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mborgesp\Downloads\"/>
    </mc:Choice>
  </mc:AlternateContent>
  <xr:revisionPtr revIDLastSave="0" documentId="13_ncr:1_{EE229749-2C28-4EA9-9DC1-2631BF6E2301}" xr6:coauthVersionLast="45" xr6:coauthVersionMax="45" xr10:uidLastSave="{00000000-0000-0000-0000-000000000000}"/>
  <bookViews>
    <workbookView xWindow="-98" yWindow="-98" windowWidth="20715" windowHeight="13276" xr2:uid="{00000000-000D-0000-FFFF-FFFF00000000}"/>
  </bookViews>
  <sheets>
    <sheet name="Étape 1) Taux" sheetId="4" r:id="rId1"/>
    <sheet name="Étape 2a) Hebdomadaire (52)" sheetId="1" r:id="rId2"/>
    <sheet name="Étape 2b) A la quinzaine" sheetId="6" r:id="rId3"/>
    <sheet name="Étape 3) Montants à utiliser" sheetId="9" r:id="rId4"/>
    <sheet name="Claim periods" sheetId="2" state="hidden" r:id="rId5"/>
  </sheets>
  <definedNames>
    <definedName name="armsLength">'Claim periods'!$A$28:$A$29</definedName>
    <definedName name="baselineRevenue">'Claim periods'!$A$31:$A$33</definedName>
    <definedName name="claimPeriodNo">'Claim periods'!$D$1:$D$3</definedName>
    <definedName name="claimPeriodPercent">'Claim periods'!$B$1:$B$3</definedName>
    <definedName name="claimPeriods">'Claim periods'!$A$1:$A$3</definedName>
    <definedName name="claimPeriodScale">'Claim periods'!$C$1:$C$3</definedName>
    <definedName name="claimPeriodsPercent">'Claim periods'!$B$1:$B$3</definedName>
    <definedName name="otherEmployees" localSheetId="2">'Étape 2b) A la quinzaine'!$A$1</definedName>
    <definedName name="otherEmployees">'Étape 2a) Hebdomadaire (52)'!$A$1</definedName>
    <definedName name="overallRate">'Étape 1) Taux'!$B$47</definedName>
    <definedName name="revenueReduction">'Étape 1) Taux'!$B$74</definedName>
    <definedName name="YesNo">'Claim periods'!$B$28:$B$29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9" i="4" l="1"/>
  <c r="B75" i="4"/>
  <c r="B43" i="4"/>
  <c r="B74" i="4"/>
  <c r="B42" i="4"/>
  <c r="B31" i="4"/>
  <c r="B30" i="4"/>
  <c r="A59" i="4" l="1"/>
  <c r="D11" i="9" l="1"/>
  <c r="B11" i="9"/>
  <c r="A25" i="4"/>
  <c r="A36" i="4" l="1"/>
  <c r="A27" i="4"/>
  <c r="A26" i="4"/>
  <c r="A38" i="4" l="1"/>
  <c r="B32" i="4" l="1"/>
  <c r="B38" i="4"/>
  <c r="B41" i="4"/>
  <c r="A37" i="4"/>
  <c r="A28" i="4"/>
  <c r="C38" i="4"/>
  <c r="C39" i="4"/>
  <c r="A41" i="4"/>
  <c r="A40" i="4"/>
  <c r="A39" i="4"/>
  <c r="A44" i="4"/>
  <c r="C32" i="4"/>
  <c r="H4" i="6"/>
  <c r="G4" i="6"/>
  <c r="F4" i="6"/>
  <c r="E4" i="6"/>
  <c r="D4" i="1"/>
  <c r="M4" i="1"/>
  <c r="O4" i="1"/>
  <c r="N4" i="1"/>
  <c r="L4" i="1"/>
  <c r="K4" i="1"/>
  <c r="J4" i="1"/>
  <c r="I4" i="1"/>
  <c r="H4" i="1"/>
  <c r="G4" i="1"/>
  <c r="F4" i="1"/>
  <c r="E4" i="1"/>
  <c r="A32" i="4"/>
  <c r="D7" i="9" l="1"/>
  <c r="B7" i="9"/>
  <c r="B44" i="4"/>
  <c r="B13" i="9" l="1"/>
  <c r="F7" i="9" l="1"/>
  <c r="B47" i="4"/>
  <c r="F11" i="9" l="1"/>
  <c r="L2502" i="6"/>
  <c r="L2498" i="6"/>
  <c r="L2494" i="6"/>
  <c r="L2490" i="6"/>
  <c r="L2486" i="6"/>
  <c r="L2482" i="6"/>
  <c r="L2478" i="6"/>
  <c r="L2474" i="6"/>
  <c r="L2470" i="6"/>
  <c r="L2466" i="6"/>
  <c r="L2462" i="6"/>
  <c r="L2458" i="6"/>
  <c r="L2454" i="6"/>
  <c r="L2450" i="6"/>
  <c r="L2446" i="6"/>
  <c r="L2442" i="6"/>
  <c r="L2438" i="6"/>
  <c r="L2434" i="6"/>
  <c r="L2430" i="6"/>
  <c r="L2426" i="6"/>
  <c r="L2422" i="6"/>
  <c r="L2418" i="6"/>
  <c r="L2414" i="6"/>
  <c r="L2410" i="6"/>
  <c r="L2406" i="6"/>
  <c r="L2402" i="6"/>
  <c r="L2398" i="6"/>
  <c r="L2394" i="6"/>
  <c r="L2390" i="6"/>
  <c r="L2386" i="6"/>
  <c r="L2382" i="6"/>
  <c r="L2378" i="6"/>
  <c r="L2374" i="6"/>
  <c r="L2370" i="6"/>
  <c r="L2366" i="6"/>
  <c r="L2362" i="6"/>
  <c r="L2358" i="6"/>
  <c r="L2354" i="6"/>
  <c r="L2350" i="6"/>
  <c r="L2346" i="6"/>
  <c r="L2342" i="6"/>
  <c r="L2338" i="6"/>
  <c r="L2334" i="6"/>
  <c r="L2330" i="6"/>
  <c r="L2326" i="6"/>
  <c r="L2322" i="6"/>
  <c r="L2318" i="6"/>
  <c r="L2314" i="6"/>
  <c r="L2310" i="6"/>
  <c r="L2306" i="6"/>
  <c r="L2302" i="6"/>
  <c r="L2298" i="6"/>
  <c r="L2294" i="6"/>
  <c r="L2290" i="6"/>
  <c r="L2286" i="6"/>
  <c r="L2282" i="6"/>
  <c r="L2278" i="6"/>
  <c r="L2274" i="6"/>
  <c r="L2270" i="6"/>
  <c r="L2266" i="6"/>
  <c r="L2262" i="6"/>
  <c r="L2258" i="6"/>
  <c r="L2254" i="6"/>
  <c r="L2250" i="6"/>
  <c r="L2246" i="6"/>
  <c r="L2242" i="6"/>
  <c r="L2238" i="6"/>
  <c r="L2234" i="6"/>
  <c r="L2230" i="6"/>
  <c r="L2226" i="6"/>
  <c r="L2222" i="6"/>
  <c r="L2218" i="6"/>
  <c r="L2214" i="6"/>
  <c r="L2210" i="6"/>
  <c r="L2206" i="6"/>
  <c r="L2202" i="6"/>
  <c r="K2502" i="6"/>
  <c r="K2498" i="6"/>
  <c r="K2494" i="6"/>
  <c r="K2490" i="6"/>
  <c r="K2486" i="6"/>
  <c r="K2482" i="6"/>
  <c r="K2478" i="6"/>
  <c r="K2474" i="6"/>
  <c r="K2470" i="6"/>
  <c r="K2466" i="6"/>
  <c r="K2462" i="6"/>
  <c r="K2458" i="6"/>
  <c r="K2454" i="6"/>
  <c r="K2450" i="6"/>
  <c r="K2446" i="6"/>
  <c r="K2442" i="6"/>
  <c r="K2438" i="6"/>
  <c r="K2434" i="6"/>
  <c r="K2430" i="6"/>
  <c r="K2426" i="6"/>
  <c r="K2422" i="6"/>
  <c r="K2418" i="6"/>
  <c r="K2414" i="6"/>
  <c r="K2410" i="6"/>
  <c r="K2406" i="6"/>
  <c r="K2402" i="6"/>
  <c r="K2398" i="6"/>
  <c r="K2394" i="6"/>
  <c r="K2390" i="6"/>
  <c r="K2386" i="6"/>
  <c r="K2382" i="6"/>
  <c r="K2378" i="6"/>
  <c r="K2374" i="6"/>
  <c r="K2370" i="6"/>
  <c r="K2366" i="6"/>
  <c r="K2362" i="6"/>
  <c r="K2358" i="6"/>
  <c r="K2354" i="6"/>
  <c r="K2350" i="6"/>
  <c r="K2346" i="6"/>
  <c r="K2342" i="6"/>
  <c r="K2338" i="6"/>
  <c r="K2334" i="6"/>
  <c r="K2330" i="6"/>
  <c r="K2326" i="6"/>
  <c r="K2322" i="6"/>
  <c r="K2318" i="6"/>
  <c r="K2314" i="6"/>
  <c r="K2310" i="6"/>
  <c r="K2306" i="6"/>
  <c r="K2302" i="6"/>
  <c r="K2298" i="6"/>
  <c r="K2294" i="6"/>
  <c r="K2290" i="6"/>
  <c r="K2286" i="6"/>
  <c r="K2282" i="6"/>
  <c r="K2278" i="6"/>
  <c r="K2274" i="6"/>
  <c r="K2270" i="6"/>
  <c r="K2266" i="6"/>
  <c r="K2262" i="6"/>
  <c r="K2258" i="6"/>
  <c r="K2254" i="6"/>
  <c r="K2250" i="6"/>
  <c r="K2246" i="6"/>
  <c r="K2242" i="6"/>
  <c r="K2238" i="6"/>
  <c r="K2234" i="6"/>
  <c r="K2230" i="6"/>
  <c r="L2501" i="6"/>
  <c r="L2497" i="6"/>
  <c r="L2493" i="6"/>
  <c r="L2489" i="6"/>
  <c r="L2485" i="6"/>
  <c r="L2481" i="6"/>
  <c r="L2477" i="6"/>
  <c r="L2473" i="6"/>
  <c r="L2469" i="6"/>
  <c r="L2465" i="6"/>
  <c r="L2461" i="6"/>
  <c r="L2457" i="6"/>
  <c r="L2453" i="6"/>
  <c r="L2449" i="6"/>
  <c r="L2445" i="6"/>
  <c r="L2441" i="6"/>
  <c r="L2437" i="6"/>
  <c r="L2433" i="6"/>
  <c r="L2429" i="6"/>
  <c r="L2425" i="6"/>
  <c r="L2421" i="6"/>
  <c r="L2417" i="6"/>
  <c r="L2413" i="6"/>
  <c r="L2409" i="6"/>
  <c r="L2405" i="6"/>
  <c r="L2401" i="6"/>
  <c r="L2397" i="6"/>
  <c r="L2393" i="6"/>
  <c r="L2389" i="6"/>
  <c r="L2385" i="6"/>
  <c r="L2381" i="6"/>
  <c r="L2377" i="6"/>
  <c r="L2373" i="6"/>
  <c r="L2369" i="6"/>
  <c r="L2365" i="6"/>
  <c r="L2361" i="6"/>
  <c r="L2357" i="6"/>
  <c r="L2353" i="6"/>
  <c r="L2349" i="6"/>
  <c r="L2345" i="6"/>
  <c r="L2341" i="6"/>
  <c r="L2337" i="6"/>
  <c r="L2333" i="6"/>
  <c r="L2329" i="6"/>
  <c r="L2325" i="6"/>
  <c r="L2321" i="6"/>
  <c r="L2317" i="6"/>
  <c r="L2313" i="6"/>
  <c r="L2309" i="6"/>
  <c r="L2305" i="6"/>
  <c r="L2301" i="6"/>
  <c r="L2297" i="6"/>
  <c r="L2293" i="6"/>
  <c r="L2289" i="6"/>
  <c r="L2285" i="6"/>
  <c r="L2281" i="6"/>
  <c r="L2277" i="6"/>
  <c r="L2273" i="6"/>
  <c r="L2269" i="6"/>
  <c r="L2265" i="6"/>
  <c r="L2261" i="6"/>
  <c r="L2257" i="6"/>
  <c r="L2253" i="6"/>
  <c r="L2249" i="6"/>
  <c r="L2245" i="6"/>
  <c r="K2501" i="6"/>
  <c r="K2497" i="6"/>
  <c r="K2493" i="6"/>
  <c r="K2489" i="6"/>
  <c r="K2485" i="6"/>
  <c r="K2481" i="6"/>
  <c r="K2477" i="6"/>
  <c r="K2473" i="6"/>
  <c r="K2469" i="6"/>
  <c r="K2465" i="6"/>
  <c r="K2461" i="6"/>
  <c r="K2457" i="6"/>
  <c r="K2453" i="6"/>
  <c r="K2449" i="6"/>
  <c r="K2445" i="6"/>
  <c r="K2441" i="6"/>
  <c r="K2437" i="6"/>
  <c r="K2433" i="6"/>
  <c r="K2429" i="6"/>
  <c r="K2425" i="6"/>
  <c r="K2421" i="6"/>
  <c r="K2417" i="6"/>
  <c r="K2413" i="6"/>
  <c r="K2409" i="6"/>
  <c r="K2405" i="6"/>
  <c r="K2401" i="6"/>
  <c r="K2397" i="6"/>
  <c r="K2393" i="6"/>
  <c r="K2389" i="6"/>
  <c r="K2385" i="6"/>
  <c r="K2381" i="6"/>
  <c r="K2377" i="6"/>
  <c r="K2373" i="6"/>
  <c r="K2369" i="6"/>
  <c r="K2365" i="6"/>
  <c r="K2361" i="6"/>
  <c r="K2357" i="6"/>
  <c r="K2353" i="6"/>
  <c r="K2349" i="6"/>
  <c r="K2345" i="6"/>
  <c r="K2341" i="6"/>
  <c r="K2337" i="6"/>
  <c r="K2333" i="6"/>
  <c r="K2329" i="6"/>
  <c r="K2325" i="6"/>
  <c r="K2321" i="6"/>
  <c r="K2317" i="6"/>
  <c r="K2313" i="6"/>
  <c r="K2309" i="6"/>
  <c r="K2305" i="6"/>
  <c r="K2301" i="6"/>
  <c r="K2297" i="6"/>
  <c r="K2293" i="6"/>
  <c r="K2289" i="6"/>
  <c r="K2285" i="6"/>
  <c r="K2281" i="6"/>
  <c r="K2277" i="6"/>
  <c r="K2273" i="6"/>
  <c r="K2269" i="6"/>
  <c r="K2265" i="6"/>
  <c r="K2261" i="6"/>
  <c r="K2257" i="6"/>
  <c r="K2253" i="6"/>
  <c r="K2249" i="6"/>
  <c r="K2245" i="6"/>
  <c r="K2241" i="6"/>
  <c r="K2237" i="6"/>
  <c r="K2233" i="6"/>
  <c r="K2229" i="6"/>
  <c r="L2500" i="6"/>
  <c r="L2496" i="6"/>
  <c r="L2492" i="6"/>
  <c r="L2488" i="6"/>
  <c r="L2484" i="6"/>
  <c r="L2480" i="6"/>
  <c r="L2476" i="6"/>
  <c r="L2472" i="6"/>
  <c r="L2468" i="6"/>
  <c r="L2464" i="6"/>
  <c r="L2460" i="6"/>
  <c r="L2456" i="6"/>
  <c r="L2452" i="6"/>
  <c r="L2448" i="6"/>
  <c r="L2444" i="6"/>
  <c r="L2440" i="6"/>
  <c r="L2436" i="6"/>
  <c r="L2432" i="6"/>
  <c r="L2428" i="6"/>
  <c r="L2424" i="6"/>
  <c r="L2420" i="6"/>
  <c r="L2416" i="6"/>
  <c r="L2412" i="6"/>
  <c r="L2408" i="6"/>
  <c r="L2404" i="6"/>
  <c r="L2400" i="6"/>
  <c r="L2396" i="6"/>
  <c r="L2392" i="6"/>
  <c r="L2388" i="6"/>
  <c r="L2384" i="6"/>
  <c r="L2380" i="6"/>
  <c r="L2376" i="6"/>
  <c r="L2372" i="6"/>
  <c r="L2368" i="6"/>
  <c r="L2364" i="6"/>
  <c r="L2360" i="6"/>
  <c r="L2356" i="6"/>
  <c r="L2352" i="6"/>
  <c r="L2348" i="6"/>
  <c r="L2344" i="6"/>
  <c r="L2340" i="6"/>
  <c r="L2336" i="6"/>
  <c r="L2332" i="6"/>
  <c r="L2328" i="6"/>
  <c r="L2324" i="6"/>
  <c r="L2320" i="6"/>
  <c r="L2316" i="6"/>
  <c r="L2312" i="6"/>
  <c r="L2308" i="6"/>
  <c r="L2304" i="6"/>
  <c r="L2300" i="6"/>
  <c r="L2296" i="6"/>
  <c r="L2292" i="6"/>
  <c r="L2288" i="6"/>
  <c r="L2284" i="6"/>
  <c r="L2280" i="6"/>
  <c r="L2276" i="6"/>
  <c r="L2272" i="6"/>
  <c r="L2268" i="6"/>
  <c r="L2264" i="6"/>
  <c r="L2260" i="6"/>
  <c r="L2256" i="6"/>
  <c r="L2252" i="6"/>
  <c r="L2248" i="6"/>
  <c r="L2244" i="6"/>
  <c r="K2500" i="6"/>
  <c r="K2496" i="6"/>
  <c r="K2492" i="6"/>
  <c r="K2488" i="6"/>
  <c r="K2484" i="6"/>
  <c r="K2480" i="6"/>
  <c r="K2476" i="6"/>
  <c r="K2472" i="6"/>
  <c r="K2468" i="6"/>
  <c r="K2464" i="6"/>
  <c r="K2460" i="6"/>
  <c r="K2456" i="6"/>
  <c r="K2452" i="6"/>
  <c r="K2448" i="6"/>
  <c r="K2444" i="6"/>
  <c r="K2440" i="6"/>
  <c r="K2436" i="6"/>
  <c r="K2432" i="6"/>
  <c r="K2428" i="6"/>
  <c r="K2424" i="6"/>
  <c r="K2420" i="6"/>
  <c r="K2416" i="6"/>
  <c r="K2412" i="6"/>
  <c r="K2408" i="6"/>
  <c r="K2404" i="6"/>
  <c r="K2400" i="6"/>
  <c r="K2396" i="6"/>
  <c r="K2392" i="6"/>
  <c r="K2388" i="6"/>
  <c r="K2384" i="6"/>
  <c r="K2380" i="6"/>
  <c r="K2376" i="6"/>
  <c r="K2372" i="6"/>
  <c r="K2368" i="6"/>
  <c r="K2364" i="6"/>
  <c r="K2360" i="6"/>
  <c r="K2356" i="6"/>
  <c r="K2352" i="6"/>
  <c r="K2348" i="6"/>
  <c r="K2344" i="6"/>
  <c r="K2340" i="6"/>
  <c r="K2336" i="6"/>
  <c r="K2332" i="6"/>
  <c r="K2328" i="6"/>
  <c r="K2324" i="6"/>
  <c r="K2320" i="6"/>
  <c r="K2316" i="6"/>
  <c r="K2312" i="6"/>
  <c r="K2308" i="6"/>
  <c r="K2304" i="6"/>
  <c r="K2300" i="6"/>
  <c r="K2296" i="6"/>
  <c r="K2292" i="6"/>
  <c r="K2288" i="6"/>
  <c r="K2284" i="6"/>
  <c r="K2280" i="6"/>
  <c r="K2276" i="6"/>
  <c r="K2272" i="6"/>
  <c r="K2268" i="6"/>
  <c r="K2264" i="6"/>
  <c r="K2260" i="6"/>
  <c r="K2256" i="6"/>
  <c r="K2252" i="6"/>
  <c r="K2248" i="6"/>
  <c r="K2244" i="6"/>
  <c r="K2240" i="6"/>
  <c r="K2236" i="6"/>
  <c r="K2232" i="6"/>
  <c r="K2228" i="6"/>
  <c r="K2224" i="6"/>
  <c r="K2220" i="6"/>
  <c r="K2216" i="6"/>
  <c r="K2212" i="6"/>
  <c r="K2208" i="6"/>
  <c r="K2204" i="6"/>
  <c r="K2200" i="6"/>
  <c r="L2499" i="6"/>
  <c r="L2495" i="6"/>
  <c r="L2491" i="6"/>
  <c r="L2487" i="6"/>
  <c r="L2483" i="6"/>
  <c r="L2479" i="6"/>
  <c r="L2475" i="6"/>
  <c r="L2471" i="6"/>
  <c r="L2467" i="6"/>
  <c r="L2463" i="6"/>
  <c r="L2459" i="6"/>
  <c r="L2455" i="6"/>
  <c r="L2451" i="6"/>
  <c r="L2447" i="6"/>
  <c r="L2443" i="6"/>
  <c r="L2439" i="6"/>
  <c r="L2435" i="6"/>
  <c r="L2431" i="6"/>
  <c r="L2427" i="6"/>
  <c r="L2423" i="6"/>
  <c r="L2419" i="6"/>
  <c r="L2415" i="6"/>
  <c r="L2411" i="6"/>
  <c r="L2407" i="6"/>
  <c r="L2403" i="6"/>
  <c r="L2399" i="6"/>
  <c r="L2395" i="6"/>
  <c r="L2391" i="6"/>
  <c r="L2387" i="6"/>
  <c r="L2383" i="6"/>
  <c r="L2379" i="6"/>
  <c r="L2375" i="6"/>
  <c r="L2371" i="6"/>
  <c r="L2367" i="6"/>
  <c r="L2363" i="6"/>
  <c r="L2359" i="6"/>
  <c r="L2355" i="6"/>
  <c r="L2351" i="6"/>
  <c r="L2347" i="6"/>
  <c r="L2343" i="6"/>
  <c r="L2339" i="6"/>
  <c r="L2335" i="6"/>
  <c r="L2331" i="6"/>
  <c r="L2327" i="6"/>
  <c r="L2323" i="6"/>
  <c r="L2319" i="6"/>
  <c r="L2315" i="6"/>
  <c r="L2311" i="6"/>
  <c r="L2307" i="6"/>
  <c r="L2303" i="6"/>
  <c r="L2299" i="6"/>
  <c r="L2295" i="6"/>
  <c r="L2291" i="6"/>
  <c r="L2287" i="6"/>
  <c r="L2283" i="6"/>
  <c r="L2279" i="6"/>
  <c r="L2275" i="6"/>
  <c r="L2271" i="6"/>
  <c r="L2267" i="6"/>
  <c r="L2263" i="6"/>
  <c r="L2259" i="6"/>
  <c r="L2255" i="6"/>
  <c r="L2251" i="6"/>
  <c r="L2247" i="6"/>
  <c r="L2243" i="6"/>
  <c r="L2239" i="6"/>
  <c r="L2235" i="6"/>
  <c r="L2231" i="6"/>
  <c r="L2227" i="6"/>
  <c r="L2223" i="6"/>
  <c r="L2219" i="6"/>
  <c r="L2215" i="6"/>
  <c r="L2211" i="6"/>
  <c r="L2207" i="6"/>
  <c r="L2203" i="6"/>
  <c r="L2199" i="6"/>
  <c r="L2195" i="6"/>
  <c r="L2191" i="6"/>
  <c r="L2187" i="6"/>
  <c r="L2183" i="6"/>
  <c r="L2179" i="6"/>
  <c r="L2175" i="6"/>
  <c r="L2171" i="6"/>
  <c r="L2167" i="6"/>
  <c r="L2163" i="6"/>
  <c r="K2499" i="6"/>
  <c r="K2467" i="6"/>
  <c r="K2435" i="6"/>
  <c r="K2403" i="6"/>
  <c r="K2371" i="6"/>
  <c r="K2339" i="6"/>
  <c r="K2307" i="6"/>
  <c r="K2275" i="6"/>
  <c r="K2243" i="6"/>
  <c r="L2232" i="6"/>
  <c r="L2224" i="6"/>
  <c r="L2217" i="6"/>
  <c r="K2211" i="6"/>
  <c r="K2205" i="6"/>
  <c r="L2198" i="6"/>
  <c r="K2194" i="6"/>
  <c r="L2189" i="6"/>
  <c r="K2185" i="6"/>
  <c r="L2180" i="6"/>
  <c r="K2176" i="6"/>
  <c r="K2171" i="6"/>
  <c r="L2166" i="6"/>
  <c r="K2162" i="6"/>
  <c r="K2158" i="6"/>
  <c r="K2154" i="6"/>
  <c r="K2150" i="6"/>
  <c r="K2146" i="6"/>
  <c r="K2142" i="6"/>
  <c r="K2138" i="6"/>
  <c r="K2134" i="6"/>
  <c r="K2130" i="6"/>
  <c r="K2126" i="6"/>
  <c r="K2122" i="6"/>
  <c r="K2118" i="6"/>
  <c r="K2114" i="6"/>
  <c r="K2110" i="6"/>
  <c r="K2106" i="6"/>
  <c r="K2102" i="6"/>
  <c r="K2098" i="6"/>
  <c r="K2094" i="6"/>
  <c r="K2090" i="6"/>
  <c r="K2086" i="6"/>
  <c r="K2082" i="6"/>
  <c r="K2078" i="6"/>
  <c r="K2074" i="6"/>
  <c r="K2070" i="6"/>
  <c r="K2066" i="6"/>
  <c r="K2062" i="6"/>
  <c r="K2058" i="6"/>
  <c r="K2054" i="6"/>
  <c r="K2050" i="6"/>
  <c r="K2046" i="6"/>
  <c r="K2042" i="6"/>
  <c r="K2038" i="6"/>
  <c r="K2034" i="6"/>
  <c r="K2030" i="6"/>
  <c r="K2026" i="6"/>
  <c r="K2022" i="6"/>
  <c r="K2018" i="6"/>
  <c r="K2014" i="6"/>
  <c r="K2010" i="6"/>
  <c r="K2006" i="6"/>
  <c r="K2002" i="6"/>
  <c r="K1998" i="6"/>
  <c r="K1994" i="6"/>
  <c r="K1990" i="6"/>
  <c r="K1986" i="6"/>
  <c r="K1982" i="6"/>
  <c r="K1978" i="6"/>
  <c r="K1974" i="6"/>
  <c r="K1970" i="6"/>
  <c r="K1966" i="6"/>
  <c r="K1962" i="6"/>
  <c r="K1958" i="6"/>
  <c r="K1954" i="6"/>
  <c r="K1950" i="6"/>
  <c r="K1946" i="6"/>
  <c r="K1942" i="6"/>
  <c r="K2495" i="6"/>
  <c r="K2463" i="6"/>
  <c r="K2431" i="6"/>
  <c r="K2399" i="6"/>
  <c r="K2367" i="6"/>
  <c r="K2335" i="6"/>
  <c r="K2303" i="6"/>
  <c r="K2271" i="6"/>
  <c r="L2241" i="6"/>
  <c r="K2231" i="6"/>
  <c r="K2223" i="6"/>
  <c r="K2217" i="6"/>
  <c r="K2210" i="6"/>
  <c r="L2204" i="6"/>
  <c r="K2198" i="6"/>
  <c r="L2193" i="6"/>
  <c r="K2189" i="6"/>
  <c r="L2184" i="6"/>
  <c r="K2180" i="6"/>
  <c r="K2175" i="6"/>
  <c r="L2170" i="6"/>
  <c r="K2166" i="6"/>
  <c r="L2161" i="6"/>
  <c r="L2157" i="6"/>
  <c r="L2153" i="6"/>
  <c r="L2149" i="6"/>
  <c r="L2145" i="6"/>
  <c r="L2141" i="6"/>
  <c r="L2137" i="6"/>
  <c r="L2133" i="6"/>
  <c r="L2129" i="6"/>
  <c r="L2125" i="6"/>
  <c r="L2121" i="6"/>
  <c r="L2117" i="6"/>
  <c r="L2113" i="6"/>
  <c r="L2109" i="6"/>
  <c r="L2105" i="6"/>
  <c r="L2101" i="6"/>
  <c r="L2097" i="6"/>
  <c r="L2093" i="6"/>
  <c r="L2089" i="6"/>
  <c r="L2085" i="6"/>
  <c r="L2081" i="6"/>
  <c r="L2077" i="6"/>
  <c r="L2073" i="6"/>
  <c r="L2069" i="6"/>
  <c r="L2065" i="6"/>
  <c r="L2061" i="6"/>
  <c r="L2057" i="6"/>
  <c r="L2053" i="6"/>
  <c r="L2049" i="6"/>
  <c r="L2045" i="6"/>
  <c r="L2041" i="6"/>
  <c r="L2037" i="6"/>
  <c r="L2033" i="6"/>
  <c r="L2029" i="6"/>
  <c r="L2025" i="6"/>
  <c r="L2021" i="6"/>
  <c r="L2017" i="6"/>
  <c r="L2013" i="6"/>
  <c r="L2009" i="6"/>
  <c r="L2005" i="6"/>
  <c r="L2001" i="6"/>
  <c r="L1997" i="6"/>
  <c r="L1993" i="6"/>
  <c r="L1989" i="6"/>
  <c r="L1985" i="6"/>
  <c r="L1981" i="6"/>
  <c r="L1977" i="6"/>
  <c r="L1973" i="6"/>
  <c r="L1969" i="6"/>
  <c r="L1965" i="6"/>
  <c r="L1961" i="6"/>
  <c r="L1957" i="6"/>
  <c r="L1953" i="6"/>
  <c r="L1949" i="6"/>
  <c r="L1945" i="6"/>
  <c r="L1941" i="6"/>
  <c r="L1937" i="6"/>
  <c r="L1933" i="6"/>
  <c r="L1929" i="6"/>
  <c r="L1925" i="6"/>
  <c r="L1921" i="6"/>
  <c r="L1917" i="6"/>
  <c r="K2491" i="6"/>
  <c r="K2459" i="6"/>
  <c r="K2427" i="6"/>
  <c r="K2395" i="6"/>
  <c r="K2363" i="6"/>
  <c r="K2331" i="6"/>
  <c r="K2299" i="6"/>
  <c r="K2267" i="6"/>
  <c r="L2240" i="6"/>
  <c r="L2229" i="6"/>
  <c r="K2222" i="6"/>
  <c r="L2216" i="6"/>
  <c r="L2209" i="6"/>
  <c r="K2203" i="6"/>
  <c r="L2197" i="6"/>
  <c r="K2193" i="6"/>
  <c r="L2188" i="6"/>
  <c r="K2184" i="6"/>
  <c r="K2179" i="6"/>
  <c r="L2174" i="6"/>
  <c r="K2170" i="6"/>
  <c r="L2165" i="6"/>
  <c r="K2161" i="6"/>
  <c r="K2157" i="6"/>
  <c r="K2153" i="6"/>
  <c r="K2149" i="6"/>
  <c r="K2145" i="6"/>
  <c r="K2141" i="6"/>
  <c r="K2137" i="6"/>
  <c r="K2133" i="6"/>
  <c r="K2129" i="6"/>
  <c r="K2125" i="6"/>
  <c r="K2121" i="6"/>
  <c r="K2117" i="6"/>
  <c r="K2113" i="6"/>
  <c r="K2109" i="6"/>
  <c r="K2105" i="6"/>
  <c r="K2101" i="6"/>
  <c r="K2097" i="6"/>
  <c r="K2093" i="6"/>
  <c r="K2089" i="6"/>
  <c r="K2085" i="6"/>
  <c r="K2081" i="6"/>
  <c r="K2077" i="6"/>
  <c r="K2073" i="6"/>
  <c r="K2069" i="6"/>
  <c r="K2065" i="6"/>
  <c r="K2061" i="6"/>
  <c r="K2057" i="6"/>
  <c r="K2053" i="6"/>
  <c r="K2049" i="6"/>
  <c r="K2045" i="6"/>
  <c r="K2041" i="6"/>
  <c r="K2037" i="6"/>
  <c r="K2033" i="6"/>
  <c r="K2029" i="6"/>
  <c r="K2025" i="6"/>
  <c r="K2021" i="6"/>
  <c r="K2017" i="6"/>
  <c r="K2013" i="6"/>
  <c r="K2009" i="6"/>
  <c r="K2005" i="6"/>
  <c r="K2001" i="6"/>
  <c r="K1997" i="6"/>
  <c r="K1993" i="6"/>
  <c r="K1989" i="6"/>
  <c r="K1985" i="6"/>
  <c r="K1981" i="6"/>
  <c r="K1977" i="6"/>
  <c r="K1973" i="6"/>
  <c r="K1969" i="6"/>
  <c r="K1965" i="6"/>
  <c r="K1961" i="6"/>
  <c r="K1957" i="6"/>
  <c r="K1953" i="6"/>
  <c r="K1949" i="6"/>
  <c r="K1945" i="6"/>
  <c r="K1941" i="6"/>
  <c r="K2487" i="6"/>
  <c r="K2455" i="6"/>
  <c r="K2423" i="6"/>
  <c r="K2391" i="6"/>
  <c r="K2359" i="6"/>
  <c r="K2327" i="6"/>
  <c r="K2295" i="6"/>
  <c r="K2263" i="6"/>
  <c r="K2239" i="6"/>
  <c r="L2228" i="6"/>
  <c r="L2221" i="6"/>
  <c r="K2215" i="6"/>
  <c r="K2209" i="6"/>
  <c r="K2202" i="6"/>
  <c r="K2197" i="6"/>
  <c r="L2192" i="6"/>
  <c r="K2188" i="6"/>
  <c r="K2183" i="6"/>
  <c r="L2178" i="6"/>
  <c r="K2174" i="6"/>
  <c r="L2169" i="6"/>
  <c r="K2165" i="6"/>
  <c r="L2160" i="6"/>
  <c r="L2156" i="6"/>
  <c r="L2152" i="6"/>
  <c r="L2148" i="6"/>
  <c r="L2144" i="6"/>
  <c r="L2140" i="6"/>
  <c r="L2136" i="6"/>
  <c r="L2132" i="6"/>
  <c r="L2128" i="6"/>
  <c r="L2124" i="6"/>
  <c r="L2120" i="6"/>
  <c r="L2116" i="6"/>
  <c r="L2112" i="6"/>
  <c r="L2108" i="6"/>
  <c r="L2104" i="6"/>
  <c r="L2100" i="6"/>
  <c r="L2096" i="6"/>
  <c r="L2092" i="6"/>
  <c r="L2088" i="6"/>
  <c r="L2084" i="6"/>
  <c r="L2080" i="6"/>
  <c r="L2076" i="6"/>
  <c r="L2072" i="6"/>
  <c r="L2068" i="6"/>
  <c r="L2064" i="6"/>
  <c r="L2060" i="6"/>
  <c r="L2056" i="6"/>
  <c r="L2052" i="6"/>
  <c r="L2048" i="6"/>
  <c r="L2044" i="6"/>
  <c r="L2040" i="6"/>
  <c r="L2036" i="6"/>
  <c r="L2032" i="6"/>
  <c r="L2028" i="6"/>
  <c r="L2024" i="6"/>
  <c r="L2020" i="6"/>
  <c r="L2016" i="6"/>
  <c r="L2012" i="6"/>
  <c r="L2008" i="6"/>
  <c r="L2004" i="6"/>
  <c r="L2000" i="6"/>
  <c r="L1996" i="6"/>
  <c r="L1992" i="6"/>
  <c r="L1988" i="6"/>
  <c r="L1984" i="6"/>
  <c r="L1980" i="6"/>
  <c r="L1976" i="6"/>
  <c r="L1972" i="6"/>
  <c r="L1968" i="6"/>
  <c r="L1964" i="6"/>
  <c r="L1960" i="6"/>
  <c r="L1956" i="6"/>
  <c r="L1952" i="6"/>
  <c r="L1948" i="6"/>
  <c r="L1944" i="6"/>
  <c r="L1940" i="6"/>
  <c r="L1936" i="6"/>
  <c r="L1932" i="6"/>
  <c r="L1928" i="6"/>
  <c r="L1924" i="6"/>
  <c r="L1920" i="6"/>
  <c r="L1916" i="6"/>
  <c r="L1912" i="6"/>
  <c r="K2483" i="6"/>
  <c r="K2451" i="6"/>
  <c r="K2419" i="6"/>
  <c r="K2387" i="6"/>
  <c r="K2355" i="6"/>
  <c r="K2323" i="6"/>
  <c r="K2291" i="6"/>
  <c r="K2259" i="6"/>
  <c r="L2237" i="6"/>
  <c r="K2227" i="6"/>
  <c r="K2221" i="6"/>
  <c r="K2214" i="6"/>
  <c r="L2208" i="6"/>
  <c r="L2201" i="6"/>
  <c r="L2196" i="6"/>
  <c r="K2192" i="6"/>
  <c r="K2187" i="6"/>
  <c r="L2182" i="6"/>
  <c r="K2178" i="6"/>
  <c r="L2173" i="6"/>
  <c r="K2169" i="6"/>
  <c r="L2164" i="6"/>
  <c r="K2160" i="6"/>
  <c r="K2156" i="6"/>
  <c r="K2152" i="6"/>
  <c r="K2148" i="6"/>
  <c r="K2144" i="6"/>
  <c r="K2140" i="6"/>
  <c r="K2136" i="6"/>
  <c r="K2132" i="6"/>
  <c r="K2128" i="6"/>
  <c r="K2124" i="6"/>
  <c r="K2120" i="6"/>
  <c r="K2116" i="6"/>
  <c r="K2112" i="6"/>
  <c r="K2108" i="6"/>
  <c r="K2104" i="6"/>
  <c r="K2100" i="6"/>
  <c r="K2096" i="6"/>
  <c r="K2092" i="6"/>
  <c r="K2088" i="6"/>
  <c r="K2084" i="6"/>
  <c r="K2080" i="6"/>
  <c r="K2076" i="6"/>
  <c r="K2072" i="6"/>
  <c r="K2068" i="6"/>
  <c r="K2064" i="6"/>
  <c r="K2060" i="6"/>
  <c r="K2056" i="6"/>
  <c r="K2052" i="6"/>
  <c r="K2048" i="6"/>
  <c r="K2044" i="6"/>
  <c r="K2040" i="6"/>
  <c r="K2036" i="6"/>
  <c r="K2032" i="6"/>
  <c r="K2028" i="6"/>
  <c r="K2024" i="6"/>
  <c r="K2020" i="6"/>
  <c r="K2016" i="6"/>
  <c r="K2012" i="6"/>
  <c r="K2008" i="6"/>
  <c r="K2004" i="6"/>
  <c r="K2000" i="6"/>
  <c r="K1996" i="6"/>
  <c r="K1992" i="6"/>
  <c r="K1988" i="6"/>
  <c r="K1984" i="6"/>
  <c r="K1980" i="6"/>
  <c r="K1976" i="6"/>
  <c r="K1972" i="6"/>
  <c r="K1968" i="6"/>
  <c r="K1964" i="6"/>
  <c r="K1960" i="6"/>
  <c r="K1956" i="6"/>
  <c r="K1952" i="6"/>
  <c r="K1948" i="6"/>
  <c r="K1944" i="6"/>
  <c r="K1940" i="6"/>
  <c r="K1936" i="6"/>
  <c r="K2479" i="6"/>
  <c r="K2447" i="6"/>
  <c r="K2415" i="6"/>
  <c r="K2383" i="6"/>
  <c r="K2351" i="6"/>
  <c r="K2319" i="6"/>
  <c r="K2287" i="6"/>
  <c r="K2255" i="6"/>
  <c r="L2236" i="6"/>
  <c r="K2226" i="6"/>
  <c r="L2220" i="6"/>
  <c r="L2213" i="6"/>
  <c r="K2207" i="6"/>
  <c r="K2201" i="6"/>
  <c r="K2196" i="6"/>
  <c r="K2191" i="6"/>
  <c r="L2186" i="6"/>
  <c r="K2182" i="6"/>
  <c r="L2177" i="6"/>
  <c r="K2173" i="6"/>
  <c r="L2168" i="6"/>
  <c r="K2164" i="6"/>
  <c r="L2159" i="6"/>
  <c r="L2155" i="6"/>
  <c r="L2151" i="6"/>
  <c r="L2147" i="6"/>
  <c r="L2143" i="6"/>
  <c r="L2139" i="6"/>
  <c r="L2135" i="6"/>
  <c r="L2131" i="6"/>
  <c r="L2127" i="6"/>
  <c r="L2123" i="6"/>
  <c r="L2119" i="6"/>
  <c r="L2115" i="6"/>
  <c r="L2111" i="6"/>
  <c r="L2107" i="6"/>
  <c r="L2103" i="6"/>
  <c r="L2099" i="6"/>
  <c r="L2095" i="6"/>
  <c r="L2091" i="6"/>
  <c r="L2087" i="6"/>
  <c r="L2083" i="6"/>
  <c r="L2079" i="6"/>
  <c r="L2075" i="6"/>
  <c r="L2071" i="6"/>
  <c r="L2067" i="6"/>
  <c r="L2063" i="6"/>
  <c r="L2059" i="6"/>
  <c r="L2055" i="6"/>
  <c r="L2051" i="6"/>
  <c r="L2047" i="6"/>
  <c r="L2043" i="6"/>
  <c r="L2039" i="6"/>
  <c r="L2035" i="6"/>
  <c r="L2031" i="6"/>
  <c r="L2027" i="6"/>
  <c r="L2023" i="6"/>
  <c r="L2019" i="6"/>
  <c r="L2015" i="6"/>
  <c r="L2011" i="6"/>
  <c r="L2007" i="6"/>
  <c r="L2003" i="6"/>
  <c r="L1999" i="6"/>
  <c r="L1995" i="6"/>
  <c r="L1991" i="6"/>
  <c r="L1987" i="6"/>
  <c r="L1983" i="6"/>
  <c r="L1979" i="6"/>
  <c r="L1975" i="6"/>
  <c r="L1971" i="6"/>
  <c r="L1967" i="6"/>
  <c r="L1963" i="6"/>
  <c r="L1959" i="6"/>
  <c r="L1955" i="6"/>
  <c r="L1951" i="6"/>
  <c r="L1947" i="6"/>
  <c r="K2475" i="6"/>
  <c r="K2443" i="6"/>
  <c r="K2411" i="6"/>
  <c r="K2379" i="6"/>
  <c r="K2347" i="6"/>
  <c r="K2315" i="6"/>
  <c r="K2283" i="6"/>
  <c r="K2251" i="6"/>
  <c r="K2235" i="6"/>
  <c r="L2225" i="6"/>
  <c r="K2219" i="6"/>
  <c r="K2213" i="6"/>
  <c r="K2206" i="6"/>
  <c r="L2200" i="6"/>
  <c r="K2195" i="6"/>
  <c r="L2190" i="6"/>
  <c r="K2186" i="6"/>
  <c r="L2181" i="6"/>
  <c r="K2177" i="6"/>
  <c r="L2172" i="6"/>
  <c r="K2168" i="6"/>
  <c r="K2163" i="6"/>
  <c r="K2159" i="6"/>
  <c r="K2155" i="6"/>
  <c r="K2151" i="6"/>
  <c r="K2147" i="6"/>
  <c r="K2143" i="6"/>
  <c r="K2139" i="6"/>
  <c r="K2135" i="6"/>
  <c r="K2131" i="6"/>
  <c r="K2127" i="6"/>
  <c r="K2123" i="6"/>
  <c r="K2119" i="6"/>
  <c r="K2115" i="6"/>
  <c r="K2111" i="6"/>
  <c r="K2107" i="6"/>
  <c r="K2103" i="6"/>
  <c r="K2099" i="6"/>
  <c r="K2095" i="6"/>
  <c r="K2091" i="6"/>
  <c r="K2087" i="6"/>
  <c r="K2083" i="6"/>
  <c r="K2079" i="6"/>
  <c r="K2075" i="6"/>
  <c r="K2071" i="6"/>
  <c r="K2067" i="6"/>
  <c r="K2063" i="6"/>
  <c r="K2059" i="6"/>
  <c r="K2055" i="6"/>
  <c r="K2051" i="6"/>
  <c r="K2047" i="6"/>
  <c r="K2043" i="6"/>
  <c r="K2039" i="6"/>
  <c r="K2035" i="6"/>
  <c r="K2031" i="6"/>
  <c r="K2027" i="6"/>
  <c r="K2023" i="6"/>
  <c r="K2019" i="6"/>
  <c r="K2015" i="6"/>
  <c r="K2011" i="6"/>
  <c r="K2471" i="6"/>
  <c r="L2233" i="6"/>
  <c r="L2185" i="6"/>
  <c r="L2150" i="6"/>
  <c r="L2118" i="6"/>
  <c r="L2086" i="6"/>
  <c r="L2054" i="6"/>
  <c r="L2022" i="6"/>
  <c r="K1999" i="6"/>
  <c r="K1983" i="6"/>
  <c r="K1967" i="6"/>
  <c r="K1951" i="6"/>
  <c r="K1939" i="6"/>
  <c r="K1933" i="6"/>
  <c r="L1927" i="6"/>
  <c r="L1922" i="6"/>
  <c r="K1917" i="6"/>
  <c r="K1912" i="6"/>
  <c r="K1908" i="6"/>
  <c r="K1904" i="6"/>
  <c r="K1900" i="6"/>
  <c r="K1896" i="6"/>
  <c r="K1892" i="6"/>
  <c r="K1888" i="6"/>
  <c r="K1884" i="6"/>
  <c r="K1880" i="6"/>
  <c r="K1876" i="6"/>
  <c r="K1872" i="6"/>
  <c r="K1868" i="6"/>
  <c r="K1864" i="6"/>
  <c r="K1860" i="6"/>
  <c r="K1856" i="6"/>
  <c r="K1852" i="6"/>
  <c r="K1848" i="6"/>
  <c r="K1844" i="6"/>
  <c r="K1840" i="6"/>
  <c r="K1836" i="6"/>
  <c r="K1832" i="6"/>
  <c r="K1828" i="6"/>
  <c r="K1824" i="6"/>
  <c r="K1820" i="6"/>
  <c r="K1816" i="6"/>
  <c r="K1812" i="6"/>
  <c r="K1808" i="6"/>
  <c r="K1804" i="6"/>
  <c r="K1800" i="6"/>
  <c r="K1796" i="6"/>
  <c r="K1792" i="6"/>
  <c r="K1788" i="6"/>
  <c r="K1784" i="6"/>
  <c r="K1780" i="6"/>
  <c r="K1776" i="6"/>
  <c r="K1772" i="6"/>
  <c r="K1768" i="6"/>
  <c r="K1764" i="6"/>
  <c r="K1760" i="6"/>
  <c r="K1756" i="6"/>
  <c r="K1752" i="6"/>
  <c r="K1748" i="6"/>
  <c r="K1744" i="6"/>
  <c r="K1740" i="6"/>
  <c r="K1736" i="6"/>
  <c r="K1732" i="6"/>
  <c r="K1728" i="6"/>
  <c r="K1724" i="6"/>
  <c r="K1720" i="6"/>
  <c r="K1716" i="6"/>
  <c r="K1712" i="6"/>
  <c r="K1708" i="6"/>
  <c r="K2439" i="6"/>
  <c r="K2225" i="6"/>
  <c r="K2181" i="6"/>
  <c r="L2146" i="6"/>
  <c r="L2114" i="6"/>
  <c r="L2082" i="6"/>
  <c r="L2050" i="6"/>
  <c r="L2018" i="6"/>
  <c r="L1998" i="6"/>
  <c r="L1982" i="6"/>
  <c r="L1966" i="6"/>
  <c r="L1950" i="6"/>
  <c r="L1938" i="6"/>
  <c r="K1932" i="6"/>
  <c r="K1927" i="6"/>
  <c r="K1922" i="6"/>
  <c r="K1916" i="6"/>
  <c r="L1911" i="6"/>
  <c r="L1907" i="6"/>
  <c r="L1903" i="6"/>
  <c r="L1899" i="6"/>
  <c r="L1895" i="6"/>
  <c r="L1891" i="6"/>
  <c r="L1887" i="6"/>
  <c r="L1883" i="6"/>
  <c r="L1879" i="6"/>
  <c r="L1875" i="6"/>
  <c r="L1871" i="6"/>
  <c r="L1867" i="6"/>
  <c r="L1863" i="6"/>
  <c r="L1859" i="6"/>
  <c r="L1855" i="6"/>
  <c r="L1851" i="6"/>
  <c r="L1847" i="6"/>
  <c r="L1843" i="6"/>
  <c r="L1839" i="6"/>
  <c r="L1835" i="6"/>
  <c r="L1831" i="6"/>
  <c r="L1827" i="6"/>
  <c r="L1823" i="6"/>
  <c r="L1819" i="6"/>
  <c r="L1815" i="6"/>
  <c r="L1811" i="6"/>
  <c r="L1807" i="6"/>
  <c r="L1803" i="6"/>
  <c r="L1799" i="6"/>
  <c r="L1795" i="6"/>
  <c r="L1791" i="6"/>
  <c r="L1787" i="6"/>
  <c r="L1783" i="6"/>
  <c r="L1779" i="6"/>
  <c r="L1775" i="6"/>
  <c r="L1771" i="6"/>
  <c r="L1767" i="6"/>
  <c r="L1763" i="6"/>
  <c r="L1759" i="6"/>
  <c r="L1755" i="6"/>
  <c r="L1751" i="6"/>
  <c r="L1747" i="6"/>
  <c r="L1743" i="6"/>
  <c r="L1739" i="6"/>
  <c r="L1735" i="6"/>
  <c r="L1731" i="6"/>
  <c r="L1727" i="6"/>
  <c r="K2407" i="6"/>
  <c r="K2218" i="6"/>
  <c r="L2176" i="6"/>
  <c r="L2142" i="6"/>
  <c r="L2110" i="6"/>
  <c r="L2078" i="6"/>
  <c r="L2046" i="6"/>
  <c r="L2014" i="6"/>
  <c r="K1995" i="6"/>
  <c r="K1979" i="6"/>
  <c r="K1963" i="6"/>
  <c r="K1947" i="6"/>
  <c r="K1938" i="6"/>
  <c r="L1931" i="6"/>
  <c r="L1926" i="6"/>
  <c r="K1921" i="6"/>
  <c r="L1915" i="6"/>
  <c r="K1911" i="6"/>
  <c r="K1907" i="6"/>
  <c r="K1903" i="6"/>
  <c r="K1899" i="6"/>
  <c r="K1895" i="6"/>
  <c r="K1891" i="6"/>
  <c r="K1887" i="6"/>
  <c r="K1883" i="6"/>
  <c r="K1879" i="6"/>
  <c r="K1875" i="6"/>
  <c r="K1871" i="6"/>
  <c r="K1867" i="6"/>
  <c r="K1863" i="6"/>
  <c r="K1859" i="6"/>
  <c r="K1855" i="6"/>
  <c r="K1851" i="6"/>
  <c r="K1847" i="6"/>
  <c r="K1843" i="6"/>
  <c r="K1839" i="6"/>
  <c r="K1835" i="6"/>
  <c r="K1831" i="6"/>
  <c r="K1827" i="6"/>
  <c r="K1823" i="6"/>
  <c r="K1819" i="6"/>
  <c r="K1815" i="6"/>
  <c r="K1811" i="6"/>
  <c r="K1807" i="6"/>
  <c r="K1803" i="6"/>
  <c r="K1799" i="6"/>
  <c r="K1795" i="6"/>
  <c r="K1791" i="6"/>
  <c r="K1787" i="6"/>
  <c r="K1783" i="6"/>
  <c r="K1779" i="6"/>
  <c r="K1775" i="6"/>
  <c r="K1771" i="6"/>
  <c r="K1767" i="6"/>
  <c r="K1763" i="6"/>
  <c r="K1759" i="6"/>
  <c r="K1755" i="6"/>
  <c r="K1751" i="6"/>
  <c r="K1747" i="6"/>
  <c r="K1743" i="6"/>
  <c r="K1739" i="6"/>
  <c r="K1735" i="6"/>
  <c r="K1731" i="6"/>
  <c r="K2375" i="6"/>
  <c r="L2212" i="6"/>
  <c r="K2172" i="6"/>
  <c r="L2138" i="6"/>
  <c r="L2106" i="6"/>
  <c r="L2074" i="6"/>
  <c r="L2042" i="6"/>
  <c r="L2010" i="6"/>
  <c r="L1994" i="6"/>
  <c r="L1978" i="6"/>
  <c r="L1962" i="6"/>
  <c r="L1946" i="6"/>
  <c r="K1937" i="6"/>
  <c r="K1931" i="6"/>
  <c r="K1926" i="6"/>
  <c r="K1920" i="6"/>
  <c r="K1915" i="6"/>
  <c r="L1910" i="6"/>
  <c r="L1906" i="6"/>
  <c r="L1902" i="6"/>
  <c r="L1898" i="6"/>
  <c r="L1894" i="6"/>
  <c r="L1890" i="6"/>
  <c r="L1886" i="6"/>
  <c r="L1882" i="6"/>
  <c r="L1878" i="6"/>
  <c r="L1874" i="6"/>
  <c r="L1870" i="6"/>
  <c r="L1866" i="6"/>
  <c r="L1862" i="6"/>
  <c r="L1858" i="6"/>
  <c r="L1854" i="6"/>
  <c r="L1850" i="6"/>
  <c r="L1846" i="6"/>
  <c r="L1842" i="6"/>
  <c r="L1838" i="6"/>
  <c r="L1834" i="6"/>
  <c r="L1830" i="6"/>
  <c r="L1826" i="6"/>
  <c r="L1822" i="6"/>
  <c r="L1818" i="6"/>
  <c r="L1814" i="6"/>
  <c r="L1810" i="6"/>
  <c r="L1806" i="6"/>
  <c r="L1802" i="6"/>
  <c r="L1798" i="6"/>
  <c r="L1794" i="6"/>
  <c r="L1790" i="6"/>
  <c r="L1786" i="6"/>
  <c r="L1782" i="6"/>
  <c r="L1778" i="6"/>
  <c r="L1774" i="6"/>
  <c r="L1770" i="6"/>
  <c r="L1766" i="6"/>
  <c r="L1762" i="6"/>
  <c r="L1758" i="6"/>
  <c r="L1754" i="6"/>
  <c r="L1750" i="6"/>
  <c r="L1746" i="6"/>
  <c r="L1742" i="6"/>
  <c r="L1738" i="6"/>
  <c r="L1734" i="6"/>
  <c r="L1730" i="6"/>
  <c r="L1726" i="6"/>
  <c r="L1722" i="6"/>
  <c r="L1718" i="6"/>
  <c r="L1714" i="6"/>
  <c r="L1710" i="6"/>
  <c r="L1706" i="6"/>
  <c r="L1702" i="6"/>
  <c r="L1698" i="6"/>
  <c r="L1694" i="6"/>
  <c r="L1690" i="6"/>
  <c r="L1686" i="6"/>
  <c r="L1682" i="6"/>
  <c r="L1678" i="6"/>
  <c r="L1674" i="6"/>
  <c r="L1670" i="6"/>
  <c r="L1666" i="6"/>
  <c r="L1662" i="6"/>
  <c r="L1658" i="6"/>
  <c r="L1654" i="6"/>
  <c r="L1650" i="6"/>
  <c r="L1646" i="6"/>
  <c r="L1642" i="6"/>
  <c r="L1638" i="6"/>
  <c r="K2343" i="6"/>
  <c r="L2205" i="6"/>
  <c r="K2167" i="6"/>
  <c r="L2134" i="6"/>
  <c r="L2102" i="6"/>
  <c r="L2070" i="6"/>
  <c r="L2038" i="6"/>
  <c r="K2007" i="6"/>
  <c r="K1991" i="6"/>
  <c r="K1975" i="6"/>
  <c r="K1959" i="6"/>
  <c r="L1943" i="6"/>
  <c r="L1935" i="6"/>
  <c r="L1930" i="6"/>
  <c r="K1925" i="6"/>
  <c r="L1919" i="6"/>
  <c r="L1914" i="6"/>
  <c r="K1910" i="6"/>
  <c r="K1906" i="6"/>
  <c r="K1902" i="6"/>
  <c r="K1898" i="6"/>
  <c r="K1894" i="6"/>
  <c r="K1890" i="6"/>
  <c r="K1886" i="6"/>
  <c r="K1882" i="6"/>
  <c r="K1878" i="6"/>
  <c r="K1874" i="6"/>
  <c r="K1870" i="6"/>
  <c r="K1866" i="6"/>
  <c r="K1862" i="6"/>
  <c r="K1858" i="6"/>
  <c r="K1854" i="6"/>
  <c r="K1850" i="6"/>
  <c r="K1846" i="6"/>
  <c r="K1842" i="6"/>
  <c r="K1838" i="6"/>
  <c r="K1834" i="6"/>
  <c r="K1830" i="6"/>
  <c r="K1826" i="6"/>
  <c r="K1822" i="6"/>
  <c r="K1818" i="6"/>
  <c r="K1814" i="6"/>
  <c r="K1810" i="6"/>
  <c r="K1806" i="6"/>
  <c r="K1802" i="6"/>
  <c r="K1798" i="6"/>
  <c r="K1794" i="6"/>
  <c r="K1790" i="6"/>
  <c r="K1786" i="6"/>
  <c r="K1782" i="6"/>
  <c r="K1778" i="6"/>
  <c r="K1774" i="6"/>
  <c r="K1770" i="6"/>
  <c r="K1766" i="6"/>
  <c r="K1762" i="6"/>
  <c r="K1758" i="6"/>
  <c r="K1754" i="6"/>
  <c r="K1750" i="6"/>
  <c r="K1746" i="6"/>
  <c r="K1742" i="6"/>
  <c r="K1738" i="6"/>
  <c r="K1734" i="6"/>
  <c r="K1730" i="6"/>
  <c r="K1726" i="6"/>
  <c r="K1722" i="6"/>
  <c r="K1718" i="6"/>
  <c r="K1714" i="6"/>
  <c r="K1710" i="6"/>
  <c r="K1706" i="6"/>
  <c r="K1702" i="6"/>
  <c r="K1698" i="6"/>
  <c r="K1694" i="6"/>
  <c r="K1690" i="6"/>
  <c r="K1686" i="6"/>
  <c r="K1682" i="6"/>
  <c r="K1678" i="6"/>
  <c r="K1674" i="6"/>
  <c r="K1670" i="6"/>
  <c r="K1666" i="6"/>
  <c r="K1662" i="6"/>
  <c r="K1658" i="6"/>
  <c r="K1654" i="6"/>
  <c r="K1650" i="6"/>
  <c r="K1646" i="6"/>
  <c r="K1642" i="6"/>
  <c r="K2311" i="6"/>
  <c r="K2199" i="6"/>
  <c r="L2162" i="6"/>
  <c r="L2130" i="6"/>
  <c r="L2098" i="6"/>
  <c r="L2066" i="6"/>
  <c r="L2034" i="6"/>
  <c r="L2006" i="6"/>
  <c r="L1990" i="6"/>
  <c r="L1974" i="6"/>
  <c r="L1958" i="6"/>
  <c r="K1943" i="6"/>
  <c r="K1935" i="6"/>
  <c r="K1930" i="6"/>
  <c r="K1924" i="6"/>
  <c r="K1919" i="6"/>
  <c r="K1914" i="6"/>
  <c r="L1909" i="6"/>
  <c r="L1905" i="6"/>
  <c r="L1901" i="6"/>
  <c r="L1897" i="6"/>
  <c r="L1893" i="6"/>
  <c r="L1889" i="6"/>
  <c r="L1885" i="6"/>
  <c r="L1881" i="6"/>
  <c r="L1877" i="6"/>
  <c r="L1873" i="6"/>
  <c r="L1869" i="6"/>
  <c r="L1865" i="6"/>
  <c r="L1861" i="6"/>
  <c r="L1857" i="6"/>
  <c r="L1853" i="6"/>
  <c r="L1849" i="6"/>
  <c r="L1845" i="6"/>
  <c r="L1841" i="6"/>
  <c r="L1837" i="6"/>
  <c r="L1833" i="6"/>
  <c r="L1829" i="6"/>
  <c r="L1825" i="6"/>
  <c r="L1821" i="6"/>
  <c r="L1817" i="6"/>
  <c r="L1813" i="6"/>
  <c r="L1809" i="6"/>
  <c r="L1805" i="6"/>
  <c r="L1801" i="6"/>
  <c r="L1797" i="6"/>
  <c r="L1793" i="6"/>
  <c r="L1789" i="6"/>
  <c r="L1785" i="6"/>
  <c r="L1781" i="6"/>
  <c r="L1777" i="6"/>
  <c r="L1773" i="6"/>
  <c r="L1769" i="6"/>
  <c r="L1765" i="6"/>
  <c r="L1761" i="6"/>
  <c r="L1757" i="6"/>
  <c r="L1753" i="6"/>
  <c r="L1749" i="6"/>
  <c r="L1745" i="6"/>
  <c r="L1741" i="6"/>
  <c r="L1737" i="6"/>
  <c r="L1733" i="6"/>
  <c r="L1729" i="6"/>
  <c r="L1725" i="6"/>
  <c r="K2279" i="6"/>
  <c r="L2194" i="6"/>
  <c r="L2158" i="6"/>
  <c r="L2126" i="6"/>
  <c r="L2094" i="6"/>
  <c r="L2062" i="6"/>
  <c r="L2030" i="6"/>
  <c r="K2003" i="6"/>
  <c r="K1987" i="6"/>
  <c r="K1971" i="6"/>
  <c r="K1955" i="6"/>
  <c r="L1942" i="6"/>
  <c r="L1934" i="6"/>
  <c r="K1929" i="6"/>
  <c r="L1923" i="6"/>
  <c r="L1918" i="6"/>
  <c r="L1913" i="6"/>
  <c r="K1909" i="6"/>
  <c r="K1905" i="6"/>
  <c r="K1901" i="6"/>
  <c r="K1897" i="6"/>
  <c r="K1893" i="6"/>
  <c r="K1889" i="6"/>
  <c r="K1885" i="6"/>
  <c r="K1881" i="6"/>
  <c r="K1877" i="6"/>
  <c r="K1873" i="6"/>
  <c r="K1869" i="6"/>
  <c r="K1865" i="6"/>
  <c r="K1861" i="6"/>
  <c r="K1857" i="6"/>
  <c r="K1853" i="6"/>
  <c r="K1849" i="6"/>
  <c r="K1845" i="6"/>
  <c r="K1841" i="6"/>
  <c r="K1837" i="6"/>
  <c r="K1833" i="6"/>
  <c r="K1829" i="6"/>
  <c r="K1825" i="6"/>
  <c r="K1821" i="6"/>
  <c r="K1817" i="6"/>
  <c r="K1813" i="6"/>
  <c r="K1809" i="6"/>
  <c r="K1805" i="6"/>
  <c r="K1801" i="6"/>
  <c r="K1797" i="6"/>
  <c r="K1793" i="6"/>
  <c r="K1789" i="6"/>
  <c r="K1785" i="6"/>
  <c r="K1781" i="6"/>
  <c r="K1777" i="6"/>
  <c r="K1773" i="6"/>
  <c r="K1769" i="6"/>
  <c r="K1765" i="6"/>
  <c r="K1761" i="6"/>
  <c r="K1757" i="6"/>
  <c r="K1753" i="6"/>
  <c r="K1749" i="6"/>
  <c r="K1745" i="6"/>
  <c r="K1741" i="6"/>
  <c r="K1737" i="6"/>
  <c r="K1733" i="6"/>
  <c r="K1729" i="6"/>
  <c r="K1725" i="6"/>
  <c r="K1721" i="6"/>
  <c r="K1717" i="6"/>
  <c r="K1713" i="6"/>
  <c r="K1709" i="6"/>
  <c r="K1705" i="6"/>
  <c r="K1701" i="6"/>
  <c r="K1697" i="6"/>
  <c r="K1693" i="6"/>
  <c r="K1689" i="6"/>
  <c r="K1685" i="6"/>
  <c r="K1681" i="6"/>
  <c r="K1677" i="6"/>
  <c r="K1673" i="6"/>
  <c r="K1669" i="6"/>
  <c r="K1665" i="6"/>
  <c r="K1661" i="6"/>
  <c r="K1657" i="6"/>
  <c r="K1653" i="6"/>
  <c r="K1649" i="6"/>
  <c r="K1645" i="6"/>
  <c r="K1641" i="6"/>
  <c r="K2247" i="6"/>
  <c r="L1986" i="6"/>
  <c r="K1913" i="6"/>
  <c r="L1880" i="6"/>
  <c r="L1848" i="6"/>
  <c r="L1816" i="6"/>
  <c r="L1784" i="6"/>
  <c r="L1752" i="6"/>
  <c r="L1724" i="6"/>
  <c r="L1716" i="6"/>
  <c r="L1708" i="6"/>
  <c r="L1701" i="6"/>
  <c r="L1695" i="6"/>
  <c r="L1688" i="6"/>
  <c r="K1683" i="6"/>
  <c r="K1676" i="6"/>
  <c r="L1669" i="6"/>
  <c r="L1663" i="6"/>
  <c r="L1656" i="6"/>
  <c r="K1651" i="6"/>
  <c r="K1644" i="6"/>
  <c r="K1638" i="6"/>
  <c r="K1634" i="6"/>
  <c r="K1630" i="6"/>
  <c r="K1626" i="6"/>
  <c r="K1622" i="6"/>
  <c r="K1618" i="6"/>
  <c r="K1614" i="6"/>
  <c r="K1610" i="6"/>
  <c r="K1606" i="6"/>
  <c r="K1602" i="6"/>
  <c r="K1598" i="6"/>
  <c r="K1594" i="6"/>
  <c r="K1590" i="6"/>
  <c r="K1586" i="6"/>
  <c r="K1582" i="6"/>
  <c r="K1578" i="6"/>
  <c r="K1574" i="6"/>
  <c r="K1570" i="6"/>
  <c r="K1566" i="6"/>
  <c r="K1562" i="6"/>
  <c r="K1558" i="6"/>
  <c r="K1554" i="6"/>
  <c r="K1550" i="6"/>
  <c r="K1546" i="6"/>
  <c r="K1542" i="6"/>
  <c r="K1538" i="6"/>
  <c r="K1534" i="6"/>
  <c r="K1530" i="6"/>
  <c r="K1526" i="6"/>
  <c r="K1522" i="6"/>
  <c r="K1518" i="6"/>
  <c r="K1514" i="6"/>
  <c r="K1510" i="6"/>
  <c r="K1506" i="6"/>
  <c r="K1502" i="6"/>
  <c r="K1498" i="6"/>
  <c r="K1494" i="6"/>
  <c r="K1490" i="6"/>
  <c r="K1486" i="6"/>
  <c r="K1482" i="6"/>
  <c r="K1478" i="6"/>
  <c r="K1474" i="6"/>
  <c r="K1470" i="6"/>
  <c r="K1466" i="6"/>
  <c r="K1462" i="6"/>
  <c r="K1458" i="6"/>
  <c r="K1454" i="6"/>
  <c r="K1450" i="6"/>
  <c r="K1446" i="6"/>
  <c r="K1442" i="6"/>
  <c r="K1438" i="6"/>
  <c r="K1434" i="6"/>
  <c r="K1430" i="6"/>
  <c r="K1426" i="6"/>
  <c r="K1422" i="6"/>
  <c r="K1418" i="6"/>
  <c r="K1414" i="6"/>
  <c r="K1410" i="6"/>
  <c r="K1406" i="6"/>
  <c r="K1402" i="6"/>
  <c r="K1398" i="6"/>
  <c r="K1394" i="6"/>
  <c r="K1390" i="6"/>
  <c r="K1386" i="6"/>
  <c r="K2190" i="6"/>
  <c r="L1970" i="6"/>
  <c r="L1908" i="6"/>
  <c r="L1876" i="6"/>
  <c r="L1844" i="6"/>
  <c r="L1812" i="6"/>
  <c r="L1780" i="6"/>
  <c r="L1748" i="6"/>
  <c r="L1723" i="6"/>
  <c r="L1715" i="6"/>
  <c r="L1707" i="6"/>
  <c r="L1700" i="6"/>
  <c r="K1695" i="6"/>
  <c r="K1688" i="6"/>
  <c r="L1681" i="6"/>
  <c r="L1675" i="6"/>
  <c r="L1668" i="6"/>
  <c r="K1663" i="6"/>
  <c r="K1656" i="6"/>
  <c r="L1649" i="6"/>
  <c r="L1643" i="6"/>
  <c r="L1637" i="6"/>
  <c r="L1633" i="6"/>
  <c r="L1629" i="6"/>
  <c r="L1625" i="6"/>
  <c r="L1621" i="6"/>
  <c r="L1617" i="6"/>
  <c r="L1613" i="6"/>
  <c r="L1609" i="6"/>
  <c r="L1605" i="6"/>
  <c r="L1601" i="6"/>
  <c r="L1597" i="6"/>
  <c r="L1593" i="6"/>
  <c r="L1589" i="6"/>
  <c r="L1585" i="6"/>
  <c r="L1581" i="6"/>
  <c r="L1577" i="6"/>
  <c r="L1573" i="6"/>
  <c r="L1569" i="6"/>
  <c r="L1565" i="6"/>
  <c r="L1561" i="6"/>
  <c r="L1557" i="6"/>
  <c r="L1553" i="6"/>
  <c r="L1549" i="6"/>
  <c r="L1545" i="6"/>
  <c r="L1541" i="6"/>
  <c r="L1537" i="6"/>
  <c r="L1533" i="6"/>
  <c r="L1529" i="6"/>
  <c r="L1525" i="6"/>
  <c r="L1521" i="6"/>
  <c r="L1517" i="6"/>
  <c r="L1513" i="6"/>
  <c r="L1509" i="6"/>
  <c r="L1505" i="6"/>
  <c r="L1501" i="6"/>
  <c r="L1497" i="6"/>
  <c r="L1493" i="6"/>
  <c r="L1489" i="6"/>
  <c r="L1485" i="6"/>
  <c r="L1481" i="6"/>
  <c r="L1477" i="6"/>
  <c r="L1473" i="6"/>
  <c r="L1469" i="6"/>
  <c r="L1465" i="6"/>
  <c r="L1461" i="6"/>
  <c r="L1457" i="6"/>
  <c r="L1453" i="6"/>
  <c r="L1449" i="6"/>
  <c r="L1445" i="6"/>
  <c r="L1441" i="6"/>
  <c r="L1437" i="6"/>
  <c r="L2154" i="6"/>
  <c r="L1954" i="6"/>
  <c r="L1904" i="6"/>
  <c r="L1872" i="6"/>
  <c r="L1840" i="6"/>
  <c r="L1808" i="6"/>
  <c r="L1776" i="6"/>
  <c r="L1744" i="6"/>
  <c r="K1723" i="6"/>
  <c r="K1715" i="6"/>
  <c r="K1707" i="6"/>
  <c r="K1700" i="6"/>
  <c r="L1693" i="6"/>
  <c r="L1687" i="6"/>
  <c r="L1680" i="6"/>
  <c r="K1675" i="6"/>
  <c r="K1668" i="6"/>
  <c r="L1661" i="6"/>
  <c r="L1655" i="6"/>
  <c r="L1648" i="6"/>
  <c r="K1643" i="6"/>
  <c r="K1637" i="6"/>
  <c r="K1633" i="6"/>
  <c r="K1629" i="6"/>
  <c r="K1625" i="6"/>
  <c r="K1621" i="6"/>
  <c r="K1617" i="6"/>
  <c r="K1613" i="6"/>
  <c r="K1609" i="6"/>
  <c r="K1605" i="6"/>
  <c r="K1601" i="6"/>
  <c r="K1597" i="6"/>
  <c r="K1593" i="6"/>
  <c r="K1589" i="6"/>
  <c r="K1585" i="6"/>
  <c r="K1581" i="6"/>
  <c r="K1577" i="6"/>
  <c r="K1573" i="6"/>
  <c r="K1569" i="6"/>
  <c r="K1565" i="6"/>
  <c r="K1561" i="6"/>
  <c r="K1557" i="6"/>
  <c r="K1553" i="6"/>
  <c r="K1549" i="6"/>
  <c r="K1545" i="6"/>
  <c r="K1541" i="6"/>
  <c r="K1537" i="6"/>
  <c r="K1533" i="6"/>
  <c r="K1529" i="6"/>
  <c r="K1525" i="6"/>
  <c r="K1521" i="6"/>
  <c r="K1517" i="6"/>
  <c r="K1513" i="6"/>
  <c r="K1509" i="6"/>
  <c r="K1505" i="6"/>
  <c r="K1501" i="6"/>
  <c r="K1497" i="6"/>
  <c r="K1493" i="6"/>
  <c r="K1489" i="6"/>
  <c r="K1485" i="6"/>
  <c r="K1481" i="6"/>
  <c r="K1477" i="6"/>
  <c r="K1473" i="6"/>
  <c r="K1469" i="6"/>
  <c r="K1465" i="6"/>
  <c r="K1461" i="6"/>
  <c r="K1457" i="6"/>
  <c r="K1453" i="6"/>
  <c r="K1449" i="6"/>
  <c r="K1445" i="6"/>
  <c r="K1441" i="6"/>
  <c r="K1437" i="6"/>
  <c r="K1433" i="6"/>
  <c r="K1429" i="6"/>
  <c r="L2122" i="6"/>
  <c r="L1939" i="6"/>
  <c r="L1900" i="6"/>
  <c r="L1868" i="6"/>
  <c r="L1836" i="6"/>
  <c r="L1804" i="6"/>
  <c r="L1772" i="6"/>
  <c r="L1740" i="6"/>
  <c r="L1721" i="6"/>
  <c r="L1713" i="6"/>
  <c r="L1705" i="6"/>
  <c r="L1699" i="6"/>
  <c r="L1692" i="6"/>
  <c r="K1687" i="6"/>
  <c r="K1680" i="6"/>
  <c r="L1673" i="6"/>
  <c r="L1667" i="6"/>
  <c r="L1660" i="6"/>
  <c r="K1655" i="6"/>
  <c r="K1648" i="6"/>
  <c r="L1641" i="6"/>
  <c r="L1636" i="6"/>
  <c r="L1632" i="6"/>
  <c r="L1628" i="6"/>
  <c r="L1624" i="6"/>
  <c r="L1620" i="6"/>
  <c r="L1616" i="6"/>
  <c r="L1612" i="6"/>
  <c r="L1608" i="6"/>
  <c r="L1604" i="6"/>
  <c r="L1600" i="6"/>
  <c r="L1596" i="6"/>
  <c r="L1592" i="6"/>
  <c r="L1588" i="6"/>
  <c r="L1584" i="6"/>
  <c r="L1580" i="6"/>
  <c r="L1576" i="6"/>
  <c r="L1572" i="6"/>
  <c r="L1568" i="6"/>
  <c r="L1564" i="6"/>
  <c r="L1560" i="6"/>
  <c r="L1556" i="6"/>
  <c r="L1552" i="6"/>
  <c r="L1548" i="6"/>
  <c r="L1544" i="6"/>
  <c r="L1540" i="6"/>
  <c r="L1536" i="6"/>
  <c r="L1532" i="6"/>
  <c r="L1528" i="6"/>
  <c r="L1524" i="6"/>
  <c r="L1520" i="6"/>
  <c r="L1516" i="6"/>
  <c r="L1512" i="6"/>
  <c r="L1508" i="6"/>
  <c r="L1504" i="6"/>
  <c r="L1500" i="6"/>
  <c r="L1496" i="6"/>
  <c r="L1492" i="6"/>
  <c r="L1488" i="6"/>
  <c r="L1484" i="6"/>
  <c r="L1480" i="6"/>
  <c r="L1476" i="6"/>
  <c r="L1472" i="6"/>
  <c r="L1468" i="6"/>
  <c r="L1464" i="6"/>
  <c r="L1460" i="6"/>
  <c r="L1456" i="6"/>
  <c r="L1452" i="6"/>
  <c r="L1448" i="6"/>
  <c r="L1444" i="6"/>
  <c r="L1440" i="6"/>
  <c r="L1436" i="6"/>
  <c r="L2090" i="6"/>
  <c r="K1934" i="6"/>
  <c r="L1896" i="6"/>
  <c r="L1864" i="6"/>
  <c r="L1832" i="6"/>
  <c r="L1800" i="6"/>
  <c r="L1768" i="6"/>
  <c r="L1736" i="6"/>
  <c r="L1720" i="6"/>
  <c r="L1712" i="6"/>
  <c r="L1704" i="6"/>
  <c r="K1699" i="6"/>
  <c r="K1692" i="6"/>
  <c r="L1685" i="6"/>
  <c r="L1679" i="6"/>
  <c r="L1672" i="6"/>
  <c r="K1667" i="6"/>
  <c r="K1660" i="6"/>
  <c r="L1653" i="6"/>
  <c r="L1647" i="6"/>
  <c r="L1640" i="6"/>
  <c r="K1636" i="6"/>
  <c r="K1632" i="6"/>
  <c r="K1628" i="6"/>
  <c r="K1624" i="6"/>
  <c r="K1620" i="6"/>
  <c r="K1616" i="6"/>
  <c r="K1612" i="6"/>
  <c r="K1608" i="6"/>
  <c r="K1604" i="6"/>
  <c r="K1600" i="6"/>
  <c r="K1596" i="6"/>
  <c r="K1592" i="6"/>
  <c r="K1588" i="6"/>
  <c r="K1584" i="6"/>
  <c r="K1580" i="6"/>
  <c r="K1576" i="6"/>
  <c r="K1572" i="6"/>
  <c r="K1568" i="6"/>
  <c r="K1564" i="6"/>
  <c r="K1560" i="6"/>
  <c r="K1556" i="6"/>
  <c r="K1552" i="6"/>
  <c r="K1548" i="6"/>
  <c r="K1544" i="6"/>
  <c r="K1540" i="6"/>
  <c r="K1536" i="6"/>
  <c r="K1532" i="6"/>
  <c r="K1528" i="6"/>
  <c r="K1524" i="6"/>
  <c r="K1520" i="6"/>
  <c r="K1516" i="6"/>
  <c r="K1512" i="6"/>
  <c r="K1508" i="6"/>
  <c r="K1504" i="6"/>
  <c r="K1500" i="6"/>
  <c r="K1496" i="6"/>
  <c r="K1492" i="6"/>
  <c r="K1488" i="6"/>
  <c r="K1484" i="6"/>
  <c r="K1480" i="6"/>
  <c r="K1476" i="6"/>
  <c r="K1472" i="6"/>
  <c r="K1468" i="6"/>
  <c r="K1464" i="6"/>
  <c r="K1460" i="6"/>
  <c r="K1456" i="6"/>
  <c r="K1452" i="6"/>
  <c r="K1448" i="6"/>
  <c r="K1444" i="6"/>
  <c r="K1440" i="6"/>
  <c r="K1436" i="6"/>
  <c r="K1432" i="6"/>
  <c r="K1428" i="6"/>
  <c r="L2058" i="6"/>
  <c r="K1928" i="6"/>
  <c r="L1892" i="6"/>
  <c r="L1860" i="6"/>
  <c r="L1828" i="6"/>
  <c r="L1796" i="6"/>
  <c r="L1764" i="6"/>
  <c r="L1732" i="6"/>
  <c r="L1719" i="6"/>
  <c r="L1711" i="6"/>
  <c r="K1704" i="6"/>
  <c r="L1697" i="6"/>
  <c r="L1691" i="6"/>
  <c r="L1684" i="6"/>
  <c r="K1679" i="6"/>
  <c r="K1672" i="6"/>
  <c r="L1665" i="6"/>
  <c r="L1659" i="6"/>
  <c r="L1652" i="6"/>
  <c r="K1647" i="6"/>
  <c r="K1640" i="6"/>
  <c r="L1635" i="6"/>
  <c r="L1631" i="6"/>
  <c r="L1627" i="6"/>
  <c r="L1623" i="6"/>
  <c r="L1619" i="6"/>
  <c r="L1615" i="6"/>
  <c r="L1611" i="6"/>
  <c r="L1607" i="6"/>
  <c r="L1603" i="6"/>
  <c r="L1599" i="6"/>
  <c r="L1595" i="6"/>
  <c r="L1591" i="6"/>
  <c r="L1587" i="6"/>
  <c r="L1583" i="6"/>
  <c r="L1579" i="6"/>
  <c r="L1575" i="6"/>
  <c r="L1571" i="6"/>
  <c r="L1567" i="6"/>
  <c r="L1563" i="6"/>
  <c r="L1559" i="6"/>
  <c r="L1555" i="6"/>
  <c r="L1551" i="6"/>
  <c r="L1547" i="6"/>
  <c r="L1543" i="6"/>
  <c r="L1539" i="6"/>
  <c r="L1535" i="6"/>
  <c r="L1531" i="6"/>
  <c r="L1527" i="6"/>
  <c r="L1523" i="6"/>
  <c r="L1519" i="6"/>
  <c r="L1515" i="6"/>
  <c r="L1511" i="6"/>
  <c r="L1507" i="6"/>
  <c r="L1503" i="6"/>
  <c r="L1499" i="6"/>
  <c r="L1495" i="6"/>
  <c r="L1491" i="6"/>
  <c r="L1487" i="6"/>
  <c r="L1483" i="6"/>
  <c r="L1479" i="6"/>
  <c r="L1475" i="6"/>
  <c r="L1471" i="6"/>
  <c r="L1467" i="6"/>
  <c r="L1463" i="6"/>
  <c r="L1459" i="6"/>
  <c r="L1455" i="6"/>
  <c r="L1451" i="6"/>
  <c r="L1447" i="6"/>
  <c r="L1443" i="6"/>
  <c r="L1439" i="6"/>
  <c r="L1435" i="6"/>
  <c r="L1431" i="6"/>
  <c r="L1427" i="6"/>
  <c r="L1423" i="6"/>
  <c r="L1419" i="6"/>
  <c r="L1415" i="6"/>
  <c r="L1411" i="6"/>
  <c r="L1407" i="6"/>
  <c r="L1403" i="6"/>
  <c r="L1399" i="6"/>
  <c r="L1395" i="6"/>
  <c r="L1391" i="6"/>
  <c r="L1387" i="6"/>
  <c r="L2026" i="6"/>
  <c r="L1824" i="6"/>
  <c r="K1719" i="6"/>
  <c r="K1691" i="6"/>
  <c r="L1664" i="6"/>
  <c r="L1639" i="6"/>
  <c r="K1623" i="6"/>
  <c r="K1607" i="6"/>
  <c r="K1591" i="6"/>
  <c r="K1575" i="6"/>
  <c r="K1559" i="6"/>
  <c r="K1543" i="6"/>
  <c r="K1527" i="6"/>
  <c r="K1511" i="6"/>
  <c r="K1495" i="6"/>
  <c r="K1479" i="6"/>
  <c r="K1463" i="6"/>
  <c r="K1447" i="6"/>
  <c r="L1433" i="6"/>
  <c r="L1425" i="6"/>
  <c r="L1420" i="6"/>
  <c r="K1415" i="6"/>
  <c r="L1409" i="6"/>
  <c r="L1404" i="6"/>
  <c r="K1399" i="6"/>
  <c r="L1393" i="6"/>
  <c r="L1388" i="6"/>
  <c r="L1383" i="6"/>
  <c r="L1379" i="6"/>
  <c r="L1375" i="6"/>
  <c r="L1371" i="6"/>
  <c r="L1367" i="6"/>
  <c r="L1363" i="6"/>
  <c r="L1359" i="6"/>
  <c r="L1355" i="6"/>
  <c r="L1351" i="6"/>
  <c r="L1347" i="6"/>
  <c r="L1343" i="6"/>
  <c r="L1339" i="6"/>
  <c r="L1335" i="6"/>
  <c r="L1331" i="6"/>
  <c r="L1327" i="6"/>
  <c r="L1323" i="6"/>
  <c r="L1319" i="6"/>
  <c r="L1315" i="6"/>
  <c r="L1311" i="6"/>
  <c r="L1307" i="6"/>
  <c r="L1303" i="6"/>
  <c r="L1299" i="6"/>
  <c r="L1295" i="6"/>
  <c r="L1291" i="6"/>
  <c r="L1287" i="6"/>
  <c r="L1283" i="6"/>
  <c r="L1279" i="6"/>
  <c r="L1275" i="6"/>
  <c r="L1271" i="6"/>
  <c r="L1267" i="6"/>
  <c r="L1263" i="6"/>
  <c r="L1259" i="6"/>
  <c r="L1255" i="6"/>
  <c r="L1251" i="6"/>
  <c r="L1247" i="6"/>
  <c r="L1243" i="6"/>
  <c r="L1239" i="6"/>
  <c r="L1235" i="6"/>
  <c r="L1231" i="6"/>
  <c r="L1227" i="6"/>
  <c r="L1223" i="6"/>
  <c r="L1219" i="6"/>
  <c r="L1215" i="6"/>
  <c r="L1211" i="6"/>
  <c r="L1207" i="6"/>
  <c r="L1203" i="6"/>
  <c r="L1199" i="6"/>
  <c r="L1195" i="6"/>
  <c r="L1191" i="6"/>
  <c r="L1187" i="6"/>
  <c r="L1183" i="6"/>
  <c r="L1179" i="6"/>
  <c r="L1175" i="6"/>
  <c r="L1171" i="6"/>
  <c r="L1167" i="6"/>
  <c r="L1163" i="6"/>
  <c r="L2002" i="6"/>
  <c r="L1820" i="6"/>
  <c r="L1717" i="6"/>
  <c r="L1689" i="6"/>
  <c r="K1664" i="6"/>
  <c r="K1639" i="6"/>
  <c r="L1622" i="6"/>
  <c r="L1606" i="6"/>
  <c r="L1590" i="6"/>
  <c r="L1574" i="6"/>
  <c r="L1558" i="6"/>
  <c r="L1542" i="6"/>
  <c r="L1526" i="6"/>
  <c r="L1510" i="6"/>
  <c r="L1494" i="6"/>
  <c r="L1478" i="6"/>
  <c r="L1462" i="6"/>
  <c r="L1446" i="6"/>
  <c r="L1432" i="6"/>
  <c r="K1425" i="6"/>
  <c r="K1420" i="6"/>
  <c r="L1414" i="6"/>
  <c r="K1409" i="6"/>
  <c r="K1404" i="6"/>
  <c r="L1398" i="6"/>
  <c r="K1393" i="6"/>
  <c r="K1388" i="6"/>
  <c r="K1383" i="6"/>
  <c r="K1379" i="6"/>
  <c r="K1375" i="6"/>
  <c r="K1371" i="6"/>
  <c r="K1367" i="6"/>
  <c r="K1363" i="6"/>
  <c r="K1359" i="6"/>
  <c r="K1355" i="6"/>
  <c r="K1351" i="6"/>
  <c r="K1347" i="6"/>
  <c r="K1343" i="6"/>
  <c r="K1339" i="6"/>
  <c r="K1335" i="6"/>
  <c r="K1331" i="6"/>
  <c r="K1327" i="6"/>
  <c r="K1323" i="6"/>
  <c r="K1319" i="6"/>
  <c r="K1315" i="6"/>
  <c r="K1311" i="6"/>
  <c r="K1307" i="6"/>
  <c r="K1303" i="6"/>
  <c r="K1299" i="6"/>
  <c r="K1295" i="6"/>
  <c r="K1291" i="6"/>
  <c r="K1287" i="6"/>
  <c r="K1283" i="6"/>
  <c r="K1279" i="6"/>
  <c r="K1275" i="6"/>
  <c r="K1271" i="6"/>
  <c r="K1267" i="6"/>
  <c r="K1263" i="6"/>
  <c r="K1259" i="6"/>
  <c r="K1255" i="6"/>
  <c r="K1251" i="6"/>
  <c r="K1247" i="6"/>
  <c r="K1243" i="6"/>
  <c r="K1239" i="6"/>
  <c r="K1235" i="6"/>
  <c r="K1231" i="6"/>
  <c r="K1227" i="6"/>
  <c r="K1223" i="6"/>
  <c r="K1219" i="6"/>
  <c r="K1215" i="6"/>
  <c r="K1211" i="6"/>
  <c r="K1207" i="6"/>
  <c r="K1203" i="6"/>
  <c r="K1199" i="6"/>
  <c r="K1195" i="6"/>
  <c r="K1191" i="6"/>
  <c r="K1187" i="6"/>
  <c r="K1183" i="6"/>
  <c r="K1179" i="6"/>
  <c r="K1175" i="6"/>
  <c r="K1923" i="6"/>
  <c r="L1792" i="6"/>
  <c r="K1711" i="6"/>
  <c r="K1684" i="6"/>
  <c r="K1659" i="6"/>
  <c r="K1635" i="6"/>
  <c r="K1619" i="6"/>
  <c r="K1603" i="6"/>
  <c r="K1587" i="6"/>
  <c r="K1571" i="6"/>
  <c r="K1555" i="6"/>
  <c r="K1539" i="6"/>
  <c r="K1523" i="6"/>
  <c r="K1507" i="6"/>
  <c r="K1491" i="6"/>
  <c r="K1475" i="6"/>
  <c r="K1459" i="6"/>
  <c r="K1443" i="6"/>
  <c r="K1431" i="6"/>
  <c r="L1424" i="6"/>
  <c r="K1419" i="6"/>
  <c r="L1413" i="6"/>
  <c r="L1408" i="6"/>
  <c r="K1403" i="6"/>
  <c r="L1397" i="6"/>
  <c r="L1392" i="6"/>
  <c r="K1387" i="6"/>
  <c r="L1382" i="6"/>
  <c r="L1378" i="6"/>
  <c r="L1374" i="6"/>
  <c r="L1370" i="6"/>
  <c r="L1366" i="6"/>
  <c r="L1362" i="6"/>
  <c r="L1358" i="6"/>
  <c r="L1354" i="6"/>
  <c r="L1350" i="6"/>
  <c r="L1346" i="6"/>
  <c r="L1342" i="6"/>
  <c r="L1338" i="6"/>
  <c r="L1334" i="6"/>
  <c r="L1330" i="6"/>
  <c r="L1326" i="6"/>
  <c r="L1322" i="6"/>
  <c r="L1318" i="6"/>
  <c r="L1314" i="6"/>
  <c r="L1310" i="6"/>
  <c r="L1306" i="6"/>
  <c r="L1302" i="6"/>
  <c r="L1298" i="6"/>
  <c r="L1294" i="6"/>
  <c r="L1290" i="6"/>
  <c r="L1286" i="6"/>
  <c r="L1282" i="6"/>
  <c r="L1278" i="6"/>
  <c r="L1274" i="6"/>
  <c r="L1270" i="6"/>
  <c r="L1266" i="6"/>
  <c r="L1262" i="6"/>
  <c r="L1258" i="6"/>
  <c r="L1254" i="6"/>
  <c r="L1250" i="6"/>
  <c r="L1246" i="6"/>
  <c r="L1242" i="6"/>
  <c r="L1238" i="6"/>
  <c r="L1234" i="6"/>
  <c r="L1230" i="6"/>
  <c r="L1226" i="6"/>
  <c r="L1222" i="6"/>
  <c r="L1218" i="6"/>
  <c r="L1214" i="6"/>
  <c r="L1210" i="6"/>
  <c r="L1206" i="6"/>
  <c r="L1202" i="6"/>
  <c r="L1198" i="6"/>
  <c r="L1194" i="6"/>
  <c r="L1190" i="6"/>
  <c r="L1186" i="6"/>
  <c r="L1182" i="6"/>
  <c r="L1178" i="6"/>
  <c r="L1174" i="6"/>
  <c r="K1918" i="6"/>
  <c r="L1788" i="6"/>
  <c r="L1709" i="6"/>
  <c r="L1683" i="6"/>
  <c r="L1657" i="6"/>
  <c r="L1634" i="6"/>
  <c r="L1618" i="6"/>
  <c r="L1602" i="6"/>
  <c r="L1586" i="6"/>
  <c r="L1570" i="6"/>
  <c r="L1554" i="6"/>
  <c r="L1538" i="6"/>
  <c r="L1522" i="6"/>
  <c r="L1506" i="6"/>
  <c r="L1490" i="6"/>
  <c r="L1474" i="6"/>
  <c r="L1458" i="6"/>
  <c r="L1442" i="6"/>
  <c r="L1430" i="6"/>
  <c r="K1424" i="6"/>
  <c r="L1418" i="6"/>
  <c r="K1413" i="6"/>
  <c r="K1408" i="6"/>
  <c r="L1402" i="6"/>
  <c r="K1397" i="6"/>
  <c r="K1392" i="6"/>
  <c r="L1386" i="6"/>
  <c r="K1382" i="6"/>
  <c r="K1378" i="6"/>
  <c r="K1374" i="6"/>
  <c r="K1370" i="6"/>
  <c r="K1366" i="6"/>
  <c r="K1362" i="6"/>
  <c r="K1358" i="6"/>
  <c r="K1354" i="6"/>
  <c r="K1350" i="6"/>
  <c r="K1346" i="6"/>
  <c r="K1342" i="6"/>
  <c r="K1338" i="6"/>
  <c r="K1334" i="6"/>
  <c r="K1330" i="6"/>
  <c r="K1326" i="6"/>
  <c r="K1322" i="6"/>
  <c r="K1318" i="6"/>
  <c r="K1314" i="6"/>
  <c r="K1310" i="6"/>
  <c r="K1306" i="6"/>
  <c r="K1302" i="6"/>
  <c r="K1298" i="6"/>
  <c r="K1294" i="6"/>
  <c r="K1290" i="6"/>
  <c r="K1286" i="6"/>
  <c r="K1282" i="6"/>
  <c r="K1278" i="6"/>
  <c r="K1274" i="6"/>
  <c r="K1270" i="6"/>
  <c r="K1266" i="6"/>
  <c r="K1262" i="6"/>
  <c r="K1258" i="6"/>
  <c r="K1254" i="6"/>
  <c r="K1250" i="6"/>
  <c r="K1246" i="6"/>
  <c r="K1242" i="6"/>
  <c r="K1238" i="6"/>
  <c r="K1234" i="6"/>
  <c r="K1230" i="6"/>
  <c r="K1226" i="6"/>
  <c r="K1222" i="6"/>
  <c r="K1218" i="6"/>
  <c r="K1214" i="6"/>
  <c r="K1210" i="6"/>
  <c r="K1206" i="6"/>
  <c r="K1202" i="6"/>
  <c r="K1198" i="6"/>
  <c r="K1194" i="6"/>
  <c r="K1190" i="6"/>
  <c r="K1186" i="6"/>
  <c r="K1182" i="6"/>
  <c r="K1178" i="6"/>
  <c r="K1174" i="6"/>
  <c r="K1170" i="6"/>
  <c r="K1166" i="6"/>
  <c r="K1162" i="6"/>
  <c r="K1158" i="6"/>
  <c r="K1154" i="6"/>
  <c r="K1150" i="6"/>
  <c r="K1146" i="6"/>
  <c r="K1142" i="6"/>
  <c r="K1138" i="6"/>
  <c r="K1134" i="6"/>
  <c r="K1130" i="6"/>
  <c r="K1126" i="6"/>
  <c r="K1122" i="6"/>
  <c r="K1118" i="6"/>
  <c r="K1114" i="6"/>
  <c r="K1110" i="6"/>
  <c r="K1106" i="6"/>
  <c r="K1102" i="6"/>
  <c r="K1098" i="6"/>
  <c r="K1094" i="6"/>
  <c r="K1090" i="6"/>
  <c r="L1888" i="6"/>
  <c r="L1760" i="6"/>
  <c r="L1703" i="6"/>
  <c r="L1677" i="6"/>
  <c r="K1652" i="6"/>
  <c r="K1631" i="6"/>
  <c r="K1615" i="6"/>
  <c r="K1599" i="6"/>
  <c r="K1583" i="6"/>
  <c r="K1567" i="6"/>
  <c r="K1551" i="6"/>
  <c r="K1535" i="6"/>
  <c r="K1519" i="6"/>
  <c r="K1503" i="6"/>
  <c r="K1487" i="6"/>
  <c r="K1471" i="6"/>
  <c r="K1455" i="6"/>
  <c r="K1439" i="6"/>
  <c r="L1429" i="6"/>
  <c r="K1423" i="6"/>
  <c r="L1417" i="6"/>
  <c r="L1412" i="6"/>
  <c r="K1407" i="6"/>
  <c r="L1401" i="6"/>
  <c r="L1396" i="6"/>
  <c r="K1391" i="6"/>
  <c r="L1385" i="6"/>
  <c r="L1381" i="6"/>
  <c r="L1377" i="6"/>
  <c r="L1373" i="6"/>
  <c r="L1369" i="6"/>
  <c r="L1365" i="6"/>
  <c r="L1361" i="6"/>
  <c r="L1357" i="6"/>
  <c r="L1353" i="6"/>
  <c r="L1349" i="6"/>
  <c r="L1345" i="6"/>
  <c r="L1341" i="6"/>
  <c r="L1337" i="6"/>
  <c r="L1333" i="6"/>
  <c r="L1329" i="6"/>
  <c r="L1325" i="6"/>
  <c r="L1321" i="6"/>
  <c r="L1317" i="6"/>
  <c r="L1313" i="6"/>
  <c r="L1309" i="6"/>
  <c r="L1305" i="6"/>
  <c r="L1301" i="6"/>
  <c r="L1297" i="6"/>
  <c r="L1293" i="6"/>
  <c r="L1289" i="6"/>
  <c r="L1285" i="6"/>
  <c r="L1281" i="6"/>
  <c r="L1277" i="6"/>
  <c r="L1273" i="6"/>
  <c r="L1269" i="6"/>
  <c r="L1265" i="6"/>
  <c r="L1261" i="6"/>
  <c r="L1257" i="6"/>
  <c r="L1253" i="6"/>
  <c r="L1249" i="6"/>
  <c r="L1245" i="6"/>
  <c r="L1241" i="6"/>
  <c r="L1237" i="6"/>
  <c r="L1233" i="6"/>
  <c r="L1229" i="6"/>
  <c r="L1225" i="6"/>
  <c r="L1221" i="6"/>
  <c r="L1217" i="6"/>
  <c r="L1213" i="6"/>
  <c r="L1209" i="6"/>
  <c r="L1205" i="6"/>
  <c r="L1201" i="6"/>
  <c r="L1197" i="6"/>
  <c r="L1193" i="6"/>
  <c r="L1189" i="6"/>
  <c r="L1185" i="6"/>
  <c r="L1181" i="6"/>
  <c r="L1177" i="6"/>
  <c r="L1173" i="6"/>
  <c r="L1169" i="6"/>
  <c r="L1165" i="6"/>
  <c r="L1884" i="6"/>
  <c r="L1756" i="6"/>
  <c r="K1703" i="6"/>
  <c r="L1676" i="6"/>
  <c r="L1651" i="6"/>
  <c r="L1630" i="6"/>
  <c r="L1614" i="6"/>
  <c r="L1598" i="6"/>
  <c r="L1582" i="6"/>
  <c r="L1566" i="6"/>
  <c r="L1550" i="6"/>
  <c r="L1534" i="6"/>
  <c r="L1518" i="6"/>
  <c r="L1502" i="6"/>
  <c r="L1486" i="6"/>
  <c r="L1470" i="6"/>
  <c r="L1454" i="6"/>
  <c r="L1438" i="6"/>
  <c r="L1428" i="6"/>
  <c r="L1422" i="6"/>
  <c r="K1417" i="6"/>
  <c r="K1412" i="6"/>
  <c r="L1406" i="6"/>
  <c r="K1401" i="6"/>
  <c r="K1396" i="6"/>
  <c r="L1390" i="6"/>
  <c r="K1385" i="6"/>
  <c r="K1381" i="6"/>
  <c r="K1377" i="6"/>
  <c r="K1373" i="6"/>
  <c r="K1369" i="6"/>
  <c r="K1365" i="6"/>
  <c r="K1361" i="6"/>
  <c r="K1357" i="6"/>
  <c r="K1353" i="6"/>
  <c r="K1349" i="6"/>
  <c r="K1345" i="6"/>
  <c r="K1341" i="6"/>
  <c r="K1337" i="6"/>
  <c r="K1333" i="6"/>
  <c r="K1329" i="6"/>
  <c r="K1325" i="6"/>
  <c r="K1321" i="6"/>
  <c r="K1317" i="6"/>
  <c r="K1313" i="6"/>
  <c r="K1309" i="6"/>
  <c r="K1305" i="6"/>
  <c r="K1301" i="6"/>
  <c r="K1297" i="6"/>
  <c r="K1293" i="6"/>
  <c r="K1289" i="6"/>
  <c r="K1285" i="6"/>
  <c r="K1281" i="6"/>
  <c r="K1277" i="6"/>
  <c r="K1273" i="6"/>
  <c r="K1269" i="6"/>
  <c r="K1265" i="6"/>
  <c r="K1261" i="6"/>
  <c r="K1257" i="6"/>
  <c r="K1253" i="6"/>
  <c r="K1249" i="6"/>
  <c r="K1245" i="6"/>
  <c r="K1241" i="6"/>
  <c r="K1237" i="6"/>
  <c r="K1233" i="6"/>
  <c r="K1229" i="6"/>
  <c r="K1225" i="6"/>
  <c r="K1221" i="6"/>
  <c r="K1217" i="6"/>
  <c r="K1213" i="6"/>
  <c r="K1209" i="6"/>
  <c r="K1205" i="6"/>
  <c r="K1201" i="6"/>
  <c r="K1197" i="6"/>
  <c r="K1193" i="6"/>
  <c r="K1189" i="6"/>
  <c r="K1185" i="6"/>
  <c r="K1181" i="6"/>
  <c r="K1177" i="6"/>
  <c r="K1173" i="6"/>
  <c r="K1169" i="6"/>
  <c r="K1165" i="6"/>
  <c r="K1161" i="6"/>
  <c r="K1157" i="6"/>
  <c r="K1153" i="6"/>
  <c r="L1856" i="6"/>
  <c r="L1645" i="6"/>
  <c r="K1579" i="6"/>
  <c r="K1515" i="6"/>
  <c r="K1451" i="6"/>
  <c r="L1416" i="6"/>
  <c r="K1395" i="6"/>
  <c r="L1376" i="6"/>
  <c r="L1360" i="6"/>
  <c r="L1344" i="6"/>
  <c r="L1328" i="6"/>
  <c r="L1312" i="6"/>
  <c r="L1296" i="6"/>
  <c r="L1280" i="6"/>
  <c r="L1264" i="6"/>
  <c r="L1248" i="6"/>
  <c r="L1232" i="6"/>
  <c r="L1216" i="6"/>
  <c r="L1200" i="6"/>
  <c r="L1184" i="6"/>
  <c r="K1171" i="6"/>
  <c r="K1163" i="6"/>
  <c r="L1157" i="6"/>
  <c r="K1152" i="6"/>
  <c r="L1147" i="6"/>
  <c r="K1143" i="6"/>
  <c r="L1138" i="6"/>
  <c r="L1133" i="6"/>
  <c r="K1129" i="6"/>
  <c r="L1124" i="6"/>
  <c r="K1120" i="6"/>
  <c r="L1115" i="6"/>
  <c r="K1111" i="6"/>
  <c r="L1106" i="6"/>
  <c r="L1101" i="6"/>
  <c r="K1097" i="6"/>
  <c r="L1092" i="6"/>
  <c r="K1088" i="6"/>
  <c r="K1084" i="6"/>
  <c r="K1080" i="6"/>
  <c r="K1076" i="6"/>
  <c r="K1072" i="6"/>
  <c r="K1068" i="6"/>
  <c r="K1064" i="6"/>
  <c r="K1060" i="6"/>
  <c r="K1056" i="6"/>
  <c r="K1052" i="6"/>
  <c r="K1048" i="6"/>
  <c r="K1044" i="6"/>
  <c r="K1040" i="6"/>
  <c r="K1036" i="6"/>
  <c r="K1032" i="6"/>
  <c r="K1028" i="6"/>
  <c r="K1024" i="6"/>
  <c r="K1020" i="6"/>
  <c r="K1016" i="6"/>
  <c r="K1012" i="6"/>
  <c r="K1008" i="6"/>
  <c r="K1004" i="6"/>
  <c r="K1000" i="6"/>
  <c r="K996" i="6"/>
  <c r="K992" i="6"/>
  <c r="K988" i="6"/>
  <c r="K984" i="6"/>
  <c r="K980" i="6"/>
  <c r="K976" i="6"/>
  <c r="K972" i="6"/>
  <c r="K968" i="6"/>
  <c r="K964" i="6"/>
  <c r="K960" i="6"/>
  <c r="K956" i="6"/>
  <c r="K952" i="6"/>
  <c r="L1852" i="6"/>
  <c r="L1644" i="6"/>
  <c r="L1578" i="6"/>
  <c r="L1514" i="6"/>
  <c r="L1450" i="6"/>
  <c r="K1416" i="6"/>
  <c r="L1394" i="6"/>
  <c r="K1376" i="6"/>
  <c r="K1360" i="6"/>
  <c r="K1344" i="6"/>
  <c r="K1328" i="6"/>
  <c r="K1312" i="6"/>
  <c r="K1296" i="6"/>
  <c r="K1280" i="6"/>
  <c r="K1264" i="6"/>
  <c r="K1248" i="6"/>
  <c r="K1232" i="6"/>
  <c r="K1216" i="6"/>
  <c r="K1200" i="6"/>
  <c r="K1184" i="6"/>
  <c r="L1170" i="6"/>
  <c r="L1162" i="6"/>
  <c r="L1156" i="6"/>
  <c r="L1151" i="6"/>
  <c r="K1147" i="6"/>
  <c r="L1142" i="6"/>
  <c r="L1137" i="6"/>
  <c r="K1133" i="6"/>
  <c r="L1128" i="6"/>
  <c r="K1124" i="6"/>
  <c r="L1119" i="6"/>
  <c r="K1115" i="6"/>
  <c r="L1110" i="6"/>
  <c r="L1105" i="6"/>
  <c r="K1101" i="6"/>
  <c r="L1096" i="6"/>
  <c r="K1092" i="6"/>
  <c r="L1087" i="6"/>
  <c r="L1083" i="6"/>
  <c r="L1079" i="6"/>
  <c r="L1075" i="6"/>
  <c r="L1071" i="6"/>
  <c r="L1067" i="6"/>
  <c r="L1063" i="6"/>
  <c r="L1059" i="6"/>
  <c r="L1055" i="6"/>
  <c r="L1051" i="6"/>
  <c r="L1047" i="6"/>
  <c r="L1043" i="6"/>
  <c r="L1039" i="6"/>
  <c r="L1035" i="6"/>
  <c r="L1031" i="6"/>
  <c r="L1027" i="6"/>
  <c r="L1023" i="6"/>
  <c r="L1019" i="6"/>
  <c r="L1015" i="6"/>
  <c r="L1011" i="6"/>
  <c r="L1007" i="6"/>
  <c r="L1003" i="6"/>
  <c r="L999" i="6"/>
  <c r="L995" i="6"/>
  <c r="L991" i="6"/>
  <c r="L987" i="6"/>
  <c r="L983" i="6"/>
  <c r="L979" i="6"/>
  <c r="L975" i="6"/>
  <c r="L971" i="6"/>
  <c r="L967" i="6"/>
  <c r="L963" i="6"/>
  <c r="L959" i="6"/>
  <c r="L955" i="6"/>
  <c r="L951" i="6"/>
  <c r="L947" i="6"/>
  <c r="L943" i="6"/>
  <c r="L939" i="6"/>
  <c r="L935" i="6"/>
  <c r="L931" i="6"/>
  <c r="L927" i="6"/>
  <c r="L923" i="6"/>
  <c r="L919" i="6"/>
  <c r="L915" i="6"/>
  <c r="L911" i="6"/>
  <c r="L907" i="6"/>
  <c r="L903" i="6"/>
  <c r="L899" i="6"/>
  <c r="L1728" i="6"/>
  <c r="K1627" i="6"/>
  <c r="K1563" i="6"/>
  <c r="K1499" i="6"/>
  <c r="K1435" i="6"/>
  <c r="K1411" i="6"/>
  <c r="L1389" i="6"/>
  <c r="L1372" i="6"/>
  <c r="L1356" i="6"/>
  <c r="L1340" i="6"/>
  <c r="L1324" i="6"/>
  <c r="L1308" i="6"/>
  <c r="L1292" i="6"/>
  <c r="L1276" i="6"/>
  <c r="L1260" i="6"/>
  <c r="L1244" i="6"/>
  <c r="L1228" i="6"/>
  <c r="L1212" i="6"/>
  <c r="L1196" i="6"/>
  <c r="L1180" i="6"/>
  <c r="L1168" i="6"/>
  <c r="L1161" i="6"/>
  <c r="K1156" i="6"/>
  <c r="K1151" i="6"/>
  <c r="L1146" i="6"/>
  <c r="L1141" i="6"/>
  <c r="K1137" i="6"/>
  <c r="L1132" i="6"/>
  <c r="K1128" i="6"/>
  <c r="L1123" i="6"/>
  <c r="K1119" i="6"/>
  <c r="L1114" i="6"/>
  <c r="L1109" i="6"/>
  <c r="K1105" i="6"/>
  <c r="L1100" i="6"/>
  <c r="K1096" i="6"/>
  <c r="L1091" i="6"/>
  <c r="K1087" i="6"/>
  <c r="K1083" i="6"/>
  <c r="K1079" i="6"/>
  <c r="K1075" i="6"/>
  <c r="K1071" i="6"/>
  <c r="K1067" i="6"/>
  <c r="K1063" i="6"/>
  <c r="K1059" i="6"/>
  <c r="K1055" i="6"/>
  <c r="K1051" i="6"/>
  <c r="K1047" i="6"/>
  <c r="K1043" i="6"/>
  <c r="K1039" i="6"/>
  <c r="K1035" i="6"/>
  <c r="K1031" i="6"/>
  <c r="K1027" i="6"/>
  <c r="K1023" i="6"/>
  <c r="K1019" i="6"/>
  <c r="K1015" i="6"/>
  <c r="K1011" i="6"/>
  <c r="K1007" i="6"/>
  <c r="K1003" i="6"/>
  <c r="K999" i="6"/>
  <c r="K995" i="6"/>
  <c r="K991" i="6"/>
  <c r="K987" i="6"/>
  <c r="K983" i="6"/>
  <c r="K979" i="6"/>
  <c r="K975" i="6"/>
  <c r="K971" i="6"/>
  <c r="K967" i="6"/>
  <c r="K963" i="6"/>
  <c r="K959" i="6"/>
  <c r="K955" i="6"/>
  <c r="K1727" i="6"/>
  <c r="L1626" i="6"/>
  <c r="L1562" i="6"/>
  <c r="L1498" i="6"/>
  <c r="L1434" i="6"/>
  <c r="L1410" i="6"/>
  <c r="K1389" i="6"/>
  <c r="K1372" i="6"/>
  <c r="K1356" i="6"/>
  <c r="K1340" i="6"/>
  <c r="K1324" i="6"/>
  <c r="K1308" i="6"/>
  <c r="K1292" i="6"/>
  <c r="K1276" i="6"/>
  <c r="K1260" i="6"/>
  <c r="K1244" i="6"/>
  <c r="K1228" i="6"/>
  <c r="K1212" i="6"/>
  <c r="K1196" i="6"/>
  <c r="K1180" i="6"/>
  <c r="K1168" i="6"/>
  <c r="L1160" i="6"/>
  <c r="L1155" i="6"/>
  <c r="L1150" i="6"/>
  <c r="L1145" i="6"/>
  <c r="K1141" i="6"/>
  <c r="L1136" i="6"/>
  <c r="K1132" i="6"/>
  <c r="L1127" i="6"/>
  <c r="K1123" i="6"/>
  <c r="L1118" i="6"/>
  <c r="L1113" i="6"/>
  <c r="K1109" i="6"/>
  <c r="L1104" i="6"/>
  <c r="K1100" i="6"/>
  <c r="L1095" i="6"/>
  <c r="K1091" i="6"/>
  <c r="L1086" i="6"/>
  <c r="L1082" i="6"/>
  <c r="L1078" i="6"/>
  <c r="L1074" i="6"/>
  <c r="L1070" i="6"/>
  <c r="L1066" i="6"/>
  <c r="L1062" i="6"/>
  <c r="L1058" i="6"/>
  <c r="L1054" i="6"/>
  <c r="L1050" i="6"/>
  <c r="L1046" i="6"/>
  <c r="L1042" i="6"/>
  <c r="L1038" i="6"/>
  <c r="L1034" i="6"/>
  <c r="L1030" i="6"/>
  <c r="L1026" i="6"/>
  <c r="L1022" i="6"/>
  <c r="L1018" i="6"/>
  <c r="L1014" i="6"/>
  <c r="L1010" i="6"/>
  <c r="L1006" i="6"/>
  <c r="L1002" i="6"/>
  <c r="L998" i="6"/>
  <c r="L994" i="6"/>
  <c r="L990" i="6"/>
  <c r="L986" i="6"/>
  <c r="L982" i="6"/>
  <c r="L978" i="6"/>
  <c r="L974" i="6"/>
  <c r="L970" i="6"/>
  <c r="L966" i="6"/>
  <c r="L962" i="6"/>
  <c r="L958" i="6"/>
  <c r="L954" i="6"/>
  <c r="L950" i="6"/>
  <c r="L946" i="6"/>
  <c r="L942" i="6"/>
  <c r="L938" i="6"/>
  <c r="L934" i="6"/>
  <c r="L930" i="6"/>
  <c r="L926" i="6"/>
  <c r="L922" i="6"/>
  <c r="L918" i="6"/>
  <c r="L914" i="6"/>
  <c r="L910" i="6"/>
  <c r="L906" i="6"/>
  <c r="L902" i="6"/>
  <c r="L898" i="6"/>
  <c r="L894" i="6"/>
  <c r="L890" i="6"/>
  <c r="L886" i="6"/>
  <c r="L882" i="6"/>
  <c r="L878" i="6"/>
  <c r="L874" i="6"/>
  <c r="L870" i="6"/>
  <c r="L866" i="6"/>
  <c r="L862" i="6"/>
  <c r="L858" i="6"/>
  <c r="L854" i="6"/>
  <c r="L850" i="6"/>
  <c r="L1696" i="6"/>
  <c r="K1611" i="6"/>
  <c r="K1547" i="6"/>
  <c r="K1483" i="6"/>
  <c r="K1427" i="6"/>
  <c r="L1405" i="6"/>
  <c r="L1384" i="6"/>
  <c r="L1368" i="6"/>
  <c r="L1352" i="6"/>
  <c r="L1336" i="6"/>
  <c r="L1320" i="6"/>
  <c r="L1304" i="6"/>
  <c r="L1288" i="6"/>
  <c r="L1272" i="6"/>
  <c r="L1256" i="6"/>
  <c r="L1240" i="6"/>
  <c r="L1224" i="6"/>
  <c r="L1208" i="6"/>
  <c r="L1192" i="6"/>
  <c r="L1176" i="6"/>
  <c r="K1167" i="6"/>
  <c r="K1160" i="6"/>
  <c r="K1155" i="6"/>
  <c r="L1149" i="6"/>
  <c r="K1145" i="6"/>
  <c r="L1140" i="6"/>
  <c r="K1136" i="6"/>
  <c r="L1131" i="6"/>
  <c r="K1127" i="6"/>
  <c r="L1122" i="6"/>
  <c r="L1117" i="6"/>
  <c r="K1113" i="6"/>
  <c r="L1108" i="6"/>
  <c r="K1104" i="6"/>
  <c r="L1099" i="6"/>
  <c r="K1095" i="6"/>
  <c r="L1090" i="6"/>
  <c r="K1086" i="6"/>
  <c r="K1082" i="6"/>
  <c r="K1078" i="6"/>
  <c r="K1074" i="6"/>
  <c r="K1070" i="6"/>
  <c r="K1066" i="6"/>
  <c r="K1062" i="6"/>
  <c r="K1058" i="6"/>
  <c r="K1054" i="6"/>
  <c r="K1050" i="6"/>
  <c r="K1046" i="6"/>
  <c r="K1042" i="6"/>
  <c r="K1038" i="6"/>
  <c r="K1034" i="6"/>
  <c r="K1030" i="6"/>
  <c r="K1026" i="6"/>
  <c r="K1022" i="6"/>
  <c r="K1018" i="6"/>
  <c r="K1014" i="6"/>
  <c r="K1010" i="6"/>
  <c r="K1006" i="6"/>
  <c r="K1002" i="6"/>
  <c r="K998" i="6"/>
  <c r="K994" i="6"/>
  <c r="K990" i="6"/>
  <c r="K986" i="6"/>
  <c r="K982" i="6"/>
  <c r="K978" i="6"/>
  <c r="K974" i="6"/>
  <c r="K970" i="6"/>
  <c r="K966" i="6"/>
  <c r="K962" i="6"/>
  <c r="K958" i="6"/>
  <c r="K954" i="6"/>
  <c r="K950" i="6"/>
  <c r="K946" i="6"/>
  <c r="K942" i="6"/>
  <c r="K938" i="6"/>
  <c r="K934" i="6"/>
  <c r="K930" i="6"/>
  <c r="K926" i="6"/>
  <c r="K922" i="6"/>
  <c r="K918" i="6"/>
  <c r="K914" i="6"/>
  <c r="K910" i="6"/>
  <c r="K906" i="6"/>
  <c r="K902" i="6"/>
  <c r="K898" i="6"/>
  <c r="K894" i="6"/>
  <c r="K890" i="6"/>
  <c r="K886" i="6"/>
  <c r="K882" i="6"/>
  <c r="K878" i="6"/>
  <c r="K874" i="6"/>
  <c r="K1696" i="6"/>
  <c r="L1610" i="6"/>
  <c r="L1546" i="6"/>
  <c r="L1482" i="6"/>
  <c r="L1426" i="6"/>
  <c r="K1405" i="6"/>
  <c r="K1384" i="6"/>
  <c r="K1368" i="6"/>
  <c r="K1352" i="6"/>
  <c r="K1336" i="6"/>
  <c r="K1320" i="6"/>
  <c r="K1304" i="6"/>
  <c r="K1288" i="6"/>
  <c r="K1272" i="6"/>
  <c r="K1256" i="6"/>
  <c r="K1240" i="6"/>
  <c r="K1224" i="6"/>
  <c r="K1208" i="6"/>
  <c r="K1192" i="6"/>
  <c r="K1176" i="6"/>
  <c r="L1166" i="6"/>
  <c r="L1159" i="6"/>
  <c r="L1154" i="6"/>
  <c r="K1149" i="6"/>
  <c r="L1144" i="6"/>
  <c r="K1140" i="6"/>
  <c r="L1135" i="6"/>
  <c r="K1131" i="6"/>
  <c r="L1126" i="6"/>
  <c r="L1121" i="6"/>
  <c r="K1117" i="6"/>
  <c r="L1112" i="6"/>
  <c r="K1108" i="6"/>
  <c r="L1103" i="6"/>
  <c r="K1099" i="6"/>
  <c r="L1094" i="6"/>
  <c r="L1089" i="6"/>
  <c r="L1085" i="6"/>
  <c r="L1081" i="6"/>
  <c r="L1077" i="6"/>
  <c r="L1073" i="6"/>
  <c r="L1069" i="6"/>
  <c r="L1065" i="6"/>
  <c r="L1061" i="6"/>
  <c r="L1057" i="6"/>
  <c r="L1053" i="6"/>
  <c r="L1049" i="6"/>
  <c r="L1045" i="6"/>
  <c r="L1041" i="6"/>
  <c r="L1037" i="6"/>
  <c r="L1033" i="6"/>
  <c r="L1029" i="6"/>
  <c r="L1025" i="6"/>
  <c r="L1021" i="6"/>
  <c r="L1017" i="6"/>
  <c r="L1013" i="6"/>
  <c r="L1009" i="6"/>
  <c r="L1005" i="6"/>
  <c r="L1001" i="6"/>
  <c r="L997" i="6"/>
  <c r="L993" i="6"/>
  <c r="L989" i="6"/>
  <c r="L985" i="6"/>
  <c r="L1671" i="6"/>
  <c r="L1421" i="6"/>
  <c r="L1348" i="6"/>
  <c r="L1284" i="6"/>
  <c r="L1220" i="6"/>
  <c r="L1164" i="6"/>
  <c r="K1144" i="6"/>
  <c r="L1125" i="6"/>
  <c r="L1107" i="6"/>
  <c r="K1089" i="6"/>
  <c r="K1073" i="6"/>
  <c r="K1057" i="6"/>
  <c r="K1041" i="6"/>
  <c r="K1025" i="6"/>
  <c r="K1009" i="6"/>
  <c r="K993" i="6"/>
  <c r="L980" i="6"/>
  <c r="K969" i="6"/>
  <c r="L957" i="6"/>
  <c r="K949" i="6"/>
  <c r="K943" i="6"/>
  <c r="L936" i="6"/>
  <c r="L929" i="6"/>
  <c r="K924" i="6"/>
  <c r="K917" i="6"/>
  <c r="K911" i="6"/>
  <c r="L904" i="6"/>
  <c r="L897" i="6"/>
  <c r="L892" i="6"/>
  <c r="L887" i="6"/>
  <c r="L881" i="6"/>
  <c r="L876" i="6"/>
  <c r="L871" i="6"/>
  <c r="K867" i="6"/>
  <c r="K862" i="6"/>
  <c r="L857" i="6"/>
  <c r="K853" i="6"/>
  <c r="L848" i="6"/>
  <c r="L844" i="6"/>
  <c r="L840" i="6"/>
  <c r="L836" i="6"/>
  <c r="L832" i="6"/>
  <c r="L828" i="6"/>
  <c r="L824" i="6"/>
  <c r="L820" i="6"/>
  <c r="L816" i="6"/>
  <c r="L812" i="6"/>
  <c r="L808" i="6"/>
  <c r="L804" i="6"/>
  <c r="L800" i="6"/>
  <c r="L796" i="6"/>
  <c r="L792" i="6"/>
  <c r="L788" i="6"/>
  <c r="L784" i="6"/>
  <c r="L780" i="6"/>
  <c r="L776" i="6"/>
  <c r="L772" i="6"/>
  <c r="L768" i="6"/>
  <c r="L764" i="6"/>
  <c r="L760" i="6"/>
  <c r="L756" i="6"/>
  <c r="L752" i="6"/>
  <c r="L748" i="6"/>
  <c r="L744" i="6"/>
  <c r="L740" i="6"/>
  <c r="L736" i="6"/>
  <c r="L732" i="6"/>
  <c r="L728" i="6"/>
  <c r="L724" i="6"/>
  <c r="L720" i="6"/>
  <c r="L716" i="6"/>
  <c r="L712" i="6"/>
  <c r="L708" i="6"/>
  <c r="L704" i="6"/>
  <c r="L700" i="6"/>
  <c r="L696" i="6"/>
  <c r="L692" i="6"/>
  <c r="L688" i="6"/>
  <c r="L684" i="6"/>
  <c r="L680" i="6"/>
  <c r="L676" i="6"/>
  <c r="L672" i="6"/>
  <c r="L668" i="6"/>
  <c r="L664" i="6"/>
  <c r="L660" i="6"/>
  <c r="L656" i="6"/>
  <c r="L652" i="6"/>
  <c r="L648" i="6"/>
  <c r="L644" i="6"/>
  <c r="L640" i="6"/>
  <c r="L636" i="6"/>
  <c r="L632" i="6"/>
  <c r="L628" i="6"/>
  <c r="L624" i="6"/>
  <c r="K1671" i="6"/>
  <c r="K1421" i="6"/>
  <c r="K1348" i="6"/>
  <c r="K1284" i="6"/>
  <c r="K1220" i="6"/>
  <c r="K1164" i="6"/>
  <c r="L1143" i="6"/>
  <c r="K1125" i="6"/>
  <c r="K1107" i="6"/>
  <c r="L1088" i="6"/>
  <c r="L1072" i="6"/>
  <c r="L1056" i="6"/>
  <c r="L1040" i="6"/>
  <c r="L1024" i="6"/>
  <c r="L1008" i="6"/>
  <c r="L992" i="6"/>
  <c r="L977" i="6"/>
  <c r="L968" i="6"/>
  <c r="K957" i="6"/>
  <c r="L948" i="6"/>
  <c r="L941" i="6"/>
  <c r="K936" i="6"/>
  <c r="K929" i="6"/>
  <c r="K923" i="6"/>
  <c r="L916" i="6"/>
  <c r="L909" i="6"/>
  <c r="K904" i="6"/>
  <c r="K897" i="6"/>
  <c r="K892" i="6"/>
  <c r="K887" i="6"/>
  <c r="K881" i="6"/>
  <c r="K876" i="6"/>
  <c r="K871" i="6"/>
  <c r="K866" i="6"/>
  <c r="L861" i="6"/>
  <c r="K857" i="6"/>
  <c r="L852" i="6"/>
  <c r="K848" i="6"/>
  <c r="K844" i="6"/>
  <c r="K840" i="6"/>
  <c r="K836" i="6"/>
  <c r="K832" i="6"/>
  <c r="K828" i="6"/>
  <c r="K824" i="6"/>
  <c r="K820" i="6"/>
  <c r="K816" i="6"/>
  <c r="K812" i="6"/>
  <c r="K808" i="6"/>
  <c r="K804" i="6"/>
  <c r="K800" i="6"/>
  <c r="K796" i="6"/>
  <c r="K792" i="6"/>
  <c r="K788" i="6"/>
  <c r="K784" i="6"/>
  <c r="K780" i="6"/>
  <c r="K776" i="6"/>
  <c r="K772" i="6"/>
  <c r="K768" i="6"/>
  <c r="K764" i="6"/>
  <c r="K760" i="6"/>
  <c r="K756" i="6"/>
  <c r="K752" i="6"/>
  <c r="K748" i="6"/>
  <c r="K744" i="6"/>
  <c r="K740" i="6"/>
  <c r="K736" i="6"/>
  <c r="K732" i="6"/>
  <c r="K728" i="6"/>
  <c r="K724" i="6"/>
  <c r="K720" i="6"/>
  <c r="K716" i="6"/>
  <c r="K712" i="6"/>
  <c r="K708" i="6"/>
  <c r="K704" i="6"/>
  <c r="K700" i="6"/>
  <c r="K696" i="6"/>
  <c r="K692" i="6"/>
  <c r="K688" i="6"/>
  <c r="K684" i="6"/>
  <c r="K680" i="6"/>
  <c r="K676" i="6"/>
  <c r="K672" i="6"/>
  <c r="K668" i="6"/>
  <c r="K664" i="6"/>
  <c r="K660" i="6"/>
  <c r="K1595" i="6"/>
  <c r="L1400" i="6"/>
  <c r="L1332" i="6"/>
  <c r="L1268" i="6"/>
  <c r="L1204" i="6"/>
  <c r="K1159" i="6"/>
  <c r="L1139" i="6"/>
  <c r="K1121" i="6"/>
  <c r="K1103" i="6"/>
  <c r="K1085" i="6"/>
  <c r="K1069" i="6"/>
  <c r="K1053" i="6"/>
  <c r="K1037" i="6"/>
  <c r="K1021" i="6"/>
  <c r="K1005" i="6"/>
  <c r="K989" i="6"/>
  <c r="K977" i="6"/>
  <c r="L965" i="6"/>
  <c r="L956" i="6"/>
  <c r="K948" i="6"/>
  <c r="K941" i="6"/>
  <c r="K935" i="6"/>
  <c r="L928" i="6"/>
  <c r="L921" i="6"/>
  <c r="K916" i="6"/>
  <c r="K909" i="6"/>
  <c r="K903" i="6"/>
  <c r="L896" i="6"/>
  <c r="L891" i="6"/>
  <c r="L885" i="6"/>
  <c r="L880" i="6"/>
  <c r="L875" i="6"/>
  <c r="K870" i="6"/>
  <c r="L865" i="6"/>
  <c r="K861" i="6"/>
  <c r="L856" i="6"/>
  <c r="K852" i="6"/>
  <c r="L847" i="6"/>
  <c r="L843" i="6"/>
  <c r="L839" i="6"/>
  <c r="L835" i="6"/>
  <c r="L831" i="6"/>
  <c r="L827" i="6"/>
  <c r="L823" i="6"/>
  <c r="L819" i="6"/>
  <c r="L815" i="6"/>
  <c r="L811" i="6"/>
  <c r="L807" i="6"/>
  <c r="L803" i="6"/>
  <c r="L799" i="6"/>
  <c r="L795" i="6"/>
  <c r="L791" i="6"/>
  <c r="L787" i="6"/>
  <c r="L783" i="6"/>
  <c r="L779" i="6"/>
  <c r="L775" i="6"/>
  <c r="L771" i="6"/>
  <c r="L767" i="6"/>
  <c r="L763" i="6"/>
  <c r="L759" i="6"/>
  <c r="L755" i="6"/>
  <c r="L751" i="6"/>
  <c r="L747" i="6"/>
  <c r="L743" i="6"/>
  <c r="L739" i="6"/>
  <c r="L735" i="6"/>
  <c r="L731" i="6"/>
  <c r="L727" i="6"/>
  <c r="L723" i="6"/>
  <c r="L719" i="6"/>
  <c r="L715" i="6"/>
  <c r="L711" i="6"/>
  <c r="L707" i="6"/>
  <c r="L703" i="6"/>
  <c r="L699" i="6"/>
  <c r="L695" i="6"/>
  <c r="L691" i="6"/>
  <c r="L687" i="6"/>
  <c r="L683" i="6"/>
  <c r="L679" i="6"/>
  <c r="L675" i="6"/>
  <c r="L671" i="6"/>
  <c r="L667" i="6"/>
  <c r="L663" i="6"/>
  <c r="L659" i="6"/>
  <c r="L1594" i="6"/>
  <c r="K1400" i="6"/>
  <c r="K1332" i="6"/>
  <c r="K1268" i="6"/>
  <c r="K1204" i="6"/>
  <c r="L1158" i="6"/>
  <c r="K1139" i="6"/>
  <c r="L1120" i="6"/>
  <c r="L1102" i="6"/>
  <c r="L1084" i="6"/>
  <c r="L1068" i="6"/>
  <c r="L1052" i="6"/>
  <c r="L1036" i="6"/>
  <c r="L1020" i="6"/>
  <c r="L1004" i="6"/>
  <c r="L988" i="6"/>
  <c r="L976" i="6"/>
  <c r="K965" i="6"/>
  <c r="L953" i="6"/>
  <c r="K947" i="6"/>
  <c r="L940" i="6"/>
  <c r="L933" i="6"/>
  <c r="K928" i="6"/>
  <c r="K921" i="6"/>
  <c r="K915" i="6"/>
  <c r="L908" i="6"/>
  <c r="L901" i="6"/>
  <c r="K896" i="6"/>
  <c r="K891" i="6"/>
  <c r="K885" i="6"/>
  <c r="K880" i="6"/>
  <c r="K875" i="6"/>
  <c r="L869" i="6"/>
  <c r="K865" i="6"/>
  <c r="L860" i="6"/>
  <c r="K856" i="6"/>
  <c r="L851" i="6"/>
  <c r="K847" i="6"/>
  <c r="K843" i="6"/>
  <c r="K839" i="6"/>
  <c r="K835" i="6"/>
  <c r="K831" i="6"/>
  <c r="K827" i="6"/>
  <c r="K823" i="6"/>
  <c r="K819" i="6"/>
  <c r="K815" i="6"/>
  <c r="K811" i="6"/>
  <c r="K807" i="6"/>
  <c r="K803" i="6"/>
  <c r="K799" i="6"/>
  <c r="K795" i="6"/>
  <c r="K791" i="6"/>
  <c r="K787" i="6"/>
  <c r="K783" i="6"/>
  <c r="K779" i="6"/>
  <c r="K775" i="6"/>
  <c r="K771" i="6"/>
  <c r="K767" i="6"/>
  <c r="K763" i="6"/>
  <c r="K759" i="6"/>
  <c r="K755" i="6"/>
  <c r="K751" i="6"/>
  <c r="K747" i="6"/>
  <c r="K743" i="6"/>
  <c r="K739" i="6"/>
  <c r="K735" i="6"/>
  <c r="K731" i="6"/>
  <c r="K727" i="6"/>
  <c r="K723" i="6"/>
  <c r="K719" i="6"/>
  <c r="K715" i="6"/>
  <c r="K711" i="6"/>
  <c r="K707" i="6"/>
  <c r="K703" i="6"/>
  <c r="K699" i="6"/>
  <c r="K695" i="6"/>
  <c r="K691" i="6"/>
  <c r="K687" i="6"/>
  <c r="K683" i="6"/>
  <c r="K679" i="6"/>
  <c r="K675" i="6"/>
  <c r="K671" i="6"/>
  <c r="K667" i="6"/>
  <c r="K663" i="6"/>
  <c r="K659" i="6"/>
  <c r="K655" i="6"/>
  <c r="K651" i="6"/>
  <c r="K647" i="6"/>
  <c r="K643" i="6"/>
  <c r="K639" i="6"/>
  <c r="K635" i="6"/>
  <c r="K631" i="6"/>
  <c r="K627" i="6"/>
  <c r="K623" i="6"/>
  <c r="K619" i="6"/>
  <c r="K615" i="6"/>
  <c r="K611" i="6"/>
  <c r="K607" i="6"/>
  <c r="K603" i="6"/>
  <c r="K599" i="6"/>
  <c r="K595" i="6"/>
  <c r="K591" i="6"/>
  <c r="K587" i="6"/>
  <c r="K583" i="6"/>
  <c r="K579" i="6"/>
  <c r="K575" i="6"/>
  <c r="K571" i="6"/>
  <c r="K567" i="6"/>
  <c r="K563" i="6"/>
  <c r="K559" i="6"/>
  <c r="K555" i="6"/>
  <c r="K551" i="6"/>
  <c r="K547" i="6"/>
  <c r="K543" i="6"/>
  <c r="K539" i="6"/>
  <c r="K535" i="6"/>
  <c r="K531" i="6"/>
  <c r="K527" i="6"/>
  <c r="K523" i="6"/>
  <c r="K519" i="6"/>
  <c r="K515" i="6"/>
  <c r="K511" i="6"/>
  <c r="K507" i="6"/>
  <c r="K503" i="6"/>
  <c r="K499" i="6"/>
  <c r="K495" i="6"/>
  <c r="K491" i="6"/>
  <c r="K487" i="6"/>
  <c r="K483" i="6"/>
  <c r="K479" i="6"/>
  <c r="K475" i="6"/>
  <c r="K471" i="6"/>
  <c r="K1531" i="6"/>
  <c r="L1380" i="6"/>
  <c r="L1316" i="6"/>
  <c r="L1252" i="6"/>
  <c r="L1188" i="6"/>
  <c r="L1153" i="6"/>
  <c r="K1135" i="6"/>
  <c r="L1116" i="6"/>
  <c r="L1098" i="6"/>
  <c r="K1081" i="6"/>
  <c r="K1065" i="6"/>
  <c r="K1049" i="6"/>
  <c r="K1033" i="6"/>
  <c r="K1017" i="6"/>
  <c r="K1001" i="6"/>
  <c r="K985" i="6"/>
  <c r="L973" i="6"/>
  <c r="L964" i="6"/>
  <c r="K953" i="6"/>
  <c r="L945" i="6"/>
  <c r="K940" i="6"/>
  <c r="K933" i="6"/>
  <c r="K927" i="6"/>
  <c r="L920" i="6"/>
  <c r="L913" i="6"/>
  <c r="K908" i="6"/>
  <c r="K901" i="6"/>
  <c r="L895" i="6"/>
  <c r="L889" i="6"/>
  <c r="L884" i="6"/>
  <c r="L879" i="6"/>
  <c r="L873" i="6"/>
  <c r="K869" i="6"/>
  <c r="L864" i="6"/>
  <c r="K860" i="6"/>
  <c r="L855" i="6"/>
  <c r="K851" i="6"/>
  <c r="L846" i="6"/>
  <c r="L842" i="6"/>
  <c r="L838" i="6"/>
  <c r="L834" i="6"/>
  <c r="L830" i="6"/>
  <c r="L826" i="6"/>
  <c r="L822" i="6"/>
  <c r="L818" i="6"/>
  <c r="L814" i="6"/>
  <c r="L810" i="6"/>
  <c r="L806" i="6"/>
  <c r="L802" i="6"/>
  <c r="L798" i="6"/>
  <c r="L794" i="6"/>
  <c r="L790" i="6"/>
  <c r="L786" i="6"/>
  <c r="L782" i="6"/>
  <c r="L778" i="6"/>
  <c r="L774" i="6"/>
  <c r="L770" i="6"/>
  <c r="L766" i="6"/>
  <c r="L762" i="6"/>
  <c r="L758" i="6"/>
  <c r="L754" i="6"/>
  <c r="L750" i="6"/>
  <c r="L746" i="6"/>
  <c r="L742" i="6"/>
  <c r="L738" i="6"/>
  <c r="L734" i="6"/>
  <c r="L730" i="6"/>
  <c r="L726" i="6"/>
  <c r="L722" i="6"/>
  <c r="L718" i="6"/>
  <c r="L714" i="6"/>
  <c r="L710" i="6"/>
  <c r="L706" i="6"/>
  <c r="L702" i="6"/>
  <c r="L698" i="6"/>
  <c r="L694" i="6"/>
  <c r="L690" i="6"/>
  <c r="L686" i="6"/>
  <c r="L682" i="6"/>
  <c r="L678" i="6"/>
  <c r="L674" i="6"/>
  <c r="L670" i="6"/>
  <c r="L666" i="6"/>
  <c r="L662" i="6"/>
  <c r="L658" i="6"/>
  <c r="L654" i="6"/>
  <c r="L650" i="6"/>
  <c r="L646" i="6"/>
  <c r="L642" i="6"/>
  <c r="L638" i="6"/>
  <c r="L634" i="6"/>
  <c r="L630" i="6"/>
  <c r="L626" i="6"/>
  <c r="L1530" i="6"/>
  <c r="K1380" i="6"/>
  <c r="K1316" i="6"/>
  <c r="K1252" i="6"/>
  <c r="K1188" i="6"/>
  <c r="L1152" i="6"/>
  <c r="L1134" i="6"/>
  <c r="K1116" i="6"/>
  <c r="L1097" i="6"/>
  <c r="L1080" i="6"/>
  <c r="L1064" i="6"/>
  <c r="L1048" i="6"/>
  <c r="L1032" i="6"/>
  <c r="L1016" i="6"/>
  <c r="L1000" i="6"/>
  <c r="L984" i="6"/>
  <c r="K973" i="6"/>
  <c r="L961" i="6"/>
  <c r="L952" i="6"/>
  <c r="K945" i="6"/>
  <c r="K939" i="6"/>
  <c r="L932" i="6"/>
  <c r="L925" i="6"/>
  <c r="K920" i="6"/>
  <c r="K913" i="6"/>
  <c r="K907" i="6"/>
  <c r="L900" i="6"/>
  <c r="K895" i="6"/>
  <c r="K889" i="6"/>
  <c r="K884" i="6"/>
  <c r="K879" i="6"/>
  <c r="K873" i="6"/>
  <c r="L868" i="6"/>
  <c r="K864" i="6"/>
  <c r="L859" i="6"/>
  <c r="K855" i="6"/>
  <c r="K850" i="6"/>
  <c r="K846" i="6"/>
  <c r="K842" i="6"/>
  <c r="K838" i="6"/>
  <c r="K834" i="6"/>
  <c r="K830" i="6"/>
  <c r="K826" i="6"/>
  <c r="K822" i="6"/>
  <c r="K818" i="6"/>
  <c r="K814" i="6"/>
  <c r="K810" i="6"/>
  <c r="K806" i="6"/>
  <c r="K802" i="6"/>
  <c r="K798" i="6"/>
  <c r="K794" i="6"/>
  <c r="K790" i="6"/>
  <c r="K786" i="6"/>
  <c r="K782" i="6"/>
  <c r="K778" i="6"/>
  <c r="K774" i="6"/>
  <c r="K770" i="6"/>
  <c r="K766" i="6"/>
  <c r="K762" i="6"/>
  <c r="K758" i="6"/>
  <c r="K754" i="6"/>
  <c r="K750" i="6"/>
  <c r="K746" i="6"/>
  <c r="K742" i="6"/>
  <c r="K738" i="6"/>
  <c r="K734" i="6"/>
  <c r="K730" i="6"/>
  <c r="K726" i="6"/>
  <c r="K722" i="6"/>
  <c r="K718" i="6"/>
  <c r="K714" i="6"/>
  <c r="K710" i="6"/>
  <c r="K706" i="6"/>
  <c r="K702" i="6"/>
  <c r="K698" i="6"/>
  <c r="K694" i="6"/>
  <c r="K690" i="6"/>
  <c r="K686" i="6"/>
  <c r="K682" i="6"/>
  <c r="K678" i="6"/>
  <c r="K674" i="6"/>
  <c r="K670" i="6"/>
  <c r="K666" i="6"/>
  <c r="K662" i="6"/>
  <c r="K658" i="6"/>
  <c r="K654" i="6"/>
  <c r="K650" i="6"/>
  <c r="K646" i="6"/>
  <c r="K642" i="6"/>
  <c r="K638" i="6"/>
  <c r="K634" i="6"/>
  <c r="K630" i="6"/>
  <c r="K626" i="6"/>
  <c r="K622" i="6"/>
  <c r="K618" i="6"/>
  <c r="K614" i="6"/>
  <c r="K610" i="6"/>
  <c r="K606" i="6"/>
  <c r="K602" i="6"/>
  <c r="K598" i="6"/>
  <c r="K594" i="6"/>
  <c r="K590" i="6"/>
  <c r="K586" i="6"/>
  <c r="K582" i="6"/>
  <c r="K578" i="6"/>
  <c r="K574" i="6"/>
  <c r="K570" i="6"/>
  <c r="K566" i="6"/>
  <c r="K562" i="6"/>
  <c r="K558" i="6"/>
  <c r="K554" i="6"/>
  <c r="K550" i="6"/>
  <c r="K546" i="6"/>
  <c r="K542" i="6"/>
  <c r="K538" i="6"/>
  <c r="K1467" i="6"/>
  <c r="L1172" i="6"/>
  <c r="L1093" i="6"/>
  <c r="K1029" i="6"/>
  <c r="L972" i="6"/>
  <c r="L937" i="6"/>
  <c r="L912" i="6"/>
  <c r="L888" i="6"/>
  <c r="K868" i="6"/>
  <c r="L849" i="6"/>
  <c r="L833" i="6"/>
  <c r="L817" i="6"/>
  <c r="L801" i="6"/>
  <c r="L785" i="6"/>
  <c r="L769" i="6"/>
  <c r="L753" i="6"/>
  <c r="L737" i="6"/>
  <c r="L721" i="6"/>
  <c r="L705" i="6"/>
  <c r="L689" i="6"/>
  <c r="L673" i="6"/>
  <c r="L657" i="6"/>
  <c r="L649" i="6"/>
  <c r="L641" i="6"/>
  <c r="L633" i="6"/>
  <c r="L625" i="6"/>
  <c r="K620" i="6"/>
  <c r="L614" i="6"/>
  <c r="K609" i="6"/>
  <c r="K604" i="6"/>
  <c r="L598" i="6"/>
  <c r="K593" i="6"/>
  <c r="K588" i="6"/>
  <c r="L582" i="6"/>
  <c r="K577" i="6"/>
  <c r="K572" i="6"/>
  <c r="L566" i="6"/>
  <c r="K561" i="6"/>
  <c r="K556" i="6"/>
  <c r="L550" i="6"/>
  <c r="K545" i="6"/>
  <c r="K540" i="6"/>
  <c r="L534" i="6"/>
  <c r="K530" i="6"/>
  <c r="L525" i="6"/>
  <c r="K521" i="6"/>
  <c r="L516" i="6"/>
  <c r="K512" i="6"/>
  <c r="L507" i="6"/>
  <c r="L502" i="6"/>
  <c r="K498" i="6"/>
  <c r="L493" i="6"/>
  <c r="K489" i="6"/>
  <c r="L484" i="6"/>
  <c r="K480" i="6"/>
  <c r="L475" i="6"/>
  <c r="L470" i="6"/>
  <c r="L466" i="6"/>
  <c r="L462" i="6"/>
  <c r="L458" i="6"/>
  <c r="L454" i="6"/>
  <c r="L450" i="6"/>
  <c r="L446" i="6"/>
  <c r="L442" i="6"/>
  <c r="L438" i="6"/>
  <c r="L434" i="6"/>
  <c r="L430" i="6"/>
  <c r="L426" i="6"/>
  <c r="L422" i="6"/>
  <c r="L418" i="6"/>
  <c r="L414" i="6"/>
  <c r="L410" i="6"/>
  <c r="L406" i="6"/>
  <c r="L402" i="6"/>
  <c r="L398" i="6"/>
  <c r="L394" i="6"/>
  <c r="L390" i="6"/>
  <c r="L386" i="6"/>
  <c r="L382" i="6"/>
  <c r="L378" i="6"/>
  <c r="L374" i="6"/>
  <c r="L370" i="6"/>
  <c r="L366" i="6"/>
  <c r="L362" i="6"/>
  <c r="L358" i="6"/>
  <c r="L354" i="6"/>
  <c r="L350" i="6"/>
  <c r="L346" i="6"/>
  <c r="L342" i="6"/>
  <c r="L338" i="6"/>
  <c r="L334" i="6"/>
  <c r="L330" i="6"/>
  <c r="L326" i="6"/>
  <c r="L322" i="6"/>
  <c r="L318" i="6"/>
  <c r="L314" i="6"/>
  <c r="L310" i="6"/>
  <c r="L306" i="6"/>
  <c r="L302" i="6"/>
  <c r="L298" i="6"/>
  <c r="L294" i="6"/>
  <c r="L290" i="6"/>
  <c r="L286" i="6"/>
  <c r="L282" i="6"/>
  <c r="L278" i="6"/>
  <c r="L274" i="6"/>
  <c r="L270" i="6"/>
  <c r="L266" i="6"/>
  <c r="L262" i="6"/>
  <c r="L258" i="6"/>
  <c r="L254" i="6"/>
  <c r="L250" i="6"/>
  <c r="L246" i="6"/>
  <c r="L242" i="6"/>
  <c r="L238" i="6"/>
  <c r="L234" i="6"/>
  <c r="L230" i="6"/>
  <c r="L226" i="6"/>
  <c r="L222" i="6"/>
  <c r="L218" i="6"/>
  <c r="L214" i="6"/>
  <c r="L210" i="6"/>
  <c r="L206" i="6"/>
  <c r="L202" i="6"/>
  <c r="L198" i="6"/>
  <c r="L194" i="6"/>
  <c r="L190" i="6"/>
  <c r="L186" i="6"/>
  <c r="L182" i="6"/>
  <c r="L178" i="6"/>
  <c r="L174" i="6"/>
  <c r="L170" i="6"/>
  <c r="L1466" i="6"/>
  <c r="K1172" i="6"/>
  <c r="K1093" i="6"/>
  <c r="L1028" i="6"/>
  <c r="L969" i="6"/>
  <c r="K937" i="6"/>
  <c r="K912" i="6"/>
  <c r="K888" i="6"/>
  <c r="L867" i="6"/>
  <c r="K849" i="6"/>
  <c r="K833" i="6"/>
  <c r="K817" i="6"/>
  <c r="K801" i="6"/>
  <c r="K785" i="6"/>
  <c r="K769" i="6"/>
  <c r="K753" i="6"/>
  <c r="K737" i="6"/>
  <c r="K721" i="6"/>
  <c r="K705" i="6"/>
  <c r="K689" i="6"/>
  <c r="K673" i="6"/>
  <c r="K657" i="6"/>
  <c r="K649" i="6"/>
  <c r="K641" i="6"/>
  <c r="K633" i="6"/>
  <c r="K625" i="6"/>
  <c r="L619" i="6"/>
  <c r="L613" i="6"/>
  <c r="L608" i="6"/>
  <c r="L603" i="6"/>
  <c r="L597" i="6"/>
  <c r="L592" i="6"/>
  <c r="L587" i="6"/>
  <c r="L581" i="6"/>
  <c r="L576" i="6"/>
  <c r="L571" i="6"/>
  <c r="L565" i="6"/>
  <c r="L560" i="6"/>
  <c r="L555" i="6"/>
  <c r="L549" i="6"/>
  <c r="L544" i="6"/>
  <c r="L539" i="6"/>
  <c r="K534" i="6"/>
  <c r="L529" i="6"/>
  <c r="K525" i="6"/>
  <c r="L520" i="6"/>
  <c r="K516" i="6"/>
  <c r="L511" i="6"/>
  <c r="L506" i="6"/>
  <c r="K502" i="6"/>
  <c r="L497" i="6"/>
  <c r="K493" i="6"/>
  <c r="L488" i="6"/>
  <c r="K484" i="6"/>
  <c r="L479" i="6"/>
  <c r="L474" i="6"/>
  <c r="K470" i="6"/>
  <c r="K466" i="6"/>
  <c r="K462" i="6"/>
  <c r="K458" i="6"/>
  <c r="K454" i="6"/>
  <c r="K450" i="6"/>
  <c r="K446" i="6"/>
  <c r="K442" i="6"/>
  <c r="K438" i="6"/>
  <c r="K434" i="6"/>
  <c r="K430" i="6"/>
  <c r="K426" i="6"/>
  <c r="K422" i="6"/>
  <c r="K418" i="6"/>
  <c r="K414" i="6"/>
  <c r="K410" i="6"/>
  <c r="K406" i="6"/>
  <c r="K402" i="6"/>
  <c r="K398" i="6"/>
  <c r="K394" i="6"/>
  <c r="K390" i="6"/>
  <c r="K386" i="6"/>
  <c r="K382" i="6"/>
  <c r="K378" i="6"/>
  <c r="K374" i="6"/>
  <c r="K370" i="6"/>
  <c r="K366" i="6"/>
  <c r="K362" i="6"/>
  <c r="K358" i="6"/>
  <c r="K354" i="6"/>
  <c r="K350" i="6"/>
  <c r="K346" i="6"/>
  <c r="K342" i="6"/>
  <c r="K338" i="6"/>
  <c r="K334" i="6"/>
  <c r="K330" i="6"/>
  <c r="K326" i="6"/>
  <c r="K322" i="6"/>
  <c r="K318" i="6"/>
  <c r="K314" i="6"/>
  <c r="K310" i="6"/>
  <c r="K306" i="6"/>
  <c r="K302" i="6"/>
  <c r="K298" i="6"/>
  <c r="K294" i="6"/>
  <c r="K290" i="6"/>
  <c r="K286" i="6"/>
  <c r="K282" i="6"/>
  <c r="K278" i="6"/>
  <c r="K274" i="6"/>
  <c r="K270" i="6"/>
  <c r="K266" i="6"/>
  <c r="K262" i="6"/>
  <c r="K258" i="6"/>
  <c r="K254" i="6"/>
  <c r="K250" i="6"/>
  <c r="K246" i="6"/>
  <c r="K242" i="6"/>
  <c r="K238" i="6"/>
  <c r="K234" i="6"/>
  <c r="K230" i="6"/>
  <c r="K226" i="6"/>
  <c r="K222" i="6"/>
  <c r="K218" i="6"/>
  <c r="K214" i="6"/>
  <c r="K210" i="6"/>
  <c r="K206" i="6"/>
  <c r="K202" i="6"/>
  <c r="K198" i="6"/>
  <c r="K194" i="6"/>
  <c r="K190" i="6"/>
  <c r="K186" i="6"/>
  <c r="K182" i="6"/>
  <c r="K178" i="6"/>
  <c r="K174" i="6"/>
  <c r="K170" i="6"/>
  <c r="K166" i="6"/>
  <c r="K162" i="6"/>
  <c r="K158" i="6"/>
  <c r="K154" i="6"/>
  <c r="K150" i="6"/>
  <c r="K146" i="6"/>
  <c r="K142" i="6"/>
  <c r="L1364" i="6"/>
  <c r="L1148" i="6"/>
  <c r="K1077" i="6"/>
  <c r="K1013" i="6"/>
  <c r="K961" i="6"/>
  <c r="K932" i="6"/>
  <c r="L905" i="6"/>
  <c r="L883" i="6"/>
  <c r="L863" i="6"/>
  <c r="L845" i="6"/>
  <c r="L829" i="6"/>
  <c r="L813" i="6"/>
  <c r="L797" i="6"/>
  <c r="L781" i="6"/>
  <c r="L765" i="6"/>
  <c r="L749" i="6"/>
  <c r="L733" i="6"/>
  <c r="L717" i="6"/>
  <c r="L701" i="6"/>
  <c r="L685" i="6"/>
  <c r="L669" i="6"/>
  <c r="K656" i="6"/>
  <c r="K648" i="6"/>
  <c r="K640" i="6"/>
  <c r="K632" i="6"/>
  <c r="K624" i="6"/>
  <c r="L618" i="6"/>
  <c r="K613" i="6"/>
  <c r="K608" i="6"/>
  <c r="L602" i="6"/>
  <c r="K597" i="6"/>
  <c r="K592" i="6"/>
  <c r="L586" i="6"/>
  <c r="K581" i="6"/>
  <c r="K576" i="6"/>
  <c r="L570" i="6"/>
  <c r="K565" i="6"/>
  <c r="K560" i="6"/>
  <c r="L554" i="6"/>
  <c r="K549" i="6"/>
  <c r="K544" i="6"/>
  <c r="L538" i="6"/>
  <c r="L533" i="6"/>
  <c r="K529" i="6"/>
  <c r="L524" i="6"/>
  <c r="K520" i="6"/>
  <c r="L515" i="6"/>
  <c r="L510" i="6"/>
  <c r="K506" i="6"/>
  <c r="L501" i="6"/>
  <c r="K497" i="6"/>
  <c r="L492" i="6"/>
  <c r="K488" i="6"/>
  <c r="L483" i="6"/>
  <c r="L478" i="6"/>
  <c r="K474" i="6"/>
  <c r="L469" i="6"/>
  <c r="L465" i="6"/>
  <c r="L461" i="6"/>
  <c r="L457" i="6"/>
  <c r="L453" i="6"/>
  <c r="L449" i="6"/>
  <c r="L445" i="6"/>
  <c r="L441" i="6"/>
  <c r="L437" i="6"/>
  <c r="L433" i="6"/>
  <c r="L429" i="6"/>
  <c r="L425" i="6"/>
  <c r="L421" i="6"/>
  <c r="L417" i="6"/>
  <c r="L413" i="6"/>
  <c r="L409" i="6"/>
  <c r="L405" i="6"/>
  <c r="L401" i="6"/>
  <c r="L397" i="6"/>
  <c r="L393" i="6"/>
  <c r="L389" i="6"/>
  <c r="L385" i="6"/>
  <c r="L381" i="6"/>
  <c r="L377" i="6"/>
  <c r="L373" i="6"/>
  <c r="L369" i="6"/>
  <c r="L365" i="6"/>
  <c r="L361" i="6"/>
  <c r="L357" i="6"/>
  <c r="L353" i="6"/>
  <c r="L349" i="6"/>
  <c r="L345" i="6"/>
  <c r="L341" i="6"/>
  <c r="L337" i="6"/>
  <c r="L333" i="6"/>
  <c r="L329" i="6"/>
  <c r="L325" i="6"/>
  <c r="L321" i="6"/>
  <c r="L317" i="6"/>
  <c r="L313" i="6"/>
  <c r="L309" i="6"/>
  <c r="L305" i="6"/>
  <c r="L301" i="6"/>
  <c r="L297" i="6"/>
  <c r="L293" i="6"/>
  <c r="L289" i="6"/>
  <c r="L285" i="6"/>
  <c r="L281" i="6"/>
  <c r="L277" i="6"/>
  <c r="L273" i="6"/>
  <c r="L269" i="6"/>
  <c r="L265" i="6"/>
  <c r="L261" i="6"/>
  <c r="L257" i="6"/>
  <c r="L253" i="6"/>
  <c r="L249" i="6"/>
  <c r="L245" i="6"/>
  <c r="L241" i="6"/>
  <c r="L237" i="6"/>
  <c r="L233" i="6"/>
  <c r="L229" i="6"/>
  <c r="L225" i="6"/>
  <c r="L221" i="6"/>
  <c r="L217" i="6"/>
  <c r="L213" i="6"/>
  <c r="L209" i="6"/>
  <c r="L205" i="6"/>
  <c r="L201" i="6"/>
  <c r="L197" i="6"/>
  <c r="L193" i="6"/>
  <c r="L189" i="6"/>
  <c r="L185" i="6"/>
  <c r="L181" i="6"/>
  <c r="L177" i="6"/>
  <c r="L173" i="6"/>
  <c r="L169" i="6"/>
  <c r="L165" i="6"/>
  <c r="L161" i="6"/>
  <c r="L157" i="6"/>
  <c r="L153" i="6"/>
  <c r="L149" i="6"/>
  <c r="L145" i="6"/>
  <c r="K1364" i="6"/>
  <c r="K1148" i="6"/>
  <c r="L1076" i="6"/>
  <c r="L1012" i="6"/>
  <c r="L960" i="6"/>
  <c r="K931" i="6"/>
  <c r="K905" i="6"/>
  <c r="K883" i="6"/>
  <c r="K863" i="6"/>
  <c r="K845" i="6"/>
  <c r="K829" i="6"/>
  <c r="K813" i="6"/>
  <c r="K797" i="6"/>
  <c r="K781" i="6"/>
  <c r="K765" i="6"/>
  <c r="K749" i="6"/>
  <c r="K733" i="6"/>
  <c r="K717" i="6"/>
  <c r="K701" i="6"/>
  <c r="K685" i="6"/>
  <c r="K669" i="6"/>
  <c r="L655" i="6"/>
  <c r="L647" i="6"/>
  <c r="L639" i="6"/>
  <c r="L631" i="6"/>
  <c r="L623" i="6"/>
  <c r="L617" i="6"/>
  <c r="L612" i="6"/>
  <c r="L607" i="6"/>
  <c r="L601" i="6"/>
  <c r="L596" i="6"/>
  <c r="L591" i="6"/>
  <c r="L585" i="6"/>
  <c r="L580" i="6"/>
  <c r="L575" i="6"/>
  <c r="L569" i="6"/>
  <c r="L564" i="6"/>
  <c r="L559" i="6"/>
  <c r="L553" i="6"/>
  <c r="L548" i="6"/>
  <c r="L543" i="6"/>
  <c r="L537" i="6"/>
  <c r="K533" i="6"/>
  <c r="L528" i="6"/>
  <c r="K524" i="6"/>
  <c r="L519" i="6"/>
  <c r="L514" i="6"/>
  <c r="K510" i="6"/>
  <c r="L505" i="6"/>
  <c r="K501" i="6"/>
  <c r="L496" i="6"/>
  <c r="K492" i="6"/>
  <c r="L487" i="6"/>
  <c r="L482" i="6"/>
  <c r="K478" i="6"/>
  <c r="L473" i="6"/>
  <c r="K469" i="6"/>
  <c r="K465" i="6"/>
  <c r="K461" i="6"/>
  <c r="K457" i="6"/>
  <c r="K453" i="6"/>
  <c r="K449" i="6"/>
  <c r="K445" i="6"/>
  <c r="K441" i="6"/>
  <c r="K437" i="6"/>
  <c r="K433" i="6"/>
  <c r="K429" i="6"/>
  <c r="K425" i="6"/>
  <c r="K421" i="6"/>
  <c r="K417" i="6"/>
  <c r="K413" i="6"/>
  <c r="K409" i="6"/>
  <c r="K405" i="6"/>
  <c r="K401" i="6"/>
  <c r="K397" i="6"/>
  <c r="K393" i="6"/>
  <c r="K389" i="6"/>
  <c r="K385" i="6"/>
  <c r="K381" i="6"/>
  <c r="K377" i="6"/>
  <c r="K373" i="6"/>
  <c r="K369" i="6"/>
  <c r="K365" i="6"/>
  <c r="K361" i="6"/>
  <c r="K357" i="6"/>
  <c r="K353" i="6"/>
  <c r="K349" i="6"/>
  <c r="K345" i="6"/>
  <c r="K341" i="6"/>
  <c r="K337" i="6"/>
  <c r="K333" i="6"/>
  <c r="K329" i="6"/>
  <c r="K325" i="6"/>
  <c r="K321" i="6"/>
  <c r="K317" i="6"/>
  <c r="K313" i="6"/>
  <c r="K309" i="6"/>
  <c r="K305" i="6"/>
  <c r="K301" i="6"/>
  <c r="K297" i="6"/>
  <c r="K293" i="6"/>
  <c r="K289" i="6"/>
  <c r="K285" i="6"/>
  <c r="K281" i="6"/>
  <c r="K277" i="6"/>
  <c r="K273" i="6"/>
  <c r="K269" i="6"/>
  <c r="K265" i="6"/>
  <c r="K261" i="6"/>
  <c r="K257" i="6"/>
  <c r="K253" i="6"/>
  <c r="K249" i="6"/>
  <c r="K245" i="6"/>
  <c r="K241" i="6"/>
  <c r="K237" i="6"/>
  <c r="K233" i="6"/>
  <c r="K229" i="6"/>
  <c r="K225" i="6"/>
  <c r="K221" i="6"/>
  <c r="K217" i="6"/>
  <c r="K213" i="6"/>
  <c r="K209" i="6"/>
  <c r="K205" i="6"/>
  <c r="K201" i="6"/>
  <c r="K197" i="6"/>
  <c r="K193" i="6"/>
  <c r="K189" i="6"/>
  <c r="K185" i="6"/>
  <c r="K181" i="6"/>
  <c r="K177" i="6"/>
  <c r="K173" i="6"/>
  <c r="K169" i="6"/>
  <c r="K165" i="6"/>
  <c r="K161" i="6"/>
  <c r="K157" i="6"/>
  <c r="K153" i="6"/>
  <c r="K149" i="6"/>
  <c r="K145" i="6"/>
  <c r="K141" i="6"/>
  <c r="K137" i="6"/>
  <c r="K133" i="6"/>
  <c r="K129" i="6"/>
  <c r="K125" i="6"/>
  <c r="K121" i="6"/>
  <c r="K117" i="6"/>
  <c r="K113" i="6"/>
  <c r="K109" i="6"/>
  <c r="K105" i="6"/>
  <c r="K101" i="6"/>
  <c r="K97" i="6"/>
  <c r="K93" i="6"/>
  <c r="K89" i="6"/>
  <c r="K85" i="6"/>
  <c r="K81" i="6"/>
  <c r="K77" i="6"/>
  <c r="K73" i="6"/>
  <c r="K69" i="6"/>
  <c r="K65" i="6"/>
  <c r="K61" i="6"/>
  <c r="K57" i="6"/>
  <c r="K53" i="6"/>
  <c r="K49" i="6"/>
  <c r="K45" i="6"/>
  <c r="K41" i="6"/>
  <c r="K37" i="6"/>
  <c r="K33" i="6"/>
  <c r="K29" i="6"/>
  <c r="K25" i="6"/>
  <c r="K21" i="6"/>
  <c r="K17" i="6"/>
  <c r="L1300" i="6"/>
  <c r="L1130" i="6"/>
  <c r="K1061" i="6"/>
  <c r="K997" i="6"/>
  <c r="K951" i="6"/>
  <c r="K925" i="6"/>
  <c r="K900" i="6"/>
  <c r="L877" i="6"/>
  <c r="K859" i="6"/>
  <c r="L841" i="6"/>
  <c r="L825" i="6"/>
  <c r="L809" i="6"/>
  <c r="L793" i="6"/>
  <c r="L777" i="6"/>
  <c r="L761" i="6"/>
  <c r="L745" i="6"/>
  <c r="L729" i="6"/>
  <c r="L713" i="6"/>
  <c r="L697" i="6"/>
  <c r="L681" i="6"/>
  <c r="L665" i="6"/>
  <c r="L653" i="6"/>
  <c r="L645" i="6"/>
  <c r="L637" i="6"/>
  <c r="L629" i="6"/>
  <c r="L622" i="6"/>
  <c r="K617" i="6"/>
  <c r="K612" i="6"/>
  <c r="L606" i="6"/>
  <c r="K601" i="6"/>
  <c r="K596" i="6"/>
  <c r="L590" i="6"/>
  <c r="K585" i="6"/>
  <c r="K580" i="6"/>
  <c r="L574" i="6"/>
  <c r="K569" i="6"/>
  <c r="K564" i="6"/>
  <c r="L558" i="6"/>
  <c r="K553" i="6"/>
  <c r="K548" i="6"/>
  <c r="L542" i="6"/>
  <c r="K537" i="6"/>
  <c r="L532" i="6"/>
  <c r="K528" i="6"/>
  <c r="L523" i="6"/>
  <c r="L518" i="6"/>
  <c r="K514" i="6"/>
  <c r="L509" i="6"/>
  <c r="K505" i="6"/>
  <c r="L500" i="6"/>
  <c r="K496" i="6"/>
  <c r="L491" i="6"/>
  <c r="L486" i="6"/>
  <c r="K482" i="6"/>
  <c r="L477" i="6"/>
  <c r="K473" i="6"/>
  <c r="L468" i="6"/>
  <c r="L464" i="6"/>
  <c r="L460" i="6"/>
  <c r="L456" i="6"/>
  <c r="L452" i="6"/>
  <c r="L448" i="6"/>
  <c r="L444" i="6"/>
  <c r="L440" i="6"/>
  <c r="L436" i="6"/>
  <c r="L432" i="6"/>
  <c r="L428" i="6"/>
  <c r="L424" i="6"/>
  <c r="L420" i="6"/>
  <c r="L416" i="6"/>
  <c r="L412" i="6"/>
  <c r="L408" i="6"/>
  <c r="L404" i="6"/>
  <c r="L400" i="6"/>
  <c r="L396" i="6"/>
  <c r="L392" i="6"/>
  <c r="L388" i="6"/>
  <c r="L384" i="6"/>
  <c r="L380" i="6"/>
  <c r="L376" i="6"/>
  <c r="L372" i="6"/>
  <c r="L368" i="6"/>
  <c r="L364" i="6"/>
  <c r="L360" i="6"/>
  <c r="L356" i="6"/>
  <c r="L352" i="6"/>
  <c r="L348" i="6"/>
  <c r="L344" i="6"/>
  <c r="L340" i="6"/>
  <c r="L336" i="6"/>
  <c r="L332" i="6"/>
  <c r="L328" i="6"/>
  <c r="L324" i="6"/>
  <c r="L320" i="6"/>
  <c r="L316" i="6"/>
  <c r="L312" i="6"/>
  <c r="L308" i="6"/>
  <c r="L304" i="6"/>
  <c r="L300" i="6"/>
  <c r="L296" i="6"/>
  <c r="L292" i="6"/>
  <c r="L288" i="6"/>
  <c r="L284" i="6"/>
  <c r="L280" i="6"/>
  <c r="L276" i="6"/>
  <c r="L272" i="6"/>
  <c r="L268" i="6"/>
  <c r="L264" i="6"/>
  <c r="L260" i="6"/>
  <c r="L256" i="6"/>
  <c r="L252" i="6"/>
  <c r="L248" i="6"/>
  <c r="L244" i="6"/>
  <c r="L240" i="6"/>
  <c r="L236" i="6"/>
  <c r="L232" i="6"/>
  <c r="L228" i="6"/>
  <c r="L224" i="6"/>
  <c r="L220" i="6"/>
  <c r="L216" i="6"/>
  <c r="L212" i="6"/>
  <c r="L208" i="6"/>
  <c r="L204" i="6"/>
  <c r="L200" i="6"/>
  <c r="L196" i="6"/>
  <c r="L192" i="6"/>
  <c r="L188" i="6"/>
  <c r="L184" i="6"/>
  <c r="L180" i="6"/>
  <c r="L176" i="6"/>
  <c r="L172" i="6"/>
  <c r="L168" i="6"/>
  <c r="L164" i="6"/>
  <c r="L160" i="6"/>
  <c r="L156" i="6"/>
  <c r="L152" i="6"/>
  <c r="L148" i="6"/>
  <c r="L144" i="6"/>
  <c r="L140" i="6"/>
  <c r="L136" i="6"/>
  <c r="L132" i="6"/>
  <c r="L128" i="6"/>
  <c r="L124" i="6"/>
  <c r="L120" i="6"/>
  <c r="K1300" i="6"/>
  <c r="L1129" i="6"/>
  <c r="L1060" i="6"/>
  <c r="L996" i="6"/>
  <c r="L949" i="6"/>
  <c r="L924" i="6"/>
  <c r="K899" i="6"/>
  <c r="K877" i="6"/>
  <c r="K858" i="6"/>
  <c r="K841" i="6"/>
  <c r="K825" i="6"/>
  <c r="K809" i="6"/>
  <c r="K793" i="6"/>
  <c r="K777" i="6"/>
  <c r="K761" i="6"/>
  <c r="K745" i="6"/>
  <c r="K729" i="6"/>
  <c r="K713" i="6"/>
  <c r="K697" i="6"/>
  <c r="K681" i="6"/>
  <c r="K665" i="6"/>
  <c r="K653" i="6"/>
  <c r="K645" i="6"/>
  <c r="K637" i="6"/>
  <c r="K629" i="6"/>
  <c r="L621" i="6"/>
  <c r="L616" i="6"/>
  <c r="L611" i="6"/>
  <c r="L605" i="6"/>
  <c r="L600" i="6"/>
  <c r="L595" i="6"/>
  <c r="L589" i="6"/>
  <c r="L584" i="6"/>
  <c r="L579" i="6"/>
  <c r="L573" i="6"/>
  <c r="L568" i="6"/>
  <c r="L563" i="6"/>
  <c r="L557" i="6"/>
  <c r="L552" i="6"/>
  <c r="L547" i="6"/>
  <c r="L541" i="6"/>
  <c r="L536" i="6"/>
  <c r="K532" i="6"/>
  <c r="L527" i="6"/>
  <c r="L522" i="6"/>
  <c r="K518" i="6"/>
  <c r="L513" i="6"/>
  <c r="K509" i="6"/>
  <c r="L504" i="6"/>
  <c r="K500" i="6"/>
  <c r="L495" i="6"/>
  <c r="L490" i="6"/>
  <c r="K486" i="6"/>
  <c r="L481" i="6"/>
  <c r="K477" i="6"/>
  <c r="L472" i="6"/>
  <c r="K468" i="6"/>
  <c r="K464" i="6"/>
  <c r="K460" i="6"/>
  <c r="K456" i="6"/>
  <c r="K452" i="6"/>
  <c r="K448" i="6"/>
  <c r="K444" i="6"/>
  <c r="K440" i="6"/>
  <c r="K436" i="6"/>
  <c r="K432" i="6"/>
  <c r="K428" i="6"/>
  <c r="K424" i="6"/>
  <c r="K420" i="6"/>
  <c r="K416" i="6"/>
  <c r="K412" i="6"/>
  <c r="K408" i="6"/>
  <c r="K404" i="6"/>
  <c r="K400" i="6"/>
  <c r="K396" i="6"/>
  <c r="K392" i="6"/>
  <c r="K388" i="6"/>
  <c r="K384" i="6"/>
  <c r="K380" i="6"/>
  <c r="K376" i="6"/>
  <c r="K372" i="6"/>
  <c r="K368" i="6"/>
  <c r="K364" i="6"/>
  <c r="K360" i="6"/>
  <c r="K356" i="6"/>
  <c r="K352" i="6"/>
  <c r="K348" i="6"/>
  <c r="K344" i="6"/>
  <c r="K340" i="6"/>
  <c r="K336" i="6"/>
  <c r="K332" i="6"/>
  <c r="K328" i="6"/>
  <c r="K324" i="6"/>
  <c r="K320" i="6"/>
  <c r="K316" i="6"/>
  <c r="K312" i="6"/>
  <c r="K308" i="6"/>
  <c r="K304" i="6"/>
  <c r="K300" i="6"/>
  <c r="K296" i="6"/>
  <c r="K292" i="6"/>
  <c r="K288" i="6"/>
  <c r="K284" i="6"/>
  <c r="K280" i="6"/>
  <c r="K276" i="6"/>
  <c r="K272" i="6"/>
  <c r="K268" i="6"/>
  <c r="K264" i="6"/>
  <c r="K260" i="6"/>
  <c r="K256" i="6"/>
  <c r="K252" i="6"/>
  <c r="K248" i="6"/>
  <c r="K244" i="6"/>
  <c r="K240" i="6"/>
  <c r="K236" i="6"/>
  <c r="K232" i="6"/>
  <c r="K228" i="6"/>
  <c r="K224" i="6"/>
  <c r="K220" i="6"/>
  <c r="K216" i="6"/>
  <c r="K212" i="6"/>
  <c r="K208" i="6"/>
  <c r="K204" i="6"/>
  <c r="K200" i="6"/>
  <c r="K196" i="6"/>
  <c r="K192" i="6"/>
  <c r="K188" i="6"/>
  <c r="K184" i="6"/>
  <c r="K180" i="6"/>
  <c r="K176" i="6"/>
  <c r="K172" i="6"/>
  <c r="K168" i="6"/>
  <c r="K164" i="6"/>
  <c r="K160" i="6"/>
  <c r="K156" i="6"/>
  <c r="K152" i="6"/>
  <c r="K148" i="6"/>
  <c r="K144" i="6"/>
  <c r="K140" i="6"/>
  <c r="K136" i="6"/>
  <c r="K132" i="6"/>
  <c r="K128" i="6"/>
  <c r="K124" i="6"/>
  <c r="K120" i="6"/>
  <c r="L1236" i="6"/>
  <c r="K1112" i="6"/>
  <c r="K1045" i="6"/>
  <c r="L981" i="6"/>
  <c r="L944" i="6"/>
  <c r="K919" i="6"/>
  <c r="L893" i="6"/>
  <c r="L872" i="6"/>
  <c r="K854" i="6"/>
  <c r="L837" i="6"/>
  <c r="L821" i="6"/>
  <c r="L805" i="6"/>
  <c r="L789" i="6"/>
  <c r="L773" i="6"/>
  <c r="L757" i="6"/>
  <c r="L741" i="6"/>
  <c r="L725" i="6"/>
  <c r="L709" i="6"/>
  <c r="L693" i="6"/>
  <c r="L677" i="6"/>
  <c r="L661" i="6"/>
  <c r="K652" i="6"/>
  <c r="K644" i="6"/>
  <c r="K636" i="6"/>
  <c r="K628" i="6"/>
  <c r="K621" i="6"/>
  <c r="K616" i="6"/>
  <c r="L610" i="6"/>
  <c r="K605" i="6"/>
  <c r="K600" i="6"/>
  <c r="L594" i="6"/>
  <c r="K589" i="6"/>
  <c r="K584" i="6"/>
  <c r="L578" i="6"/>
  <c r="K573" i="6"/>
  <c r="K568" i="6"/>
  <c r="L562" i="6"/>
  <c r="K557" i="6"/>
  <c r="K552" i="6"/>
  <c r="L546" i="6"/>
  <c r="K541" i="6"/>
  <c r="K536" i="6"/>
  <c r="L531" i="6"/>
  <c r="L526" i="6"/>
  <c r="K522" i="6"/>
  <c r="L517" i="6"/>
  <c r="K513" i="6"/>
  <c r="L508" i="6"/>
  <c r="K504" i="6"/>
  <c r="L499" i="6"/>
  <c r="L494" i="6"/>
  <c r="K490" i="6"/>
  <c r="L485" i="6"/>
  <c r="K481" i="6"/>
  <c r="L476" i="6"/>
  <c r="K472" i="6"/>
  <c r="L467" i="6"/>
  <c r="L463" i="6"/>
  <c r="L459" i="6"/>
  <c r="L455" i="6"/>
  <c r="L451" i="6"/>
  <c r="L447" i="6"/>
  <c r="L443" i="6"/>
  <c r="L439" i="6"/>
  <c r="L435" i="6"/>
  <c r="L431" i="6"/>
  <c r="L427" i="6"/>
  <c r="L423" i="6"/>
  <c r="L419" i="6"/>
  <c r="L415" i="6"/>
  <c r="L411" i="6"/>
  <c r="L407" i="6"/>
  <c r="L403" i="6"/>
  <c r="L399" i="6"/>
  <c r="L395" i="6"/>
  <c r="L391" i="6"/>
  <c r="L387" i="6"/>
  <c r="L383" i="6"/>
  <c r="L379" i="6"/>
  <c r="L375" i="6"/>
  <c r="L371" i="6"/>
  <c r="L367" i="6"/>
  <c r="L363" i="6"/>
  <c r="L359" i="6"/>
  <c r="L355" i="6"/>
  <c r="L351" i="6"/>
  <c r="L347" i="6"/>
  <c r="L343" i="6"/>
  <c r="L339" i="6"/>
  <c r="L335" i="6"/>
  <c r="L331" i="6"/>
  <c r="L327" i="6"/>
  <c r="L323" i="6"/>
  <c r="L319" i="6"/>
  <c r="L315" i="6"/>
  <c r="L311" i="6"/>
  <c r="L307" i="6"/>
  <c r="L303" i="6"/>
  <c r="L299" i="6"/>
  <c r="L295" i="6"/>
  <c r="L291" i="6"/>
  <c r="L287" i="6"/>
  <c r="L283" i="6"/>
  <c r="L279" i="6"/>
  <c r="L275" i="6"/>
  <c r="L271" i="6"/>
  <c r="L267" i="6"/>
  <c r="L263" i="6"/>
  <c r="L259" i="6"/>
  <c r="L255" i="6"/>
  <c r="L251" i="6"/>
  <c r="L247" i="6"/>
  <c r="L243" i="6"/>
  <c r="L239" i="6"/>
  <c r="L235" i="6"/>
  <c r="L231" i="6"/>
  <c r="L227" i="6"/>
  <c r="L223" i="6"/>
  <c r="L219" i="6"/>
  <c r="L215" i="6"/>
  <c r="L211" i="6"/>
  <c r="L207" i="6"/>
  <c r="L203" i="6"/>
  <c r="L199" i="6"/>
  <c r="L195" i="6"/>
  <c r="L191" i="6"/>
  <c r="L187" i="6"/>
  <c r="L183" i="6"/>
  <c r="L179" i="6"/>
  <c r="L175" i="6"/>
  <c r="L171" i="6"/>
  <c r="L167" i="6"/>
  <c r="L163" i="6"/>
  <c r="L159" i="6"/>
  <c r="L155" i="6"/>
  <c r="L151" i="6"/>
  <c r="K1236" i="6"/>
  <c r="L853" i="6"/>
  <c r="K725" i="6"/>
  <c r="L627" i="6"/>
  <c r="L583" i="6"/>
  <c r="L540" i="6"/>
  <c r="L503" i="6"/>
  <c r="K467" i="6"/>
  <c r="K435" i="6"/>
  <c r="K403" i="6"/>
  <c r="K371" i="6"/>
  <c r="K339" i="6"/>
  <c r="K307" i="6"/>
  <c r="K275" i="6"/>
  <c r="K243" i="6"/>
  <c r="K211" i="6"/>
  <c r="K179" i="6"/>
  <c r="L158" i="6"/>
  <c r="L143" i="6"/>
  <c r="L137" i="6"/>
  <c r="L130" i="6"/>
  <c r="L123" i="6"/>
  <c r="K118" i="6"/>
  <c r="L113" i="6"/>
  <c r="L108" i="6"/>
  <c r="K104" i="6"/>
  <c r="L99" i="6"/>
  <c r="K95" i="6"/>
  <c r="L90" i="6"/>
  <c r="K86" i="6"/>
  <c r="L81" i="6"/>
  <c r="L76" i="6"/>
  <c r="K72" i="6"/>
  <c r="L67" i="6"/>
  <c r="K63" i="6"/>
  <c r="L58" i="6"/>
  <c r="K54" i="6"/>
  <c r="L49" i="6"/>
  <c r="L44" i="6"/>
  <c r="K40" i="6"/>
  <c r="L35" i="6"/>
  <c r="K31" i="6"/>
  <c r="L26" i="6"/>
  <c r="K22" i="6"/>
  <c r="L17" i="6"/>
  <c r="K13" i="6"/>
  <c r="K9" i="6"/>
  <c r="L2501" i="1"/>
  <c r="L2499" i="1"/>
  <c r="L2497" i="1"/>
  <c r="L2495" i="1"/>
  <c r="L2493" i="1"/>
  <c r="L2491" i="1"/>
  <c r="L2489" i="1"/>
  <c r="L2487" i="1"/>
  <c r="L2485" i="1"/>
  <c r="L2483" i="1"/>
  <c r="L2481" i="1"/>
  <c r="L2479" i="1"/>
  <c r="L2477" i="1"/>
  <c r="L2475" i="1"/>
  <c r="L2473" i="1"/>
  <c r="L2471" i="1"/>
  <c r="L2469" i="1"/>
  <c r="L2467" i="1"/>
  <c r="L2465" i="1"/>
  <c r="L2463" i="1"/>
  <c r="L2461" i="1"/>
  <c r="L2459" i="1"/>
  <c r="L2457" i="1"/>
  <c r="L2455" i="1"/>
  <c r="L2453" i="1"/>
  <c r="L2451" i="1"/>
  <c r="L2449" i="1"/>
  <c r="L2447" i="1"/>
  <c r="L1111" i="6"/>
  <c r="K837" i="6"/>
  <c r="K709" i="6"/>
  <c r="L620" i="6"/>
  <c r="L577" i="6"/>
  <c r="L535" i="6"/>
  <c r="L498" i="6"/>
  <c r="K463" i="6"/>
  <c r="K431" i="6"/>
  <c r="K399" i="6"/>
  <c r="K367" i="6"/>
  <c r="K335" i="6"/>
  <c r="K303" i="6"/>
  <c r="K271" i="6"/>
  <c r="K239" i="6"/>
  <c r="K207" i="6"/>
  <c r="K175" i="6"/>
  <c r="K155" i="6"/>
  <c r="K143" i="6"/>
  <c r="L135" i="6"/>
  <c r="K130" i="6"/>
  <c r="K123" i="6"/>
  <c r="L117" i="6"/>
  <c r="L112" i="6"/>
  <c r="K108" i="6"/>
  <c r="L103" i="6"/>
  <c r="K99" i="6"/>
  <c r="L94" i="6"/>
  <c r="K90" i="6"/>
  <c r="L85" i="6"/>
  <c r="L80" i="6"/>
  <c r="K76" i="6"/>
  <c r="L71" i="6"/>
  <c r="K67" i="6"/>
  <c r="L62" i="6"/>
  <c r="K58" i="6"/>
  <c r="L53" i="6"/>
  <c r="L48" i="6"/>
  <c r="K44" i="6"/>
  <c r="L39" i="6"/>
  <c r="K35" i="6"/>
  <c r="L30" i="6"/>
  <c r="K26" i="6"/>
  <c r="L21" i="6"/>
  <c r="L16" i="6"/>
  <c r="L12" i="6"/>
  <c r="L8" i="6"/>
  <c r="O2502" i="1"/>
  <c r="O2500" i="1"/>
  <c r="O2498" i="1"/>
  <c r="O2496" i="1"/>
  <c r="O2494" i="1"/>
  <c r="O2492" i="1"/>
  <c r="O2490" i="1"/>
  <c r="O2488" i="1"/>
  <c r="O2486" i="1"/>
  <c r="O2484" i="1"/>
  <c r="O2482" i="1"/>
  <c r="O2480" i="1"/>
  <c r="O2478" i="1"/>
  <c r="O2476" i="1"/>
  <c r="O2474" i="1"/>
  <c r="O2472" i="1"/>
  <c r="O2470" i="1"/>
  <c r="O2468" i="1"/>
  <c r="O2466" i="1"/>
  <c r="O2464" i="1"/>
  <c r="O2462" i="1"/>
  <c r="O2460" i="1"/>
  <c r="O2458" i="1"/>
  <c r="O2456" i="1"/>
  <c r="O2454" i="1"/>
  <c r="O2452" i="1"/>
  <c r="O2450" i="1"/>
  <c r="O2448" i="1"/>
  <c r="O2446" i="1"/>
  <c r="O2444" i="1"/>
  <c r="O2442" i="1"/>
  <c r="O2440" i="1"/>
  <c r="O2438" i="1"/>
  <c r="O2436" i="1"/>
  <c r="O2434" i="1"/>
  <c r="O2432" i="1"/>
  <c r="O2430" i="1"/>
  <c r="O2428" i="1"/>
  <c r="O2426" i="1"/>
  <c r="O2424" i="1"/>
  <c r="O2422" i="1"/>
  <c r="O2420" i="1"/>
  <c r="O2418" i="1"/>
  <c r="O2416" i="1"/>
  <c r="O2414" i="1"/>
  <c r="O2412" i="1"/>
  <c r="O2410" i="1"/>
  <c r="O2408" i="1"/>
  <c r="O2406" i="1"/>
  <c r="O2404" i="1"/>
  <c r="O2402" i="1"/>
  <c r="O2400" i="1"/>
  <c r="O2398" i="1"/>
  <c r="O2396" i="1"/>
  <c r="O2394" i="1"/>
  <c r="O2392" i="1"/>
  <c r="O2390" i="1"/>
  <c r="O2388" i="1"/>
  <c r="O2386" i="1"/>
  <c r="O2384" i="1"/>
  <c r="O2382" i="1"/>
  <c r="O2380" i="1"/>
  <c r="O2378" i="1"/>
  <c r="O2376" i="1"/>
  <c r="O2374" i="1"/>
  <c r="O2372" i="1"/>
  <c r="O2370" i="1"/>
  <c r="O2368" i="1"/>
  <c r="O2366" i="1"/>
  <c r="O2364" i="1"/>
  <c r="O2362" i="1"/>
  <c r="O2360" i="1"/>
  <c r="O2358" i="1"/>
  <c r="O2356" i="1"/>
  <c r="O2354" i="1"/>
  <c r="O2352" i="1"/>
  <c r="O2350" i="1"/>
  <c r="O2348" i="1"/>
  <c r="O2346" i="1"/>
  <c r="O2344" i="1"/>
  <c r="O2342" i="1"/>
  <c r="O2340" i="1"/>
  <c r="O2338" i="1"/>
  <c r="O2336" i="1"/>
  <c r="O2334" i="1"/>
  <c r="O2332" i="1"/>
  <c r="O2330" i="1"/>
  <c r="O2328" i="1"/>
  <c r="O2326" i="1"/>
  <c r="O2324" i="1"/>
  <c r="O2322" i="1"/>
  <c r="O2320" i="1"/>
  <c r="O2318" i="1"/>
  <c r="O2316" i="1"/>
  <c r="O2314" i="1"/>
  <c r="O2312" i="1"/>
  <c r="O2310" i="1"/>
  <c r="O2308" i="1"/>
  <c r="O2306" i="1"/>
  <c r="O2304" i="1"/>
  <c r="O2302" i="1"/>
  <c r="O2300" i="1"/>
  <c r="O2298" i="1"/>
  <c r="O2296" i="1"/>
  <c r="O2294" i="1"/>
  <c r="O2292" i="1"/>
  <c r="O2290" i="1"/>
  <c r="O2288" i="1"/>
  <c r="O2286" i="1"/>
  <c r="O2284" i="1"/>
  <c r="O2282" i="1"/>
  <c r="O2280" i="1"/>
  <c r="O2278" i="1"/>
  <c r="O2276" i="1"/>
  <c r="O2274" i="1"/>
  <c r="O2272" i="1"/>
  <c r="O2270" i="1"/>
  <c r="O2268" i="1"/>
  <c r="O2266" i="1"/>
  <c r="O2264" i="1"/>
  <c r="O2262" i="1"/>
  <c r="O2260" i="1"/>
  <c r="O2258" i="1"/>
  <c r="L1044" i="6"/>
  <c r="K821" i="6"/>
  <c r="K693" i="6"/>
  <c r="L615" i="6"/>
  <c r="L572" i="6"/>
  <c r="L530" i="6"/>
  <c r="K494" i="6"/>
  <c r="K459" i="6"/>
  <c r="K427" i="6"/>
  <c r="K395" i="6"/>
  <c r="K363" i="6"/>
  <c r="K331" i="6"/>
  <c r="K299" i="6"/>
  <c r="K267" i="6"/>
  <c r="K235" i="6"/>
  <c r="K203" i="6"/>
  <c r="K171" i="6"/>
  <c r="L154" i="6"/>
  <c r="L142" i="6"/>
  <c r="K135" i="6"/>
  <c r="L129" i="6"/>
  <c r="L122" i="6"/>
  <c r="L116" i="6"/>
  <c r="K112" i="6"/>
  <c r="L107" i="6"/>
  <c r="K103" i="6"/>
  <c r="L98" i="6"/>
  <c r="K94" i="6"/>
  <c r="L89" i="6"/>
  <c r="L84" i="6"/>
  <c r="K80" i="6"/>
  <c r="L75" i="6"/>
  <c r="K71" i="6"/>
  <c r="L66" i="6"/>
  <c r="K62" i="6"/>
  <c r="L57" i="6"/>
  <c r="L52" i="6"/>
  <c r="K48" i="6"/>
  <c r="L43" i="6"/>
  <c r="K39" i="6"/>
  <c r="L34" i="6"/>
  <c r="K30" i="6"/>
  <c r="L25" i="6"/>
  <c r="L20" i="6"/>
  <c r="K16" i="6"/>
  <c r="K12" i="6"/>
  <c r="K8" i="6"/>
  <c r="N2502" i="1"/>
  <c r="N2500" i="1"/>
  <c r="N2498" i="1"/>
  <c r="N2496" i="1"/>
  <c r="N2494" i="1"/>
  <c r="N2492" i="1"/>
  <c r="N2490" i="1"/>
  <c r="N2488" i="1"/>
  <c r="N2486" i="1"/>
  <c r="N2484" i="1"/>
  <c r="N2482" i="1"/>
  <c r="N2480" i="1"/>
  <c r="N2478" i="1"/>
  <c r="N2476" i="1"/>
  <c r="N2474" i="1"/>
  <c r="N2472" i="1"/>
  <c r="N2470" i="1"/>
  <c r="N2468" i="1"/>
  <c r="N2466" i="1"/>
  <c r="N2464" i="1"/>
  <c r="N2462" i="1"/>
  <c r="N2460" i="1"/>
  <c r="N2458" i="1"/>
  <c r="N2456" i="1"/>
  <c r="N2454" i="1"/>
  <c r="N2452" i="1"/>
  <c r="N2450" i="1"/>
  <c r="N2448" i="1"/>
  <c r="N2446" i="1"/>
  <c r="N2444" i="1"/>
  <c r="N2442" i="1"/>
  <c r="N2440" i="1"/>
  <c r="N2438" i="1"/>
  <c r="N2436" i="1"/>
  <c r="N2434" i="1"/>
  <c r="N2432" i="1"/>
  <c r="N2430" i="1"/>
  <c r="N2428" i="1"/>
  <c r="N2426" i="1"/>
  <c r="N2424" i="1"/>
  <c r="N2422" i="1"/>
  <c r="N2420" i="1"/>
  <c r="N2418" i="1"/>
  <c r="N2416" i="1"/>
  <c r="N2414" i="1"/>
  <c r="N2412" i="1"/>
  <c r="N2410" i="1"/>
  <c r="N2408" i="1"/>
  <c r="N2406" i="1"/>
  <c r="N2404" i="1"/>
  <c r="N2402" i="1"/>
  <c r="N2400" i="1"/>
  <c r="N2398" i="1"/>
  <c r="N2396" i="1"/>
  <c r="N2394" i="1"/>
  <c r="N2392" i="1"/>
  <c r="N2390" i="1"/>
  <c r="N2388" i="1"/>
  <c r="N2386" i="1"/>
  <c r="N2384" i="1"/>
  <c r="N2382" i="1"/>
  <c r="N2380" i="1"/>
  <c r="N2378" i="1"/>
  <c r="N2376" i="1"/>
  <c r="N2374" i="1"/>
  <c r="N2372" i="1"/>
  <c r="N2370" i="1"/>
  <c r="N2368" i="1"/>
  <c r="N2366" i="1"/>
  <c r="N2364" i="1"/>
  <c r="N2362" i="1"/>
  <c r="N2360" i="1"/>
  <c r="N2358" i="1"/>
  <c r="N2356" i="1"/>
  <c r="N2354" i="1"/>
  <c r="N2352" i="1"/>
  <c r="N2350" i="1"/>
  <c r="N2348" i="1"/>
  <c r="N2346" i="1"/>
  <c r="N2344" i="1"/>
  <c r="N2342" i="1"/>
  <c r="N2340" i="1"/>
  <c r="N2338" i="1"/>
  <c r="N2336" i="1"/>
  <c r="N2334" i="1"/>
  <c r="N2332" i="1"/>
  <c r="N2330" i="1"/>
  <c r="N2328" i="1"/>
  <c r="N2326" i="1"/>
  <c r="N2324" i="1"/>
  <c r="N2322" i="1"/>
  <c r="N2320" i="1"/>
  <c r="N2318" i="1"/>
  <c r="N2316" i="1"/>
  <c r="N2314" i="1"/>
  <c r="N2312" i="1"/>
  <c r="N2310" i="1"/>
  <c r="N2308" i="1"/>
  <c r="N2306" i="1"/>
  <c r="N2304" i="1"/>
  <c r="N2302" i="1"/>
  <c r="N2300" i="1"/>
  <c r="N2298" i="1"/>
  <c r="N2296" i="1"/>
  <c r="N2294" i="1"/>
  <c r="N2292" i="1"/>
  <c r="N2290" i="1"/>
  <c r="N2288" i="1"/>
  <c r="N2286" i="1"/>
  <c r="N2284" i="1"/>
  <c r="N2282" i="1"/>
  <c r="N2280" i="1"/>
  <c r="N2278" i="1"/>
  <c r="N2276" i="1"/>
  <c r="N2274" i="1"/>
  <c r="N2272" i="1"/>
  <c r="N2270" i="1"/>
  <c r="K981" i="6"/>
  <c r="K805" i="6"/>
  <c r="K677" i="6"/>
  <c r="L609" i="6"/>
  <c r="L567" i="6"/>
  <c r="K526" i="6"/>
  <c r="L489" i="6"/>
  <c r="K455" i="6"/>
  <c r="K423" i="6"/>
  <c r="K391" i="6"/>
  <c r="K359" i="6"/>
  <c r="K327" i="6"/>
  <c r="K295" i="6"/>
  <c r="K263" i="6"/>
  <c r="K231" i="6"/>
  <c r="K199" i="6"/>
  <c r="K167" i="6"/>
  <c r="K151" i="6"/>
  <c r="L141" i="6"/>
  <c r="L134" i="6"/>
  <c r="L127" i="6"/>
  <c r="K122" i="6"/>
  <c r="K116" i="6"/>
  <c r="L111" i="6"/>
  <c r="K107" i="6"/>
  <c r="L102" i="6"/>
  <c r="K98" i="6"/>
  <c r="L93" i="6"/>
  <c r="L88" i="6"/>
  <c r="K84" i="6"/>
  <c r="L79" i="6"/>
  <c r="K75" i="6"/>
  <c r="L70" i="6"/>
  <c r="K66" i="6"/>
  <c r="L61" i="6"/>
  <c r="L56" i="6"/>
  <c r="K52" i="6"/>
  <c r="L47" i="6"/>
  <c r="K43" i="6"/>
  <c r="L38" i="6"/>
  <c r="K34" i="6"/>
  <c r="L29" i="6"/>
  <c r="L24" i="6"/>
  <c r="K20" i="6"/>
  <c r="L15" i="6"/>
  <c r="L11" i="6"/>
  <c r="L7" i="6"/>
  <c r="M2502" i="1"/>
  <c r="M2500" i="1"/>
  <c r="M2498" i="1"/>
  <c r="M2496" i="1"/>
  <c r="M2494" i="1"/>
  <c r="M2492" i="1"/>
  <c r="M2490" i="1"/>
  <c r="M2488" i="1"/>
  <c r="M2486" i="1"/>
  <c r="M2484" i="1"/>
  <c r="M2482" i="1"/>
  <c r="M2480" i="1"/>
  <c r="M2478" i="1"/>
  <c r="M2476" i="1"/>
  <c r="M2474" i="1"/>
  <c r="M2472" i="1"/>
  <c r="M2470" i="1"/>
  <c r="M2468" i="1"/>
  <c r="M2466" i="1"/>
  <c r="M2464" i="1"/>
  <c r="M2462" i="1"/>
  <c r="M2460" i="1"/>
  <c r="M2458" i="1"/>
  <c r="M2456" i="1"/>
  <c r="M2454" i="1"/>
  <c r="M2452" i="1"/>
  <c r="M2450" i="1"/>
  <c r="M2448" i="1"/>
  <c r="M2446" i="1"/>
  <c r="K944" i="6"/>
  <c r="K789" i="6"/>
  <c r="K661" i="6"/>
  <c r="L604" i="6"/>
  <c r="L561" i="6"/>
  <c r="L521" i="6"/>
  <c r="K485" i="6"/>
  <c r="K451" i="6"/>
  <c r="K419" i="6"/>
  <c r="K387" i="6"/>
  <c r="K355" i="6"/>
  <c r="K323" i="6"/>
  <c r="K291" i="6"/>
  <c r="K259" i="6"/>
  <c r="K227" i="6"/>
  <c r="K195" i="6"/>
  <c r="L166" i="6"/>
  <c r="L150" i="6"/>
  <c r="L139" i="6"/>
  <c r="K134" i="6"/>
  <c r="K127" i="6"/>
  <c r="L121" i="6"/>
  <c r="L115" i="6"/>
  <c r="K111" i="6"/>
  <c r="L106" i="6"/>
  <c r="K102" i="6"/>
  <c r="L97" i="6"/>
  <c r="L92" i="6"/>
  <c r="K88" i="6"/>
  <c r="L83" i="6"/>
  <c r="K79" i="6"/>
  <c r="L74" i="6"/>
  <c r="K70" i="6"/>
  <c r="L65" i="6"/>
  <c r="L60" i="6"/>
  <c r="K56" i="6"/>
  <c r="L51" i="6"/>
  <c r="K47" i="6"/>
  <c r="L42" i="6"/>
  <c r="K38" i="6"/>
  <c r="L33" i="6"/>
  <c r="L28" i="6"/>
  <c r="K24" i="6"/>
  <c r="L19" i="6"/>
  <c r="K15" i="6"/>
  <c r="K11" i="6"/>
  <c r="K7" i="6"/>
  <c r="L2502" i="1"/>
  <c r="L2500" i="1"/>
  <c r="L2498" i="1"/>
  <c r="L2496" i="1"/>
  <c r="L2494" i="1"/>
  <c r="L2492" i="1"/>
  <c r="L2490" i="1"/>
  <c r="L2488" i="1"/>
  <c r="L2486" i="1"/>
  <c r="L2484" i="1"/>
  <c r="L2482" i="1"/>
  <c r="L2480" i="1"/>
  <c r="L2478" i="1"/>
  <c r="L2476" i="1"/>
  <c r="L2474" i="1"/>
  <c r="L2472" i="1"/>
  <c r="L2470" i="1"/>
  <c r="L2468" i="1"/>
  <c r="L2466" i="1"/>
  <c r="L2464" i="1"/>
  <c r="L2462" i="1"/>
  <c r="L2460" i="1"/>
  <c r="L2458" i="1"/>
  <c r="L2456" i="1"/>
  <c r="L2454" i="1"/>
  <c r="L2452" i="1"/>
  <c r="L2450" i="1"/>
  <c r="L2448" i="1"/>
  <c r="L2446" i="1"/>
  <c r="L2444" i="1"/>
  <c r="L2442" i="1"/>
  <c r="L2440" i="1"/>
  <c r="L2438" i="1"/>
  <c r="L2436" i="1"/>
  <c r="L2434" i="1"/>
  <c r="L2432" i="1"/>
  <c r="L2430" i="1"/>
  <c r="L2428" i="1"/>
  <c r="L2426" i="1"/>
  <c r="L2424" i="1"/>
  <c r="L2422" i="1"/>
  <c r="L2420" i="1"/>
  <c r="L2418" i="1"/>
  <c r="L2416" i="1"/>
  <c r="L2414" i="1"/>
  <c r="L2412" i="1"/>
  <c r="L2410" i="1"/>
  <c r="L2408" i="1"/>
  <c r="L2406" i="1"/>
  <c r="L2404" i="1"/>
  <c r="L2402" i="1"/>
  <c r="L2400" i="1"/>
  <c r="L2398" i="1"/>
  <c r="L2396" i="1"/>
  <c r="L2394" i="1"/>
  <c r="L2392" i="1"/>
  <c r="L2390" i="1"/>
  <c r="L2388" i="1"/>
  <c r="L2386" i="1"/>
  <c r="L2384" i="1"/>
  <c r="L2382" i="1"/>
  <c r="L2380" i="1"/>
  <c r="L2378" i="1"/>
  <c r="L2376" i="1"/>
  <c r="L2374" i="1"/>
  <c r="L2372" i="1"/>
  <c r="L2370" i="1"/>
  <c r="L2368" i="1"/>
  <c r="L2366" i="1"/>
  <c r="L2364" i="1"/>
  <c r="L2362" i="1"/>
  <c r="L2360" i="1"/>
  <c r="L2358" i="1"/>
  <c r="L2356" i="1"/>
  <c r="L2354" i="1"/>
  <c r="L2352" i="1"/>
  <c r="L2350" i="1"/>
  <c r="L2348" i="1"/>
  <c r="L2346" i="1"/>
  <c r="L2344" i="1"/>
  <c r="L2342" i="1"/>
  <c r="L2340" i="1"/>
  <c r="L2338" i="1"/>
  <c r="L2336" i="1"/>
  <c r="L2334" i="1"/>
  <c r="L2332" i="1"/>
  <c r="L2330" i="1"/>
  <c r="L2328" i="1"/>
  <c r="L2326" i="1"/>
  <c r="L2324" i="1"/>
  <c r="L2322" i="1"/>
  <c r="L2320" i="1"/>
  <c r="L2318" i="1"/>
  <c r="L2316" i="1"/>
  <c r="L2314" i="1"/>
  <c r="L2312" i="1"/>
  <c r="L2310" i="1"/>
  <c r="L2308" i="1"/>
  <c r="L2306" i="1"/>
  <c r="L2304" i="1"/>
  <c r="L2302" i="1"/>
  <c r="L2300" i="1"/>
  <c r="L2298" i="1"/>
  <c r="L2296" i="1"/>
  <c r="L2294" i="1"/>
  <c r="L2292" i="1"/>
  <c r="L2290" i="1"/>
  <c r="L2288" i="1"/>
  <c r="L2286" i="1"/>
  <c r="L2284" i="1"/>
  <c r="L2282" i="1"/>
  <c r="L2280" i="1"/>
  <c r="L2278" i="1"/>
  <c r="L2276" i="1"/>
  <c r="L2274" i="1"/>
  <c r="L2272" i="1"/>
  <c r="L2270" i="1"/>
  <c r="L2268" i="1"/>
  <c r="L2266" i="1"/>
  <c r="L2264" i="1"/>
  <c r="L2262" i="1"/>
  <c r="L2260" i="1"/>
  <c r="L2258" i="1"/>
  <c r="K893" i="6"/>
  <c r="K757" i="6"/>
  <c r="L643" i="6"/>
  <c r="L593" i="6"/>
  <c r="L551" i="6"/>
  <c r="L512" i="6"/>
  <c r="K476" i="6"/>
  <c r="K443" i="6"/>
  <c r="K411" i="6"/>
  <c r="K379" i="6"/>
  <c r="K347" i="6"/>
  <c r="K315" i="6"/>
  <c r="K283" i="6"/>
  <c r="K251" i="6"/>
  <c r="K219" i="6"/>
  <c r="K187" i="6"/>
  <c r="L162" i="6"/>
  <c r="K147" i="6"/>
  <c r="L138" i="6"/>
  <c r="L131" i="6"/>
  <c r="K126" i="6"/>
  <c r="K119" i="6"/>
  <c r="L114" i="6"/>
  <c r="K110" i="6"/>
  <c r="L105" i="6"/>
  <c r="L100" i="6"/>
  <c r="K96" i="6"/>
  <c r="L91" i="6"/>
  <c r="K87" i="6"/>
  <c r="L82" i="6"/>
  <c r="K78" i="6"/>
  <c r="L73" i="6"/>
  <c r="L68" i="6"/>
  <c r="K64" i="6"/>
  <c r="L59" i="6"/>
  <c r="K55" i="6"/>
  <c r="L50" i="6"/>
  <c r="K46" i="6"/>
  <c r="L41" i="6"/>
  <c r="L36" i="6"/>
  <c r="K32" i="6"/>
  <c r="L27" i="6"/>
  <c r="K23" i="6"/>
  <c r="L18" i="6"/>
  <c r="K14" i="6"/>
  <c r="K872" i="6"/>
  <c r="K741" i="6"/>
  <c r="L635" i="6"/>
  <c r="L588" i="6"/>
  <c r="L545" i="6"/>
  <c r="K508" i="6"/>
  <c r="L471" i="6"/>
  <c r="K439" i="6"/>
  <c r="K407" i="6"/>
  <c r="K375" i="6"/>
  <c r="K343" i="6"/>
  <c r="K311" i="6"/>
  <c r="K279" i="6"/>
  <c r="K247" i="6"/>
  <c r="K215" i="6"/>
  <c r="K183" i="6"/>
  <c r="K159" i="6"/>
  <c r="L146" i="6"/>
  <c r="K138" i="6"/>
  <c r="K131" i="6"/>
  <c r="L125" i="6"/>
  <c r="L118" i="6"/>
  <c r="L917" i="6"/>
  <c r="K415" i="6"/>
  <c r="K163" i="6"/>
  <c r="L110" i="6"/>
  <c r="K92" i="6"/>
  <c r="K74" i="6"/>
  <c r="L55" i="6"/>
  <c r="L37" i="6"/>
  <c r="K19" i="6"/>
  <c r="O2497" i="1"/>
  <c r="M2493" i="1"/>
  <c r="N2487" i="1"/>
  <c r="O2481" i="1"/>
  <c r="M2477" i="1"/>
  <c r="N2471" i="1"/>
  <c r="O2465" i="1"/>
  <c r="M2461" i="1"/>
  <c r="N2455" i="1"/>
  <c r="O2449" i="1"/>
  <c r="M2445" i="1"/>
  <c r="O2441" i="1"/>
  <c r="L2439" i="1"/>
  <c r="N2435" i="1"/>
  <c r="M2432" i="1"/>
  <c r="M2429" i="1"/>
  <c r="O2425" i="1"/>
  <c r="L2423" i="1"/>
  <c r="N2419" i="1"/>
  <c r="M2416" i="1"/>
  <c r="M2413" i="1"/>
  <c r="O2409" i="1"/>
  <c r="L2407" i="1"/>
  <c r="N2403" i="1"/>
  <c r="M2400" i="1"/>
  <c r="M2397" i="1"/>
  <c r="O2393" i="1"/>
  <c r="L2391" i="1"/>
  <c r="N2387" i="1"/>
  <c r="M2384" i="1"/>
  <c r="M2381" i="1"/>
  <c r="O2377" i="1"/>
  <c r="L2375" i="1"/>
  <c r="N2371" i="1"/>
  <c r="M2368" i="1"/>
  <c r="M2365" i="1"/>
  <c r="O2361" i="1"/>
  <c r="L2359" i="1"/>
  <c r="N2355" i="1"/>
  <c r="M2352" i="1"/>
  <c r="M2349" i="1"/>
  <c r="O2345" i="1"/>
  <c r="L2343" i="1"/>
  <c r="N2339" i="1"/>
  <c r="M2336" i="1"/>
  <c r="M2333" i="1"/>
  <c r="O2329" i="1"/>
  <c r="L2327" i="1"/>
  <c r="N2323" i="1"/>
  <c r="M2320" i="1"/>
  <c r="M2317" i="1"/>
  <c r="O2313" i="1"/>
  <c r="L2311" i="1"/>
  <c r="N2307" i="1"/>
  <c r="M2304" i="1"/>
  <c r="M2301" i="1"/>
  <c r="O2297" i="1"/>
  <c r="L2295" i="1"/>
  <c r="N2291" i="1"/>
  <c r="M2288" i="1"/>
  <c r="M2285" i="1"/>
  <c r="O2281" i="1"/>
  <c r="L2279" i="1"/>
  <c r="N2275" i="1"/>
  <c r="M2272" i="1"/>
  <c r="M2269" i="1"/>
  <c r="N2266" i="1"/>
  <c r="O2263" i="1"/>
  <c r="M2261" i="1"/>
  <c r="N2258" i="1"/>
  <c r="M2256" i="1"/>
  <c r="M2254" i="1"/>
  <c r="M2252" i="1"/>
  <c r="M2250" i="1"/>
  <c r="M2248" i="1"/>
  <c r="M2246" i="1"/>
  <c r="M2244" i="1"/>
  <c r="M2242" i="1"/>
  <c r="M2240" i="1"/>
  <c r="M2238" i="1"/>
  <c r="M2236" i="1"/>
  <c r="M2234" i="1"/>
  <c r="M2232" i="1"/>
  <c r="M2230" i="1"/>
  <c r="M2228" i="1"/>
  <c r="M2226" i="1"/>
  <c r="M2224" i="1"/>
  <c r="M2222" i="1"/>
  <c r="M2220" i="1"/>
  <c r="M2218" i="1"/>
  <c r="M2216" i="1"/>
  <c r="M2214" i="1"/>
  <c r="M2212" i="1"/>
  <c r="M2210" i="1"/>
  <c r="M2208" i="1"/>
  <c r="M2206" i="1"/>
  <c r="M2204" i="1"/>
  <c r="M2202" i="1"/>
  <c r="M2200" i="1"/>
  <c r="M2198" i="1"/>
  <c r="M2196" i="1"/>
  <c r="M2194" i="1"/>
  <c r="M2192" i="1"/>
  <c r="M2190" i="1"/>
  <c r="M2188" i="1"/>
  <c r="M2186" i="1"/>
  <c r="M2184" i="1"/>
  <c r="M2182" i="1"/>
  <c r="M2180" i="1"/>
  <c r="M2178" i="1"/>
  <c r="M2176" i="1"/>
  <c r="M2174" i="1"/>
  <c r="M2172" i="1"/>
  <c r="M2170" i="1"/>
  <c r="M2168" i="1"/>
  <c r="M2166" i="1"/>
  <c r="M2164" i="1"/>
  <c r="M2162" i="1"/>
  <c r="M2160" i="1"/>
  <c r="M2158" i="1"/>
  <c r="M2156" i="1"/>
  <c r="M2154" i="1"/>
  <c r="M2152" i="1"/>
  <c r="M2150" i="1"/>
  <c r="M2148" i="1"/>
  <c r="M2146" i="1"/>
  <c r="M2144" i="1"/>
  <c r="M2142" i="1"/>
  <c r="M2140" i="1"/>
  <c r="M2138" i="1"/>
  <c r="M2136" i="1"/>
  <c r="M2134" i="1"/>
  <c r="M2132" i="1"/>
  <c r="M2130" i="1"/>
  <c r="M2128" i="1"/>
  <c r="M2126" i="1"/>
  <c r="M2124" i="1"/>
  <c r="M2122" i="1"/>
  <c r="M2120" i="1"/>
  <c r="M2118" i="1"/>
  <c r="M2116" i="1"/>
  <c r="M2114" i="1"/>
  <c r="M2112" i="1"/>
  <c r="M2110" i="1"/>
  <c r="M2108" i="1"/>
  <c r="M2106" i="1"/>
  <c r="M2104" i="1"/>
  <c r="M2102" i="1"/>
  <c r="M2100" i="1"/>
  <c r="M2098" i="1"/>
  <c r="M2096" i="1"/>
  <c r="M2094" i="1"/>
  <c r="M2092" i="1"/>
  <c r="M2090" i="1"/>
  <c r="M2088" i="1"/>
  <c r="M2086" i="1"/>
  <c r="M2084" i="1"/>
  <c r="M2082" i="1"/>
  <c r="M2080" i="1"/>
  <c r="M2078" i="1"/>
  <c r="K773" i="6"/>
  <c r="K383" i="6"/>
  <c r="L147" i="6"/>
  <c r="L109" i="6"/>
  <c r="K91" i="6"/>
  <c r="L72" i="6"/>
  <c r="L54" i="6"/>
  <c r="K36" i="6"/>
  <c r="K18" i="6"/>
  <c r="K6" i="6"/>
  <c r="G6" i="6" s="1"/>
  <c r="N2497" i="1"/>
  <c r="O2491" i="1"/>
  <c r="M2487" i="1"/>
  <c r="N2481" i="1"/>
  <c r="O2475" i="1"/>
  <c r="M2471" i="1"/>
  <c r="N2465" i="1"/>
  <c r="O2459" i="1"/>
  <c r="M2455" i="1"/>
  <c r="N2449" i="1"/>
  <c r="L2445" i="1"/>
  <c r="N2441" i="1"/>
  <c r="M2438" i="1"/>
  <c r="M2435" i="1"/>
  <c r="O2431" i="1"/>
  <c r="L2429" i="1"/>
  <c r="N2425" i="1"/>
  <c r="M2422" i="1"/>
  <c r="M2419" i="1"/>
  <c r="O2415" i="1"/>
  <c r="L2413" i="1"/>
  <c r="N2409" i="1"/>
  <c r="M2406" i="1"/>
  <c r="M2403" i="1"/>
  <c r="O2399" i="1"/>
  <c r="L2397" i="1"/>
  <c r="N2393" i="1"/>
  <c r="M2390" i="1"/>
  <c r="M2387" i="1"/>
  <c r="O2383" i="1"/>
  <c r="L2381" i="1"/>
  <c r="N2377" i="1"/>
  <c r="M2374" i="1"/>
  <c r="M2371" i="1"/>
  <c r="O2367" i="1"/>
  <c r="L2365" i="1"/>
  <c r="N2361" i="1"/>
  <c r="M2358" i="1"/>
  <c r="M2355" i="1"/>
  <c r="O2351" i="1"/>
  <c r="L2349" i="1"/>
  <c r="N2345" i="1"/>
  <c r="M2342" i="1"/>
  <c r="M2339" i="1"/>
  <c r="O2335" i="1"/>
  <c r="L2333" i="1"/>
  <c r="N2329" i="1"/>
  <c r="M2326" i="1"/>
  <c r="M2323" i="1"/>
  <c r="O2319" i="1"/>
  <c r="L2317" i="1"/>
  <c r="N2313" i="1"/>
  <c r="M2310" i="1"/>
  <c r="M2307" i="1"/>
  <c r="O2303" i="1"/>
  <c r="L2301" i="1"/>
  <c r="N2297" i="1"/>
  <c r="M2294" i="1"/>
  <c r="M2291" i="1"/>
  <c r="O2287" i="1"/>
  <c r="L2285" i="1"/>
  <c r="N2281" i="1"/>
  <c r="M2278" i="1"/>
  <c r="M2275" i="1"/>
  <c r="O2271" i="1"/>
  <c r="L2269" i="1"/>
  <c r="M2266" i="1"/>
  <c r="N2263" i="1"/>
  <c r="L2261" i="1"/>
  <c r="M2258" i="1"/>
  <c r="L2256" i="1"/>
  <c r="L2254" i="1"/>
  <c r="L2252" i="1"/>
  <c r="L2250" i="1"/>
  <c r="L2248" i="1"/>
  <c r="L2246" i="1"/>
  <c r="L2244" i="1"/>
  <c r="L2242" i="1"/>
  <c r="L2240" i="1"/>
  <c r="L2238" i="1"/>
  <c r="L2236" i="1"/>
  <c r="L2234" i="1"/>
  <c r="L2232" i="1"/>
  <c r="L2230" i="1"/>
  <c r="L2228" i="1"/>
  <c r="L2226" i="1"/>
  <c r="L2224" i="1"/>
  <c r="L2222" i="1"/>
  <c r="L2220" i="1"/>
  <c r="L2218" i="1"/>
  <c r="L2216" i="1"/>
  <c r="L2214" i="1"/>
  <c r="L2212" i="1"/>
  <c r="L2210" i="1"/>
  <c r="L2208" i="1"/>
  <c r="L2206" i="1"/>
  <c r="L2204" i="1"/>
  <c r="L2202" i="1"/>
  <c r="L2200" i="1"/>
  <c r="L2198" i="1"/>
  <c r="L2196" i="1"/>
  <c r="L2194" i="1"/>
  <c r="L2192" i="1"/>
  <c r="L2190" i="1"/>
  <c r="L2188" i="1"/>
  <c r="L2186" i="1"/>
  <c r="L2184" i="1"/>
  <c r="L2182" i="1"/>
  <c r="L2180" i="1"/>
  <c r="L2178" i="1"/>
  <c r="L2176" i="1"/>
  <c r="L2174" i="1"/>
  <c r="L2172" i="1"/>
  <c r="L651" i="6"/>
  <c r="K351" i="6"/>
  <c r="K139" i="6"/>
  <c r="K106" i="6"/>
  <c r="L87" i="6"/>
  <c r="L69" i="6"/>
  <c r="K51" i="6"/>
  <c r="L32" i="6"/>
  <c r="L14" i="6"/>
  <c r="O2501" i="1"/>
  <c r="M2497" i="1"/>
  <c r="N2491" i="1"/>
  <c r="O2485" i="1"/>
  <c r="M2481" i="1"/>
  <c r="N2475" i="1"/>
  <c r="O2469" i="1"/>
  <c r="M2465" i="1"/>
  <c r="N2459" i="1"/>
  <c r="O2453" i="1"/>
  <c r="M2449" i="1"/>
  <c r="M2444" i="1"/>
  <c r="M2441" i="1"/>
  <c r="O2437" i="1"/>
  <c r="L2435" i="1"/>
  <c r="N2431" i="1"/>
  <c r="M2428" i="1"/>
  <c r="M2425" i="1"/>
  <c r="O2421" i="1"/>
  <c r="L2419" i="1"/>
  <c r="N2415" i="1"/>
  <c r="M2412" i="1"/>
  <c r="M2409" i="1"/>
  <c r="O2405" i="1"/>
  <c r="L2403" i="1"/>
  <c r="N2399" i="1"/>
  <c r="M2396" i="1"/>
  <c r="M2393" i="1"/>
  <c r="O2389" i="1"/>
  <c r="L2387" i="1"/>
  <c r="N2383" i="1"/>
  <c r="M2380" i="1"/>
  <c r="M2377" i="1"/>
  <c r="O2373" i="1"/>
  <c r="L2371" i="1"/>
  <c r="N2367" i="1"/>
  <c r="M2364" i="1"/>
  <c r="M2361" i="1"/>
  <c r="O2357" i="1"/>
  <c r="L2355" i="1"/>
  <c r="N2351" i="1"/>
  <c r="M2348" i="1"/>
  <c r="M2345" i="1"/>
  <c r="O2341" i="1"/>
  <c r="L2339" i="1"/>
  <c r="N2335" i="1"/>
  <c r="M2332" i="1"/>
  <c r="M2329" i="1"/>
  <c r="O2325" i="1"/>
  <c r="L2323" i="1"/>
  <c r="N2319" i="1"/>
  <c r="M2316" i="1"/>
  <c r="M2313" i="1"/>
  <c r="O2309" i="1"/>
  <c r="L2307" i="1"/>
  <c r="N2303" i="1"/>
  <c r="M2300" i="1"/>
  <c r="M2297" i="1"/>
  <c r="O2293" i="1"/>
  <c r="L2291" i="1"/>
  <c r="N2287" i="1"/>
  <c r="M2284" i="1"/>
  <c r="M2281" i="1"/>
  <c r="O2277" i="1"/>
  <c r="L2275" i="1"/>
  <c r="N2271" i="1"/>
  <c r="N2268" i="1"/>
  <c r="O2265" i="1"/>
  <c r="M2263" i="1"/>
  <c r="N2260" i="1"/>
  <c r="O2257" i="1"/>
  <c r="O2255" i="1"/>
  <c r="O2253" i="1"/>
  <c r="O2251" i="1"/>
  <c r="O2249" i="1"/>
  <c r="O2247" i="1"/>
  <c r="O2245" i="1"/>
  <c r="O2243" i="1"/>
  <c r="O2241" i="1"/>
  <c r="O2239" i="1"/>
  <c r="O2237" i="1"/>
  <c r="O2235" i="1"/>
  <c r="O2233" i="1"/>
  <c r="O2231" i="1"/>
  <c r="O2229" i="1"/>
  <c r="O2227" i="1"/>
  <c r="O2225" i="1"/>
  <c r="O2223" i="1"/>
  <c r="O2221" i="1"/>
  <c r="O2219" i="1"/>
  <c r="O2217" i="1"/>
  <c r="O2215" i="1"/>
  <c r="O2213" i="1"/>
  <c r="O2211" i="1"/>
  <c r="O2209" i="1"/>
  <c r="O2207" i="1"/>
  <c r="O2205" i="1"/>
  <c r="L599" i="6"/>
  <c r="K319" i="6"/>
  <c r="L133" i="6"/>
  <c r="L104" i="6"/>
  <c r="L86" i="6"/>
  <c r="K68" i="6"/>
  <c r="K50" i="6"/>
  <c r="L31" i="6"/>
  <c r="L13" i="6"/>
  <c r="N2501" i="1"/>
  <c r="O2495" i="1"/>
  <c r="M2491" i="1"/>
  <c r="N2485" i="1"/>
  <c r="O2479" i="1"/>
  <c r="M2475" i="1"/>
  <c r="N2469" i="1"/>
  <c r="O2463" i="1"/>
  <c r="M2459" i="1"/>
  <c r="N2453" i="1"/>
  <c r="O2447" i="1"/>
  <c r="O2443" i="1"/>
  <c r="L2441" i="1"/>
  <c r="N2437" i="1"/>
  <c r="M2434" i="1"/>
  <c r="M2431" i="1"/>
  <c r="O2427" i="1"/>
  <c r="L2425" i="1"/>
  <c r="N2421" i="1"/>
  <c r="M2418" i="1"/>
  <c r="M2415" i="1"/>
  <c r="O2411" i="1"/>
  <c r="L2409" i="1"/>
  <c r="N2405" i="1"/>
  <c r="M2402" i="1"/>
  <c r="M2399" i="1"/>
  <c r="O2395" i="1"/>
  <c r="L2393" i="1"/>
  <c r="N2389" i="1"/>
  <c r="M2386" i="1"/>
  <c r="M2383" i="1"/>
  <c r="O2379" i="1"/>
  <c r="L2377" i="1"/>
  <c r="N2373" i="1"/>
  <c r="M2370" i="1"/>
  <c r="M2367" i="1"/>
  <c r="O2363" i="1"/>
  <c r="L2361" i="1"/>
  <c r="N2357" i="1"/>
  <c r="M2354" i="1"/>
  <c r="M2351" i="1"/>
  <c r="O2347" i="1"/>
  <c r="L2345" i="1"/>
  <c r="N2341" i="1"/>
  <c r="M2338" i="1"/>
  <c r="M2335" i="1"/>
  <c r="O2331" i="1"/>
  <c r="L2329" i="1"/>
  <c r="N2325" i="1"/>
  <c r="M2322" i="1"/>
  <c r="M2319" i="1"/>
  <c r="O2315" i="1"/>
  <c r="L2313" i="1"/>
  <c r="N2309" i="1"/>
  <c r="M2306" i="1"/>
  <c r="M2303" i="1"/>
  <c r="O2299" i="1"/>
  <c r="L2297" i="1"/>
  <c r="N2293" i="1"/>
  <c r="M2290" i="1"/>
  <c r="M2287" i="1"/>
  <c r="O2283" i="1"/>
  <c r="L2281" i="1"/>
  <c r="N2277" i="1"/>
  <c r="M2274" i="1"/>
  <c r="M2271" i="1"/>
  <c r="M2268" i="1"/>
  <c r="N2265" i="1"/>
  <c r="L2263" i="1"/>
  <c r="M2260" i="1"/>
  <c r="N2257" i="1"/>
  <c r="N2255" i="1"/>
  <c r="N2253" i="1"/>
  <c r="N2251" i="1"/>
  <c r="N2249" i="1"/>
  <c r="N2247" i="1"/>
  <c r="N2245" i="1"/>
  <c r="N2243" i="1"/>
  <c r="N2241" i="1"/>
  <c r="N2239" i="1"/>
  <c r="N2237" i="1"/>
  <c r="N2235" i="1"/>
  <c r="N2233" i="1"/>
  <c r="N2231" i="1"/>
  <c r="N2229" i="1"/>
  <c r="N2227" i="1"/>
  <c r="N2225" i="1"/>
  <c r="N2223" i="1"/>
  <c r="N2221" i="1"/>
  <c r="N2219" i="1"/>
  <c r="N2217" i="1"/>
  <c r="N2215" i="1"/>
  <c r="N2213" i="1"/>
  <c r="N2211" i="1"/>
  <c r="N2209" i="1"/>
  <c r="N2207" i="1"/>
  <c r="N2205" i="1"/>
  <c r="N2203" i="1"/>
  <c r="N2201" i="1"/>
  <c r="N2199" i="1"/>
  <c r="N2197" i="1"/>
  <c r="N2195" i="1"/>
  <c r="N2193" i="1"/>
  <c r="N2191" i="1"/>
  <c r="N2189" i="1"/>
  <c r="N2187" i="1"/>
  <c r="N2185" i="1"/>
  <c r="N2183" i="1"/>
  <c r="N2181" i="1"/>
  <c r="N2179" i="1"/>
  <c r="N2177" i="1"/>
  <c r="N2175" i="1"/>
  <c r="N2173" i="1"/>
  <c r="N2171" i="1"/>
  <c r="N2169" i="1"/>
  <c r="N2167" i="1"/>
  <c r="N2165" i="1"/>
  <c r="N2163" i="1"/>
  <c r="N2161" i="1"/>
  <c r="N2159" i="1"/>
  <c r="N2157" i="1"/>
  <c r="N2155" i="1"/>
  <c r="N2153" i="1"/>
  <c r="N2151" i="1"/>
  <c r="N2149" i="1"/>
  <c r="N2147" i="1"/>
  <c r="N2145" i="1"/>
  <c r="N2143" i="1"/>
  <c r="N2141" i="1"/>
  <c r="N2139" i="1"/>
  <c r="N2137" i="1"/>
  <c r="N2135" i="1"/>
  <c r="N2133" i="1"/>
  <c r="N2131" i="1"/>
  <c r="N2129" i="1"/>
  <c r="N2127" i="1"/>
  <c r="N2125" i="1"/>
  <c r="N2123" i="1"/>
  <c r="N2121" i="1"/>
  <c r="L556" i="6"/>
  <c r="K287" i="6"/>
  <c r="L126" i="6"/>
  <c r="L101" i="6"/>
  <c r="K83" i="6"/>
  <c r="L64" i="6"/>
  <c r="L46" i="6"/>
  <c r="K28" i="6"/>
  <c r="L10" i="6"/>
  <c r="M2501" i="1"/>
  <c r="N2495" i="1"/>
  <c r="O2489" i="1"/>
  <c r="M2485" i="1"/>
  <c r="N2479" i="1"/>
  <c r="O2473" i="1"/>
  <c r="M2469" i="1"/>
  <c r="N2463" i="1"/>
  <c r="O2457" i="1"/>
  <c r="M2453" i="1"/>
  <c r="N2447" i="1"/>
  <c r="N2443" i="1"/>
  <c r="M2440" i="1"/>
  <c r="M2437" i="1"/>
  <c r="O2433" i="1"/>
  <c r="L2431" i="1"/>
  <c r="N2427" i="1"/>
  <c r="M2424" i="1"/>
  <c r="M2421" i="1"/>
  <c r="O2417" i="1"/>
  <c r="L2415" i="1"/>
  <c r="N2411" i="1"/>
  <c r="M2408" i="1"/>
  <c r="M2405" i="1"/>
  <c r="O2401" i="1"/>
  <c r="L2399" i="1"/>
  <c r="N2395" i="1"/>
  <c r="M2392" i="1"/>
  <c r="M2389" i="1"/>
  <c r="O2385" i="1"/>
  <c r="L2383" i="1"/>
  <c r="N2379" i="1"/>
  <c r="M2376" i="1"/>
  <c r="M2373" i="1"/>
  <c r="O2369" i="1"/>
  <c r="L2367" i="1"/>
  <c r="N2363" i="1"/>
  <c r="M2360" i="1"/>
  <c r="M2357" i="1"/>
  <c r="O2353" i="1"/>
  <c r="L2351" i="1"/>
  <c r="N2347" i="1"/>
  <c r="M2344" i="1"/>
  <c r="M2341" i="1"/>
  <c r="O2337" i="1"/>
  <c r="L2335" i="1"/>
  <c r="N2331" i="1"/>
  <c r="M2328" i="1"/>
  <c r="M2325" i="1"/>
  <c r="O2321" i="1"/>
  <c r="L2319" i="1"/>
  <c r="N2315" i="1"/>
  <c r="M2312" i="1"/>
  <c r="M2309" i="1"/>
  <c r="O2305" i="1"/>
  <c r="L2303" i="1"/>
  <c r="N2299" i="1"/>
  <c r="M2296" i="1"/>
  <c r="M2293" i="1"/>
  <c r="O2289" i="1"/>
  <c r="L2287" i="1"/>
  <c r="N2283" i="1"/>
  <c r="M2280" i="1"/>
  <c r="M2277" i="1"/>
  <c r="O2273" i="1"/>
  <c r="L2271" i="1"/>
  <c r="O2267" i="1"/>
  <c r="M2265" i="1"/>
  <c r="N2262" i="1"/>
  <c r="O2259" i="1"/>
  <c r="M2257" i="1"/>
  <c r="M2255" i="1"/>
  <c r="M2253" i="1"/>
  <c r="M2251" i="1"/>
  <c r="M2249" i="1"/>
  <c r="M2247" i="1"/>
  <c r="M2245" i="1"/>
  <c r="M2243" i="1"/>
  <c r="M2241" i="1"/>
  <c r="M2239" i="1"/>
  <c r="M2237" i="1"/>
  <c r="M2235" i="1"/>
  <c r="M2233" i="1"/>
  <c r="M2231" i="1"/>
  <c r="M2229" i="1"/>
  <c r="M2227" i="1"/>
  <c r="M2225" i="1"/>
  <c r="M2223" i="1"/>
  <c r="M2221" i="1"/>
  <c r="M2219" i="1"/>
  <c r="M2217" i="1"/>
  <c r="M2215" i="1"/>
  <c r="M2213" i="1"/>
  <c r="M2211" i="1"/>
  <c r="M2209" i="1"/>
  <c r="M2207" i="1"/>
  <c r="M2205" i="1"/>
  <c r="M2203" i="1"/>
  <c r="M2201" i="1"/>
  <c r="M2199" i="1"/>
  <c r="M2197" i="1"/>
  <c r="M2195" i="1"/>
  <c r="M2193" i="1"/>
  <c r="M2191" i="1"/>
  <c r="M2189" i="1"/>
  <c r="M2187" i="1"/>
  <c r="M2185" i="1"/>
  <c r="M2183" i="1"/>
  <c r="M2181" i="1"/>
  <c r="M2179" i="1"/>
  <c r="M2177" i="1"/>
  <c r="M2175" i="1"/>
  <c r="M2173" i="1"/>
  <c r="M2171" i="1"/>
  <c r="K517" i="6"/>
  <c r="K255" i="6"/>
  <c r="L119" i="6"/>
  <c r="K100" i="6"/>
  <c r="K82" i="6"/>
  <c r="L63" i="6"/>
  <c r="L45" i="6"/>
  <c r="K27" i="6"/>
  <c r="K10" i="6"/>
  <c r="O2499" i="1"/>
  <c r="M2495" i="1"/>
  <c r="N2489" i="1"/>
  <c r="O2483" i="1"/>
  <c r="M2479" i="1"/>
  <c r="N2473" i="1"/>
  <c r="O2467" i="1"/>
  <c r="M2463" i="1"/>
  <c r="N2457" i="1"/>
  <c r="O2451" i="1"/>
  <c r="M2447" i="1"/>
  <c r="M2443" i="1"/>
  <c r="O2439" i="1"/>
  <c r="L2437" i="1"/>
  <c r="N2433" i="1"/>
  <c r="M2430" i="1"/>
  <c r="M2427" i="1"/>
  <c r="O2423" i="1"/>
  <c r="L2421" i="1"/>
  <c r="N2417" i="1"/>
  <c r="M2414" i="1"/>
  <c r="M2411" i="1"/>
  <c r="O2407" i="1"/>
  <c r="L2405" i="1"/>
  <c r="N2401" i="1"/>
  <c r="M2398" i="1"/>
  <c r="M2395" i="1"/>
  <c r="O2391" i="1"/>
  <c r="L2389" i="1"/>
  <c r="N2385" i="1"/>
  <c r="M2382" i="1"/>
  <c r="M2379" i="1"/>
  <c r="O2375" i="1"/>
  <c r="L2373" i="1"/>
  <c r="N2369" i="1"/>
  <c r="M2366" i="1"/>
  <c r="M2363" i="1"/>
  <c r="O2359" i="1"/>
  <c r="L2357" i="1"/>
  <c r="N2353" i="1"/>
  <c r="M2350" i="1"/>
  <c r="M2347" i="1"/>
  <c r="O2343" i="1"/>
  <c r="L2341" i="1"/>
  <c r="N2337" i="1"/>
  <c r="M2334" i="1"/>
  <c r="M2331" i="1"/>
  <c r="O2327" i="1"/>
  <c r="L2325" i="1"/>
  <c r="N2321" i="1"/>
  <c r="M2318" i="1"/>
  <c r="M2315" i="1"/>
  <c r="O2311" i="1"/>
  <c r="L2309" i="1"/>
  <c r="N2305" i="1"/>
  <c r="M2302" i="1"/>
  <c r="M2299" i="1"/>
  <c r="O2295" i="1"/>
  <c r="L2293" i="1"/>
  <c r="N2289" i="1"/>
  <c r="M2286" i="1"/>
  <c r="M2283" i="1"/>
  <c r="O2279" i="1"/>
  <c r="L2277" i="1"/>
  <c r="N2273" i="1"/>
  <c r="M2270" i="1"/>
  <c r="N2267" i="1"/>
  <c r="L2265" i="1"/>
  <c r="M2262" i="1"/>
  <c r="N2259" i="1"/>
  <c r="L2257" i="1"/>
  <c r="L2255" i="1"/>
  <c r="L2253" i="1"/>
  <c r="L2251" i="1"/>
  <c r="L2249" i="1"/>
  <c r="L2247" i="1"/>
  <c r="L2245" i="1"/>
  <c r="L2243" i="1"/>
  <c r="L2241" i="1"/>
  <c r="L2239" i="1"/>
  <c r="L2237" i="1"/>
  <c r="L2235" i="1"/>
  <c r="L2233" i="1"/>
  <c r="L2231" i="1"/>
  <c r="L2229" i="1"/>
  <c r="L2227" i="1"/>
  <c r="L2225" i="1"/>
  <c r="L2223" i="1"/>
  <c r="L2221" i="1"/>
  <c r="L2219" i="1"/>
  <c r="L2217" i="1"/>
  <c r="L2215" i="1"/>
  <c r="L2213" i="1"/>
  <c r="L2211" i="1"/>
  <c r="L2209" i="1"/>
  <c r="L2207" i="1"/>
  <c r="L2205" i="1"/>
  <c r="L480" i="6"/>
  <c r="K223" i="6"/>
  <c r="K115" i="6"/>
  <c r="L96" i="6"/>
  <c r="L78" i="6"/>
  <c r="K60" i="6"/>
  <c r="K42" i="6"/>
  <c r="L23" i="6"/>
  <c r="L9" i="6"/>
  <c r="N2499" i="1"/>
  <c r="O2493" i="1"/>
  <c r="M2489" i="1"/>
  <c r="N2483" i="1"/>
  <c r="O2477" i="1"/>
  <c r="M2473" i="1"/>
  <c r="N2467" i="1"/>
  <c r="O2461" i="1"/>
  <c r="M2457" i="1"/>
  <c r="N2451" i="1"/>
  <c r="O2445" i="1"/>
  <c r="L2443" i="1"/>
  <c r="N2439" i="1"/>
  <c r="M2436" i="1"/>
  <c r="M2433" i="1"/>
  <c r="O2429" i="1"/>
  <c r="L2427" i="1"/>
  <c r="N2423" i="1"/>
  <c r="M2420" i="1"/>
  <c r="M2417" i="1"/>
  <c r="O2413" i="1"/>
  <c r="L2411" i="1"/>
  <c r="N2407" i="1"/>
  <c r="M2404" i="1"/>
  <c r="M2401" i="1"/>
  <c r="O2397" i="1"/>
  <c r="L2395" i="1"/>
  <c r="N2391" i="1"/>
  <c r="M2388" i="1"/>
  <c r="M2385" i="1"/>
  <c r="O2381" i="1"/>
  <c r="L2379" i="1"/>
  <c r="N2375" i="1"/>
  <c r="M2372" i="1"/>
  <c r="M2369" i="1"/>
  <c r="O2365" i="1"/>
  <c r="L2363" i="1"/>
  <c r="N2359" i="1"/>
  <c r="M2356" i="1"/>
  <c r="M2353" i="1"/>
  <c r="O2349" i="1"/>
  <c r="L2347" i="1"/>
  <c r="N2343" i="1"/>
  <c r="M2340" i="1"/>
  <c r="M2337" i="1"/>
  <c r="O2333" i="1"/>
  <c r="L2331" i="1"/>
  <c r="N2327" i="1"/>
  <c r="M2324" i="1"/>
  <c r="M2321" i="1"/>
  <c r="O2317" i="1"/>
  <c r="L2315" i="1"/>
  <c r="N2311" i="1"/>
  <c r="M2308" i="1"/>
  <c r="M2305" i="1"/>
  <c r="O2301" i="1"/>
  <c r="L2299" i="1"/>
  <c r="N2295" i="1"/>
  <c r="M2292" i="1"/>
  <c r="M2289" i="1"/>
  <c r="O2285" i="1"/>
  <c r="L2283" i="1"/>
  <c r="N2279" i="1"/>
  <c r="M2276" i="1"/>
  <c r="M2273" i="1"/>
  <c r="O2269" i="1"/>
  <c r="M2267" i="1"/>
  <c r="N2264" i="1"/>
  <c r="O2261" i="1"/>
  <c r="M2259" i="1"/>
  <c r="O2256" i="1"/>
  <c r="O2254" i="1"/>
  <c r="O2252" i="1"/>
  <c r="O2250" i="1"/>
  <c r="O2248" i="1"/>
  <c r="O2246" i="1"/>
  <c r="O2244" i="1"/>
  <c r="O2242" i="1"/>
  <c r="O2240" i="1"/>
  <c r="O2238" i="1"/>
  <c r="O2236" i="1"/>
  <c r="O2234" i="1"/>
  <c r="O2232" i="1"/>
  <c r="O2230" i="1"/>
  <c r="O2228" i="1"/>
  <c r="O2226" i="1"/>
  <c r="O2224" i="1"/>
  <c r="O2222" i="1"/>
  <c r="O2220" i="1"/>
  <c r="O2218" i="1"/>
  <c r="O2216" i="1"/>
  <c r="O2214" i="1"/>
  <c r="O2212" i="1"/>
  <c r="O2210" i="1"/>
  <c r="O2208" i="1"/>
  <c r="O2206" i="1"/>
  <c r="O2204" i="1"/>
  <c r="O2202" i="1"/>
  <c r="O2200" i="1"/>
  <c r="O2198" i="1"/>
  <c r="O2196" i="1"/>
  <c r="O2194" i="1"/>
  <c r="O2192" i="1"/>
  <c r="O2190" i="1"/>
  <c r="O2188" i="1"/>
  <c r="O2186" i="1"/>
  <c r="O2184" i="1"/>
  <c r="O2182" i="1"/>
  <c r="O2180" i="1"/>
  <c r="O2178" i="1"/>
  <c r="O2176" i="1"/>
  <c r="O2174" i="1"/>
  <c r="O2172" i="1"/>
  <c r="O2170" i="1"/>
  <c r="O2168" i="1"/>
  <c r="O2166" i="1"/>
  <c r="O2164" i="1"/>
  <c r="O2162" i="1"/>
  <c r="O2160" i="1"/>
  <c r="O2158" i="1"/>
  <c r="O2156" i="1"/>
  <c r="O2154" i="1"/>
  <c r="O2152" i="1"/>
  <c r="O2150" i="1"/>
  <c r="O2148" i="1"/>
  <c r="O2146" i="1"/>
  <c r="O2144" i="1"/>
  <c r="O2142" i="1"/>
  <c r="O2140" i="1"/>
  <c r="O2138" i="1"/>
  <c r="O2136" i="1"/>
  <c r="O2134" i="1"/>
  <c r="O2132" i="1"/>
  <c r="O2130" i="1"/>
  <c r="O2128" i="1"/>
  <c r="O2126" i="1"/>
  <c r="O2124" i="1"/>
  <c r="O2122" i="1"/>
  <c r="O2120" i="1"/>
  <c r="O2118" i="1"/>
  <c r="O2116" i="1"/>
  <c r="O2114" i="1"/>
  <c r="O2112" i="1"/>
  <c r="O2110" i="1"/>
  <c r="O2108" i="1"/>
  <c r="O2106" i="1"/>
  <c r="O2104" i="1"/>
  <c r="O2102" i="1"/>
  <c r="O2100" i="1"/>
  <c r="O2098" i="1"/>
  <c r="O2096" i="1"/>
  <c r="O2094" i="1"/>
  <c r="O2092" i="1"/>
  <c r="O2090" i="1"/>
  <c r="O2088" i="1"/>
  <c r="O2086" i="1"/>
  <c r="O2084" i="1"/>
  <c r="O2082" i="1"/>
  <c r="O2080" i="1"/>
  <c r="O2078" i="1"/>
  <c r="K447" i="6"/>
  <c r="L6" i="6"/>
  <c r="H6" i="6" s="1"/>
  <c r="N2461" i="1"/>
  <c r="N2429" i="1"/>
  <c r="O2403" i="1"/>
  <c r="M2378" i="1"/>
  <c r="L2353" i="1"/>
  <c r="M2327" i="1"/>
  <c r="N2301" i="1"/>
  <c r="O2275" i="1"/>
  <c r="N2254" i="1"/>
  <c r="N2238" i="1"/>
  <c r="N2222" i="1"/>
  <c r="N2206" i="1"/>
  <c r="O2199" i="1"/>
  <c r="N2194" i="1"/>
  <c r="L2189" i="1"/>
  <c r="O2183" i="1"/>
  <c r="N2178" i="1"/>
  <c r="L2173" i="1"/>
  <c r="L2169" i="1"/>
  <c r="O2165" i="1"/>
  <c r="N2162" i="1"/>
  <c r="M2159" i="1"/>
  <c r="L2156" i="1"/>
  <c r="L2153" i="1"/>
  <c r="O2149" i="1"/>
  <c r="N2146" i="1"/>
  <c r="M2143" i="1"/>
  <c r="L2140" i="1"/>
  <c r="L2137" i="1"/>
  <c r="O2133" i="1"/>
  <c r="N2130" i="1"/>
  <c r="M2127" i="1"/>
  <c r="L2124" i="1"/>
  <c r="L2121" i="1"/>
  <c r="L2118" i="1"/>
  <c r="N2115" i="1"/>
  <c r="L2113" i="1"/>
  <c r="L2110" i="1"/>
  <c r="N2107" i="1"/>
  <c r="L2105" i="1"/>
  <c r="L2102" i="1"/>
  <c r="N2099" i="1"/>
  <c r="L2097" i="1"/>
  <c r="L2094" i="1"/>
  <c r="N2091" i="1"/>
  <c r="L2089" i="1"/>
  <c r="L2086" i="1"/>
  <c r="N2083" i="1"/>
  <c r="L2081" i="1"/>
  <c r="L2078" i="1"/>
  <c r="L2076" i="1"/>
  <c r="L2074" i="1"/>
  <c r="L2072" i="1"/>
  <c r="L2070" i="1"/>
  <c r="L2068" i="1"/>
  <c r="P2068" i="1" s="1"/>
  <c r="L2066" i="1"/>
  <c r="L2064" i="1"/>
  <c r="L2062" i="1"/>
  <c r="L2060" i="1"/>
  <c r="L2058" i="1"/>
  <c r="L2056" i="1"/>
  <c r="L2054" i="1"/>
  <c r="L2052" i="1"/>
  <c r="L2050" i="1"/>
  <c r="L2048" i="1"/>
  <c r="L2046" i="1"/>
  <c r="L2044" i="1"/>
  <c r="L2042" i="1"/>
  <c r="K191" i="6"/>
  <c r="M2499" i="1"/>
  <c r="O2455" i="1"/>
  <c r="M2426" i="1"/>
  <c r="L2401" i="1"/>
  <c r="M2375" i="1"/>
  <c r="N2349" i="1"/>
  <c r="O2323" i="1"/>
  <c r="M2298" i="1"/>
  <c r="L2273" i="1"/>
  <c r="N2252" i="1"/>
  <c r="N2236" i="1"/>
  <c r="N2220" i="1"/>
  <c r="N2204" i="1"/>
  <c r="L2199" i="1"/>
  <c r="O2193" i="1"/>
  <c r="N2188" i="1"/>
  <c r="L2183" i="1"/>
  <c r="O2177" i="1"/>
  <c r="N2172" i="1"/>
  <c r="N2168" i="1"/>
  <c r="M2165" i="1"/>
  <c r="L2162" i="1"/>
  <c r="L2159" i="1"/>
  <c r="O2155" i="1"/>
  <c r="N2152" i="1"/>
  <c r="M2149" i="1"/>
  <c r="L2146" i="1"/>
  <c r="L2143" i="1"/>
  <c r="O2139" i="1"/>
  <c r="N2136" i="1"/>
  <c r="M2133" i="1"/>
  <c r="L2130" i="1"/>
  <c r="L2127" i="1"/>
  <c r="O2123" i="1"/>
  <c r="N2120" i="1"/>
  <c r="O2117" i="1"/>
  <c r="M2115" i="1"/>
  <c r="N2112" i="1"/>
  <c r="O2109" i="1"/>
  <c r="M2107" i="1"/>
  <c r="N2104" i="1"/>
  <c r="O2101" i="1"/>
  <c r="M2099" i="1"/>
  <c r="N2096" i="1"/>
  <c r="O2093" i="1"/>
  <c r="M2091" i="1"/>
  <c r="N2088" i="1"/>
  <c r="O2085" i="1"/>
  <c r="M2083" i="1"/>
  <c r="N2080" i="1"/>
  <c r="O2077" i="1"/>
  <c r="O2075" i="1"/>
  <c r="O2073" i="1"/>
  <c r="O2071" i="1"/>
  <c r="O2069" i="1"/>
  <c r="O2067" i="1"/>
  <c r="O2065" i="1"/>
  <c r="O2063" i="1"/>
  <c r="O2061" i="1"/>
  <c r="O2059" i="1"/>
  <c r="O2057" i="1"/>
  <c r="O2055" i="1"/>
  <c r="O2053" i="1"/>
  <c r="O2051" i="1"/>
  <c r="O2049" i="1"/>
  <c r="O2047" i="1"/>
  <c r="O2045" i="1"/>
  <c r="O2043" i="1"/>
  <c r="O2041" i="1"/>
  <c r="O2039" i="1"/>
  <c r="O2037" i="1"/>
  <c r="O2035" i="1"/>
  <c r="O2033" i="1"/>
  <c r="O2031" i="1"/>
  <c r="O2029" i="1"/>
  <c r="O2027" i="1"/>
  <c r="O2025" i="1"/>
  <c r="O2023" i="1"/>
  <c r="O2021" i="1"/>
  <c r="O2019" i="1"/>
  <c r="O2017" i="1"/>
  <c r="O2015" i="1"/>
  <c r="O2013" i="1"/>
  <c r="O2011" i="1"/>
  <c r="O2009" i="1"/>
  <c r="O2007" i="1"/>
  <c r="O2005" i="1"/>
  <c r="O2003" i="1"/>
  <c r="O2001" i="1"/>
  <c r="O1999" i="1"/>
  <c r="O1997" i="1"/>
  <c r="O1995" i="1"/>
  <c r="O1993" i="1"/>
  <c r="O1991" i="1"/>
  <c r="O1989" i="1"/>
  <c r="O1987" i="1"/>
  <c r="O1985" i="1"/>
  <c r="O1983" i="1"/>
  <c r="O1981" i="1"/>
  <c r="O1979" i="1"/>
  <c r="O1977" i="1"/>
  <c r="O1975" i="1"/>
  <c r="O1973" i="1"/>
  <c r="O1971" i="1"/>
  <c r="O1969" i="1"/>
  <c r="O1967" i="1"/>
  <c r="O1965" i="1"/>
  <c r="O1963" i="1"/>
  <c r="O1961" i="1"/>
  <c r="K114" i="6"/>
  <c r="N2493" i="1"/>
  <c r="M2451" i="1"/>
  <c r="M2423" i="1"/>
  <c r="N2397" i="1"/>
  <c r="O2371" i="1"/>
  <c r="M2346" i="1"/>
  <c r="L2321" i="1"/>
  <c r="M2295" i="1"/>
  <c r="N2269" i="1"/>
  <c r="N2250" i="1"/>
  <c r="N2234" i="1"/>
  <c r="N2218" i="1"/>
  <c r="O2203" i="1"/>
  <c r="N2198" i="1"/>
  <c r="L2193" i="1"/>
  <c r="O2187" i="1"/>
  <c r="N2182" i="1"/>
  <c r="L2177" i="1"/>
  <c r="O2171" i="1"/>
  <c r="L2168" i="1"/>
  <c r="L2165" i="1"/>
  <c r="O2161" i="1"/>
  <c r="N2158" i="1"/>
  <c r="M2155" i="1"/>
  <c r="L2152" i="1"/>
  <c r="L2149" i="1"/>
  <c r="O2145" i="1"/>
  <c r="N2142" i="1"/>
  <c r="M2139" i="1"/>
  <c r="L2136" i="1"/>
  <c r="L2133" i="1"/>
  <c r="O2129" i="1"/>
  <c r="N2126" i="1"/>
  <c r="M2123" i="1"/>
  <c r="L2120" i="1"/>
  <c r="N2117" i="1"/>
  <c r="L2115" i="1"/>
  <c r="L2112" i="1"/>
  <c r="N2109" i="1"/>
  <c r="L2107" i="1"/>
  <c r="L2104" i="1"/>
  <c r="N2101" i="1"/>
  <c r="L2099" i="1"/>
  <c r="L2096" i="1"/>
  <c r="N2093" i="1"/>
  <c r="L2091" i="1"/>
  <c r="L2088" i="1"/>
  <c r="N2085" i="1"/>
  <c r="L2083" i="1"/>
  <c r="L2080" i="1"/>
  <c r="N2077" i="1"/>
  <c r="N2075" i="1"/>
  <c r="N2073" i="1"/>
  <c r="N2071" i="1"/>
  <c r="N2069" i="1"/>
  <c r="N2067" i="1"/>
  <c r="N2065" i="1"/>
  <c r="N2063" i="1"/>
  <c r="N2061" i="1"/>
  <c r="N2059" i="1"/>
  <c r="N2057" i="1"/>
  <c r="N2055" i="1"/>
  <c r="N2053" i="1"/>
  <c r="N2051" i="1"/>
  <c r="N2049" i="1"/>
  <c r="N2047" i="1"/>
  <c r="N2045" i="1"/>
  <c r="N2043" i="1"/>
  <c r="N2041" i="1"/>
  <c r="N2039" i="1"/>
  <c r="N2037" i="1"/>
  <c r="N2035" i="1"/>
  <c r="N2033" i="1"/>
  <c r="N2031" i="1"/>
  <c r="N2029" i="1"/>
  <c r="N2027" i="1"/>
  <c r="N2025" i="1"/>
  <c r="N2023" i="1"/>
  <c r="N2021" i="1"/>
  <c r="N2019" i="1"/>
  <c r="N2017" i="1"/>
  <c r="N2015" i="1"/>
  <c r="N2013" i="1"/>
  <c r="N2011" i="1"/>
  <c r="P2011" i="1" s="1"/>
  <c r="N2009" i="1"/>
  <c r="N2007" i="1"/>
  <c r="N2005" i="1"/>
  <c r="N2003" i="1"/>
  <c r="N2001" i="1"/>
  <c r="N1999" i="1"/>
  <c r="N1997" i="1"/>
  <c r="N1995" i="1"/>
  <c r="N1993" i="1"/>
  <c r="N1991" i="1"/>
  <c r="N1989" i="1"/>
  <c r="N1987" i="1"/>
  <c r="N1985" i="1"/>
  <c r="N1983" i="1"/>
  <c r="N1981" i="1"/>
  <c r="N1979" i="1"/>
  <c r="N1977" i="1"/>
  <c r="N1975" i="1"/>
  <c r="N1973" i="1"/>
  <c r="N1971" i="1"/>
  <c r="N1969" i="1"/>
  <c r="N1967" i="1"/>
  <c r="N1965" i="1"/>
  <c r="N1963" i="1"/>
  <c r="N1961" i="1"/>
  <c r="N1959" i="1"/>
  <c r="N1957" i="1"/>
  <c r="N1955" i="1"/>
  <c r="N1953" i="1"/>
  <c r="L95" i="6"/>
  <c r="O2487" i="1"/>
  <c r="N2445" i="1"/>
  <c r="O2419" i="1"/>
  <c r="M2394" i="1"/>
  <c r="L2369" i="1"/>
  <c r="M2343" i="1"/>
  <c r="N2317" i="1"/>
  <c r="O2291" i="1"/>
  <c r="L2267" i="1"/>
  <c r="N2248" i="1"/>
  <c r="N2232" i="1"/>
  <c r="N2216" i="1"/>
  <c r="L2203" i="1"/>
  <c r="O2197" i="1"/>
  <c r="N2192" i="1"/>
  <c r="L2187" i="1"/>
  <c r="O2181" i="1"/>
  <c r="N2176" i="1"/>
  <c r="L2171" i="1"/>
  <c r="O2167" i="1"/>
  <c r="N2164" i="1"/>
  <c r="M2161" i="1"/>
  <c r="L2158" i="1"/>
  <c r="L2155" i="1"/>
  <c r="O2151" i="1"/>
  <c r="N2148" i="1"/>
  <c r="M2145" i="1"/>
  <c r="L2142" i="1"/>
  <c r="L2139" i="1"/>
  <c r="O2135" i="1"/>
  <c r="N2132" i="1"/>
  <c r="M2129" i="1"/>
  <c r="L2126" i="1"/>
  <c r="L2123" i="1"/>
  <c r="O2119" i="1"/>
  <c r="M2117" i="1"/>
  <c r="N2114" i="1"/>
  <c r="O2111" i="1"/>
  <c r="M2109" i="1"/>
  <c r="N2106" i="1"/>
  <c r="O2103" i="1"/>
  <c r="M2101" i="1"/>
  <c r="N2098" i="1"/>
  <c r="O2095" i="1"/>
  <c r="M2093" i="1"/>
  <c r="N2090" i="1"/>
  <c r="O2087" i="1"/>
  <c r="M2085" i="1"/>
  <c r="N2082" i="1"/>
  <c r="O2079" i="1"/>
  <c r="M2077" i="1"/>
  <c r="M2075" i="1"/>
  <c r="M2073" i="1"/>
  <c r="M2071" i="1"/>
  <c r="M2069" i="1"/>
  <c r="M2067" i="1"/>
  <c r="M2065" i="1"/>
  <c r="M2063" i="1"/>
  <c r="M2061" i="1"/>
  <c r="M2059" i="1"/>
  <c r="M2057" i="1"/>
  <c r="M2055" i="1"/>
  <c r="M2053" i="1"/>
  <c r="M2051" i="1"/>
  <c r="M2049" i="1"/>
  <c r="M2047" i="1"/>
  <c r="M2045" i="1"/>
  <c r="M2043" i="1"/>
  <c r="M2041" i="1"/>
  <c r="M2039" i="1"/>
  <c r="M2037" i="1"/>
  <c r="M2035" i="1"/>
  <c r="M2033" i="1"/>
  <c r="M2031" i="1"/>
  <c r="M2029" i="1"/>
  <c r="M2027" i="1"/>
  <c r="M2025" i="1"/>
  <c r="M2023" i="1"/>
  <c r="M2021" i="1"/>
  <c r="M2019" i="1"/>
  <c r="M2017" i="1"/>
  <c r="M2015" i="1"/>
  <c r="M2013" i="1"/>
  <c r="M2011" i="1"/>
  <c r="M2009" i="1"/>
  <c r="M2007" i="1"/>
  <c r="M2005" i="1"/>
  <c r="M2003" i="1"/>
  <c r="M2001" i="1"/>
  <c r="M1999" i="1"/>
  <c r="M1997" i="1"/>
  <c r="M1995" i="1"/>
  <c r="M1993" i="1"/>
  <c r="M1991" i="1"/>
  <c r="M1989" i="1"/>
  <c r="M1987" i="1"/>
  <c r="M1985" i="1"/>
  <c r="M1983" i="1"/>
  <c r="M1981" i="1"/>
  <c r="M1979" i="1"/>
  <c r="M1977" i="1"/>
  <c r="M1975" i="1"/>
  <c r="M1973" i="1"/>
  <c r="M1971" i="1"/>
  <c r="M1969" i="1"/>
  <c r="M1967" i="1"/>
  <c r="M1965" i="1"/>
  <c r="M1963" i="1"/>
  <c r="M1961" i="1"/>
  <c r="M1959" i="1"/>
  <c r="M1957" i="1"/>
  <c r="M1955" i="1"/>
  <c r="M1953" i="1"/>
  <c r="M1951" i="1"/>
  <c r="M1949" i="1"/>
  <c r="M1947" i="1"/>
  <c r="M1945" i="1"/>
  <c r="M1943" i="1"/>
  <c r="M1941" i="1"/>
  <c r="M1939" i="1"/>
  <c r="M1937" i="1"/>
  <c r="M1935" i="1"/>
  <c r="M1933" i="1"/>
  <c r="M1931" i="1"/>
  <c r="M1929" i="1"/>
  <c r="M1927" i="1"/>
  <c r="M1925" i="1"/>
  <c r="M1923" i="1"/>
  <c r="M1921" i="1"/>
  <c r="M1919" i="1"/>
  <c r="M1917" i="1"/>
  <c r="M1915" i="1"/>
  <c r="M1913" i="1"/>
  <c r="M1911" i="1"/>
  <c r="M1909" i="1"/>
  <c r="M1907" i="1"/>
  <c r="M1905" i="1"/>
  <c r="M1903" i="1"/>
  <c r="M1901" i="1"/>
  <c r="M1899" i="1"/>
  <c r="M1897" i="1"/>
  <c r="M1895" i="1"/>
  <c r="M1893" i="1"/>
  <c r="M1891" i="1"/>
  <c r="M1889" i="1"/>
  <c r="M1887" i="1"/>
  <c r="M1885" i="1"/>
  <c r="M1883" i="1"/>
  <c r="M1881" i="1"/>
  <c r="M1879" i="1"/>
  <c r="M1877" i="1"/>
  <c r="M1875" i="1"/>
  <c r="M1873" i="1"/>
  <c r="M1871" i="1"/>
  <c r="M1869" i="1"/>
  <c r="M1867" i="1"/>
  <c r="M1865" i="1"/>
  <c r="M1863" i="1"/>
  <c r="M1861" i="1"/>
  <c r="M1859" i="1"/>
  <c r="M1857" i="1"/>
  <c r="M1855" i="1"/>
  <c r="M1853" i="1"/>
  <c r="M1851" i="1"/>
  <c r="M1849" i="1"/>
  <c r="M1847" i="1"/>
  <c r="M1845" i="1"/>
  <c r="M1843" i="1"/>
  <c r="M1841" i="1"/>
  <c r="M1839" i="1"/>
  <c r="L77" i="6"/>
  <c r="M2483" i="1"/>
  <c r="M2442" i="1"/>
  <c r="L2417" i="1"/>
  <c r="M2391" i="1"/>
  <c r="N2365" i="1"/>
  <c r="O2339" i="1"/>
  <c r="M2314" i="1"/>
  <c r="L2289" i="1"/>
  <c r="M2264" i="1"/>
  <c r="N2246" i="1"/>
  <c r="N2230" i="1"/>
  <c r="N2214" i="1"/>
  <c r="N2202" i="1"/>
  <c r="L2197" i="1"/>
  <c r="O2191" i="1"/>
  <c r="N2186" i="1"/>
  <c r="L2181" i="1"/>
  <c r="O2175" i="1"/>
  <c r="N2170" i="1"/>
  <c r="M2167" i="1"/>
  <c r="L2164" i="1"/>
  <c r="L2161" i="1"/>
  <c r="O2157" i="1"/>
  <c r="N2154" i="1"/>
  <c r="M2151" i="1"/>
  <c r="L2148" i="1"/>
  <c r="L2145" i="1"/>
  <c r="O2141" i="1"/>
  <c r="N2138" i="1"/>
  <c r="M2135" i="1"/>
  <c r="L2132" i="1"/>
  <c r="L2129" i="1"/>
  <c r="O2125" i="1"/>
  <c r="N2122" i="1"/>
  <c r="N2119" i="1"/>
  <c r="L2117" i="1"/>
  <c r="L2114" i="1"/>
  <c r="N2111" i="1"/>
  <c r="L2109" i="1"/>
  <c r="L2106" i="1"/>
  <c r="N2103" i="1"/>
  <c r="L2101" i="1"/>
  <c r="L2098" i="1"/>
  <c r="N2095" i="1"/>
  <c r="L2093" i="1"/>
  <c r="L2090" i="1"/>
  <c r="N2087" i="1"/>
  <c r="L2085" i="1"/>
  <c r="L2082" i="1"/>
  <c r="N2079" i="1"/>
  <c r="L2077" i="1"/>
  <c r="L2075" i="1"/>
  <c r="L2073" i="1"/>
  <c r="L2071" i="1"/>
  <c r="L2069" i="1"/>
  <c r="L2067" i="1"/>
  <c r="L2065" i="1"/>
  <c r="L2063" i="1"/>
  <c r="L2061" i="1"/>
  <c r="L2059" i="1"/>
  <c r="L2057" i="1"/>
  <c r="L2055" i="1"/>
  <c r="L2053" i="1"/>
  <c r="L2051" i="1"/>
  <c r="L2049" i="1"/>
  <c r="L2047" i="1"/>
  <c r="L2045" i="1"/>
  <c r="L2043" i="1"/>
  <c r="L2041" i="1"/>
  <c r="L2039" i="1"/>
  <c r="L2037" i="1"/>
  <c r="L2035" i="1"/>
  <c r="L2033" i="1"/>
  <c r="L2031" i="1"/>
  <c r="L2029" i="1"/>
  <c r="L2027" i="1"/>
  <c r="L2025" i="1"/>
  <c r="L2023" i="1"/>
  <c r="L2021" i="1"/>
  <c r="L2019" i="1"/>
  <c r="L2017" i="1"/>
  <c r="L2015" i="1"/>
  <c r="L2013" i="1"/>
  <c r="L2011" i="1"/>
  <c r="L2009" i="1"/>
  <c r="L2007" i="1"/>
  <c r="L2005" i="1"/>
  <c r="L2003" i="1"/>
  <c r="L2001" i="1"/>
  <c r="L1999" i="1"/>
  <c r="L1997" i="1"/>
  <c r="L1995" i="1"/>
  <c r="L1993" i="1"/>
  <c r="L1991" i="1"/>
  <c r="L1989" i="1"/>
  <c r="L1987" i="1"/>
  <c r="L1985" i="1"/>
  <c r="L1983" i="1"/>
  <c r="L1981" i="1"/>
  <c r="L1979" i="1"/>
  <c r="L1977" i="1"/>
  <c r="L1975" i="1"/>
  <c r="L1973" i="1"/>
  <c r="L1971" i="1"/>
  <c r="L1969" i="1"/>
  <c r="L1967" i="1"/>
  <c r="L1965" i="1"/>
  <c r="L1963" i="1"/>
  <c r="L1961" i="1"/>
  <c r="L1959" i="1"/>
  <c r="L1957" i="1"/>
  <c r="K59" i="6"/>
  <c r="N2477" i="1"/>
  <c r="M2439" i="1"/>
  <c r="N2413" i="1"/>
  <c r="O2387" i="1"/>
  <c r="M2362" i="1"/>
  <c r="L2337" i="1"/>
  <c r="M2311" i="1"/>
  <c r="N2285" i="1"/>
  <c r="N2261" i="1"/>
  <c r="N2244" i="1"/>
  <c r="N2228" i="1"/>
  <c r="N2212" i="1"/>
  <c r="O2201" i="1"/>
  <c r="N2196" i="1"/>
  <c r="L2191" i="1"/>
  <c r="O2185" i="1"/>
  <c r="N2180" i="1"/>
  <c r="L2175" i="1"/>
  <c r="L2170" i="1"/>
  <c r="L2167" i="1"/>
  <c r="O2163" i="1"/>
  <c r="N2160" i="1"/>
  <c r="M2157" i="1"/>
  <c r="L2154" i="1"/>
  <c r="L2151" i="1"/>
  <c r="O2147" i="1"/>
  <c r="N2144" i="1"/>
  <c r="M2141" i="1"/>
  <c r="L2138" i="1"/>
  <c r="L2135" i="1"/>
  <c r="O2131" i="1"/>
  <c r="N2128" i="1"/>
  <c r="M2125" i="1"/>
  <c r="L2122" i="1"/>
  <c r="M2119" i="1"/>
  <c r="N2116" i="1"/>
  <c r="O2113" i="1"/>
  <c r="M2111" i="1"/>
  <c r="N2108" i="1"/>
  <c r="O2105" i="1"/>
  <c r="M2103" i="1"/>
  <c r="N2100" i="1"/>
  <c r="O2097" i="1"/>
  <c r="M2095" i="1"/>
  <c r="N2092" i="1"/>
  <c r="O2089" i="1"/>
  <c r="M2087" i="1"/>
  <c r="P2087" i="1" s="1"/>
  <c r="N2084" i="1"/>
  <c r="O2081" i="1"/>
  <c r="M2079" i="1"/>
  <c r="O2076" i="1"/>
  <c r="O2074" i="1"/>
  <c r="O2072" i="1"/>
  <c r="O2070" i="1"/>
  <c r="O2068" i="1"/>
  <c r="O2066" i="1"/>
  <c r="O2064" i="1"/>
  <c r="O2062" i="1"/>
  <c r="O2060" i="1"/>
  <c r="O2058" i="1"/>
  <c r="O2056" i="1"/>
  <c r="O2054" i="1"/>
  <c r="O2052" i="1"/>
  <c r="O2050" i="1"/>
  <c r="O2048" i="1"/>
  <c r="O2046" i="1"/>
  <c r="O2044" i="1"/>
  <c r="O2042" i="1"/>
  <c r="O2040" i="1"/>
  <c r="O2038" i="1"/>
  <c r="O2036" i="1"/>
  <c r="O2034" i="1"/>
  <c r="O2032" i="1"/>
  <c r="O2030" i="1"/>
  <c r="O2028" i="1"/>
  <c r="O2026" i="1"/>
  <c r="O2024" i="1"/>
  <c r="O2022" i="1"/>
  <c r="O2020" i="1"/>
  <c r="P2020" i="1" s="1"/>
  <c r="O2018" i="1"/>
  <c r="O2016" i="1"/>
  <c r="O2014" i="1"/>
  <c r="O2012" i="1"/>
  <c r="O2010" i="1"/>
  <c r="O2008" i="1"/>
  <c r="O2006" i="1"/>
  <c r="O2004" i="1"/>
  <c r="O2002" i="1"/>
  <c r="O2000" i="1"/>
  <c r="O1998" i="1"/>
  <c r="O1996" i="1"/>
  <c r="O1994" i="1"/>
  <c r="O1992" i="1"/>
  <c r="O1990" i="1"/>
  <c r="O1988" i="1"/>
  <c r="O1986" i="1"/>
  <c r="O1984" i="1"/>
  <c r="O1982" i="1"/>
  <c r="O1980" i="1"/>
  <c r="O1978" i="1"/>
  <c r="O1976" i="1"/>
  <c r="O1974" i="1"/>
  <c r="O1972" i="1"/>
  <c r="O1970" i="1"/>
  <c r="O1968" i="1"/>
  <c r="O1966" i="1"/>
  <c r="O1964" i="1"/>
  <c r="O1962" i="1"/>
  <c r="O1960" i="1"/>
  <c r="O1958" i="1"/>
  <c r="O1956" i="1"/>
  <c r="O1954" i="1"/>
  <c r="O1952" i="1"/>
  <c r="O1950" i="1"/>
  <c r="O1948" i="1"/>
  <c r="O1946" i="1"/>
  <c r="O1944" i="1"/>
  <c r="O1942" i="1"/>
  <c r="O1940" i="1"/>
  <c r="O1938" i="1"/>
  <c r="O1936" i="1"/>
  <c r="O1934" i="1"/>
  <c r="O1932" i="1"/>
  <c r="O1930" i="1"/>
  <c r="O1928" i="1"/>
  <c r="O1926" i="1"/>
  <c r="O1924" i="1"/>
  <c r="O1922" i="1"/>
  <c r="O1920" i="1"/>
  <c r="O1918" i="1"/>
  <c r="O1916" i="1"/>
  <c r="O1914" i="1"/>
  <c r="O1912" i="1"/>
  <c r="O1910" i="1"/>
  <c r="O1908" i="1"/>
  <c r="O1906" i="1"/>
  <c r="O1904" i="1"/>
  <c r="O1902" i="1"/>
  <c r="O1900" i="1"/>
  <c r="L40" i="6"/>
  <c r="O2471" i="1"/>
  <c r="O2435" i="1"/>
  <c r="M2410" i="1"/>
  <c r="L2385" i="1"/>
  <c r="M2359" i="1"/>
  <c r="N2333" i="1"/>
  <c r="O2307" i="1"/>
  <c r="M2282" i="1"/>
  <c r="L2259" i="1"/>
  <c r="N2242" i="1"/>
  <c r="N2226" i="1"/>
  <c r="N2210" i="1"/>
  <c r="L2201" i="1"/>
  <c r="O2195" i="1"/>
  <c r="N2190" i="1"/>
  <c r="L2185" i="1"/>
  <c r="O2179" i="1"/>
  <c r="N2174" i="1"/>
  <c r="O2169" i="1"/>
  <c r="N2166" i="1"/>
  <c r="M2163" i="1"/>
  <c r="L2160" i="1"/>
  <c r="L2157" i="1"/>
  <c r="O2153" i="1"/>
  <c r="N2150" i="1"/>
  <c r="M2147" i="1"/>
  <c r="L2144" i="1"/>
  <c r="L2141" i="1"/>
  <c r="O2137" i="1"/>
  <c r="N2134" i="1"/>
  <c r="M2131" i="1"/>
  <c r="L2128" i="1"/>
  <c r="L2125" i="1"/>
  <c r="O2121" i="1"/>
  <c r="L2119" i="1"/>
  <c r="L2116" i="1"/>
  <c r="N2113" i="1"/>
  <c r="L2111" i="1"/>
  <c r="L2108" i="1"/>
  <c r="N2105" i="1"/>
  <c r="L2103" i="1"/>
  <c r="L2100" i="1"/>
  <c r="N2097" i="1"/>
  <c r="L2095" i="1"/>
  <c r="L2092" i="1"/>
  <c r="N2089" i="1"/>
  <c r="L2087" i="1"/>
  <c r="L2084" i="1"/>
  <c r="N2081" i="1"/>
  <c r="L2079" i="1"/>
  <c r="N2076" i="1"/>
  <c r="P2076" i="1" s="1"/>
  <c r="N2074" i="1"/>
  <c r="N2072" i="1"/>
  <c r="N2070" i="1"/>
  <c r="N2068" i="1"/>
  <c r="N2066" i="1"/>
  <c r="N2064" i="1"/>
  <c r="N2062" i="1"/>
  <c r="N2060" i="1"/>
  <c r="N2058" i="1"/>
  <c r="N2056" i="1"/>
  <c r="N2054" i="1"/>
  <c r="N2052" i="1"/>
  <c r="N2050" i="1"/>
  <c r="N2048" i="1"/>
  <c r="N2046" i="1"/>
  <c r="N2044" i="1"/>
  <c r="N2042" i="1"/>
  <c r="N2040" i="1"/>
  <c r="N2038" i="1"/>
  <c r="N2036" i="1"/>
  <c r="N2034" i="1"/>
  <c r="N2032" i="1"/>
  <c r="N2030" i="1"/>
  <c r="N2028" i="1"/>
  <c r="N2026" i="1"/>
  <c r="N2024" i="1"/>
  <c r="N2022" i="1"/>
  <c r="N2020" i="1"/>
  <c r="N2018" i="1"/>
  <c r="N2016" i="1"/>
  <c r="N2014" i="1"/>
  <c r="N2012" i="1"/>
  <c r="P2012" i="1" s="1"/>
  <c r="N2010" i="1"/>
  <c r="N2008" i="1"/>
  <c r="N2006" i="1"/>
  <c r="N2004" i="1"/>
  <c r="N2002" i="1"/>
  <c r="N2000" i="1"/>
  <c r="N1998" i="1"/>
  <c r="N1996" i="1"/>
  <c r="N1994" i="1"/>
  <c r="N1992" i="1"/>
  <c r="N1990" i="1"/>
  <c r="N1988" i="1"/>
  <c r="N1986" i="1"/>
  <c r="N1984" i="1"/>
  <c r="N1982" i="1"/>
  <c r="N1980" i="1"/>
  <c r="N1978" i="1"/>
  <c r="N1976" i="1"/>
  <c r="N1974" i="1"/>
  <c r="N1972" i="1"/>
  <c r="N1970" i="1"/>
  <c r="N1968" i="1"/>
  <c r="N1966" i="1"/>
  <c r="N1964" i="1"/>
  <c r="N1962" i="1"/>
  <c r="N1960" i="1"/>
  <c r="N1958" i="1"/>
  <c r="N1956" i="1"/>
  <c r="N1954" i="1"/>
  <c r="N1952" i="1"/>
  <c r="N1950" i="1"/>
  <c r="N1948" i="1"/>
  <c r="N1946" i="1"/>
  <c r="N1944" i="1"/>
  <c r="N1942" i="1"/>
  <c r="N1940" i="1"/>
  <c r="N1938" i="1"/>
  <c r="N1936" i="1"/>
  <c r="N1934" i="1"/>
  <c r="N1932" i="1"/>
  <c r="N1930" i="1"/>
  <c r="N1928" i="1"/>
  <c r="N1926" i="1"/>
  <c r="N1924" i="1"/>
  <c r="N1922" i="1"/>
  <c r="N1920" i="1"/>
  <c r="N1918" i="1"/>
  <c r="N1916" i="1"/>
  <c r="N1914" i="1"/>
  <c r="N1912" i="1"/>
  <c r="N1910" i="1"/>
  <c r="N1908" i="1"/>
  <c r="N1906" i="1"/>
  <c r="N1904" i="1"/>
  <c r="N1902" i="1"/>
  <c r="N1900" i="1"/>
  <c r="N1898" i="1"/>
  <c r="N1896" i="1"/>
  <c r="N1894" i="1"/>
  <c r="N1892" i="1"/>
  <c r="N1890" i="1"/>
  <c r="N1888" i="1"/>
  <c r="N1886" i="1"/>
  <c r="N1884" i="1"/>
  <c r="N1882" i="1"/>
  <c r="N1880" i="1"/>
  <c r="N1878" i="1"/>
  <c r="N1876" i="1"/>
  <c r="N1874" i="1"/>
  <c r="N1872" i="1"/>
  <c r="N1870" i="1"/>
  <c r="N1868" i="1"/>
  <c r="P1868" i="1" s="1"/>
  <c r="N1866" i="1"/>
  <c r="N1864" i="1"/>
  <c r="N1862" i="1"/>
  <c r="N1860" i="1"/>
  <c r="N1858" i="1"/>
  <c r="N1856" i="1"/>
  <c r="N1854" i="1"/>
  <c r="N1852" i="1"/>
  <c r="N1850" i="1"/>
  <c r="N1848" i="1"/>
  <c r="N1846" i="1"/>
  <c r="N1844" i="1"/>
  <c r="N1842" i="1"/>
  <c r="N1840" i="1"/>
  <c r="L22" i="6"/>
  <c r="M2279" i="1"/>
  <c r="N2184" i="1"/>
  <c r="M2153" i="1"/>
  <c r="O2127" i="1"/>
  <c r="M2105" i="1"/>
  <c r="O2083" i="1"/>
  <c r="M2066" i="1"/>
  <c r="M2050" i="1"/>
  <c r="L2038" i="1"/>
  <c r="L2030" i="1"/>
  <c r="L2022" i="1"/>
  <c r="L2014" i="1"/>
  <c r="L2006" i="1"/>
  <c r="L1998" i="1"/>
  <c r="L1990" i="1"/>
  <c r="L1982" i="1"/>
  <c r="L1974" i="1"/>
  <c r="L1966" i="1"/>
  <c r="M1958" i="1"/>
  <c r="L1954" i="1"/>
  <c r="M1950" i="1"/>
  <c r="N1947" i="1"/>
  <c r="L1944" i="1"/>
  <c r="L1941" i="1"/>
  <c r="O1937" i="1"/>
  <c r="M1934" i="1"/>
  <c r="N1931" i="1"/>
  <c r="L1928" i="1"/>
  <c r="L1925" i="1"/>
  <c r="O1921" i="1"/>
  <c r="M1918" i="1"/>
  <c r="N1915" i="1"/>
  <c r="L1912" i="1"/>
  <c r="L1909" i="1"/>
  <c r="O1905" i="1"/>
  <c r="M1902" i="1"/>
  <c r="N1899" i="1"/>
  <c r="O1896" i="1"/>
  <c r="L1894" i="1"/>
  <c r="N1891" i="1"/>
  <c r="O1888" i="1"/>
  <c r="L1886" i="1"/>
  <c r="N1883" i="1"/>
  <c r="O1880" i="1"/>
  <c r="L1878" i="1"/>
  <c r="N1875" i="1"/>
  <c r="O1872" i="1"/>
  <c r="L1870" i="1"/>
  <c r="N1867" i="1"/>
  <c r="O1864" i="1"/>
  <c r="L1862" i="1"/>
  <c r="N1859" i="1"/>
  <c r="O1856" i="1"/>
  <c r="L1854" i="1"/>
  <c r="N1851" i="1"/>
  <c r="O1848" i="1"/>
  <c r="L1846" i="1"/>
  <c r="N1843" i="1"/>
  <c r="O1840" i="1"/>
  <c r="M1838" i="1"/>
  <c r="M1836" i="1"/>
  <c r="M1834" i="1"/>
  <c r="M1832" i="1"/>
  <c r="M1830" i="1"/>
  <c r="M1828" i="1"/>
  <c r="M1826" i="1"/>
  <c r="M1824" i="1"/>
  <c r="M1822" i="1"/>
  <c r="M1820" i="1"/>
  <c r="M1818" i="1"/>
  <c r="M1816" i="1"/>
  <c r="M1814" i="1"/>
  <c r="M1812" i="1"/>
  <c r="M1810" i="1"/>
  <c r="M1808" i="1"/>
  <c r="M1806" i="1"/>
  <c r="M1804" i="1"/>
  <c r="M1802" i="1"/>
  <c r="M1800" i="1"/>
  <c r="M1798" i="1"/>
  <c r="M1796" i="1"/>
  <c r="M1794" i="1"/>
  <c r="M1792" i="1"/>
  <c r="M1790" i="1"/>
  <c r="M1788" i="1"/>
  <c r="M1786" i="1"/>
  <c r="M1784" i="1"/>
  <c r="M1782" i="1"/>
  <c r="M1780" i="1"/>
  <c r="M1778" i="1"/>
  <c r="M1776" i="1"/>
  <c r="M1774" i="1"/>
  <c r="M1772" i="1"/>
  <c r="M1770" i="1"/>
  <c r="M1768" i="1"/>
  <c r="M1766" i="1"/>
  <c r="M1764" i="1"/>
  <c r="M1762" i="1"/>
  <c r="M1760" i="1"/>
  <c r="M1758" i="1"/>
  <c r="M1756" i="1"/>
  <c r="M1754" i="1"/>
  <c r="M1752" i="1"/>
  <c r="M1750" i="1"/>
  <c r="M1748" i="1"/>
  <c r="P1748" i="1" s="1"/>
  <c r="M1746" i="1"/>
  <c r="M1744" i="1"/>
  <c r="M1742" i="1"/>
  <c r="M1740" i="1"/>
  <c r="M1738" i="1"/>
  <c r="M1736" i="1"/>
  <c r="M1734" i="1"/>
  <c r="M1732" i="1"/>
  <c r="M1730" i="1"/>
  <c r="M1728" i="1"/>
  <c r="M1726" i="1"/>
  <c r="M1724" i="1"/>
  <c r="M1722" i="1"/>
  <c r="M1720" i="1"/>
  <c r="M1718" i="1"/>
  <c r="M1716" i="1"/>
  <c r="M1714" i="1"/>
  <c r="M1712" i="1"/>
  <c r="M1710" i="1"/>
  <c r="M1708" i="1"/>
  <c r="M1706" i="1"/>
  <c r="M1704" i="1"/>
  <c r="M1702" i="1"/>
  <c r="M1700" i="1"/>
  <c r="M1698" i="1"/>
  <c r="M1696" i="1"/>
  <c r="M1694" i="1"/>
  <c r="M1692" i="1"/>
  <c r="M1690" i="1"/>
  <c r="M1688" i="1"/>
  <c r="M1686" i="1"/>
  <c r="M1684" i="1"/>
  <c r="M2467" i="1"/>
  <c r="N2256" i="1"/>
  <c r="L2179" i="1"/>
  <c r="L2150" i="1"/>
  <c r="N2124" i="1"/>
  <c r="N2102" i="1"/>
  <c r="M2081" i="1"/>
  <c r="M2064" i="1"/>
  <c r="M2048" i="1"/>
  <c r="M2036" i="1"/>
  <c r="M2028" i="1"/>
  <c r="M2020" i="1"/>
  <c r="M2012" i="1"/>
  <c r="M2004" i="1"/>
  <c r="M1996" i="1"/>
  <c r="M1988" i="1"/>
  <c r="M1980" i="1"/>
  <c r="M1972" i="1"/>
  <c r="M1964" i="1"/>
  <c r="L1958" i="1"/>
  <c r="O1953" i="1"/>
  <c r="L1950" i="1"/>
  <c r="L1947" i="1"/>
  <c r="O1943" i="1"/>
  <c r="M1940" i="1"/>
  <c r="N1937" i="1"/>
  <c r="L1934" i="1"/>
  <c r="L1931" i="1"/>
  <c r="O1927" i="1"/>
  <c r="M1924" i="1"/>
  <c r="N1921" i="1"/>
  <c r="L1918" i="1"/>
  <c r="L1915" i="1"/>
  <c r="O1911" i="1"/>
  <c r="M1908" i="1"/>
  <c r="N1905" i="1"/>
  <c r="L1902" i="1"/>
  <c r="L1899" i="1"/>
  <c r="M1896" i="1"/>
  <c r="O1893" i="1"/>
  <c r="L1891" i="1"/>
  <c r="M1888" i="1"/>
  <c r="O1885" i="1"/>
  <c r="L1883" i="1"/>
  <c r="M1880" i="1"/>
  <c r="O1877" i="1"/>
  <c r="L1875" i="1"/>
  <c r="M1872" i="1"/>
  <c r="O1869" i="1"/>
  <c r="L1867" i="1"/>
  <c r="M1864" i="1"/>
  <c r="O1861" i="1"/>
  <c r="L1859" i="1"/>
  <c r="M1856" i="1"/>
  <c r="O1853" i="1"/>
  <c r="L1851" i="1"/>
  <c r="M1848" i="1"/>
  <c r="O1845" i="1"/>
  <c r="L1843" i="1"/>
  <c r="M1840" i="1"/>
  <c r="L1838" i="1"/>
  <c r="L1836" i="1"/>
  <c r="L1834" i="1"/>
  <c r="L1832" i="1"/>
  <c r="L1830" i="1"/>
  <c r="L1828" i="1"/>
  <c r="L1826" i="1"/>
  <c r="L1824" i="1"/>
  <c r="L1822" i="1"/>
  <c r="L1820" i="1"/>
  <c r="L1818" i="1"/>
  <c r="L1816" i="1"/>
  <c r="L1814" i="1"/>
  <c r="L1812" i="1"/>
  <c r="L1810" i="1"/>
  <c r="L1808" i="1"/>
  <c r="L1806" i="1"/>
  <c r="L1804" i="1"/>
  <c r="L1802" i="1"/>
  <c r="L1800" i="1"/>
  <c r="L1798" i="1"/>
  <c r="L1796" i="1"/>
  <c r="L1794" i="1"/>
  <c r="L1792" i="1"/>
  <c r="L1790" i="1"/>
  <c r="L1788" i="1"/>
  <c r="L1786" i="1"/>
  <c r="L1784" i="1"/>
  <c r="L1782" i="1"/>
  <c r="L1780" i="1"/>
  <c r="L1778" i="1"/>
  <c r="L1776" i="1"/>
  <c r="L1774" i="1"/>
  <c r="L1772" i="1"/>
  <c r="L1770" i="1"/>
  <c r="L1768" i="1"/>
  <c r="L1766" i="1"/>
  <c r="L1764" i="1"/>
  <c r="L1762" i="1"/>
  <c r="L1760" i="1"/>
  <c r="L1758" i="1"/>
  <c r="L1756" i="1"/>
  <c r="L1754" i="1"/>
  <c r="L1752" i="1"/>
  <c r="L1750" i="1"/>
  <c r="L1748" i="1"/>
  <c r="L1746" i="1"/>
  <c r="L1744" i="1"/>
  <c r="L1742" i="1"/>
  <c r="L1740" i="1"/>
  <c r="L1738" i="1"/>
  <c r="L1736" i="1"/>
  <c r="L1734" i="1"/>
  <c r="L1732" i="1"/>
  <c r="L1730" i="1"/>
  <c r="L1728" i="1"/>
  <c r="L1726" i="1"/>
  <c r="L1724" i="1"/>
  <c r="L1722" i="1"/>
  <c r="L1720" i="1"/>
  <c r="L1718" i="1"/>
  <c r="L1716" i="1"/>
  <c r="L1714" i="1"/>
  <c r="L1712" i="1"/>
  <c r="L1710" i="1"/>
  <c r="L1708" i="1"/>
  <c r="L2433" i="1"/>
  <c r="N2240" i="1"/>
  <c r="O2173" i="1"/>
  <c r="L2147" i="1"/>
  <c r="M2121" i="1"/>
  <c r="O2099" i="1"/>
  <c r="N2078" i="1"/>
  <c r="M2062" i="1"/>
  <c r="M2046" i="1"/>
  <c r="L2036" i="1"/>
  <c r="L2028" i="1"/>
  <c r="L2020" i="1"/>
  <c r="L2012" i="1"/>
  <c r="L2004" i="1"/>
  <c r="L1996" i="1"/>
  <c r="L1988" i="1"/>
  <c r="L1980" i="1"/>
  <c r="L1972" i="1"/>
  <c r="L1964" i="1"/>
  <c r="O1957" i="1"/>
  <c r="L1953" i="1"/>
  <c r="O1949" i="1"/>
  <c r="M1946" i="1"/>
  <c r="N1943" i="1"/>
  <c r="L1940" i="1"/>
  <c r="L1937" i="1"/>
  <c r="O1933" i="1"/>
  <c r="M1930" i="1"/>
  <c r="N1927" i="1"/>
  <c r="L1924" i="1"/>
  <c r="L1921" i="1"/>
  <c r="O1917" i="1"/>
  <c r="M1914" i="1"/>
  <c r="N1911" i="1"/>
  <c r="L1908" i="1"/>
  <c r="L1905" i="1"/>
  <c r="O1901" i="1"/>
  <c r="O1898" i="1"/>
  <c r="L1896" i="1"/>
  <c r="N1893" i="1"/>
  <c r="O1890" i="1"/>
  <c r="L1888" i="1"/>
  <c r="N1885" i="1"/>
  <c r="O1882" i="1"/>
  <c r="L1880" i="1"/>
  <c r="N1877" i="1"/>
  <c r="O1874" i="1"/>
  <c r="L1872" i="1"/>
  <c r="N1869" i="1"/>
  <c r="O1866" i="1"/>
  <c r="L1864" i="1"/>
  <c r="N1861" i="1"/>
  <c r="O1858" i="1"/>
  <c r="L1856" i="1"/>
  <c r="N1853" i="1"/>
  <c r="O1850" i="1"/>
  <c r="L1848" i="1"/>
  <c r="N1845" i="1"/>
  <c r="O1842" i="1"/>
  <c r="L1840" i="1"/>
  <c r="O1837" i="1"/>
  <c r="O1835" i="1"/>
  <c r="O1833" i="1"/>
  <c r="O1831" i="1"/>
  <c r="O1829" i="1"/>
  <c r="O1827" i="1"/>
  <c r="O1825" i="1"/>
  <c r="O1823" i="1"/>
  <c r="O1821" i="1"/>
  <c r="O1819" i="1"/>
  <c r="O1817" i="1"/>
  <c r="O1815" i="1"/>
  <c r="O1813" i="1"/>
  <c r="O1811" i="1"/>
  <c r="O1809" i="1"/>
  <c r="O1807" i="1"/>
  <c r="O1805" i="1"/>
  <c r="O1803" i="1"/>
  <c r="O1801" i="1"/>
  <c r="O1799" i="1"/>
  <c r="O1797" i="1"/>
  <c r="O1795" i="1"/>
  <c r="O1793" i="1"/>
  <c r="O1791" i="1"/>
  <c r="O1789" i="1"/>
  <c r="O1787" i="1"/>
  <c r="O1785" i="1"/>
  <c r="O1783" i="1"/>
  <c r="O1781" i="1"/>
  <c r="O1779" i="1"/>
  <c r="O1777" i="1"/>
  <c r="O1775" i="1"/>
  <c r="O1773" i="1"/>
  <c r="O1771" i="1"/>
  <c r="O1769" i="1"/>
  <c r="O1767" i="1"/>
  <c r="O1765" i="1"/>
  <c r="O1763" i="1"/>
  <c r="O1761" i="1"/>
  <c r="O1759" i="1"/>
  <c r="O1757" i="1"/>
  <c r="O1755" i="1"/>
  <c r="O1753" i="1"/>
  <c r="O1751" i="1"/>
  <c r="O1749" i="1"/>
  <c r="O1747" i="1"/>
  <c r="O1745" i="1"/>
  <c r="O1743" i="1"/>
  <c r="O1741" i="1"/>
  <c r="O1739" i="1"/>
  <c r="O1737" i="1"/>
  <c r="O1735" i="1"/>
  <c r="O1733" i="1"/>
  <c r="O1731" i="1"/>
  <c r="O1729" i="1"/>
  <c r="O1727" i="1"/>
  <c r="O1725" i="1"/>
  <c r="O1723" i="1"/>
  <c r="O1721" i="1"/>
  <c r="O1719" i="1"/>
  <c r="O1717" i="1"/>
  <c r="O1715" i="1"/>
  <c r="O1713" i="1"/>
  <c r="O1711" i="1"/>
  <c r="O1709" i="1"/>
  <c r="O1707" i="1"/>
  <c r="M2407" i="1"/>
  <c r="N2224" i="1"/>
  <c r="M2169" i="1"/>
  <c r="O2143" i="1"/>
  <c r="N2118" i="1"/>
  <c r="M2097" i="1"/>
  <c r="M2076" i="1"/>
  <c r="M2060" i="1"/>
  <c r="M2044" i="1"/>
  <c r="M2034" i="1"/>
  <c r="M2026" i="1"/>
  <c r="M2018" i="1"/>
  <c r="M2010" i="1"/>
  <c r="M2002" i="1"/>
  <c r="M1994" i="1"/>
  <c r="M1986" i="1"/>
  <c r="M1978" i="1"/>
  <c r="M1970" i="1"/>
  <c r="M1962" i="1"/>
  <c r="M1956" i="1"/>
  <c r="M1952" i="1"/>
  <c r="N1949" i="1"/>
  <c r="L1946" i="1"/>
  <c r="L1943" i="1"/>
  <c r="O1939" i="1"/>
  <c r="M1936" i="1"/>
  <c r="N1933" i="1"/>
  <c r="L1930" i="1"/>
  <c r="L1927" i="1"/>
  <c r="O1923" i="1"/>
  <c r="M1920" i="1"/>
  <c r="N1917" i="1"/>
  <c r="L1914" i="1"/>
  <c r="L1911" i="1"/>
  <c r="O1907" i="1"/>
  <c r="M1904" i="1"/>
  <c r="N1901" i="1"/>
  <c r="M1898" i="1"/>
  <c r="O1895" i="1"/>
  <c r="L1893" i="1"/>
  <c r="M1890" i="1"/>
  <c r="O1887" i="1"/>
  <c r="L1885" i="1"/>
  <c r="M1882" i="1"/>
  <c r="O1879" i="1"/>
  <c r="L1877" i="1"/>
  <c r="M1874" i="1"/>
  <c r="O1871" i="1"/>
  <c r="L1869" i="1"/>
  <c r="M1866" i="1"/>
  <c r="O1863" i="1"/>
  <c r="L1861" i="1"/>
  <c r="M1858" i="1"/>
  <c r="O1855" i="1"/>
  <c r="L1853" i="1"/>
  <c r="M1850" i="1"/>
  <c r="O1847" i="1"/>
  <c r="L1845" i="1"/>
  <c r="M1842" i="1"/>
  <c r="O1839" i="1"/>
  <c r="N1837" i="1"/>
  <c r="N1835" i="1"/>
  <c r="N1833" i="1"/>
  <c r="N1831" i="1"/>
  <c r="N1829" i="1"/>
  <c r="N1827" i="1"/>
  <c r="N1825" i="1"/>
  <c r="N1823" i="1"/>
  <c r="N1821" i="1"/>
  <c r="N1819" i="1"/>
  <c r="N1817" i="1"/>
  <c r="N1815" i="1"/>
  <c r="N1813" i="1"/>
  <c r="N1811" i="1"/>
  <c r="N1809" i="1"/>
  <c r="N1807" i="1"/>
  <c r="N1805" i="1"/>
  <c r="N1803" i="1"/>
  <c r="N1801" i="1"/>
  <c r="N1799" i="1"/>
  <c r="N1797" i="1"/>
  <c r="N1795" i="1"/>
  <c r="N1793" i="1"/>
  <c r="N1791" i="1"/>
  <c r="N1789" i="1"/>
  <c r="N1787" i="1"/>
  <c r="N1785" i="1"/>
  <c r="N1783" i="1"/>
  <c r="N1781" i="1"/>
  <c r="N1779" i="1"/>
  <c r="N1777" i="1"/>
  <c r="N1775" i="1"/>
  <c r="N1773" i="1"/>
  <c r="N1771" i="1"/>
  <c r="N1769" i="1"/>
  <c r="N1767" i="1"/>
  <c r="N1765" i="1"/>
  <c r="N1763" i="1"/>
  <c r="N1761" i="1"/>
  <c r="N1759" i="1"/>
  <c r="N1757" i="1"/>
  <c r="N1755" i="1"/>
  <c r="N1753" i="1"/>
  <c r="N1751" i="1"/>
  <c r="N1749" i="1"/>
  <c r="N1747" i="1"/>
  <c r="N1745" i="1"/>
  <c r="N1743" i="1"/>
  <c r="N1741" i="1"/>
  <c r="N1739" i="1"/>
  <c r="N1737" i="1"/>
  <c r="N1735" i="1"/>
  <c r="N1733" i="1"/>
  <c r="N1731" i="1"/>
  <c r="N1729" i="1"/>
  <c r="N1727" i="1"/>
  <c r="N1725" i="1"/>
  <c r="N1723" i="1"/>
  <c r="N1721" i="1"/>
  <c r="N1719" i="1"/>
  <c r="N1717" i="1"/>
  <c r="N1715" i="1"/>
  <c r="N1713" i="1"/>
  <c r="N1711" i="1"/>
  <c r="N1709" i="1"/>
  <c r="N1707" i="1"/>
  <c r="N1705" i="1"/>
  <c r="N1703" i="1"/>
  <c r="N1701" i="1"/>
  <c r="N1699" i="1"/>
  <c r="N1697" i="1"/>
  <c r="N1695" i="1"/>
  <c r="N1693" i="1"/>
  <c r="N1691" i="1"/>
  <c r="N1689" i="1"/>
  <c r="N1687" i="1"/>
  <c r="N1685" i="1"/>
  <c r="N1683" i="1"/>
  <c r="N1681" i="1"/>
  <c r="N1679" i="1"/>
  <c r="N1677" i="1"/>
  <c r="N1675" i="1"/>
  <c r="N1673" i="1"/>
  <c r="N1671" i="1"/>
  <c r="N1669" i="1"/>
  <c r="N1667" i="1"/>
  <c r="N1665" i="1"/>
  <c r="N1663" i="1"/>
  <c r="P1663" i="1" s="1"/>
  <c r="N1661" i="1"/>
  <c r="N1659" i="1"/>
  <c r="N1657" i="1"/>
  <c r="N1655" i="1"/>
  <c r="N1653" i="1"/>
  <c r="N1651" i="1"/>
  <c r="N1649" i="1"/>
  <c r="N1647" i="1"/>
  <c r="N1645" i="1"/>
  <c r="N1643" i="1"/>
  <c r="N1641" i="1"/>
  <c r="N1639" i="1"/>
  <c r="N1637" i="1"/>
  <c r="N1635" i="1"/>
  <c r="N1633" i="1"/>
  <c r="N2381" i="1"/>
  <c r="N2208" i="1"/>
  <c r="L2166" i="1"/>
  <c r="N2140" i="1"/>
  <c r="O2115" i="1"/>
  <c r="N2094" i="1"/>
  <c r="M2074" i="1"/>
  <c r="M2058" i="1"/>
  <c r="M2042" i="1"/>
  <c r="L2034" i="1"/>
  <c r="L2026" i="1"/>
  <c r="L2018" i="1"/>
  <c r="L2010" i="1"/>
  <c r="L2002" i="1"/>
  <c r="L1994" i="1"/>
  <c r="L1986" i="1"/>
  <c r="L1978" i="1"/>
  <c r="L1970" i="1"/>
  <c r="L1962" i="1"/>
  <c r="L1956" i="1"/>
  <c r="L1952" i="1"/>
  <c r="L1949" i="1"/>
  <c r="O1945" i="1"/>
  <c r="M1942" i="1"/>
  <c r="N1939" i="1"/>
  <c r="L1936" i="1"/>
  <c r="L1933" i="1"/>
  <c r="O1929" i="1"/>
  <c r="M1926" i="1"/>
  <c r="N1923" i="1"/>
  <c r="L1920" i="1"/>
  <c r="L1917" i="1"/>
  <c r="O1913" i="1"/>
  <c r="M1910" i="1"/>
  <c r="N1907" i="1"/>
  <c r="L1904" i="1"/>
  <c r="L1901" i="1"/>
  <c r="L1898" i="1"/>
  <c r="N1895" i="1"/>
  <c r="O1892" i="1"/>
  <c r="L1890" i="1"/>
  <c r="N1887" i="1"/>
  <c r="O1884" i="1"/>
  <c r="L1882" i="1"/>
  <c r="N1879" i="1"/>
  <c r="O1876" i="1"/>
  <c r="L1874" i="1"/>
  <c r="N1871" i="1"/>
  <c r="O1868" i="1"/>
  <c r="L1866" i="1"/>
  <c r="N1863" i="1"/>
  <c r="O1860" i="1"/>
  <c r="L1858" i="1"/>
  <c r="N1855" i="1"/>
  <c r="O1852" i="1"/>
  <c r="L1850" i="1"/>
  <c r="N1847" i="1"/>
  <c r="O1844" i="1"/>
  <c r="L1842" i="1"/>
  <c r="N1839" i="1"/>
  <c r="M1837" i="1"/>
  <c r="M1835" i="1"/>
  <c r="M1833" i="1"/>
  <c r="M1831" i="1"/>
  <c r="M1829" i="1"/>
  <c r="M1827" i="1"/>
  <c r="M1825" i="1"/>
  <c r="M1823" i="1"/>
  <c r="M1821" i="1"/>
  <c r="M1819" i="1"/>
  <c r="M1817" i="1"/>
  <c r="M1815" i="1"/>
  <c r="M1813" i="1"/>
  <c r="M1811" i="1"/>
  <c r="M1809" i="1"/>
  <c r="M1807" i="1"/>
  <c r="M1805" i="1"/>
  <c r="M1803" i="1"/>
  <c r="M1801" i="1"/>
  <c r="M1799" i="1"/>
  <c r="M1797" i="1"/>
  <c r="M1795" i="1"/>
  <c r="M1793" i="1"/>
  <c r="M1791" i="1"/>
  <c r="M1789" i="1"/>
  <c r="M1787" i="1"/>
  <c r="M1785" i="1"/>
  <c r="M1783" i="1"/>
  <c r="M1781" i="1"/>
  <c r="M1779" i="1"/>
  <c r="M1777" i="1"/>
  <c r="M1775" i="1"/>
  <c r="M1773" i="1"/>
  <c r="M1771" i="1"/>
  <c r="M1769" i="1"/>
  <c r="M1767" i="1"/>
  <c r="M1765" i="1"/>
  <c r="M1763" i="1"/>
  <c r="M1761" i="1"/>
  <c r="M1759" i="1"/>
  <c r="M1757" i="1"/>
  <c r="M1755" i="1"/>
  <c r="M1753" i="1"/>
  <c r="M1751" i="1"/>
  <c r="M1749" i="1"/>
  <c r="M1747" i="1"/>
  <c r="M1745" i="1"/>
  <c r="M1743" i="1"/>
  <c r="M1741" i="1"/>
  <c r="M1739" i="1"/>
  <c r="M1737" i="1"/>
  <c r="M1735" i="1"/>
  <c r="M1733" i="1"/>
  <c r="M1731" i="1"/>
  <c r="M1729" i="1"/>
  <c r="M1727" i="1"/>
  <c r="M1725" i="1"/>
  <c r="M1723" i="1"/>
  <c r="M1721" i="1"/>
  <c r="M1719" i="1"/>
  <c r="M1717" i="1"/>
  <c r="M1715" i="1"/>
  <c r="M1713" i="1"/>
  <c r="M1711" i="1"/>
  <c r="M1709" i="1"/>
  <c r="M1707" i="1"/>
  <c r="M1705" i="1"/>
  <c r="M1703" i="1"/>
  <c r="M1701" i="1"/>
  <c r="P1701" i="1" s="1"/>
  <c r="M1699" i="1"/>
  <c r="M1697" i="1"/>
  <c r="M1695" i="1"/>
  <c r="M1693" i="1"/>
  <c r="M1691" i="1"/>
  <c r="M1689" i="1"/>
  <c r="M1687" i="1"/>
  <c r="M1685" i="1"/>
  <c r="O2355" i="1"/>
  <c r="N2200" i="1"/>
  <c r="L2163" i="1"/>
  <c r="M2137" i="1"/>
  <c r="M2113" i="1"/>
  <c r="O2091" i="1"/>
  <c r="M2072" i="1"/>
  <c r="M2056" i="1"/>
  <c r="M2040" i="1"/>
  <c r="M2032" i="1"/>
  <c r="M2024" i="1"/>
  <c r="M2016" i="1"/>
  <c r="M2008" i="1"/>
  <c r="M2000" i="1"/>
  <c r="M1992" i="1"/>
  <c r="M1984" i="1"/>
  <c r="M1976" i="1"/>
  <c r="M1968" i="1"/>
  <c r="M1960" i="1"/>
  <c r="O1955" i="1"/>
  <c r="O1951" i="1"/>
  <c r="M1948" i="1"/>
  <c r="N1945" i="1"/>
  <c r="L1942" i="1"/>
  <c r="L1939" i="1"/>
  <c r="O1935" i="1"/>
  <c r="M1932" i="1"/>
  <c r="N1929" i="1"/>
  <c r="L1926" i="1"/>
  <c r="L1923" i="1"/>
  <c r="O1919" i="1"/>
  <c r="M1916" i="1"/>
  <c r="N1913" i="1"/>
  <c r="L1910" i="1"/>
  <c r="L1907" i="1"/>
  <c r="O1903" i="1"/>
  <c r="M1900" i="1"/>
  <c r="O1897" i="1"/>
  <c r="L1895" i="1"/>
  <c r="M1892" i="1"/>
  <c r="O1889" i="1"/>
  <c r="L1887" i="1"/>
  <c r="M1884" i="1"/>
  <c r="O1881" i="1"/>
  <c r="L1879" i="1"/>
  <c r="M1876" i="1"/>
  <c r="O1873" i="1"/>
  <c r="L1871" i="1"/>
  <c r="M1868" i="1"/>
  <c r="O1865" i="1"/>
  <c r="L1863" i="1"/>
  <c r="M1860" i="1"/>
  <c r="O1857" i="1"/>
  <c r="L1855" i="1"/>
  <c r="M1852" i="1"/>
  <c r="O1849" i="1"/>
  <c r="L1847" i="1"/>
  <c r="M1844" i="1"/>
  <c r="O1841" i="1"/>
  <c r="L1839" i="1"/>
  <c r="L1837" i="1"/>
  <c r="L1835" i="1"/>
  <c r="L1833" i="1"/>
  <c r="L1831" i="1"/>
  <c r="L1829" i="1"/>
  <c r="L1827" i="1"/>
  <c r="L1825" i="1"/>
  <c r="L1823" i="1"/>
  <c r="L1821" i="1"/>
  <c r="L1819" i="1"/>
  <c r="L1817" i="1"/>
  <c r="L1815" i="1"/>
  <c r="L1813" i="1"/>
  <c r="L1811" i="1"/>
  <c r="L1809" i="1"/>
  <c r="L1807" i="1"/>
  <c r="L1805" i="1"/>
  <c r="L1803" i="1"/>
  <c r="L1801" i="1"/>
  <c r="L1799" i="1"/>
  <c r="L1797" i="1"/>
  <c r="L1795" i="1"/>
  <c r="L1793" i="1"/>
  <c r="L1791" i="1"/>
  <c r="L1789" i="1"/>
  <c r="L1787" i="1"/>
  <c r="L1785" i="1"/>
  <c r="L1783" i="1"/>
  <c r="L1781" i="1"/>
  <c r="L1779" i="1"/>
  <c r="L1777" i="1"/>
  <c r="L1775" i="1"/>
  <c r="L1773" i="1"/>
  <c r="L1771" i="1"/>
  <c r="L1769" i="1"/>
  <c r="L1767" i="1"/>
  <c r="L1765" i="1"/>
  <c r="L1763" i="1"/>
  <c r="L1761" i="1"/>
  <c r="L1759" i="1"/>
  <c r="L1757" i="1"/>
  <c r="L1755" i="1"/>
  <c r="L1753" i="1"/>
  <c r="L1751" i="1"/>
  <c r="L1749" i="1"/>
  <c r="L1747" i="1"/>
  <c r="L1745" i="1"/>
  <c r="L1743" i="1"/>
  <c r="L1741" i="1"/>
  <c r="L1739" i="1"/>
  <c r="L1737" i="1"/>
  <c r="L1735" i="1"/>
  <c r="L1733" i="1"/>
  <c r="L1731" i="1"/>
  <c r="L1729" i="1"/>
  <c r="L1727" i="1"/>
  <c r="L1725" i="1"/>
  <c r="L1723" i="1"/>
  <c r="L1721" i="1"/>
  <c r="L1719" i="1"/>
  <c r="L1717" i="1"/>
  <c r="L1715" i="1"/>
  <c r="L1713" i="1"/>
  <c r="L1711" i="1"/>
  <c r="L1709" i="1"/>
  <c r="L1707" i="1"/>
  <c r="L1705" i="1"/>
  <c r="L1703" i="1"/>
  <c r="L1701" i="1"/>
  <c r="L1699" i="1"/>
  <c r="L1697" i="1"/>
  <c r="L1695" i="1"/>
  <c r="L1693" i="1"/>
  <c r="L1691" i="1"/>
  <c r="L1689" i="1"/>
  <c r="L1687" i="1"/>
  <c r="L1685" i="1"/>
  <c r="L1683" i="1"/>
  <c r="L1681" i="1"/>
  <c r="L1679" i="1"/>
  <c r="L1677" i="1"/>
  <c r="L1675" i="1"/>
  <c r="L1673" i="1"/>
  <c r="L1671" i="1"/>
  <c r="L1669" i="1"/>
  <c r="L1667" i="1"/>
  <c r="L1665" i="1"/>
  <c r="L1663" i="1"/>
  <c r="L1661" i="1"/>
  <c r="L1659" i="1"/>
  <c r="L1657" i="1"/>
  <c r="L1655" i="1"/>
  <c r="L1653" i="1"/>
  <c r="L1651" i="1"/>
  <c r="L1649" i="1"/>
  <c r="L1647" i="1"/>
  <c r="L1645" i="1"/>
  <c r="L1643" i="1"/>
  <c r="L1641" i="1"/>
  <c r="L1639" i="1"/>
  <c r="L1637" i="1"/>
  <c r="L1635" i="1"/>
  <c r="L1633" i="1"/>
  <c r="L1631" i="1"/>
  <c r="L1629" i="1"/>
  <c r="L1627" i="1"/>
  <c r="L1625" i="1"/>
  <c r="L1623" i="1"/>
  <c r="L1621" i="1"/>
  <c r="L1619" i="1"/>
  <c r="M2330" i="1"/>
  <c r="L2195" i="1"/>
  <c r="O2159" i="1"/>
  <c r="L2134" i="1"/>
  <c r="N2110" i="1"/>
  <c r="M2089" i="1"/>
  <c r="M2070" i="1"/>
  <c r="M2054" i="1"/>
  <c r="L2040" i="1"/>
  <c r="L2032" i="1"/>
  <c r="L2024" i="1"/>
  <c r="L2016" i="1"/>
  <c r="L2008" i="1"/>
  <c r="L2000" i="1"/>
  <c r="L1992" i="1"/>
  <c r="L1984" i="1"/>
  <c r="L1976" i="1"/>
  <c r="L1968" i="1"/>
  <c r="L1960" i="1"/>
  <c r="L1955" i="1"/>
  <c r="N1951" i="1"/>
  <c r="L1948" i="1"/>
  <c r="P1948" i="1" s="1"/>
  <c r="L1945" i="1"/>
  <c r="O1941" i="1"/>
  <c r="M1938" i="1"/>
  <c r="N1935" i="1"/>
  <c r="L1932" i="1"/>
  <c r="L1929" i="1"/>
  <c r="O1925" i="1"/>
  <c r="M1922" i="1"/>
  <c r="N1919" i="1"/>
  <c r="L1916" i="1"/>
  <c r="L1913" i="1"/>
  <c r="O1909" i="1"/>
  <c r="M1906" i="1"/>
  <c r="N1903" i="1"/>
  <c r="L1900" i="1"/>
  <c r="N1897" i="1"/>
  <c r="O1894" i="1"/>
  <c r="L1892" i="1"/>
  <c r="N1889" i="1"/>
  <c r="O1886" i="1"/>
  <c r="L1884" i="1"/>
  <c r="N1881" i="1"/>
  <c r="O1878" i="1"/>
  <c r="L1876" i="1"/>
  <c r="N1873" i="1"/>
  <c r="O1870" i="1"/>
  <c r="L1868" i="1"/>
  <c r="N1865" i="1"/>
  <c r="O1862" i="1"/>
  <c r="L1860" i="1"/>
  <c r="N1857" i="1"/>
  <c r="O1854" i="1"/>
  <c r="L1852" i="1"/>
  <c r="N1849" i="1"/>
  <c r="O1846" i="1"/>
  <c r="L1844" i="1"/>
  <c r="N1841" i="1"/>
  <c r="O1838" i="1"/>
  <c r="O1836" i="1"/>
  <c r="O1834" i="1"/>
  <c r="O1832" i="1"/>
  <c r="O1830" i="1"/>
  <c r="O1828" i="1"/>
  <c r="O1826" i="1"/>
  <c r="O1824" i="1"/>
  <c r="O1822" i="1"/>
  <c r="O1820" i="1"/>
  <c r="O1818" i="1"/>
  <c r="O1816" i="1"/>
  <c r="O1814" i="1"/>
  <c r="O1812" i="1"/>
  <c r="O1810" i="1"/>
  <c r="O1808" i="1"/>
  <c r="O1806" i="1"/>
  <c r="O1804" i="1"/>
  <c r="O1802" i="1"/>
  <c r="O1800" i="1"/>
  <c r="O1798" i="1"/>
  <c r="O1796" i="1"/>
  <c r="O1794" i="1"/>
  <c r="O1792" i="1"/>
  <c r="O1790" i="1"/>
  <c r="O1788" i="1"/>
  <c r="O1786" i="1"/>
  <c r="O1784" i="1"/>
  <c r="O1782" i="1"/>
  <c r="O1780" i="1"/>
  <c r="O1778" i="1"/>
  <c r="O1776" i="1"/>
  <c r="O1774" i="1"/>
  <c r="O1772" i="1"/>
  <c r="O1770" i="1"/>
  <c r="O1768" i="1"/>
  <c r="O1766" i="1"/>
  <c r="O1764" i="1"/>
  <c r="O1762" i="1"/>
  <c r="O1760" i="1"/>
  <c r="O1758" i="1"/>
  <c r="O1756" i="1"/>
  <c r="O1754" i="1"/>
  <c r="O1752" i="1"/>
  <c r="O1750" i="1"/>
  <c r="O1748" i="1"/>
  <c r="O1746" i="1"/>
  <c r="O1744" i="1"/>
  <c r="O1742" i="1"/>
  <c r="O1740" i="1"/>
  <c r="O1738" i="1"/>
  <c r="O1736" i="1"/>
  <c r="O1734" i="1"/>
  <c r="O1732" i="1"/>
  <c r="O1730" i="1"/>
  <c r="O1728" i="1"/>
  <c r="O1726" i="1"/>
  <c r="O1724" i="1"/>
  <c r="O1722" i="1"/>
  <c r="O1720" i="1"/>
  <c r="O1718" i="1"/>
  <c r="O1716" i="1"/>
  <c r="O1714" i="1"/>
  <c r="O1712" i="1"/>
  <c r="O1710" i="1"/>
  <c r="O1708" i="1"/>
  <c r="O1706" i="1"/>
  <c r="P1706" i="1" s="1"/>
  <c r="O1704" i="1"/>
  <c r="O1702" i="1"/>
  <c r="O1700" i="1"/>
  <c r="O1698" i="1"/>
  <c r="O1696" i="1"/>
  <c r="O1694" i="1"/>
  <c r="O1692" i="1"/>
  <c r="O1690" i="1"/>
  <c r="O1688" i="1"/>
  <c r="O1686" i="1"/>
  <c r="O1684" i="1"/>
  <c r="O1682" i="1"/>
  <c r="O1680" i="1"/>
  <c r="O1678" i="1"/>
  <c r="O1676" i="1"/>
  <c r="O1674" i="1"/>
  <c r="O1672" i="1"/>
  <c r="O1670" i="1"/>
  <c r="O1668" i="1"/>
  <c r="O1666" i="1"/>
  <c r="O1664" i="1"/>
  <c r="O1662" i="1"/>
  <c r="O1660" i="1"/>
  <c r="O1658" i="1"/>
  <c r="O1656" i="1"/>
  <c r="O1654" i="1"/>
  <c r="O1652" i="1"/>
  <c r="O1650" i="1"/>
  <c r="O1648" i="1"/>
  <c r="O1646" i="1"/>
  <c r="O1644" i="1"/>
  <c r="O1642" i="1"/>
  <c r="P1642" i="1" s="1"/>
  <c r="O1640" i="1"/>
  <c r="O1638" i="1"/>
  <c r="O1636" i="1"/>
  <c r="O1634" i="1"/>
  <c r="O1632" i="1"/>
  <c r="O1630" i="1"/>
  <c r="O1628" i="1"/>
  <c r="O1626" i="1"/>
  <c r="P1626" i="1" s="1"/>
  <c r="O1624" i="1"/>
  <c r="O1622" i="1"/>
  <c r="L2305" i="1"/>
  <c r="M2038" i="1"/>
  <c r="M1974" i="1"/>
  <c r="L1938" i="1"/>
  <c r="M1912" i="1"/>
  <c r="L1889" i="1"/>
  <c r="O1867" i="1"/>
  <c r="M1846" i="1"/>
  <c r="N1828" i="1"/>
  <c r="N1812" i="1"/>
  <c r="N1796" i="1"/>
  <c r="N1780" i="1"/>
  <c r="N1764" i="1"/>
  <c r="N1748" i="1"/>
  <c r="N1732" i="1"/>
  <c r="N1716" i="1"/>
  <c r="N1704" i="1"/>
  <c r="O1699" i="1"/>
  <c r="L1694" i="1"/>
  <c r="N1688" i="1"/>
  <c r="O1683" i="1"/>
  <c r="M1680" i="1"/>
  <c r="M1677" i="1"/>
  <c r="L1674" i="1"/>
  <c r="N1670" i="1"/>
  <c r="O1667" i="1"/>
  <c r="M1664" i="1"/>
  <c r="M1661" i="1"/>
  <c r="L1658" i="1"/>
  <c r="N1654" i="1"/>
  <c r="O1651" i="1"/>
  <c r="M1648" i="1"/>
  <c r="M1645" i="1"/>
  <c r="L1642" i="1"/>
  <c r="N1638" i="1"/>
  <c r="O1635" i="1"/>
  <c r="M1632" i="1"/>
  <c r="O1629" i="1"/>
  <c r="M1627" i="1"/>
  <c r="M1624" i="1"/>
  <c r="O1621" i="1"/>
  <c r="N1619" i="1"/>
  <c r="M1617" i="1"/>
  <c r="M1615" i="1"/>
  <c r="M1613" i="1"/>
  <c r="M1611" i="1"/>
  <c r="M1609" i="1"/>
  <c r="M1607" i="1"/>
  <c r="M1605" i="1"/>
  <c r="M1603" i="1"/>
  <c r="M1601" i="1"/>
  <c r="M1599" i="1"/>
  <c r="M1597" i="1"/>
  <c r="M1595" i="1"/>
  <c r="M1593" i="1"/>
  <c r="M1591" i="1"/>
  <c r="M1589" i="1"/>
  <c r="M1587" i="1"/>
  <c r="M1585" i="1"/>
  <c r="M1583" i="1"/>
  <c r="M1581" i="1"/>
  <c r="M1579" i="1"/>
  <c r="M1577" i="1"/>
  <c r="M1575" i="1"/>
  <c r="M1573" i="1"/>
  <c r="M1571" i="1"/>
  <c r="M1569" i="1"/>
  <c r="M1567" i="1"/>
  <c r="M1565" i="1"/>
  <c r="M1563" i="1"/>
  <c r="M1561" i="1"/>
  <c r="M1559" i="1"/>
  <c r="M1557" i="1"/>
  <c r="M1555" i="1"/>
  <c r="M1553" i="1"/>
  <c r="M1551" i="1"/>
  <c r="M1549" i="1"/>
  <c r="M1547" i="1"/>
  <c r="M1545" i="1"/>
  <c r="M1543" i="1"/>
  <c r="M1541" i="1"/>
  <c r="M1539" i="1"/>
  <c r="M1537" i="1"/>
  <c r="M1535" i="1"/>
  <c r="M1533" i="1"/>
  <c r="M1531" i="1"/>
  <c r="P1531" i="1" s="1"/>
  <c r="M1529" i="1"/>
  <c r="M1527" i="1"/>
  <c r="M1525" i="1"/>
  <c r="M1523" i="1"/>
  <c r="M1521" i="1"/>
  <c r="M1519" i="1"/>
  <c r="M1517" i="1"/>
  <c r="M1515" i="1"/>
  <c r="P1515" i="1" s="1"/>
  <c r="M1513" i="1"/>
  <c r="M1511" i="1"/>
  <c r="M1509" i="1"/>
  <c r="M1507" i="1"/>
  <c r="M1505" i="1"/>
  <c r="M1503" i="1"/>
  <c r="M1501" i="1"/>
  <c r="M1499" i="1"/>
  <c r="P1499" i="1" s="1"/>
  <c r="M1497" i="1"/>
  <c r="M1495" i="1"/>
  <c r="M1493" i="1"/>
  <c r="M1491" i="1"/>
  <c r="M1489" i="1"/>
  <c r="M1487" i="1"/>
  <c r="M1485" i="1"/>
  <c r="M1483" i="1"/>
  <c r="M1481" i="1"/>
  <c r="M1479" i="1"/>
  <c r="M1477" i="1"/>
  <c r="M1475" i="1"/>
  <c r="M1473" i="1"/>
  <c r="M1471" i="1"/>
  <c r="M1469" i="1"/>
  <c r="M1467" i="1"/>
  <c r="P1467" i="1" s="1"/>
  <c r="M1465" i="1"/>
  <c r="M1463" i="1"/>
  <c r="M1461" i="1"/>
  <c r="M1459" i="1"/>
  <c r="M1457" i="1"/>
  <c r="M1455" i="1"/>
  <c r="M1453" i="1"/>
  <c r="M1451" i="1"/>
  <c r="M1449" i="1"/>
  <c r="M1447" i="1"/>
  <c r="M1445" i="1"/>
  <c r="M1443" i="1"/>
  <c r="M1441" i="1"/>
  <c r="M1439" i="1"/>
  <c r="M1437" i="1"/>
  <c r="M1435" i="1"/>
  <c r="M1433" i="1"/>
  <c r="M1431" i="1"/>
  <c r="M1429" i="1"/>
  <c r="M1427" i="1"/>
  <c r="M1425" i="1"/>
  <c r="M1423" i="1"/>
  <c r="M1421" i="1"/>
  <c r="M1419" i="1"/>
  <c r="M1417" i="1"/>
  <c r="M1415" i="1"/>
  <c r="M1413" i="1"/>
  <c r="M1411" i="1"/>
  <c r="M1409" i="1"/>
  <c r="M1407" i="1"/>
  <c r="M1405" i="1"/>
  <c r="M1403" i="1"/>
  <c r="M1401" i="1"/>
  <c r="M1399" i="1"/>
  <c r="M1397" i="1"/>
  <c r="M1395" i="1"/>
  <c r="M1393" i="1"/>
  <c r="M1391" i="1"/>
  <c r="M1389" i="1"/>
  <c r="M1387" i="1"/>
  <c r="M1385" i="1"/>
  <c r="M1383" i="1"/>
  <c r="M1381" i="1"/>
  <c r="M1379" i="1"/>
  <c r="M1377" i="1"/>
  <c r="M1375" i="1"/>
  <c r="M1373" i="1"/>
  <c r="M1371" i="1"/>
  <c r="M1369" i="1"/>
  <c r="M1367" i="1"/>
  <c r="M1365" i="1"/>
  <c r="M1363" i="1"/>
  <c r="M1361" i="1"/>
  <c r="M1359" i="1"/>
  <c r="O2189" i="1"/>
  <c r="M2030" i="1"/>
  <c r="M1966" i="1"/>
  <c r="L1935" i="1"/>
  <c r="N1909" i="1"/>
  <c r="M1886" i="1"/>
  <c r="L1865" i="1"/>
  <c r="O1843" i="1"/>
  <c r="N1826" i="1"/>
  <c r="N1810" i="1"/>
  <c r="N1794" i="1"/>
  <c r="N1778" i="1"/>
  <c r="N1762" i="1"/>
  <c r="N1746" i="1"/>
  <c r="N1730" i="1"/>
  <c r="N1714" i="1"/>
  <c r="L1704" i="1"/>
  <c r="N1698" i="1"/>
  <c r="O1693" i="1"/>
  <c r="L1688" i="1"/>
  <c r="M1683" i="1"/>
  <c r="L1680" i="1"/>
  <c r="N1676" i="1"/>
  <c r="O1673" i="1"/>
  <c r="M1670" i="1"/>
  <c r="M1667" i="1"/>
  <c r="L1664" i="1"/>
  <c r="N1660" i="1"/>
  <c r="O1657" i="1"/>
  <c r="M1654" i="1"/>
  <c r="M1651" i="1"/>
  <c r="L1648" i="1"/>
  <c r="N1644" i="1"/>
  <c r="O1641" i="1"/>
  <c r="M1638" i="1"/>
  <c r="M1635" i="1"/>
  <c r="L1632" i="1"/>
  <c r="N1629" i="1"/>
  <c r="N1626" i="1"/>
  <c r="L1624" i="1"/>
  <c r="N1621" i="1"/>
  <c r="M1619" i="1"/>
  <c r="L1617" i="1"/>
  <c r="L1615" i="1"/>
  <c r="L1613" i="1"/>
  <c r="L1611" i="1"/>
  <c r="L1609" i="1"/>
  <c r="L1607" i="1"/>
  <c r="L1605" i="1"/>
  <c r="L1603" i="1"/>
  <c r="L1601" i="1"/>
  <c r="L1599" i="1"/>
  <c r="L1597" i="1"/>
  <c r="L1595" i="1"/>
  <c r="L1593" i="1"/>
  <c r="L1591" i="1"/>
  <c r="L1589" i="1"/>
  <c r="L1587" i="1"/>
  <c r="L1585" i="1"/>
  <c r="L1583" i="1"/>
  <c r="L1581" i="1"/>
  <c r="L1579" i="1"/>
  <c r="L1577" i="1"/>
  <c r="L1575" i="1"/>
  <c r="L1573" i="1"/>
  <c r="L1571" i="1"/>
  <c r="L1569" i="1"/>
  <c r="L1567" i="1"/>
  <c r="L1565" i="1"/>
  <c r="L1563" i="1"/>
  <c r="L1561" i="1"/>
  <c r="L1559" i="1"/>
  <c r="L1557" i="1"/>
  <c r="L1555" i="1"/>
  <c r="L1553" i="1"/>
  <c r="L1551" i="1"/>
  <c r="L1549" i="1"/>
  <c r="L1547" i="1"/>
  <c r="L1545" i="1"/>
  <c r="L1543" i="1"/>
  <c r="L1541" i="1"/>
  <c r="L1539" i="1"/>
  <c r="L1537" i="1"/>
  <c r="L1535" i="1"/>
  <c r="L1533" i="1"/>
  <c r="L1531" i="1"/>
  <c r="L1529" i="1"/>
  <c r="L1527" i="1"/>
  <c r="L1525" i="1"/>
  <c r="L1523" i="1"/>
  <c r="L1521" i="1"/>
  <c r="L1519" i="1"/>
  <c r="L1517" i="1"/>
  <c r="L1515" i="1"/>
  <c r="L1513" i="1"/>
  <c r="L1511" i="1"/>
  <c r="L1509" i="1"/>
  <c r="L1507" i="1"/>
  <c r="L1505" i="1"/>
  <c r="L1503" i="1"/>
  <c r="L1501" i="1"/>
  <c r="L1499" i="1"/>
  <c r="L1497" i="1"/>
  <c r="L1495" i="1"/>
  <c r="L1493" i="1"/>
  <c r="L1491" i="1"/>
  <c r="L1489" i="1"/>
  <c r="L1487" i="1"/>
  <c r="L1485" i="1"/>
  <c r="L1483" i="1"/>
  <c r="L1481" i="1"/>
  <c r="L1479" i="1"/>
  <c r="L1477" i="1"/>
  <c r="L1475" i="1"/>
  <c r="L1473" i="1"/>
  <c r="L1471" i="1"/>
  <c r="L1469" i="1"/>
  <c r="L1467" i="1"/>
  <c r="L1465" i="1"/>
  <c r="L1463" i="1"/>
  <c r="L1461" i="1"/>
  <c r="L1459" i="1"/>
  <c r="L1457" i="1"/>
  <c r="L1455" i="1"/>
  <c r="L1453" i="1"/>
  <c r="L1451" i="1"/>
  <c r="L1449" i="1"/>
  <c r="L1447" i="1"/>
  <c r="L1445" i="1"/>
  <c r="L1443" i="1"/>
  <c r="L1441" i="1"/>
  <c r="L1439" i="1"/>
  <c r="L1437" i="1"/>
  <c r="L1435" i="1"/>
  <c r="L1433" i="1"/>
  <c r="L1431" i="1"/>
  <c r="L1429" i="1"/>
  <c r="L1427" i="1"/>
  <c r="L1425" i="1"/>
  <c r="L1423" i="1"/>
  <c r="L1421" i="1"/>
  <c r="L1419" i="1"/>
  <c r="L1417" i="1"/>
  <c r="L1415" i="1"/>
  <c r="L1413" i="1"/>
  <c r="L1411" i="1"/>
  <c r="L1409" i="1"/>
  <c r="L1407" i="1"/>
  <c r="L1405" i="1"/>
  <c r="L1403" i="1"/>
  <c r="L1401" i="1"/>
  <c r="L1399" i="1"/>
  <c r="L1397" i="1"/>
  <c r="L1395" i="1"/>
  <c r="L1393" i="1"/>
  <c r="L1391" i="1"/>
  <c r="L1389" i="1"/>
  <c r="L1387" i="1"/>
  <c r="L1385" i="1"/>
  <c r="L1383" i="1"/>
  <c r="N2156" i="1"/>
  <c r="M2022" i="1"/>
  <c r="O1959" i="1"/>
  <c r="O1931" i="1"/>
  <c r="L1906" i="1"/>
  <c r="O1883" i="1"/>
  <c r="M1862" i="1"/>
  <c r="L1841" i="1"/>
  <c r="N1824" i="1"/>
  <c r="N1808" i="1"/>
  <c r="N1792" i="1"/>
  <c r="N1776" i="1"/>
  <c r="N1760" i="1"/>
  <c r="N1744" i="1"/>
  <c r="N1728" i="1"/>
  <c r="N1712" i="1"/>
  <c r="O1703" i="1"/>
  <c r="L1698" i="1"/>
  <c r="N1692" i="1"/>
  <c r="O1687" i="1"/>
  <c r="N1682" i="1"/>
  <c r="O1679" i="1"/>
  <c r="M1676" i="1"/>
  <c r="M1673" i="1"/>
  <c r="L1670" i="1"/>
  <c r="N1666" i="1"/>
  <c r="O1663" i="1"/>
  <c r="M1660" i="1"/>
  <c r="M1657" i="1"/>
  <c r="L1654" i="1"/>
  <c r="N1650" i="1"/>
  <c r="O1647" i="1"/>
  <c r="M1644" i="1"/>
  <c r="M1641" i="1"/>
  <c r="L1638" i="1"/>
  <c r="N1634" i="1"/>
  <c r="O1631" i="1"/>
  <c r="M1629" i="1"/>
  <c r="M1626" i="1"/>
  <c r="O1623" i="1"/>
  <c r="M1621" i="1"/>
  <c r="O1618" i="1"/>
  <c r="O1616" i="1"/>
  <c r="O1614" i="1"/>
  <c r="O1612" i="1"/>
  <c r="O1610" i="1"/>
  <c r="O1608" i="1"/>
  <c r="O1606" i="1"/>
  <c r="O1604" i="1"/>
  <c r="O1602" i="1"/>
  <c r="O1600" i="1"/>
  <c r="O1598" i="1"/>
  <c r="O1596" i="1"/>
  <c r="O1594" i="1"/>
  <c r="O1592" i="1"/>
  <c r="O1590" i="1"/>
  <c r="O1588" i="1"/>
  <c r="O1586" i="1"/>
  <c r="O1584" i="1"/>
  <c r="O1582" i="1"/>
  <c r="O1580" i="1"/>
  <c r="O1578" i="1"/>
  <c r="O1576" i="1"/>
  <c r="O1574" i="1"/>
  <c r="O1572" i="1"/>
  <c r="O1570" i="1"/>
  <c r="O1568" i="1"/>
  <c r="O1566" i="1"/>
  <c r="O1564" i="1"/>
  <c r="O1562" i="1"/>
  <c r="O1560" i="1"/>
  <c r="O1558" i="1"/>
  <c r="O1556" i="1"/>
  <c r="O1554" i="1"/>
  <c r="O1552" i="1"/>
  <c r="O1550" i="1"/>
  <c r="O1548" i="1"/>
  <c r="O1546" i="1"/>
  <c r="O1544" i="1"/>
  <c r="O1542" i="1"/>
  <c r="O1540" i="1"/>
  <c r="O1538" i="1"/>
  <c r="O1536" i="1"/>
  <c r="O1534" i="1"/>
  <c r="O1532" i="1"/>
  <c r="O1530" i="1"/>
  <c r="O1528" i="1"/>
  <c r="O1526" i="1"/>
  <c r="O1524" i="1"/>
  <c r="O1522" i="1"/>
  <c r="O1520" i="1"/>
  <c r="O1518" i="1"/>
  <c r="O1516" i="1"/>
  <c r="O1514" i="1"/>
  <c r="O1512" i="1"/>
  <c r="O1510" i="1"/>
  <c r="O1508" i="1"/>
  <c r="O1506" i="1"/>
  <c r="O1504" i="1"/>
  <c r="O1502" i="1"/>
  <c r="O1500" i="1"/>
  <c r="O1498" i="1"/>
  <c r="O1496" i="1"/>
  <c r="O1494" i="1"/>
  <c r="O1492" i="1"/>
  <c r="O1490" i="1"/>
  <c r="O1488" i="1"/>
  <c r="O1486" i="1"/>
  <c r="O1484" i="1"/>
  <c r="O1482" i="1"/>
  <c r="O1480" i="1"/>
  <c r="O1478" i="1"/>
  <c r="O1476" i="1"/>
  <c r="O1474" i="1"/>
  <c r="O1472" i="1"/>
  <c r="O1470" i="1"/>
  <c r="O1468" i="1"/>
  <c r="O1466" i="1"/>
  <c r="O1464" i="1"/>
  <c r="O1462" i="1"/>
  <c r="O1460" i="1"/>
  <c r="O1458" i="1"/>
  <c r="O1456" i="1"/>
  <c r="O1454" i="1"/>
  <c r="O1452" i="1"/>
  <c r="O1450" i="1"/>
  <c r="O1448" i="1"/>
  <c r="O1446" i="1"/>
  <c r="O1444" i="1"/>
  <c r="O1442" i="1"/>
  <c r="O1440" i="1"/>
  <c r="O1438" i="1"/>
  <c r="O1436" i="1"/>
  <c r="O1434" i="1"/>
  <c r="O1432" i="1"/>
  <c r="O1430" i="1"/>
  <c r="O1428" i="1"/>
  <c r="O1426" i="1"/>
  <c r="O1424" i="1"/>
  <c r="O1422" i="1"/>
  <c r="O1420" i="1"/>
  <c r="O1418" i="1"/>
  <c r="O1416" i="1"/>
  <c r="O1414" i="1"/>
  <c r="O1412" i="1"/>
  <c r="O1410" i="1"/>
  <c r="O1408" i="1"/>
  <c r="O1406" i="1"/>
  <c r="O1404" i="1"/>
  <c r="O1402" i="1"/>
  <c r="O1400" i="1"/>
  <c r="O1398" i="1"/>
  <c r="O1396" i="1"/>
  <c r="O1394" i="1"/>
  <c r="O1392" i="1"/>
  <c r="O1390" i="1"/>
  <c r="O1388" i="1"/>
  <c r="O1386" i="1"/>
  <c r="O1384" i="1"/>
  <c r="O1382" i="1"/>
  <c r="L2131" i="1"/>
  <c r="M2014" i="1"/>
  <c r="M1954" i="1"/>
  <c r="M1928" i="1"/>
  <c r="L1903" i="1"/>
  <c r="L1881" i="1"/>
  <c r="O1859" i="1"/>
  <c r="N1838" i="1"/>
  <c r="N1822" i="1"/>
  <c r="N1806" i="1"/>
  <c r="N1790" i="1"/>
  <c r="N1774" i="1"/>
  <c r="N1758" i="1"/>
  <c r="N1742" i="1"/>
  <c r="N1726" i="1"/>
  <c r="N1710" i="1"/>
  <c r="N1702" i="1"/>
  <c r="O1697" i="1"/>
  <c r="L1692" i="1"/>
  <c r="N1686" i="1"/>
  <c r="M1682" i="1"/>
  <c r="M1679" i="1"/>
  <c r="L1676" i="1"/>
  <c r="N1672" i="1"/>
  <c r="O1669" i="1"/>
  <c r="M1666" i="1"/>
  <c r="M1663" i="1"/>
  <c r="L1660" i="1"/>
  <c r="N1656" i="1"/>
  <c r="O1653" i="1"/>
  <c r="M1650" i="1"/>
  <c r="M1647" i="1"/>
  <c r="L1644" i="1"/>
  <c r="N1640" i="1"/>
  <c r="O1637" i="1"/>
  <c r="M1634" i="1"/>
  <c r="N1631" i="1"/>
  <c r="N1628" i="1"/>
  <c r="L1626" i="1"/>
  <c r="N1623" i="1"/>
  <c r="O1620" i="1"/>
  <c r="N1618" i="1"/>
  <c r="N1616" i="1"/>
  <c r="N1614" i="1"/>
  <c r="N1612" i="1"/>
  <c r="N1610" i="1"/>
  <c r="N1608" i="1"/>
  <c r="N1606" i="1"/>
  <c r="N1604" i="1"/>
  <c r="N1602" i="1"/>
  <c r="N1600" i="1"/>
  <c r="N1598" i="1"/>
  <c r="N1596" i="1"/>
  <c r="N1594" i="1"/>
  <c r="N1592" i="1"/>
  <c r="N1590" i="1"/>
  <c r="N1588" i="1"/>
  <c r="N1586" i="1"/>
  <c r="N1584" i="1"/>
  <c r="N1582" i="1"/>
  <c r="N1580" i="1"/>
  <c r="N1578" i="1"/>
  <c r="N1576" i="1"/>
  <c r="N1574" i="1"/>
  <c r="N1572" i="1"/>
  <c r="N1570" i="1"/>
  <c r="N1568" i="1"/>
  <c r="N1566" i="1"/>
  <c r="N1564" i="1"/>
  <c r="N1562" i="1"/>
  <c r="N1560" i="1"/>
  <c r="N1558" i="1"/>
  <c r="N1556" i="1"/>
  <c r="N1554" i="1"/>
  <c r="N1552" i="1"/>
  <c r="N1550" i="1"/>
  <c r="N1548" i="1"/>
  <c r="N1546" i="1"/>
  <c r="N1544" i="1"/>
  <c r="N1542" i="1"/>
  <c r="N1540" i="1"/>
  <c r="N1538" i="1"/>
  <c r="N1536" i="1"/>
  <c r="N1534" i="1"/>
  <c r="N1532" i="1"/>
  <c r="N1530" i="1"/>
  <c r="N1528" i="1"/>
  <c r="N1526" i="1"/>
  <c r="N1524" i="1"/>
  <c r="N1522" i="1"/>
  <c r="N1520" i="1"/>
  <c r="N1518" i="1"/>
  <c r="N1516" i="1"/>
  <c r="N1514" i="1"/>
  <c r="N1512" i="1"/>
  <c r="N1510" i="1"/>
  <c r="N1508" i="1"/>
  <c r="N1506" i="1"/>
  <c r="N1504" i="1"/>
  <c r="N1502" i="1"/>
  <c r="N1500" i="1"/>
  <c r="N1498" i="1"/>
  <c r="N1496" i="1"/>
  <c r="N1494" i="1"/>
  <c r="N1492" i="1"/>
  <c r="N1490" i="1"/>
  <c r="N1488" i="1"/>
  <c r="N1486" i="1"/>
  <c r="N1484" i="1"/>
  <c r="N1482" i="1"/>
  <c r="N1480" i="1"/>
  <c r="N1478" i="1"/>
  <c r="N1476" i="1"/>
  <c r="N1474" i="1"/>
  <c r="N1472" i="1"/>
  <c r="N1470" i="1"/>
  <c r="N1468" i="1"/>
  <c r="N1466" i="1"/>
  <c r="N1464" i="1"/>
  <c r="N1462" i="1"/>
  <c r="N1460" i="1"/>
  <c r="N1458" i="1"/>
  <c r="N1456" i="1"/>
  <c r="N1454" i="1"/>
  <c r="N1452" i="1"/>
  <c r="N1450" i="1"/>
  <c r="N1448" i="1"/>
  <c r="N1446" i="1"/>
  <c r="N1444" i="1"/>
  <c r="N1442" i="1"/>
  <c r="N1440" i="1"/>
  <c r="N1438" i="1"/>
  <c r="N1436" i="1"/>
  <c r="N1434" i="1"/>
  <c r="N1432" i="1"/>
  <c r="N1430" i="1"/>
  <c r="N1428" i="1"/>
  <c r="N1426" i="1"/>
  <c r="N1424" i="1"/>
  <c r="N1422" i="1"/>
  <c r="N1420" i="1"/>
  <c r="N1418" i="1"/>
  <c r="N1416" i="1"/>
  <c r="N1414" i="1"/>
  <c r="N1412" i="1"/>
  <c r="N1410" i="1"/>
  <c r="N1408" i="1"/>
  <c r="N1406" i="1"/>
  <c r="N1404" i="1"/>
  <c r="N1402" i="1"/>
  <c r="N1400" i="1"/>
  <c r="N1398" i="1"/>
  <c r="N1396" i="1"/>
  <c r="N1394" i="1"/>
  <c r="N1392" i="1"/>
  <c r="N1390" i="1"/>
  <c r="N1388" i="1"/>
  <c r="N1386" i="1"/>
  <c r="N1384" i="1"/>
  <c r="N1382" i="1"/>
  <c r="N1380" i="1"/>
  <c r="N1378" i="1"/>
  <c r="N1376" i="1"/>
  <c r="N1374" i="1"/>
  <c r="N1372" i="1"/>
  <c r="N1370" i="1"/>
  <c r="N1368" i="1"/>
  <c r="N1366" i="1"/>
  <c r="N1364" i="1"/>
  <c r="N1362" i="1"/>
  <c r="N1360" i="1"/>
  <c r="N1358" i="1"/>
  <c r="N1356" i="1"/>
  <c r="N1354" i="1"/>
  <c r="N1352" i="1"/>
  <c r="N1350" i="1"/>
  <c r="N1348" i="1"/>
  <c r="N1346" i="1"/>
  <c r="N1344" i="1"/>
  <c r="N1342" i="1"/>
  <c r="N1340" i="1"/>
  <c r="N1338" i="1"/>
  <c r="N1336" i="1"/>
  <c r="N1334" i="1"/>
  <c r="N1332" i="1"/>
  <c r="N1330" i="1"/>
  <c r="N1328" i="1"/>
  <c r="N1326" i="1"/>
  <c r="N1324" i="1"/>
  <c r="N1322" i="1"/>
  <c r="N1320" i="1"/>
  <c r="N1318" i="1"/>
  <c r="N1316" i="1"/>
  <c r="N1314" i="1"/>
  <c r="P1314" i="1" s="1"/>
  <c r="N1312" i="1"/>
  <c r="N1310" i="1"/>
  <c r="O2107" i="1"/>
  <c r="M2006" i="1"/>
  <c r="L1951" i="1"/>
  <c r="N1925" i="1"/>
  <c r="O1899" i="1"/>
  <c r="M1878" i="1"/>
  <c r="L1857" i="1"/>
  <c r="N1836" i="1"/>
  <c r="N1820" i="1"/>
  <c r="N1804" i="1"/>
  <c r="N1788" i="1"/>
  <c r="N1772" i="1"/>
  <c r="N1756" i="1"/>
  <c r="N1740" i="1"/>
  <c r="N1724" i="1"/>
  <c r="N1708" i="1"/>
  <c r="L1702" i="1"/>
  <c r="N1696" i="1"/>
  <c r="O1691" i="1"/>
  <c r="L1686" i="1"/>
  <c r="L1682" i="1"/>
  <c r="N1678" i="1"/>
  <c r="O1675" i="1"/>
  <c r="M1672" i="1"/>
  <c r="M1669" i="1"/>
  <c r="L1666" i="1"/>
  <c r="N1662" i="1"/>
  <c r="O1659" i="1"/>
  <c r="M1656" i="1"/>
  <c r="M1653" i="1"/>
  <c r="P1653" i="1" s="1"/>
  <c r="L1650" i="1"/>
  <c r="N1646" i="1"/>
  <c r="O1643" i="1"/>
  <c r="M1640" i="1"/>
  <c r="M1637" i="1"/>
  <c r="L1634" i="1"/>
  <c r="M1631" i="1"/>
  <c r="M1628" i="1"/>
  <c r="O1625" i="1"/>
  <c r="M1623" i="1"/>
  <c r="N1620" i="1"/>
  <c r="M1618" i="1"/>
  <c r="M1616" i="1"/>
  <c r="M1614" i="1"/>
  <c r="M1612" i="1"/>
  <c r="M1610" i="1"/>
  <c r="M1608" i="1"/>
  <c r="M1606" i="1"/>
  <c r="M1604" i="1"/>
  <c r="M1602" i="1"/>
  <c r="M1600" i="1"/>
  <c r="M1598" i="1"/>
  <c r="M1596" i="1"/>
  <c r="M1594" i="1"/>
  <c r="P1594" i="1" s="1"/>
  <c r="M1592" i="1"/>
  <c r="M1590" i="1"/>
  <c r="M1588" i="1"/>
  <c r="M1586" i="1"/>
  <c r="M1584" i="1"/>
  <c r="M1582" i="1"/>
  <c r="M1580" i="1"/>
  <c r="M1578" i="1"/>
  <c r="M1576" i="1"/>
  <c r="M1574" i="1"/>
  <c r="M1572" i="1"/>
  <c r="M1570" i="1"/>
  <c r="M1568" i="1"/>
  <c r="M1566" i="1"/>
  <c r="M1564" i="1"/>
  <c r="M1562" i="1"/>
  <c r="M1560" i="1"/>
  <c r="M1558" i="1"/>
  <c r="M1556" i="1"/>
  <c r="M1554" i="1"/>
  <c r="M1552" i="1"/>
  <c r="M1550" i="1"/>
  <c r="M1548" i="1"/>
  <c r="M1546" i="1"/>
  <c r="M1544" i="1"/>
  <c r="M1542" i="1"/>
  <c r="M1540" i="1"/>
  <c r="M1538" i="1"/>
  <c r="M1536" i="1"/>
  <c r="M1534" i="1"/>
  <c r="M1532" i="1"/>
  <c r="M1530" i="1"/>
  <c r="M1528" i="1"/>
  <c r="M1526" i="1"/>
  <c r="M1524" i="1"/>
  <c r="M1522" i="1"/>
  <c r="M1520" i="1"/>
  <c r="M1518" i="1"/>
  <c r="M1516" i="1"/>
  <c r="M1514" i="1"/>
  <c r="M1512" i="1"/>
  <c r="M1510" i="1"/>
  <c r="M1508" i="1"/>
  <c r="M1506" i="1"/>
  <c r="M1504" i="1"/>
  <c r="M1502" i="1"/>
  <c r="M1500" i="1"/>
  <c r="M1498" i="1"/>
  <c r="M1496" i="1"/>
  <c r="M1494" i="1"/>
  <c r="M1492" i="1"/>
  <c r="M1490" i="1"/>
  <c r="M1488" i="1"/>
  <c r="M1486" i="1"/>
  <c r="M1484" i="1"/>
  <c r="M1482" i="1"/>
  <c r="M1480" i="1"/>
  <c r="M1478" i="1"/>
  <c r="M1476" i="1"/>
  <c r="M1474" i="1"/>
  <c r="M1472" i="1"/>
  <c r="M1470" i="1"/>
  <c r="M1468" i="1"/>
  <c r="M1466" i="1"/>
  <c r="M1464" i="1"/>
  <c r="M1462" i="1"/>
  <c r="M1460" i="1"/>
  <c r="M1458" i="1"/>
  <c r="M1456" i="1"/>
  <c r="M1454" i="1"/>
  <c r="M1452" i="1"/>
  <c r="M1450" i="1"/>
  <c r="M1448" i="1"/>
  <c r="M1446" i="1"/>
  <c r="M1444" i="1"/>
  <c r="M1442" i="1"/>
  <c r="M1440" i="1"/>
  <c r="M1438" i="1"/>
  <c r="M1436" i="1"/>
  <c r="M1434" i="1"/>
  <c r="M1432" i="1"/>
  <c r="M1430" i="1"/>
  <c r="M1428" i="1"/>
  <c r="M1426" i="1"/>
  <c r="M1424" i="1"/>
  <c r="M1422" i="1"/>
  <c r="M1420" i="1"/>
  <c r="M1418" i="1"/>
  <c r="M1416" i="1"/>
  <c r="M1414" i="1"/>
  <c r="M1412" i="1"/>
  <c r="M1410" i="1"/>
  <c r="M1408" i="1"/>
  <c r="M1406" i="1"/>
  <c r="M1404" i="1"/>
  <c r="M1402" i="1"/>
  <c r="M1400" i="1"/>
  <c r="M1398" i="1"/>
  <c r="M1396" i="1"/>
  <c r="M1394" i="1"/>
  <c r="M1392" i="1"/>
  <c r="M1390" i="1"/>
  <c r="M1388" i="1"/>
  <c r="M1386" i="1"/>
  <c r="M1384" i="1"/>
  <c r="M1382" i="1"/>
  <c r="M1380" i="1"/>
  <c r="M1378" i="1"/>
  <c r="M1376" i="1"/>
  <c r="M1374" i="1"/>
  <c r="M1372" i="1"/>
  <c r="M1370" i="1"/>
  <c r="M1368" i="1"/>
  <c r="M1366" i="1"/>
  <c r="M1364" i="1"/>
  <c r="M1362" i="1"/>
  <c r="N2086" i="1"/>
  <c r="M1998" i="1"/>
  <c r="O1947" i="1"/>
  <c r="L1922" i="1"/>
  <c r="L1897" i="1"/>
  <c r="O1875" i="1"/>
  <c r="M1854" i="1"/>
  <c r="N1834" i="1"/>
  <c r="N1818" i="1"/>
  <c r="N1802" i="1"/>
  <c r="N1786" i="1"/>
  <c r="N1770" i="1"/>
  <c r="N1754" i="1"/>
  <c r="N1738" i="1"/>
  <c r="N1722" i="1"/>
  <c r="N1706" i="1"/>
  <c r="O1701" i="1"/>
  <c r="L1696" i="1"/>
  <c r="N1690" i="1"/>
  <c r="O1685" i="1"/>
  <c r="O1681" i="1"/>
  <c r="M1678" i="1"/>
  <c r="M1675" i="1"/>
  <c r="L1672" i="1"/>
  <c r="N1668" i="1"/>
  <c r="O1665" i="1"/>
  <c r="M1662" i="1"/>
  <c r="M1659" i="1"/>
  <c r="L1656" i="1"/>
  <c r="N1652" i="1"/>
  <c r="O1649" i="1"/>
  <c r="M1646" i="1"/>
  <c r="M1643" i="1"/>
  <c r="L1640" i="1"/>
  <c r="N1636" i="1"/>
  <c r="O1633" i="1"/>
  <c r="N1630" i="1"/>
  <c r="L1628" i="1"/>
  <c r="N1625" i="1"/>
  <c r="N1622" i="1"/>
  <c r="M1620" i="1"/>
  <c r="L1618" i="1"/>
  <c r="L1616" i="1"/>
  <c r="L1614" i="1"/>
  <c r="L1612" i="1"/>
  <c r="L1610" i="1"/>
  <c r="L1608" i="1"/>
  <c r="L1606" i="1"/>
  <c r="L1604" i="1"/>
  <c r="L1602" i="1"/>
  <c r="L1600" i="1"/>
  <c r="L1598" i="1"/>
  <c r="L1596" i="1"/>
  <c r="L1594" i="1"/>
  <c r="L1592" i="1"/>
  <c r="L1590" i="1"/>
  <c r="L1588" i="1"/>
  <c r="L1586" i="1"/>
  <c r="L1584" i="1"/>
  <c r="L1582" i="1"/>
  <c r="L1580" i="1"/>
  <c r="L1578" i="1"/>
  <c r="L1576" i="1"/>
  <c r="L1574" i="1"/>
  <c r="L1572" i="1"/>
  <c r="L1570" i="1"/>
  <c r="L1568" i="1"/>
  <c r="L1566" i="1"/>
  <c r="L1564" i="1"/>
  <c r="L1562" i="1"/>
  <c r="L1560" i="1"/>
  <c r="L1558" i="1"/>
  <c r="L1556" i="1"/>
  <c r="L1554" i="1"/>
  <c r="L1552" i="1"/>
  <c r="L1550" i="1"/>
  <c r="L1548" i="1"/>
  <c r="L1546" i="1"/>
  <c r="L1544" i="1"/>
  <c r="L1542" i="1"/>
  <c r="L1540" i="1"/>
  <c r="L1538" i="1"/>
  <c r="L1536" i="1"/>
  <c r="L1534" i="1"/>
  <c r="L1532" i="1"/>
  <c r="L1530" i="1"/>
  <c r="L1528" i="1"/>
  <c r="L1526" i="1"/>
  <c r="L1524" i="1"/>
  <c r="L1522" i="1"/>
  <c r="L1520" i="1"/>
  <c r="L1518" i="1"/>
  <c r="L1516" i="1"/>
  <c r="L1514" i="1"/>
  <c r="L1512" i="1"/>
  <c r="L1510" i="1"/>
  <c r="L1508" i="1"/>
  <c r="L1506" i="1"/>
  <c r="L1504" i="1"/>
  <c r="L1502" i="1"/>
  <c r="L1500" i="1"/>
  <c r="L1498" i="1"/>
  <c r="L1496" i="1"/>
  <c r="L1494" i="1"/>
  <c r="L1492" i="1"/>
  <c r="L1490" i="1"/>
  <c r="L1488" i="1"/>
  <c r="L1486" i="1"/>
  <c r="L1484" i="1"/>
  <c r="L1482" i="1"/>
  <c r="L1480" i="1"/>
  <c r="L1478" i="1"/>
  <c r="L1476" i="1"/>
  <c r="L1474" i="1"/>
  <c r="L1472" i="1"/>
  <c r="L1470" i="1"/>
  <c r="L1468" i="1"/>
  <c r="L1466" i="1"/>
  <c r="L1464" i="1"/>
  <c r="L1462" i="1"/>
  <c r="L1460" i="1"/>
  <c r="L1458" i="1"/>
  <c r="L1456" i="1"/>
  <c r="L1454" i="1"/>
  <c r="L1452" i="1"/>
  <c r="L1450" i="1"/>
  <c r="L1448" i="1"/>
  <c r="L1446" i="1"/>
  <c r="L1444" i="1"/>
  <c r="L1442" i="1"/>
  <c r="L1440" i="1"/>
  <c r="L1438" i="1"/>
  <c r="L1436" i="1"/>
  <c r="L1434" i="1"/>
  <c r="L1432" i="1"/>
  <c r="L1430" i="1"/>
  <c r="L1428" i="1"/>
  <c r="L1426" i="1"/>
  <c r="L1424" i="1"/>
  <c r="L1422" i="1"/>
  <c r="L1420" i="1"/>
  <c r="L1418" i="1"/>
  <c r="L1416" i="1"/>
  <c r="L1414" i="1"/>
  <c r="L1412" i="1"/>
  <c r="L1410" i="1"/>
  <c r="L1408" i="1"/>
  <c r="L1406" i="1"/>
  <c r="L1404" i="1"/>
  <c r="L1402" i="1"/>
  <c r="L1400" i="1"/>
  <c r="L1398" i="1"/>
  <c r="L1396" i="1"/>
  <c r="L1394" i="1"/>
  <c r="L1392" i="1"/>
  <c r="L1390" i="1"/>
  <c r="L1388" i="1"/>
  <c r="L1386" i="1"/>
  <c r="L1384" i="1"/>
  <c r="L1382" i="1"/>
  <c r="L1380" i="1"/>
  <c r="L1378" i="1"/>
  <c r="L1376" i="1"/>
  <c r="L1374" i="1"/>
  <c r="L1372" i="1"/>
  <c r="L1370" i="1"/>
  <c r="L1368" i="1"/>
  <c r="L1366" i="1"/>
  <c r="L1364" i="1"/>
  <c r="L1362" i="1"/>
  <c r="L1360" i="1"/>
  <c r="L1358" i="1"/>
  <c r="L1356" i="1"/>
  <c r="L1354" i="1"/>
  <c r="L1352" i="1"/>
  <c r="L1350" i="1"/>
  <c r="L1348" i="1"/>
  <c r="L1346" i="1"/>
  <c r="L1344" i="1"/>
  <c r="L1342" i="1"/>
  <c r="L1340" i="1"/>
  <c r="L1338" i="1"/>
  <c r="L1336" i="1"/>
  <c r="L1334" i="1"/>
  <c r="L1332" i="1"/>
  <c r="L1330" i="1"/>
  <c r="L1328" i="1"/>
  <c r="L1326" i="1"/>
  <c r="L1324" i="1"/>
  <c r="L1322" i="1"/>
  <c r="L1320" i="1"/>
  <c r="M2068" i="1"/>
  <c r="M1990" i="1"/>
  <c r="M1944" i="1"/>
  <c r="L1919" i="1"/>
  <c r="M1894" i="1"/>
  <c r="L1873" i="1"/>
  <c r="O1851" i="1"/>
  <c r="N1832" i="1"/>
  <c r="N1816" i="1"/>
  <c r="N1800" i="1"/>
  <c r="N1784" i="1"/>
  <c r="N1768" i="1"/>
  <c r="N1752" i="1"/>
  <c r="N1736" i="1"/>
  <c r="N1720" i="1"/>
  <c r="L1706" i="1"/>
  <c r="N1700" i="1"/>
  <c r="O1695" i="1"/>
  <c r="L1690" i="1"/>
  <c r="N1684" i="1"/>
  <c r="M1681" i="1"/>
  <c r="L1678" i="1"/>
  <c r="N1674" i="1"/>
  <c r="O1671" i="1"/>
  <c r="M1668" i="1"/>
  <c r="M1665" i="1"/>
  <c r="L1662" i="1"/>
  <c r="N1658" i="1"/>
  <c r="O1655" i="1"/>
  <c r="M1652" i="1"/>
  <c r="M1649" i="1"/>
  <c r="L1646" i="1"/>
  <c r="N1642" i="1"/>
  <c r="O1639" i="1"/>
  <c r="M1636" i="1"/>
  <c r="M1633" i="1"/>
  <c r="M1630" i="1"/>
  <c r="O1627" i="1"/>
  <c r="M1625" i="1"/>
  <c r="M1622" i="1"/>
  <c r="L1620" i="1"/>
  <c r="O1617" i="1"/>
  <c r="O1615" i="1"/>
  <c r="O1613" i="1"/>
  <c r="O1611" i="1"/>
  <c r="M2052" i="1"/>
  <c r="N1814" i="1"/>
  <c r="L1700" i="1"/>
  <c r="L1668" i="1"/>
  <c r="M1642" i="1"/>
  <c r="O1619" i="1"/>
  <c r="N1607" i="1"/>
  <c r="N1599" i="1"/>
  <c r="N1591" i="1"/>
  <c r="N1583" i="1"/>
  <c r="N1575" i="1"/>
  <c r="N1567" i="1"/>
  <c r="N1559" i="1"/>
  <c r="N1551" i="1"/>
  <c r="N1543" i="1"/>
  <c r="N1535" i="1"/>
  <c r="N1527" i="1"/>
  <c r="N1519" i="1"/>
  <c r="N1511" i="1"/>
  <c r="N1503" i="1"/>
  <c r="N1495" i="1"/>
  <c r="N1487" i="1"/>
  <c r="N1479" i="1"/>
  <c r="N1471" i="1"/>
  <c r="N1463" i="1"/>
  <c r="N1455" i="1"/>
  <c r="N1447" i="1"/>
  <c r="N1439" i="1"/>
  <c r="N1431" i="1"/>
  <c r="N1423" i="1"/>
  <c r="N1415" i="1"/>
  <c r="N1407" i="1"/>
  <c r="N1399" i="1"/>
  <c r="N1391" i="1"/>
  <c r="N1383" i="1"/>
  <c r="O1378" i="1"/>
  <c r="O1374" i="1"/>
  <c r="O1370" i="1"/>
  <c r="O1366" i="1"/>
  <c r="O1362" i="1"/>
  <c r="L1359" i="1"/>
  <c r="M1356" i="1"/>
  <c r="N1353" i="1"/>
  <c r="L1351" i="1"/>
  <c r="M1348" i="1"/>
  <c r="N1345" i="1"/>
  <c r="L1343" i="1"/>
  <c r="M1340" i="1"/>
  <c r="N1337" i="1"/>
  <c r="L1335" i="1"/>
  <c r="M1332" i="1"/>
  <c r="N1329" i="1"/>
  <c r="L1327" i="1"/>
  <c r="M1324" i="1"/>
  <c r="N1321" i="1"/>
  <c r="L1319" i="1"/>
  <c r="O1316" i="1"/>
  <c r="M1314" i="1"/>
  <c r="L1312" i="1"/>
  <c r="O1309" i="1"/>
  <c r="O1307" i="1"/>
  <c r="O1305" i="1"/>
  <c r="O1303" i="1"/>
  <c r="O1301" i="1"/>
  <c r="O1299" i="1"/>
  <c r="O1297" i="1"/>
  <c r="O1295" i="1"/>
  <c r="O1293" i="1"/>
  <c r="O1291" i="1"/>
  <c r="O1289" i="1"/>
  <c r="O1287" i="1"/>
  <c r="O1285" i="1"/>
  <c r="O1283" i="1"/>
  <c r="O1281" i="1"/>
  <c r="O1279" i="1"/>
  <c r="O1277" i="1"/>
  <c r="O1275" i="1"/>
  <c r="O1273" i="1"/>
  <c r="O1271" i="1"/>
  <c r="O1269" i="1"/>
  <c r="O1267" i="1"/>
  <c r="O1265" i="1"/>
  <c r="O1263" i="1"/>
  <c r="O1261" i="1"/>
  <c r="O1259" i="1"/>
  <c r="O1257" i="1"/>
  <c r="O1255" i="1"/>
  <c r="O1253" i="1"/>
  <c r="O1251" i="1"/>
  <c r="O1249" i="1"/>
  <c r="O1247" i="1"/>
  <c r="O1245" i="1"/>
  <c r="O1243" i="1"/>
  <c r="O1241" i="1"/>
  <c r="O1239" i="1"/>
  <c r="O1237" i="1"/>
  <c r="O1235" i="1"/>
  <c r="O1233" i="1"/>
  <c r="O1231" i="1"/>
  <c r="O1229" i="1"/>
  <c r="O1227" i="1"/>
  <c r="O1225" i="1"/>
  <c r="O1223" i="1"/>
  <c r="O1221" i="1"/>
  <c r="O1219" i="1"/>
  <c r="O1217" i="1"/>
  <c r="O1215" i="1"/>
  <c r="O1213" i="1"/>
  <c r="O1211" i="1"/>
  <c r="O1209" i="1"/>
  <c r="O1207" i="1"/>
  <c r="O1205" i="1"/>
  <c r="O1203" i="1"/>
  <c r="M1982" i="1"/>
  <c r="N1798" i="1"/>
  <c r="N1694" i="1"/>
  <c r="N1664" i="1"/>
  <c r="M1639" i="1"/>
  <c r="N1617" i="1"/>
  <c r="O1605" i="1"/>
  <c r="O1597" i="1"/>
  <c r="O1589" i="1"/>
  <c r="O1581" i="1"/>
  <c r="O1573" i="1"/>
  <c r="O1565" i="1"/>
  <c r="O1557" i="1"/>
  <c r="O1549" i="1"/>
  <c r="O1541" i="1"/>
  <c r="O1533" i="1"/>
  <c r="O1525" i="1"/>
  <c r="O1517" i="1"/>
  <c r="O1509" i="1"/>
  <c r="O1501" i="1"/>
  <c r="O1493" i="1"/>
  <c r="O1485" i="1"/>
  <c r="O1477" i="1"/>
  <c r="O1469" i="1"/>
  <c r="O1461" i="1"/>
  <c r="O1453" i="1"/>
  <c r="O1445" i="1"/>
  <c r="O1437" i="1"/>
  <c r="O1429" i="1"/>
  <c r="O1421" i="1"/>
  <c r="O1413" i="1"/>
  <c r="O1405" i="1"/>
  <c r="O1397" i="1"/>
  <c r="O1389" i="1"/>
  <c r="O1381" i="1"/>
  <c r="O1377" i="1"/>
  <c r="O1373" i="1"/>
  <c r="O1369" i="1"/>
  <c r="O1365" i="1"/>
  <c r="O1361" i="1"/>
  <c r="O1358" i="1"/>
  <c r="O1355" i="1"/>
  <c r="M1353" i="1"/>
  <c r="O1350" i="1"/>
  <c r="O1347" i="1"/>
  <c r="M1345" i="1"/>
  <c r="O1342" i="1"/>
  <c r="O1339" i="1"/>
  <c r="M1337" i="1"/>
  <c r="O1334" i="1"/>
  <c r="O1331" i="1"/>
  <c r="M1329" i="1"/>
  <c r="O1326" i="1"/>
  <c r="O1323" i="1"/>
  <c r="M1321" i="1"/>
  <c r="O1318" i="1"/>
  <c r="M1316" i="1"/>
  <c r="L1314" i="1"/>
  <c r="O1311" i="1"/>
  <c r="N1309" i="1"/>
  <c r="N1307" i="1"/>
  <c r="N1305" i="1"/>
  <c r="N1303" i="1"/>
  <c r="N1301" i="1"/>
  <c r="N1299" i="1"/>
  <c r="N1297" i="1"/>
  <c r="N1295" i="1"/>
  <c r="N1293" i="1"/>
  <c r="N1291" i="1"/>
  <c r="N1289" i="1"/>
  <c r="N1287" i="1"/>
  <c r="N1285" i="1"/>
  <c r="N1283" i="1"/>
  <c r="N1281" i="1"/>
  <c r="N1279" i="1"/>
  <c r="N1277" i="1"/>
  <c r="N1275" i="1"/>
  <c r="N1273" i="1"/>
  <c r="N1271" i="1"/>
  <c r="N1269" i="1"/>
  <c r="N1267" i="1"/>
  <c r="N1265" i="1"/>
  <c r="N1263" i="1"/>
  <c r="N1261" i="1"/>
  <c r="N1259" i="1"/>
  <c r="N1257" i="1"/>
  <c r="N1255" i="1"/>
  <c r="N1253" i="1"/>
  <c r="N1251" i="1"/>
  <c r="N1249" i="1"/>
  <c r="N1247" i="1"/>
  <c r="N1245" i="1"/>
  <c r="N1243" i="1"/>
  <c r="N1241" i="1"/>
  <c r="N1239" i="1"/>
  <c r="N1237" i="1"/>
  <c r="N1235" i="1"/>
  <c r="N1233" i="1"/>
  <c r="N1231" i="1"/>
  <c r="N1229" i="1"/>
  <c r="N1227" i="1"/>
  <c r="N1225" i="1"/>
  <c r="N1223" i="1"/>
  <c r="N1221" i="1"/>
  <c r="N1219" i="1"/>
  <c r="N1217" i="1"/>
  <c r="N1215" i="1"/>
  <c r="N1213" i="1"/>
  <c r="N1211" i="1"/>
  <c r="N1209" i="1"/>
  <c r="N1207" i="1"/>
  <c r="N1205" i="1"/>
  <c r="N1203" i="1"/>
  <c r="N1201" i="1"/>
  <c r="N1199" i="1"/>
  <c r="N1197" i="1"/>
  <c r="N1195" i="1"/>
  <c r="N1193" i="1"/>
  <c r="N1191" i="1"/>
  <c r="N1189" i="1"/>
  <c r="N1187" i="1"/>
  <c r="N1185" i="1"/>
  <c r="N1183" i="1"/>
  <c r="N1181" i="1"/>
  <c r="N1179" i="1"/>
  <c r="N1177" i="1"/>
  <c r="N1175" i="1"/>
  <c r="N1173" i="1"/>
  <c r="N1171" i="1"/>
  <c r="N1169" i="1"/>
  <c r="N1167" i="1"/>
  <c r="N1165" i="1"/>
  <c r="N1163" i="1"/>
  <c r="N1161" i="1"/>
  <c r="N1159" i="1"/>
  <c r="N1157" i="1"/>
  <c r="N1155" i="1"/>
  <c r="N1153" i="1"/>
  <c r="N1151" i="1"/>
  <c r="N1149" i="1"/>
  <c r="N1147" i="1"/>
  <c r="N1145" i="1"/>
  <c r="N1143" i="1"/>
  <c r="N1141" i="1"/>
  <c r="N1139" i="1"/>
  <c r="N1137" i="1"/>
  <c r="N1135" i="1"/>
  <c r="N1133" i="1"/>
  <c r="N1131" i="1"/>
  <c r="N1129" i="1"/>
  <c r="N1127" i="1"/>
  <c r="N1125" i="1"/>
  <c r="N1123" i="1"/>
  <c r="N1121" i="1"/>
  <c r="N1119" i="1"/>
  <c r="N1117" i="1"/>
  <c r="N1115" i="1"/>
  <c r="N1113" i="1"/>
  <c r="N1111" i="1"/>
  <c r="N1109" i="1"/>
  <c r="N1107" i="1"/>
  <c r="N1105" i="1"/>
  <c r="N1103" i="1"/>
  <c r="N1101" i="1"/>
  <c r="N1099" i="1"/>
  <c r="N1097" i="1"/>
  <c r="N1095" i="1"/>
  <c r="N1093" i="1"/>
  <c r="N1091" i="1"/>
  <c r="N1089" i="1"/>
  <c r="N1087" i="1"/>
  <c r="N1085" i="1"/>
  <c r="N1083" i="1"/>
  <c r="N1081" i="1"/>
  <c r="N1941" i="1"/>
  <c r="N1782" i="1"/>
  <c r="O1689" i="1"/>
  <c r="O1661" i="1"/>
  <c r="L1636" i="1"/>
  <c r="N1615" i="1"/>
  <c r="N1605" i="1"/>
  <c r="N1597" i="1"/>
  <c r="N1589" i="1"/>
  <c r="N1581" i="1"/>
  <c r="N1573" i="1"/>
  <c r="N1565" i="1"/>
  <c r="N1557" i="1"/>
  <c r="N1549" i="1"/>
  <c r="N1541" i="1"/>
  <c r="N1533" i="1"/>
  <c r="N1525" i="1"/>
  <c r="N1517" i="1"/>
  <c r="N1509" i="1"/>
  <c r="N1501" i="1"/>
  <c r="N1493" i="1"/>
  <c r="N1485" i="1"/>
  <c r="N1477" i="1"/>
  <c r="N1469" i="1"/>
  <c r="N1461" i="1"/>
  <c r="N1453" i="1"/>
  <c r="N1445" i="1"/>
  <c r="N1437" i="1"/>
  <c r="N1429" i="1"/>
  <c r="N1421" i="1"/>
  <c r="N1413" i="1"/>
  <c r="N1405" i="1"/>
  <c r="N1397" i="1"/>
  <c r="N1389" i="1"/>
  <c r="N1381" i="1"/>
  <c r="N1377" i="1"/>
  <c r="N1373" i="1"/>
  <c r="N1369" i="1"/>
  <c r="N1365" i="1"/>
  <c r="N1361" i="1"/>
  <c r="M1358" i="1"/>
  <c r="N1355" i="1"/>
  <c r="L1353" i="1"/>
  <c r="M1350" i="1"/>
  <c r="N1347" i="1"/>
  <c r="L1345" i="1"/>
  <c r="M1342" i="1"/>
  <c r="N1339" i="1"/>
  <c r="L1337" i="1"/>
  <c r="M1334" i="1"/>
  <c r="N1331" i="1"/>
  <c r="L1329" i="1"/>
  <c r="M1326" i="1"/>
  <c r="N1323" i="1"/>
  <c r="L1321" i="1"/>
  <c r="M1318" i="1"/>
  <c r="L1316" i="1"/>
  <c r="O1313" i="1"/>
  <c r="N1311" i="1"/>
  <c r="M1309" i="1"/>
  <c r="M1307" i="1"/>
  <c r="M1305" i="1"/>
  <c r="M1303" i="1"/>
  <c r="M1301" i="1"/>
  <c r="M1299" i="1"/>
  <c r="M1297" i="1"/>
  <c r="M1295" i="1"/>
  <c r="M1293" i="1"/>
  <c r="M1291" i="1"/>
  <c r="M1289" i="1"/>
  <c r="M1287" i="1"/>
  <c r="M1285" i="1"/>
  <c r="M1283" i="1"/>
  <c r="M1281" i="1"/>
  <c r="M1279" i="1"/>
  <c r="M1277" i="1"/>
  <c r="M1275" i="1"/>
  <c r="M1273" i="1"/>
  <c r="M1271" i="1"/>
  <c r="M1269" i="1"/>
  <c r="M1267" i="1"/>
  <c r="M1265" i="1"/>
  <c r="M1263" i="1"/>
  <c r="M1261" i="1"/>
  <c r="M1259" i="1"/>
  <c r="M1257" i="1"/>
  <c r="M1255" i="1"/>
  <c r="M1253" i="1"/>
  <c r="M1251" i="1"/>
  <c r="M1249" i="1"/>
  <c r="M1247" i="1"/>
  <c r="M1245" i="1"/>
  <c r="M1243" i="1"/>
  <c r="M1241" i="1"/>
  <c r="M1239" i="1"/>
  <c r="M1237" i="1"/>
  <c r="M1235" i="1"/>
  <c r="M1233" i="1"/>
  <c r="M1231" i="1"/>
  <c r="M1229" i="1"/>
  <c r="M1227" i="1"/>
  <c r="M1225" i="1"/>
  <c r="M1223" i="1"/>
  <c r="M1221" i="1"/>
  <c r="M1219" i="1"/>
  <c r="M1217" i="1"/>
  <c r="M1215" i="1"/>
  <c r="M1213" i="1"/>
  <c r="M1211" i="1"/>
  <c r="M1209" i="1"/>
  <c r="M1207" i="1"/>
  <c r="M1205" i="1"/>
  <c r="M1203" i="1"/>
  <c r="M1201" i="1"/>
  <c r="M1199" i="1"/>
  <c r="M1197" i="1"/>
  <c r="M1195" i="1"/>
  <c r="M1193" i="1"/>
  <c r="M1191" i="1"/>
  <c r="M1189" i="1"/>
  <c r="M1187" i="1"/>
  <c r="M1185" i="1"/>
  <c r="M1183" i="1"/>
  <c r="M1181" i="1"/>
  <c r="M1179" i="1"/>
  <c r="M1177" i="1"/>
  <c r="M1175" i="1"/>
  <c r="M1173" i="1"/>
  <c r="M1171" i="1"/>
  <c r="M1169" i="1"/>
  <c r="M1167" i="1"/>
  <c r="M1165" i="1"/>
  <c r="M1163" i="1"/>
  <c r="M1161" i="1"/>
  <c r="M1159" i="1"/>
  <c r="M1157" i="1"/>
  <c r="M1155" i="1"/>
  <c r="M1153" i="1"/>
  <c r="M1151" i="1"/>
  <c r="M1149" i="1"/>
  <c r="M1147" i="1"/>
  <c r="M1145" i="1"/>
  <c r="M1143" i="1"/>
  <c r="M1141" i="1"/>
  <c r="M1139" i="1"/>
  <c r="M1137" i="1"/>
  <c r="M1135" i="1"/>
  <c r="M1133" i="1"/>
  <c r="M1131" i="1"/>
  <c r="M1129" i="1"/>
  <c r="M1127" i="1"/>
  <c r="M1125" i="1"/>
  <c r="M1123" i="1"/>
  <c r="M1121" i="1"/>
  <c r="M1119" i="1"/>
  <c r="M1117" i="1"/>
  <c r="M1115" i="1"/>
  <c r="M1113" i="1"/>
  <c r="M1111" i="1"/>
  <c r="M1109" i="1"/>
  <c r="M1107" i="1"/>
  <c r="M1105" i="1"/>
  <c r="M1103" i="1"/>
  <c r="M1101" i="1"/>
  <c r="M1099" i="1"/>
  <c r="M1097" i="1"/>
  <c r="M1095" i="1"/>
  <c r="M1093" i="1"/>
  <c r="M1091" i="1"/>
  <c r="M1089" i="1"/>
  <c r="O1915" i="1"/>
  <c r="N1766" i="1"/>
  <c r="L1684" i="1"/>
  <c r="M1658" i="1"/>
  <c r="N1632" i="1"/>
  <c r="N1613" i="1"/>
  <c r="O1603" i="1"/>
  <c r="O1595" i="1"/>
  <c r="O1587" i="1"/>
  <c r="O1579" i="1"/>
  <c r="O1571" i="1"/>
  <c r="O1563" i="1"/>
  <c r="O1555" i="1"/>
  <c r="O1547" i="1"/>
  <c r="O1539" i="1"/>
  <c r="O1531" i="1"/>
  <c r="O1523" i="1"/>
  <c r="O1515" i="1"/>
  <c r="O1507" i="1"/>
  <c r="O1499" i="1"/>
  <c r="O1491" i="1"/>
  <c r="O1483" i="1"/>
  <c r="O1475" i="1"/>
  <c r="O1467" i="1"/>
  <c r="O1459" i="1"/>
  <c r="O1451" i="1"/>
  <c r="O1443" i="1"/>
  <c r="O1435" i="1"/>
  <c r="O1427" i="1"/>
  <c r="O1419" i="1"/>
  <c r="O1411" i="1"/>
  <c r="O1403" i="1"/>
  <c r="O1395" i="1"/>
  <c r="O1387" i="1"/>
  <c r="L1381" i="1"/>
  <c r="L1377" i="1"/>
  <c r="L1373" i="1"/>
  <c r="L1369" i="1"/>
  <c r="L1365" i="1"/>
  <c r="L1361" i="1"/>
  <c r="O1357" i="1"/>
  <c r="M1355" i="1"/>
  <c r="O1352" i="1"/>
  <c r="O1349" i="1"/>
  <c r="M1347" i="1"/>
  <c r="O1344" i="1"/>
  <c r="O1341" i="1"/>
  <c r="M1339" i="1"/>
  <c r="O1336" i="1"/>
  <c r="O1333" i="1"/>
  <c r="M1331" i="1"/>
  <c r="O1328" i="1"/>
  <c r="O1325" i="1"/>
  <c r="M1323" i="1"/>
  <c r="O1320" i="1"/>
  <c r="L1318" i="1"/>
  <c r="O1315" i="1"/>
  <c r="N1313" i="1"/>
  <c r="M1311" i="1"/>
  <c r="L1309" i="1"/>
  <c r="L1307" i="1"/>
  <c r="L1305" i="1"/>
  <c r="L1303" i="1"/>
  <c r="L1301" i="1"/>
  <c r="L1299" i="1"/>
  <c r="L1297" i="1"/>
  <c r="L1295" i="1"/>
  <c r="L1293" i="1"/>
  <c r="L1291" i="1"/>
  <c r="L1289" i="1"/>
  <c r="L1287" i="1"/>
  <c r="L1285" i="1"/>
  <c r="L1283" i="1"/>
  <c r="L1281" i="1"/>
  <c r="L1279" i="1"/>
  <c r="L1277" i="1"/>
  <c r="L1275" i="1"/>
  <c r="L1273" i="1"/>
  <c r="L1271" i="1"/>
  <c r="L1269" i="1"/>
  <c r="L1267" i="1"/>
  <c r="L1265" i="1"/>
  <c r="L1263" i="1"/>
  <c r="L1261" i="1"/>
  <c r="L1259" i="1"/>
  <c r="L1257" i="1"/>
  <c r="L1255" i="1"/>
  <c r="L1253" i="1"/>
  <c r="L1251" i="1"/>
  <c r="L1249" i="1"/>
  <c r="L1247" i="1"/>
  <c r="L1245" i="1"/>
  <c r="L1243" i="1"/>
  <c r="L1241" i="1"/>
  <c r="L1239" i="1"/>
  <c r="L1237" i="1"/>
  <c r="L1235" i="1"/>
  <c r="L1233" i="1"/>
  <c r="L1231" i="1"/>
  <c r="L1229" i="1"/>
  <c r="L1227" i="1"/>
  <c r="L1225" i="1"/>
  <c r="L1223" i="1"/>
  <c r="L1221" i="1"/>
  <c r="L1219" i="1"/>
  <c r="L1217" i="1"/>
  <c r="L1215" i="1"/>
  <c r="L1213" i="1"/>
  <c r="L1211" i="1"/>
  <c r="L1209" i="1"/>
  <c r="L1207" i="1"/>
  <c r="L1205" i="1"/>
  <c r="L1203" i="1"/>
  <c r="L1201" i="1"/>
  <c r="L1199" i="1"/>
  <c r="L1197" i="1"/>
  <c r="L1195" i="1"/>
  <c r="L1193" i="1"/>
  <c r="L1191" i="1"/>
  <c r="L1189" i="1"/>
  <c r="L1187" i="1"/>
  <c r="L1185" i="1"/>
  <c r="L1183" i="1"/>
  <c r="L1181" i="1"/>
  <c r="L1179" i="1"/>
  <c r="L1177" i="1"/>
  <c r="L1175" i="1"/>
  <c r="L1173" i="1"/>
  <c r="L1171" i="1"/>
  <c r="L1169" i="1"/>
  <c r="L1167" i="1"/>
  <c r="L1165" i="1"/>
  <c r="L1163" i="1"/>
  <c r="L1161" i="1"/>
  <c r="L1159" i="1"/>
  <c r="L1157" i="1"/>
  <c r="L1155" i="1"/>
  <c r="L1153" i="1"/>
  <c r="L1151" i="1"/>
  <c r="L1149" i="1"/>
  <c r="L1147" i="1"/>
  <c r="L1145" i="1"/>
  <c r="L1143" i="1"/>
  <c r="L1141" i="1"/>
  <c r="O1891" i="1"/>
  <c r="N1750" i="1"/>
  <c r="N1680" i="1"/>
  <c r="M1655" i="1"/>
  <c r="L1630" i="1"/>
  <c r="N1611" i="1"/>
  <c r="N1603" i="1"/>
  <c r="N1595" i="1"/>
  <c r="N1587" i="1"/>
  <c r="N1579" i="1"/>
  <c r="N1571" i="1"/>
  <c r="N1563" i="1"/>
  <c r="N1555" i="1"/>
  <c r="N1547" i="1"/>
  <c r="N1539" i="1"/>
  <c r="N1531" i="1"/>
  <c r="N1523" i="1"/>
  <c r="N1515" i="1"/>
  <c r="N1507" i="1"/>
  <c r="N1499" i="1"/>
  <c r="N1491" i="1"/>
  <c r="N1483" i="1"/>
  <c r="N1475" i="1"/>
  <c r="N1467" i="1"/>
  <c r="N1459" i="1"/>
  <c r="N1451" i="1"/>
  <c r="N1443" i="1"/>
  <c r="N1435" i="1"/>
  <c r="N1427" i="1"/>
  <c r="N1419" i="1"/>
  <c r="N1411" i="1"/>
  <c r="N1403" i="1"/>
  <c r="N1395" i="1"/>
  <c r="N1387" i="1"/>
  <c r="O1380" i="1"/>
  <c r="O1376" i="1"/>
  <c r="O1372" i="1"/>
  <c r="O1368" i="1"/>
  <c r="O1364" i="1"/>
  <c r="O1360" i="1"/>
  <c r="N1357" i="1"/>
  <c r="L1355" i="1"/>
  <c r="M1352" i="1"/>
  <c r="N1349" i="1"/>
  <c r="L1347" i="1"/>
  <c r="M1344" i="1"/>
  <c r="N1341" i="1"/>
  <c r="L1339" i="1"/>
  <c r="M1336" i="1"/>
  <c r="N1333" i="1"/>
  <c r="L1331" i="1"/>
  <c r="M1328" i="1"/>
  <c r="N1325" i="1"/>
  <c r="L1323" i="1"/>
  <c r="M1320" i="1"/>
  <c r="O1317" i="1"/>
  <c r="N1315" i="1"/>
  <c r="M1313" i="1"/>
  <c r="L1311" i="1"/>
  <c r="O1308" i="1"/>
  <c r="O1306" i="1"/>
  <c r="O1304" i="1"/>
  <c r="O1302" i="1"/>
  <c r="O1300" i="1"/>
  <c r="O1298" i="1"/>
  <c r="O1296" i="1"/>
  <c r="O1294" i="1"/>
  <c r="O1292" i="1"/>
  <c r="O1290" i="1"/>
  <c r="O1288" i="1"/>
  <c r="O1286" i="1"/>
  <c r="O1284" i="1"/>
  <c r="O1282" i="1"/>
  <c r="O1280" i="1"/>
  <c r="O1278" i="1"/>
  <c r="O1276" i="1"/>
  <c r="O1274" i="1"/>
  <c r="O1272" i="1"/>
  <c r="O1270" i="1"/>
  <c r="O1268" i="1"/>
  <c r="O1266" i="1"/>
  <c r="O1264" i="1"/>
  <c r="O1262" i="1"/>
  <c r="O1260" i="1"/>
  <c r="O1258" i="1"/>
  <c r="O1256" i="1"/>
  <c r="O1254" i="1"/>
  <c r="O1252" i="1"/>
  <c r="O1250" i="1"/>
  <c r="O1248" i="1"/>
  <c r="O1246" i="1"/>
  <c r="O1244" i="1"/>
  <c r="O1242" i="1"/>
  <c r="O1240" i="1"/>
  <c r="O1238" i="1"/>
  <c r="O1236" i="1"/>
  <c r="O1234" i="1"/>
  <c r="O1232" i="1"/>
  <c r="O1230" i="1"/>
  <c r="O1228" i="1"/>
  <c r="O1226" i="1"/>
  <c r="O1224" i="1"/>
  <c r="O1222" i="1"/>
  <c r="O1220" i="1"/>
  <c r="O1218" i="1"/>
  <c r="O1216" i="1"/>
  <c r="O1214" i="1"/>
  <c r="O1212" i="1"/>
  <c r="O1210" i="1"/>
  <c r="O1208" i="1"/>
  <c r="O1206" i="1"/>
  <c r="O1204" i="1"/>
  <c r="O1202" i="1"/>
  <c r="O1200" i="1"/>
  <c r="O1198" i="1"/>
  <c r="O1196" i="1"/>
  <c r="O1194" i="1"/>
  <c r="O1192" i="1"/>
  <c r="O1190" i="1"/>
  <c r="O1188" i="1"/>
  <c r="O1186" i="1"/>
  <c r="O1184" i="1"/>
  <c r="O1182" i="1"/>
  <c r="O1180" i="1"/>
  <c r="O1178" i="1"/>
  <c r="O1176" i="1"/>
  <c r="O1174" i="1"/>
  <c r="O1172" i="1"/>
  <c r="O1170" i="1"/>
  <c r="O1168" i="1"/>
  <c r="O1166" i="1"/>
  <c r="O1164" i="1"/>
  <c r="O1162" i="1"/>
  <c r="O1160" i="1"/>
  <c r="O1158" i="1"/>
  <c r="O1156" i="1"/>
  <c r="O1154" i="1"/>
  <c r="O1152" i="1"/>
  <c r="O1150" i="1"/>
  <c r="O1148" i="1"/>
  <c r="O1146" i="1"/>
  <c r="O1144" i="1"/>
  <c r="O1142" i="1"/>
  <c r="O1140" i="1"/>
  <c r="O1138" i="1"/>
  <c r="O1136" i="1"/>
  <c r="M1870" i="1"/>
  <c r="N1734" i="1"/>
  <c r="O1677" i="1"/>
  <c r="L1652" i="1"/>
  <c r="N1627" i="1"/>
  <c r="O1609" i="1"/>
  <c r="O1601" i="1"/>
  <c r="O1593" i="1"/>
  <c r="O1585" i="1"/>
  <c r="O1577" i="1"/>
  <c r="O1569" i="1"/>
  <c r="O1561" i="1"/>
  <c r="O1553" i="1"/>
  <c r="O1545" i="1"/>
  <c r="O1537" i="1"/>
  <c r="O1529" i="1"/>
  <c r="O1521" i="1"/>
  <c r="O1513" i="1"/>
  <c r="O1505" i="1"/>
  <c r="O1497" i="1"/>
  <c r="O1489" i="1"/>
  <c r="O1481" i="1"/>
  <c r="O1473" i="1"/>
  <c r="O1465" i="1"/>
  <c r="O1457" i="1"/>
  <c r="O1449" i="1"/>
  <c r="O1441" i="1"/>
  <c r="O1433" i="1"/>
  <c r="O1425" i="1"/>
  <c r="O1417" i="1"/>
  <c r="O1409" i="1"/>
  <c r="O1401" i="1"/>
  <c r="O1393" i="1"/>
  <c r="O1385" i="1"/>
  <c r="O1379" i="1"/>
  <c r="O1375" i="1"/>
  <c r="O1371" i="1"/>
  <c r="O1367" i="1"/>
  <c r="O1363" i="1"/>
  <c r="M1360" i="1"/>
  <c r="M1357" i="1"/>
  <c r="O1354" i="1"/>
  <c r="O1351" i="1"/>
  <c r="M1349" i="1"/>
  <c r="O1346" i="1"/>
  <c r="O1343" i="1"/>
  <c r="M1341" i="1"/>
  <c r="O1338" i="1"/>
  <c r="O1335" i="1"/>
  <c r="M1333" i="1"/>
  <c r="O1330" i="1"/>
  <c r="O1327" i="1"/>
  <c r="M1325" i="1"/>
  <c r="O1322" i="1"/>
  <c r="O1319" i="1"/>
  <c r="N1317" i="1"/>
  <c r="M1315" i="1"/>
  <c r="L1313" i="1"/>
  <c r="O1310" i="1"/>
  <c r="N1308" i="1"/>
  <c r="N1306" i="1"/>
  <c r="N1304" i="1"/>
  <c r="N1302" i="1"/>
  <c r="N1300" i="1"/>
  <c r="N1298" i="1"/>
  <c r="N1296" i="1"/>
  <c r="N1294" i="1"/>
  <c r="N1292" i="1"/>
  <c r="N1290" i="1"/>
  <c r="N1288" i="1"/>
  <c r="N1286" i="1"/>
  <c r="N1284" i="1"/>
  <c r="N1282" i="1"/>
  <c r="N1280" i="1"/>
  <c r="N1278" i="1"/>
  <c r="N1276" i="1"/>
  <c r="N1274" i="1"/>
  <c r="N1272" i="1"/>
  <c r="N1270" i="1"/>
  <c r="N1268" i="1"/>
  <c r="N1266" i="1"/>
  <c r="N1264" i="1"/>
  <c r="N1262" i="1"/>
  <c r="N1260" i="1"/>
  <c r="N1258" i="1"/>
  <c r="N1256" i="1"/>
  <c r="N1254" i="1"/>
  <c r="N1252" i="1"/>
  <c r="N1250" i="1"/>
  <c r="N1248" i="1"/>
  <c r="N1246" i="1"/>
  <c r="N1244" i="1"/>
  <c r="N1242" i="1"/>
  <c r="N1240" i="1"/>
  <c r="N1238" i="1"/>
  <c r="N1236" i="1"/>
  <c r="N1234" i="1"/>
  <c r="N1232" i="1"/>
  <c r="N1230" i="1"/>
  <c r="N1228" i="1"/>
  <c r="N1226" i="1"/>
  <c r="N1224" i="1"/>
  <c r="N1222" i="1"/>
  <c r="N1220" i="1"/>
  <c r="N1218" i="1"/>
  <c r="N1216" i="1"/>
  <c r="N1214" i="1"/>
  <c r="N1212" i="1"/>
  <c r="N1210" i="1"/>
  <c r="N1208" i="1"/>
  <c r="N1206" i="1"/>
  <c r="N1204" i="1"/>
  <c r="N1202" i="1"/>
  <c r="N1200" i="1"/>
  <c r="N1198" i="1"/>
  <c r="N1196" i="1"/>
  <c r="N1194" i="1"/>
  <c r="N1192" i="1"/>
  <c r="N1190" i="1"/>
  <c r="N1188" i="1"/>
  <c r="N1186" i="1"/>
  <c r="N1184" i="1"/>
  <c r="N1182" i="1"/>
  <c r="N1180" i="1"/>
  <c r="N1178" i="1"/>
  <c r="N1176" i="1"/>
  <c r="N1174" i="1"/>
  <c r="N1172" i="1"/>
  <c r="N1170" i="1"/>
  <c r="N1168" i="1"/>
  <c r="N1166" i="1"/>
  <c r="N1164" i="1"/>
  <c r="N1162" i="1"/>
  <c r="N1160" i="1"/>
  <c r="N1158" i="1"/>
  <c r="N1156" i="1"/>
  <c r="N1154" i="1"/>
  <c r="N1152" i="1"/>
  <c r="N1150" i="1"/>
  <c r="N1148" i="1"/>
  <c r="N1146" i="1"/>
  <c r="N1144" i="1"/>
  <c r="N1142" i="1"/>
  <c r="N1140" i="1"/>
  <c r="N1138" i="1"/>
  <c r="N1136" i="1"/>
  <c r="N1134" i="1"/>
  <c r="N1132" i="1"/>
  <c r="N1130" i="1"/>
  <c r="N1128" i="1"/>
  <c r="N1126" i="1"/>
  <c r="N1124" i="1"/>
  <c r="N1122" i="1"/>
  <c r="N1120" i="1"/>
  <c r="N1118" i="1"/>
  <c r="N1116" i="1"/>
  <c r="N1114" i="1"/>
  <c r="N1112" i="1"/>
  <c r="N1110" i="1"/>
  <c r="N1108" i="1"/>
  <c r="N1106" i="1"/>
  <c r="N1104" i="1"/>
  <c r="N1102" i="1"/>
  <c r="N1100" i="1"/>
  <c r="N1098" i="1"/>
  <c r="N1096" i="1"/>
  <c r="N1094" i="1"/>
  <c r="N1092" i="1"/>
  <c r="N1090" i="1"/>
  <c r="N1088" i="1"/>
  <c r="L1849" i="1"/>
  <c r="N1718" i="1"/>
  <c r="M1674" i="1"/>
  <c r="P1674" i="1" s="1"/>
  <c r="N1648" i="1"/>
  <c r="N1624" i="1"/>
  <c r="N1609" i="1"/>
  <c r="N1601" i="1"/>
  <c r="N1593" i="1"/>
  <c r="N1585" i="1"/>
  <c r="N1577" i="1"/>
  <c r="N1569" i="1"/>
  <c r="N1561" i="1"/>
  <c r="N1553" i="1"/>
  <c r="N1545" i="1"/>
  <c r="N1537" i="1"/>
  <c r="N1529" i="1"/>
  <c r="N1521" i="1"/>
  <c r="N1513" i="1"/>
  <c r="N1505" i="1"/>
  <c r="N1497" i="1"/>
  <c r="N1489" i="1"/>
  <c r="N1481" i="1"/>
  <c r="N1473" i="1"/>
  <c r="N1465" i="1"/>
  <c r="N1457" i="1"/>
  <c r="N1449" i="1"/>
  <c r="N1441" i="1"/>
  <c r="N1433" i="1"/>
  <c r="N1425" i="1"/>
  <c r="N1417" i="1"/>
  <c r="N1409" i="1"/>
  <c r="N1401" i="1"/>
  <c r="N1393" i="1"/>
  <c r="N1385" i="1"/>
  <c r="N1379" i="1"/>
  <c r="N1375" i="1"/>
  <c r="N1371" i="1"/>
  <c r="N1367" i="1"/>
  <c r="N1363" i="1"/>
  <c r="O1359" i="1"/>
  <c r="L1357" i="1"/>
  <c r="M1354" i="1"/>
  <c r="N1351" i="1"/>
  <c r="L1349" i="1"/>
  <c r="M1346" i="1"/>
  <c r="N1830" i="1"/>
  <c r="O1583" i="1"/>
  <c r="O1519" i="1"/>
  <c r="O1455" i="1"/>
  <c r="O1391" i="1"/>
  <c r="O1356" i="1"/>
  <c r="O1340" i="1"/>
  <c r="O1329" i="1"/>
  <c r="M1319" i="1"/>
  <c r="L1310" i="1"/>
  <c r="L1302" i="1"/>
  <c r="L1294" i="1"/>
  <c r="L1286" i="1"/>
  <c r="L1278" i="1"/>
  <c r="L1270" i="1"/>
  <c r="L1262" i="1"/>
  <c r="L1254" i="1"/>
  <c r="L1246" i="1"/>
  <c r="L1238" i="1"/>
  <c r="L1230" i="1"/>
  <c r="L1222" i="1"/>
  <c r="L1214" i="1"/>
  <c r="L1206" i="1"/>
  <c r="O1199" i="1"/>
  <c r="L1194" i="1"/>
  <c r="M1188" i="1"/>
  <c r="O1183" i="1"/>
  <c r="L1178" i="1"/>
  <c r="M1172" i="1"/>
  <c r="O1167" i="1"/>
  <c r="L1162" i="1"/>
  <c r="M1156" i="1"/>
  <c r="O1151" i="1"/>
  <c r="L1146" i="1"/>
  <c r="M1140" i="1"/>
  <c r="M1136" i="1"/>
  <c r="L1133" i="1"/>
  <c r="L1130" i="1"/>
  <c r="O1126" i="1"/>
  <c r="O1123" i="1"/>
  <c r="M1120" i="1"/>
  <c r="L1117" i="1"/>
  <c r="L1114" i="1"/>
  <c r="O1110" i="1"/>
  <c r="O1107" i="1"/>
  <c r="M1104" i="1"/>
  <c r="L1101" i="1"/>
  <c r="L1098" i="1"/>
  <c r="O1094" i="1"/>
  <c r="O1091" i="1"/>
  <c r="M1088" i="1"/>
  <c r="L1086" i="1"/>
  <c r="O1083" i="1"/>
  <c r="M1081" i="1"/>
  <c r="M1079" i="1"/>
  <c r="M1077" i="1"/>
  <c r="M1075" i="1"/>
  <c r="M1073" i="1"/>
  <c r="M1071" i="1"/>
  <c r="M1069" i="1"/>
  <c r="M1067" i="1"/>
  <c r="M1065" i="1"/>
  <c r="M1063" i="1"/>
  <c r="M1061" i="1"/>
  <c r="M1059" i="1"/>
  <c r="M1057" i="1"/>
  <c r="M1055" i="1"/>
  <c r="M1053" i="1"/>
  <c r="M1051" i="1"/>
  <c r="M1049" i="1"/>
  <c r="M1047" i="1"/>
  <c r="M1045" i="1"/>
  <c r="M1043" i="1"/>
  <c r="M1041" i="1"/>
  <c r="M1039" i="1"/>
  <c r="M1037" i="1"/>
  <c r="M1035" i="1"/>
  <c r="M1033" i="1"/>
  <c r="M1031" i="1"/>
  <c r="M1029" i="1"/>
  <c r="M1027" i="1"/>
  <c r="M1025" i="1"/>
  <c r="M1023" i="1"/>
  <c r="M1021" i="1"/>
  <c r="M1019" i="1"/>
  <c r="M1017" i="1"/>
  <c r="M1015" i="1"/>
  <c r="M1013" i="1"/>
  <c r="M1011" i="1"/>
  <c r="M1009" i="1"/>
  <c r="M1007" i="1"/>
  <c r="M1005" i="1"/>
  <c r="M1003" i="1"/>
  <c r="M1001" i="1"/>
  <c r="M999" i="1"/>
  <c r="M997" i="1"/>
  <c r="M995" i="1"/>
  <c r="M993" i="1"/>
  <c r="M991" i="1"/>
  <c r="M989" i="1"/>
  <c r="M987" i="1"/>
  <c r="M985" i="1"/>
  <c r="M983" i="1"/>
  <c r="M981" i="1"/>
  <c r="M979" i="1"/>
  <c r="M977" i="1"/>
  <c r="M975" i="1"/>
  <c r="M973" i="1"/>
  <c r="M971" i="1"/>
  <c r="M969" i="1"/>
  <c r="M967" i="1"/>
  <c r="M965" i="1"/>
  <c r="M963" i="1"/>
  <c r="M961" i="1"/>
  <c r="M959" i="1"/>
  <c r="M957" i="1"/>
  <c r="M955" i="1"/>
  <c r="M953" i="1"/>
  <c r="M951" i="1"/>
  <c r="M949" i="1"/>
  <c r="M947" i="1"/>
  <c r="M945" i="1"/>
  <c r="M943" i="1"/>
  <c r="M941" i="1"/>
  <c r="M939" i="1"/>
  <c r="M937" i="1"/>
  <c r="M935" i="1"/>
  <c r="M933" i="1"/>
  <c r="M931" i="1"/>
  <c r="M929" i="1"/>
  <c r="M927" i="1"/>
  <c r="M925" i="1"/>
  <c r="M923" i="1"/>
  <c r="M921" i="1"/>
  <c r="M919" i="1"/>
  <c r="M917" i="1"/>
  <c r="M915" i="1"/>
  <c r="M913" i="1"/>
  <c r="M911" i="1"/>
  <c r="M909" i="1"/>
  <c r="M907" i="1"/>
  <c r="M905" i="1"/>
  <c r="M903" i="1"/>
  <c r="M901" i="1"/>
  <c r="M899" i="1"/>
  <c r="M897" i="1"/>
  <c r="M895" i="1"/>
  <c r="M893" i="1"/>
  <c r="M891" i="1"/>
  <c r="M889" i="1"/>
  <c r="M887" i="1"/>
  <c r="M885" i="1"/>
  <c r="M883" i="1"/>
  <c r="M881" i="1"/>
  <c r="M879" i="1"/>
  <c r="M877" i="1"/>
  <c r="M875" i="1"/>
  <c r="M873" i="1"/>
  <c r="M871" i="1"/>
  <c r="M869" i="1"/>
  <c r="M867" i="1"/>
  <c r="M865" i="1"/>
  <c r="M863" i="1"/>
  <c r="M861" i="1"/>
  <c r="M859" i="1"/>
  <c r="M857" i="1"/>
  <c r="M855" i="1"/>
  <c r="M853" i="1"/>
  <c r="M851" i="1"/>
  <c r="M849" i="1"/>
  <c r="M847" i="1"/>
  <c r="M845" i="1"/>
  <c r="M843" i="1"/>
  <c r="M841" i="1"/>
  <c r="M839" i="1"/>
  <c r="M837" i="1"/>
  <c r="M835" i="1"/>
  <c r="M833" i="1"/>
  <c r="M831" i="1"/>
  <c r="M829" i="1"/>
  <c r="M827" i="1"/>
  <c r="M825" i="1"/>
  <c r="P825" i="1" s="1"/>
  <c r="M823" i="1"/>
  <c r="M821" i="1"/>
  <c r="M819" i="1"/>
  <c r="M817" i="1"/>
  <c r="M815" i="1"/>
  <c r="M813" i="1"/>
  <c r="M811" i="1"/>
  <c r="M809" i="1"/>
  <c r="M807" i="1"/>
  <c r="M805" i="1"/>
  <c r="M803" i="1"/>
  <c r="M801" i="1"/>
  <c r="M799" i="1"/>
  <c r="M797" i="1"/>
  <c r="M795" i="1"/>
  <c r="M793" i="1"/>
  <c r="M791" i="1"/>
  <c r="M789" i="1"/>
  <c r="M787" i="1"/>
  <c r="M785" i="1"/>
  <c r="M783" i="1"/>
  <c r="M781" i="1"/>
  <c r="M779" i="1"/>
  <c r="M777" i="1"/>
  <c r="M775" i="1"/>
  <c r="M773" i="1"/>
  <c r="M771" i="1"/>
  <c r="M769" i="1"/>
  <c r="M767" i="1"/>
  <c r="M765" i="1"/>
  <c r="M763" i="1"/>
  <c r="M761" i="1"/>
  <c r="M759" i="1"/>
  <c r="M757" i="1"/>
  <c r="M755" i="1"/>
  <c r="M753" i="1"/>
  <c r="M751" i="1"/>
  <c r="M749" i="1"/>
  <c r="M747" i="1"/>
  <c r="M745" i="1"/>
  <c r="M743" i="1"/>
  <c r="M741" i="1"/>
  <c r="M739" i="1"/>
  <c r="M737" i="1"/>
  <c r="M735" i="1"/>
  <c r="M733" i="1"/>
  <c r="M731" i="1"/>
  <c r="M729" i="1"/>
  <c r="M727" i="1"/>
  <c r="M725" i="1"/>
  <c r="M723" i="1"/>
  <c r="M721" i="1"/>
  <c r="M719" i="1"/>
  <c r="M717" i="1"/>
  <c r="M715" i="1"/>
  <c r="M713" i="1"/>
  <c r="M711" i="1"/>
  <c r="O1705" i="1"/>
  <c r="O1575" i="1"/>
  <c r="O1511" i="1"/>
  <c r="O1447" i="1"/>
  <c r="O1383" i="1"/>
  <c r="O1353" i="1"/>
  <c r="M1338" i="1"/>
  <c r="N1327" i="1"/>
  <c r="M1317" i="1"/>
  <c r="M1308" i="1"/>
  <c r="M1300" i="1"/>
  <c r="M1292" i="1"/>
  <c r="M1284" i="1"/>
  <c r="M1276" i="1"/>
  <c r="M1268" i="1"/>
  <c r="M1260" i="1"/>
  <c r="M1252" i="1"/>
  <c r="M1244" i="1"/>
  <c r="M1236" i="1"/>
  <c r="M1228" i="1"/>
  <c r="M1220" i="1"/>
  <c r="M1212" i="1"/>
  <c r="M1204" i="1"/>
  <c r="M1198" i="1"/>
  <c r="O1193" i="1"/>
  <c r="L1188" i="1"/>
  <c r="M1182" i="1"/>
  <c r="O1177" i="1"/>
  <c r="L1172" i="1"/>
  <c r="M1166" i="1"/>
  <c r="O1161" i="1"/>
  <c r="L1156" i="1"/>
  <c r="M1150" i="1"/>
  <c r="O1145" i="1"/>
  <c r="L1140" i="1"/>
  <c r="L1136" i="1"/>
  <c r="O1132" i="1"/>
  <c r="O1129" i="1"/>
  <c r="M1126" i="1"/>
  <c r="L1123" i="1"/>
  <c r="L1120" i="1"/>
  <c r="O1116" i="1"/>
  <c r="O1113" i="1"/>
  <c r="M1110" i="1"/>
  <c r="L1107" i="1"/>
  <c r="L1104" i="1"/>
  <c r="O1100" i="1"/>
  <c r="O1097" i="1"/>
  <c r="M1094" i="1"/>
  <c r="L1091" i="1"/>
  <c r="L1088" i="1"/>
  <c r="O1085" i="1"/>
  <c r="M1083" i="1"/>
  <c r="L1081" i="1"/>
  <c r="L1079" i="1"/>
  <c r="L1077" i="1"/>
  <c r="L1075" i="1"/>
  <c r="L1073" i="1"/>
  <c r="L1071" i="1"/>
  <c r="L1069" i="1"/>
  <c r="L1067" i="1"/>
  <c r="L1065" i="1"/>
  <c r="L1063" i="1"/>
  <c r="L1061" i="1"/>
  <c r="L1059" i="1"/>
  <c r="L1057" i="1"/>
  <c r="L1055" i="1"/>
  <c r="L1053" i="1"/>
  <c r="L1051" i="1"/>
  <c r="L1049" i="1"/>
  <c r="L1047" i="1"/>
  <c r="L1045" i="1"/>
  <c r="L1043" i="1"/>
  <c r="L1041" i="1"/>
  <c r="L1039" i="1"/>
  <c r="L1037" i="1"/>
  <c r="L1035" i="1"/>
  <c r="L1033" i="1"/>
  <c r="L1031" i="1"/>
  <c r="L1029" i="1"/>
  <c r="L1027" i="1"/>
  <c r="L1025" i="1"/>
  <c r="L1023" i="1"/>
  <c r="L1021" i="1"/>
  <c r="L1019" i="1"/>
  <c r="L1017" i="1"/>
  <c r="L1015" i="1"/>
  <c r="L1013" i="1"/>
  <c r="L1011" i="1"/>
  <c r="L1009" i="1"/>
  <c r="L1007" i="1"/>
  <c r="L1005" i="1"/>
  <c r="L1003" i="1"/>
  <c r="L1001" i="1"/>
  <c r="L999" i="1"/>
  <c r="L997" i="1"/>
  <c r="L995" i="1"/>
  <c r="L993" i="1"/>
  <c r="L991" i="1"/>
  <c r="L989" i="1"/>
  <c r="L987" i="1"/>
  <c r="L985" i="1"/>
  <c r="L983" i="1"/>
  <c r="L981" i="1"/>
  <c r="L979" i="1"/>
  <c r="L977" i="1"/>
  <c r="L975" i="1"/>
  <c r="L973" i="1"/>
  <c r="L971" i="1"/>
  <c r="L969" i="1"/>
  <c r="L967" i="1"/>
  <c r="L965" i="1"/>
  <c r="L963" i="1"/>
  <c r="L961" i="1"/>
  <c r="L959" i="1"/>
  <c r="L957" i="1"/>
  <c r="L955" i="1"/>
  <c r="L953" i="1"/>
  <c r="L951" i="1"/>
  <c r="L949" i="1"/>
  <c r="L947" i="1"/>
  <c r="L945" i="1"/>
  <c r="L943" i="1"/>
  <c r="L941" i="1"/>
  <c r="L939" i="1"/>
  <c r="L937" i="1"/>
  <c r="L935" i="1"/>
  <c r="L933" i="1"/>
  <c r="L931" i="1"/>
  <c r="L929" i="1"/>
  <c r="L927" i="1"/>
  <c r="L925" i="1"/>
  <c r="L923" i="1"/>
  <c r="L921" i="1"/>
  <c r="L919" i="1"/>
  <c r="L917" i="1"/>
  <c r="L915" i="1"/>
  <c r="L913" i="1"/>
  <c r="L911" i="1"/>
  <c r="L909" i="1"/>
  <c r="L907" i="1"/>
  <c r="L905" i="1"/>
  <c r="L903" i="1"/>
  <c r="L901" i="1"/>
  <c r="L899" i="1"/>
  <c r="L897" i="1"/>
  <c r="L895" i="1"/>
  <c r="L893" i="1"/>
  <c r="L891" i="1"/>
  <c r="L889" i="1"/>
  <c r="L887" i="1"/>
  <c r="L885" i="1"/>
  <c r="L883" i="1"/>
  <c r="L881" i="1"/>
  <c r="L879" i="1"/>
  <c r="L877" i="1"/>
  <c r="L875" i="1"/>
  <c r="L873" i="1"/>
  <c r="L871" i="1"/>
  <c r="L869" i="1"/>
  <c r="L867" i="1"/>
  <c r="L865" i="1"/>
  <c r="L863" i="1"/>
  <c r="L861" i="1"/>
  <c r="L859" i="1"/>
  <c r="L857" i="1"/>
  <c r="L855" i="1"/>
  <c r="M1671" i="1"/>
  <c r="O1567" i="1"/>
  <c r="O1503" i="1"/>
  <c r="O1439" i="1"/>
  <c r="L1379" i="1"/>
  <c r="M1351" i="1"/>
  <c r="O1337" i="1"/>
  <c r="M1327" i="1"/>
  <c r="L1317" i="1"/>
  <c r="L1308" i="1"/>
  <c r="L1300" i="1"/>
  <c r="L1292" i="1"/>
  <c r="L1284" i="1"/>
  <c r="L1276" i="1"/>
  <c r="L1268" i="1"/>
  <c r="L1260" i="1"/>
  <c r="L1252" i="1"/>
  <c r="L1244" i="1"/>
  <c r="L1236" i="1"/>
  <c r="L1228" i="1"/>
  <c r="L1220" i="1"/>
  <c r="L1212" i="1"/>
  <c r="L1204" i="1"/>
  <c r="L1198" i="1"/>
  <c r="M1192" i="1"/>
  <c r="O1187" i="1"/>
  <c r="L1182" i="1"/>
  <c r="M1176" i="1"/>
  <c r="O1171" i="1"/>
  <c r="L1166" i="1"/>
  <c r="M1160" i="1"/>
  <c r="O1155" i="1"/>
  <c r="L1150" i="1"/>
  <c r="M1144" i="1"/>
  <c r="O1139" i="1"/>
  <c r="O1135" i="1"/>
  <c r="M1132" i="1"/>
  <c r="L1129" i="1"/>
  <c r="L1126" i="1"/>
  <c r="O1122" i="1"/>
  <c r="O1119" i="1"/>
  <c r="M1116" i="1"/>
  <c r="L1113" i="1"/>
  <c r="L1110" i="1"/>
  <c r="O1106" i="1"/>
  <c r="O1103" i="1"/>
  <c r="M1100" i="1"/>
  <c r="L1097" i="1"/>
  <c r="L1094" i="1"/>
  <c r="O1090" i="1"/>
  <c r="O1087" i="1"/>
  <c r="M1085" i="1"/>
  <c r="L1083" i="1"/>
  <c r="O1080" i="1"/>
  <c r="O1078" i="1"/>
  <c r="O1076" i="1"/>
  <c r="O1074" i="1"/>
  <c r="O1072" i="1"/>
  <c r="O1070" i="1"/>
  <c r="O1068" i="1"/>
  <c r="O1066" i="1"/>
  <c r="O1064" i="1"/>
  <c r="O1062" i="1"/>
  <c r="O1060" i="1"/>
  <c r="O1058" i="1"/>
  <c r="O1056" i="1"/>
  <c r="O1054" i="1"/>
  <c r="O1052" i="1"/>
  <c r="O1050" i="1"/>
  <c r="O1048" i="1"/>
  <c r="O1046" i="1"/>
  <c r="O1044" i="1"/>
  <c r="O1042" i="1"/>
  <c r="O1040" i="1"/>
  <c r="O1038" i="1"/>
  <c r="O1036" i="1"/>
  <c r="O1034" i="1"/>
  <c r="O1032" i="1"/>
  <c r="O1030" i="1"/>
  <c r="O1028" i="1"/>
  <c r="O1026" i="1"/>
  <c r="O1024" i="1"/>
  <c r="O1022" i="1"/>
  <c r="O1020" i="1"/>
  <c r="O1018" i="1"/>
  <c r="O1016" i="1"/>
  <c r="O1014" i="1"/>
  <c r="O1012" i="1"/>
  <c r="O1010" i="1"/>
  <c r="O1008" i="1"/>
  <c r="O1006" i="1"/>
  <c r="O1004" i="1"/>
  <c r="O1002" i="1"/>
  <c r="O1000" i="1"/>
  <c r="O998" i="1"/>
  <c r="O996" i="1"/>
  <c r="O994" i="1"/>
  <c r="O992" i="1"/>
  <c r="O990" i="1"/>
  <c r="O988" i="1"/>
  <c r="O986" i="1"/>
  <c r="O984" i="1"/>
  <c r="O982" i="1"/>
  <c r="O980" i="1"/>
  <c r="O978" i="1"/>
  <c r="O976" i="1"/>
  <c r="O974" i="1"/>
  <c r="O972" i="1"/>
  <c r="O970" i="1"/>
  <c r="O968" i="1"/>
  <c r="O966" i="1"/>
  <c r="O964" i="1"/>
  <c r="O962" i="1"/>
  <c r="O960" i="1"/>
  <c r="O958" i="1"/>
  <c r="O956" i="1"/>
  <c r="O954" i="1"/>
  <c r="O952" i="1"/>
  <c r="O950" i="1"/>
  <c r="O948" i="1"/>
  <c r="O946" i="1"/>
  <c r="O944" i="1"/>
  <c r="O942" i="1"/>
  <c r="O940" i="1"/>
  <c r="O938" i="1"/>
  <c r="O936" i="1"/>
  <c r="O934" i="1"/>
  <c r="O932" i="1"/>
  <c r="O930" i="1"/>
  <c r="O928" i="1"/>
  <c r="O926" i="1"/>
  <c r="O924" i="1"/>
  <c r="O922" i="1"/>
  <c r="O920" i="1"/>
  <c r="O918" i="1"/>
  <c r="O916" i="1"/>
  <c r="O914" i="1"/>
  <c r="O912" i="1"/>
  <c r="O910" i="1"/>
  <c r="O908" i="1"/>
  <c r="O906" i="1"/>
  <c r="O904" i="1"/>
  <c r="O902" i="1"/>
  <c r="O900" i="1"/>
  <c r="O898" i="1"/>
  <c r="O896" i="1"/>
  <c r="O894" i="1"/>
  <c r="O892" i="1"/>
  <c r="O890" i="1"/>
  <c r="O888" i="1"/>
  <c r="O886" i="1"/>
  <c r="O884" i="1"/>
  <c r="O882" i="1"/>
  <c r="O880" i="1"/>
  <c r="O878" i="1"/>
  <c r="O876" i="1"/>
  <c r="O1645" i="1"/>
  <c r="O1559" i="1"/>
  <c r="O1495" i="1"/>
  <c r="O1431" i="1"/>
  <c r="L1375" i="1"/>
  <c r="O1348" i="1"/>
  <c r="N1335" i="1"/>
  <c r="L1325" i="1"/>
  <c r="L1315" i="1"/>
  <c r="M1306" i="1"/>
  <c r="M1298" i="1"/>
  <c r="M1290" i="1"/>
  <c r="M1282" i="1"/>
  <c r="M1274" i="1"/>
  <c r="M1266" i="1"/>
  <c r="M1258" i="1"/>
  <c r="M1250" i="1"/>
  <c r="M1242" i="1"/>
  <c r="M1234" i="1"/>
  <c r="M1226" i="1"/>
  <c r="M1218" i="1"/>
  <c r="M1210" i="1"/>
  <c r="M1202" i="1"/>
  <c r="O1197" i="1"/>
  <c r="L1192" i="1"/>
  <c r="M1186" i="1"/>
  <c r="O1181" i="1"/>
  <c r="L1176" i="1"/>
  <c r="M1170" i="1"/>
  <c r="O1165" i="1"/>
  <c r="L1160" i="1"/>
  <c r="M1154" i="1"/>
  <c r="O1149" i="1"/>
  <c r="L1144" i="1"/>
  <c r="L1139" i="1"/>
  <c r="L1135" i="1"/>
  <c r="L1132" i="1"/>
  <c r="O1128" i="1"/>
  <c r="O1125" i="1"/>
  <c r="M1122" i="1"/>
  <c r="L1119" i="1"/>
  <c r="L1116" i="1"/>
  <c r="O1112" i="1"/>
  <c r="O1109" i="1"/>
  <c r="M1106" i="1"/>
  <c r="L1103" i="1"/>
  <c r="L1100" i="1"/>
  <c r="O1096" i="1"/>
  <c r="O1093" i="1"/>
  <c r="M1090" i="1"/>
  <c r="M1087" i="1"/>
  <c r="L1085" i="1"/>
  <c r="O1082" i="1"/>
  <c r="N1080" i="1"/>
  <c r="N1078" i="1"/>
  <c r="N1076" i="1"/>
  <c r="N1074" i="1"/>
  <c r="N1072" i="1"/>
  <c r="N1070" i="1"/>
  <c r="N1068" i="1"/>
  <c r="N1066" i="1"/>
  <c r="N1064" i="1"/>
  <c r="N1062" i="1"/>
  <c r="N1060" i="1"/>
  <c r="N1058" i="1"/>
  <c r="N1056" i="1"/>
  <c r="N1054" i="1"/>
  <c r="N1052" i="1"/>
  <c r="N1050" i="1"/>
  <c r="N1048" i="1"/>
  <c r="N1046" i="1"/>
  <c r="N1044" i="1"/>
  <c r="N1042" i="1"/>
  <c r="N1040" i="1"/>
  <c r="N1038" i="1"/>
  <c r="N1036" i="1"/>
  <c r="N1034" i="1"/>
  <c r="N1032" i="1"/>
  <c r="N1030" i="1"/>
  <c r="N1028" i="1"/>
  <c r="N1026" i="1"/>
  <c r="N1024" i="1"/>
  <c r="N1022" i="1"/>
  <c r="N1020" i="1"/>
  <c r="N1018" i="1"/>
  <c r="N1016" i="1"/>
  <c r="N1014" i="1"/>
  <c r="N1012" i="1"/>
  <c r="N1010" i="1"/>
  <c r="N1008" i="1"/>
  <c r="N1006" i="1"/>
  <c r="N1004" i="1"/>
  <c r="N1002" i="1"/>
  <c r="N1000" i="1"/>
  <c r="N998" i="1"/>
  <c r="N996" i="1"/>
  <c r="N994" i="1"/>
  <c r="N992" i="1"/>
  <c r="N990" i="1"/>
  <c r="N988" i="1"/>
  <c r="N986" i="1"/>
  <c r="N984" i="1"/>
  <c r="N982" i="1"/>
  <c r="N980" i="1"/>
  <c r="N978" i="1"/>
  <c r="N976" i="1"/>
  <c r="N974" i="1"/>
  <c r="N972" i="1"/>
  <c r="N970" i="1"/>
  <c r="N968" i="1"/>
  <c r="N966" i="1"/>
  <c r="N964" i="1"/>
  <c r="N962" i="1"/>
  <c r="N960" i="1"/>
  <c r="N958" i="1"/>
  <c r="N956" i="1"/>
  <c r="N954" i="1"/>
  <c r="N952" i="1"/>
  <c r="N950" i="1"/>
  <c r="N948" i="1"/>
  <c r="N946" i="1"/>
  <c r="N944" i="1"/>
  <c r="N942" i="1"/>
  <c r="N940" i="1"/>
  <c r="N938" i="1"/>
  <c r="N936" i="1"/>
  <c r="N934" i="1"/>
  <c r="N932" i="1"/>
  <c r="N930" i="1"/>
  <c r="N928" i="1"/>
  <c r="N926" i="1"/>
  <c r="N924" i="1"/>
  <c r="N922" i="1"/>
  <c r="N920" i="1"/>
  <c r="N918" i="1"/>
  <c r="N916" i="1"/>
  <c r="N914" i="1"/>
  <c r="N912" i="1"/>
  <c r="N910" i="1"/>
  <c r="N908" i="1"/>
  <c r="N906" i="1"/>
  <c r="N904" i="1"/>
  <c r="N902" i="1"/>
  <c r="N900" i="1"/>
  <c r="N898" i="1"/>
  <c r="N896" i="1"/>
  <c r="N894" i="1"/>
  <c r="N892" i="1"/>
  <c r="N890" i="1"/>
  <c r="N888" i="1"/>
  <c r="N886" i="1"/>
  <c r="N884" i="1"/>
  <c r="N882" i="1"/>
  <c r="N880" i="1"/>
  <c r="N878" i="1"/>
  <c r="N876" i="1"/>
  <c r="N874" i="1"/>
  <c r="N872" i="1"/>
  <c r="N870" i="1"/>
  <c r="N868" i="1"/>
  <c r="N866" i="1"/>
  <c r="N864" i="1"/>
  <c r="N862" i="1"/>
  <c r="N860" i="1"/>
  <c r="N858" i="1"/>
  <c r="N856" i="1"/>
  <c r="N854" i="1"/>
  <c r="N852" i="1"/>
  <c r="N850" i="1"/>
  <c r="N848" i="1"/>
  <c r="N846" i="1"/>
  <c r="N844" i="1"/>
  <c r="N842" i="1"/>
  <c r="N840" i="1"/>
  <c r="N838" i="1"/>
  <c r="N836" i="1"/>
  <c r="N834" i="1"/>
  <c r="N832" i="1"/>
  <c r="N830" i="1"/>
  <c r="N828" i="1"/>
  <c r="N826" i="1"/>
  <c r="N824" i="1"/>
  <c r="N822" i="1"/>
  <c r="N820" i="1"/>
  <c r="L1622" i="1"/>
  <c r="O1551" i="1"/>
  <c r="O1487" i="1"/>
  <c r="O1423" i="1"/>
  <c r="L1371" i="1"/>
  <c r="O1345" i="1"/>
  <c r="M1335" i="1"/>
  <c r="O1324" i="1"/>
  <c r="O1314" i="1"/>
  <c r="L1306" i="1"/>
  <c r="L1298" i="1"/>
  <c r="L1290" i="1"/>
  <c r="L1282" i="1"/>
  <c r="L1274" i="1"/>
  <c r="L1266" i="1"/>
  <c r="L1258" i="1"/>
  <c r="L1250" i="1"/>
  <c r="L1242" i="1"/>
  <c r="L1234" i="1"/>
  <c r="L1226" i="1"/>
  <c r="L1218" i="1"/>
  <c r="L1210" i="1"/>
  <c r="L1202" i="1"/>
  <c r="M1196" i="1"/>
  <c r="O1191" i="1"/>
  <c r="L1186" i="1"/>
  <c r="M1180" i="1"/>
  <c r="O1175" i="1"/>
  <c r="L1170" i="1"/>
  <c r="M1164" i="1"/>
  <c r="O1159" i="1"/>
  <c r="L1154" i="1"/>
  <c r="M1148" i="1"/>
  <c r="O1143" i="1"/>
  <c r="M1138" i="1"/>
  <c r="O1134" i="1"/>
  <c r="O1131" i="1"/>
  <c r="M1128" i="1"/>
  <c r="L1125" i="1"/>
  <c r="L1122" i="1"/>
  <c r="O1118" i="1"/>
  <c r="O1115" i="1"/>
  <c r="M1112" i="1"/>
  <c r="L1109" i="1"/>
  <c r="L1106" i="1"/>
  <c r="O1102" i="1"/>
  <c r="O1099" i="1"/>
  <c r="M1096" i="1"/>
  <c r="L1093" i="1"/>
  <c r="L1090" i="1"/>
  <c r="L1087" i="1"/>
  <c r="O1084" i="1"/>
  <c r="N1082" i="1"/>
  <c r="M1080" i="1"/>
  <c r="M1078" i="1"/>
  <c r="M1076" i="1"/>
  <c r="M1074" i="1"/>
  <c r="M1072" i="1"/>
  <c r="M1070" i="1"/>
  <c r="M1068" i="1"/>
  <c r="M1066" i="1"/>
  <c r="M1064" i="1"/>
  <c r="M1062" i="1"/>
  <c r="M1060" i="1"/>
  <c r="M1058" i="1"/>
  <c r="M1056" i="1"/>
  <c r="M1054" i="1"/>
  <c r="M1052" i="1"/>
  <c r="M1050" i="1"/>
  <c r="M1048" i="1"/>
  <c r="M1046" i="1"/>
  <c r="M1044" i="1"/>
  <c r="M1042" i="1"/>
  <c r="M1040" i="1"/>
  <c r="M1038" i="1"/>
  <c r="M1036" i="1"/>
  <c r="M1034" i="1"/>
  <c r="M1032" i="1"/>
  <c r="M1030" i="1"/>
  <c r="M1028" i="1"/>
  <c r="M1026" i="1"/>
  <c r="M1024" i="1"/>
  <c r="M1022" i="1"/>
  <c r="M1020" i="1"/>
  <c r="M1018" i="1"/>
  <c r="M1016" i="1"/>
  <c r="M1014" i="1"/>
  <c r="M1012" i="1"/>
  <c r="M1010" i="1"/>
  <c r="M1008" i="1"/>
  <c r="M1006" i="1"/>
  <c r="M1004" i="1"/>
  <c r="M1002" i="1"/>
  <c r="M1000" i="1"/>
  <c r="M998" i="1"/>
  <c r="M996" i="1"/>
  <c r="M994" i="1"/>
  <c r="M992" i="1"/>
  <c r="M990" i="1"/>
  <c r="M988" i="1"/>
  <c r="M986" i="1"/>
  <c r="M984" i="1"/>
  <c r="M982" i="1"/>
  <c r="M980" i="1"/>
  <c r="M978" i="1"/>
  <c r="M976" i="1"/>
  <c r="M974" i="1"/>
  <c r="M972" i="1"/>
  <c r="M970" i="1"/>
  <c r="M968" i="1"/>
  <c r="M966" i="1"/>
  <c r="M964" i="1"/>
  <c r="M962" i="1"/>
  <c r="M960" i="1"/>
  <c r="M958" i="1"/>
  <c r="M956" i="1"/>
  <c r="M954" i="1"/>
  <c r="M952" i="1"/>
  <c r="M950" i="1"/>
  <c r="M948" i="1"/>
  <c r="M946" i="1"/>
  <c r="M944" i="1"/>
  <c r="M942" i="1"/>
  <c r="M940" i="1"/>
  <c r="M938" i="1"/>
  <c r="M936" i="1"/>
  <c r="M934" i="1"/>
  <c r="M932" i="1"/>
  <c r="M930" i="1"/>
  <c r="M928" i="1"/>
  <c r="M926" i="1"/>
  <c r="M924" i="1"/>
  <c r="M922" i="1"/>
  <c r="M920" i="1"/>
  <c r="M918" i="1"/>
  <c r="M916" i="1"/>
  <c r="M914" i="1"/>
  <c r="M912" i="1"/>
  <c r="M910" i="1"/>
  <c r="M908" i="1"/>
  <c r="M906" i="1"/>
  <c r="M904" i="1"/>
  <c r="M902" i="1"/>
  <c r="M900" i="1"/>
  <c r="M898" i="1"/>
  <c r="M896" i="1"/>
  <c r="M894" i="1"/>
  <c r="M892" i="1"/>
  <c r="M890" i="1"/>
  <c r="M888" i="1"/>
  <c r="M886" i="1"/>
  <c r="M884" i="1"/>
  <c r="M882" i="1"/>
  <c r="M880" i="1"/>
  <c r="M878" i="1"/>
  <c r="M876" i="1"/>
  <c r="M874" i="1"/>
  <c r="M872" i="1"/>
  <c r="M870" i="1"/>
  <c r="M868" i="1"/>
  <c r="M866" i="1"/>
  <c r="M864" i="1"/>
  <c r="M862" i="1"/>
  <c r="M860" i="1"/>
  <c r="M858" i="1"/>
  <c r="M856" i="1"/>
  <c r="M854" i="1"/>
  <c r="M852" i="1"/>
  <c r="O1607" i="1"/>
  <c r="O1543" i="1"/>
  <c r="O1479" i="1"/>
  <c r="O1415" i="1"/>
  <c r="L1367" i="1"/>
  <c r="N1343" i="1"/>
  <c r="L1333" i="1"/>
  <c r="M1322" i="1"/>
  <c r="O1312" i="1"/>
  <c r="M1304" i="1"/>
  <c r="M1296" i="1"/>
  <c r="M1288" i="1"/>
  <c r="M1280" i="1"/>
  <c r="M1272" i="1"/>
  <c r="M1264" i="1"/>
  <c r="M1256" i="1"/>
  <c r="M1248" i="1"/>
  <c r="M1240" i="1"/>
  <c r="M1232" i="1"/>
  <c r="M1224" i="1"/>
  <c r="M1216" i="1"/>
  <c r="M1208" i="1"/>
  <c r="O1201" i="1"/>
  <c r="L1196" i="1"/>
  <c r="M1190" i="1"/>
  <c r="O1185" i="1"/>
  <c r="L1180" i="1"/>
  <c r="M1174" i="1"/>
  <c r="O1169" i="1"/>
  <c r="L1164" i="1"/>
  <c r="M1158" i="1"/>
  <c r="O1153" i="1"/>
  <c r="L1148" i="1"/>
  <c r="M1142" i="1"/>
  <c r="L1138" i="1"/>
  <c r="M1134" i="1"/>
  <c r="L1131" i="1"/>
  <c r="L1128" i="1"/>
  <c r="O1124" i="1"/>
  <c r="O1121" i="1"/>
  <c r="M1118" i="1"/>
  <c r="L1115" i="1"/>
  <c r="L1112" i="1"/>
  <c r="O1108" i="1"/>
  <c r="O1105" i="1"/>
  <c r="M1102" i="1"/>
  <c r="L1099" i="1"/>
  <c r="L1096" i="1"/>
  <c r="O1092" i="1"/>
  <c r="O1089" i="1"/>
  <c r="O1086" i="1"/>
  <c r="N1084" i="1"/>
  <c r="M1082" i="1"/>
  <c r="L1080" i="1"/>
  <c r="L1078" i="1"/>
  <c r="L1076" i="1"/>
  <c r="L1074" i="1"/>
  <c r="L1072" i="1"/>
  <c r="L1070" i="1"/>
  <c r="L1068" i="1"/>
  <c r="L1066" i="1"/>
  <c r="L1064" i="1"/>
  <c r="L1062" i="1"/>
  <c r="L1060" i="1"/>
  <c r="L1058" i="1"/>
  <c r="L1056" i="1"/>
  <c r="L1054" i="1"/>
  <c r="L1052" i="1"/>
  <c r="L1050" i="1"/>
  <c r="L1048" i="1"/>
  <c r="L1046" i="1"/>
  <c r="L1044" i="1"/>
  <c r="L1042" i="1"/>
  <c r="L1040" i="1"/>
  <c r="L1038" i="1"/>
  <c r="L1036" i="1"/>
  <c r="L1034" i="1"/>
  <c r="L1032" i="1"/>
  <c r="L1030" i="1"/>
  <c r="L1028" i="1"/>
  <c r="L1026" i="1"/>
  <c r="L1024" i="1"/>
  <c r="L1022" i="1"/>
  <c r="L1020" i="1"/>
  <c r="L1018" i="1"/>
  <c r="L1016" i="1"/>
  <c r="L1014" i="1"/>
  <c r="L1012" i="1"/>
  <c r="L1010" i="1"/>
  <c r="L1008" i="1"/>
  <c r="L1006" i="1"/>
  <c r="L1004" i="1"/>
  <c r="L1002" i="1"/>
  <c r="L1000" i="1"/>
  <c r="L998" i="1"/>
  <c r="L996" i="1"/>
  <c r="L994" i="1"/>
  <c r="L992" i="1"/>
  <c r="L990" i="1"/>
  <c r="P990" i="1" s="1"/>
  <c r="L988" i="1"/>
  <c r="L986" i="1"/>
  <c r="L984" i="1"/>
  <c r="L982" i="1"/>
  <c r="L980" i="1"/>
  <c r="L978" i="1"/>
  <c r="L976" i="1"/>
  <c r="L974" i="1"/>
  <c r="L972" i="1"/>
  <c r="L970" i="1"/>
  <c r="L968" i="1"/>
  <c r="L966" i="1"/>
  <c r="L964" i="1"/>
  <c r="L962" i="1"/>
  <c r="L960" i="1"/>
  <c r="L958" i="1"/>
  <c r="L956" i="1"/>
  <c r="L954" i="1"/>
  <c r="L952" i="1"/>
  <c r="L950" i="1"/>
  <c r="L948" i="1"/>
  <c r="L946" i="1"/>
  <c r="L944" i="1"/>
  <c r="L942" i="1"/>
  <c r="L940" i="1"/>
  <c r="L938" i="1"/>
  <c r="L936" i="1"/>
  <c r="L934" i="1"/>
  <c r="L932" i="1"/>
  <c r="L930" i="1"/>
  <c r="L928" i="1"/>
  <c r="L926" i="1"/>
  <c r="L924" i="1"/>
  <c r="L922" i="1"/>
  <c r="L920" i="1"/>
  <c r="L918" i="1"/>
  <c r="L916" i="1"/>
  <c r="L914" i="1"/>
  <c r="L912" i="1"/>
  <c r="L910" i="1"/>
  <c r="L908" i="1"/>
  <c r="P908" i="1" s="1"/>
  <c r="L906" i="1"/>
  <c r="L904" i="1"/>
  <c r="L902" i="1"/>
  <c r="L900" i="1"/>
  <c r="L898" i="1"/>
  <c r="L896" i="1"/>
  <c r="L894" i="1"/>
  <c r="L892" i="1"/>
  <c r="P892" i="1" s="1"/>
  <c r="L890" i="1"/>
  <c r="L888" i="1"/>
  <c r="L886" i="1"/>
  <c r="L884" i="1"/>
  <c r="L882" i="1"/>
  <c r="L880" i="1"/>
  <c r="L878" i="1"/>
  <c r="O1599" i="1"/>
  <c r="O1535" i="1"/>
  <c r="O1471" i="1"/>
  <c r="O1407" i="1"/>
  <c r="L1363" i="1"/>
  <c r="M1343" i="1"/>
  <c r="O1332" i="1"/>
  <c r="O1321" i="1"/>
  <c r="M1312" i="1"/>
  <c r="L1304" i="1"/>
  <c r="L1296" i="1"/>
  <c r="L1288" i="1"/>
  <c r="L1280" i="1"/>
  <c r="L1272" i="1"/>
  <c r="L1264" i="1"/>
  <c r="L1256" i="1"/>
  <c r="L1248" i="1"/>
  <c r="L1240" i="1"/>
  <c r="L1232" i="1"/>
  <c r="L1224" i="1"/>
  <c r="L1216" i="1"/>
  <c r="L1208" i="1"/>
  <c r="M1200" i="1"/>
  <c r="O1195" i="1"/>
  <c r="L1190" i="1"/>
  <c r="M1184" i="1"/>
  <c r="O1179" i="1"/>
  <c r="L1174" i="1"/>
  <c r="M1168" i="1"/>
  <c r="O1163" i="1"/>
  <c r="L1158" i="1"/>
  <c r="M1152" i="1"/>
  <c r="O1147" i="1"/>
  <c r="L1142" i="1"/>
  <c r="O1137" i="1"/>
  <c r="L1134" i="1"/>
  <c r="O1130" i="1"/>
  <c r="O1127" i="1"/>
  <c r="M1124" i="1"/>
  <c r="L1121" i="1"/>
  <c r="L1118" i="1"/>
  <c r="O1114" i="1"/>
  <c r="O1111" i="1"/>
  <c r="M1108" i="1"/>
  <c r="L1105" i="1"/>
  <c r="L1102" i="1"/>
  <c r="O1098" i="1"/>
  <c r="O1095" i="1"/>
  <c r="M1092" i="1"/>
  <c r="L1089" i="1"/>
  <c r="N1086" i="1"/>
  <c r="M1084" i="1"/>
  <c r="L1082" i="1"/>
  <c r="O1079" i="1"/>
  <c r="O1077" i="1"/>
  <c r="O1075" i="1"/>
  <c r="O1073" i="1"/>
  <c r="O1071" i="1"/>
  <c r="O1069" i="1"/>
  <c r="O1067" i="1"/>
  <c r="O1065" i="1"/>
  <c r="O1063" i="1"/>
  <c r="O1061" i="1"/>
  <c r="O1059" i="1"/>
  <c r="O1057" i="1"/>
  <c r="O1055" i="1"/>
  <c r="O1053" i="1"/>
  <c r="O1051" i="1"/>
  <c r="O1049" i="1"/>
  <c r="O1047" i="1"/>
  <c r="O1045" i="1"/>
  <c r="O1043" i="1"/>
  <c r="O1041" i="1"/>
  <c r="O1039" i="1"/>
  <c r="O1037" i="1"/>
  <c r="O1035" i="1"/>
  <c r="O1033" i="1"/>
  <c r="O1031" i="1"/>
  <c r="O1029" i="1"/>
  <c r="O1027" i="1"/>
  <c r="O1025" i="1"/>
  <c r="O1023" i="1"/>
  <c r="O1021" i="1"/>
  <c r="O1019" i="1"/>
  <c r="O1017" i="1"/>
  <c r="O1015" i="1"/>
  <c r="O1013" i="1"/>
  <c r="O1011" i="1"/>
  <c r="O1009" i="1"/>
  <c r="O1007" i="1"/>
  <c r="O1005" i="1"/>
  <c r="O1003" i="1"/>
  <c r="O1001" i="1"/>
  <c r="O999" i="1"/>
  <c r="O997" i="1"/>
  <c r="O995" i="1"/>
  <c r="O993" i="1"/>
  <c r="O991" i="1"/>
  <c r="O989" i="1"/>
  <c r="O987" i="1"/>
  <c r="O985" i="1"/>
  <c r="O983" i="1"/>
  <c r="O981" i="1"/>
  <c r="O979" i="1"/>
  <c r="O977" i="1"/>
  <c r="O975" i="1"/>
  <c r="O973" i="1"/>
  <c r="O971" i="1"/>
  <c r="O969" i="1"/>
  <c r="O967" i="1"/>
  <c r="O965" i="1"/>
  <c r="O963" i="1"/>
  <c r="O961" i="1"/>
  <c r="O959" i="1"/>
  <c r="O957" i="1"/>
  <c r="O955" i="1"/>
  <c r="O953" i="1"/>
  <c r="O951" i="1"/>
  <c r="O949" i="1"/>
  <c r="O947" i="1"/>
  <c r="O945" i="1"/>
  <c r="O943" i="1"/>
  <c r="O941" i="1"/>
  <c r="O939" i="1"/>
  <c r="O937" i="1"/>
  <c r="O935" i="1"/>
  <c r="O933" i="1"/>
  <c r="O931" i="1"/>
  <c r="O929" i="1"/>
  <c r="O927" i="1"/>
  <c r="O925" i="1"/>
  <c r="O923" i="1"/>
  <c r="O921" i="1"/>
  <c r="O919" i="1"/>
  <c r="O917" i="1"/>
  <c r="O915" i="1"/>
  <c r="O913" i="1"/>
  <c r="O911" i="1"/>
  <c r="O909" i="1"/>
  <c r="O907" i="1"/>
  <c r="O905" i="1"/>
  <c r="O903" i="1"/>
  <c r="O901" i="1"/>
  <c r="O899" i="1"/>
  <c r="O897" i="1"/>
  <c r="O895" i="1"/>
  <c r="O893" i="1"/>
  <c r="O891" i="1"/>
  <c r="O889" i="1"/>
  <c r="O887" i="1"/>
  <c r="O885" i="1"/>
  <c r="O883" i="1"/>
  <c r="O881" i="1"/>
  <c r="O879" i="1"/>
  <c r="O877" i="1"/>
  <c r="O875" i="1"/>
  <c r="O873" i="1"/>
  <c r="O871" i="1"/>
  <c r="O869" i="1"/>
  <c r="O867" i="1"/>
  <c r="O865" i="1"/>
  <c r="O863" i="1"/>
  <c r="O861" i="1"/>
  <c r="O859" i="1"/>
  <c r="O857" i="1"/>
  <c r="O855" i="1"/>
  <c r="O853" i="1"/>
  <c r="O851" i="1"/>
  <c r="O849" i="1"/>
  <c r="O847" i="1"/>
  <c r="O845" i="1"/>
  <c r="O843" i="1"/>
  <c r="O841" i="1"/>
  <c r="O839" i="1"/>
  <c r="O837" i="1"/>
  <c r="O835" i="1"/>
  <c r="O833" i="1"/>
  <c r="O831" i="1"/>
  <c r="O829" i="1"/>
  <c r="O827" i="1"/>
  <c r="O825" i="1"/>
  <c r="O823" i="1"/>
  <c r="O821" i="1"/>
  <c r="O819" i="1"/>
  <c r="O817" i="1"/>
  <c r="O815" i="1"/>
  <c r="O813" i="1"/>
  <c r="O811" i="1"/>
  <c r="O809" i="1"/>
  <c r="O807" i="1"/>
  <c r="O805" i="1"/>
  <c r="O803" i="1"/>
  <c r="O801" i="1"/>
  <c r="O799" i="1"/>
  <c r="O797" i="1"/>
  <c r="O795" i="1"/>
  <c r="O793" i="1"/>
  <c r="O791" i="1"/>
  <c r="O789" i="1"/>
  <c r="O787" i="1"/>
  <c r="O785" i="1"/>
  <c r="O783" i="1"/>
  <c r="O781" i="1"/>
  <c r="O779" i="1"/>
  <c r="O777" i="1"/>
  <c r="O775" i="1"/>
  <c r="O773" i="1"/>
  <c r="O771" i="1"/>
  <c r="O769" i="1"/>
  <c r="O767" i="1"/>
  <c r="O765" i="1"/>
  <c r="O763" i="1"/>
  <c r="O761" i="1"/>
  <c r="O759" i="1"/>
  <c r="O757" i="1"/>
  <c r="O755" i="1"/>
  <c r="O753" i="1"/>
  <c r="O751" i="1"/>
  <c r="O749" i="1"/>
  <c r="O747" i="1"/>
  <c r="O745" i="1"/>
  <c r="O743" i="1"/>
  <c r="O741" i="1"/>
  <c r="O739" i="1"/>
  <c r="O737" i="1"/>
  <c r="O735" i="1"/>
  <c r="O733" i="1"/>
  <c r="O731" i="1"/>
  <c r="O1591" i="1"/>
  <c r="O1527" i="1"/>
  <c r="O1463" i="1"/>
  <c r="O1399" i="1"/>
  <c r="N1359" i="1"/>
  <c r="L1341" i="1"/>
  <c r="M1330" i="1"/>
  <c r="N1319" i="1"/>
  <c r="M1310" i="1"/>
  <c r="M1302" i="1"/>
  <c r="M1294" i="1"/>
  <c r="M1286" i="1"/>
  <c r="M1278" i="1"/>
  <c r="M1270" i="1"/>
  <c r="M1262" i="1"/>
  <c r="M1254" i="1"/>
  <c r="M1246" i="1"/>
  <c r="M1238" i="1"/>
  <c r="M1230" i="1"/>
  <c r="M1222" i="1"/>
  <c r="M1214" i="1"/>
  <c r="M1206" i="1"/>
  <c r="L1200" i="1"/>
  <c r="M1194" i="1"/>
  <c r="O1189" i="1"/>
  <c r="L1184" i="1"/>
  <c r="M1178" i="1"/>
  <c r="O1173" i="1"/>
  <c r="L1168" i="1"/>
  <c r="M1162" i="1"/>
  <c r="O1157" i="1"/>
  <c r="L1152" i="1"/>
  <c r="M1146" i="1"/>
  <c r="O1141" i="1"/>
  <c r="L1137" i="1"/>
  <c r="O1133" i="1"/>
  <c r="M1130" i="1"/>
  <c r="L1127" i="1"/>
  <c r="L1124" i="1"/>
  <c r="O1120" i="1"/>
  <c r="O1117" i="1"/>
  <c r="M1114" i="1"/>
  <c r="L1111" i="1"/>
  <c r="L1108" i="1"/>
  <c r="O1104" i="1"/>
  <c r="O1101" i="1"/>
  <c r="M1098" i="1"/>
  <c r="L1095" i="1"/>
  <c r="L1092" i="1"/>
  <c r="O1088" i="1"/>
  <c r="M1086" i="1"/>
  <c r="L1084" i="1"/>
  <c r="O1081" i="1"/>
  <c r="N1079" i="1"/>
  <c r="N1077" i="1"/>
  <c r="N1075" i="1"/>
  <c r="N1073" i="1"/>
  <c r="N1071" i="1"/>
  <c r="N1069" i="1"/>
  <c r="N1067" i="1"/>
  <c r="N1065" i="1"/>
  <c r="N1063" i="1"/>
  <c r="N1061" i="1"/>
  <c r="N1059" i="1"/>
  <c r="N1057" i="1"/>
  <c r="N1055" i="1"/>
  <c r="N1053" i="1"/>
  <c r="N1051" i="1"/>
  <c r="N1049" i="1"/>
  <c r="N1047" i="1"/>
  <c r="N1045" i="1"/>
  <c r="N1043" i="1"/>
  <c r="N1041" i="1"/>
  <c r="N1039" i="1"/>
  <c r="N1037" i="1"/>
  <c r="N1035" i="1"/>
  <c r="N1033" i="1"/>
  <c r="N1031" i="1"/>
  <c r="N1029" i="1"/>
  <c r="N1027" i="1"/>
  <c r="N1025" i="1"/>
  <c r="N1023" i="1"/>
  <c r="N1021" i="1"/>
  <c r="N1019" i="1"/>
  <c r="N1017" i="1"/>
  <c r="N1015" i="1"/>
  <c r="N999" i="1"/>
  <c r="N983" i="1"/>
  <c r="N967" i="1"/>
  <c r="N951" i="1"/>
  <c r="N935" i="1"/>
  <c r="N919" i="1"/>
  <c r="N903" i="1"/>
  <c r="N887" i="1"/>
  <c r="O874" i="1"/>
  <c r="N869" i="1"/>
  <c r="L864" i="1"/>
  <c r="O858" i="1"/>
  <c r="N853" i="1"/>
  <c r="L850" i="1"/>
  <c r="O846" i="1"/>
  <c r="N843" i="1"/>
  <c r="M840" i="1"/>
  <c r="L837" i="1"/>
  <c r="L834" i="1"/>
  <c r="O830" i="1"/>
  <c r="N827" i="1"/>
  <c r="M824" i="1"/>
  <c r="L821" i="1"/>
  <c r="M818" i="1"/>
  <c r="N815" i="1"/>
  <c r="O812" i="1"/>
  <c r="M810" i="1"/>
  <c r="N807" i="1"/>
  <c r="O804" i="1"/>
  <c r="M802" i="1"/>
  <c r="N799" i="1"/>
  <c r="O796" i="1"/>
  <c r="M794" i="1"/>
  <c r="N791" i="1"/>
  <c r="O788" i="1"/>
  <c r="M786" i="1"/>
  <c r="N783" i="1"/>
  <c r="O780" i="1"/>
  <c r="M778" i="1"/>
  <c r="N775" i="1"/>
  <c r="O772" i="1"/>
  <c r="M770" i="1"/>
  <c r="N767" i="1"/>
  <c r="O764" i="1"/>
  <c r="M762" i="1"/>
  <c r="N759" i="1"/>
  <c r="O756" i="1"/>
  <c r="M754" i="1"/>
  <c r="N751" i="1"/>
  <c r="O748" i="1"/>
  <c r="M746" i="1"/>
  <c r="N743" i="1"/>
  <c r="O740" i="1"/>
  <c r="M738" i="1"/>
  <c r="N735" i="1"/>
  <c r="O732" i="1"/>
  <c r="M730" i="1"/>
  <c r="L728" i="1"/>
  <c r="O725" i="1"/>
  <c r="N723" i="1"/>
  <c r="L721" i="1"/>
  <c r="O718" i="1"/>
  <c r="N716" i="1"/>
  <c r="M714" i="1"/>
  <c r="L712" i="1"/>
  <c r="O709" i="1"/>
  <c r="O707" i="1"/>
  <c r="O705" i="1"/>
  <c r="O703" i="1"/>
  <c r="O701" i="1"/>
  <c r="O699" i="1"/>
  <c r="O697" i="1"/>
  <c r="O695" i="1"/>
  <c r="O693" i="1"/>
  <c r="O691" i="1"/>
  <c r="O689" i="1"/>
  <c r="O687" i="1"/>
  <c r="O685" i="1"/>
  <c r="O683" i="1"/>
  <c r="O681" i="1"/>
  <c r="O679" i="1"/>
  <c r="O677" i="1"/>
  <c r="O675" i="1"/>
  <c r="O673" i="1"/>
  <c r="O671" i="1"/>
  <c r="O669" i="1"/>
  <c r="O667" i="1"/>
  <c r="O665" i="1"/>
  <c r="O663" i="1"/>
  <c r="O661" i="1"/>
  <c r="O659" i="1"/>
  <c r="O657" i="1"/>
  <c r="O655" i="1"/>
  <c r="O653" i="1"/>
  <c r="O651" i="1"/>
  <c r="O649" i="1"/>
  <c r="O647" i="1"/>
  <c r="O645" i="1"/>
  <c r="O643" i="1"/>
  <c r="O641" i="1"/>
  <c r="O639" i="1"/>
  <c r="O637" i="1"/>
  <c r="O635" i="1"/>
  <c r="O633" i="1"/>
  <c r="O631" i="1"/>
  <c r="O629" i="1"/>
  <c r="O627" i="1"/>
  <c r="O625" i="1"/>
  <c r="O623" i="1"/>
  <c r="O621" i="1"/>
  <c r="O619" i="1"/>
  <c r="O617" i="1"/>
  <c r="O615" i="1"/>
  <c r="O613" i="1"/>
  <c r="O611" i="1"/>
  <c r="O609" i="1"/>
  <c r="O607" i="1"/>
  <c r="O605" i="1"/>
  <c r="O603" i="1"/>
  <c r="O601" i="1"/>
  <c r="O599" i="1"/>
  <c r="O597" i="1"/>
  <c r="O595" i="1"/>
  <c r="O593" i="1"/>
  <c r="O591" i="1"/>
  <c r="O589" i="1"/>
  <c r="O587" i="1"/>
  <c r="O585" i="1"/>
  <c r="O583" i="1"/>
  <c r="O581" i="1"/>
  <c r="O579" i="1"/>
  <c r="O577" i="1"/>
  <c r="O575" i="1"/>
  <c r="O573" i="1"/>
  <c r="O571" i="1"/>
  <c r="O569" i="1"/>
  <c r="O567" i="1"/>
  <c r="O565" i="1"/>
  <c r="O563" i="1"/>
  <c r="O561" i="1"/>
  <c r="O559" i="1"/>
  <c r="O557" i="1"/>
  <c r="O555" i="1"/>
  <c r="O553" i="1"/>
  <c r="O551" i="1"/>
  <c r="O549" i="1"/>
  <c r="O547" i="1"/>
  <c r="O545" i="1"/>
  <c r="O543" i="1"/>
  <c r="O541" i="1"/>
  <c r="O539" i="1"/>
  <c r="O537" i="1"/>
  <c r="O535" i="1"/>
  <c r="O533" i="1"/>
  <c r="O531" i="1"/>
  <c r="O529" i="1"/>
  <c r="O527" i="1"/>
  <c r="O525" i="1"/>
  <c r="O523" i="1"/>
  <c r="O521" i="1"/>
  <c r="O519" i="1"/>
  <c r="O517" i="1"/>
  <c r="O515" i="1"/>
  <c r="O513" i="1"/>
  <c r="O511" i="1"/>
  <c r="O509" i="1"/>
  <c r="O507" i="1"/>
  <c r="O505" i="1"/>
  <c r="O503" i="1"/>
  <c r="O501" i="1"/>
  <c r="O499" i="1"/>
  <c r="O497" i="1"/>
  <c r="O495" i="1"/>
  <c r="O493" i="1"/>
  <c r="N1013" i="1"/>
  <c r="N997" i="1"/>
  <c r="N981" i="1"/>
  <c r="N965" i="1"/>
  <c r="N949" i="1"/>
  <c r="N933" i="1"/>
  <c r="N917" i="1"/>
  <c r="N901" i="1"/>
  <c r="N885" i="1"/>
  <c r="L874" i="1"/>
  <c r="O868" i="1"/>
  <c r="N863" i="1"/>
  <c r="L858" i="1"/>
  <c r="L853" i="1"/>
  <c r="N849" i="1"/>
  <c r="M846" i="1"/>
  <c r="L843" i="1"/>
  <c r="L840" i="1"/>
  <c r="O836" i="1"/>
  <c r="N833" i="1"/>
  <c r="M830" i="1"/>
  <c r="L827" i="1"/>
  <c r="L824" i="1"/>
  <c r="O820" i="1"/>
  <c r="L818" i="1"/>
  <c r="L815" i="1"/>
  <c r="N812" i="1"/>
  <c r="L810" i="1"/>
  <c r="L807" i="1"/>
  <c r="N804" i="1"/>
  <c r="L802" i="1"/>
  <c r="L799" i="1"/>
  <c r="N796" i="1"/>
  <c r="L794" i="1"/>
  <c r="L791" i="1"/>
  <c r="N788" i="1"/>
  <c r="L786" i="1"/>
  <c r="L783" i="1"/>
  <c r="N780" i="1"/>
  <c r="L778" i="1"/>
  <c r="L775" i="1"/>
  <c r="N772" i="1"/>
  <c r="L770" i="1"/>
  <c r="L767" i="1"/>
  <c r="N764" i="1"/>
  <c r="L762" i="1"/>
  <c r="L759" i="1"/>
  <c r="N756" i="1"/>
  <c r="L754" i="1"/>
  <c r="L751" i="1"/>
  <c r="N748" i="1"/>
  <c r="L746" i="1"/>
  <c r="L743" i="1"/>
  <c r="N740" i="1"/>
  <c r="L738" i="1"/>
  <c r="L735" i="1"/>
  <c r="N732" i="1"/>
  <c r="L730" i="1"/>
  <c r="O727" i="1"/>
  <c r="N725" i="1"/>
  <c r="L723" i="1"/>
  <c r="O720" i="1"/>
  <c r="N718" i="1"/>
  <c r="M716" i="1"/>
  <c r="L714" i="1"/>
  <c r="O711" i="1"/>
  <c r="N709" i="1"/>
  <c r="N707" i="1"/>
  <c r="N705" i="1"/>
  <c r="N703" i="1"/>
  <c r="N701" i="1"/>
  <c r="N699" i="1"/>
  <c r="N697" i="1"/>
  <c r="N695" i="1"/>
  <c r="N693" i="1"/>
  <c r="N691" i="1"/>
  <c r="N689" i="1"/>
  <c r="N687" i="1"/>
  <c r="N685" i="1"/>
  <c r="N683" i="1"/>
  <c r="N681" i="1"/>
  <c r="N679" i="1"/>
  <c r="N677" i="1"/>
  <c r="N675" i="1"/>
  <c r="N673" i="1"/>
  <c r="N671" i="1"/>
  <c r="N669" i="1"/>
  <c r="N667" i="1"/>
  <c r="N665" i="1"/>
  <c r="N663" i="1"/>
  <c r="N661" i="1"/>
  <c r="N659" i="1"/>
  <c r="N657" i="1"/>
  <c r="N655" i="1"/>
  <c r="N653" i="1"/>
  <c r="N651" i="1"/>
  <c r="N649" i="1"/>
  <c r="N647" i="1"/>
  <c r="N645" i="1"/>
  <c r="N643" i="1"/>
  <c r="N641" i="1"/>
  <c r="N639" i="1"/>
  <c r="N637" i="1"/>
  <c r="N635" i="1"/>
  <c r="N633" i="1"/>
  <c r="N631" i="1"/>
  <c r="N629" i="1"/>
  <c r="N627" i="1"/>
  <c r="N625" i="1"/>
  <c r="N623" i="1"/>
  <c r="N621" i="1"/>
  <c r="N619" i="1"/>
  <c r="N617" i="1"/>
  <c r="N615" i="1"/>
  <c r="N613" i="1"/>
  <c r="N611" i="1"/>
  <c r="N609" i="1"/>
  <c r="N607" i="1"/>
  <c r="N605" i="1"/>
  <c r="N603" i="1"/>
  <c r="N601" i="1"/>
  <c r="N599" i="1"/>
  <c r="N597" i="1"/>
  <c r="N595" i="1"/>
  <c r="N593" i="1"/>
  <c r="N591" i="1"/>
  <c r="N589" i="1"/>
  <c r="N587" i="1"/>
  <c r="N585" i="1"/>
  <c r="N583" i="1"/>
  <c r="N581" i="1"/>
  <c r="N579" i="1"/>
  <c r="N577" i="1"/>
  <c r="N575" i="1"/>
  <c r="N573" i="1"/>
  <c r="N571" i="1"/>
  <c r="N569" i="1"/>
  <c r="N567" i="1"/>
  <c r="N565" i="1"/>
  <c r="N563" i="1"/>
  <c r="N561" i="1"/>
  <c r="N559" i="1"/>
  <c r="N557" i="1"/>
  <c r="N555" i="1"/>
  <c r="N553" i="1"/>
  <c r="N551" i="1"/>
  <c r="N549" i="1"/>
  <c r="N547" i="1"/>
  <c r="N545" i="1"/>
  <c r="N543" i="1"/>
  <c r="N541" i="1"/>
  <c r="N539" i="1"/>
  <c r="N537" i="1"/>
  <c r="N535" i="1"/>
  <c r="N533" i="1"/>
  <c r="N531" i="1"/>
  <c r="N529" i="1"/>
  <c r="N527" i="1"/>
  <c r="N525" i="1"/>
  <c r="N523" i="1"/>
  <c r="N521" i="1"/>
  <c r="N519" i="1"/>
  <c r="N517" i="1"/>
  <c r="N515" i="1"/>
  <c r="N513" i="1"/>
  <c r="N511" i="1"/>
  <c r="N509" i="1"/>
  <c r="N507" i="1"/>
  <c r="N505" i="1"/>
  <c r="N503" i="1"/>
  <c r="N501" i="1"/>
  <c r="N499" i="1"/>
  <c r="N497" i="1"/>
  <c r="N495" i="1"/>
  <c r="N493" i="1"/>
  <c r="N491" i="1"/>
  <c r="N489" i="1"/>
  <c r="N487" i="1"/>
  <c r="N485" i="1"/>
  <c r="N483" i="1"/>
  <c r="N481" i="1"/>
  <c r="N479" i="1"/>
  <c r="N477" i="1"/>
  <c r="N475" i="1"/>
  <c r="N473" i="1"/>
  <c r="N471" i="1"/>
  <c r="N1011" i="1"/>
  <c r="N995" i="1"/>
  <c r="N979" i="1"/>
  <c r="N963" i="1"/>
  <c r="N947" i="1"/>
  <c r="N931" i="1"/>
  <c r="N915" i="1"/>
  <c r="N899" i="1"/>
  <c r="N883" i="1"/>
  <c r="N873" i="1"/>
  <c r="L868" i="1"/>
  <c r="O862" i="1"/>
  <c r="N857" i="1"/>
  <c r="O852" i="1"/>
  <c r="L849" i="1"/>
  <c r="L846" i="1"/>
  <c r="O842" i="1"/>
  <c r="N839" i="1"/>
  <c r="M836" i="1"/>
  <c r="L833" i="1"/>
  <c r="L830" i="1"/>
  <c r="O826" i="1"/>
  <c r="N823" i="1"/>
  <c r="M820" i="1"/>
  <c r="N817" i="1"/>
  <c r="O814" i="1"/>
  <c r="M812" i="1"/>
  <c r="N809" i="1"/>
  <c r="O806" i="1"/>
  <c r="M804" i="1"/>
  <c r="N801" i="1"/>
  <c r="O798" i="1"/>
  <c r="M796" i="1"/>
  <c r="N793" i="1"/>
  <c r="O790" i="1"/>
  <c r="M788" i="1"/>
  <c r="N785" i="1"/>
  <c r="O782" i="1"/>
  <c r="M780" i="1"/>
  <c r="N777" i="1"/>
  <c r="O774" i="1"/>
  <c r="M772" i="1"/>
  <c r="N769" i="1"/>
  <c r="O766" i="1"/>
  <c r="M764" i="1"/>
  <c r="N761" i="1"/>
  <c r="O758" i="1"/>
  <c r="M756" i="1"/>
  <c r="N753" i="1"/>
  <c r="O750" i="1"/>
  <c r="M748" i="1"/>
  <c r="N745" i="1"/>
  <c r="O742" i="1"/>
  <c r="M740" i="1"/>
  <c r="N737" i="1"/>
  <c r="O734" i="1"/>
  <c r="M732" i="1"/>
  <c r="O729" i="1"/>
  <c r="N727" i="1"/>
  <c r="L725" i="1"/>
  <c r="O722" i="1"/>
  <c r="N720" i="1"/>
  <c r="M718" i="1"/>
  <c r="L716" i="1"/>
  <c r="O713" i="1"/>
  <c r="N711" i="1"/>
  <c r="M709" i="1"/>
  <c r="M707" i="1"/>
  <c r="M705" i="1"/>
  <c r="M703" i="1"/>
  <c r="M701" i="1"/>
  <c r="M699" i="1"/>
  <c r="M697" i="1"/>
  <c r="M695" i="1"/>
  <c r="M693" i="1"/>
  <c r="M691" i="1"/>
  <c r="M689" i="1"/>
  <c r="M687" i="1"/>
  <c r="M685" i="1"/>
  <c r="M683" i="1"/>
  <c r="M681" i="1"/>
  <c r="M679" i="1"/>
  <c r="M677" i="1"/>
  <c r="M675" i="1"/>
  <c r="M673" i="1"/>
  <c r="M671" i="1"/>
  <c r="M669" i="1"/>
  <c r="M667" i="1"/>
  <c r="M665" i="1"/>
  <c r="M663" i="1"/>
  <c r="M661" i="1"/>
  <c r="M659" i="1"/>
  <c r="M657" i="1"/>
  <c r="M655" i="1"/>
  <c r="M653" i="1"/>
  <c r="M651" i="1"/>
  <c r="M649" i="1"/>
  <c r="M647" i="1"/>
  <c r="M645" i="1"/>
  <c r="M643" i="1"/>
  <c r="M641" i="1"/>
  <c r="M639" i="1"/>
  <c r="M637" i="1"/>
  <c r="M635" i="1"/>
  <c r="M633" i="1"/>
  <c r="M631" i="1"/>
  <c r="M629" i="1"/>
  <c r="M627" i="1"/>
  <c r="M625" i="1"/>
  <c r="M623" i="1"/>
  <c r="M621" i="1"/>
  <c r="M619" i="1"/>
  <c r="M617" i="1"/>
  <c r="M615" i="1"/>
  <c r="M613" i="1"/>
  <c r="M611" i="1"/>
  <c r="M609" i="1"/>
  <c r="M607" i="1"/>
  <c r="M605" i="1"/>
  <c r="M603" i="1"/>
  <c r="M601" i="1"/>
  <c r="M599" i="1"/>
  <c r="M597" i="1"/>
  <c r="M595" i="1"/>
  <c r="M593" i="1"/>
  <c r="M591" i="1"/>
  <c r="M589" i="1"/>
  <c r="M587" i="1"/>
  <c r="M585" i="1"/>
  <c r="M583" i="1"/>
  <c r="M581" i="1"/>
  <c r="M579" i="1"/>
  <c r="M577" i="1"/>
  <c r="M575" i="1"/>
  <c r="M573" i="1"/>
  <c r="M571" i="1"/>
  <c r="M569" i="1"/>
  <c r="M567" i="1"/>
  <c r="M565" i="1"/>
  <c r="M563" i="1"/>
  <c r="M561" i="1"/>
  <c r="M559" i="1"/>
  <c r="M557" i="1"/>
  <c r="M555" i="1"/>
  <c r="M553" i="1"/>
  <c r="M551" i="1"/>
  <c r="M549" i="1"/>
  <c r="M547" i="1"/>
  <c r="M545" i="1"/>
  <c r="M543" i="1"/>
  <c r="M541" i="1"/>
  <c r="M539" i="1"/>
  <c r="M537" i="1"/>
  <c r="M535" i="1"/>
  <c r="M533" i="1"/>
  <c r="M531" i="1"/>
  <c r="M529" i="1"/>
  <c r="M527" i="1"/>
  <c r="M525" i="1"/>
  <c r="M523" i="1"/>
  <c r="M521" i="1"/>
  <c r="M519" i="1"/>
  <c r="M517" i="1"/>
  <c r="M515" i="1"/>
  <c r="M513" i="1"/>
  <c r="M511" i="1"/>
  <c r="M509" i="1"/>
  <c r="M507" i="1"/>
  <c r="M505" i="1"/>
  <c r="M503" i="1"/>
  <c r="M501" i="1"/>
  <c r="M499" i="1"/>
  <c r="N1009" i="1"/>
  <c r="N993" i="1"/>
  <c r="N977" i="1"/>
  <c r="N961" i="1"/>
  <c r="N945" i="1"/>
  <c r="N929" i="1"/>
  <c r="N913" i="1"/>
  <c r="N897" i="1"/>
  <c r="N881" i="1"/>
  <c r="O872" i="1"/>
  <c r="N867" i="1"/>
  <c r="L862" i="1"/>
  <c r="O856" i="1"/>
  <c r="L852" i="1"/>
  <c r="O848" i="1"/>
  <c r="N845" i="1"/>
  <c r="M842" i="1"/>
  <c r="L839" i="1"/>
  <c r="L836" i="1"/>
  <c r="O832" i="1"/>
  <c r="N829" i="1"/>
  <c r="M826" i="1"/>
  <c r="L823" i="1"/>
  <c r="L820" i="1"/>
  <c r="L817" i="1"/>
  <c r="N814" i="1"/>
  <c r="L812" i="1"/>
  <c r="L809" i="1"/>
  <c r="N806" i="1"/>
  <c r="L804" i="1"/>
  <c r="L801" i="1"/>
  <c r="N798" i="1"/>
  <c r="L796" i="1"/>
  <c r="L793" i="1"/>
  <c r="N790" i="1"/>
  <c r="P790" i="1" s="1"/>
  <c r="L788" i="1"/>
  <c r="L785" i="1"/>
  <c r="N782" i="1"/>
  <c r="L780" i="1"/>
  <c r="L777" i="1"/>
  <c r="N774" i="1"/>
  <c r="L772" i="1"/>
  <c r="L769" i="1"/>
  <c r="N766" i="1"/>
  <c r="L764" i="1"/>
  <c r="L761" i="1"/>
  <c r="N758" i="1"/>
  <c r="L756" i="1"/>
  <c r="L753" i="1"/>
  <c r="N750" i="1"/>
  <c r="L748" i="1"/>
  <c r="L745" i="1"/>
  <c r="N742" i="1"/>
  <c r="L740" i="1"/>
  <c r="L737" i="1"/>
  <c r="N734" i="1"/>
  <c r="L732" i="1"/>
  <c r="N729" i="1"/>
  <c r="L727" i="1"/>
  <c r="O724" i="1"/>
  <c r="N722" i="1"/>
  <c r="M720" i="1"/>
  <c r="L718" i="1"/>
  <c r="O715" i="1"/>
  <c r="N713" i="1"/>
  <c r="L711" i="1"/>
  <c r="L709" i="1"/>
  <c r="L707" i="1"/>
  <c r="L705" i="1"/>
  <c r="L703" i="1"/>
  <c r="L701" i="1"/>
  <c r="L699" i="1"/>
  <c r="L697" i="1"/>
  <c r="L695" i="1"/>
  <c r="L693" i="1"/>
  <c r="L691" i="1"/>
  <c r="L689" i="1"/>
  <c r="L687" i="1"/>
  <c r="L685" i="1"/>
  <c r="L683" i="1"/>
  <c r="L681" i="1"/>
  <c r="L679" i="1"/>
  <c r="L677" i="1"/>
  <c r="L675" i="1"/>
  <c r="L673" i="1"/>
  <c r="L671" i="1"/>
  <c r="L669" i="1"/>
  <c r="L667" i="1"/>
  <c r="L665" i="1"/>
  <c r="L663" i="1"/>
  <c r="L661" i="1"/>
  <c r="L659" i="1"/>
  <c r="L657" i="1"/>
  <c r="L655" i="1"/>
  <c r="L653" i="1"/>
  <c r="L651" i="1"/>
  <c r="L649" i="1"/>
  <c r="L647" i="1"/>
  <c r="L645" i="1"/>
  <c r="L643" i="1"/>
  <c r="L641" i="1"/>
  <c r="L639" i="1"/>
  <c r="L637" i="1"/>
  <c r="L635" i="1"/>
  <c r="L633" i="1"/>
  <c r="L631" i="1"/>
  <c r="L629" i="1"/>
  <c r="L627" i="1"/>
  <c r="L625" i="1"/>
  <c r="L623" i="1"/>
  <c r="L621" i="1"/>
  <c r="L619" i="1"/>
  <c r="L617" i="1"/>
  <c r="L615" i="1"/>
  <c r="L613" i="1"/>
  <c r="L611" i="1"/>
  <c r="N1007" i="1"/>
  <c r="N991" i="1"/>
  <c r="N975" i="1"/>
  <c r="N959" i="1"/>
  <c r="N943" i="1"/>
  <c r="N927" i="1"/>
  <c r="N911" i="1"/>
  <c r="N895" i="1"/>
  <c r="N879" i="1"/>
  <c r="L872" i="1"/>
  <c r="O866" i="1"/>
  <c r="N861" i="1"/>
  <c r="L856" i="1"/>
  <c r="N851" i="1"/>
  <c r="M848" i="1"/>
  <c r="L845" i="1"/>
  <c r="L842" i="1"/>
  <c r="O838" i="1"/>
  <c r="N835" i="1"/>
  <c r="M832" i="1"/>
  <c r="L829" i="1"/>
  <c r="L826" i="1"/>
  <c r="O822" i="1"/>
  <c r="N819" i="1"/>
  <c r="O816" i="1"/>
  <c r="M814" i="1"/>
  <c r="N811" i="1"/>
  <c r="O808" i="1"/>
  <c r="M806" i="1"/>
  <c r="N803" i="1"/>
  <c r="O800" i="1"/>
  <c r="M798" i="1"/>
  <c r="N795" i="1"/>
  <c r="O792" i="1"/>
  <c r="M790" i="1"/>
  <c r="N787" i="1"/>
  <c r="O784" i="1"/>
  <c r="M782" i="1"/>
  <c r="N779" i="1"/>
  <c r="O776" i="1"/>
  <c r="M774" i="1"/>
  <c r="N771" i="1"/>
  <c r="O768" i="1"/>
  <c r="M766" i="1"/>
  <c r="N763" i="1"/>
  <c r="O760" i="1"/>
  <c r="M758" i="1"/>
  <c r="N755" i="1"/>
  <c r="O752" i="1"/>
  <c r="M750" i="1"/>
  <c r="N747" i="1"/>
  <c r="O744" i="1"/>
  <c r="M742" i="1"/>
  <c r="N739" i="1"/>
  <c r="O736" i="1"/>
  <c r="M734" i="1"/>
  <c r="N731" i="1"/>
  <c r="L729" i="1"/>
  <c r="O726" i="1"/>
  <c r="N724" i="1"/>
  <c r="M722" i="1"/>
  <c r="L720" i="1"/>
  <c r="O717" i="1"/>
  <c r="N715" i="1"/>
  <c r="L713" i="1"/>
  <c r="O710" i="1"/>
  <c r="O708" i="1"/>
  <c r="O706" i="1"/>
  <c r="O704" i="1"/>
  <c r="O702" i="1"/>
  <c r="O700" i="1"/>
  <c r="O698" i="1"/>
  <c r="O696" i="1"/>
  <c r="O694" i="1"/>
  <c r="O692" i="1"/>
  <c r="O690" i="1"/>
  <c r="O688" i="1"/>
  <c r="O686" i="1"/>
  <c r="O684" i="1"/>
  <c r="O682" i="1"/>
  <c r="O680" i="1"/>
  <c r="O678" i="1"/>
  <c r="O676" i="1"/>
  <c r="O674" i="1"/>
  <c r="O672" i="1"/>
  <c r="O670" i="1"/>
  <c r="O668" i="1"/>
  <c r="O666" i="1"/>
  <c r="O664" i="1"/>
  <c r="O662" i="1"/>
  <c r="O660" i="1"/>
  <c r="O658" i="1"/>
  <c r="O656" i="1"/>
  <c r="O654" i="1"/>
  <c r="O652" i="1"/>
  <c r="O650" i="1"/>
  <c r="O648" i="1"/>
  <c r="O646" i="1"/>
  <c r="O644" i="1"/>
  <c r="O642" i="1"/>
  <c r="O640" i="1"/>
  <c r="O638" i="1"/>
  <c r="O636" i="1"/>
  <c r="O634" i="1"/>
  <c r="O632" i="1"/>
  <c r="N1005" i="1"/>
  <c r="N989" i="1"/>
  <c r="N973" i="1"/>
  <c r="N957" i="1"/>
  <c r="N941" i="1"/>
  <c r="N925" i="1"/>
  <c r="N909" i="1"/>
  <c r="N893" i="1"/>
  <c r="N877" i="1"/>
  <c r="N871" i="1"/>
  <c r="L866" i="1"/>
  <c r="O860" i="1"/>
  <c r="N855" i="1"/>
  <c r="L851" i="1"/>
  <c r="L848" i="1"/>
  <c r="O844" i="1"/>
  <c r="N841" i="1"/>
  <c r="M838" i="1"/>
  <c r="L835" i="1"/>
  <c r="L832" i="1"/>
  <c r="O828" i="1"/>
  <c r="N825" i="1"/>
  <c r="M822" i="1"/>
  <c r="L819" i="1"/>
  <c r="N816" i="1"/>
  <c r="L814" i="1"/>
  <c r="L811" i="1"/>
  <c r="N808" i="1"/>
  <c r="L806" i="1"/>
  <c r="L803" i="1"/>
  <c r="N800" i="1"/>
  <c r="L798" i="1"/>
  <c r="L795" i="1"/>
  <c r="N792" i="1"/>
  <c r="L790" i="1"/>
  <c r="L787" i="1"/>
  <c r="N784" i="1"/>
  <c r="L782" i="1"/>
  <c r="L779" i="1"/>
  <c r="N776" i="1"/>
  <c r="L774" i="1"/>
  <c r="L771" i="1"/>
  <c r="N768" i="1"/>
  <c r="L766" i="1"/>
  <c r="L763" i="1"/>
  <c r="N760" i="1"/>
  <c r="L758" i="1"/>
  <c r="L755" i="1"/>
  <c r="N752" i="1"/>
  <c r="L750" i="1"/>
  <c r="L747" i="1"/>
  <c r="N744" i="1"/>
  <c r="L742" i="1"/>
  <c r="L739" i="1"/>
  <c r="N736" i="1"/>
  <c r="L734" i="1"/>
  <c r="L731" i="1"/>
  <c r="O728" i="1"/>
  <c r="N726" i="1"/>
  <c r="M724" i="1"/>
  <c r="L722" i="1"/>
  <c r="O719" i="1"/>
  <c r="N717" i="1"/>
  <c r="L715" i="1"/>
  <c r="O712" i="1"/>
  <c r="N710" i="1"/>
  <c r="N708" i="1"/>
  <c r="N706" i="1"/>
  <c r="N704" i="1"/>
  <c r="N702" i="1"/>
  <c r="N700" i="1"/>
  <c r="N698" i="1"/>
  <c r="N696" i="1"/>
  <c r="N694" i="1"/>
  <c r="N692" i="1"/>
  <c r="N690" i="1"/>
  <c r="N688" i="1"/>
  <c r="N686" i="1"/>
  <c r="N684" i="1"/>
  <c r="N682" i="1"/>
  <c r="N680" i="1"/>
  <c r="N678" i="1"/>
  <c r="N676" i="1"/>
  <c r="N674" i="1"/>
  <c r="N672" i="1"/>
  <c r="N670" i="1"/>
  <c r="N668" i="1"/>
  <c r="N666" i="1"/>
  <c r="N664" i="1"/>
  <c r="N662" i="1"/>
  <c r="N660" i="1"/>
  <c r="N658" i="1"/>
  <c r="N656" i="1"/>
  <c r="N654" i="1"/>
  <c r="N652" i="1"/>
  <c r="N650" i="1"/>
  <c r="N648" i="1"/>
  <c r="N646" i="1"/>
  <c r="N644" i="1"/>
  <c r="N642" i="1"/>
  <c r="N640" i="1"/>
  <c r="N638" i="1"/>
  <c r="N636" i="1"/>
  <c r="N634" i="1"/>
  <c r="N632" i="1"/>
  <c r="N630" i="1"/>
  <c r="N628" i="1"/>
  <c r="N626" i="1"/>
  <c r="N624" i="1"/>
  <c r="N622" i="1"/>
  <c r="N620" i="1"/>
  <c r="N618" i="1"/>
  <c r="N616" i="1"/>
  <c r="N614" i="1"/>
  <c r="N612" i="1"/>
  <c r="N610" i="1"/>
  <c r="N1003" i="1"/>
  <c r="N987" i="1"/>
  <c r="N971" i="1"/>
  <c r="N955" i="1"/>
  <c r="N939" i="1"/>
  <c r="N923" i="1"/>
  <c r="N907" i="1"/>
  <c r="N891" i="1"/>
  <c r="L876" i="1"/>
  <c r="O870" i="1"/>
  <c r="N865" i="1"/>
  <c r="L860" i="1"/>
  <c r="O854" i="1"/>
  <c r="O850" i="1"/>
  <c r="N847" i="1"/>
  <c r="M844" i="1"/>
  <c r="L841" i="1"/>
  <c r="L838" i="1"/>
  <c r="O834" i="1"/>
  <c r="N831" i="1"/>
  <c r="M828" i="1"/>
  <c r="L825" i="1"/>
  <c r="L822" i="1"/>
  <c r="O818" i="1"/>
  <c r="M816" i="1"/>
  <c r="N813" i="1"/>
  <c r="O810" i="1"/>
  <c r="M808" i="1"/>
  <c r="N805" i="1"/>
  <c r="O802" i="1"/>
  <c r="M800" i="1"/>
  <c r="N797" i="1"/>
  <c r="O794" i="1"/>
  <c r="M792" i="1"/>
  <c r="N789" i="1"/>
  <c r="O786" i="1"/>
  <c r="M784" i="1"/>
  <c r="N781" i="1"/>
  <c r="O778" i="1"/>
  <c r="M776" i="1"/>
  <c r="N773" i="1"/>
  <c r="O770" i="1"/>
  <c r="M768" i="1"/>
  <c r="N765" i="1"/>
  <c r="O762" i="1"/>
  <c r="M760" i="1"/>
  <c r="N757" i="1"/>
  <c r="O754" i="1"/>
  <c r="M752" i="1"/>
  <c r="N749" i="1"/>
  <c r="O746" i="1"/>
  <c r="M744" i="1"/>
  <c r="N741" i="1"/>
  <c r="O738" i="1"/>
  <c r="M736" i="1"/>
  <c r="N733" i="1"/>
  <c r="O730" i="1"/>
  <c r="N728" i="1"/>
  <c r="M726" i="1"/>
  <c r="L724" i="1"/>
  <c r="O721" i="1"/>
  <c r="N719" i="1"/>
  <c r="L717" i="1"/>
  <c r="O714" i="1"/>
  <c r="N712" i="1"/>
  <c r="M710" i="1"/>
  <c r="M708" i="1"/>
  <c r="M706" i="1"/>
  <c r="M704" i="1"/>
  <c r="M702" i="1"/>
  <c r="M700" i="1"/>
  <c r="M698" i="1"/>
  <c r="M696" i="1"/>
  <c r="M694" i="1"/>
  <c r="M692" i="1"/>
  <c r="M690" i="1"/>
  <c r="M688" i="1"/>
  <c r="M686" i="1"/>
  <c r="M684" i="1"/>
  <c r="M682" i="1"/>
  <c r="M680" i="1"/>
  <c r="M678" i="1"/>
  <c r="M676" i="1"/>
  <c r="M674" i="1"/>
  <c r="M672" i="1"/>
  <c r="M670" i="1"/>
  <c r="M668" i="1"/>
  <c r="M666" i="1"/>
  <c r="M664" i="1"/>
  <c r="M662" i="1"/>
  <c r="M660" i="1"/>
  <c r="M658" i="1"/>
  <c r="M656" i="1"/>
  <c r="M654" i="1"/>
  <c r="M652" i="1"/>
  <c r="M650" i="1"/>
  <c r="M648" i="1"/>
  <c r="M646" i="1"/>
  <c r="M644" i="1"/>
  <c r="M642" i="1"/>
  <c r="M640" i="1"/>
  <c r="M638" i="1"/>
  <c r="M636" i="1"/>
  <c r="M634" i="1"/>
  <c r="M632" i="1"/>
  <c r="N1001" i="1"/>
  <c r="N985" i="1"/>
  <c r="N969" i="1"/>
  <c r="N953" i="1"/>
  <c r="N937" i="1"/>
  <c r="N921" i="1"/>
  <c r="N905" i="1"/>
  <c r="N889" i="1"/>
  <c r="N875" i="1"/>
  <c r="L870" i="1"/>
  <c r="O864" i="1"/>
  <c r="N859" i="1"/>
  <c r="L854" i="1"/>
  <c r="M850" i="1"/>
  <c r="L847" i="1"/>
  <c r="L844" i="1"/>
  <c r="O840" i="1"/>
  <c r="N837" i="1"/>
  <c r="M834" i="1"/>
  <c r="L831" i="1"/>
  <c r="L828" i="1"/>
  <c r="O824" i="1"/>
  <c r="N821" i="1"/>
  <c r="N818" i="1"/>
  <c r="L816" i="1"/>
  <c r="L813" i="1"/>
  <c r="N810" i="1"/>
  <c r="L808" i="1"/>
  <c r="L805" i="1"/>
  <c r="N802" i="1"/>
  <c r="L800" i="1"/>
  <c r="L797" i="1"/>
  <c r="N794" i="1"/>
  <c r="L792" i="1"/>
  <c r="L789" i="1"/>
  <c r="N786" i="1"/>
  <c r="L784" i="1"/>
  <c r="L781" i="1"/>
  <c r="N778" i="1"/>
  <c r="L776" i="1"/>
  <c r="L773" i="1"/>
  <c r="N770" i="1"/>
  <c r="L768" i="1"/>
  <c r="L765" i="1"/>
  <c r="N762" i="1"/>
  <c r="L760" i="1"/>
  <c r="L757" i="1"/>
  <c r="N754" i="1"/>
  <c r="L752" i="1"/>
  <c r="L749" i="1"/>
  <c r="N746" i="1"/>
  <c r="L744" i="1"/>
  <c r="L741" i="1"/>
  <c r="N738" i="1"/>
  <c r="L736" i="1"/>
  <c r="L733" i="1"/>
  <c r="N730" i="1"/>
  <c r="M728" i="1"/>
  <c r="L726" i="1"/>
  <c r="O723" i="1"/>
  <c r="N721" i="1"/>
  <c r="L719" i="1"/>
  <c r="O716" i="1"/>
  <c r="N714" i="1"/>
  <c r="M712" i="1"/>
  <c r="L710" i="1"/>
  <c r="L708" i="1"/>
  <c r="L706" i="1"/>
  <c r="L704" i="1"/>
  <c r="L702" i="1"/>
  <c r="L700" i="1"/>
  <c r="L698" i="1"/>
  <c r="L696" i="1"/>
  <c r="L694" i="1"/>
  <c r="L692" i="1"/>
  <c r="L690" i="1"/>
  <c r="L688" i="1"/>
  <c r="L686" i="1"/>
  <c r="L684" i="1"/>
  <c r="L682" i="1"/>
  <c r="L680" i="1"/>
  <c r="L678" i="1"/>
  <c r="L676" i="1"/>
  <c r="L674" i="1"/>
  <c r="L672" i="1"/>
  <c r="L670" i="1"/>
  <c r="L668" i="1"/>
  <c r="L666" i="1"/>
  <c r="L664" i="1"/>
  <c r="L662" i="1"/>
  <c r="L660" i="1"/>
  <c r="L658" i="1"/>
  <c r="L656" i="1"/>
  <c r="L654" i="1"/>
  <c r="L652" i="1"/>
  <c r="L650" i="1"/>
  <c r="L648" i="1"/>
  <c r="L646" i="1"/>
  <c r="L644" i="1"/>
  <c r="L642" i="1"/>
  <c r="L640" i="1"/>
  <c r="L638" i="1"/>
  <c r="L636" i="1"/>
  <c r="L634" i="1"/>
  <c r="L632" i="1"/>
  <c r="L630" i="1"/>
  <c r="L628" i="1"/>
  <c r="L626" i="1"/>
  <c r="L624" i="1"/>
  <c r="L622" i="1"/>
  <c r="L620" i="1"/>
  <c r="L618" i="1"/>
  <c r="L616" i="1"/>
  <c r="L614" i="1"/>
  <c r="L612" i="1"/>
  <c r="L610" i="1"/>
  <c r="L608" i="1"/>
  <c r="L606" i="1"/>
  <c r="L604" i="1"/>
  <c r="L602" i="1"/>
  <c r="L600" i="1"/>
  <c r="L598" i="1"/>
  <c r="L596" i="1"/>
  <c r="L594" i="1"/>
  <c r="L592" i="1"/>
  <c r="L590" i="1"/>
  <c r="L588" i="1"/>
  <c r="L586" i="1"/>
  <c r="L584" i="1"/>
  <c r="L582" i="1"/>
  <c r="L580" i="1"/>
  <c r="L578" i="1"/>
  <c r="L576" i="1"/>
  <c r="L574" i="1"/>
  <c r="L572" i="1"/>
  <c r="L570" i="1"/>
  <c r="L568" i="1"/>
  <c r="L566" i="1"/>
  <c r="L564" i="1"/>
  <c r="L562" i="1"/>
  <c r="L560" i="1"/>
  <c r="L558" i="1"/>
  <c r="L556" i="1"/>
  <c r="L554" i="1"/>
  <c r="L552" i="1"/>
  <c r="L550" i="1"/>
  <c r="L548" i="1"/>
  <c r="L546" i="1"/>
  <c r="L544" i="1"/>
  <c r="L542" i="1"/>
  <c r="L540" i="1"/>
  <c r="L538" i="1"/>
  <c r="L536" i="1"/>
  <c r="L534" i="1"/>
  <c r="L532" i="1"/>
  <c r="L530" i="1"/>
  <c r="L528" i="1"/>
  <c r="L526" i="1"/>
  <c r="L524" i="1"/>
  <c r="L522" i="1"/>
  <c r="L520" i="1"/>
  <c r="L518" i="1"/>
  <c r="L516" i="1"/>
  <c r="L514" i="1"/>
  <c r="L512" i="1"/>
  <c r="L510" i="1"/>
  <c r="L508" i="1"/>
  <c r="L506" i="1"/>
  <c r="L504" i="1"/>
  <c r="L502" i="1"/>
  <c r="O630" i="1"/>
  <c r="O622" i="1"/>
  <c r="O614" i="1"/>
  <c r="N608" i="1"/>
  <c r="N604" i="1"/>
  <c r="N600" i="1"/>
  <c r="N596" i="1"/>
  <c r="P596" i="1" s="1"/>
  <c r="N592" i="1"/>
  <c r="N588" i="1"/>
  <c r="N584" i="1"/>
  <c r="N580" i="1"/>
  <c r="N576" i="1"/>
  <c r="N572" i="1"/>
  <c r="N568" i="1"/>
  <c r="N564" i="1"/>
  <c r="N560" i="1"/>
  <c r="N556" i="1"/>
  <c r="N552" i="1"/>
  <c r="N548" i="1"/>
  <c r="N544" i="1"/>
  <c r="N540" i="1"/>
  <c r="N536" i="1"/>
  <c r="N532" i="1"/>
  <c r="N528" i="1"/>
  <c r="N524" i="1"/>
  <c r="N520" i="1"/>
  <c r="N516" i="1"/>
  <c r="N512" i="1"/>
  <c r="N508" i="1"/>
  <c r="N504" i="1"/>
  <c r="N500" i="1"/>
  <c r="M497" i="1"/>
  <c r="O494" i="1"/>
  <c r="M492" i="1"/>
  <c r="L490" i="1"/>
  <c r="O487" i="1"/>
  <c r="M485" i="1"/>
  <c r="L483" i="1"/>
  <c r="O480" i="1"/>
  <c r="N478" i="1"/>
  <c r="M476" i="1"/>
  <c r="L474" i="1"/>
  <c r="O471" i="1"/>
  <c r="N469" i="1"/>
  <c r="N467" i="1"/>
  <c r="N465" i="1"/>
  <c r="N463" i="1"/>
  <c r="N461" i="1"/>
  <c r="N459" i="1"/>
  <c r="N457" i="1"/>
  <c r="N455" i="1"/>
  <c r="N453" i="1"/>
  <c r="N451" i="1"/>
  <c r="N449" i="1"/>
  <c r="N447" i="1"/>
  <c r="N445" i="1"/>
  <c r="N443" i="1"/>
  <c r="N441" i="1"/>
  <c r="N439" i="1"/>
  <c r="N437" i="1"/>
  <c r="N435" i="1"/>
  <c r="N433" i="1"/>
  <c r="N431" i="1"/>
  <c r="N429" i="1"/>
  <c r="N427" i="1"/>
  <c r="N425" i="1"/>
  <c r="N423" i="1"/>
  <c r="N421" i="1"/>
  <c r="N419" i="1"/>
  <c r="N417" i="1"/>
  <c r="N415" i="1"/>
  <c r="N413" i="1"/>
  <c r="N411" i="1"/>
  <c r="N409" i="1"/>
  <c r="N407" i="1"/>
  <c r="N405" i="1"/>
  <c r="N403" i="1"/>
  <c r="N401" i="1"/>
  <c r="N399" i="1"/>
  <c r="N397" i="1"/>
  <c r="N395" i="1"/>
  <c r="N393" i="1"/>
  <c r="N391" i="1"/>
  <c r="N389" i="1"/>
  <c r="N387" i="1"/>
  <c r="N385" i="1"/>
  <c r="N383" i="1"/>
  <c r="N381" i="1"/>
  <c r="N379" i="1"/>
  <c r="N377" i="1"/>
  <c r="N375" i="1"/>
  <c r="N373" i="1"/>
  <c r="N371" i="1"/>
  <c r="N369" i="1"/>
  <c r="N367" i="1"/>
  <c r="N365" i="1"/>
  <c r="N363" i="1"/>
  <c r="N361" i="1"/>
  <c r="N359" i="1"/>
  <c r="N357" i="1"/>
  <c r="N355" i="1"/>
  <c r="N353" i="1"/>
  <c r="N351" i="1"/>
  <c r="N349" i="1"/>
  <c r="N347" i="1"/>
  <c r="N345" i="1"/>
  <c r="N343" i="1"/>
  <c r="N341" i="1"/>
  <c r="N339" i="1"/>
  <c r="N337" i="1"/>
  <c r="N335" i="1"/>
  <c r="N333" i="1"/>
  <c r="N331" i="1"/>
  <c r="N329" i="1"/>
  <c r="N327" i="1"/>
  <c r="N325" i="1"/>
  <c r="N323" i="1"/>
  <c r="N321" i="1"/>
  <c r="N319" i="1"/>
  <c r="N317" i="1"/>
  <c r="N315" i="1"/>
  <c r="N313" i="1"/>
  <c r="N311" i="1"/>
  <c r="N309" i="1"/>
  <c r="N307" i="1"/>
  <c r="N305" i="1"/>
  <c r="N303" i="1"/>
  <c r="N301" i="1"/>
  <c r="N299" i="1"/>
  <c r="N297" i="1"/>
  <c r="N295" i="1"/>
  <c r="N293" i="1"/>
  <c r="N291" i="1"/>
  <c r="N289" i="1"/>
  <c r="N287" i="1"/>
  <c r="N285" i="1"/>
  <c r="N283" i="1"/>
  <c r="N281" i="1"/>
  <c r="N279" i="1"/>
  <c r="N277" i="1"/>
  <c r="N275" i="1"/>
  <c r="N273" i="1"/>
  <c r="N271" i="1"/>
  <c r="N269" i="1"/>
  <c r="N267" i="1"/>
  <c r="N265" i="1"/>
  <c r="N263" i="1"/>
  <c r="N261" i="1"/>
  <c r="N259" i="1"/>
  <c r="N257" i="1"/>
  <c r="N255" i="1"/>
  <c r="N253" i="1"/>
  <c r="N251" i="1"/>
  <c r="N249" i="1"/>
  <c r="N247" i="1"/>
  <c r="N245" i="1"/>
  <c r="N243" i="1"/>
  <c r="N241" i="1"/>
  <c r="N239" i="1"/>
  <c r="N237" i="1"/>
  <c r="N235" i="1"/>
  <c r="N233" i="1"/>
  <c r="N231" i="1"/>
  <c r="N229" i="1"/>
  <c r="N227" i="1"/>
  <c r="N225" i="1"/>
  <c r="N223" i="1"/>
  <c r="N221" i="1"/>
  <c r="N219" i="1"/>
  <c r="N217" i="1"/>
  <c r="N215" i="1"/>
  <c r="N213" i="1"/>
  <c r="N211" i="1"/>
  <c r="N209" i="1"/>
  <c r="N207" i="1"/>
  <c r="N205" i="1"/>
  <c r="N203" i="1"/>
  <c r="N201" i="1"/>
  <c r="N199" i="1"/>
  <c r="N197" i="1"/>
  <c r="N195" i="1"/>
  <c r="N193" i="1"/>
  <c r="N191" i="1"/>
  <c r="N189" i="1"/>
  <c r="N187" i="1"/>
  <c r="N185" i="1"/>
  <c r="N183" i="1"/>
  <c r="N181" i="1"/>
  <c r="N179" i="1"/>
  <c r="N177" i="1"/>
  <c r="N175" i="1"/>
  <c r="N173" i="1"/>
  <c r="N171" i="1"/>
  <c r="N169" i="1"/>
  <c r="N167" i="1"/>
  <c r="N165" i="1"/>
  <c r="N163" i="1"/>
  <c r="N161" i="1"/>
  <c r="N159" i="1"/>
  <c r="N157" i="1"/>
  <c r="N155" i="1"/>
  <c r="N153" i="1"/>
  <c r="N151" i="1"/>
  <c r="N149" i="1"/>
  <c r="N147" i="1"/>
  <c r="N145" i="1"/>
  <c r="N143" i="1"/>
  <c r="N141" i="1"/>
  <c r="N139" i="1"/>
  <c r="N137" i="1"/>
  <c r="N135" i="1"/>
  <c r="N133" i="1"/>
  <c r="N131" i="1"/>
  <c r="N129" i="1"/>
  <c r="N127" i="1"/>
  <c r="N125" i="1"/>
  <c r="N123" i="1"/>
  <c r="N121" i="1"/>
  <c r="N119" i="1"/>
  <c r="N117" i="1"/>
  <c r="N115" i="1"/>
  <c r="N113" i="1"/>
  <c r="N111" i="1"/>
  <c r="N109" i="1"/>
  <c r="N107" i="1"/>
  <c r="N105" i="1"/>
  <c r="N103" i="1"/>
  <c r="N101" i="1"/>
  <c r="N99" i="1"/>
  <c r="N97" i="1"/>
  <c r="N95" i="1"/>
  <c r="N93" i="1"/>
  <c r="N91" i="1"/>
  <c r="N89" i="1"/>
  <c r="N87" i="1"/>
  <c r="N85" i="1"/>
  <c r="N83" i="1"/>
  <c r="N81" i="1"/>
  <c r="N79" i="1"/>
  <c r="N77" i="1"/>
  <c r="N75" i="1"/>
  <c r="N73" i="1"/>
  <c r="N71" i="1"/>
  <c r="N69" i="1"/>
  <c r="N67" i="1"/>
  <c r="N65" i="1"/>
  <c r="N63" i="1"/>
  <c r="N61" i="1"/>
  <c r="N59" i="1"/>
  <c r="N57" i="1"/>
  <c r="N55" i="1"/>
  <c r="N53" i="1"/>
  <c r="N51" i="1"/>
  <c r="N49" i="1"/>
  <c r="N47" i="1"/>
  <c r="N45" i="1"/>
  <c r="N43" i="1"/>
  <c r="N41" i="1"/>
  <c r="N39" i="1"/>
  <c r="N37" i="1"/>
  <c r="N35" i="1"/>
  <c r="N33" i="1"/>
  <c r="N31" i="1"/>
  <c r="N29" i="1"/>
  <c r="N27" i="1"/>
  <c r="N25" i="1"/>
  <c r="N23" i="1"/>
  <c r="N21" i="1"/>
  <c r="N19" i="1"/>
  <c r="N17" i="1"/>
  <c r="N15" i="1"/>
  <c r="N13" i="1"/>
  <c r="N11" i="1"/>
  <c r="N9" i="1"/>
  <c r="T2501" i="1"/>
  <c r="T2499" i="1"/>
  <c r="T2497" i="1"/>
  <c r="T2495" i="1"/>
  <c r="T2493" i="1"/>
  <c r="T2491" i="1"/>
  <c r="T2489" i="1"/>
  <c r="T2487" i="1"/>
  <c r="T2485" i="1"/>
  <c r="T2483" i="1"/>
  <c r="T2481" i="1"/>
  <c r="T2479" i="1"/>
  <c r="T2477" i="1"/>
  <c r="T2475" i="1"/>
  <c r="T2473" i="1"/>
  <c r="T2471" i="1"/>
  <c r="T2469" i="1"/>
  <c r="T2467" i="1"/>
  <c r="T2465" i="1"/>
  <c r="T2463" i="1"/>
  <c r="T2461" i="1"/>
  <c r="T2459" i="1"/>
  <c r="T2457" i="1"/>
  <c r="T2455" i="1"/>
  <c r="T2453" i="1"/>
  <c r="T2451" i="1"/>
  <c r="T2449" i="1"/>
  <c r="T2447" i="1"/>
  <c r="T2445" i="1"/>
  <c r="T2443" i="1"/>
  <c r="T2441" i="1"/>
  <c r="T2439" i="1"/>
  <c r="T2437" i="1"/>
  <c r="T2435" i="1"/>
  <c r="T2433" i="1"/>
  <c r="T2431" i="1"/>
  <c r="T2429" i="1"/>
  <c r="T2427" i="1"/>
  <c r="T2425" i="1"/>
  <c r="T2423" i="1"/>
  <c r="T2421" i="1"/>
  <c r="T2419" i="1"/>
  <c r="T2417" i="1"/>
  <c r="T2415" i="1"/>
  <c r="T2413" i="1"/>
  <c r="T2411" i="1"/>
  <c r="T2409" i="1"/>
  <c r="T2407" i="1"/>
  <c r="T2405" i="1"/>
  <c r="T2403" i="1"/>
  <c r="T2401" i="1"/>
  <c r="T2399" i="1"/>
  <c r="T2397" i="1"/>
  <c r="T2395" i="1"/>
  <c r="T2393" i="1"/>
  <c r="T2391" i="1"/>
  <c r="T2389" i="1"/>
  <c r="T2387" i="1"/>
  <c r="T2385" i="1"/>
  <c r="T2383" i="1"/>
  <c r="T2381" i="1"/>
  <c r="T2379" i="1"/>
  <c r="T2377" i="1"/>
  <c r="T2375" i="1"/>
  <c r="T2373" i="1"/>
  <c r="T2371" i="1"/>
  <c r="M630" i="1"/>
  <c r="M622" i="1"/>
  <c r="M614" i="1"/>
  <c r="M608" i="1"/>
  <c r="M604" i="1"/>
  <c r="M600" i="1"/>
  <c r="M596" i="1"/>
  <c r="M592" i="1"/>
  <c r="M588" i="1"/>
  <c r="M584" i="1"/>
  <c r="M580" i="1"/>
  <c r="M576" i="1"/>
  <c r="M572" i="1"/>
  <c r="M568" i="1"/>
  <c r="M564" i="1"/>
  <c r="M560" i="1"/>
  <c r="M556" i="1"/>
  <c r="M552" i="1"/>
  <c r="M548" i="1"/>
  <c r="M544" i="1"/>
  <c r="M540" i="1"/>
  <c r="M536" i="1"/>
  <c r="M532" i="1"/>
  <c r="M528" i="1"/>
  <c r="M524" i="1"/>
  <c r="M520" i="1"/>
  <c r="M516" i="1"/>
  <c r="M512" i="1"/>
  <c r="M508" i="1"/>
  <c r="M504" i="1"/>
  <c r="M500" i="1"/>
  <c r="L497" i="1"/>
  <c r="N494" i="1"/>
  <c r="L492" i="1"/>
  <c r="O489" i="1"/>
  <c r="M487" i="1"/>
  <c r="L485" i="1"/>
  <c r="O482" i="1"/>
  <c r="N480" i="1"/>
  <c r="M478" i="1"/>
  <c r="L476" i="1"/>
  <c r="O473" i="1"/>
  <c r="M471" i="1"/>
  <c r="M469" i="1"/>
  <c r="M467" i="1"/>
  <c r="M465" i="1"/>
  <c r="M463" i="1"/>
  <c r="M461" i="1"/>
  <c r="M459" i="1"/>
  <c r="M457" i="1"/>
  <c r="M455" i="1"/>
  <c r="M453" i="1"/>
  <c r="M451" i="1"/>
  <c r="M449" i="1"/>
  <c r="M447" i="1"/>
  <c r="M445" i="1"/>
  <c r="M443" i="1"/>
  <c r="M441" i="1"/>
  <c r="M439" i="1"/>
  <c r="M437" i="1"/>
  <c r="M435" i="1"/>
  <c r="M433" i="1"/>
  <c r="M431" i="1"/>
  <c r="M429" i="1"/>
  <c r="M427" i="1"/>
  <c r="M425" i="1"/>
  <c r="M423" i="1"/>
  <c r="M421" i="1"/>
  <c r="M419" i="1"/>
  <c r="M417" i="1"/>
  <c r="M415" i="1"/>
  <c r="M413" i="1"/>
  <c r="M411" i="1"/>
  <c r="M409" i="1"/>
  <c r="M407" i="1"/>
  <c r="M405" i="1"/>
  <c r="M403" i="1"/>
  <c r="M401" i="1"/>
  <c r="M399" i="1"/>
  <c r="M397" i="1"/>
  <c r="M395" i="1"/>
  <c r="M393" i="1"/>
  <c r="M391" i="1"/>
  <c r="M389" i="1"/>
  <c r="M387" i="1"/>
  <c r="M385" i="1"/>
  <c r="M383" i="1"/>
  <c r="M381" i="1"/>
  <c r="M379" i="1"/>
  <c r="M377" i="1"/>
  <c r="M375" i="1"/>
  <c r="M373" i="1"/>
  <c r="M371" i="1"/>
  <c r="M369" i="1"/>
  <c r="M367" i="1"/>
  <c r="M365" i="1"/>
  <c r="M363" i="1"/>
  <c r="M361" i="1"/>
  <c r="M359" i="1"/>
  <c r="M357" i="1"/>
  <c r="M355" i="1"/>
  <c r="M353" i="1"/>
  <c r="M351" i="1"/>
  <c r="M349" i="1"/>
  <c r="M347" i="1"/>
  <c r="M345" i="1"/>
  <c r="M343" i="1"/>
  <c r="M341" i="1"/>
  <c r="M339" i="1"/>
  <c r="M337" i="1"/>
  <c r="M335" i="1"/>
  <c r="M333" i="1"/>
  <c r="M331" i="1"/>
  <c r="M329" i="1"/>
  <c r="M327" i="1"/>
  <c r="M325" i="1"/>
  <c r="M323" i="1"/>
  <c r="M321" i="1"/>
  <c r="M319" i="1"/>
  <c r="M317" i="1"/>
  <c r="M315" i="1"/>
  <c r="M313" i="1"/>
  <c r="M311" i="1"/>
  <c r="M309" i="1"/>
  <c r="M307" i="1"/>
  <c r="M305" i="1"/>
  <c r="M303" i="1"/>
  <c r="M301" i="1"/>
  <c r="M299" i="1"/>
  <c r="M297" i="1"/>
  <c r="M295" i="1"/>
  <c r="M293" i="1"/>
  <c r="M291" i="1"/>
  <c r="M289" i="1"/>
  <c r="M287" i="1"/>
  <c r="M285" i="1"/>
  <c r="M283" i="1"/>
  <c r="M281" i="1"/>
  <c r="M279" i="1"/>
  <c r="M277" i="1"/>
  <c r="M275" i="1"/>
  <c r="M273" i="1"/>
  <c r="M271" i="1"/>
  <c r="M269" i="1"/>
  <c r="M267" i="1"/>
  <c r="M265" i="1"/>
  <c r="M263" i="1"/>
  <c r="M261" i="1"/>
  <c r="M259" i="1"/>
  <c r="M257" i="1"/>
  <c r="M255" i="1"/>
  <c r="M253" i="1"/>
  <c r="M251" i="1"/>
  <c r="M249" i="1"/>
  <c r="M247" i="1"/>
  <c r="M245" i="1"/>
  <c r="M243" i="1"/>
  <c r="M241" i="1"/>
  <c r="M239" i="1"/>
  <c r="M237" i="1"/>
  <c r="M235" i="1"/>
  <c r="M233" i="1"/>
  <c r="M231" i="1"/>
  <c r="M229" i="1"/>
  <c r="M227" i="1"/>
  <c r="M225" i="1"/>
  <c r="M223" i="1"/>
  <c r="M221" i="1"/>
  <c r="M219" i="1"/>
  <c r="M217" i="1"/>
  <c r="M215" i="1"/>
  <c r="M213" i="1"/>
  <c r="M211" i="1"/>
  <c r="M209" i="1"/>
  <c r="M207" i="1"/>
  <c r="M205" i="1"/>
  <c r="M203" i="1"/>
  <c r="M201" i="1"/>
  <c r="M199" i="1"/>
  <c r="P199" i="1" s="1"/>
  <c r="M197" i="1"/>
  <c r="M195" i="1"/>
  <c r="M193" i="1"/>
  <c r="M191" i="1"/>
  <c r="M189" i="1"/>
  <c r="M187" i="1"/>
  <c r="M185" i="1"/>
  <c r="M183" i="1"/>
  <c r="M181" i="1"/>
  <c r="M179" i="1"/>
  <c r="M177" i="1"/>
  <c r="M175" i="1"/>
  <c r="M173" i="1"/>
  <c r="M171" i="1"/>
  <c r="M169" i="1"/>
  <c r="M167" i="1"/>
  <c r="M165" i="1"/>
  <c r="M163" i="1"/>
  <c r="M161" i="1"/>
  <c r="M159" i="1"/>
  <c r="M157" i="1"/>
  <c r="M155" i="1"/>
  <c r="M153" i="1"/>
  <c r="M151" i="1"/>
  <c r="M149" i="1"/>
  <c r="M147" i="1"/>
  <c r="M145" i="1"/>
  <c r="M143" i="1"/>
  <c r="M141" i="1"/>
  <c r="M139" i="1"/>
  <c r="M137" i="1"/>
  <c r="M135" i="1"/>
  <c r="M133" i="1"/>
  <c r="M131" i="1"/>
  <c r="M129" i="1"/>
  <c r="M127" i="1"/>
  <c r="M125" i="1"/>
  <c r="M123" i="1"/>
  <c r="M121" i="1"/>
  <c r="M119" i="1"/>
  <c r="M117" i="1"/>
  <c r="M115" i="1"/>
  <c r="M113" i="1"/>
  <c r="M111" i="1"/>
  <c r="M109" i="1"/>
  <c r="M107" i="1"/>
  <c r="M105" i="1"/>
  <c r="M103" i="1"/>
  <c r="M101" i="1"/>
  <c r="M99" i="1"/>
  <c r="M97" i="1"/>
  <c r="M95" i="1"/>
  <c r="M93" i="1"/>
  <c r="M91" i="1"/>
  <c r="M89" i="1"/>
  <c r="M87" i="1"/>
  <c r="M85" i="1"/>
  <c r="M83" i="1"/>
  <c r="M81" i="1"/>
  <c r="M79" i="1"/>
  <c r="M77" i="1"/>
  <c r="M75" i="1"/>
  <c r="M73" i="1"/>
  <c r="M71" i="1"/>
  <c r="M69" i="1"/>
  <c r="M67" i="1"/>
  <c r="M65" i="1"/>
  <c r="M63" i="1"/>
  <c r="M61" i="1"/>
  <c r="M59" i="1"/>
  <c r="M57" i="1"/>
  <c r="M55" i="1"/>
  <c r="M53" i="1"/>
  <c r="M51" i="1"/>
  <c r="M49" i="1"/>
  <c r="M47" i="1"/>
  <c r="M45" i="1"/>
  <c r="M43" i="1"/>
  <c r="M41" i="1"/>
  <c r="M39" i="1"/>
  <c r="M37" i="1"/>
  <c r="M35" i="1"/>
  <c r="M33" i="1"/>
  <c r="M31" i="1"/>
  <c r="M29" i="1"/>
  <c r="M27" i="1"/>
  <c r="M25" i="1"/>
  <c r="M23" i="1"/>
  <c r="M21" i="1"/>
  <c r="M19" i="1"/>
  <c r="M17" i="1"/>
  <c r="M15" i="1"/>
  <c r="M13" i="1"/>
  <c r="M11" i="1"/>
  <c r="M9" i="1"/>
  <c r="S2501" i="1"/>
  <c r="S2499" i="1"/>
  <c r="S2497" i="1"/>
  <c r="S2495" i="1"/>
  <c r="S2493" i="1"/>
  <c r="S2491" i="1"/>
  <c r="S2489" i="1"/>
  <c r="S2487" i="1"/>
  <c r="S2485" i="1"/>
  <c r="S2483" i="1"/>
  <c r="S2481" i="1"/>
  <c r="S2479" i="1"/>
  <c r="S2477" i="1"/>
  <c r="S2475" i="1"/>
  <c r="S2473" i="1"/>
  <c r="S2471" i="1"/>
  <c r="S2469" i="1"/>
  <c r="S2467" i="1"/>
  <c r="S2465" i="1"/>
  <c r="S2463" i="1"/>
  <c r="S2461" i="1"/>
  <c r="S2459" i="1"/>
  <c r="S2457" i="1"/>
  <c r="S2455" i="1"/>
  <c r="S2453" i="1"/>
  <c r="S2451" i="1"/>
  <c r="S2449" i="1"/>
  <c r="S2447" i="1"/>
  <c r="S2445" i="1"/>
  <c r="S2443" i="1"/>
  <c r="S2441" i="1"/>
  <c r="S2439" i="1"/>
  <c r="S2437" i="1"/>
  <c r="O628" i="1"/>
  <c r="O620" i="1"/>
  <c r="O612" i="1"/>
  <c r="L607" i="1"/>
  <c r="L603" i="1"/>
  <c r="L599" i="1"/>
  <c r="L595" i="1"/>
  <c r="L591" i="1"/>
  <c r="L587" i="1"/>
  <c r="L583" i="1"/>
  <c r="L579" i="1"/>
  <c r="L575" i="1"/>
  <c r="L571" i="1"/>
  <c r="L567" i="1"/>
  <c r="L563" i="1"/>
  <c r="L559" i="1"/>
  <c r="L555" i="1"/>
  <c r="L551" i="1"/>
  <c r="L547" i="1"/>
  <c r="L543" i="1"/>
  <c r="L539" i="1"/>
  <c r="L535" i="1"/>
  <c r="L531" i="1"/>
  <c r="L527" i="1"/>
  <c r="L523" i="1"/>
  <c r="L519" i="1"/>
  <c r="L515" i="1"/>
  <c r="L511" i="1"/>
  <c r="L507" i="1"/>
  <c r="L503" i="1"/>
  <c r="L500" i="1"/>
  <c r="O496" i="1"/>
  <c r="M494" i="1"/>
  <c r="O491" i="1"/>
  <c r="M489" i="1"/>
  <c r="L487" i="1"/>
  <c r="O484" i="1"/>
  <c r="N482" i="1"/>
  <c r="M480" i="1"/>
  <c r="L478" i="1"/>
  <c r="O475" i="1"/>
  <c r="M473" i="1"/>
  <c r="L471" i="1"/>
  <c r="L469" i="1"/>
  <c r="L467" i="1"/>
  <c r="L465" i="1"/>
  <c r="L463" i="1"/>
  <c r="L461" i="1"/>
  <c r="L459" i="1"/>
  <c r="L457" i="1"/>
  <c r="L455" i="1"/>
  <c r="L453" i="1"/>
  <c r="L451" i="1"/>
  <c r="L449" i="1"/>
  <c r="L447" i="1"/>
  <c r="L445" i="1"/>
  <c r="L443" i="1"/>
  <c r="L441" i="1"/>
  <c r="L439" i="1"/>
  <c r="L437" i="1"/>
  <c r="L435" i="1"/>
  <c r="L433" i="1"/>
  <c r="L431" i="1"/>
  <c r="L429" i="1"/>
  <c r="L427" i="1"/>
  <c r="L425" i="1"/>
  <c r="L423" i="1"/>
  <c r="L421" i="1"/>
  <c r="L419" i="1"/>
  <c r="L417" i="1"/>
  <c r="L415" i="1"/>
  <c r="L413" i="1"/>
  <c r="L411" i="1"/>
  <c r="L409" i="1"/>
  <c r="L407" i="1"/>
  <c r="L405" i="1"/>
  <c r="L403" i="1"/>
  <c r="L401" i="1"/>
  <c r="L399" i="1"/>
  <c r="L397" i="1"/>
  <c r="L395" i="1"/>
  <c r="L393" i="1"/>
  <c r="L391" i="1"/>
  <c r="L389" i="1"/>
  <c r="L387" i="1"/>
  <c r="L385" i="1"/>
  <c r="L383" i="1"/>
  <c r="L381" i="1"/>
  <c r="L379" i="1"/>
  <c r="L377" i="1"/>
  <c r="L375" i="1"/>
  <c r="L373" i="1"/>
  <c r="L371" i="1"/>
  <c r="L369" i="1"/>
  <c r="L367" i="1"/>
  <c r="L365" i="1"/>
  <c r="L363" i="1"/>
  <c r="L361" i="1"/>
  <c r="L359" i="1"/>
  <c r="L357" i="1"/>
  <c r="L355" i="1"/>
  <c r="L353" i="1"/>
  <c r="L351" i="1"/>
  <c r="L349" i="1"/>
  <c r="L347" i="1"/>
  <c r="L345" i="1"/>
  <c r="L343" i="1"/>
  <c r="L341" i="1"/>
  <c r="L339" i="1"/>
  <c r="L337" i="1"/>
  <c r="L335" i="1"/>
  <c r="L333" i="1"/>
  <c r="L331" i="1"/>
  <c r="L329" i="1"/>
  <c r="L327" i="1"/>
  <c r="L325" i="1"/>
  <c r="L323" i="1"/>
  <c r="L321" i="1"/>
  <c r="L319" i="1"/>
  <c r="L317" i="1"/>
  <c r="L315" i="1"/>
  <c r="L313" i="1"/>
  <c r="L311" i="1"/>
  <c r="L309" i="1"/>
  <c r="L307" i="1"/>
  <c r="L305" i="1"/>
  <c r="L303" i="1"/>
  <c r="L301" i="1"/>
  <c r="L299" i="1"/>
  <c r="L297" i="1"/>
  <c r="L295" i="1"/>
  <c r="L293" i="1"/>
  <c r="L291" i="1"/>
  <c r="L289" i="1"/>
  <c r="L287" i="1"/>
  <c r="L285" i="1"/>
  <c r="L283" i="1"/>
  <c r="L281" i="1"/>
  <c r="L279" i="1"/>
  <c r="L277" i="1"/>
  <c r="L275" i="1"/>
  <c r="L273" i="1"/>
  <c r="L271" i="1"/>
  <c r="L269" i="1"/>
  <c r="L267" i="1"/>
  <c r="L265" i="1"/>
  <c r="L263" i="1"/>
  <c r="L261" i="1"/>
  <c r="L259" i="1"/>
  <c r="L257" i="1"/>
  <c r="L255" i="1"/>
  <c r="L253" i="1"/>
  <c r="L251" i="1"/>
  <c r="L249" i="1"/>
  <c r="L247" i="1"/>
  <c r="L245" i="1"/>
  <c r="L243" i="1"/>
  <c r="L241" i="1"/>
  <c r="L239" i="1"/>
  <c r="L237" i="1"/>
  <c r="L235" i="1"/>
  <c r="L233" i="1"/>
  <c r="L231" i="1"/>
  <c r="L229" i="1"/>
  <c r="L227" i="1"/>
  <c r="L225" i="1"/>
  <c r="L223" i="1"/>
  <c r="L221" i="1"/>
  <c r="L219" i="1"/>
  <c r="L217" i="1"/>
  <c r="L215" i="1"/>
  <c r="L213" i="1"/>
  <c r="L211" i="1"/>
  <c r="L209" i="1"/>
  <c r="L207" i="1"/>
  <c r="L205" i="1"/>
  <c r="L203" i="1"/>
  <c r="L201" i="1"/>
  <c r="L199" i="1"/>
  <c r="L197" i="1"/>
  <c r="L195" i="1"/>
  <c r="L193" i="1"/>
  <c r="L191" i="1"/>
  <c r="L189" i="1"/>
  <c r="L187" i="1"/>
  <c r="L185" i="1"/>
  <c r="L183" i="1"/>
  <c r="L181" i="1"/>
  <c r="L179" i="1"/>
  <c r="L177" i="1"/>
  <c r="L175" i="1"/>
  <c r="L173" i="1"/>
  <c r="L171" i="1"/>
  <c r="L169" i="1"/>
  <c r="L167" i="1"/>
  <c r="L165" i="1"/>
  <c r="L163" i="1"/>
  <c r="L161" i="1"/>
  <c r="L159" i="1"/>
  <c r="L157" i="1"/>
  <c r="L155" i="1"/>
  <c r="L153" i="1"/>
  <c r="L151" i="1"/>
  <c r="L149" i="1"/>
  <c r="L147" i="1"/>
  <c r="L145" i="1"/>
  <c r="L143" i="1"/>
  <c r="L141" i="1"/>
  <c r="L139" i="1"/>
  <c r="L137" i="1"/>
  <c r="L135" i="1"/>
  <c r="L133" i="1"/>
  <c r="L131" i="1"/>
  <c r="L129" i="1"/>
  <c r="L127" i="1"/>
  <c r="L125" i="1"/>
  <c r="L123" i="1"/>
  <c r="L121" i="1"/>
  <c r="L119" i="1"/>
  <c r="L117" i="1"/>
  <c r="L115" i="1"/>
  <c r="L113" i="1"/>
  <c r="L111" i="1"/>
  <c r="L109" i="1"/>
  <c r="L107" i="1"/>
  <c r="L105" i="1"/>
  <c r="L103" i="1"/>
  <c r="L101" i="1"/>
  <c r="L99" i="1"/>
  <c r="L97" i="1"/>
  <c r="L95" i="1"/>
  <c r="L93" i="1"/>
  <c r="L91" i="1"/>
  <c r="L89" i="1"/>
  <c r="L87" i="1"/>
  <c r="L85" i="1"/>
  <c r="L83" i="1"/>
  <c r="L81" i="1"/>
  <c r="L79" i="1"/>
  <c r="L77" i="1"/>
  <c r="L75" i="1"/>
  <c r="L73" i="1"/>
  <c r="L71" i="1"/>
  <c r="L69" i="1"/>
  <c r="L67" i="1"/>
  <c r="L65" i="1"/>
  <c r="L63" i="1"/>
  <c r="L61" i="1"/>
  <c r="L59" i="1"/>
  <c r="L57" i="1"/>
  <c r="L55" i="1"/>
  <c r="L53" i="1"/>
  <c r="L51" i="1"/>
  <c r="L49" i="1"/>
  <c r="L47" i="1"/>
  <c r="L45" i="1"/>
  <c r="L43" i="1"/>
  <c r="L41" i="1"/>
  <c r="L39" i="1"/>
  <c r="L37" i="1"/>
  <c r="L35" i="1"/>
  <c r="L33" i="1"/>
  <c r="L31" i="1"/>
  <c r="L29" i="1"/>
  <c r="L27" i="1"/>
  <c r="L25" i="1"/>
  <c r="L23" i="1"/>
  <c r="L21" i="1"/>
  <c r="L19" i="1"/>
  <c r="L17" i="1"/>
  <c r="L15" i="1"/>
  <c r="L13" i="1"/>
  <c r="L11" i="1"/>
  <c r="L9" i="1"/>
  <c r="R2501" i="1"/>
  <c r="R2499" i="1"/>
  <c r="R2497" i="1"/>
  <c r="R2495" i="1"/>
  <c r="R2493" i="1"/>
  <c r="R2491" i="1"/>
  <c r="R2489" i="1"/>
  <c r="R2487" i="1"/>
  <c r="R2485" i="1"/>
  <c r="R2483" i="1"/>
  <c r="R2481" i="1"/>
  <c r="R2479" i="1"/>
  <c r="R2477" i="1"/>
  <c r="R2475" i="1"/>
  <c r="R2473" i="1"/>
  <c r="R2471" i="1"/>
  <c r="R2469" i="1"/>
  <c r="R2467" i="1"/>
  <c r="R2465" i="1"/>
  <c r="R2463" i="1"/>
  <c r="R2461" i="1"/>
  <c r="R2459" i="1"/>
  <c r="R2457" i="1"/>
  <c r="R2455" i="1"/>
  <c r="R2453" i="1"/>
  <c r="R2451" i="1"/>
  <c r="R2449" i="1"/>
  <c r="R2447" i="1"/>
  <c r="R2445" i="1"/>
  <c r="R2443" i="1"/>
  <c r="R2441" i="1"/>
  <c r="R2439" i="1"/>
  <c r="R2437" i="1"/>
  <c r="R2435" i="1"/>
  <c r="R2433" i="1"/>
  <c r="R2431" i="1"/>
  <c r="R2429" i="1"/>
  <c r="R2427" i="1"/>
  <c r="R2425" i="1"/>
  <c r="R2423" i="1"/>
  <c r="R2421" i="1"/>
  <c r="R2419" i="1"/>
  <c r="R2417" i="1"/>
  <c r="R2415" i="1"/>
  <c r="R2413" i="1"/>
  <c r="R2411" i="1"/>
  <c r="R2409" i="1"/>
  <c r="R2407" i="1"/>
  <c r="R2405" i="1"/>
  <c r="R2403" i="1"/>
  <c r="R2401" i="1"/>
  <c r="R2399" i="1"/>
  <c r="R2397" i="1"/>
  <c r="R2395" i="1"/>
  <c r="R2393" i="1"/>
  <c r="R2391" i="1"/>
  <c r="R2389" i="1"/>
  <c r="R2387" i="1"/>
  <c r="R2385" i="1"/>
  <c r="R2383" i="1"/>
  <c r="R2381" i="1"/>
  <c r="R2379" i="1"/>
  <c r="R2377" i="1"/>
  <c r="R2375" i="1"/>
  <c r="R2373" i="1"/>
  <c r="R2371" i="1"/>
  <c r="M628" i="1"/>
  <c r="M620" i="1"/>
  <c r="M612" i="1"/>
  <c r="O606" i="1"/>
  <c r="O602" i="1"/>
  <c r="O598" i="1"/>
  <c r="O594" i="1"/>
  <c r="O590" i="1"/>
  <c r="O586" i="1"/>
  <c r="O582" i="1"/>
  <c r="O578" i="1"/>
  <c r="O574" i="1"/>
  <c r="O570" i="1"/>
  <c r="O566" i="1"/>
  <c r="O562" i="1"/>
  <c r="O558" i="1"/>
  <c r="O554" i="1"/>
  <c r="O550" i="1"/>
  <c r="O546" i="1"/>
  <c r="O542" i="1"/>
  <c r="O538" i="1"/>
  <c r="O534" i="1"/>
  <c r="O530" i="1"/>
  <c r="O526" i="1"/>
  <c r="O522" i="1"/>
  <c r="O518" i="1"/>
  <c r="O514" i="1"/>
  <c r="O510" i="1"/>
  <c r="O506" i="1"/>
  <c r="O502" i="1"/>
  <c r="L499" i="1"/>
  <c r="N496" i="1"/>
  <c r="L494" i="1"/>
  <c r="M491" i="1"/>
  <c r="L489" i="1"/>
  <c r="O486" i="1"/>
  <c r="N484" i="1"/>
  <c r="M482" i="1"/>
  <c r="L480" i="1"/>
  <c r="O477" i="1"/>
  <c r="M475" i="1"/>
  <c r="L473" i="1"/>
  <c r="O470" i="1"/>
  <c r="O468" i="1"/>
  <c r="O466" i="1"/>
  <c r="O464" i="1"/>
  <c r="O462" i="1"/>
  <c r="O460" i="1"/>
  <c r="O458" i="1"/>
  <c r="O456" i="1"/>
  <c r="O454" i="1"/>
  <c r="O452" i="1"/>
  <c r="O450" i="1"/>
  <c r="O448" i="1"/>
  <c r="O446" i="1"/>
  <c r="O444" i="1"/>
  <c r="O442" i="1"/>
  <c r="O440" i="1"/>
  <c r="O438" i="1"/>
  <c r="O436" i="1"/>
  <c r="O434" i="1"/>
  <c r="O432" i="1"/>
  <c r="O430" i="1"/>
  <c r="O428" i="1"/>
  <c r="O426" i="1"/>
  <c r="O424" i="1"/>
  <c r="O422" i="1"/>
  <c r="O420" i="1"/>
  <c r="O418" i="1"/>
  <c r="O416" i="1"/>
  <c r="O414" i="1"/>
  <c r="O412" i="1"/>
  <c r="O410" i="1"/>
  <c r="O408" i="1"/>
  <c r="O406" i="1"/>
  <c r="O404" i="1"/>
  <c r="O402" i="1"/>
  <c r="O400" i="1"/>
  <c r="O398" i="1"/>
  <c r="O396" i="1"/>
  <c r="O394" i="1"/>
  <c r="O392" i="1"/>
  <c r="O390" i="1"/>
  <c r="O388" i="1"/>
  <c r="O386" i="1"/>
  <c r="O384" i="1"/>
  <c r="O382" i="1"/>
  <c r="O380" i="1"/>
  <c r="O378" i="1"/>
  <c r="O376" i="1"/>
  <c r="O374" i="1"/>
  <c r="O372" i="1"/>
  <c r="O370" i="1"/>
  <c r="O368" i="1"/>
  <c r="O366" i="1"/>
  <c r="O364" i="1"/>
  <c r="O362" i="1"/>
  <c r="O360" i="1"/>
  <c r="O358" i="1"/>
  <c r="O356" i="1"/>
  <c r="O354" i="1"/>
  <c r="O352" i="1"/>
  <c r="O350" i="1"/>
  <c r="O348" i="1"/>
  <c r="O346" i="1"/>
  <c r="O344" i="1"/>
  <c r="O342" i="1"/>
  <c r="O340" i="1"/>
  <c r="O338" i="1"/>
  <c r="O336" i="1"/>
  <c r="O334" i="1"/>
  <c r="O332" i="1"/>
  <c r="O330" i="1"/>
  <c r="O328" i="1"/>
  <c r="O326" i="1"/>
  <c r="O324" i="1"/>
  <c r="O322" i="1"/>
  <c r="O320" i="1"/>
  <c r="O318" i="1"/>
  <c r="O316" i="1"/>
  <c r="O314" i="1"/>
  <c r="O312" i="1"/>
  <c r="O310" i="1"/>
  <c r="O308" i="1"/>
  <c r="O306" i="1"/>
  <c r="O304" i="1"/>
  <c r="O302" i="1"/>
  <c r="O300" i="1"/>
  <c r="O298" i="1"/>
  <c r="O296" i="1"/>
  <c r="O294" i="1"/>
  <c r="O292" i="1"/>
  <c r="O290" i="1"/>
  <c r="O288" i="1"/>
  <c r="O286" i="1"/>
  <c r="O284" i="1"/>
  <c r="O282" i="1"/>
  <c r="O280" i="1"/>
  <c r="O278" i="1"/>
  <c r="O276" i="1"/>
  <c r="O274" i="1"/>
  <c r="O272" i="1"/>
  <c r="O270" i="1"/>
  <c r="O268" i="1"/>
  <c r="O266" i="1"/>
  <c r="O264" i="1"/>
  <c r="O262" i="1"/>
  <c r="O260" i="1"/>
  <c r="O258" i="1"/>
  <c r="O256" i="1"/>
  <c r="O254" i="1"/>
  <c r="O252" i="1"/>
  <c r="O250" i="1"/>
  <c r="O248" i="1"/>
  <c r="O246" i="1"/>
  <c r="O244" i="1"/>
  <c r="O242" i="1"/>
  <c r="O240" i="1"/>
  <c r="O238" i="1"/>
  <c r="O236" i="1"/>
  <c r="O234" i="1"/>
  <c r="O232" i="1"/>
  <c r="O230" i="1"/>
  <c r="O228" i="1"/>
  <c r="O226" i="1"/>
  <c r="O224" i="1"/>
  <c r="O222" i="1"/>
  <c r="O220" i="1"/>
  <c r="O218" i="1"/>
  <c r="O216" i="1"/>
  <c r="O214" i="1"/>
  <c r="O212" i="1"/>
  <c r="O210" i="1"/>
  <c r="O208" i="1"/>
  <c r="O206" i="1"/>
  <c r="O204" i="1"/>
  <c r="O202" i="1"/>
  <c r="O200" i="1"/>
  <c r="O198" i="1"/>
  <c r="O196" i="1"/>
  <c r="O194" i="1"/>
  <c r="O192" i="1"/>
  <c r="O190" i="1"/>
  <c r="O188" i="1"/>
  <c r="O186" i="1"/>
  <c r="O184" i="1"/>
  <c r="O182" i="1"/>
  <c r="O180" i="1"/>
  <c r="O178" i="1"/>
  <c r="O176" i="1"/>
  <c r="O174" i="1"/>
  <c r="O172" i="1"/>
  <c r="O170" i="1"/>
  <c r="O168" i="1"/>
  <c r="O166" i="1"/>
  <c r="O164" i="1"/>
  <c r="O162" i="1"/>
  <c r="O160" i="1"/>
  <c r="O158" i="1"/>
  <c r="O156" i="1"/>
  <c r="O154" i="1"/>
  <c r="O152" i="1"/>
  <c r="O150" i="1"/>
  <c r="O148" i="1"/>
  <c r="O146" i="1"/>
  <c r="O144" i="1"/>
  <c r="O142" i="1"/>
  <c r="O140" i="1"/>
  <c r="O138" i="1"/>
  <c r="O136" i="1"/>
  <c r="O134" i="1"/>
  <c r="O132" i="1"/>
  <c r="O130" i="1"/>
  <c r="O128" i="1"/>
  <c r="O126" i="1"/>
  <c r="O124" i="1"/>
  <c r="O122" i="1"/>
  <c r="O120" i="1"/>
  <c r="O118" i="1"/>
  <c r="O116" i="1"/>
  <c r="O114" i="1"/>
  <c r="O112" i="1"/>
  <c r="O110" i="1"/>
  <c r="O108" i="1"/>
  <c r="O106" i="1"/>
  <c r="O104" i="1"/>
  <c r="O102" i="1"/>
  <c r="O100" i="1"/>
  <c r="O98" i="1"/>
  <c r="O96" i="1"/>
  <c r="O94" i="1"/>
  <c r="O92" i="1"/>
  <c r="O90" i="1"/>
  <c r="O88" i="1"/>
  <c r="O86" i="1"/>
  <c r="O84" i="1"/>
  <c r="O82" i="1"/>
  <c r="O80" i="1"/>
  <c r="O78" i="1"/>
  <c r="O76" i="1"/>
  <c r="O74" i="1"/>
  <c r="O72" i="1"/>
  <c r="O70" i="1"/>
  <c r="O68" i="1"/>
  <c r="O66" i="1"/>
  <c r="O64" i="1"/>
  <c r="O62" i="1"/>
  <c r="O60" i="1"/>
  <c r="O58" i="1"/>
  <c r="O56" i="1"/>
  <c r="O54" i="1"/>
  <c r="O52" i="1"/>
  <c r="O50" i="1"/>
  <c r="O48" i="1"/>
  <c r="O46" i="1"/>
  <c r="O44" i="1"/>
  <c r="O42" i="1"/>
  <c r="O40" i="1"/>
  <c r="O38" i="1"/>
  <c r="O36" i="1"/>
  <c r="O34" i="1"/>
  <c r="O32" i="1"/>
  <c r="O30" i="1"/>
  <c r="O28" i="1"/>
  <c r="O26" i="1"/>
  <c r="O24" i="1"/>
  <c r="O22" i="1"/>
  <c r="O20" i="1"/>
  <c r="O18" i="1"/>
  <c r="O16" i="1"/>
  <c r="O14" i="1"/>
  <c r="O12" i="1"/>
  <c r="O10" i="1"/>
  <c r="O8" i="1"/>
  <c r="U2502" i="1"/>
  <c r="U2500" i="1"/>
  <c r="U2498" i="1"/>
  <c r="U2496" i="1"/>
  <c r="U2494" i="1"/>
  <c r="U2492" i="1"/>
  <c r="U2490" i="1"/>
  <c r="U2488" i="1"/>
  <c r="U2486" i="1"/>
  <c r="U2484" i="1"/>
  <c r="U2482" i="1"/>
  <c r="U2480" i="1"/>
  <c r="U2478" i="1"/>
  <c r="U2476" i="1"/>
  <c r="U2474" i="1"/>
  <c r="U2472" i="1"/>
  <c r="U2470" i="1"/>
  <c r="U2468" i="1"/>
  <c r="U2466" i="1"/>
  <c r="U2464" i="1"/>
  <c r="U2462" i="1"/>
  <c r="U2460" i="1"/>
  <c r="U2458" i="1"/>
  <c r="U2456" i="1"/>
  <c r="U2454" i="1"/>
  <c r="U2452" i="1"/>
  <c r="U2450" i="1"/>
  <c r="U2448" i="1"/>
  <c r="U2446" i="1"/>
  <c r="U2444" i="1"/>
  <c r="U2442" i="1"/>
  <c r="U2440" i="1"/>
  <c r="U2438" i="1"/>
  <c r="U2436" i="1"/>
  <c r="U2434" i="1"/>
  <c r="U2432" i="1"/>
  <c r="U2430" i="1"/>
  <c r="U2428" i="1"/>
  <c r="U2426" i="1"/>
  <c r="U2424" i="1"/>
  <c r="U2422" i="1"/>
  <c r="U2420" i="1"/>
  <c r="U2418" i="1"/>
  <c r="U2416" i="1"/>
  <c r="U2414" i="1"/>
  <c r="U2412" i="1"/>
  <c r="U2410" i="1"/>
  <c r="U2408" i="1"/>
  <c r="U2406" i="1"/>
  <c r="U2404" i="1"/>
  <c r="U2402" i="1"/>
  <c r="U2400" i="1"/>
  <c r="O626" i="1"/>
  <c r="O618" i="1"/>
  <c r="O610" i="1"/>
  <c r="N606" i="1"/>
  <c r="N602" i="1"/>
  <c r="N598" i="1"/>
  <c r="N594" i="1"/>
  <c r="N590" i="1"/>
  <c r="N586" i="1"/>
  <c r="N582" i="1"/>
  <c r="N578" i="1"/>
  <c r="N574" i="1"/>
  <c r="N570" i="1"/>
  <c r="N566" i="1"/>
  <c r="N562" i="1"/>
  <c r="N558" i="1"/>
  <c r="N554" i="1"/>
  <c r="N550" i="1"/>
  <c r="N546" i="1"/>
  <c r="N542" i="1"/>
  <c r="N538" i="1"/>
  <c r="N534" i="1"/>
  <c r="N530" i="1"/>
  <c r="N526" i="1"/>
  <c r="N522" i="1"/>
  <c r="N518" i="1"/>
  <c r="N514" i="1"/>
  <c r="N510" i="1"/>
  <c r="N506" i="1"/>
  <c r="N502" i="1"/>
  <c r="O498" i="1"/>
  <c r="M496" i="1"/>
  <c r="M493" i="1"/>
  <c r="L491" i="1"/>
  <c r="O488" i="1"/>
  <c r="N486" i="1"/>
  <c r="M484" i="1"/>
  <c r="L482" i="1"/>
  <c r="O479" i="1"/>
  <c r="M477" i="1"/>
  <c r="L475" i="1"/>
  <c r="O472" i="1"/>
  <c r="N470" i="1"/>
  <c r="N468" i="1"/>
  <c r="N466" i="1"/>
  <c r="N464" i="1"/>
  <c r="N462" i="1"/>
  <c r="N460" i="1"/>
  <c r="N458" i="1"/>
  <c r="N456" i="1"/>
  <c r="N454" i="1"/>
  <c r="N452" i="1"/>
  <c r="N450" i="1"/>
  <c r="N448" i="1"/>
  <c r="N446" i="1"/>
  <c r="N444" i="1"/>
  <c r="N442" i="1"/>
  <c r="N440" i="1"/>
  <c r="N438" i="1"/>
  <c r="N436" i="1"/>
  <c r="N434" i="1"/>
  <c r="N432" i="1"/>
  <c r="N430" i="1"/>
  <c r="N428" i="1"/>
  <c r="N426" i="1"/>
  <c r="N424" i="1"/>
  <c r="N422" i="1"/>
  <c r="N420" i="1"/>
  <c r="N418" i="1"/>
  <c r="N416" i="1"/>
  <c r="N414" i="1"/>
  <c r="N412" i="1"/>
  <c r="N410" i="1"/>
  <c r="N408" i="1"/>
  <c r="N406" i="1"/>
  <c r="N404" i="1"/>
  <c r="N402" i="1"/>
  <c r="N400" i="1"/>
  <c r="N398" i="1"/>
  <c r="N396" i="1"/>
  <c r="N394" i="1"/>
  <c r="N392" i="1"/>
  <c r="N390" i="1"/>
  <c r="N388" i="1"/>
  <c r="N386" i="1"/>
  <c r="N384" i="1"/>
  <c r="N382" i="1"/>
  <c r="N380" i="1"/>
  <c r="N378" i="1"/>
  <c r="N376" i="1"/>
  <c r="N374" i="1"/>
  <c r="N372" i="1"/>
  <c r="N370" i="1"/>
  <c r="N368" i="1"/>
  <c r="N366" i="1"/>
  <c r="N364" i="1"/>
  <c r="N362" i="1"/>
  <c r="N360" i="1"/>
  <c r="N358" i="1"/>
  <c r="N356" i="1"/>
  <c r="N354" i="1"/>
  <c r="N352" i="1"/>
  <c r="N350" i="1"/>
  <c r="N348" i="1"/>
  <c r="N346" i="1"/>
  <c r="N344" i="1"/>
  <c r="N342" i="1"/>
  <c r="N340" i="1"/>
  <c r="N338" i="1"/>
  <c r="N336" i="1"/>
  <c r="N334" i="1"/>
  <c r="N332" i="1"/>
  <c r="N330" i="1"/>
  <c r="N328" i="1"/>
  <c r="N326" i="1"/>
  <c r="N324" i="1"/>
  <c r="N322" i="1"/>
  <c r="N320" i="1"/>
  <c r="N318" i="1"/>
  <c r="N316" i="1"/>
  <c r="N314" i="1"/>
  <c r="N312" i="1"/>
  <c r="N310" i="1"/>
  <c r="N308" i="1"/>
  <c r="N306" i="1"/>
  <c r="N304" i="1"/>
  <c r="N302" i="1"/>
  <c r="N300" i="1"/>
  <c r="N298" i="1"/>
  <c r="N296" i="1"/>
  <c r="N294" i="1"/>
  <c r="N292" i="1"/>
  <c r="N290" i="1"/>
  <c r="N288" i="1"/>
  <c r="N286" i="1"/>
  <c r="N284" i="1"/>
  <c r="N282" i="1"/>
  <c r="N280" i="1"/>
  <c r="N278" i="1"/>
  <c r="N276" i="1"/>
  <c r="N274" i="1"/>
  <c r="N272" i="1"/>
  <c r="N270" i="1"/>
  <c r="N268" i="1"/>
  <c r="N266" i="1"/>
  <c r="N264" i="1"/>
  <c r="N262" i="1"/>
  <c r="N260" i="1"/>
  <c r="N258" i="1"/>
  <c r="N256" i="1"/>
  <c r="N254" i="1"/>
  <c r="N252" i="1"/>
  <c r="N250" i="1"/>
  <c r="N248" i="1"/>
  <c r="N246" i="1"/>
  <c r="N244" i="1"/>
  <c r="N242" i="1"/>
  <c r="N240" i="1"/>
  <c r="N238" i="1"/>
  <c r="N236" i="1"/>
  <c r="N234" i="1"/>
  <c r="N232" i="1"/>
  <c r="N230" i="1"/>
  <c r="N228" i="1"/>
  <c r="N226" i="1"/>
  <c r="N224" i="1"/>
  <c r="N222" i="1"/>
  <c r="N220" i="1"/>
  <c r="N218" i="1"/>
  <c r="N216" i="1"/>
  <c r="N214" i="1"/>
  <c r="N212" i="1"/>
  <c r="N210" i="1"/>
  <c r="N208" i="1"/>
  <c r="N206" i="1"/>
  <c r="N204" i="1"/>
  <c r="N202" i="1"/>
  <c r="N200" i="1"/>
  <c r="N198" i="1"/>
  <c r="N196" i="1"/>
  <c r="N194" i="1"/>
  <c r="N192" i="1"/>
  <c r="N190" i="1"/>
  <c r="N188" i="1"/>
  <c r="N186" i="1"/>
  <c r="N184" i="1"/>
  <c r="N182" i="1"/>
  <c r="N180" i="1"/>
  <c r="N178" i="1"/>
  <c r="N176" i="1"/>
  <c r="N174" i="1"/>
  <c r="N172" i="1"/>
  <c r="N170" i="1"/>
  <c r="N168" i="1"/>
  <c r="N166" i="1"/>
  <c r="N164" i="1"/>
  <c r="N162" i="1"/>
  <c r="N160" i="1"/>
  <c r="N158" i="1"/>
  <c r="N156" i="1"/>
  <c r="N154" i="1"/>
  <c r="N152" i="1"/>
  <c r="N150" i="1"/>
  <c r="N148" i="1"/>
  <c r="N146" i="1"/>
  <c r="N144" i="1"/>
  <c r="N142" i="1"/>
  <c r="N140" i="1"/>
  <c r="N138" i="1"/>
  <c r="N136" i="1"/>
  <c r="N134" i="1"/>
  <c r="N132" i="1"/>
  <c r="N130" i="1"/>
  <c r="N128" i="1"/>
  <c r="N126" i="1"/>
  <c r="N124" i="1"/>
  <c r="N122" i="1"/>
  <c r="N120" i="1"/>
  <c r="N118" i="1"/>
  <c r="N116" i="1"/>
  <c r="N114" i="1"/>
  <c r="N112" i="1"/>
  <c r="N110" i="1"/>
  <c r="N108" i="1"/>
  <c r="N106" i="1"/>
  <c r="N104" i="1"/>
  <c r="N102" i="1"/>
  <c r="N100" i="1"/>
  <c r="N98" i="1"/>
  <c r="N96" i="1"/>
  <c r="N94" i="1"/>
  <c r="N92" i="1"/>
  <c r="N90" i="1"/>
  <c r="N88" i="1"/>
  <c r="N86" i="1"/>
  <c r="N84" i="1"/>
  <c r="N82" i="1"/>
  <c r="N80" i="1"/>
  <c r="N78" i="1"/>
  <c r="N76" i="1"/>
  <c r="N74" i="1"/>
  <c r="N72" i="1"/>
  <c r="N70" i="1"/>
  <c r="N68" i="1"/>
  <c r="N66" i="1"/>
  <c r="N64" i="1"/>
  <c r="N62" i="1"/>
  <c r="N60" i="1"/>
  <c r="N58" i="1"/>
  <c r="N56" i="1"/>
  <c r="N54" i="1"/>
  <c r="N52" i="1"/>
  <c r="N50" i="1"/>
  <c r="N48" i="1"/>
  <c r="N46" i="1"/>
  <c r="N44" i="1"/>
  <c r="N42" i="1"/>
  <c r="N40" i="1"/>
  <c r="N38" i="1"/>
  <c r="N36" i="1"/>
  <c r="N34" i="1"/>
  <c r="N32" i="1"/>
  <c r="N30" i="1"/>
  <c r="N28" i="1"/>
  <c r="N26" i="1"/>
  <c r="N24" i="1"/>
  <c r="N22" i="1"/>
  <c r="N20" i="1"/>
  <c r="N18" i="1"/>
  <c r="N16" i="1"/>
  <c r="N14" i="1"/>
  <c r="N12" i="1"/>
  <c r="N10" i="1"/>
  <c r="N8" i="1"/>
  <c r="T2502" i="1"/>
  <c r="T2500" i="1"/>
  <c r="T2498" i="1"/>
  <c r="T2496" i="1"/>
  <c r="T2494" i="1"/>
  <c r="T2492" i="1"/>
  <c r="T2490" i="1"/>
  <c r="T2488" i="1"/>
  <c r="T2486" i="1"/>
  <c r="T2484" i="1"/>
  <c r="T2482" i="1"/>
  <c r="T2480" i="1"/>
  <c r="T2478" i="1"/>
  <c r="T2476" i="1"/>
  <c r="T2474" i="1"/>
  <c r="T2472" i="1"/>
  <c r="T2470" i="1"/>
  <c r="T2468" i="1"/>
  <c r="T2466" i="1"/>
  <c r="T2464" i="1"/>
  <c r="T2462" i="1"/>
  <c r="T2460" i="1"/>
  <c r="T2458" i="1"/>
  <c r="T2456" i="1"/>
  <c r="T2454" i="1"/>
  <c r="T2452" i="1"/>
  <c r="T2450" i="1"/>
  <c r="T2448" i="1"/>
  <c r="T2446" i="1"/>
  <c r="T2444" i="1"/>
  <c r="T2442" i="1"/>
  <c r="T2440" i="1"/>
  <c r="T2438" i="1"/>
  <c r="T2436" i="1"/>
  <c r="T2434" i="1"/>
  <c r="T2432" i="1"/>
  <c r="T2430" i="1"/>
  <c r="T2428" i="1"/>
  <c r="T2426" i="1"/>
  <c r="T2424" i="1"/>
  <c r="T2422" i="1"/>
  <c r="T2420" i="1"/>
  <c r="T2418" i="1"/>
  <c r="T2416" i="1"/>
  <c r="T2414" i="1"/>
  <c r="T2412" i="1"/>
  <c r="T2410" i="1"/>
  <c r="T2408" i="1"/>
  <c r="T2406" i="1"/>
  <c r="T2404" i="1"/>
  <c r="T2402" i="1"/>
  <c r="T2400" i="1"/>
  <c r="M626" i="1"/>
  <c r="M618" i="1"/>
  <c r="M610" i="1"/>
  <c r="M606" i="1"/>
  <c r="M602" i="1"/>
  <c r="M598" i="1"/>
  <c r="M594" i="1"/>
  <c r="M590" i="1"/>
  <c r="M586" i="1"/>
  <c r="M582" i="1"/>
  <c r="M578" i="1"/>
  <c r="M574" i="1"/>
  <c r="M570" i="1"/>
  <c r="M566" i="1"/>
  <c r="M562" i="1"/>
  <c r="M558" i="1"/>
  <c r="M554" i="1"/>
  <c r="M550" i="1"/>
  <c r="M546" i="1"/>
  <c r="M542" i="1"/>
  <c r="M538" i="1"/>
  <c r="M534" i="1"/>
  <c r="M530" i="1"/>
  <c r="M526" i="1"/>
  <c r="M522" i="1"/>
  <c r="M518" i="1"/>
  <c r="M514" i="1"/>
  <c r="M510" i="1"/>
  <c r="M506" i="1"/>
  <c r="M502" i="1"/>
  <c r="N498" i="1"/>
  <c r="L496" i="1"/>
  <c r="L493" i="1"/>
  <c r="O490" i="1"/>
  <c r="N488" i="1"/>
  <c r="M486" i="1"/>
  <c r="L484" i="1"/>
  <c r="O481" i="1"/>
  <c r="M479" i="1"/>
  <c r="L477" i="1"/>
  <c r="O474" i="1"/>
  <c r="N472" i="1"/>
  <c r="M470" i="1"/>
  <c r="M468" i="1"/>
  <c r="M466" i="1"/>
  <c r="M464" i="1"/>
  <c r="M462" i="1"/>
  <c r="M460" i="1"/>
  <c r="M458" i="1"/>
  <c r="M456" i="1"/>
  <c r="M454" i="1"/>
  <c r="M452" i="1"/>
  <c r="M450" i="1"/>
  <c r="M448" i="1"/>
  <c r="M446" i="1"/>
  <c r="M444" i="1"/>
  <c r="M442" i="1"/>
  <c r="M440" i="1"/>
  <c r="M438" i="1"/>
  <c r="M436" i="1"/>
  <c r="M434" i="1"/>
  <c r="M432" i="1"/>
  <c r="M430" i="1"/>
  <c r="M428" i="1"/>
  <c r="M426" i="1"/>
  <c r="M424" i="1"/>
  <c r="M422" i="1"/>
  <c r="M420" i="1"/>
  <c r="M418" i="1"/>
  <c r="M416" i="1"/>
  <c r="M414" i="1"/>
  <c r="M412" i="1"/>
  <c r="M410" i="1"/>
  <c r="M408" i="1"/>
  <c r="M406" i="1"/>
  <c r="M404" i="1"/>
  <c r="M402" i="1"/>
  <c r="M400" i="1"/>
  <c r="M398" i="1"/>
  <c r="M396" i="1"/>
  <c r="M394" i="1"/>
  <c r="M392" i="1"/>
  <c r="M390" i="1"/>
  <c r="M388" i="1"/>
  <c r="M386" i="1"/>
  <c r="M384" i="1"/>
  <c r="M382" i="1"/>
  <c r="M380" i="1"/>
  <c r="M378" i="1"/>
  <c r="M376" i="1"/>
  <c r="M374" i="1"/>
  <c r="M372" i="1"/>
  <c r="M370" i="1"/>
  <c r="M368" i="1"/>
  <c r="M366" i="1"/>
  <c r="M364" i="1"/>
  <c r="M362" i="1"/>
  <c r="M360" i="1"/>
  <c r="M358" i="1"/>
  <c r="M356" i="1"/>
  <c r="M354" i="1"/>
  <c r="M352" i="1"/>
  <c r="M350" i="1"/>
  <c r="M348" i="1"/>
  <c r="M346" i="1"/>
  <c r="M344" i="1"/>
  <c r="M342" i="1"/>
  <c r="M340" i="1"/>
  <c r="M338" i="1"/>
  <c r="M336" i="1"/>
  <c r="M334" i="1"/>
  <c r="M332" i="1"/>
  <c r="M330" i="1"/>
  <c r="M328" i="1"/>
  <c r="M326" i="1"/>
  <c r="M324" i="1"/>
  <c r="M322" i="1"/>
  <c r="M320" i="1"/>
  <c r="M318" i="1"/>
  <c r="M316" i="1"/>
  <c r="M314" i="1"/>
  <c r="M312" i="1"/>
  <c r="M310" i="1"/>
  <c r="M308" i="1"/>
  <c r="M306" i="1"/>
  <c r="M304" i="1"/>
  <c r="M302" i="1"/>
  <c r="M300" i="1"/>
  <c r="M298" i="1"/>
  <c r="M296" i="1"/>
  <c r="M294" i="1"/>
  <c r="M292" i="1"/>
  <c r="M290" i="1"/>
  <c r="M288" i="1"/>
  <c r="M286" i="1"/>
  <c r="M284" i="1"/>
  <c r="M282" i="1"/>
  <c r="M280" i="1"/>
  <c r="M278" i="1"/>
  <c r="M276" i="1"/>
  <c r="M274" i="1"/>
  <c r="M272" i="1"/>
  <c r="M270" i="1"/>
  <c r="M268" i="1"/>
  <c r="M266" i="1"/>
  <c r="M264" i="1"/>
  <c r="M262" i="1"/>
  <c r="M260" i="1"/>
  <c r="M258" i="1"/>
  <c r="M256" i="1"/>
  <c r="M254" i="1"/>
  <c r="M252" i="1"/>
  <c r="M250" i="1"/>
  <c r="M248" i="1"/>
  <c r="M246" i="1"/>
  <c r="M244" i="1"/>
  <c r="M242" i="1"/>
  <c r="M240" i="1"/>
  <c r="M238" i="1"/>
  <c r="M236" i="1"/>
  <c r="M234" i="1"/>
  <c r="M232" i="1"/>
  <c r="M230" i="1"/>
  <c r="M228" i="1"/>
  <c r="M226" i="1"/>
  <c r="M224" i="1"/>
  <c r="M222" i="1"/>
  <c r="M220" i="1"/>
  <c r="M218" i="1"/>
  <c r="M216" i="1"/>
  <c r="M214" i="1"/>
  <c r="M212" i="1"/>
  <c r="M210" i="1"/>
  <c r="M208" i="1"/>
  <c r="M206" i="1"/>
  <c r="M204" i="1"/>
  <c r="M202" i="1"/>
  <c r="M200" i="1"/>
  <c r="M198" i="1"/>
  <c r="M196" i="1"/>
  <c r="M194" i="1"/>
  <c r="M192" i="1"/>
  <c r="M190" i="1"/>
  <c r="M188" i="1"/>
  <c r="M186" i="1"/>
  <c r="M184" i="1"/>
  <c r="M182" i="1"/>
  <c r="M180" i="1"/>
  <c r="M178" i="1"/>
  <c r="M176" i="1"/>
  <c r="M174" i="1"/>
  <c r="M172" i="1"/>
  <c r="M170" i="1"/>
  <c r="M168" i="1"/>
  <c r="M166" i="1"/>
  <c r="M164" i="1"/>
  <c r="M162" i="1"/>
  <c r="M160" i="1"/>
  <c r="M158" i="1"/>
  <c r="M156" i="1"/>
  <c r="M154" i="1"/>
  <c r="M152" i="1"/>
  <c r="M150" i="1"/>
  <c r="M148" i="1"/>
  <c r="M146" i="1"/>
  <c r="M144" i="1"/>
  <c r="M142" i="1"/>
  <c r="M140" i="1"/>
  <c r="M138" i="1"/>
  <c r="M136" i="1"/>
  <c r="M134" i="1"/>
  <c r="M132" i="1"/>
  <c r="M130" i="1"/>
  <c r="M128" i="1"/>
  <c r="M126" i="1"/>
  <c r="M124" i="1"/>
  <c r="M122" i="1"/>
  <c r="M120" i="1"/>
  <c r="M118" i="1"/>
  <c r="M116" i="1"/>
  <c r="M114" i="1"/>
  <c r="M112" i="1"/>
  <c r="M110" i="1"/>
  <c r="M108" i="1"/>
  <c r="M106" i="1"/>
  <c r="M104" i="1"/>
  <c r="M102" i="1"/>
  <c r="M100" i="1"/>
  <c r="M98" i="1"/>
  <c r="M96" i="1"/>
  <c r="M94" i="1"/>
  <c r="M92" i="1"/>
  <c r="M90" i="1"/>
  <c r="M88" i="1"/>
  <c r="M86" i="1"/>
  <c r="M84" i="1"/>
  <c r="M82" i="1"/>
  <c r="M80" i="1"/>
  <c r="M78" i="1"/>
  <c r="M76" i="1"/>
  <c r="M74" i="1"/>
  <c r="M72" i="1"/>
  <c r="M70" i="1"/>
  <c r="M68" i="1"/>
  <c r="M66" i="1"/>
  <c r="M64" i="1"/>
  <c r="M62" i="1"/>
  <c r="M60" i="1"/>
  <c r="M58" i="1"/>
  <c r="M56" i="1"/>
  <c r="M54" i="1"/>
  <c r="M52" i="1"/>
  <c r="M50" i="1"/>
  <c r="M48" i="1"/>
  <c r="M46" i="1"/>
  <c r="M44" i="1"/>
  <c r="M42" i="1"/>
  <c r="M40" i="1"/>
  <c r="M38" i="1"/>
  <c r="M36" i="1"/>
  <c r="M34" i="1"/>
  <c r="M32" i="1"/>
  <c r="M30" i="1"/>
  <c r="M28" i="1"/>
  <c r="M26" i="1"/>
  <c r="M24" i="1"/>
  <c r="M22" i="1"/>
  <c r="M20" i="1"/>
  <c r="M18" i="1"/>
  <c r="M16" i="1"/>
  <c r="M14" i="1"/>
  <c r="M12" i="1"/>
  <c r="M10" i="1"/>
  <c r="M8" i="1"/>
  <c r="S2502" i="1"/>
  <c r="S2500" i="1"/>
  <c r="S2498" i="1"/>
  <c r="S2496" i="1"/>
  <c r="S2494" i="1"/>
  <c r="S2492" i="1"/>
  <c r="S2490" i="1"/>
  <c r="S2488" i="1"/>
  <c r="S2486" i="1"/>
  <c r="S2484" i="1"/>
  <c r="S2482" i="1"/>
  <c r="S2480" i="1"/>
  <c r="S2478" i="1"/>
  <c r="S2476" i="1"/>
  <c r="S2474" i="1"/>
  <c r="S2472" i="1"/>
  <c r="S2470" i="1"/>
  <c r="S2468" i="1"/>
  <c r="S2466" i="1"/>
  <c r="S2464" i="1"/>
  <c r="S2462" i="1"/>
  <c r="S2460" i="1"/>
  <c r="S2458" i="1"/>
  <c r="S2456" i="1"/>
  <c r="S2454" i="1"/>
  <c r="S2452" i="1"/>
  <c r="S2450" i="1"/>
  <c r="S2448" i="1"/>
  <c r="S2446" i="1"/>
  <c r="S2444" i="1"/>
  <c r="S2442" i="1"/>
  <c r="S2440" i="1"/>
  <c r="S2438" i="1"/>
  <c r="S2436" i="1"/>
  <c r="S2434" i="1"/>
  <c r="S2432" i="1"/>
  <c r="S2430" i="1"/>
  <c r="S2428" i="1"/>
  <c r="S2426" i="1"/>
  <c r="S2424" i="1"/>
  <c r="S2422" i="1"/>
  <c r="S2420" i="1"/>
  <c r="S2418" i="1"/>
  <c r="S2416" i="1"/>
  <c r="S2414" i="1"/>
  <c r="S2412" i="1"/>
  <c r="S2410" i="1"/>
  <c r="S2408" i="1"/>
  <c r="S2406" i="1"/>
  <c r="S2404" i="1"/>
  <c r="S2402" i="1"/>
  <c r="O624" i="1"/>
  <c r="O616" i="1"/>
  <c r="L609" i="1"/>
  <c r="L605" i="1"/>
  <c r="L601" i="1"/>
  <c r="L597" i="1"/>
  <c r="L593" i="1"/>
  <c r="L589" i="1"/>
  <c r="L585" i="1"/>
  <c r="L581" i="1"/>
  <c r="L577" i="1"/>
  <c r="L573" i="1"/>
  <c r="L569" i="1"/>
  <c r="L565" i="1"/>
  <c r="L561" i="1"/>
  <c r="L557" i="1"/>
  <c r="L553" i="1"/>
  <c r="L549" i="1"/>
  <c r="L545" i="1"/>
  <c r="L541" i="1"/>
  <c r="L537" i="1"/>
  <c r="L533" i="1"/>
  <c r="L529" i="1"/>
  <c r="L525" i="1"/>
  <c r="L521" i="1"/>
  <c r="L517" i="1"/>
  <c r="L513" i="1"/>
  <c r="L509" i="1"/>
  <c r="L505" i="1"/>
  <c r="L501" i="1"/>
  <c r="M498" i="1"/>
  <c r="M495" i="1"/>
  <c r="O492" i="1"/>
  <c r="N490" i="1"/>
  <c r="M488" i="1"/>
  <c r="L486" i="1"/>
  <c r="O483" i="1"/>
  <c r="M481" i="1"/>
  <c r="L479" i="1"/>
  <c r="O476" i="1"/>
  <c r="N474" i="1"/>
  <c r="M472" i="1"/>
  <c r="L470" i="1"/>
  <c r="L468" i="1"/>
  <c r="L466" i="1"/>
  <c r="L464" i="1"/>
  <c r="L462" i="1"/>
  <c r="L460" i="1"/>
  <c r="L458" i="1"/>
  <c r="L456" i="1"/>
  <c r="L454" i="1"/>
  <c r="L452" i="1"/>
  <c r="L450" i="1"/>
  <c r="L448" i="1"/>
  <c r="L446" i="1"/>
  <c r="L444" i="1"/>
  <c r="L442" i="1"/>
  <c r="L440" i="1"/>
  <c r="L438" i="1"/>
  <c r="L436" i="1"/>
  <c r="L434" i="1"/>
  <c r="L432" i="1"/>
  <c r="L430" i="1"/>
  <c r="L428" i="1"/>
  <c r="L426" i="1"/>
  <c r="L424" i="1"/>
  <c r="L422" i="1"/>
  <c r="L420" i="1"/>
  <c r="L418" i="1"/>
  <c r="L416" i="1"/>
  <c r="L414" i="1"/>
  <c r="L412" i="1"/>
  <c r="L410" i="1"/>
  <c r="L408" i="1"/>
  <c r="L406" i="1"/>
  <c r="L404" i="1"/>
  <c r="L402" i="1"/>
  <c r="L400" i="1"/>
  <c r="L398" i="1"/>
  <c r="L396" i="1"/>
  <c r="L394" i="1"/>
  <c r="L392" i="1"/>
  <c r="L390" i="1"/>
  <c r="L388" i="1"/>
  <c r="L386" i="1"/>
  <c r="L384" i="1"/>
  <c r="L382" i="1"/>
  <c r="L380" i="1"/>
  <c r="L378" i="1"/>
  <c r="L376" i="1"/>
  <c r="L374" i="1"/>
  <c r="L372" i="1"/>
  <c r="L370" i="1"/>
  <c r="L368" i="1"/>
  <c r="L366" i="1"/>
  <c r="L364" i="1"/>
  <c r="L362" i="1"/>
  <c r="L360" i="1"/>
  <c r="L358" i="1"/>
  <c r="L356" i="1"/>
  <c r="L354" i="1"/>
  <c r="L352" i="1"/>
  <c r="L350" i="1"/>
  <c r="L348" i="1"/>
  <c r="L346" i="1"/>
  <c r="L344" i="1"/>
  <c r="L342" i="1"/>
  <c r="L340" i="1"/>
  <c r="L338" i="1"/>
  <c r="L336" i="1"/>
  <c r="L334" i="1"/>
  <c r="L332" i="1"/>
  <c r="L330" i="1"/>
  <c r="L328" i="1"/>
  <c r="L326" i="1"/>
  <c r="L324" i="1"/>
  <c r="L322" i="1"/>
  <c r="L320" i="1"/>
  <c r="L318" i="1"/>
  <c r="L316" i="1"/>
  <c r="L314" i="1"/>
  <c r="L312" i="1"/>
  <c r="L310" i="1"/>
  <c r="L308" i="1"/>
  <c r="L306" i="1"/>
  <c r="L304" i="1"/>
  <c r="L302" i="1"/>
  <c r="L300" i="1"/>
  <c r="L298" i="1"/>
  <c r="L296" i="1"/>
  <c r="L294" i="1"/>
  <c r="L292" i="1"/>
  <c r="L290" i="1"/>
  <c r="L288" i="1"/>
  <c r="L286" i="1"/>
  <c r="L284" i="1"/>
  <c r="L282" i="1"/>
  <c r="L280" i="1"/>
  <c r="L278" i="1"/>
  <c r="L276" i="1"/>
  <c r="L274" i="1"/>
  <c r="L272" i="1"/>
  <c r="L270" i="1"/>
  <c r="L268" i="1"/>
  <c r="L266" i="1"/>
  <c r="L264" i="1"/>
  <c r="L262" i="1"/>
  <c r="L260" i="1"/>
  <c r="L258" i="1"/>
  <c r="L256" i="1"/>
  <c r="L254" i="1"/>
  <c r="L252" i="1"/>
  <c r="L250" i="1"/>
  <c r="L248" i="1"/>
  <c r="L246" i="1"/>
  <c r="L244" i="1"/>
  <c r="L242" i="1"/>
  <c r="L240" i="1"/>
  <c r="L238" i="1"/>
  <c r="L236" i="1"/>
  <c r="L234" i="1"/>
  <c r="L232" i="1"/>
  <c r="L230" i="1"/>
  <c r="L228" i="1"/>
  <c r="L226" i="1"/>
  <c r="L224" i="1"/>
  <c r="L222" i="1"/>
  <c r="L220" i="1"/>
  <c r="L218" i="1"/>
  <c r="L216" i="1"/>
  <c r="L214" i="1"/>
  <c r="L212" i="1"/>
  <c r="L210" i="1"/>
  <c r="L208" i="1"/>
  <c r="L206" i="1"/>
  <c r="L204" i="1"/>
  <c r="L202" i="1"/>
  <c r="L200" i="1"/>
  <c r="L198" i="1"/>
  <c r="L196" i="1"/>
  <c r="L194" i="1"/>
  <c r="L192" i="1"/>
  <c r="L190" i="1"/>
  <c r="L188" i="1"/>
  <c r="L186" i="1"/>
  <c r="L184" i="1"/>
  <c r="L182" i="1"/>
  <c r="L180" i="1"/>
  <c r="L178" i="1"/>
  <c r="L176" i="1"/>
  <c r="L174" i="1"/>
  <c r="L172" i="1"/>
  <c r="L170" i="1"/>
  <c r="L168" i="1"/>
  <c r="L166" i="1"/>
  <c r="L164" i="1"/>
  <c r="L162" i="1"/>
  <c r="L160" i="1"/>
  <c r="L158" i="1"/>
  <c r="L156" i="1"/>
  <c r="L154" i="1"/>
  <c r="L152" i="1"/>
  <c r="L150" i="1"/>
  <c r="L148" i="1"/>
  <c r="L146" i="1"/>
  <c r="L144" i="1"/>
  <c r="L142" i="1"/>
  <c r="L140" i="1"/>
  <c r="L138" i="1"/>
  <c r="L136" i="1"/>
  <c r="L134" i="1"/>
  <c r="L132" i="1"/>
  <c r="L130" i="1"/>
  <c r="L128" i="1"/>
  <c r="L126" i="1"/>
  <c r="L124" i="1"/>
  <c r="L122" i="1"/>
  <c r="L120" i="1"/>
  <c r="L118" i="1"/>
  <c r="L116" i="1"/>
  <c r="L114" i="1"/>
  <c r="L112" i="1"/>
  <c r="L110" i="1"/>
  <c r="L108" i="1"/>
  <c r="L106" i="1"/>
  <c r="L104" i="1"/>
  <c r="L102" i="1"/>
  <c r="L100" i="1"/>
  <c r="L98" i="1"/>
  <c r="L96" i="1"/>
  <c r="L94" i="1"/>
  <c r="L92" i="1"/>
  <c r="L90" i="1"/>
  <c r="L88" i="1"/>
  <c r="L86" i="1"/>
  <c r="L84" i="1"/>
  <c r="L82" i="1"/>
  <c r="L80" i="1"/>
  <c r="L78" i="1"/>
  <c r="L76" i="1"/>
  <c r="L74" i="1"/>
  <c r="L72" i="1"/>
  <c r="L70" i="1"/>
  <c r="L68" i="1"/>
  <c r="L66" i="1"/>
  <c r="L64" i="1"/>
  <c r="L62" i="1"/>
  <c r="L60" i="1"/>
  <c r="L58" i="1"/>
  <c r="L56" i="1"/>
  <c r="L54" i="1"/>
  <c r="L52" i="1"/>
  <c r="L50" i="1"/>
  <c r="L48" i="1"/>
  <c r="L46" i="1"/>
  <c r="L44" i="1"/>
  <c r="L42" i="1"/>
  <c r="L40" i="1"/>
  <c r="L38" i="1"/>
  <c r="L36" i="1"/>
  <c r="L34" i="1"/>
  <c r="L32" i="1"/>
  <c r="L30" i="1"/>
  <c r="L28" i="1"/>
  <c r="L26" i="1"/>
  <c r="L24" i="1"/>
  <c r="L22" i="1"/>
  <c r="L20" i="1"/>
  <c r="L18" i="1"/>
  <c r="L16" i="1"/>
  <c r="L14" i="1"/>
  <c r="L12" i="1"/>
  <c r="L10" i="1"/>
  <c r="L8" i="1"/>
  <c r="R2502" i="1"/>
  <c r="R2500" i="1"/>
  <c r="R2498" i="1"/>
  <c r="R2496" i="1"/>
  <c r="R2494" i="1"/>
  <c r="R2492" i="1"/>
  <c r="R2490" i="1"/>
  <c r="R2488" i="1"/>
  <c r="R2486" i="1"/>
  <c r="R2484" i="1"/>
  <c r="R2482" i="1"/>
  <c r="R2480" i="1"/>
  <c r="R2478" i="1"/>
  <c r="R2476" i="1"/>
  <c r="R2474" i="1"/>
  <c r="R2472" i="1"/>
  <c r="R2470" i="1"/>
  <c r="R2468" i="1"/>
  <c r="R2466" i="1"/>
  <c r="R2464" i="1"/>
  <c r="R2462" i="1"/>
  <c r="R2460" i="1"/>
  <c r="R2458" i="1"/>
  <c r="R2456" i="1"/>
  <c r="R2454" i="1"/>
  <c r="R2452" i="1"/>
  <c r="R2450" i="1"/>
  <c r="R2448" i="1"/>
  <c r="R2446" i="1"/>
  <c r="R2444" i="1"/>
  <c r="R2442" i="1"/>
  <c r="R2440" i="1"/>
  <c r="R2438" i="1"/>
  <c r="R2436" i="1"/>
  <c r="R2434" i="1"/>
  <c r="R2432" i="1"/>
  <c r="R2430" i="1"/>
  <c r="R2428" i="1"/>
  <c r="R2426" i="1"/>
  <c r="R2424" i="1"/>
  <c r="R2422" i="1"/>
  <c r="R2420" i="1"/>
  <c r="R2418" i="1"/>
  <c r="R2416" i="1"/>
  <c r="R2414" i="1"/>
  <c r="R2412" i="1"/>
  <c r="R2410" i="1"/>
  <c r="R2408" i="1"/>
  <c r="R2406" i="1"/>
  <c r="R2404" i="1"/>
  <c r="R2402" i="1"/>
  <c r="R2400" i="1"/>
  <c r="M624" i="1"/>
  <c r="M616" i="1"/>
  <c r="O608" i="1"/>
  <c r="O604" i="1"/>
  <c r="O600" i="1"/>
  <c r="O596" i="1"/>
  <c r="O592" i="1"/>
  <c r="O588" i="1"/>
  <c r="O584" i="1"/>
  <c r="O580" i="1"/>
  <c r="O576" i="1"/>
  <c r="O572" i="1"/>
  <c r="O568" i="1"/>
  <c r="O564" i="1"/>
  <c r="O560" i="1"/>
  <c r="O556" i="1"/>
  <c r="O552" i="1"/>
  <c r="O548" i="1"/>
  <c r="O544" i="1"/>
  <c r="O540" i="1"/>
  <c r="O536" i="1"/>
  <c r="O532" i="1"/>
  <c r="O528" i="1"/>
  <c r="O524" i="1"/>
  <c r="O520" i="1"/>
  <c r="O516" i="1"/>
  <c r="O512" i="1"/>
  <c r="O508" i="1"/>
  <c r="O504" i="1"/>
  <c r="O500" i="1"/>
  <c r="L498" i="1"/>
  <c r="L495" i="1"/>
  <c r="N492" i="1"/>
  <c r="M490" i="1"/>
  <c r="L488" i="1"/>
  <c r="O485" i="1"/>
  <c r="M483" i="1"/>
  <c r="L481" i="1"/>
  <c r="O478" i="1"/>
  <c r="N476" i="1"/>
  <c r="M474" i="1"/>
  <c r="L472" i="1"/>
  <c r="O469" i="1"/>
  <c r="O467" i="1"/>
  <c r="O465" i="1"/>
  <c r="O463" i="1"/>
  <c r="O461" i="1"/>
  <c r="O459" i="1"/>
  <c r="O457" i="1"/>
  <c r="O455" i="1"/>
  <c r="O453" i="1"/>
  <c r="O451" i="1"/>
  <c r="O449" i="1"/>
  <c r="O447" i="1"/>
  <c r="O445" i="1"/>
  <c r="O443" i="1"/>
  <c r="O441" i="1"/>
  <c r="O439" i="1"/>
  <c r="O437" i="1"/>
  <c r="O435" i="1"/>
  <c r="O433" i="1"/>
  <c r="O431" i="1"/>
  <c r="O429" i="1"/>
  <c r="O427" i="1"/>
  <c r="O425" i="1"/>
  <c r="O423" i="1"/>
  <c r="O421" i="1"/>
  <c r="O419" i="1"/>
  <c r="O417" i="1"/>
  <c r="O415" i="1"/>
  <c r="O413" i="1"/>
  <c r="O411" i="1"/>
  <c r="O409" i="1"/>
  <c r="O407" i="1"/>
  <c r="O405" i="1"/>
  <c r="O403" i="1"/>
  <c r="O401" i="1"/>
  <c r="O399" i="1"/>
  <c r="O397" i="1"/>
  <c r="O395" i="1"/>
  <c r="O393" i="1"/>
  <c r="O391" i="1"/>
  <c r="O389" i="1"/>
  <c r="O387" i="1"/>
  <c r="O385" i="1"/>
  <c r="O383" i="1"/>
  <c r="O381" i="1"/>
  <c r="O379" i="1"/>
  <c r="O377" i="1"/>
  <c r="O375" i="1"/>
  <c r="O373" i="1"/>
  <c r="O371" i="1"/>
  <c r="O369" i="1"/>
  <c r="O367" i="1"/>
  <c r="O365" i="1"/>
  <c r="O363" i="1"/>
  <c r="O361" i="1"/>
  <c r="O359" i="1"/>
  <c r="O357" i="1"/>
  <c r="O355" i="1"/>
  <c r="O353" i="1"/>
  <c r="O351" i="1"/>
  <c r="O349" i="1"/>
  <c r="O347" i="1"/>
  <c r="O345" i="1"/>
  <c r="O343" i="1"/>
  <c r="O341" i="1"/>
  <c r="O339" i="1"/>
  <c r="O337" i="1"/>
  <c r="O335" i="1"/>
  <c r="O333" i="1"/>
  <c r="O331" i="1"/>
  <c r="O329" i="1"/>
  <c r="O327" i="1"/>
  <c r="O325" i="1"/>
  <c r="O323" i="1"/>
  <c r="O321" i="1"/>
  <c r="O319" i="1"/>
  <c r="O317" i="1"/>
  <c r="O315" i="1"/>
  <c r="O313" i="1"/>
  <c r="O311" i="1"/>
  <c r="O309" i="1"/>
  <c r="O307" i="1"/>
  <c r="O305" i="1"/>
  <c r="O303" i="1"/>
  <c r="O301" i="1"/>
  <c r="O299" i="1"/>
  <c r="O297" i="1"/>
  <c r="O295" i="1"/>
  <c r="O293" i="1"/>
  <c r="O291" i="1"/>
  <c r="O289" i="1"/>
  <c r="O287" i="1"/>
  <c r="O285" i="1"/>
  <c r="O283" i="1"/>
  <c r="O281" i="1"/>
  <c r="O279" i="1"/>
  <c r="O277" i="1"/>
  <c r="O275" i="1"/>
  <c r="O273" i="1"/>
  <c r="O271" i="1"/>
  <c r="O269" i="1"/>
  <c r="O267" i="1"/>
  <c r="O265" i="1"/>
  <c r="O263" i="1"/>
  <c r="O261" i="1"/>
  <c r="O259" i="1"/>
  <c r="O257" i="1"/>
  <c r="O255" i="1"/>
  <c r="O253" i="1"/>
  <c r="O251" i="1"/>
  <c r="O249" i="1"/>
  <c r="O247" i="1"/>
  <c r="O245" i="1"/>
  <c r="O243" i="1"/>
  <c r="O241" i="1"/>
  <c r="O239" i="1"/>
  <c r="O237" i="1"/>
  <c r="O235" i="1"/>
  <c r="O233" i="1"/>
  <c r="O231" i="1"/>
  <c r="O229" i="1"/>
  <c r="O227" i="1"/>
  <c r="O225" i="1"/>
  <c r="O223" i="1"/>
  <c r="O221" i="1"/>
  <c r="O219" i="1"/>
  <c r="O217" i="1"/>
  <c r="O215" i="1"/>
  <c r="O213" i="1"/>
  <c r="O211" i="1"/>
  <c r="O209" i="1"/>
  <c r="O207" i="1"/>
  <c r="O205" i="1"/>
  <c r="O203" i="1"/>
  <c r="O201" i="1"/>
  <c r="O199" i="1"/>
  <c r="O197" i="1"/>
  <c r="O195" i="1"/>
  <c r="O193" i="1"/>
  <c r="O191" i="1"/>
  <c r="O189" i="1"/>
  <c r="O187" i="1"/>
  <c r="O185" i="1"/>
  <c r="O183" i="1"/>
  <c r="O181" i="1"/>
  <c r="O179" i="1"/>
  <c r="O177" i="1"/>
  <c r="O175" i="1"/>
  <c r="O173" i="1"/>
  <c r="O171" i="1"/>
  <c r="O169" i="1"/>
  <c r="O167" i="1"/>
  <c r="O165" i="1"/>
  <c r="O149" i="1"/>
  <c r="O133" i="1"/>
  <c r="O117" i="1"/>
  <c r="O101" i="1"/>
  <c r="O85" i="1"/>
  <c r="O69" i="1"/>
  <c r="O53" i="1"/>
  <c r="O37" i="1"/>
  <c r="O21" i="1"/>
  <c r="U2501" i="1"/>
  <c r="U2485" i="1"/>
  <c r="U2469" i="1"/>
  <c r="U2453" i="1"/>
  <c r="U2437" i="1"/>
  <c r="S2429" i="1"/>
  <c r="S2421" i="1"/>
  <c r="S2413" i="1"/>
  <c r="S2405" i="1"/>
  <c r="U2398" i="1"/>
  <c r="S2396" i="1"/>
  <c r="U2393" i="1"/>
  <c r="U2390" i="1"/>
  <c r="S2388" i="1"/>
  <c r="U2385" i="1"/>
  <c r="U2382" i="1"/>
  <c r="S2380" i="1"/>
  <c r="U2377" i="1"/>
  <c r="U2374" i="1"/>
  <c r="S2372" i="1"/>
  <c r="U2369" i="1"/>
  <c r="U2367" i="1"/>
  <c r="U2365" i="1"/>
  <c r="U2363" i="1"/>
  <c r="U2361" i="1"/>
  <c r="U2359" i="1"/>
  <c r="U2357" i="1"/>
  <c r="U2355" i="1"/>
  <c r="U2353" i="1"/>
  <c r="U2351" i="1"/>
  <c r="U2349" i="1"/>
  <c r="U2347" i="1"/>
  <c r="U2345" i="1"/>
  <c r="U2343" i="1"/>
  <c r="U2341" i="1"/>
  <c r="U2339" i="1"/>
  <c r="U2337" i="1"/>
  <c r="U2335" i="1"/>
  <c r="U2333" i="1"/>
  <c r="U2331" i="1"/>
  <c r="U2329" i="1"/>
  <c r="U2327" i="1"/>
  <c r="U2325" i="1"/>
  <c r="U2323" i="1"/>
  <c r="U2321" i="1"/>
  <c r="U2319" i="1"/>
  <c r="U2317" i="1"/>
  <c r="U2315" i="1"/>
  <c r="U2313" i="1"/>
  <c r="U2311" i="1"/>
  <c r="U2309" i="1"/>
  <c r="U2307" i="1"/>
  <c r="U2305" i="1"/>
  <c r="U2303" i="1"/>
  <c r="U2301" i="1"/>
  <c r="U2299" i="1"/>
  <c r="U2297" i="1"/>
  <c r="U2295" i="1"/>
  <c r="U2293" i="1"/>
  <c r="U2291" i="1"/>
  <c r="U2289" i="1"/>
  <c r="U2287" i="1"/>
  <c r="U2285" i="1"/>
  <c r="U2283" i="1"/>
  <c r="U2281" i="1"/>
  <c r="U2279" i="1"/>
  <c r="U2277" i="1"/>
  <c r="U2275" i="1"/>
  <c r="U2273" i="1"/>
  <c r="U2271" i="1"/>
  <c r="U2269" i="1"/>
  <c r="U2267" i="1"/>
  <c r="U2265" i="1"/>
  <c r="U2263" i="1"/>
  <c r="U2261" i="1"/>
  <c r="U2259" i="1"/>
  <c r="U2257" i="1"/>
  <c r="U2255" i="1"/>
  <c r="U2253" i="1"/>
  <c r="U2251" i="1"/>
  <c r="U2249" i="1"/>
  <c r="U2247" i="1"/>
  <c r="U2245" i="1"/>
  <c r="U2243" i="1"/>
  <c r="U2241" i="1"/>
  <c r="U2239" i="1"/>
  <c r="U2237" i="1"/>
  <c r="U2235" i="1"/>
  <c r="U2233" i="1"/>
  <c r="U2231" i="1"/>
  <c r="U2229" i="1"/>
  <c r="U2227" i="1"/>
  <c r="U2225" i="1"/>
  <c r="U2223" i="1"/>
  <c r="U2221" i="1"/>
  <c r="U2219" i="1"/>
  <c r="U2217" i="1"/>
  <c r="U2215" i="1"/>
  <c r="U2213" i="1"/>
  <c r="U2211" i="1"/>
  <c r="U2209" i="1"/>
  <c r="U2207" i="1"/>
  <c r="U2205" i="1"/>
  <c r="U2203" i="1"/>
  <c r="U2201" i="1"/>
  <c r="U2199" i="1"/>
  <c r="U2197" i="1"/>
  <c r="U2195" i="1"/>
  <c r="U2193" i="1"/>
  <c r="U2191" i="1"/>
  <c r="U2189" i="1"/>
  <c r="U2187" i="1"/>
  <c r="U2185" i="1"/>
  <c r="U2183" i="1"/>
  <c r="U2181" i="1"/>
  <c r="U2179" i="1"/>
  <c r="U2177" i="1"/>
  <c r="U2175" i="1"/>
  <c r="U2173" i="1"/>
  <c r="U2171" i="1"/>
  <c r="U2169" i="1"/>
  <c r="U2167" i="1"/>
  <c r="U2165" i="1"/>
  <c r="U2163" i="1"/>
  <c r="U2161" i="1"/>
  <c r="U2159" i="1"/>
  <c r="U2157" i="1"/>
  <c r="U2155" i="1"/>
  <c r="U2153" i="1"/>
  <c r="U2151" i="1"/>
  <c r="U2149" i="1"/>
  <c r="U2147" i="1"/>
  <c r="U2145" i="1"/>
  <c r="U2143" i="1"/>
  <c r="U2141" i="1"/>
  <c r="U2139" i="1"/>
  <c r="U2137" i="1"/>
  <c r="U2135" i="1"/>
  <c r="U2133" i="1"/>
  <c r="U2131" i="1"/>
  <c r="U2129" i="1"/>
  <c r="U2127" i="1"/>
  <c r="U2125" i="1"/>
  <c r="U2123" i="1"/>
  <c r="U2121" i="1"/>
  <c r="U2119" i="1"/>
  <c r="U2117" i="1"/>
  <c r="U2115" i="1"/>
  <c r="U2113" i="1"/>
  <c r="U2111" i="1"/>
  <c r="U2109" i="1"/>
  <c r="U2107" i="1"/>
  <c r="U2105" i="1"/>
  <c r="U2103" i="1"/>
  <c r="U2101" i="1"/>
  <c r="U2099" i="1"/>
  <c r="U2097" i="1"/>
  <c r="U2095" i="1"/>
  <c r="U2093" i="1"/>
  <c r="U2091" i="1"/>
  <c r="U2089" i="1"/>
  <c r="U2087" i="1"/>
  <c r="U2085" i="1"/>
  <c r="U2083" i="1"/>
  <c r="U2081" i="1"/>
  <c r="U2079" i="1"/>
  <c r="U2077" i="1"/>
  <c r="U2075" i="1"/>
  <c r="U2073" i="1"/>
  <c r="U2071" i="1"/>
  <c r="U2069" i="1"/>
  <c r="U2067" i="1"/>
  <c r="U2065" i="1"/>
  <c r="U2063" i="1"/>
  <c r="U2061" i="1"/>
  <c r="U2059" i="1"/>
  <c r="U2057" i="1"/>
  <c r="U2055" i="1"/>
  <c r="U2053" i="1"/>
  <c r="U2051" i="1"/>
  <c r="U2049" i="1"/>
  <c r="U2047" i="1"/>
  <c r="U2045" i="1"/>
  <c r="U2043" i="1"/>
  <c r="U2041" i="1"/>
  <c r="U2039" i="1"/>
  <c r="U2037" i="1"/>
  <c r="U2035" i="1"/>
  <c r="U2033" i="1"/>
  <c r="U2031" i="1"/>
  <c r="U2029" i="1"/>
  <c r="U2027" i="1"/>
  <c r="U2025" i="1"/>
  <c r="U2023" i="1"/>
  <c r="U2021" i="1"/>
  <c r="U2019" i="1"/>
  <c r="U2017" i="1"/>
  <c r="U2015" i="1"/>
  <c r="U2013" i="1"/>
  <c r="U2011" i="1"/>
  <c r="U2009" i="1"/>
  <c r="U2007" i="1"/>
  <c r="U2005" i="1"/>
  <c r="U2003" i="1"/>
  <c r="U2001" i="1"/>
  <c r="U1999" i="1"/>
  <c r="U1997" i="1"/>
  <c r="U1995" i="1"/>
  <c r="U1993" i="1"/>
  <c r="U1991" i="1"/>
  <c r="U1989" i="1"/>
  <c r="U1987" i="1"/>
  <c r="U1985" i="1"/>
  <c r="U1983" i="1"/>
  <c r="U1981" i="1"/>
  <c r="U1979" i="1"/>
  <c r="U1977" i="1"/>
  <c r="U1975" i="1"/>
  <c r="U1973" i="1"/>
  <c r="U1971" i="1"/>
  <c r="U1969" i="1"/>
  <c r="U1967" i="1"/>
  <c r="U1965" i="1"/>
  <c r="U1963" i="1"/>
  <c r="U1961" i="1"/>
  <c r="U1959" i="1"/>
  <c r="U1957" i="1"/>
  <c r="U1955" i="1"/>
  <c r="U1953" i="1"/>
  <c r="U1951" i="1"/>
  <c r="U1949" i="1"/>
  <c r="U1947" i="1"/>
  <c r="U1945" i="1"/>
  <c r="U1943" i="1"/>
  <c r="U1941" i="1"/>
  <c r="U1939" i="1"/>
  <c r="U1937" i="1"/>
  <c r="U1935" i="1"/>
  <c r="U1933" i="1"/>
  <c r="U1931" i="1"/>
  <c r="U1929" i="1"/>
  <c r="U1927" i="1"/>
  <c r="U1925" i="1"/>
  <c r="U1923" i="1"/>
  <c r="U1921" i="1"/>
  <c r="U1919" i="1"/>
  <c r="U1917" i="1"/>
  <c r="U1915" i="1"/>
  <c r="U1913" i="1"/>
  <c r="U1911" i="1"/>
  <c r="U1909" i="1"/>
  <c r="U1907" i="1"/>
  <c r="U1905" i="1"/>
  <c r="U1903" i="1"/>
  <c r="U1901" i="1"/>
  <c r="U1899" i="1"/>
  <c r="U1897" i="1"/>
  <c r="U1895" i="1"/>
  <c r="U1893" i="1"/>
  <c r="U1891" i="1"/>
  <c r="U1889" i="1"/>
  <c r="U1887" i="1"/>
  <c r="U1885" i="1"/>
  <c r="U1883" i="1"/>
  <c r="U1881" i="1"/>
  <c r="U1879" i="1"/>
  <c r="U1877" i="1"/>
  <c r="U1875" i="1"/>
  <c r="U1873" i="1"/>
  <c r="U1871" i="1"/>
  <c r="U1869" i="1"/>
  <c r="U1867" i="1"/>
  <c r="U1865" i="1"/>
  <c r="U1863" i="1"/>
  <c r="U1861" i="1"/>
  <c r="U1859" i="1"/>
  <c r="U1857" i="1"/>
  <c r="U1855" i="1"/>
  <c r="U1853" i="1"/>
  <c r="U1851" i="1"/>
  <c r="U1849" i="1"/>
  <c r="U1847" i="1"/>
  <c r="U1845" i="1"/>
  <c r="U1843" i="1"/>
  <c r="U1841" i="1"/>
  <c r="U1839" i="1"/>
  <c r="U1837" i="1"/>
  <c r="U1835" i="1"/>
  <c r="U1833" i="1"/>
  <c r="U1831" i="1"/>
  <c r="U1829" i="1"/>
  <c r="U1827" i="1"/>
  <c r="U1825" i="1"/>
  <c r="U1823" i="1"/>
  <c r="U1821" i="1"/>
  <c r="U1819" i="1"/>
  <c r="U1817" i="1"/>
  <c r="U1815" i="1"/>
  <c r="U1813" i="1"/>
  <c r="U1811" i="1"/>
  <c r="U1809" i="1"/>
  <c r="U1807" i="1"/>
  <c r="U1805" i="1"/>
  <c r="U1803" i="1"/>
  <c r="U1801" i="1"/>
  <c r="U1799" i="1"/>
  <c r="U1797" i="1"/>
  <c r="O163" i="1"/>
  <c r="O147" i="1"/>
  <c r="O131" i="1"/>
  <c r="O115" i="1"/>
  <c r="O99" i="1"/>
  <c r="O83" i="1"/>
  <c r="O67" i="1"/>
  <c r="O51" i="1"/>
  <c r="O35" i="1"/>
  <c r="O19" i="1"/>
  <c r="U2499" i="1"/>
  <c r="U2483" i="1"/>
  <c r="U2467" i="1"/>
  <c r="U2451" i="1"/>
  <c r="U2435" i="1"/>
  <c r="U2427" i="1"/>
  <c r="U2419" i="1"/>
  <c r="U2411" i="1"/>
  <c r="U2403" i="1"/>
  <c r="T2398" i="1"/>
  <c r="R2396" i="1"/>
  <c r="S2393" i="1"/>
  <c r="T2390" i="1"/>
  <c r="R2388" i="1"/>
  <c r="S2385" i="1"/>
  <c r="T2382" i="1"/>
  <c r="R2380" i="1"/>
  <c r="S2377" i="1"/>
  <c r="T2374" i="1"/>
  <c r="R2372" i="1"/>
  <c r="T2369" i="1"/>
  <c r="T2367" i="1"/>
  <c r="T2365" i="1"/>
  <c r="T2363" i="1"/>
  <c r="T2361" i="1"/>
  <c r="T2359" i="1"/>
  <c r="T2357" i="1"/>
  <c r="T2355" i="1"/>
  <c r="T2353" i="1"/>
  <c r="T2351" i="1"/>
  <c r="T2349" i="1"/>
  <c r="T2347" i="1"/>
  <c r="T2345" i="1"/>
  <c r="T2343" i="1"/>
  <c r="T2341" i="1"/>
  <c r="T2339" i="1"/>
  <c r="T2337" i="1"/>
  <c r="T2335" i="1"/>
  <c r="T2333" i="1"/>
  <c r="T2331" i="1"/>
  <c r="T2329" i="1"/>
  <c r="T2327" i="1"/>
  <c r="T2325" i="1"/>
  <c r="T2323" i="1"/>
  <c r="T2321" i="1"/>
  <c r="T2319" i="1"/>
  <c r="T2317" i="1"/>
  <c r="T2315" i="1"/>
  <c r="T2313" i="1"/>
  <c r="T2311" i="1"/>
  <c r="T2309" i="1"/>
  <c r="T2307" i="1"/>
  <c r="T2305" i="1"/>
  <c r="T2303" i="1"/>
  <c r="T2301" i="1"/>
  <c r="T2299" i="1"/>
  <c r="T2297" i="1"/>
  <c r="T2295" i="1"/>
  <c r="T2293" i="1"/>
  <c r="T2291" i="1"/>
  <c r="T2289" i="1"/>
  <c r="T2287" i="1"/>
  <c r="T2285" i="1"/>
  <c r="T2283" i="1"/>
  <c r="T2281" i="1"/>
  <c r="T2279" i="1"/>
  <c r="T2277" i="1"/>
  <c r="T2275" i="1"/>
  <c r="T2273" i="1"/>
  <c r="T2271" i="1"/>
  <c r="T2269" i="1"/>
  <c r="T2267" i="1"/>
  <c r="T2265" i="1"/>
  <c r="T2263" i="1"/>
  <c r="T2261" i="1"/>
  <c r="T2259" i="1"/>
  <c r="T2257" i="1"/>
  <c r="T2255" i="1"/>
  <c r="T2253" i="1"/>
  <c r="T2251" i="1"/>
  <c r="T2249" i="1"/>
  <c r="T2247" i="1"/>
  <c r="T2245" i="1"/>
  <c r="T2243" i="1"/>
  <c r="T2241" i="1"/>
  <c r="T2239" i="1"/>
  <c r="T2237" i="1"/>
  <c r="T2235" i="1"/>
  <c r="T2233" i="1"/>
  <c r="T2231" i="1"/>
  <c r="T2229" i="1"/>
  <c r="T2227" i="1"/>
  <c r="T2225" i="1"/>
  <c r="T2223" i="1"/>
  <c r="T2221" i="1"/>
  <c r="T2219" i="1"/>
  <c r="T2217" i="1"/>
  <c r="T2215" i="1"/>
  <c r="T2213" i="1"/>
  <c r="T2211" i="1"/>
  <c r="T2209" i="1"/>
  <c r="T2207" i="1"/>
  <c r="T2205" i="1"/>
  <c r="T2203" i="1"/>
  <c r="T2201" i="1"/>
  <c r="T2199" i="1"/>
  <c r="T2197" i="1"/>
  <c r="T2195" i="1"/>
  <c r="T2193" i="1"/>
  <c r="T2191" i="1"/>
  <c r="T2189" i="1"/>
  <c r="T2187" i="1"/>
  <c r="T2185" i="1"/>
  <c r="T2183" i="1"/>
  <c r="T2181" i="1"/>
  <c r="T2179" i="1"/>
  <c r="T2177" i="1"/>
  <c r="T2175" i="1"/>
  <c r="T2173" i="1"/>
  <c r="T2171" i="1"/>
  <c r="T2169" i="1"/>
  <c r="T2167" i="1"/>
  <c r="T2165" i="1"/>
  <c r="T2163" i="1"/>
  <c r="T2161" i="1"/>
  <c r="T2159" i="1"/>
  <c r="T2157" i="1"/>
  <c r="T2155" i="1"/>
  <c r="T2153" i="1"/>
  <c r="T2151" i="1"/>
  <c r="T2149" i="1"/>
  <c r="T2147" i="1"/>
  <c r="T2145" i="1"/>
  <c r="T2143" i="1"/>
  <c r="T2141" i="1"/>
  <c r="T2139" i="1"/>
  <c r="T2137" i="1"/>
  <c r="T2135" i="1"/>
  <c r="T2133" i="1"/>
  <c r="T2131" i="1"/>
  <c r="T2129" i="1"/>
  <c r="T2127" i="1"/>
  <c r="T2125" i="1"/>
  <c r="T2123" i="1"/>
  <c r="T2121" i="1"/>
  <c r="T2119" i="1"/>
  <c r="T2117" i="1"/>
  <c r="T2115" i="1"/>
  <c r="T2113" i="1"/>
  <c r="T2111" i="1"/>
  <c r="T2109" i="1"/>
  <c r="T2107" i="1"/>
  <c r="T2105" i="1"/>
  <c r="T2103" i="1"/>
  <c r="T2101" i="1"/>
  <c r="T2099" i="1"/>
  <c r="T2097" i="1"/>
  <c r="T2095" i="1"/>
  <c r="T2093" i="1"/>
  <c r="T2091" i="1"/>
  <c r="T2089" i="1"/>
  <c r="T2087" i="1"/>
  <c r="T2085" i="1"/>
  <c r="T2083" i="1"/>
  <c r="T2081" i="1"/>
  <c r="T2079" i="1"/>
  <c r="T2077" i="1"/>
  <c r="T2075" i="1"/>
  <c r="T2073" i="1"/>
  <c r="T2071" i="1"/>
  <c r="T2069" i="1"/>
  <c r="T2067" i="1"/>
  <c r="T2065" i="1"/>
  <c r="T2063" i="1"/>
  <c r="T2061" i="1"/>
  <c r="T2059" i="1"/>
  <c r="T2057" i="1"/>
  <c r="T2055" i="1"/>
  <c r="T2053" i="1"/>
  <c r="T2051" i="1"/>
  <c r="T2049" i="1"/>
  <c r="T2047" i="1"/>
  <c r="T2045" i="1"/>
  <c r="T2043" i="1"/>
  <c r="T2041" i="1"/>
  <c r="T2039" i="1"/>
  <c r="T2037" i="1"/>
  <c r="T2035" i="1"/>
  <c r="T2033" i="1"/>
  <c r="T2031" i="1"/>
  <c r="T2029" i="1"/>
  <c r="T2027" i="1"/>
  <c r="T2025" i="1"/>
  <c r="T2023" i="1"/>
  <c r="T2021" i="1"/>
  <c r="T2019" i="1"/>
  <c r="T2017" i="1"/>
  <c r="T2015" i="1"/>
  <c r="T2013" i="1"/>
  <c r="T2011" i="1"/>
  <c r="T2009" i="1"/>
  <c r="T2007" i="1"/>
  <c r="T2005" i="1"/>
  <c r="T2003" i="1"/>
  <c r="T2001" i="1"/>
  <c r="T1999" i="1"/>
  <c r="T1997" i="1"/>
  <c r="T1995" i="1"/>
  <c r="T1993" i="1"/>
  <c r="T1991" i="1"/>
  <c r="T1989" i="1"/>
  <c r="T1987" i="1"/>
  <c r="T1985" i="1"/>
  <c r="T1983" i="1"/>
  <c r="T1981" i="1"/>
  <c r="T1979" i="1"/>
  <c r="T1977" i="1"/>
  <c r="T1975" i="1"/>
  <c r="T1973" i="1"/>
  <c r="T1971" i="1"/>
  <c r="T1969" i="1"/>
  <c r="T1967" i="1"/>
  <c r="T1965" i="1"/>
  <c r="T1963" i="1"/>
  <c r="T1961" i="1"/>
  <c r="T1959" i="1"/>
  <c r="T1957" i="1"/>
  <c r="T1955" i="1"/>
  <c r="T1953" i="1"/>
  <c r="T1951" i="1"/>
  <c r="T1949" i="1"/>
  <c r="T1947" i="1"/>
  <c r="T1945" i="1"/>
  <c r="T1943" i="1"/>
  <c r="T1941" i="1"/>
  <c r="T1939" i="1"/>
  <c r="T1937" i="1"/>
  <c r="T1935" i="1"/>
  <c r="T1933" i="1"/>
  <c r="T1931" i="1"/>
  <c r="T1929" i="1"/>
  <c r="T1927" i="1"/>
  <c r="T1925" i="1"/>
  <c r="T1923" i="1"/>
  <c r="T1921" i="1"/>
  <c r="T1919" i="1"/>
  <c r="T1917" i="1"/>
  <c r="T1915" i="1"/>
  <c r="T1913" i="1"/>
  <c r="T1911" i="1"/>
  <c r="T1909" i="1"/>
  <c r="T1907" i="1"/>
  <c r="T1905" i="1"/>
  <c r="T1903" i="1"/>
  <c r="T1901" i="1"/>
  <c r="T1899" i="1"/>
  <c r="T1897" i="1"/>
  <c r="T1895" i="1"/>
  <c r="T1893" i="1"/>
  <c r="T1891" i="1"/>
  <c r="T1889" i="1"/>
  <c r="T1887" i="1"/>
  <c r="T1885" i="1"/>
  <c r="T1883" i="1"/>
  <c r="T1881" i="1"/>
  <c r="T1879" i="1"/>
  <c r="T1877" i="1"/>
  <c r="T1875" i="1"/>
  <c r="T1873" i="1"/>
  <c r="T1871" i="1"/>
  <c r="T1869" i="1"/>
  <c r="T1867" i="1"/>
  <c r="T1865" i="1"/>
  <c r="T1863" i="1"/>
  <c r="T1861" i="1"/>
  <c r="T1859" i="1"/>
  <c r="T1857" i="1"/>
  <c r="T1855" i="1"/>
  <c r="T1853" i="1"/>
  <c r="T1851" i="1"/>
  <c r="T1849" i="1"/>
  <c r="T1847" i="1"/>
  <c r="T1845" i="1"/>
  <c r="T1843" i="1"/>
  <c r="T1841" i="1"/>
  <c r="T1839" i="1"/>
  <c r="T1837" i="1"/>
  <c r="T1835" i="1"/>
  <c r="T1833" i="1"/>
  <c r="T1831" i="1"/>
  <c r="T1829" i="1"/>
  <c r="T1827" i="1"/>
  <c r="T1825" i="1"/>
  <c r="T1823" i="1"/>
  <c r="T1821" i="1"/>
  <c r="T1819" i="1"/>
  <c r="T1817" i="1"/>
  <c r="T1815" i="1"/>
  <c r="T1813" i="1"/>
  <c r="T1811" i="1"/>
  <c r="T1809" i="1"/>
  <c r="T1807" i="1"/>
  <c r="T1805" i="1"/>
  <c r="T1803" i="1"/>
  <c r="T1801" i="1"/>
  <c r="T1799" i="1"/>
  <c r="T1797" i="1"/>
  <c r="T1795" i="1"/>
  <c r="T1793" i="1"/>
  <c r="T1791" i="1"/>
  <c r="T1789" i="1"/>
  <c r="T1787" i="1"/>
  <c r="T1785" i="1"/>
  <c r="T1783" i="1"/>
  <c r="T1781" i="1"/>
  <c r="T1779" i="1"/>
  <c r="T1777" i="1"/>
  <c r="T1775" i="1"/>
  <c r="T1773" i="1"/>
  <c r="T1771" i="1"/>
  <c r="T1769" i="1"/>
  <c r="T1767" i="1"/>
  <c r="T1765" i="1"/>
  <c r="T1763" i="1"/>
  <c r="T1761" i="1"/>
  <c r="T1759" i="1"/>
  <c r="T1757" i="1"/>
  <c r="T1755" i="1"/>
  <c r="T1753" i="1"/>
  <c r="T1751" i="1"/>
  <c r="T1749" i="1"/>
  <c r="O161" i="1"/>
  <c r="O145" i="1"/>
  <c r="O129" i="1"/>
  <c r="O113" i="1"/>
  <c r="O97" i="1"/>
  <c r="O81" i="1"/>
  <c r="O65" i="1"/>
  <c r="O49" i="1"/>
  <c r="O33" i="1"/>
  <c r="O17" i="1"/>
  <c r="U2497" i="1"/>
  <c r="U2481" i="1"/>
  <c r="U2465" i="1"/>
  <c r="U2449" i="1"/>
  <c r="S2435" i="1"/>
  <c r="S2427" i="1"/>
  <c r="S2419" i="1"/>
  <c r="S2411" i="1"/>
  <c r="S2403" i="1"/>
  <c r="S2398" i="1"/>
  <c r="U2395" i="1"/>
  <c r="U2392" i="1"/>
  <c r="S2390" i="1"/>
  <c r="U2387" i="1"/>
  <c r="U2384" i="1"/>
  <c r="S2382" i="1"/>
  <c r="U2379" i="1"/>
  <c r="U2376" i="1"/>
  <c r="S2374" i="1"/>
  <c r="U2371" i="1"/>
  <c r="S2369" i="1"/>
  <c r="S2367" i="1"/>
  <c r="S2365" i="1"/>
  <c r="S2363" i="1"/>
  <c r="S2361" i="1"/>
  <c r="S2359" i="1"/>
  <c r="S2357" i="1"/>
  <c r="S2355" i="1"/>
  <c r="S2353" i="1"/>
  <c r="S2351" i="1"/>
  <c r="S2349" i="1"/>
  <c r="S2347" i="1"/>
  <c r="S2345" i="1"/>
  <c r="S2343" i="1"/>
  <c r="S2341" i="1"/>
  <c r="S2339" i="1"/>
  <c r="S2337" i="1"/>
  <c r="S2335" i="1"/>
  <c r="S2333" i="1"/>
  <c r="S2331" i="1"/>
  <c r="S2329" i="1"/>
  <c r="S2327" i="1"/>
  <c r="S2325" i="1"/>
  <c r="S2323" i="1"/>
  <c r="S2321" i="1"/>
  <c r="S2319" i="1"/>
  <c r="S2317" i="1"/>
  <c r="S2315" i="1"/>
  <c r="S2313" i="1"/>
  <c r="S2311" i="1"/>
  <c r="S2309" i="1"/>
  <c r="S2307" i="1"/>
  <c r="S2305" i="1"/>
  <c r="S2303" i="1"/>
  <c r="S2301" i="1"/>
  <c r="S2299" i="1"/>
  <c r="S2297" i="1"/>
  <c r="S2295" i="1"/>
  <c r="S2293" i="1"/>
  <c r="S2291" i="1"/>
  <c r="S2289" i="1"/>
  <c r="S2287" i="1"/>
  <c r="S2285" i="1"/>
  <c r="S2283" i="1"/>
  <c r="S2281" i="1"/>
  <c r="S2279" i="1"/>
  <c r="S2277" i="1"/>
  <c r="S2275" i="1"/>
  <c r="S2273" i="1"/>
  <c r="S2271" i="1"/>
  <c r="S2269" i="1"/>
  <c r="S2267" i="1"/>
  <c r="S2265" i="1"/>
  <c r="S2263" i="1"/>
  <c r="S2261" i="1"/>
  <c r="S2259" i="1"/>
  <c r="S2257" i="1"/>
  <c r="S2255" i="1"/>
  <c r="S2253" i="1"/>
  <c r="S2251" i="1"/>
  <c r="S2249" i="1"/>
  <c r="S2247" i="1"/>
  <c r="S2245" i="1"/>
  <c r="S2243" i="1"/>
  <c r="S2241" i="1"/>
  <c r="S2239" i="1"/>
  <c r="S2237" i="1"/>
  <c r="S2235" i="1"/>
  <c r="S2233" i="1"/>
  <c r="S2231" i="1"/>
  <c r="S2229" i="1"/>
  <c r="S2227" i="1"/>
  <c r="S2225" i="1"/>
  <c r="S2223" i="1"/>
  <c r="S2221" i="1"/>
  <c r="S2219" i="1"/>
  <c r="S2217" i="1"/>
  <c r="S2215" i="1"/>
  <c r="S2213" i="1"/>
  <c r="S2211" i="1"/>
  <c r="S2209" i="1"/>
  <c r="S2207" i="1"/>
  <c r="S2205" i="1"/>
  <c r="S2203" i="1"/>
  <c r="S2201" i="1"/>
  <c r="S2199" i="1"/>
  <c r="S2197" i="1"/>
  <c r="S2195" i="1"/>
  <c r="S2193" i="1"/>
  <c r="S2191" i="1"/>
  <c r="S2189" i="1"/>
  <c r="S2187" i="1"/>
  <c r="S2185" i="1"/>
  <c r="S2183" i="1"/>
  <c r="S2181" i="1"/>
  <c r="S2179" i="1"/>
  <c r="S2177" i="1"/>
  <c r="S2175" i="1"/>
  <c r="S2173" i="1"/>
  <c r="S2171" i="1"/>
  <c r="S2169" i="1"/>
  <c r="S2167" i="1"/>
  <c r="S2165" i="1"/>
  <c r="S2163" i="1"/>
  <c r="S2161" i="1"/>
  <c r="S2159" i="1"/>
  <c r="S2157" i="1"/>
  <c r="S2155" i="1"/>
  <c r="S2153" i="1"/>
  <c r="S2151" i="1"/>
  <c r="S2149" i="1"/>
  <c r="S2147" i="1"/>
  <c r="S2145" i="1"/>
  <c r="S2143" i="1"/>
  <c r="S2141" i="1"/>
  <c r="S2139" i="1"/>
  <c r="S2137" i="1"/>
  <c r="S2135" i="1"/>
  <c r="S2133" i="1"/>
  <c r="S2131" i="1"/>
  <c r="S2129" i="1"/>
  <c r="S2127" i="1"/>
  <c r="S2125" i="1"/>
  <c r="S2123" i="1"/>
  <c r="S2121" i="1"/>
  <c r="S2119" i="1"/>
  <c r="S2117" i="1"/>
  <c r="S2115" i="1"/>
  <c r="S2113" i="1"/>
  <c r="S2111" i="1"/>
  <c r="S2109" i="1"/>
  <c r="S2107" i="1"/>
  <c r="S2105" i="1"/>
  <c r="S2103" i="1"/>
  <c r="S2101" i="1"/>
  <c r="S2099" i="1"/>
  <c r="S2097" i="1"/>
  <c r="S2095" i="1"/>
  <c r="S2093" i="1"/>
  <c r="S2091" i="1"/>
  <c r="S2089" i="1"/>
  <c r="S2087" i="1"/>
  <c r="S2085" i="1"/>
  <c r="S2083" i="1"/>
  <c r="S2081" i="1"/>
  <c r="S2079" i="1"/>
  <c r="S2077" i="1"/>
  <c r="S2075" i="1"/>
  <c r="S2073" i="1"/>
  <c r="S2071" i="1"/>
  <c r="S2069" i="1"/>
  <c r="S2067" i="1"/>
  <c r="S2065" i="1"/>
  <c r="S2063" i="1"/>
  <c r="S2061" i="1"/>
  <c r="S2059" i="1"/>
  <c r="S2057" i="1"/>
  <c r="S2055" i="1"/>
  <c r="S2053" i="1"/>
  <c r="S2051" i="1"/>
  <c r="S2049" i="1"/>
  <c r="S2047" i="1"/>
  <c r="S2045" i="1"/>
  <c r="S2043" i="1"/>
  <c r="S2041" i="1"/>
  <c r="S2039" i="1"/>
  <c r="S2037" i="1"/>
  <c r="S2035" i="1"/>
  <c r="S2033" i="1"/>
  <c r="S2031" i="1"/>
  <c r="S2029" i="1"/>
  <c r="S2027" i="1"/>
  <c r="S2025" i="1"/>
  <c r="S2023" i="1"/>
  <c r="S2021" i="1"/>
  <c r="S2019" i="1"/>
  <c r="S2017" i="1"/>
  <c r="S2015" i="1"/>
  <c r="S2013" i="1"/>
  <c r="S2011" i="1"/>
  <c r="S2009" i="1"/>
  <c r="S2007" i="1"/>
  <c r="S2005" i="1"/>
  <c r="S2003" i="1"/>
  <c r="S2001" i="1"/>
  <c r="S1999" i="1"/>
  <c r="S1997" i="1"/>
  <c r="S1995" i="1"/>
  <c r="S1993" i="1"/>
  <c r="S1991" i="1"/>
  <c r="S1989" i="1"/>
  <c r="S1987" i="1"/>
  <c r="S1985" i="1"/>
  <c r="S1983" i="1"/>
  <c r="S1981" i="1"/>
  <c r="S1979" i="1"/>
  <c r="S1977" i="1"/>
  <c r="S1975" i="1"/>
  <c r="S1973" i="1"/>
  <c r="S1971" i="1"/>
  <c r="S1969" i="1"/>
  <c r="S1967" i="1"/>
  <c r="S1965" i="1"/>
  <c r="S1963" i="1"/>
  <c r="S1961" i="1"/>
  <c r="S1959" i="1"/>
  <c r="S1957" i="1"/>
  <c r="S1955" i="1"/>
  <c r="S1953" i="1"/>
  <c r="S1951" i="1"/>
  <c r="S1949" i="1"/>
  <c r="S1947" i="1"/>
  <c r="S1945" i="1"/>
  <c r="S1943" i="1"/>
  <c r="S1941" i="1"/>
  <c r="S1939" i="1"/>
  <c r="S1937" i="1"/>
  <c r="S1935" i="1"/>
  <c r="S1933" i="1"/>
  <c r="S1931" i="1"/>
  <c r="S1929" i="1"/>
  <c r="S1927" i="1"/>
  <c r="S1925" i="1"/>
  <c r="S1923" i="1"/>
  <c r="S1921" i="1"/>
  <c r="S1919" i="1"/>
  <c r="S1917" i="1"/>
  <c r="S1915" i="1"/>
  <c r="S1913" i="1"/>
  <c r="S1911" i="1"/>
  <c r="S1909" i="1"/>
  <c r="S1907" i="1"/>
  <c r="S1905" i="1"/>
  <c r="O159" i="1"/>
  <c r="O143" i="1"/>
  <c r="O127" i="1"/>
  <c r="O111" i="1"/>
  <c r="O95" i="1"/>
  <c r="O79" i="1"/>
  <c r="O63" i="1"/>
  <c r="O47" i="1"/>
  <c r="O31" i="1"/>
  <c r="O15" i="1"/>
  <c r="U2495" i="1"/>
  <c r="U2479" i="1"/>
  <c r="U2463" i="1"/>
  <c r="U2447" i="1"/>
  <c r="U2433" i="1"/>
  <c r="U2425" i="1"/>
  <c r="U2417" i="1"/>
  <c r="U2409" i="1"/>
  <c r="U2401" i="1"/>
  <c r="R2398" i="1"/>
  <c r="S2395" i="1"/>
  <c r="T2392" i="1"/>
  <c r="R2390" i="1"/>
  <c r="S2387" i="1"/>
  <c r="T2384" i="1"/>
  <c r="R2382" i="1"/>
  <c r="S2379" i="1"/>
  <c r="T2376" i="1"/>
  <c r="R2374" i="1"/>
  <c r="S2371" i="1"/>
  <c r="R2369" i="1"/>
  <c r="R2367" i="1"/>
  <c r="R2365" i="1"/>
  <c r="R2363" i="1"/>
  <c r="R2361" i="1"/>
  <c r="R2359" i="1"/>
  <c r="R2357" i="1"/>
  <c r="R2355" i="1"/>
  <c r="R2353" i="1"/>
  <c r="R2351" i="1"/>
  <c r="R2349" i="1"/>
  <c r="R2347" i="1"/>
  <c r="R2345" i="1"/>
  <c r="R2343" i="1"/>
  <c r="R2341" i="1"/>
  <c r="R2339" i="1"/>
  <c r="R2337" i="1"/>
  <c r="R2335" i="1"/>
  <c r="R2333" i="1"/>
  <c r="R2331" i="1"/>
  <c r="R2329" i="1"/>
  <c r="R2327" i="1"/>
  <c r="R2325" i="1"/>
  <c r="R2323" i="1"/>
  <c r="R2321" i="1"/>
  <c r="R2319" i="1"/>
  <c r="R2317" i="1"/>
  <c r="R2315" i="1"/>
  <c r="R2313" i="1"/>
  <c r="R2311" i="1"/>
  <c r="R2309" i="1"/>
  <c r="R2307" i="1"/>
  <c r="R2305" i="1"/>
  <c r="R2303" i="1"/>
  <c r="R2301" i="1"/>
  <c r="R2299" i="1"/>
  <c r="R2297" i="1"/>
  <c r="R2295" i="1"/>
  <c r="R2293" i="1"/>
  <c r="R2291" i="1"/>
  <c r="R2289" i="1"/>
  <c r="R2287" i="1"/>
  <c r="R2285" i="1"/>
  <c r="R2283" i="1"/>
  <c r="R2281" i="1"/>
  <c r="R2279" i="1"/>
  <c r="R2277" i="1"/>
  <c r="R2275" i="1"/>
  <c r="R2273" i="1"/>
  <c r="R2271" i="1"/>
  <c r="R2269" i="1"/>
  <c r="R2267" i="1"/>
  <c r="R2265" i="1"/>
  <c r="R2263" i="1"/>
  <c r="R2261" i="1"/>
  <c r="R2259" i="1"/>
  <c r="R2257" i="1"/>
  <c r="R2255" i="1"/>
  <c r="R2253" i="1"/>
  <c r="R2251" i="1"/>
  <c r="R2249" i="1"/>
  <c r="R2247" i="1"/>
  <c r="R2245" i="1"/>
  <c r="R2243" i="1"/>
  <c r="R2241" i="1"/>
  <c r="R2239" i="1"/>
  <c r="R2237" i="1"/>
  <c r="R2235" i="1"/>
  <c r="R2233" i="1"/>
  <c r="R2231" i="1"/>
  <c r="R2229" i="1"/>
  <c r="R2227" i="1"/>
  <c r="R2225" i="1"/>
  <c r="R2223" i="1"/>
  <c r="R2221" i="1"/>
  <c r="R2219" i="1"/>
  <c r="R2217" i="1"/>
  <c r="R2215" i="1"/>
  <c r="R2213" i="1"/>
  <c r="R2211" i="1"/>
  <c r="R2209" i="1"/>
  <c r="R2207" i="1"/>
  <c r="R2205" i="1"/>
  <c r="R2203" i="1"/>
  <c r="R2201" i="1"/>
  <c r="R2199" i="1"/>
  <c r="R2197" i="1"/>
  <c r="R2195" i="1"/>
  <c r="R2193" i="1"/>
  <c r="R2191" i="1"/>
  <c r="R2189" i="1"/>
  <c r="R2187" i="1"/>
  <c r="R2185" i="1"/>
  <c r="R2183" i="1"/>
  <c r="R2181" i="1"/>
  <c r="R2179" i="1"/>
  <c r="R2177" i="1"/>
  <c r="R2175" i="1"/>
  <c r="R2173" i="1"/>
  <c r="R2171" i="1"/>
  <c r="R2169" i="1"/>
  <c r="R2167" i="1"/>
  <c r="R2165" i="1"/>
  <c r="R2163" i="1"/>
  <c r="R2161" i="1"/>
  <c r="R2159" i="1"/>
  <c r="R2157" i="1"/>
  <c r="R2155" i="1"/>
  <c r="R2153" i="1"/>
  <c r="R2151" i="1"/>
  <c r="R2149" i="1"/>
  <c r="R2147" i="1"/>
  <c r="R2145" i="1"/>
  <c r="R2143" i="1"/>
  <c r="R2141" i="1"/>
  <c r="R2139" i="1"/>
  <c r="R2137" i="1"/>
  <c r="R2135" i="1"/>
  <c r="R2133" i="1"/>
  <c r="R2131" i="1"/>
  <c r="R2129" i="1"/>
  <c r="R2127" i="1"/>
  <c r="R2125" i="1"/>
  <c r="R2123" i="1"/>
  <c r="R2121" i="1"/>
  <c r="R2119" i="1"/>
  <c r="R2117" i="1"/>
  <c r="R2115" i="1"/>
  <c r="R2113" i="1"/>
  <c r="R2111" i="1"/>
  <c r="R2109" i="1"/>
  <c r="R2107" i="1"/>
  <c r="R2105" i="1"/>
  <c r="R2103" i="1"/>
  <c r="R2101" i="1"/>
  <c r="R2099" i="1"/>
  <c r="R2097" i="1"/>
  <c r="R2095" i="1"/>
  <c r="R2093" i="1"/>
  <c r="R2091" i="1"/>
  <c r="R2089" i="1"/>
  <c r="R2087" i="1"/>
  <c r="R2085" i="1"/>
  <c r="R2083" i="1"/>
  <c r="R2081" i="1"/>
  <c r="R2079" i="1"/>
  <c r="R2077" i="1"/>
  <c r="R2075" i="1"/>
  <c r="R2073" i="1"/>
  <c r="R2071" i="1"/>
  <c r="R2069" i="1"/>
  <c r="R2067" i="1"/>
  <c r="R2065" i="1"/>
  <c r="R2063" i="1"/>
  <c r="R2061" i="1"/>
  <c r="R2059" i="1"/>
  <c r="R2057" i="1"/>
  <c r="R2055" i="1"/>
  <c r="R2053" i="1"/>
  <c r="R2051" i="1"/>
  <c r="R2049" i="1"/>
  <c r="R2047" i="1"/>
  <c r="R2045" i="1"/>
  <c r="R2043" i="1"/>
  <c r="R2041" i="1"/>
  <c r="R2039" i="1"/>
  <c r="R2037" i="1"/>
  <c r="R2035" i="1"/>
  <c r="R2033" i="1"/>
  <c r="R2031" i="1"/>
  <c r="R2029" i="1"/>
  <c r="R2027" i="1"/>
  <c r="R2025" i="1"/>
  <c r="R2023" i="1"/>
  <c r="R2021" i="1"/>
  <c r="R2019" i="1"/>
  <c r="R2017" i="1"/>
  <c r="R2015" i="1"/>
  <c r="R2013" i="1"/>
  <c r="R2011" i="1"/>
  <c r="R2009" i="1"/>
  <c r="R2007" i="1"/>
  <c r="R2005" i="1"/>
  <c r="R2003" i="1"/>
  <c r="R2001" i="1"/>
  <c r="R1999" i="1"/>
  <c r="R1997" i="1"/>
  <c r="R1995" i="1"/>
  <c r="R1993" i="1"/>
  <c r="R1991" i="1"/>
  <c r="R1989" i="1"/>
  <c r="R1987" i="1"/>
  <c r="R1985" i="1"/>
  <c r="R1983" i="1"/>
  <c r="R1981" i="1"/>
  <c r="R1979" i="1"/>
  <c r="R1977" i="1"/>
  <c r="R1975" i="1"/>
  <c r="R1973" i="1"/>
  <c r="R1971" i="1"/>
  <c r="R1969" i="1"/>
  <c r="R1967" i="1"/>
  <c r="R1965" i="1"/>
  <c r="R1963" i="1"/>
  <c r="R1961" i="1"/>
  <c r="R1959" i="1"/>
  <c r="R1957" i="1"/>
  <c r="R1955" i="1"/>
  <c r="R1953" i="1"/>
  <c r="R1951" i="1"/>
  <c r="R1949" i="1"/>
  <c r="R1947" i="1"/>
  <c r="R1945" i="1"/>
  <c r="R1943" i="1"/>
  <c r="R1941" i="1"/>
  <c r="R1939" i="1"/>
  <c r="R1937" i="1"/>
  <c r="R1935" i="1"/>
  <c r="R1933" i="1"/>
  <c r="R1931" i="1"/>
  <c r="R1929" i="1"/>
  <c r="R1927" i="1"/>
  <c r="R1925" i="1"/>
  <c r="R1923" i="1"/>
  <c r="R1921" i="1"/>
  <c r="R1919" i="1"/>
  <c r="R1917" i="1"/>
  <c r="R1915" i="1"/>
  <c r="R1913" i="1"/>
  <c r="R1911" i="1"/>
  <c r="R1909" i="1"/>
  <c r="R1907" i="1"/>
  <c r="R1905" i="1"/>
  <c r="R1903" i="1"/>
  <c r="R1901" i="1"/>
  <c r="R1899" i="1"/>
  <c r="R1897" i="1"/>
  <c r="R1895" i="1"/>
  <c r="R1893" i="1"/>
  <c r="R1891" i="1"/>
  <c r="R1889" i="1"/>
  <c r="R1887" i="1"/>
  <c r="R1885" i="1"/>
  <c r="R1883" i="1"/>
  <c r="R1881" i="1"/>
  <c r="R1879" i="1"/>
  <c r="R1877" i="1"/>
  <c r="R1875" i="1"/>
  <c r="R1873" i="1"/>
  <c r="R1871" i="1"/>
  <c r="R1869" i="1"/>
  <c r="R1867" i="1"/>
  <c r="R1865" i="1"/>
  <c r="R1863" i="1"/>
  <c r="O157" i="1"/>
  <c r="O141" i="1"/>
  <c r="O125" i="1"/>
  <c r="O109" i="1"/>
  <c r="O93" i="1"/>
  <c r="O77" i="1"/>
  <c r="O61" i="1"/>
  <c r="O45" i="1"/>
  <c r="O29" i="1"/>
  <c r="O13" i="1"/>
  <c r="U2493" i="1"/>
  <c r="U2477" i="1"/>
  <c r="U2461" i="1"/>
  <c r="U2445" i="1"/>
  <c r="S2433" i="1"/>
  <c r="S2425" i="1"/>
  <c r="S2417" i="1"/>
  <c r="S2409" i="1"/>
  <c r="S2401" i="1"/>
  <c r="U2397" i="1"/>
  <c r="U2394" i="1"/>
  <c r="S2392" i="1"/>
  <c r="U2389" i="1"/>
  <c r="U2386" i="1"/>
  <c r="S2384" i="1"/>
  <c r="U2381" i="1"/>
  <c r="U2378" i="1"/>
  <c r="S2376" i="1"/>
  <c r="U2373" i="1"/>
  <c r="U2370" i="1"/>
  <c r="U2368" i="1"/>
  <c r="U2366" i="1"/>
  <c r="U2364" i="1"/>
  <c r="U2362" i="1"/>
  <c r="U2360" i="1"/>
  <c r="U2358" i="1"/>
  <c r="U2356" i="1"/>
  <c r="U2354" i="1"/>
  <c r="U2352" i="1"/>
  <c r="U2350" i="1"/>
  <c r="U2348" i="1"/>
  <c r="U2346" i="1"/>
  <c r="U2344" i="1"/>
  <c r="U2342" i="1"/>
  <c r="U2340" i="1"/>
  <c r="U2338" i="1"/>
  <c r="U2336" i="1"/>
  <c r="U2334" i="1"/>
  <c r="U2332" i="1"/>
  <c r="U2330" i="1"/>
  <c r="U2328" i="1"/>
  <c r="U2326" i="1"/>
  <c r="U2324" i="1"/>
  <c r="U2322" i="1"/>
  <c r="U2320" i="1"/>
  <c r="U2318" i="1"/>
  <c r="U2316" i="1"/>
  <c r="U2314" i="1"/>
  <c r="U2312" i="1"/>
  <c r="U2310" i="1"/>
  <c r="U2308" i="1"/>
  <c r="U2306" i="1"/>
  <c r="U2304" i="1"/>
  <c r="U2302" i="1"/>
  <c r="U2300" i="1"/>
  <c r="U2298" i="1"/>
  <c r="U2296" i="1"/>
  <c r="U2294" i="1"/>
  <c r="U2292" i="1"/>
  <c r="U2290" i="1"/>
  <c r="U2288" i="1"/>
  <c r="U2286" i="1"/>
  <c r="U2284" i="1"/>
  <c r="U2282" i="1"/>
  <c r="U2280" i="1"/>
  <c r="U2278" i="1"/>
  <c r="U2276" i="1"/>
  <c r="U2274" i="1"/>
  <c r="U2272" i="1"/>
  <c r="U2270" i="1"/>
  <c r="U2268" i="1"/>
  <c r="U2266" i="1"/>
  <c r="U2264" i="1"/>
  <c r="U2262" i="1"/>
  <c r="U2260" i="1"/>
  <c r="U2258" i="1"/>
  <c r="U2256" i="1"/>
  <c r="U2254" i="1"/>
  <c r="U2252" i="1"/>
  <c r="U2250" i="1"/>
  <c r="U2248" i="1"/>
  <c r="U2246" i="1"/>
  <c r="U2244" i="1"/>
  <c r="U2242" i="1"/>
  <c r="U2240" i="1"/>
  <c r="U2238" i="1"/>
  <c r="U2236" i="1"/>
  <c r="U2234" i="1"/>
  <c r="U2232" i="1"/>
  <c r="U2230" i="1"/>
  <c r="U2228" i="1"/>
  <c r="U2226" i="1"/>
  <c r="U2224" i="1"/>
  <c r="U2222" i="1"/>
  <c r="U2220" i="1"/>
  <c r="U2218" i="1"/>
  <c r="U2216" i="1"/>
  <c r="U2214" i="1"/>
  <c r="U2212" i="1"/>
  <c r="U2210" i="1"/>
  <c r="U2208" i="1"/>
  <c r="U2206" i="1"/>
  <c r="U2204" i="1"/>
  <c r="U2202" i="1"/>
  <c r="U2200" i="1"/>
  <c r="U2198" i="1"/>
  <c r="U2196" i="1"/>
  <c r="U2194" i="1"/>
  <c r="U2192" i="1"/>
  <c r="U2190" i="1"/>
  <c r="U2188" i="1"/>
  <c r="U2186" i="1"/>
  <c r="U2184" i="1"/>
  <c r="U2182" i="1"/>
  <c r="U2180" i="1"/>
  <c r="U2178" i="1"/>
  <c r="U2176" i="1"/>
  <c r="U2174" i="1"/>
  <c r="U2172" i="1"/>
  <c r="U2170" i="1"/>
  <c r="U2168" i="1"/>
  <c r="U2166" i="1"/>
  <c r="U2164" i="1"/>
  <c r="U2162" i="1"/>
  <c r="U2160" i="1"/>
  <c r="U2158" i="1"/>
  <c r="U2156" i="1"/>
  <c r="U2154" i="1"/>
  <c r="U2152" i="1"/>
  <c r="U2150" i="1"/>
  <c r="U2148" i="1"/>
  <c r="U2146" i="1"/>
  <c r="U2144" i="1"/>
  <c r="U2142" i="1"/>
  <c r="U2140" i="1"/>
  <c r="U2138" i="1"/>
  <c r="U2136" i="1"/>
  <c r="U2134" i="1"/>
  <c r="U2132" i="1"/>
  <c r="U2130" i="1"/>
  <c r="U2128" i="1"/>
  <c r="U2126" i="1"/>
  <c r="U2124" i="1"/>
  <c r="U2122" i="1"/>
  <c r="U2120" i="1"/>
  <c r="U2118" i="1"/>
  <c r="U2116" i="1"/>
  <c r="U2114" i="1"/>
  <c r="U2112" i="1"/>
  <c r="U2110" i="1"/>
  <c r="U2108" i="1"/>
  <c r="U2106" i="1"/>
  <c r="U2104" i="1"/>
  <c r="U2102" i="1"/>
  <c r="U2100" i="1"/>
  <c r="U2098" i="1"/>
  <c r="U2096" i="1"/>
  <c r="U2094" i="1"/>
  <c r="U2092" i="1"/>
  <c r="U2090" i="1"/>
  <c r="U2088" i="1"/>
  <c r="U2086" i="1"/>
  <c r="U2084" i="1"/>
  <c r="U2082" i="1"/>
  <c r="U2080" i="1"/>
  <c r="U2078" i="1"/>
  <c r="U2076" i="1"/>
  <c r="U2074" i="1"/>
  <c r="U2072" i="1"/>
  <c r="U2070" i="1"/>
  <c r="U2068" i="1"/>
  <c r="U2066" i="1"/>
  <c r="U2064" i="1"/>
  <c r="U2062" i="1"/>
  <c r="U2060" i="1"/>
  <c r="U2058" i="1"/>
  <c r="U2056" i="1"/>
  <c r="U2054" i="1"/>
  <c r="U2052" i="1"/>
  <c r="U2050" i="1"/>
  <c r="U2048" i="1"/>
  <c r="U2046" i="1"/>
  <c r="U2044" i="1"/>
  <c r="U2042" i="1"/>
  <c r="U2040" i="1"/>
  <c r="U2038" i="1"/>
  <c r="U2036" i="1"/>
  <c r="U2034" i="1"/>
  <c r="U2032" i="1"/>
  <c r="U2030" i="1"/>
  <c r="U2028" i="1"/>
  <c r="U2026" i="1"/>
  <c r="U2024" i="1"/>
  <c r="U2022" i="1"/>
  <c r="U2020" i="1"/>
  <c r="U2018" i="1"/>
  <c r="U2016" i="1"/>
  <c r="U2014" i="1"/>
  <c r="U2012" i="1"/>
  <c r="U2010" i="1"/>
  <c r="U2008" i="1"/>
  <c r="U2006" i="1"/>
  <c r="U2004" i="1"/>
  <c r="U2002" i="1"/>
  <c r="U2000" i="1"/>
  <c r="U1998" i="1"/>
  <c r="U1996" i="1"/>
  <c r="U1994" i="1"/>
  <c r="U1992" i="1"/>
  <c r="U1990" i="1"/>
  <c r="U1988" i="1"/>
  <c r="U1986" i="1"/>
  <c r="U1984" i="1"/>
  <c r="U1982" i="1"/>
  <c r="U1980" i="1"/>
  <c r="U1978" i="1"/>
  <c r="U1976" i="1"/>
  <c r="U1974" i="1"/>
  <c r="U1972" i="1"/>
  <c r="U1970" i="1"/>
  <c r="U1968" i="1"/>
  <c r="U1966" i="1"/>
  <c r="U1964" i="1"/>
  <c r="U1962" i="1"/>
  <c r="U1960" i="1"/>
  <c r="U1958" i="1"/>
  <c r="U1956" i="1"/>
  <c r="U1954" i="1"/>
  <c r="U1952" i="1"/>
  <c r="U1950" i="1"/>
  <c r="U1948" i="1"/>
  <c r="U1946" i="1"/>
  <c r="U1944" i="1"/>
  <c r="U1942" i="1"/>
  <c r="U1940" i="1"/>
  <c r="U1938" i="1"/>
  <c r="U1936" i="1"/>
  <c r="U1934" i="1"/>
  <c r="U1932" i="1"/>
  <c r="U1930" i="1"/>
  <c r="U1928" i="1"/>
  <c r="U1926" i="1"/>
  <c r="U1924" i="1"/>
  <c r="U1922" i="1"/>
  <c r="U1920" i="1"/>
  <c r="U1918" i="1"/>
  <c r="U1916" i="1"/>
  <c r="U1914" i="1"/>
  <c r="U1912" i="1"/>
  <c r="U1910" i="1"/>
  <c r="U1908" i="1"/>
  <c r="U1906" i="1"/>
  <c r="U1904" i="1"/>
  <c r="U1902" i="1"/>
  <c r="U1900" i="1"/>
  <c r="U1898" i="1"/>
  <c r="U1896" i="1"/>
  <c r="U1894" i="1"/>
  <c r="U1892" i="1"/>
  <c r="U1890" i="1"/>
  <c r="U1888" i="1"/>
  <c r="U1886" i="1"/>
  <c r="U1884" i="1"/>
  <c r="U1882" i="1"/>
  <c r="U1880" i="1"/>
  <c r="U1878" i="1"/>
  <c r="U1876" i="1"/>
  <c r="U1874" i="1"/>
  <c r="U1872" i="1"/>
  <c r="U1870" i="1"/>
  <c r="U1868" i="1"/>
  <c r="U1866" i="1"/>
  <c r="U1864" i="1"/>
  <c r="U1862" i="1"/>
  <c r="U1860" i="1"/>
  <c r="O155" i="1"/>
  <c r="O139" i="1"/>
  <c r="O123" i="1"/>
  <c r="O107" i="1"/>
  <c r="O91" i="1"/>
  <c r="O75" i="1"/>
  <c r="O59" i="1"/>
  <c r="O43" i="1"/>
  <c r="O27" i="1"/>
  <c r="O11" i="1"/>
  <c r="U2491" i="1"/>
  <c r="U2475" i="1"/>
  <c r="U2459" i="1"/>
  <c r="U2443" i="1"/>
  <c r="U2431" i="1"/>
  <c r="U2423" i="1"/>
  <c r="U2415" i="1"/>
  <c r="U2407" i="1"/>
  <c r="S2400" i="1"/>
  <c r="S2397" i="1"/>
  <c r="T2394" i="1"/>
  <c r="R2392" i="1"/>
  <c r="S2389" i="1"/>
  <c r="T2386" i="1"/>
  <c r="R2384" i="1"/>
  <c r="S2381" i="1"/>
  <c r="T2378" i="1"/>
  <c r="R2376" i="1"/>
  <c r="S2373" i="1"/>
  <c r="T2370" i="1"/>
  <c r="T2368" i="1"/>
  <c r="T2366" i="1"/>
  <c r="T2364" i="1"/>
  <c r="T2362" i="1"/>
  <c r="T2360" i="1"/>
  <c r="T2358" i="1"/>
  <c r="T2356" i="1"/>
  <c r="T2354" i="1"/>
  <c r="T2352" i="1"/>
  <c r="T2350" i="1"/>
  <c r="T2348" i="1"/>
  <c r="T2346" i="1"/>
  <c r="T2344" i="1"/>
  <c r="T2342" i="1"/>
  <c r="T2340" i="1"/>
  <c r="T2338" i="1"/>
  <c r="T2336" i="1"/>
  <c r="T2334" i="1"/>
  <c r="T2332" i="1"/>
  <c r="T2330" i="1"/>
  <c r="T2328" i="1"/>
  <c r="T2326" i="1"/>
  <c r="T2324" i="1"/>
  <c r="T2322" i="1"/>
  <c r="T2320" i="1"/>
  <c r="T2318" i="1"/>
  <c r="T2316" i="1"/>
  <c r="T2314" i="1"/>
  <c r="T2312" i="1"/>
  <c r="T2310" i="1"/>
  <c r="T2308" i="1"/>
  <c r="T2306" i="1"/>
  <c r="T2304" i="1"/>
  <c r="T2302" i="1"/>
  <c r="T2300" i="1"/>
  <c r="T2298" i="1"/>
  <c r="T2296" i="1"/>
  <c r="T2294" i="1"/>
  <c r="T2292" i="1"/>
  <c r="T2290" i="1"/>
  <c r="T2288" i="1"/>
  <c r="T2286" i="1"/>
  <c r="T2284" i="1"/>
  <c r="T2282" i="1"/>
  <c r="T2280" i="1"/>
  <c r="T2278" i="1"/>
  <c r="T2276" i="1"/>
  <c r="T2274" i="1"/>
  <c r="T2272" i="1"/>
  <c r="T2270" i="1"/>
  <c r="T2268" i="1"/>
  <c r="T2266" i="1"/>
  <c r="T2264" i="1"/>
  <c r="T2262" i="1"/>
  <c r="T2260" i="1"/>
  <c r="T2258" i="1"/>
  <c r="T2256" i="1"/>
  <c r="T2254" i="1"/>
  <c r="T2252" i="1"/>
  <c r="T2250" i="1"/>
  <c r="T2248" i="1"/>
  <c r="T2246" i="1"/>
  <c r="T2244" i="1"/>
  <c r="T2242" i="1"/>
  <c r="T2240" i="1"/>
  <c r="T2238" i="1"/>
  <c r="T2236" i="1"/>
  <c r="T2234" i="1"/>
  <c r="T2232" i="1"/>
  <c r="T2230" i="1"/>
  <c r="T2228" i="1"/>
  <c r="T2226" i="1"/>
  <c r="T2224" i="1"/>
  <c r="T2222" i="1"/>
  <c r="T2220" i="1"/>
  <c r="T2218" i="1"/>
  <c r="T2216" i="1"/>
  <c r="T2214" i="1"/>
  <c r="T2212" i="1"/>
  <c r="T2210" i="1"/>
  <c r="T2208" i="1"/>
  <c r="T2206" i="1"/>
  <c r="T2204" i="1"/>
  <c r="T2202" i="1"/>
  <c r="T2200" i="1"/>
  <c r="T2198" i="1"/>
  <c r="T2196" i="1"/>
  <c r="T2194" i="1"/>
  <c r="T2192" i="1"/>
  <c r="T2190" i="1"/>
  <c r="T2188" i="1"/>
  <c r="T2186" i="1"/>
  <c r="T2184" i="1"/>
  <c r="T2182" i="1"/>
  <c r="T2180" i="1"/>
  <c r="T2178" i="1"/>
  <c r="T2176" i="1"/>
  <c r="T2174" i="1"/>
  <c r="T2172" i="1"/>
  <c r="T2170" i="1"/>
  <c r="T2168" i="1"/>
  <c r="T2166" i="1"/>
  <c r="T2164" i="1"/>
  <c r="T2162" i="1"/>
  <c r="T2160" i="1"/>
  <c r="T2158" i="1"/>
  <c r="T2156" i="1"/>
  <c r="T2154" i="1"/>
  <c r="T2152" i="1"/>
  <c r="T2150" i="1"/>
  <c r="T2148" i="1"/>
  <c r="T2146" i="1"/>
  <c r="T2144" i="1"/>
  <c r="T2142" i="1"/>
  <c r="T2140" i="1"/>
  <c r="T2138" i="1"/>
  <c r="T2136" i="1"/>
  <c r="T2134" i="1"/>
  <c r="T2132" i="1"/>
  <c r="T2130" i="1"/>
  <c r="T2128" i="1"/>
  <c r="T2126" i="1"/>
  <c r="T2124" i="1"/>
  <c r="T2122" i="1"/>
  <c r="T2120" i="1"/>
  <c r="T2118" i="1"/>
  <c r="T2116" i="1"/>
  <c r="T2114" i="1"/>
  <c r="T2112" i="1"/>
  <c r="T2110" i="1"/>
  <c r="T2108" i="1"/>
  <c r="T2106" i="1"/>
  <c r="T2104" i="1"/>
  <c r="T2102" i="1"/>
  <c r="T2100" i="1"/>
  <c r="T2098" i="1"/>
  <c r="T2096" i="1"/>
  <c r="T2094" i="1"/>
  <c r="T2092" i="1"/>
  <c r="T2090" i="1"/>
  <c r="T2088" i="1"/>
  <c r="T2086" i="1"/>
  <c r="T2084" i="1"/>
  <c r="T2082" i="1"/>
  <c r="T2080" i="1"/>
  <c r="T2078" i="1"/>
  <c r="T2076" i="1"/>
  <c r="T2074" i="1"/>
  <c r="T2072" i="1"/>
  <c r="T2070" i="1"/>
  <c r="T2068" i="1"/>
  <c r="T2066" i="1"/>
  <c r="T2064" i="1"/>
  <c r="T2062" i="1"/>
  <c r="T2060" i="1"/>
  <c r="T2058" i="1"/>
  <c r="T2056" i="1"/>
  <c r="T2054" i="1"/>
  <c r="T2052" i="1"/>
  <c r="T2050" i="1"/>
  <c r="T2048" i="1"/>
  <c r="T2046" i="1"/>
  <c r="T2044" i="1"/>
  <c r="T2042" i="1"/>
  <c r="T2040" i="1"/>
  <c r="T2038" i="1"/>
  <c r="T2036" i="1"/>
  <c r="T2034" i="1"/>
  <c r="T2032" i="1"/>
  <c r="T2030" i="1"/>
  <c r="T2028" i="1"/>
  <c r="T2026" i="1"/>
  <c r="T2024" i="1"/>
  <c r="T2022" i="1"/>
  <c r="T2020" i="1"/>
  <c r="T2018" i="1"/>
  <c r="T2016" i="1"/>
  <c r="T2014" i="1"/>
  <c r="T2012" i="1"/>
  <c r="T2010" i="1"/>
  <c r="T2008" i="1"/>
  <c r="T2006" i="1"/>
  <c r="T2004" i="1"/>
  <c r="T2002" i="1"/>
  <c r="T2000" i="1"/>
  <c r="T1998" i="1"/>
  <c r="T1996" i="1"/>
  <c r="T1994" i="1"/>
  <c r="T1992" i="1"/>
  <c r="T1990" i="1"/>
  <c r="T1988" i="1"/>
  <c r="T1986" i="1"/>
  <c r="T1984" i="1"/>
  <c r="T1982" i="1"/>
  <c r="T1980" i="1"/>
  <c r="T1978" i="1"/>
  <c r="T1976" i="1"/>
  <c r="T1974" i="1"/>
  <c r="T1972" i="1"/>
  <c r="T1970" i="1"/>
  <c r="T1968" i="1"/>
  <c r="T1966" i="1"/>
  <c r="T1964" i="1"/>
  <c r="T1962" i="1"/>
  <c r="T1960" i="1"/>
  <c r="T1958" i="1"/>
  <c r="T1956" i="1"/>
  <c r="T1954" i="1"/>
  <c r="T1952" i="1"/>
  <c r="T1950" i="1"/>
  <c r="T1948" i="1"/>
  <c r="T1946" i="1"/>
  <c r="T1944" i="1"/>
  <c r="T1942" i="1"/>
  <c r="T1940" i="1"/>
  <c r="T1938" i="1"/>
  <c r="T1936" i="1"/>
  <c r="T1934" i="1"/>
  <c r="T1932" i="1"/>
  <c r="T1930" i="1"/>
  <c r="T1928" i="1"/>
  <c r="T1926" i="1"/>
  <c r="T1924" i="1"/>
  <c r="T1922" i="1"/>
  <c r="T1920" i="1"/>
  <c r="T1918" i="1"/>
  <c r="T1916" i="1"/>
  <c r="T1914" i="1"/>
  <c r="T1912" i="1"/>
  <c r="T1910" i="1"/>
  <c r="T1908" i="1"/>
  <c r="T1906" i="1"/>
  <c r="T1904" i="1"/>
  <c r="T1902" i="1"/>
  <c r="T1900" i="1"/>
  <c r="T1898" i="1"/>
  <c r="T1896" i="1"/>
  <c r="T1894" i="1"/>
  <c r="T1892" i="1"/>
  <c r="T1890" i="1"/>
  <c r="T1888" i="1"/>
  <c r="T1886" i="1"/>
  <c r="T1884" i="1"/>
  <c r="T1882" i="1"/>
  <c r="T1880" i="1"/>
  <c r="T1878" i="1"/>
  <c r="T1876" i="1"/>
  <c r="T1874" i="1"/>
  <c r="T1872" i="1"/>
  <c r="T1870" i="1"/>
  <c r="T1868" i="1"/>
  <c r="T1866" i="1"/>
  <c r="T1864" i="1"/>
  <c r="T1862" i="1"/>
  <c r="T1860" i="1"/>
  <c r="T1858" i="1"/>
  <c r="T1856" i="1"/>
  <c r="T1854" i="1"/>
  <c r="T1852" i="1"/>
  <c r="T1850" i="1"/>
  <c r="T1848" i="1"/>
  <c r="T1846" i="1"/>
  <c r="O153" i="1"/>
  <c r="O137" i="1"/>
  <c r="O121" i="1"/>
  <c r="O105" i="1"/>
  <c r="O89" i="1"/>
  <c r="O73" i="1"/>
  <c r="O57" i="1"/>
  <c r="O41" i="1"/>
  <c r="O25" i="1"/>
  <c r="O9" i="1"/>
  <c r="U2489" i="1"/>
  <c r="U2473" i="1"/>
  <c r="U2457" i="1"/>
  <c r="U2441" i="1"/>
  <c r="S2431" i="1"/>
  <c r="S2423" i="1"/>
  <c r="S2415" i="1"/>
  <c r="S2407" i="1"/>
  <c r="U2399" i="1"/>
  <c r="U2396" i="1"/>
  <c r="S2394" i="1"/>
  <c r="U2391" i="1"/>
  <c r="U2388" i="1"/>
  <c r="S2386" i="1"/>
  <c r="U2383" i="1"/>
  <c r="U2380" i="1"/>
  <c r="S2378" i="1"/>
  <c r="U2375" i="1"/>
  <c r="U2372" i="1"/>
  <c r="S2370" i="1"/>
  <c r="S2368" i="1"/>
  <c r="S2366" i="1"/>
  <c r="S2364" i="1"/>
  <c r="S2362" i="1"/>
  <c r="S2360" i="1"/>
  <c r="S2358" i="1"/>
  <c r="S2356" i="1"/>
  <c r="S2354" i="1"/>
  <c r="S2352" i="1"/>
  <c r="S2350" i="1"/>
  <c r="S2348" i="1"/>
  <c r="S2346" i="1"/>
  <c r="S2344" i="1"/>
  <c r="S2342" i="1"/>
  <c r="S2340" i="1"/>
  <c r="S2338" i="1"/>
  <c r="S2336" i="1"/>
  <c r="S2334" i="1"/>
  <c r="S2332" i="1"/>
  <c r="S2330" i="1"/>
  <c r="S2328" i="1"/>
  <c r="S2326" i="1"/>
  <c r="S2324" i="1"/>
  <c r="S2322" i="1"/>
  <c r="S2320" i="1"/>
  <c r="S2318" i="1"/>
  <c r="S2316" i="1"/>
  <c r="S2314" i="1"/>
  <c r="S2312" i="1"/>
  <c r="S2310" i="1"/>
  <c r="S2308" i="1"/>
  <c r="S2306" i="1"/>
  <c r="S2304" i="1"/>
  <c r="S2302" i="1"/>
  <c r="S2300" i="1"/>
  <c r="S2298" i="1"/>
  <c r="S2296" i="1"/>
  <c r="S2294" i="1"/>
  <c r="S2292" i="1"/>
  <c r="S2290" i="1"/>
  <c r="S2288" i="1"/>
  <c r="S2286" i="1"/>
  <c r="S2284" i="1"/>
  <c r="S2282" i="1"/>
  <c r="S2280" i="1"/>
  <c r="S2278" i="1"/>
  <c r="S2276" i="1"/>
  <c r="S2274" i="1"/>
  <c r="S2272" i="1"/>
  <c r="S2270" i="1"/>
  <c r="S2268" i="1"/>
  <c r="S2266" i="1"/>
  <c r="S2264" i="1"/>
  <c r="S2262" i="1"/>
  <c r="S2260" i="1"/>
  <c r="S2258" i="1"/>
  <c r="S2256" i="1"/>
  <c r="S2254" i="1"/>
  <c r="S2252" i="1"/>
  <c r="S2250" i="1"/>
  <c r="S2248" i="1"/>
  <c r="S2246" i="1"/>
  <c r="S2244" i="1"/>
  <c r="S2242" i="1"/>
  <c r="S2240" i="1"/>
  <c r="S2238" i="1"/>
  <c r="S2236" i="1"/>
  <c r="S2234" i="1"/>
  <c r="S2232" i="1"/>
  <c r="S2230" i="1"/>
  <c r="S2228" i="1"/>
  <c r="S2226" i="1"/>
  <c r="S2224" i="1"/>
  <c r="S2222" i="1"/>
  <c r="S2220" i="1"/>
  <c r="S2218" i="1"/>
  <c r="S2216" i="1"/>
  <c r="S2214" i="1"/>
  <c r="S2212" i="1"/>
  <c r="S2210" i="1"/>
  <c r="S2208" i="1"/>
  <c r="S2206" i="1"/>
  <c r="S2204" i="1"/>
  <c r="S2202" i="1"/>
  <c r="S2200" i="1"/>
  <c r="S2198" i="1"/>
  <c r="S2196" i="1"/>
  <c r="S2194" i="1"/>
  <c r="S2192" i="1"/>
  <c r="S2190" i="1"/>
  <c r="S2188" i="1"/>
  <c r="S2186" i="1"/>
  <c r="S2184" i="1"/>
  <c r="S2182" i="1"/>
  <c r="S2180" i="1"/>
  <c r="S2178" i="1"/>
  <c r="S2176" i="1"/>
  <c r="S2174" i="1"/>
  <c r="S2172" i="1"/>
  <c r="S2170" i="1"/>
  <c r="S2168" i="1"/>
  <c r="S2166" i="1"/>
  <c r="S2164" i="1"/>
  <c r="S2162" i="1"/>
  <c r="S2160" i="1"/>
  <c r="S2158" i="1"/>
  <c r="S2156" i="1"/>
  <c r="S2154" i="1"/>
  <c r="S2152" i="1"/>
  <c r="S2150" i="1"/>
  <c r="S2148" i="1"/>
  <c r="S2146" i="1"/>
  <c r="S2144" i="1"/>
  <c r="S2142" i="1"/>
  <c r="S2140" i="1"/>
  <c r="S2138" i="1"/>
  <c r="S2136" i="1"/>
  <c r="S2134" i="1"/>
  <c r="S2132" i="1"/>
  <c r="S2130" i="1"/>
  <c r="S2128" i="1"/>
  <c r="S2126" i="1"/>
  <c r="S2124" i="1"/>
  <c r="S2122" i="1"/>
  <c r="S2120" i="1"/>
  <c r="S2118" i="1"/>
  <c r="S2116" i="1"/>
  <c r="S2114" i="1"/>
  <c r="S2112" i="1"/>
  <c r="S2110" i="1"/>
  <c r="S2108" i="1"/>
  <c r="S2106" i="1"/>
  <c r="S2104" i="1"/>
  <c r="S2102" i="1"/>
  <c r="S2100" i="1"/>
  <c r="S2098" i="1"/>
  <c r="S2096" i="1"/>
  <c r="S2094" i="1"/>
  <c r="S2092" i="1"/>
  <c r="S2090" i="1"/>
  <c r="S2088" i="1"/>
  <c r="S2086" i="1"/>
  <c r="S2084" i="1"/>
  <c r="S2082" i="1"/>
  <c r="S2080" i="1"/>
  <c r="S2078" i="1"/>
  <c r="S2076" i="1"/>
  <c r="S2074" i="1"/>
  <c r="S2072" i="1"/>
  <c r="S2070" i="1"/>
  <c r="S2068" i="1"/>
  <c r="S2066" i="1"/>
  <c r="S2064" i="1"/>
  <c r="S2062" i="1"/>
  <c r="S2060" i="1"/>
  <c r="S2058" i="1"/>
  <c r="S2056" i="1"/>
  <c r="S2054" i="1"/>
  <c r="S2052" i="1"/>
  <c r="S2050" i="1"/>
  <c r="S2048" i="1"/>
  <c r="S2046" i="1"/>
  <c r="S2044" i="1"/>
  <c r="S2042" i="1"/>
  <c r="S2040" i="1"/>
  <c r="S2038" i="1"/>
  <c r="S2036" i="1"/>
  <c r="S2034" i="1"/>
  <c r="S2032" i="1"/>
  <c r="S2030" i="1"/>
  <c r="S2028" i="1"/>
  <c r="S2026" i="1"/>
  <c r="S2024" i="1"/>
  <c r="S2022" i="1"/>
  <c r="S2020" i="1"/>
  <c r="S2018" i="1"/>
  <c r="S2016" i="1"/>
  <c r="S2014" i="1"/>
  <c r="S2012" i="1"/>
  <c r="S2010" i="1"/>
  <c r="S2008" i="1"/>
  <c r="S2006" i="1"/>
  <c r="S2004" i="1"/>
  <c r="S2002" i="1"/>
  <c r="S2000" i="1"/>
  <c r="S1998" i="1"/>
  <c r="S1996" i="1"/>
  <c r="S1994" i="1"/>
  <c r="S1992" i="1"/>
  <c r="S1990" i="1"/>
  <c r="S1988" i="1"/>
  <c r="S1986" i="1"/>
  <c r="S1984" i="1"/>
  <c r="S1982" i="1"/>
  <c r="S1980" i="1"/>
  <c r="S1978" i="1"/>
  <c r="S1976" i="1"/>
  <c r="S1974" i="1"/>
  <c r="S1972" i="1"/>
  <c r="S1970" i="1"/>
  <c r="S1968" i="1"/>
  <c r="S1966" i="1"/>
  <c r="S1964" i="1"/>
  <c r="S1962" i="1"/>
  <c r="S1960" i="1"/>
  <c r="S1958" i="1"/>
  <c r="S1956" i="1"/>
  <c r="S1954" i="1"/>
  <c r="S1952" i="1"/>
  <c r="S1950" i="1"/>
  <c r="S1948" i="1"/>
  <c r="S1946" i="1"/>
  <c r="S1944" i="1"/>
  <c r="S1942" i="1"/>
  <c r="S1940" i="1"/>
  <c r="S1938" i="1"/>
  <c r="S1936" i="1"/>
  <c r="S1934" i="1"/>
  <c r="S1932" i="1"/>
  <c r="S1930" i="1"/>
  <c r="S1928" i="1"/>
  <c r="S1926" i="1"/>
  <c r="S1924" i="1"/>
  <c r="S1922" i="1"/>
  <c r="S1920" i="1"/>
  <c r="S1918" i="1"/>
  <c r="S1916" i="1"/>
  <c r="S1914" i="1"/>
  <c r="S1912" i="1"/>
  <c r="S1910" i="1"/>
  <c r="S1908" i="1"/>
  <c r="S1906" i="1"/>
  <c r="S1904" i="1"/>
  <c r="S1902" i="1"/>
  <c r="S1900" i="1"/>
  <c r="S1898" i="1"/>
  <c r="S1896" i="1"/>
  <c r="S1894" i="1"/>
  <c r="S1892" i="1"/>
  <c r="S1890" i="1"/>
  <c r="S1888" i="1"/>
  <c r="S1886" i="1"/>
  <c r="S1884" i="1"/>
  <c r="S1882" i="1"/>
  <c r="S1880" i="1"/>
  <c r="S1878" i="1"/>
  <c r="S1876" i="1"/>
  <c r="S1874" i="1"/>
  <c r="S1872" i="1"/>
  <c r="S1870" i="1"/>
  <c r="S1868" i="1"/>
  <c r="S1866" i="1"/>
  <c r="S1864" i="1"/>
  <c r="S1862" i="1"/>
  <c r="S1860" i="1"/>
  <c r="S1858" i="1"/>
  <c r="S1856" i="1"/>
  <c r="S1854" i="1"/>
  <c r="S1852" i="1"/>
  <c r="S1850" i="1"/>
  <c r="S1848" i="1"/>
  <c r="S1846" i="1"/>
  <c r="S1844" i="1"/>
  <c r="S1842" i="1"/>
  <c r="S1840" i="1"/>
  <c r="S1838" i="1"/>
  <c r="S1836" i="1"/>
  <c r="S1834" i="1"/>
  <c r="S1832" i="1"/>
  <c r="S1830" i="1"/>
  <c r="S1828" i="1"/>
  <c r="O151" i="1"/>
  <c r="O135" i="1"/>
  <c r="O119" i="1"/>
  <c r="O103" i="1"/>
  <c r="O87" i="1"/>
  <c r="O71" i="1"/>
  <c r="O55" i="1"/>
  <c r="O39" i="1"/>
  <c r="O23" i="1"/>
  <c r="U2487" i="1"/>
  <c r="U2471" i="1"/>
  <c r="U2455" i="1"/>
  <c r="U2439" i="1"/>
  <c r="U2429" i="1"/>
  <c r="U2421" i="1"/>
  <c r="U2413" i="1"/>
  <c r="U2405" i="1"/>
  <c r="S2399" i="1"/>
  <c r="T2396" i="1"/>
  <c r="R2394" i="1"/>
  <c r="S2391" i="1"/>
  <c r="T2388" i="1"/>
  <c r="R2386" i="1"/>
  <c r="S2383" i="1"/>
  <c r="T2380" i="1"/>
  <c r="R2378" i="1"/>
  <c r="S2375" i="1"/>
  <c r="T2372" i="1"/>
  <c r="R2370" i="1"/>
  <c r="R2368" i="1"/>
  <c r="R2366" i="1"/>
  <c r="R2364" i="1"/>
  <c r="R2362" i="1"/>
  <c r="R2360" i="1"/>
  <c r="R2358" i="1"/>
  <c r="R2356" i="1"/>
  <c r="R2354" i="1"/>
  <c r="R2352" i="1"/>
  <c r="R2350" i="1"/>
  <c r="R2348" i="1"/>
  <c r="R2346" i="1"/>
  <c r="R2344" i="1"/>
  <c r="R2342" i="1"/>
  <c r="R2340" i="1"/>
  <c r="R2338" i="1"/>
  <c r="R2336" i="1"/>
  <c r="R2334" i="1"/>
  <c r="R2332" i="1"/>
  <c r="R2330" i="1"/>
  <c r="R2328" i="1"/>
  <c r="R2326" i="1"/>
  <c r="R2324" i="1"/>
  <c r="R2322" i="1"/>
  <c r="R2320" i="1"/>
  <c r="R2318" i="1"/>
  <c r="R2316" i="1"/>
  <c r="R2314" i="1"/>
  <c r="R2312" i="1"/>
  <c r="R2310" i="1"/>
  <c r="R2308" i="1"/>
  <c r="R2306" i="1"/>
  <c r="R2304" i="1"/>
  <c r="R2302" i="1"/>
  <c r="R2300" i="1"/>
  <c r="R2298" i="1"/>
  <c r="R2296" i="1"/>
  <c r="R2294" i="1"/>
  <c r="R2292" i="1"/>
  <c r="R2290" i="1"/>
  <c r="R2288" i="1"/>
  <c r="R2286" i="1"/>
  <c r="R2284" i="1"/>
  <c r="R2282" i="1"/>
  <c r="R2280" i="1"/>
  <c r="R2278" i="1"/>
  <c r="R2276" i="1"/>
  <c r="R2274" i="1"/>
  <c r="R2272" i="1"/>
  <c r="R2270" i="1"/>
  <c r="R2268" i="1"/>
  <c r="R2266" i="1"/>
  <c r="R2264" i="1"/>
  <c r="R2262" i="1"/>
  <c r="R2260" i="1"/>
  <c r="R2258" i="1"/>
  <c r="R2256" i="1"/>
  <c r="R2254" i="1"/>
  <c r="R2252" i="1"/>
  <c r="R2250" i="1"/>
  <c r="R2248" i="1"/>
  <c r="R2246" i="1"/>
  <c r="R2244" i="1"/>
  <c r="R2242" i="1"/>
  <c r="R2240" i="1"/>
  <c r="R2238" i="1"/>
  <c r="R2236" i="1"/>
  <c r="R2234" i="1"/>
  <c r="R2232" i="1"/>
  <c r="R2230" i="1"/>
  <c r="R2228" i="1"/>
  <c r="R2226" i="1"/>
  <c r="R2224" i="1"/>
  <c r="R2222" i="1"/>
  <c r="R2220" i="1"/>
  <c r="R2218" i="1"/>
  <c r="R2216" i="1"/>
  <c r="R2214" i="1"/>
  <c r="R2212" i="1"/>
  <c r="R2210" i="1"/>
  <c r="R2208" i="1"/>
  <c r="R2206" i="1"/>
  <c r="R2204" i="1"/>
  <c r="R2202" i="1"/>
  <c r="R2200" i="1"/>
  <c r="R2198" i="1"/>
  <c r="R2196" i="1"/>
  <c r="R2194" i="1"/>
  <c r="R2192" i="1"/>
  <c r="R2190" i="1"/>
  <c r="R2188" i="1"/>
  <c r="R2186" i="1"/>
  <c r="R2184" i="1"/>
  <c r="R2182" i="1"/>
  <c r="R2180" i="1"/>
  <c r="R2178" i="1"/>
  <c r="R2176" i="1"/>
  <c r="R2174" i="1"/>
  <c r="R2172" i="1"/>
  <c r="R2170" i="1"/>
  <c r="R2168" i="1"/>
  <c r="R2166" i="1"/>
  <c r="R2164" i="1"/>
  <c r="R2162" i="1"/>
  <c r="R2160" i="1"/>
  <c r="R2158" i="1"/>
  <c r="R2156" i="1"/>
  <c r="R2154" i="1"/>
  <c r="R2152" i="1"/>
  <c r="R2150" i="1"/>
  <c r="R2148" i="1"/>
  <c r="R2146" i="1"/>
  <c r="R2144" i="1"/>
  <c r="R2142" i="1"/>
  <c r="R2140" i="1"/>
  <c r="R2138" i="1"/>
  <c r="R2136" i="1"/>
  <c r="R2134" i="1"/>
  <c r="R2132" i="1"/>
  <c r="R2130" i="1"/>
  <c r="R2128" i="1"/>
  <c r="R2126" i="1"/>
  <c r="R2124" i="1"/>
  <c r="R2122" i="1"/>
  <c r="R2120" i="1"/>
  <c r="R2118" i="1"/>
  <c r="R2116" i="1"/>
  <c r="R2114" i="1"/>
  <c r="R2112" i="1"/>
  <c r="R2110" i="1"/>
  <c r="R2108" i="1"/>
  <c r="R2106" i="1"/>
  <c r="R2104" i="1"/>
  <c r="R2102" i="1"/>
  <c r="R2100" i="1"/>
  <c r="R2098" i="1"/>
  <c r="R2096" i="1"/>
  <c r="R2094" i="1"/>
  <c r="R2092" i="1"/>
  <c r="R2090" i="1"/>
  <c r="R2088" i="1"/>
  <c r="R2086" i="1"/>
  <c r="R2084" i="1"/>
  <c r="R2082" i="1"/>
  <c r="R2080" i="1"/>
  <c r="R2078" i="1"/>
  <c r="R2076" i="1"/>
  <c r="R2074" i="1"/>
  <c r="R2072" i="1"/>
  <c r="R2070" i="1"/>
  <c r="R2068" i="1"/>
  <c r="R2066" i="1"/>
  <c r="R2064" i="1"/>
  <c r="R2062" i="1"/>
  <c r="R2060" i="1"/>
  <c r="R2058" i="1"/>
  <c r="R2056" i="1"/>
  <c r="R2054" i="1"/>
  <c r="R2052" i="1"/>
  <c r="R2050" i="1"/>
  <c r="R2048" i="1"/>
  <c r="R2046" i="1"/>
  <c r="R2044" i="1"/>
  <c r="R2042" i="1"/>
  <c r="R2040" i="1"/>
  <c r="R2038" i="1"/>
  <c r="R2036" i="1"/>
  <c r="R2034" i="1"/>
  <c r="R2032" i="1"/>
  <c r="R2030" i="1"/>
  <c r="R2028" i="1"/>
  <c r="R2026" i="1"/>
  <c r="R2024" i="1"/>
  <c r="R2022" i="1"/>
  <c r="R2020" i="1"/>
  <c r="R2018" i="1"/>
  <c r="R2016" i="1"/>
  <c r="R2014" i="1"/>
  <c r="R2012" i="1"/>
  <c r="R2010" i="1"/>
  <c r="R2008" i="1"/>
  <c r="R2006" i="1"/>
  <c r="R2004" i="1"/>
  <c r="R2002" i="1"/>
  <c r="R2000" i="1"/>
  <c r="R1998" i="1"/>
  <c r="R1996" i="1"/>
  <c r="R1994" i="1"/>
  <c r="R1992" i="1"/>
  <c r="R1990" i="1"/>
  <c r="R1988" i="1"/>
  <c r="R1986" i="1"/>
  <c r="R1984" i="1"/>
  <c r="R1982" i="1"/>
  <c r="R1980" i="1"/>
  <c r="R1978" i="1"/>
  <c r="R1976" i="1"/>
  <c r="R1974" i="1"/>
  <c r="R1972" i="1"/>
  <c r="R1970" i="1"/>
  <c r="R1968" i="1"/>
  <c r="R1966" i="1"/>
  <c r="R1964" i="1"/>
  <c r="R1962" i="1"/>
  <c r="R1960" i="1"/>
  <c r="R1958" i="1"/>
  <c r="R1956" i="1"/>
  <c r="R1954" i="1"/>
  <c r="R1952" i="1"/>
  <c r="R1950" i="1"/>
  <c r="R1948" i="1"/>
  <c r="R1946" i="1"/>
  <c r="R1944" i="1"/>
  <c r="R1942" i="1"/>
  <c r="R1940" i="1"/>
  <c r="R1938" i="1"/>
  <c r="R1936" i="1"/>
  <c r="R1934" i="1"/>
  <c r="R1932" i="1"/>
  <c r="R1930" i="1"/>
  <c r="R1928" i="1"/>
  <c r="R1926" i="1"/>
  <c r="R1924" i="1"/>
  <c r="R1922" i="1"/>
  <c r="R1920" i="1"/>
  <c r="R1918" i="1"/>
  <c r="R1916" i="1"/>
  <c r="R1914" i="1"/>
  <c r="R1912" i="1"/>
  <c r="R1910" i="1"/>
  <c r="R1908" i="1"/>
  <c r="R1906" i="1"/>
  <c r="R1904" i="1"/>
  <c r="R1902" i="1"/>
  <c r="R1900" i="1"/>
  <c r="R1898" i="1"/>
  <c r="R1896" i="1"/>
  <c r="R1894" i="1"/>
  <c r="R1892" i="1"/>
  <c r="R1890" i="1"/>
  <c r="R1888" i="1"/>
  <c r="R1886" i="1"/>
  <c r="R1884" i="1"/>
  <c r="R1882" i="1"/>
  <c r="R1880" i="1"/>
  <c r="R1878" i="1"/>
  <c r="R1876" i="1"/>
  <c r="R1874" i="1"/>
  <c r="R1872" i="1"/>
  <c r="R1870" i="1"/>
  <c r="R1868" i="1"/>
  <c r="R1866" i="1"/>
  <c r="R1864" i="1"/>
  <c r="R1862" i="1"/>
  <c r="R1860" i="1"/>
  <c r="R1858" i="1"/>
  <c r="R1856" i="1"/>
  <c r="R1854" i="1"/>
  <c r="R1852" i="1"/>
  <c r="R1850" i="1"/>
  <c r="R1848" i="1"/>
  <c r="R1846" i="1"/>
  <c r="R1844" i="1"/>
  <c r="R1842" i="1"/>
  <c r="R1840" i="1"/>
  <c r="R1838" i="1"/>
  <c r="R1836" i="1"/>
  <c r="R1834" i="1"/>
  <c r="R1832" i="1"/>
  <c r="R1830" i="1"/>
  <c r="R1828" i="1"/>
  <c r="R1826" i="1"/>
  <c r="R1824" i="1"/>
  <c r="R1822" i="1"/>
  <c r="R1820" i="1"/>
  <c r="R1818" i="1"/>
  <c r="R1816" i="1"/>
  <c r="R1814" i="1"/>
  <c r="R1812" i="1"/>
  <c r="R1810" i="1"/>
  <c r="R1808" i="1"/>
  <c r="R1806" i="1"/>
  <c r="R1804" i="1"/>
  <c r="R1802" i="1"/>
  <c r="R1800" i="1"/>
  <c r="R1798" i="1"/>
  <c r="S1903" i="1"/>
  <c r="S1887" i="1"/>
  <c r="S1871" i="1"/>
  <c r="R1859" i="1"/>
  <c r="S1853" i="1"/>
  <c r="U1848" i="1"/>
  <c r="S1843" i="1"/>
  <c r="S1839" i="1"/>
  <c r="S1835" i="1"/>
  <c r="S1831" i="1"/>
  <c r="S1827" i="1"/>
  <c r="T1824" i="1"/>
  <c r="R1821" i="1"/>
  <c r="S1818" i="1"/>
  <c r="U1814" i="1"/>
  <c r="S1811" i="1"/>
  <c r="T1808" i="1"/>
  <c r="R1805" i="1"/>
  <c r="S1802" i="1"/>
  <c r="U1798" i="1"/>
  <c r="R1796" i="1"/>
  <c r="U1793" i="1"/>
  <c r="S1791" i="1"/>
  <c r="R1789" i="1"/>
  <c r="U1786" i="1"/>
  <c r="T1784" i="1"/>
  <c r="S1782" i="1"/>
  <c r="R1780" i="1"/>
  <c r="U1777" i="1"/>
  <c r="S1775" i="1"/>
  <c r="R1773" i="1"/>
  <c r="U1770" i="1"/>
  <c r="T1768" i="1"/>
  <c r="S1766" i="1"/>
  <c r="R1764" i="1"/>
  <c r="U1761" i="1"/>
  <c r="S1759" i="1"/>
  <c r="R1757" i="1"/>
  <c r="U1754" i="1"/>
  <c r="T1752" i="1"/>
  <c r="S1750" i="1"/>
  <c r="R1748" i="1"/>
  <c r="R1746" i="1"/>
  <c r="R1744" i="1"/>
  <c r="R1742" i="1"/>
  <c r="R1740" i="1"/>
  <c r="R1738" i="1"/>
  <c r="R1736" i="1"/>
  <c r="R1734" i="1"/>
  <c r="R1732" i="1"/>
  <c r="R1730" i="1"/>
  <c r="R1728" i="1"/>
  <c r="R1726" i="1"/>
  <c r="R1724" i="1"/>
  <c r="R1722" i="1"/>
  <c r="R1720" i="1"/>
  <c r="R1718" i="1"/>
  <c r="R1716" i="1"/>
  <c r="R1714" i="1"/>
  <c r="R1712" i="1"/>
  <c r="R1710" i="1"/>
  <c r="R1708" i="1"/>
  <c r="R1706" i="1"/>
  <c r="R1704" i="1"/>
  <c r="R1702" i="1"/>
  <c r="R1700" i="1"/>
  <c r="R1698" i="1"/>
  <c r="R1696" i="1"/>
  <c r="R1694" i="1"/>
  <c r="R1692" i="1"/>
  <c r="R1690" i="1"/>
  <c r="R1688" i="1"/>
  <c r="R1686" i="1"/>
  <c r="R1684" i="1"/>
  <c r="R1682" i="1"/>
  <c r="R1680" i="1"/>
  <c r="R1678" i="1"/>
  <c r="R1676" i="1"/>
  <c r="R1674" i="1"/>
  <c r="R1672" i="1"/>
  <c r="R1670" i="1"/>
  <c r="R1668" i="1"/>
  <c r="R1666" i="1"/>
  <c r="R1664" i="1"/>
  <c r="R1662" i="1"/>
  <c r="R1660" i="1"/>
  <c r="R1658" i="1"/>
  <c r="R1656" i="1"/>
  <c r="R1654" i="1"/>
  <c r="R1652" i="1"/>
  <c r="R1650" i="1"/>
  <c r="R1648" i="1"/>
  <c r="R1646" i="1"/>
  <c r="R1644" i="1"/>
  <c r="R1642" i="1"/>
  <c r="R1640" i="1"/>
  <c r="R1638" i="1"/>
  <c r="R1636" i="1"/>
  <c r="R1634" i="1"/>
  <c r="R1632" i="1"/>
  <c r="R1630" i="1"/>
  <c r="R1628" i="1"/>
  <c r="R1626" i="1"/>
  <c r="R1624" i="1"/>
  <c r="R1622" i="1"/>
  <c r="R1620" i="1"/>
  <c r="R1618" i="1"/>
  <c r="R1616" i="1"/>
  <c r="R1614" i="1"/>
  <c r="R1612" i="1"/>
  <c r="R1610" i="1"/>
  <c r="R1608" i="1"/>
  <c r="R1606" i="1"/>
  <c r="R1604" i="1"/>
  <c r="R1602" i="1"/>
  <c r="R1600" i="1"/>
  <c r="R1598" i="1"/>
  <c r="R1596" i="1"/>
  <c r="R1594" i="1"/>
  <c r="R1592" i="1"/>
  <c r="R1590" i="1"/>
  <c r="R1588" i="1"/>
  <c r="R1586" i="1"/>
  <c r="R1584" i="1"/>
  <c r="R1582" i="1"/>
  <c r="R1580" i="1"/>
  <c r="R1578" i="1"/>
  <c r="R1576" i="1"/>
  <c r="R1574" i="1"/>
  <c r="R1572" i="1"/>
  <c r="R1570" i="1"/>
  <c r="R1568" i="1"/>
  <c r="R1566" i="1"/>
  <c r="R1564" i="1"/>
  <c r="R1562" i="1"/>
  <c r="R1560" i="1"/>
  <c r="R1558" i="1"/>
  <c r="R1556" i="1"/>
  <c r="R1554" i="1"/>
  <c r="R1552" i="1"/>
  <c r="R1550" i="1"/>
  <c r="R1548" i="1"/>
  <c r="R1546" i="1"/>
  <c r="R1544" i="1"/>
  <c r="R1542" i="1"/>
  <c r="R1540" i="1"/>
  <c r="R1538" i="1"/>
  <c r="R1536" i="1"/>
  <c r="R1534" i="1"/>
  <c r="R1532" i="1"/>
  <c r="R1530" i="1"/>
  <c r="R1528" i="1"/>
  <c r="R1526" i="1"/>
  <c r="R1524" i="1"/>
  <c r="R1522" i="1"/>
  <c r="R1520" i="1"/>
  <c r="R1518" i="1"/>
  <c r="R1516" i="1"/>
  <c r="R1514" i="1"/>
  <c r="R1512" i="1"/>
  <c r="R1510" i="1"/>
  <c r="R1508" i="1"/>
  <c r="R1506" i="1"/>
  <c r="R1504" i="1"/>
  <c r="R1502" i="1"/>
  <c r="R1500" i="1"/>
  <c r="R1498" i="1"/>
  <c r="R1496" i="1"/>
  <c r="R1494" i="1"/>
  <c r="R1492" i="1"/>
  <c r="R1490" i="1"/>
  <c r="R1488" i="1"/>
  <c r="R1486" i="1"/>
  <c r="R1484" i="1"/>
  <c r="R1482" i="1"/>
  <c r="R1480" i="1"/>
  <c r="R1478" i="1"/>
  <c r="R1476" i="1"/>
  <c r="R1474" i="1"/>
  <c r="R1472" i="1"/>
  <c r="R1470" i="1"/>
  <c r="R1468" i="1"/>
  <c r="R1466" i="1"/>
  <c r="R1464" i="1"/>
  <c r="R1462" i="1"/>
  <c r="R1460" i="1"/>
  <c r="R1458" i="1"/>
  <c r="R1456" i="1"/>
  <c r="R1454" i="1"/>
  <c r="R1452" i="1"/>
  <c r="R1450" i="1"/>
  <c r="R1448" i="1"/>
  <c r="R1446" i="1"/>
  <c r="R1444" i="1"/>
  <c r="R1442" i="1"/>
  <c r="R1440" i="1"/>
  <c r="R1438" i="1"/>
  <c r="R1436" i="1"/>
  <c r="R1434" i="1"/>
  <c r="R1432" i="1"/>
  <c r="R1430" i="1"/>
  <c r="R1428" i="1"/>
  <c r="R1426" i="1"/>
  <c r="R1424" i="1"/>
  <c r="R1422" i="1"/>
  <c r="R1420" i="1"/>
  <c r="R1418" i="1"/>
  <c r="R1416" i="1"/>
  <c r="R1414" i="1"/>
  <c r="R1412" i="1"/>
  <c r="R1410" i="1"/>
  <c r="R1408" i="1"/>
  <c r="R1406" i="1"/>
  <c r="R1404" i="1"/>
  <c r="R1402" i="1"/>
  <c r="R1400" i="1"/>
  <c r="R1398" i="1"/>
  <c r="R1396" i="1"/>
  <c r="R1394" i="1"/>
  <c r="R1392" i="1"/>
  <c r="R1390" i="1"/>
  <c r="R1388" i="1"/>
  <c r="R1386" i="1"/>
  <c r="R1384" i="1"/>
  <c r="R1382" i="1"/>
  <c r="R1380" i="1"/>
  <c r="R1378" i="1"/>
  <c r="R1376" i="1"/>
  <c r="R1374" i="1"/>
  <c r="R1372" i="1"/>
  <c r="R1370" i="1"/>
  <c r="R1368" i="1"/>
  <c r="R1366" i="1"/>
  <c r="R1364" i="1"/>
  <c r="R1362" i="1"/>
  <c r="R1360" i="1"/>
  <c r="R1358" i="1"/>
  <c r="R1356" i="1"/>
  <c r="R1354" i="1"/>
  <c r="R1352" i="1"/>
  <c r="R1350" i="1"/>
  <c r="R1348" i="1"/>
  <c r="R1346" i="1"/>
  <c r="R1344" i="1"/>
  <c r="R1342" i="1"/>
  <c r="R1340" i="1"/>
  <c r="R1338" i="1"/>
  <c r="R1336" i="1"/>
  <c r="R1334" i="1"/>
  <c r="R1332" i="1"/>
  <c r="R1330" i="1"/>
  <c r="R1328" i="1"/>
  <c r="R1326" i="1"/>
  <c r="R1324" i="1"/>
  <c r="R1322" i="1"/>
  <c r="R1320" i="1"/>
  <c r="R1318" i="1"/>
  <c r="R1316" i="1"/>
  <c r="R1314" i="1"/>
  <c r="R1312" i="1"/>
  <c r="R1310" i="1"/>
  <c r="R1308" i="1"/>
  <c r="R1306" i="1"/>
  <c r="R1304" i="1"/>
  <c r="R1302" i="1"/>
  <c r="R1300" i="1"/>
  <c r="R1298" i="1"/>
  <c r="R1296" i="1"/>
  <c r="R1294" i="1"/>
  <c r="R1292" i="1"/>
  <c r="R1290" i="1"/>
  <c r="R1288" i="1"/>
  <c r="R1286" i="1"/>
  <c r="R1284" i="1"/>
  <c r="R1282" i="1"/>
  <c r="R1280" i="1"/>
  <c r="R1278" i="1"/>
  <c r="R1276" i="1"/>
  <c r="R1274" i="1"/>
  <c r="R1272" i="1"/>
  <c r="R1270" i="1"/>
  <c r="R1268" i="1"/>
  <c r="R1266" i="1"/>
  <c r="R1264" i="1"/>
  <c r="R1262" i="1"/>
  <c r="R1260" i="1"/>
  <c r="R1258" i="1"/>
  <c r="R1256" i="1"/>
  <c r="R1254" i="1"/>
  <c r="R1252" i="1"/>
  <c r="R1250" i="1"/>
  <c r="R1248" i="1"/>
  <c r="R1246" i="1"/>
  <c r="R1244" i="1"/>
  <c r="R1242" i="1"/>
  <c r="R1240" i="1"/>
  <c r="R1238" i="1"/>
  <c r="R1236" i="1"/>
  <c r="R1234" i="1"/>
  <c r="R1232" i="1"/>
  <c r="R1230" i="1"/>
  <c r="R1228" i="1"/>
  <c r="R1226" i="1"/>
  <c r="R1224" i="1"/>
  <c r="R1222" i="1"/>
  <c r="R1220" i="1"/>
  <c r="R1218" i="1"/>
  <c r="R1216" i="1"/>
  <c r="R1214" i="1"/>
  <c r="R1212" i="1"/>
  <c r="R1210" i="1"/>
  <c r="R1208" i="1"/>
  <c r="R1206" i="1"/>
  <c r="R1204" i="1"/>
  <c r="R1202" i="1"/>
  <c r="R1200" i="1"/>
  <c r="R1198" i="1"/>
  <c r="R1196" i="1"/>
  <c r="R1194" i="1"/>
  <c r="R1192" i="1"/>
  <c r="R1190" i="1"/>
  <c r="R1188" i="1"/>
  <c r="R1186" i="1"/>
  <c r="R1184" i="1"/>
  <c r="R1182" i="1"/>
  <c r="R1180" i="1"/>
  <c r="R1178" i="1"/>
  <c r="R1176" i="1"/>
  <c r="R1174" i="1"/>
  <c r="R1172" i="1"/>
  <c r="R1170" i="1"/>
  <c r="R1168" i="1"/>
  <c r="R1166" i="1"/>
  <c r="R1164" i="1"/>
  <c r="R1162" i="1"/>
  <c r="S1901" i="1"/>
  <c r="S1885" i="1"/>
  <c r="S1869" i="1"/>
  <c r="U1858" i="1"/>
  <c r="R1853" i="1"/>
  <c r="S1847" i="1"/>
  <c r="R1843" i="1"/>
  <c r="R1839" i="1"/>
  <c r="R1835" i="1"/>
  <c r="R1831" i="1"/>
  <c r="R1827" i="1"/>
  <c r="S1824" i="1"/>
  <c r="U1820" i="1"/>
  <c r="S1817" i="1"/>
  <c r="T1814" i="1"/>
  <c r="R1811" i="1"/>
  <c r="S1808" i="1"/>
  <c r="U1804" i="1"/>
  <c r="S1801" i="1"/>
  <c r="T1798" i="1"/>
  <c r="U1795" i="1"/>
  <c r="S1793" i="1"/>
  <c r="R1791" i="1"/>
  <c r="U1788" i="1"/>
  <c r="T1786" i="1"/>
  <c r="S1784" i="1"/>
  <c r="R1782" i="1"/>
  <c r="U1779" i="1"/>
  <c r="S1777" i="1"/>
  <c r="R1775" i="1"/>
  <c r="U1772" i="1"/>
  <c r="T1770" i="1"/>
  <c r="S1768" i="1"/>
  <c r="R1766" i="1"/>
  <c r="U1763" i="1"/>
  <c r="S1761" i="1"/>
  <c r="R1759" i="1"/>
  <c r="U1756" i="1"/>
  <c r="T1754" i="1"/>
  <c r="S1752" i="1"/>
  <c r="R1750" i="1"/>
  <c r="U1747" i="1"/>
  <c r="U1745" i="1"/>
  <c r="U1743" i="1"/>
  <c r="U1741" i="1"/>
  <c r="U1739" i="1"/>
  <c r="U1737" i="1"/>
  <c r="U1735" i="1"/>
  <c r="U1733" i="1"/>
  <c r="U1731" i="1"/>
  <c r="U1729" i="1"/>
  <c r="U1727" i="1"/>
  <c r="U1725" i="1"/>
  <c r="U1723" i="1"/>
  <c r="U1721" i="1"/>
  <c r="U1719" i="1"/>
  <c r="U1717" i="1"/>
  <c r="U1715" i="1"/>
  <c r="U1713" i="1"/>
  <c r="U1711" i="1"/>
  <c r="U1709" i="1"/>
  <c r="U1707" i="1"/>
  <c r="U1705" i="1"/>
  <c r="U1703" i="1"/>
  <c r="U1701" i="1"/>
  <c r="U1699" i="1"/>
  <c r="U1697" i="1"/>
  <c r="U1695" i="1"/>
  <c r="U1693" i="1"/>
  <c r="U1691" i="1"/>
  <c r="U1689" i="1"/>
  <c r="U1687" i="1"/>
  <c r="U1685" i="1"/>
  <c r="U1683" i="1"/>
  <c r="U1681" i="1"/>
  <c r="U1679" i="1"/>
  <c r="U1677" i="1"/>
  <c r="U1675" i="1"/>
  <c r="U1673" i="1"/>
  <c r="U1671" i="1"/>
  <c r="U1669" i="1"/>
  <c r="U1667" i="1"/>
  <c r="U1665" i="1"/>
  <c r="U1663" i="1"/>
  <c r="U1661" i="1"/>
  <c r="U1659" i="1"/>
  <c r="U1657" i="1"/>
  <c r="U1655" i="1"/>
  <c r="U1653" i="1"/>
  <c r="U1651" i="1"/>
  <c r="U1649" i="1"/>
  <c r="U1647" i="1"/>
  <c r="U1645" i="1"/>
  <c r="U1643" i="1"/>
  <c r="U1641" i="1"/>
  <c r="U1639" i="1"/>
  <c r="U1637" i="1"/>
  <c r="U1635" i="1"/>
  <c r="U1633" i="1"/>
  <c r="U1631" i="1"/>
  <c r="U1629" i="1"/>
  <c r="U1627" i="1"/>
  <c r="U1625" i="1"/>
  <c r="U1623" i="1"/>
  <c r="U1621" i="1"/>
  <c r="U1619" i="1"/>
  <c r="U1617" i="1"/>
  <c r="U1615" i="1"/>
  <c r="U1613" i="1"/>
  <c r="U1611" i="1"/>
  <c r="U1609" i="1"/>
  <c r="U1607" i="1"/>
  <c r="U1605" i="1"/>
  <c r="U1603" i="1"/>
  <c r="U1601" i="1"/>
  <c r="U1599" i="1"/>
  <c r="U1597" i="1"/>
  <c r="U1595" i="1"/>
  <c r="U1593" i="1"/>
  <c r="U1591" i="1"/>
  <c r="U1589" i="1"/>
  <c r="U1587" i="1"/>
  <c r="U1585" i="1"/>
  <c r="U1583" i="1"/>
  <c r="U1581" i="1"/>
  <c r="U1579" i="1"/>
  <c r="U1577" i="1"/>
  <c r="U1575" i="1"/>
  <c r="U1573" i="1"/>
  <c r="U1571" i="1"/>
  <c r="U1569" i="1"/>
  <c r="U1567" i="1"/>
  <c r="U1565" i="1"/>
  <c r="U1563" i="1"/>
  <c r="U1561" i="1"/>
  <c r="U1559" i="1"/>
  <c r="U1557" i="1"/>
  <c r="U1555" i="1"/>
  <c r="U1553" i="1"/>
  <c r="U1551" i="1"/>
  <c r="U1549" i="1"/>
  <c r="U1547" i="1"/>
  <c r="U1545" i="1"/>
  <c r="U1543" i="1"/>
  <c r="U1541" i="1"/>
  <c r="U1539" i="1"/>
  <c r="U1537" i="1"/>
  <c r="U1535" i="1"/>
  <c r="U1533" i="1"/>
  <c r="U1531" i="1"/>
  <c r="U1529" i="1"/>
  <c r="U1527" i="1"/>
  <c r="U1525" i="1"/>
  <c r="U1523" i="1"/>
  <c r="U1521" i="1"/>
  <c r="U1519" i="1"/>
  <c r="U1517" i="1"/>
  <c r="U1515" i="1"/>
  <c r="U1513" i="1"/>
  <c r="U1511" i="1"/>
  <c r="U1509" i="1"/>
  <c r="U1507" i="1"/>
  <c r="U1505" i="1"/>
  <c r="U1503" i="1"/>
  <c r="U1501" i="1"/>
  <c r="U1499" i="1"/>
  <c r="U1497" i="1"/>
  <c r="U1495" i="1"/>
  <c r="U1493" i="1"/>
  <c r="U1491" i="1"/>
  <c r="U1489" i="1"/>
  <c r="U1487" i="1"/>
  <c r="U1485" i="1"/>
  <c r="U1483" i="1"/>
  <c r="U1481" i="1"/>
  <c r="U1479" i="1"/>
  <c r="U1477" i="1"/>
  <c r="U1475" i="1"/>
  <c r="U1473" i="1"/>
  <c r="U1471" i="1"/>
  <c r="U1469" i="1"/>
  <c r="U1467" i="1"/>
  <c r="U1465" i="1"/>
  <c r="U1463" i="1"/>
  <c r="U1461" i="1"/>
  <c r="U1459" i="1"/>
  <c r="U1457" i="1"/>
  <c r="U1455" i="1"/>
  <c r="U1453" i="1"/>
  <c r="U1451" i="1"/>
  <c r="U1449" i="1"/>
  <c r="U1447" i="1"/>
  <c r="U1445" i="1"/>
  <c r="U1443" i="1"/>
  <c r="U1441" i="1"/>
  <c r="U1439" i="1"/>
  <c r="U1437" i="1"/>
  <c r="U1435" i="1"/>
  <c r="U1433" i="1"/>
  <c r="U1431" i="1"/>
  <c r="U1429" i="1"/>
  <c r="U1427" i="1"/>
  <c r="U1425" i="1"/>
  <c r="U1423" i="1"/>
  <c r="U1421" i="1"/>
  <c r="U1419" i="1"/>
  <c r="U1417" i="1"/>
  <c r="U1415" i="1"/>
  <c r="U1413" i="1"/>
  <c r="U1411" i="1"/>
  <c r="U1409" i="1"/>
  <c r="U1407" i="1"/>
  <c r="U1405" i="1"/>
  <c r="U1403" i="1"/>
  <c r="U1401" i="1"/>
  <c r="U1399" i="1"/>
  <c r="U1397" i="1"/>
  <c r="U1395" i="1"/>
  <c r="U1393" i="1"/>
  <c r="U1391" i="1"/>
  <c r="U1389" i="1"/>
  <c r="U1387" i="1"/>
  <c r="U1385" i="1"/>
  <c r="U1383" i="1"/>
  <c r="U1381" i="1"/>
  <c r="U1379" i="1"/>
  <c r="U1377" i="1"/>
  <c r="U1375" i="1"/>
  <c r="U1373" i="1"/>
  <c r="U1371" i="1"/>
  <c r="U1369" i="1"/>
  <c r="U1367" i="1"/>
  <c r="U1365" i="1"/>
  <c r="U1363" i="1"/>
  <c r="U1361" i="1"/>
  <c r="U1359" i="1"/>
  <c r="U1357" i="1"/>
  <c r="U1355" i="1"/>
  <c r="U1353" i="1"/>
  <c r="U1351" i="1"/>
  <c r="U1349" i="1"/>
  <c r="U1347" i="1"/>
  <c r="U1345" i="1"/>
  <c r="U1343" i="1"/>
  <c r="U1341" i="1"/>
  <c r="U1339" i="1"/>
  <c r="U1337" i="1"/>
  <c r="U1335" i="1"/>
  <c r="U1333" i="1"/>
  <c r="U1331" i="1"/>
  <c r="U1329" i="1"/>
  <c r="U1327" i="1"/>
  <c r="U1325" i="1"/>
  <c r="U1323" i="1"/>
  <c r="U1321" i="1"/>
  <c r="U1319" i="1"/>
  <c r="U1317" i="1"/>
  <c r="U1315" i="1"/>
  <c r="U1313" i="1"/>
  <c r="U1311" i="1"/>
  <c r="U1309" i="1"/>
  <c r="U1307" i="1"/>
  <c r="U1305" i="1"/>
  <c r="U1303" i="1"/>
  <c r="U1301" i="1"/>
  <c r="U1299" i="1"/>
  <c r="U1297" i="1"/>
  <c r="U1295" i="1"/>
  <c r="U1293" i="1"/>
  <c r="U1291" i="1"/>
  <c r="U1289" i="1"/>
  <c r="U1287" i="1"/>
  <c r="U1285" i="1"/>
  <c r="U1283" i="1"/>
  <c r="U1281" i="1"/>
  <c r="U1279" i="1"/>
  <c r="U1277" i="1"/>
  <c r="U1275" i="1"/>
  <c r="U1273" i="1"/>
  <c r="U1271" i="1"/>
  <c r="U1269" i="1"/>
  <c r="U1267" i="1"/>
  <c r="U1265" i="1"/>
  <c r="U1263" i="1"/>
  <c r="U1261" i="1"/>
  <c r="U1259" i="1"/>
  <c r="U1257" i="1"/>
  <c r="U1255" i="1"/>
  <c r="U1253" i="1"/>
  <c r="U1251" i="1"/>
  <c r="U1249" i="1"/>
  <c r="U1247" i="1"/>
  <c r="U1245" i="1"/>
  <c r="U1243" i="1"/>
  <c r="U1241" i="1"/>
  <c r="U1239" i="1"/>
  <c r="U1237" i="1"/>
  <c r="U1235" i="1"/>
  <c r="U1233" i="1"/>
  <c r="U1231" i="1"/>
  <c r="U1229" i="1"/>
  <c r="U1227" i="1"/>
  <c r="U1225" i="1"/>
  <c r="U1223" i="1"/>
  <c r="U1221" i="1"/>
  <c r="U1219" i="1"/>
  <c r="U1217" i="1"/>
  <c r="U1215" i="1"/>
  <c r="U1213" i="1"/>
  <c r="U1211" i="1"/>
  <c r="U1209" i="1"/>
  <c r="U1207" i="1"/>
  <c r="U1205" i="1"/>
  <c r="U1203" i="1"/>
  <c r="U1201" i="1"/>
  <c r="U1199" i="1"/>
  <c r="U1197" i="1"/>
  <c r="U1195" i="1"/>
  <c r="U1193" i="1"/>
  <c r="U1191" i="1"/>
  <c r="U1189" i="1"/>
  <c r="U1187" i="1"/>
  <c r="U1185" i="1"/>
  <c r="U1183" i="1"/>
  <c r="U1181" i="1"/>
  <c r="U1179" i="1"/>
  <c r="U1177" i="1"/>
  <c r="U1175" i="1"/>
  <c r="U1173" i="1"/>
  <c r="U1171" i="1"/>
  <c r="U1169" i="1"/>
  <c r="U1167" i="1"/>
  <c r="U1165" i="1"/>
  <c r="U1163" i="1"/>
  <c r="U1161" i="1"/>
  <c r="S1899" i="1"/>
  <c r="S1883" i="1"/>
  <c r="S1867" i="1"/>
  <c r="S1857" i="1"/>
  <c r="U1852" i="1"/>
  <c r="R1847" i="1"/>
  <c r="U1842" i="1"/>
  <c r="U1838" i="1"/>
  <c r="U1834" i="1"/>
  <c r="U1830" i="1"/>
  <c r="U1826" i="1"/>
  <c r="S1823" i="1"/>
  <c r="T1820" i="1"/>
  <c r="R1817" i="1"/>
  <c r="S1814" i="1"/>
  <c r="U1810" i="1"/>
  <c r="S1807" i="1"/>
  <c r="T1804" i="1"/>
  <c r="R1801" i="1"/>
  <c r="S1798" i="1"/>
  <c r="S1795" i="1"/>
  <c r="R1793" i="1"/>
  <c r="U1790" i="1"/>
  <c r="T1788" i="1"/>
  <c r="S1786" i="1"/>
  <c r="R1784" i="1"/>
  <c r="U1781" i="1"/>
  <c r="S1779" i="1"/>
  <c r="R1777" i="1"/>
  <c r="U1774" i="1"/>
  <c r="T1772" i="1"/>
  <c r="S1770" i="1"/>
  <c r="R1768" i="1"/>
  <c r="U1765" i="1"/>
  <c r="S1763" i="1"/>
  <c r="R1761" i="1"/>
  <c r="U1758" i="1"/>
  <c r="T1756" i="1"/>
  <c r="S1754" i="1"/>
  <c r="R1752" i="1"/>
  <c r="U1749" i="1"/>
  <c r="T1747" i="1"/>
  <c r="T1745" i="1"/>
  <c r="T1743" i="1"/>
  <c r="T1741" i="1"/>
  <c r="T1739" i="1"/>
  <c r="T1737" i="1"/>
  <c r="T1735" i="1"/>
  <c r="T1733" i="1"/>
  <c r="T1731" i="1"/>
  <c r="T1729" i="1"/>
  <c r="T1727" i="1"/>
  <c r="T1725" i="1"/>
  <c r="T1723" i="1"/>
  <c r="T1721" i="1"/>
  <c r="T1719" i="1"/>
  <c r="T1717" i="1"/>
  <c r="T1715" i="1"/>
  <c r="T1713" i="1"/>
  <c r="T1711" i="1"/>
  <c r="T1709" i="1"/>
  <c r="T1707" i="1"/>
  <c r="T1705" i="1"/>
  <c r="T1703" i="1"/>
  <c r="T1701" i="1"/>
  <c r="T1699" i="1"/>
  <c r="T1697" i="1"/>
  <c r="T1695" i="1"/>
  <c r="T1693" i="1"/>
  <c r="T1691" i="1"/>
  <c r="T1689" i="1"/>
  <c r="T1687" i="1"/>
  <c r="T1685" i="1"/>
  <c r="T1683" i="1"/>
  <c r="T1681" i="1"/>
  <c r="T1679" i="1"/>
  <c r="T1677" i="1"/>
  <c r="T1675" i="1"/>
  <c r="T1673" i="1"/>
  <c r="T1671" i="1"/>
  <c r="T1669" i="1"/>
  <c r="T1667" i="1"/>
  <c r="T1665" i="1"/>
  <c r="T1663" i="1"/>
  <c r="T1661" i="1"/>
  <c r="T1659" i="1"/>
  <c r="T1657" i="1"/>
  <c r="T1655" i="1"/>
  <c r="T1653" i="1"/>
  <c r="T1651" i="1"/>
  <c r="T1649" i="1"/>
  <c r="T1647" i="1"/>
  <c r="T1645" i="1"/>
  <c r="T1643" i="1"/>
  <c r="T1641" i="1"/>
  <c r="T1639" i="1"/>
  <c r="T1637" i="1"/>
  <c r="T1635" i="1"/>
  <c r="T1633" i="1"/>
  <c r="T1631" i="1"/>
  <c r="T1629" i="1"/>
  <c r="T1627" i="1"/>
  <c r="T1625" i="1"/>
  <c r="T1623" i="1"/>
  <c r="T1621" i="1"/>
  <c r="T1619" i="1"/>
  <c r="T1617" i="1"/>
  <c r="T1615" i="1"/>
  <c r="T1613" i="1"/>
  <c r="T1611" i="1"/>
  <c r="T1609" i="1"/>
  <c r="T1607" i="1"/>
  <c r="T1605" i="1"/>
  <c r="T1603" i="1"/>
  <c r="T1601" i="1"/>
  <c r="T1599" i="1"/>
  <c r="T1597" i="1"/>
  <c r="T1595" i="1"/>
  <c r="T1593" i="1"/>
  <c r="T1591" i="1"/>
  <c r="T1589" i="1"/>
  <c r="T1587" i="1"/>
  <c r="T1585" i="1"/>
  <c r="T1583" i="1"/>
  <c r="T1581" i="1"/>
  <c r="T1579" i="1"/>
  <c r="T1577" i="1"/>
  <c r="T1575" i="1"/>
  <c r="T1573" i="1"/>
  <c r="T1571" i="1"/>
  <c r="T1569" i="1"/>
  <c r="T1567" i="1"/>
  <c r="T1565" i="1"/>
  <c r="T1563" i="1"/>
  <c r="T1561" i="1"/>
  <c r="T1559" i="1"/>
  <c r="T1557" i="1"/>
  <c r="T1555" i="1"/>
  <c r="T1553" i="1"/>
  <c r="T1551" i="1"/>
  <c r="T1549" i="1"/>
  <c r="T1547" i="1"/>
  <c r="T1545" i="1"/>
  <c r="T1543" i="1"/>
  <c r="T1541" i="1"/>
  <c r="T1539" i="1"/>
  <c r="T1537" i="1"/>
  <c r="T1535" i="1"/>
  <c r="T1533" i="1"/>
  <c r="T1531" i="1"/>
  <c r="T1529" i="1"/>
  <c r="T1527" i="1"/>
  <c r="T1525" i="1"/>
  <c r="T1523" i="1"/>
  <c r="T1521" i="1"/>
  <c r="T1519" i="1"/>
  <c r="T1517" i="1"/>
  <c r="T1515" i="1"/>
  <c r="T1513" i="1"/>
  <c r="T1511" i="1"/>
  <c r="T1509" i="1"/>
  <c r="T1507" i="1"/>
  <c r="T1505" i="1"/>
  <c r="T1503" i="1"/>
  <c r="T1501" i="1"/>
  <c r="T1499" i="1"/>
  <c r="T1497" i="1"/>
  <c r="T1495" i="1"/>
  <c r="T1493" i="1"/>
  <c r="T1491" i="1"/>
  <c r="T1489" i="1"/>
  <c r="T1487" i="1"/>
  <c r="T1485" i="1"/>
  <c r="T1483" i="1"/>
  <c r="T1481" i="1"/>
  <c r="T1479" i="1"/>
  <c r="T1477" i="1"/>
  <c r="T1475" i="1"/>
  <c r="T1473" i="1"/>
  <c r="T1471" i="1"/>
  <c r="T1469" i="1"/>
  <c r="T1467" i="1"/>
  <c r="T1465" i="1"/>
  <c r="T1463" i="1"/>
  <c r="T1461" i="1"/>
  <c r="T1459" i="1"/>
  <c r="T1457" i="1"/>
  <c r="T1455" i="1"/>
  <c r="T1453" i="1"/>
  <c r="T1451" i="1"/>
  <c r="T1449" i="1"/>
  <c r="T1447" i="1"/>
  <c r="T1445" i="1"/>
  <c r="T1443" i="1"/>
  <c r="T1441" i="1"/>
  <c r="T1439" i="1"/>
  <c r="T1437" i="1"/>
  <c r="T1435" i="1"/>
  <c r="T1433" i="1"/>
  <c r="T1431" i="1"/>
  <c r="T1429" i="1"/>
  <c r="T1427" i="1"/>
  <c r="T1425" i="1"/>
  <c r="T1423" i="1"/>
  <c r="T1421" i="1"/>
  <c r="T1419" i="1"/>
  <c r="T1417" i="1"/>
  <c r="T1415" i="1"/>
  <c r="T1413" i="1"/>
  <c r="T1411" i="1"/>
  <c r="T1409" i="1"/>
  <c r="T1407" i="1"/>
  <c r="T1405" i="1"/>
  <c r="T1403" i="1"/>
  <c r="T1401" i="1"/>
  <c r="T1399" i="1"/>
  <c r="T1397" i="1"/>
  <c r="T1395" i="1"/>
  <c r="T1393" i="1"/>
  <c r="T1391" i="1"/>
  <c r="T1389" i="1"/>
  <c r="T1387" i="1"/>
  <c r="T1385" i="1"/>
  <c r="T1383" i="1"/>
  <c r="T1381" i="1"/>
  <c r="T1379" i="1"/>
  <c r="T1377" i="1"/>
  <c r="T1375" i="1"/>
  <c r="T1373" i="1"/>
  <c r="T1371" i="1"/>
  <c r="T1369" i="1"/>
  <c r="T1367" i="1"/>
  <c r="T1365" i="1"/>
  <c r="T1363" i="1"/>
  <c r="T1361" i="1"/>
  <c r="T1359" i="1"/>
  <c r="T1357" i="1"/>
  <c r="T1355" i="1"/>
  <c r="T1353" i="1"/>
  <c r="T1351" i="1"/>
  <c r="T1349" i="1"/>
  <c r="T1347" i="1"/>
  <c r="T1345" i="1"/>
  <c r="T1343" i="1"/>
  <c r="T1341" i="1"/>
  <c r="T1339" i="1"/>
  <c r="T1337" i="1"/>
  <c r="T1335" i="1"/>
  <c r="T1333" i="1"/>
  <c r="T1331" i="1"/>
  <c r="T1329" i="1"/>
  <c r="T1327" i="1"/>
  <c r="T1325" i="1"/>
  <c r="T1323" i="1"/>
  <c r="T1321" i="1"/>
  <c r="T1319" i="1"/>
  <c r="T1317" i="1"/>
  <c r="T1315" i="1"/>
  <c r="T1313" i="1"/>
  <c r="T1311" i="1"/>
  <c r="T1309" i="1"/>
  <c r="T1307" i="1"/>
  <c r="T1305" i="1"/>
  <c r="T1303" i="1"/>
  <c r="T1301" i="1"/>
  <c r="T1299" i="1"/>
  <c r="T1297" i="1"/>
  <c r="T1295" i="1"/>
  <c r="T1293" i="1"/>
  <c r="T1291" i="1"/>
  <c r="T1289" i="1"/>
  <c r="T1287" i="1"/>
  <c r="T1285" i="1"/>
  <c r="T1283" i="1"/>
  <c r="T1281" i="1"/>
  <c r="T1279" i="1"/>
  <c r="T1277" i="1"/>
  <c r="T1275" i="1"/>
  <c r="T1273" i="1"/>
  <c r="T1271" i="1"/>
  <c r="T1269" i="1"/>
  <c r="T1267" i="1"/>
  <c r="T1265" i="1"/>
  <c r="T1263" i="1"/>
  <c r="T1261" i="1"/>
  <c r="T1259" i="1"/>
  <c r="T1257" i="1"/>
  <c r="T1255" i="1"/>
  <c r="T1253" i="1"/>
  <c r="T1251" i="1"/>
  <c r="T1249" i="1"/>
  <c r="T1247" i="1"/>
  <c r="T1245" i="1"/>
  <c r="T1243" i="1"/>
  <c r="T1241" i="1"/>
  <c r="T1239" i="1"/>
  <c r="T1237" i="1"/>
  <c r="T1235" i="1"/>
  <c r="T1233" i="1"/>
  <c r="T1231" i="1"/>
  <c r="T1229" i="1"/>
  <c r="T1227" i="1"/>
  <c r="T1225" i="1"/>
  <c r="T1223" i="1"/>
  <c r="T1221" i="1"/>
  <c r="T1219" i="1"/>
  <c r="T1217" i="1"/>
  <c r="T1215" i="1"/>
  <c r="T1213" i="1"/>
  <c r="T1211" i="1"/>
  <c r="T1209" i="1"/>
  <c r="T1207" i="1"/>
  <c r="T1205" i="1"/>
  <c r="T1203" i="1"/>
  <c r="T1201" i="1"/>
  <c r="T1199" i="1"/>
  <c r="T1197" i="1"/>
  <c r="T1195" i="1"/>
  <c r="T1193" i="1"/>
  <c r="T1191" i="1"/>
  <c r="T1189" i="1"/>
  <c r="T1187" i="1"/>
  <c r="T1185" i="1"/>
  <c r="T1183" i="1"/>
  <c r="T1181" i="1"/>
  <c r="T1179" i="1"/>
  <c r="T1177" i="1"/>
  <c r="T1175" i="1"/>
  <c r="T1173" i="1"/>
  <c r="T1171" i="1"/>
  <c r="T1169" i="1"/>
  <c r="T1167" i="1"/>
  <c r="T1165" i="1"/>
  <c r="T1163" i="1"/>
  <c r="T1161" i="1"/>
  <c r="T1159" i="1"/>
  <c r="T1157" i="1"/>
  <c r="T1155" i="1"/>
  <c r="T1153" i="1"/>
  <c r="T1151" i="1"/>
  <c r="S1897" i="1"/>
  <c r="S1881" i="1"/>
  <c r="S1865" i="1"/>
  <c r="R1857" i="1"/>
  <c r="S1851" i="1"/>
  <c r="U1846" i="1"/>
  <c r="T1842" i="1"/>
  <c r="T1838" i="1"/>
  <c r="T1834" i="1"/>
  <c r="T1830" i="1"/>
  <c r="T1826" i="1"/>
  <c r="R1823" i="1"/>
  <c r="S1820" i="1"/>
  <c r="U1816" i="1"/>
  <c r="S1813" i="1"/>
  <c r="T1810" i="1"/>
  <c r="R1807" i="1"/>
  <c r="S1804" i="1"/>
  <c r="U1800" i="1"/>
  <c r="S1797" i="1"/>
  <c r="R1795" i="1"/>
  <c r="U1792" i="1"/>
  <c r="T1790" i="1"/>
  <c r="S1788" i="1"/>
  <c r="R1786" i="1"/>
  <c r="U1783" i="1"/>
  <c r="S1781" i="1"/>
  <c r="R1779" i="1"/>
  <c r="U1776" i="1"/>
  <c r="T1774" i="1"/>
  <c r="S1772" i="1"/>
  <c r="R1770" i="1"/>
  <c r="U1767" i="1"/>
  <c r="S1765" i="1"/>
  <c r="R1763" i="1"/>
  <c r="U1760" i="1"/>
  <c r="T1758" i="1"/>
  <c r="S1756" i="1"/>
  <c r="R1754" i="1"/>
  <c r="U1751" i="1"/>
  <c r="S1749" i="1"/>
  <c r="S1747" i="1"/>
  <c r="S1745" i="1"/>
  <c r="S1743" i="1"/>
  <c r="S1741" i="1"/>
  <c r="S1739" i="1"/>
  <c r="S1737" i="1"/>
  <c r="S1735" i="1"/>
  <c r="S1733" i="1"/>
  <c r="S1731" i="1"/>
  <c r="S1729" i="1"/>
  <c r="S1727" i="1"/>
  <c r="S1725" i="1"/>
  <c r="S1723" i="1"/>
  <c r="S1721" i="1"/>
  <c r="S1719" i="1"/>
  <c r="S1717" i="1"/>
  <c r="S1715" i="1"/>
  <c r="S1713" i="1"/>
  <c r="S1711" i="1"/>
  <c r="S1709" i="1"/>
  <c r="S1707" i="1"/>
  <c r="S1705" i="1"/>
  <c r="S1703" i="1"/>
  <c r="S1701" i="1"/>
  <c r="S1699" i="1"/>
  <c r="S1697" i="1"/>
  <c r="S1695" i="1"/>
  <c r="S1693" i="1"/>
  <c r="S1691" i="1"/>
  <c r="S1689" i="1"/>
  <c r="S1687" i="1"/>
  <c r="S1685" i="1"/>
  <c r="S1683" i="1"/>
  <c r="S1681" i="1"/>
  <c r="S1679" i="1"/>
  <c r="S1677" i="1"/>
  <c r="S1675" i="1"/>
  <c r="S1673" i="1"/>
  <c r="S1671" i="1"/>
  <c r="S1669" i="1"/>
  <c r="S1667" i="1"/>
  <c r="S1665" i="1"/>
  <c r="S1663" i="1"/>
  <c r="S1661" i="1"/>
  <c r="S1659" i="1"/>
  <c r="S1657" i="1"/>
  <c r="S1655" i="1"/>
  <c r="S1653" i="1"/>
  <c r="S1651" i="1"/>
  <c r="S1649" i="1"/>
  <c r="S1647" i="1"/>
  <c r="S1645" i="1"/>
  <c r="S1643" i="1"/>
  <c r="S1641" i="1"/>
  <c r="S1639" i="1"/>
  <c r="S1637" i="1"/>
  <c r="S1635" i="1"/>
  <c r="S1633" i="1"/>
  <c r="S1631" i="1"/>
  <c r="S1629" i="1"/>
  <c r="S1627" i="1"/>
  <c r="S1625" i="1"/>
  <c r="S1623" i="1"/>
  <c r="S1621" i="1"/>
  <c r="S1619" i="1"/>
  <c r="S1617" i="1"/>
  <c r="S1615" i="1"/>
  <c r="S1613" i="1"/>
  <c r="S1611" i="1"/>
  <c r="S1609" i="1"/>
  <c r="S1607" i="1"/>
  <c r="S1605" i="1"/>
  <c r="S1603" i="1"/>
  <c r="S1601" i="1"/>
  <c r="S1599" i="1"/>
  <c r="S1597" i="1"/>
  <c r="S1595" i="1"/>
  <c r="S1593" i="1"/>
  <c r="S1591" i="1"/>
  <c r="S1589" i="1"/>
  <c r="S1587" i="1"/>
  <c r="S1585" i="1"/>
  <c r="S1583" i="1"/>
  <c r="S1581" i="1"/>
  <c r="S1579" i="1"/>
  <c r="S1577" i="1"/>
  <c r="S1575" i="1"/>
  <c r="S1573" i="1"/>
  <c r="S1571" i="1"/>
  <c r="S1569" i="1"/>
  <c r="S1567" i="1"/>
  <c r="S1565" i="1"/>
  <c r="S1563" i="1"/>
  <c r="S1561" i="1"/>
  <c r="S1559" i="1"/>
  <c r="S1557" i="1"/>
  <c r="S1555" i="1"/>
  <c r="S1553" i="1"/>
  <c r="S1551" i="1"/>
  <c r="S1549" i="1"/>
  <c r="S1547" i="1"/>
  <c r="S1545" i="1"/>
  <c r="S1543" i="1"/>
  <c r="S1541" i="1"/>
  <c r="S1539" i="1"/>
  <c r="S1537" i="1"/>
  <c r="S1535" i="1"/>
  <c r="S1533" i="1"/>
  <c r="S1531" i="1"/>
  <c r="S1529" i="1"/>
  <c r="S1527" i="1"/>
  <c r="S1525" i="1"/>
  <c r="S1523" i="1"/>
  <c r="S1521" i="1"/>
  <c r="S1519" i="1"/>
  <c r="S1517" i="1"/>
  <c r="S1515" i="1"/>
  <c r="S1513" i="1"/>
  <c r="S1511" i="1"/>
  <c r="S1509" i="1"/>
  <c r="S1507" i="1"/>
  <c r="S1505" i="1"/>
  <c r="S1503" i="1"/>
  <c r="S1501" i="1"/>
  <c r="S1499" i="1"/>
  <c r="S1497" i="1"/>
  <c r="S1495" i="1"/>
  <c r="S1493" i="1"/>
  <c r="S1491" i="1"/>
  <c r="S1489" i="1"/>
  <c r="S1487" i="1"/>
  <c r="S1485" i="1"/>
  <c r="S1483" i="1"/>
  <c r="S1481" i="1"/>
  <c r="S1479" i="1"/>
  <c r="S1477" i="1"/>
  <c r="S1475" i="1"/>
  <c r="S1473" i="1"/>
  <c r="S1471" i="1"/>
  <c r="S1469" i="1"/>
  <c r="S1467" i="1"/>
  <c r="S1465" i="1"/>
  <c r="S1463" i="1"/>
  <c r="S1461" i="1"/>
  <c r="S1459" i="1"/>
  <c r="S1457" i="1"/>
  <c r="S1455" i="1"/>
  <c r="S1453" i="1"/>
  <c r="S1451" i="1"/>
  <c r="S1449" i="1"/>
  <c r="S1447" i="1"/>
  <c r="S1445" i="1"/>
  <c r="S1443" i="1"/>
  <c r="S1441" i="1"/>
  <c r="S1439" i="1"/>
  <c r="S1437" i="1"/>
  <c r="S1435" i="1"/>
  <c r="S1433" i="1"/>
  <c r="S1431" i="1"/>
  <c r="S1429" i="1"/>
  <c r="S1427" i="1"/>
  <c r="S1425" i="1"/>
  <c r="S1423" i="1"/>
  <c r="S1421" i="1"/>
  <c r="S1419" i="1"/>
  <c r="S1417" i="1"/>
  <c r="S1415" i="1"/>
  <c r="S1413" i="1"/>
  <c r="S1411" i="1"/>
  <c r="S1409" i="1"/>
  <c r="S1407" i="1"/>
  <c r="S1405" i="1"/>
  <c r="S1403" i="1"/>
  <c r="S1401" i="1"/>
  <c r="S1399" i="1"/>
  <c r="S1397" i="1"/>
  <c r="S1395" i="1"/>
  <c r="S1393" i="1"/>
  <c r="S1391" i="1"/>
  <c r="S1389" i="1"/>
  <c r="S1387" i="1"/>
  <c r="S1385" i="1"/>
  <c r="S1383" i="1"/>
  <c r="S1381" i="1"/>
  <c r="S1379" i="1"/>
  <c r="S1377" i="1"/>
  <c r="S1375" i="1"/>
  <c r="S1373" i="1"/>
  <c r="S1371" i="1"/>
  <c r="S1369" i="1"/>
  <c r="S1367" i="1"/>
  <c r="S1365" i="1"/>
  <c r="S1363" i="1"/>
  <c r="S1361" i="1"/>
  <c r="S1359" i="1"/>
  <c r="S1357" i="1"/>
  <c r="S1355" i="1"/>
  <c r="S1353" i="1"/>
  <c r="S1351" i="1"/>
  <c r="S1349" i="1"/>
  <c r="S1347" i="1"/>
  <c r="S1345" i="1"/>
  <c r="S1343" i="1"/>
  <c r="S1341" i="1"/>
  <c r="S1339" i="1"/>
  <c r="S1337" i="1"/>
  <c r="S1335" i="1"/>
  <c r="S1333" i="1"/>
  <c r="S1331" i="1"/>
  <c r="S1329" i="1"/>
  <c r="S1327" i="1"/>
  <c r="S1325" i="1"/>
  <c r="S1323" i="1"/>
  <c r="S1321" i="1"/>
  <c r="S1319" i="1"/>
  <c r="S1317" i="1"/>
  <c r="S1315" i="1"/>
  <c r="S1313" i="1"/>
  <c r="S1311" i="1"/>
  <c r="S1309" i="1"/>
  <c r="S1307" i="1"/>
  <c r="S1305" i="1"/>
  <c r="S1303" i="1"/>
  <c r="S1301" i="1"/>
  <c r="S1299" i="1"/>
  <c r="S1297" i="1"/>
  <c r="S1295" i="1"/>
  <c r="S1293" i="1"/>
  <c r="S1291" i="1"/>
  <c r="S1289" i="1"/>
  <c r="S1287" i="1"/>
  <c r="S1285" i="1"/>
  <c r="S1283" i="1"/>
  <c r="S1281" i="1"/>
  <c r="S1279" i="1"/>
  <c r="S1277" i="1"/>
  <c r="S1275" i="1"/>
  <c r="S1273" i="1"/>
  <c r="S1271" i="1"/>
  <c r="S1269" i="1"/>
  <c r="S1267" i="1"/>
  <c r="S1265" i="1"/>
  <c r="S1263" i="1"/>
  <c r="S1261" i="1"/>
  <c r="S1259" i="1"/>
  <c r="S1257" i="1"/>
  <c r="S1255" i="1"/>
  <c r="S1253" i="1"/>
  <c r="S1251" i="1"/>
  <c r="S1249" i="1"/>
  <c r="S1247" i="1"/>
  <c r="S1245" i="1"/>
  <c r="S1243" i="1"/>
  <c r="S1241" i="1"/>
  <c r="S1239" i="1"/>
  <c r="S1237" i="1"/>
  <c r="S1235" i="1"/>
  <c r="S1233" i="1"/>
  <c r="S1231" i="1"/>
  <c r="S1229" i="1"/>
  <c r="S1227" i="1"/>
  <c r="S1225" i="1"/>
  <c r="S1223" i="1"/>
  <c r="S1221" i="1"/>
  <c r="S1219" i="1"/>
  <c r="S1217" i="1"/>
  <c r="S1215" i="1"/>
  <c r="S1213" i="1"/>
  <c r="S1211" i="1"/>
  <c r="S1895" i="1"/>
  <c r="S1879" i="1"/>
  <c r="S1863" i="1"/>
  <c r="U1856" i="1"/>
  <c r="R1851" i="1"/>
  <c r="S1845" i="1"/>
  <c r="S1841" i="1"/>
  <c r="S1837" i="1"/>
  <c r="S1833" i="1"/>
  <c r="S1829" i="1"/>
  <c r="S1826" i="1"/>
  <c r="U1822" i="1"/>
  <c r="S1819" i="1"/>
  <c r="T1816" i="1"/>
  <c r="R1813" i="1"/>
  <c r="S1810" i="1"/>
  <c r="U1806" i="1"/>
  <c r="S1803" i="1"/>
  <c r="T1800" i="1"/>
  <c r="R1797" i="1"/>
  <c r="U1794" i="1"/>
  <c r="T1792" i="1"/>
  <c r="S1790" i="1"/>
  <c r="R1788" i="1"/>
  <c r="U1785" i="1"/>
  <c r="S1783" i="1"/>
  <c r="R1781" i="1"/>
  <c r="U1778" i="1"/>
  <c r="T1776" i="1"/>
  <c r="S1774" i="1"/>
  <c r="R1772" i="1"/>
  <c r="U1769" i="1"/>
  <c r="S1767" i="1"/>
  <c r="R1765" i="1"/>
  <c r="U1762" i="1"/>
  <c r="T1760" i="1"/>
  <c r="S1758" i="1"/>
  <c r="R1756" i="1"/>
  <c r="U1753" i="1"/>
  <c r="S1751" i="1"/>
  <c r="R1749" i="1"/>
  <c r="R1747" i="1"/>
  <c r="R1745" i="1"/>
  <c r="R1743" i="1"/>
  <c r="R1741" i="1"/>
  <c r="R1739" i="1"/>
  <c r="R1737" i="1"/>
  <c r="R1735" i="1"/>
  <c r="R1733" i="1"/>
  <c r="R1731" i="1"/>
  <c r="R1729" i="1"/>
  <c r="R1727" i="1"/>
  <c r="R1725" i="1"/>
  <c r="R1723" i="1"/>
  <c r="R1721" i="1"/>
  <c r="R1719" i="1"/>
  <c r="R1717" i="1"/>
  <c r="R1715" i="1"/>
  <c r="R1713" i="1"/>
  <c r="R1711" i="1"/>
  <c r="R1709" i="1"/>
  <c r="R1707" i="1"/>
  <c r="R1705" i="1"/>
  <c r="R1703" i="1"/>
  <c r="R1701" i="1"/>
  <c r="R1699" i="1"/>
  <c r="R1697" i="1"/>
  <c r="R1695" i="1"/>
  <c r="R1693" i="1"/>
  <c r="R1691" i="1"/>
  <c r="R1689" i="1"/>
  <c r="R1687" i="1"/>
  <c r="R1685" i="1"/>
  <c r="R1683" i="1"/>
  <c r="R1681" i="1"/>
  <c r="R1679" i="1"/>
  <c r="R1677" i="1"/>
  <c r="R1675" i="1"/>
  <c r="R1673" i="1"/>
  <c r="R1671" i="1"/>
  <c r="R1669" i="1"/>
  <c r="R1667" i="1"/>
  <c r="R1665" i="1"/>
  <c r="R1663" i="1"/>
  <c r="R1661" i="1"/>
  <c r="R1659" i="1"/>
  <c r="R1657" i="1"/>
  <c r="R1655" i="1"/>
  <c r="R1653" i="1"/>
  <c r="R1651" i="1"/>
  <c r="R1649" i="1"/>
  <c r="R1647" i="1"/>
  <c r="R1645" i="1"/>
  <c r="R1643" i="1"/>
  <c r="R1641" i="1"/>
  <c r="R1639" i="1"/>
  <c r="R1637" i="1"/>
  <c r="R1635" i="1"/>
  <c r="R1633" i="1"/>
  <c r="R1631" i="1"/>
  <c r="R1629" i="1"/>
  <c r="R1627" i="1"/>
  <c r="R1625" i="1"/>
  <c r="R1623" i="1"/>
  <c r="R1621" i="1"/>
  <c r="R1619" i="1"/>
  <c r="R1617" i="1"/>
  <c r="R1615" i="1"/>
  <c r="R1613" i="1"/>
  <c r="R1611" i="1"/>
  <c r="R1609" i="1"/>
  <c r="R1607" i="1"/>
  <c r="R1605" i="1"/>
  <c r="R1603" i="1"/>
  <c r="R1601" i="1"/>
  <c r="R1599" i="1"/>
  <c r="R1597" i="1"/>
  <c r="R1595" i="1"/>
  <c r="R1593" i="1"/>
  <c r="R1591" i="1"/>
  <c r="R1589" i="1"/>
  <c r="R1587" i="1"/>
  <c r="R1585" i="1"/>
  <c r="R1583" i="1"/>
  <c r="R1581" i="1"/>
  <c r="R1579" i="1"/>
  <c r="R1577" i="1"/>
  <c r="R1575" i="1"/>
  <c r="R1573" i="1"/>
  <c r="R1571" i="1"/>
  <c r="R1569" i="1"/>
  <c r="R1567" i="1"/>
  <c r="R1565" i="1"/>
  <c r="R1563" i="1"/>
  <c r="R1561" i="1"/>
  <c r="R1559" i="1"/>
  <c r="R1557" i="1"/>
  <c r="R1555" i="1"/>
  <c r="R1553" i="1"/>
  <c r="R1551" i="1"/>
  <c r="R1549" i="1"/>
  <c r="R1547" i="1"/>
  <c r="R1545" i="1"/>
  <c r="R1543" i="1"/>
  <c r="R1541" i="1"/>
  <c r="R1539" i="1"/>
  <c r="R1537" i="1"/>
  <c r="R1535" i="1"/>
  <c r="R1533" i="1"/>
  <c r="R1531" i="1"/>
  <c r="R1529" i="1"/>
  <c r="R1527" i="1"/>
  <c r="R1525" i="1"/>
  <c r="R1523" i="1"/>
  <c r="R1521" i="1"/>
  <c r="R1519" i="1"/>
  <c r="R1517" i="1"/>
  <c r="R1515" i="1"/>
  <c r="R1513" i="1"/>
  <c r="R1511" i="1"/>
  <c r="R1509" i="1"/>
  <c r="R1507" i="1"/>
  <c r="R1505" i="1"/>
  <c r="R1503" i="1"/>
  <c r="R1501" i="1"/>
  <c r="R1499" i="1"/>
  <c r="R1497" i="1"/>
  <c r="R1495" i="1"/>
  <c r="R1493" i="1"/>
  <c r="R1491" i="1"/>
  <c r="R1489" i="1"/>
  <c r="R1487" i="1"/>
  <c r="R1485" i="1"/>
  <c r="R1483" i="1"/>
  <c r="R1481" i="1"/>
  <c r="R1479" i="1"/>
  <c r="R1477" i="1"/>
  <c r="R1475" i="1"/>
  <c r="R1473" i="1"/>
  <c r="R1471" i="1"/>
  <c r="R1469" i="1"/>
  <c r="R1467" i="1"/>
  <c r="R1465" i="1"/>
  <c r="R1463" i="1"/>
  <c r="R1461" i="1"/>
  <c r="R1459" i="1"/>
  <c r="R1457" i="1"/>
  <c r="R1455" i="1"/>
  <c r="R1453" i="1"/>
  <c r="R1451" i="1"/>
  <c r="R1449" i="1"/>
  <c r="R1447" i="1"/>
  <c r="R1445" i="1"/>
  <c r="R1443" i="1"/>
  <c r="R1441" i="1"/>
  <c r="R1439" i="1"/>
  <c r="R1437" i="1"/>
  <c r="R1435" i="1"/>
  <c r="R1433" i="1"/>
  <c r="R1431" i="1"/>
  <c r="R1429" i="1"/>
  <c r="R1427" i="1"/>
  <c r="R1425" i="1"/>
  <c r="R1423" i="1"/>
  <c r="R1421" i="1"/>
  <c r="R1419" i="1"/>
  <c r="R1417" i="1"/>
  <c r="R1415" i="1"/>
  <c r="R1413" i="1"/>
  <c r="R1411" i="1"/>
  <c r="R1409" i="1"/>
  <c r="R1407" i="1"/>
  <c r="R1405" i="1"/>
  <c r="R1403" i="1"/>
  <c r="R1401" i="1"/>
  <c r="R1399" i="1"/>
  <c r="R1397" i="1"/>
  <c r="R1395" i="1"/>
  <c r="R1393" i="1"/>
  <c r="R1391" i="1"/>
  <c r="R1389" i="1"/>
  <c r="R1387" i="1"/>
  <c r="R1385" i="1"/>
  <c r="R1383" i="1"/>
  <c r="R1381" i="1"/>
  <c r="R1379" i="1"/>
  <c r="R1377" i="1"/>
  <c r="R1375" i="1"/>
  <c r="R1373" i="1"/>
  <c r="R1371" i="1"/>
  <c r="R1369" i="1"/>
  <c r="R1367" i="1"/>
  <c r="R1365" i="1"/>
  <c r="R1363" i="1"/>
  <c r="R1361" i="1"/>
  <c r="R1359" i="1"/>
  <c r="R1357" i="1"/>
  <c r="R1355" i="1"/>
  <c r="R1353" i="1"/>
  <c r="R1351" i="1"/>
  <c r="R1349" i="1"/>
  <c r="R1347" i="1"/>
  <c r="R1345" i="1"/>
  <c r="R1343" i="1"/>
  <c r="R1341" i="1"/>
  <c r="R1339" i="1"/>
  <c r="R1337" i="1"/>
  <c r="R1335" i="1"/>
  <c r="R1333" i="1"/>
  <c r="R1331" i="1"/>
  <c r="R1329" i="1"/>
  <c r="R1327" i="1"/>
  <c r="R1325" i="1"/>
  <c r="R1323" i="1"/>
  <c r="R1321" i="1"/>
  <c r="R1319" i="1"/>
  <c r="R1317" i="1"/>
  <c r="R1315" i="1"/>
  <c r="R1313" i="1"/>
  <c r="R1311" i="1"/>
  <c r="R1309" i="1"/>
  <c r="R1307" i="1"/>
  <c r="R1305" i="1"/>
  <c r="R1303" i="1"/>
  <c r="R1301" i="1"/>
  <c r="R1299" i="1"/>
  <c r="R1297" i="1"/>
  <c r="R1295" i="1"/>
  <c r="R1293" i="1"/>
  <c r="R1291" i="1"/>
  <c r="R1289" i="1"/>
  <c r="R1287" i="1"/>
  <c r="R1285" i="1"/>
  <c r="R1283" i="1"/>
  <c r="R1281" i="1"/>
  <c r="R1279" i="1"/>
  <c r="R1277" i="1"/>
  <c r="R1275" i="1"/>
  <c r="R1273" i="1"/>
  <c r="R1271" i="1"/>
  <c r="R1269" i="1"/>
  <c r="R1267" i="1"/>
  <c r="R1265" i="1"/>
  <c r="R1263" i="1"/>
  <c r="R1261" i="1"/>
  <c r="R1259" i="1"/>
  <c r="R1257" i="1"/>
  <c r="R1255" i="1"/>
  <c r="R1253" i="1"/>
  <c r="R1251" i="1"/>
  <c r="R1249" i="1"/>
  <c r="R1247" i="1"/>
  <c r="R1245" i="1"/>
  <c r="R1243" i="1"/>
  <c r="R1241" i="1"/>
  <c r="R1239" i="1"/>
  <c r="R1237" i="1"/>
  <c r="R1235" i="1"/>
  <c r="R1233" i="1"/>
  <c r="R1231" i="1"/>
  <c r="R1229" i="1"/>
  <c r="R1227" i="1"/>
  <c r="R1225" i="1"/>
  <c r="R1223" i="1"/>
  <c r="R1221" i="1"/>
  <c r="R1219" i="1"/>
  <c r="R1217" i="1"/>
  <c r="R1215" i="1"/>
  <c r="R1213" i="1"/>
  <c r="R1211" i="1"/>
  <c r="R1209" i="1"/>
  <c r="R1207" i="1"/>
  <c r="R1205" i="1"/>
  <c r="R1203" i="1"/>
  <c r="R1201" i="1"/>
  <c r="R1199" i="1"/>
  <c r="R1197" i="1"/>
  <c r="R1195" i="1"/>
  <c r="R1193" i="1"/>
  <c r="R1191" i="1"/>
  <c r="R1189" i="1"/>
  <c r="R1187" i="1"/>
  <c r="S1893" i="1"/>
  <c r="S1877" i="1"/>
  <c r="S1861" i="1"/>
  <c r="S1855" i="1"/>
  <c r="U1850" i="1"/>
  <c r="R1845" i="1"/>
  <c r="R1841" i="1"/>
  <c r="R1837" i="1"/>
  <c r="R1833" i="1"/>
  <c r="R1829" i="1"/>
  <c r="S1825" i="1"/>
  <c r="T1822" i="1"/>
  <c r="R1819" i="1"/>
  <c r="S1816" i="1"/>
  <c r="U1812" i="1"/>
  <c r="S1809" i="1"/>
  <c r="T1806" i="1"/>
  <c r="R1803" i="1"/>
  <c r="S1800" i="1"/>
  <c r="U1796" i="1"/>
  <c r="T1794" i="1"/>
  <c r="S1792" i="1"/>
  <c r="R1790" i="1"/>
  <c r="U1787" i="1"/>
  <c r="S1785" i="1"/>
  <c r="R1783" i="1"/>
  <c r="U1780" i="1"/>
  <c r="T1778" i="1"/>
  <c r="S1776" i="1"/>
  <c r="R1774" i="1"/>
  <c r="U1771" i="1"/>
  <c r="S1769" i="1"/>
  <c r="R1767" i="1"/>
  <c r="U1764" i="1"/>
  <c r="T1762" i="1"/>
  <c r="S1760" i="1"/>
  <c r="R1758" i="1"/>
  <c r="U1755" i="1"/>
  <c r="S1753" i="1"/>
  <c r="R1751" i="1"/>
  <c r="U1748" i="1"/>
  <c r="U1746" i="1"/>
  <c r="U1744" i="1"/>
  <c r="U1742" i="1"/>
  <c r="U1740" i="1"/>
  <c r="U1738" i="1"/>
  <c r="U1736" i="1"/>
  <c r="U1734" i="1"/>
  <c r="U1732" i="1"/>
  <c r="U1730" i="1"/>
  <c r="U1728" i="1"/>
  <c r="U1726" i="1"/>
  <c r="U1724" i="1"/>
  <c r="U1722" i="1"/>
  <c r="U1720" i="1"/>
  <c r="U1718" i="1"/>
  <c r="U1716" i="1"/>
  <c r="U1714" i="1"/>
  <c r="U1712" i="1"/>
  <c r="U1710" i="1"/>
  <c r="U1708" i="1"/>
  <c r="U1706" i="1"/>
  <c r="U1704" i="1"/>
  <c r="U1702" i="1"/>
  <c r="U1700" i="1"/>
  <c r="U1698" i="1"/>
  <c r="U1696" i="1"/>
  <c r="U1694" i="1"/>
  <c r="U1692" i="1"/>
  <c r="U1690" i="1"/>
  <c r="U1688" i="1"/>
  <c r="U1686" i="1"/>
  <c r="U1684" i="1"/>
  <c r="U1682" i="1"/>
  <c r="U1680" i="1"/>
  <c r="U1678" i="1"/>
  <c r="U1676" i="1"/>
  <c r="U1674" i="1"/>
  <c r="U1672" i="1"/>
  <c r="U1670" i="1"/>
  <c r="U1668" i="1"/>
  <c r="U1666" i="1"/>
  <c r="U1664" i="1"/>
  <c r="U1662" i="1"/>
  <c r="U1660" i="1"/>
  <c r="U1658" i="1"/>
  <c r="U1656" i="1"/>
  <c r="U1654" i="1"/>
  <c r="U1652" i="1"/>
  <c r="U1650" i="1"/>
  <c r="U1648" i="1"/>
  <c r="U1646" i="1"/>
  <c r="U1644" i="1"/>
  <c r="U1642" i="1"/>
  <c r="U1640" i="1"/>
  <c r="U1638" i="1"/>
  <c r="U1636" i="1"/>
  <c r="U1634" i="1"/>
  <c r="U1632" i="1"/>
  <c r="U1630" i="1"/>
  <c r="U1628" i="1"/>
  <c r="U1626" i="1"/>
  <c r="U1624" i="1"/>
  <c r="U1622" i="1"/>
  <c r="U1620" i="1"/>
  <c r="U1618" i="1"/>
  <c r="U1616" i="1"/>
  <c r="U1614" i="1"/>
  <c r="U1612" i="1"/>
  <c r="U1610" i="1"/>
  <c r="U1608" i="1"/>
  <c r="U1606" i="1"/>
  <c r="U1604" i="1"/>
  <c r="U1602" i="1"/>
  <c r="U1600" i="1"/>
  <c r="U1598" i="1"/>
  <c r="U1596" i="1"/>
  <c r="U1594" i="1"/>
  <c r="U1592" i="1"/>
  <c r="U1590" i="1"/>
  <c r="U1588" i="1"/>
  <c r="U1586" i="1"/>
  <c r="U1584" i="1"/>
  <c r="U1582" i="1"/>
  <c r="U1580" i="1"/>
  <c r="U1578" i="1"/>
  <c r="U1576" i="1"/>
  <c r="U1574" i="1"/>
  <c r="U1572" i="1"/>
  <c r="U1570" i="1"/>
  <c r="U1568" i="1"/>
  <c r="U1566" i="1"/>
  <c r="U1564" i="1"/>
  <c r="U1562" i="1"/>
  <c r="U1560" i="1"/>
  <c r="U1558" i="1"/>
  <c r="U1556" i="1"/>
  <c r="U1554" i="1"/>
  <c r="U1552" i="1"/>
  <c r="U1550" i="1"/>
  <c r="U1548" i="1"/>
  <c r="U1546" i="1"/>
  <c r="U1544" i="1"/>
  <c r="U1542" i="1"/>
  <c r="U1540" i="1"/>
  <c r="U1538" i="1"/>
  <c r="U1536" i="1"/>
  <c r="U1534" i="1"/>
  <c r="U1532" i="1"/>
  <c r="U1530" i="1"/>
  <c r="U1528" i="1"/>
  <c r="U1526" i="1"/>
  <c r="U1524" i="1"/>
  <c r="U1522" i="1"/>
  <c r="U1520" i="1"/>
  <c r="U1518" i="1"/>
  <c r="U1516" i="1"/>
  <c r="U1514" i="1"/>
  <c r="U1512" i="1"/>
  <c r="U1510" i="1"/>
  <c r="U1508" i="1"/>
  <c r="U1506" i="1"/>
  <c r="U1504" i="1"/>
  <c r="U1502" i="1"/>
  <c r="U1500" i="1"/>
  <c r="U1498" i="1"/>
  <c r="U1496" i="1"/>
  <c r="U1494" i="1"/>
  <c r="U1492" i="1"/>
  <c r="U1490" i="1"/>
  <c r="U1488" i="1"/>
  <c r="U1486" i="1"/>
  <c r="U1484" i="1"/>
  <c r="U1482" i="1"/>
  <c r="U1480" i="1"/>
  <c r="U1478" i="1"/>
  <c r="U1476" i="1"/>
  <c r="U1474" i="1"/>
  <c r="U1472" i="1"/>
  <c r="U1470" i="1"/>
  <c r="U1468" i="1"/>
  <c r="U1466" i="1"/>
  <c r="U1464" i="1"/>
  <c r="U1462" i="1"/>
  <c r="U1460" i="1"/>
  <c r="U1458" i="1"/>
  <c r="U1456" i="1"/>
  <c r="U1454" i="1"/>
  <c r="U1452" i="1"/>
  <c r="U1450" i="1"/>
  <c r="U1448" i="1"/>
  <c r="U1446" i="1"/>
  <c r="U1444" i="1"/>
  <c r="U1442" i="1"/>
  <c r="U1440" i="1"/>
  <c r="U1438" i="1"/>
  <c r="U1436" i="1"/>
  <c r="U1434" i="1"/>
  <c r="U1432" i="1"/>
  <c r="U1430" i="1"/>
  <c r="U1428" i="1"/>
  <c r="U1426" i="1"/>
  <c r="U1424" i="1"/>
  <c r="U1422" i="1"/>
  <c r="U1420" i="1"/>
  <c r="U1418" i="1"/>
  <c r="U1416" i="1"/>
  <c r="U1414" i="1"/>
  <c r="U1412" i="1"/>
  <c r="U1410" i="1"/>
  <c r="U1408" i="1"/>
  <c r="U1406" i="1"/>
  <c r="U1404" i="1"/>
  <c r="U1402" i="1"/>
  <c r="U1400" i="1"/>
  <c r="U1398" i="1"/>
  <c r="U1396" i="1"/>
  <c r="U1394" i="1"/>
  <c r="U1392" i="1"/>
  <c r="U1390" i="1"/>
  <c r="U1388" i="1"/>
  <c r="U1386" i="1"/>
  <c r="U1384" i="1"/>
  <c r="U1382" i="1"/>
  <c r="U1380" i="1"/>
  <c r="U1378" i="1"/>
  <c r="U1376" i="1"/>
  <c r="U1374" i="1"/>
  <c r="U1372" i="1"/>
  <c r="U1370" i="1"/>
  <c r="U1368" i="1"/>
  <c r="U1366" i="1"/>
  <c r="U1364" i="1"/>
  <c r="U1362" i="1"/>
  <c r="U1360" i="1"/>
  <c r="U1358" i="1"/>
  <c r="U1356" i="1"/>
  <c r="U1354" i="1"/>
  <c r="U1352" i="1"/>
  <c r="U1350" i="1"/>
  <c r="U1348" i="1"/>
  <c r="U1346" i="1"/>
  <c r="U1344" i="1"/>
  <c r="U1342" i="1"/>
  <c r="U1340" i="1"/>
  <c r="U1338" i="1"/>
  <c r="U1336" i="1"/>
  <c r="U1334" i="1"/>
  <c r="U1332" i="1"/>
  <c r="U1330" i="1"/>
  <c r="U1328" i="1"/>
  <c r="U1326" i="1"/>
  <c r="U1324" i="1"/>
  <c r="U1322" i="1"/>
  <c r="U1320" i="1"/>
  <c r="U1318" i="1"/>
  <c r="U1316" i="1"/>
  <c r="U1314" i="1"/>
  <c r="U1312" i="1"/>
  <c r="U1310" i="1"/>
  <c r="U1308" i="1"/>
  <c r="U1306" i="1"/>
  <c r="U1304" i="1"/>
  <c r="U1302" i="1"/>
  <c r="U1300" i="1"/>
  <c r="U1298" i="1"/>
  <c r="U1296" i="1"/>
  <c r="U1294" i="1"/>
  <c r="U1292" i="1"/>
  <c r="U1290" i="1"/>
  <c r="U1288" i="1"/>
  <c r="U1286" i="1"/>
  <c r="U1284" i="1"/>
  <c r="U1282" i="1"/>
  <c r="U1280" i="1"/>
  <c r="U1278" i="1"/>
  <c r="U1276" i="1"/>
  <c r="U1274" i="1"/>
  <c r="U1272" i="1"/>
  <c r="U1270" i="1"/>
  <c r="U1268" i="1"/>
  <c r="U1266" i="1"/>
  <c r="U1264" i="1"/>
  <c r="U1262" i="1"/>
  <c r="U1260" i="1"/>
  <c r="U1258" i="1"/>
  <c r="U1256" i="1"/>
  <c r="U1254" i="1"/>
  <c r="U1252" i="1"/>
  <c r="U1250" i="1"/>
  <c r="U1248" i="1"/>
  <c r="U1246" i="1"/>
  <c r="U1244" i="1"/>
  <c r="U1242" i="1"/>
  <c r="U1240" i="1"/>
  <c r="U1238" i="1"/>
  <c r="U1236" i="1"/>
  <c r="U1234" i="1"/>
  <c r="U1232" i="1"/>
  <c r="U1230" i="1"/>
  <c r="U1228" i="1"/>
  <c r="U1226" i="1"/>
  <c r="U1224" i="1"/>
  <c r="U1222" i="1"/>
  <c r="U1220" i="1"/>
  <c r="U1218" i="1"/>
  <c r="U1216" i="1"/>
  <c r="U1214" i="1"/>
  <c r="U1212" i="1"/>
  <c r="U1210" i="1"/>
  <c r="S1891" i="1"/>
  <c r="S1875" i="1"/>
  <c r="R1861" i="1"/>
  <c r="R1855" i="1"/>
  <c r="S1849" i="1"/>
  <c r="U1844" i="1"/>
  <c r="U1840" i="1"/>
  <c r="U1836" i="1"/>
  <c r="U1832" i="1"/>
  <c r="U1828" i="1"/>
  <c r="R1825" i="1"/>
  <c r="S1822" i="1"/>
  <c r="U1818" i="1"/>
  <c r="S1815" i="1"/>
  <c r="T1812" i="1"/>
  <c r="R1809" i="1"/>
  <c r="S1806" i="1"/>
  <c r="U1802" i="1"/>
  <c r="S1799" i="1"/>
  <c r="T1796" i="1"/>
  <c r="S1794" i="1"/>
  <c r="R1792" i="1"/>
  <c r="U1789" i="1"/>
  <c r="S1787" i="1"/>
  <c r="R1785" i="1"/>
  <c r="U1782" i="1"/>
  <c r="T1780" i="1"/>
  <c r="S1778" i="1"/>
  <c r="R1776" i="1"/>
  <c r="U1773" i="1"/>
  <c r="S1771" i="1"/>
  <c r="R1769" i="1"/>
  <c r="U1766" i="1"/>
  <c r="T1764" i="1"/>
  <c r="S1762" i="1"/>
  <c r="R1760" i="1"/>
  <c r="U1757" i="1"/>
  <c r="S1755" i="1"/>
  <c r="R1753" i="1"/>
  <c r="U1750" i="1"/>
  <c r="T1748" i="1"/>
  <c r="T1746" i="1"/>
  <c r="T1744" i="1"/>
  <c r="T1742" i="1"/>
  <c r="T1740" i="1"/>
  <c r="T1738" i="1"/>
  <c r="T1736" i="1"/>
  <c r="T1734" i="1"/>
  <c r="T1732" i="1"/>
  <c r="T1730" i="1"/>
  <c r="T1728" i="1"/>
  <c r="T1726" i="1"/>
  <c r="T1724" i="1"/>
  <c r="T1722" i="1"/>
  <c r="T1720" i="1"/>
  <c r="T1718" i="1"/>
  <c r="T1716" i="1"/>
  <c r="T1714" i="1"/>
  <c r="T1712" i="1"/>
  <c r="T1710" i="1"/>
  <c r="T1708" i="1"/>
  <c r="T1706" i="1"/>
  <c r="T1704" i="1"/>
  <c r="T1702" i="1"/>
  <c r="T1700" i="1"/>
  <c r="T1698" i="1"/>
  <c r="T1696" i="1"/>
  <c r="T1694" i="1"/>
  <c r="T1692" i="1"/>
  <c r="T1690" i="1"/>
  <c r="T1688" i="1"/>
  <c r="T1686" i="1"/>
  <c r="T1684" i="1"/>
  <c r="T1682" i="1"/>
  <c r="T1680" i="1"/>
  <c r="T1678" i="1"/>
  <c r="T1676" i="1"/>
  <c r="T1674" i="1"/>
  <c r="T1672" i="1"/>
  <c r="T1670" i="1"/>
  <c r="T1668" i="1"/>
  <c r="T1666" i="1"/>
  <c r="T1664" i="1"/>
  <c r="T1662" i="1"/>
  <c r="T1660" i="1"/>
  <c r="T1658" i="1"/>
  <c r="T1656" i="1"/>
  <c r="T1654" i="1"/>
  <c r="T1652" i="1"/>
  <c r="T1650" i="1"/>
  <c r="T1648" i="1"/>
  <c r="T1646" i="1"/>
  <c r="T1644" i="1"/>
  <c r="T1642" i="1"/>
  <c r="T1640" i="1"/>
  <c r="T1638" i="1"/>
  <c r="T1636" i="1"/>
  <c r="T1634" i="1"/>
  <c r="T1632" i="1"/>
  <c r="T1630" i="1"/>
  <c r="T1628" i="1"/>
  <c r="T1626" i="1"/>
  <c r="T1624" i="1"/>
  <c r="T1622" i="1"/>
  <c r="T1620" i="1"/>
  <c r="T1618" i="1"/>
  <c r="T1616" i="1"/>
  <c r="T1614" i="1"/>
  <c r="T1612" i="1"/>
  <c r="T1610" i="1"/>
  <c r="T1608" i="1"/>
  <c r="T1606" i="1"/>
  <c r="T1604" i="1"/>
  <c r="T1602" i="1"/>
  <c r="T1600" i="1"/>
  <c r="T1598" i="1"/>
  <c r="T1596" i="1"/>
  <c r="T1594" i="1"/>
  <c r="T1592" i="1"/>
  <c r="T1590" i="1"/>
  <c r="T1588" i="1"/>
  <c r="T1586" i="1"/>
  <c r="T1584" i="1"/>
  <c r="T1582" i="1"/>
  <c r="T1580" i="1"/>
  <c r="T1578" i="1"/>
  <c r="T1576" i="1"/>
  <c r="T1574" i="1"/>
  <c r="T1572" i="1"/>
  <c r="T1570" i="1"/>
  <c r="T1568" i="1"/>
  <c r="T1566" i="1"/>
  <c r="T1564" i="1"/>
  <c r="T1562" i="1"/>
  <c r="T1560" i="1"/>
  <c r="T1558" i="1"/>
  <c r="T1556" i="1"/>
  <c r="T1554" i="1"/>
  <c r="T1552" i="1"/>
  <c r="T1550" i="1"/>
  <c r="T1548" i="1"/>
  <c r="T1546" i="1"/>
  <c r="T1544" i="1"/>
  <c r="T1542" i="1"/>
  <c r="T1540" i="1"/>
  <c r="T1538" i="1"/>
  <c r="T1536" i="1"/>
  <c r="T1534" i="1"/>
  <c r="T1532" i="1"/>
  <c r="T1530" i="1"/>
  <c r="T1528" i="1"/>
  <c r="T1526" i="1"/>
  <c r="T1524" i="1"/>
  <c r="T1522" i="1"/>
  <c r="T1520" i="1"/>
  <c r="T1518" i="1"/>
  <c r="T1516" i="1"/>
  <c r="T1514" i="1"/>
  <c r="T1512" i="1"/>
  <c r="T1510" i="1"/>
  <c r="T1508" i="1"/>
  <c r="T1506" i="1"/>
  <c r="T1504" i="1"/>
  <c r="T1502" i="1"/>
  <c r="T1500" i="1"/>
  <c r="T1498" i="1"/>
  <c r="T1496" i="1"/>
  <c r="T1494" i="1"/>
  <c r="T1492" i="1"/>
  <c r="T1490" i="1"/>
  <c r="T1488" i="1"/>
  <c r="T1486" i="1"/>
  <c r="T1484" i="1"/>
  <c r="T1482" i="1"/>
  <c r="T1480" i="1"/>
  <c r="T1478" i="1"/>
  <c r="T1476" i="1"/>
  <c r="T1474" i="1"/>
  <c r="T1472" i="1"/>
  <c r="T1470" i="1"/>
  <c r="T1468" i="1"/>
  <c r="T1466" i="1"/>
  <c r="T1464" i="1"/>
  <c r="T1462" i="1"/>
  <c r="T1460" i="1"/>
  <c r="T1458" i="1"/>
  <c r="T1456" i="1"/>
  <c r="T1454" i="1"/>
  <c r="T1452" i="1"/>
  <c r="T1450" i="1"/>
  <c r="T1448" i="1"/>
  <c r="T1446" i="1"/>
  <c r="T1444" i="1"/>
  <c r="T1442" i="1"/>
  <c r="T1440" i="1"/>
  <c r="T1438" i="1"/>
  <c r="T1436" i="1"/>
  <c r="T1434" i="1"/>
  <c r="T1432" i="1"/>
  <c r="T1430" i="1"/>
  <c r="T1428" i="1"/>
  <c r="T1426" i="1"/>
  <c r="T1424" i="1"/>
  <c r="T1422" i="1"/>
  <c r="T1420" i="1"/>
  <c r="T1418" i="1"/>
  <c r="T1416" i="1"/>
  <c r="T1414" i="1"/>
  <c r="T1412" i="1"/>
  <c r="T1410" i="1"/>
  <c r="T1408" i="1"/>
  <c r="T1406" i="1"/>
  <c r="T1404" i="1"/>
  <c r="T1402" i="1"/>
  <c r="T1400" i="1"/>
  <c r="T1398" i="1"/>
  <c r="T1396" i="1"/>
  <c r="T1394" i="1"/>
  <c r="T1392" i="1"/>
  <c r="T1390" i="1"/>
  <c r="T1388" i="1"/>
  <c r="T1386" i="1"/>
  <c r="T1384" i="1"/>
  <c r="T1382" i="1"/>
  <c r="T1380" i="1"/>
  <c r="T1378" i="1"/>
  <c r="T1376" i="1"/>
  <c r="T1374" i="1"/>
  <c r="T1372" i="1"/>
  <c r="T1370" i="1"/>
  <c r="T1368" i="1"/>
  <c r="T1366" i="1"/>
  <c r="T1364" i="1"/>
  <c r="T1362" i="1"/>
  <c r="T1360" i="1"/>
  <c r="T1358" i="1"/>
  <c r="T1356" i="1"/>
  <c r="T1354" i="1"/>
  <c r="T1352" i="1"/>
  <c r="T1350" i="1"/>
  <c r="T1348" i="1"/>
  <c r="T1346" i="1"/>
  <c r="T1344" i="1"/>
  <c r="T1342" i="1"/>
  <c r="T1340" i="1"/>
  <c r="T1338" i="1"/>
  <c r="T1336" i="1"/>
  <c r="T1334" i="1"/>
  <c r="T1332" i="1"/>
  <c r="T1330" i="1"/>
  <c r="T1328" i="1"/>
  <c r="T1326" i="1"/>
  <c r="T1324" i="1"/>
  <c r="T1322" i="1"/>
  <c r="T1320" i="1"/>
  <c r="T1318" i="1"/>
  <c r="T1316" i="1"/>
  <c r="T1314" i="1"/>
  <c r="T1312" i="1"/>
  <c r="T1310" i="1"/>
  <c r="T1308" i="1"/>
  <c r="T1306" i="1"/>
  <c r="T1304" i="1"/>
  <c r="T1302" i="1"/>
  <c r="T1300" i="1"/>
  <c r="T1298" i="1"/>
  <c r="T1296" i="1"/>
  <c r="T1294" i="1"/>
  <c r="T1292" i="1"/>
  <c r="T1290" i="1"/>
  <c r="T1288" i="1"/>
  <c r="T1286" i="1"/>
  <c r="T1284" i="1"/>
  <c r="T1282" i="1"/>
  <c r="T1280" i="1"/>
  <c r="T1278" i="1"/>
  <c r="T1276" i="1"/>
  <c r="T1274" i="1"/>
  <c r="T1272" i="1"/>
  <c r="T1270" i="1"/>
  <c r="T1268" i="1"/>
  <c r="T1266" i="1"/>
  <c r="T1264" i="1"/>
  <c r="T1262" i="1"/>
  <c r="T1260" i="1"/>
  <c r="T1258" i="1"/>
  <c r="T1256" i="1"/>
  <c r="T1254" i="1"/>
  <c r="T1252" i="1"/>
  <c r="T1250" i="1"/>
  <c r="T1248" i="1"/>
  <c r="T1246" i="1"/>
  <c r="T1244" i="1"/>
  <c r="T1242" i="1"/>
  <c r="T1240" i="1"/>
  <c r="T1238" i="1"/>
  <c r="T1236" i="1"/>
  <c r="T1234" i="1"/>
  <c r="T1232" i="1"/>
  <c r="T1230" i="1"/>
  <c r="T1228" i="1"/>
  <c r="T1226" i="1"/>
  <c r="T1224" i="1"/>
  <c r="T1222" i="1"/>
  <c r="T1220" i="1"/>
  <c r="T1218" i="1"/>
  <c r="T1216" i="1"/>
  <c r="T1214" i="1"/>
  <c r="T1212" i="1"/>
  <c r="T1210" i="1"/>
  <c r="T1208" i="1"/>
  <c r="T1206" i="1"/>
  <c r="T1204" i="1"/>
  <c r="T1202" i="1"/>
  <c r="T1200" i="1"/>
  <c r="T1198" i="1"/>
  <c r="T1196" i="1"/>
  <c r="T1194" i="1"/>
  <c r="S1889" i="1"/>
  <c r="S1873" i="1"/>
  <c r="S1859" i="1"/>
  <c r="U1854" i="1"/>
  <c r="R1849" i="1"/>
  <c r="T1844" i="1"/>
  <c r="T1840" i="1"/>
  <c r="T1836" i="1"/>
  <c r="T1832" i="1"/>
  <c r="T1828" i="1"/>
  <c r="U1824" i="1"/>
  <c r="S1821" i="1"/>
  <c r="T1818" i="1"/>
  <c r="R1815" i="1"/>
  <c r="S1812" i="1"/>
  <c r="U1808" i="1"/>
  <c r="S1805" i="1"/>
  <c r="T1802" i="1"/>
  <c r="R1799" i="1"/>
  <c r="S1796" i="1"/>
  <c r="R1794" i="1"/>
  <c r="U1791" i="1"/>
  <c r="S1789" i="1"/>
  <c r="R1787" i="1"/>
  <c r="U1784" i="1"/>
  <c r="T1782" i="1"/>
  <c r="S1780" i="1"/>
  <c r="R1778" i="1"/>
  <c r="U1775" i="1"/>
  <c r="S1773" i="1"/>
  <c r="R1771" i="1"/>
  <c r="U1768" i="1"/>
  <c r="T1766" i="1"/>
  <c r="S1764" i="1"/>
  <c r="R1762" i="1"/>
  <c r="U1759" i="1"/>
  <c r="S1757" i="1"/>
  <c r="R1755" i="1"/>
  <c r="U1752" i="1"/>
  <c r="T1750" i="1"/>
  <c r="S1748" i="1"/>
  <c r="S1746" i="1"/>
  <c r="S1744" i="1"/>
  <c r="S1742" i="1"/>
  <c r="S1740" i="1"/>
  <c r="S1738" i="1"/>
  <c r="S1736" i="1"/>
  <c r="S1734" i="1"/>
  <c r="S1732" i="1"/>
  <c r="S1730" i="1"/>
  <c r="S1728" i="1"/>
  <c r="S1726" i="1"/>
  <c r="S1724" i="1"/>
  <c r="S1722" i="1"/>
  <c r="S1720" i="1"/>
  <c r="S1718" i="1"/>
  <c r="S1716" i="1"/>
  <c r="S1714" i="1"/>
  <c r="S1712" i="1"/>
  <c r="S1710" i="1"/>
  <c r="S1708" i="1"/>
  <c r="S1706" i="1"/>
  <c r="S1704" i="1"/>
  <c r="S1702" i="1"/>
  <c r="S1700" i="1"/>
  <c r="S1698" i="1"/>
  <c r="S1696" i="1"/>
  <c r="S1694" i="1"/>
  <c r="S1692" i="1"/>
  <c r="S1690" i="1"/>
  <c r="S1688" i="1"/>
  <c r="S1686" i="1"/>
  <c r="S1684" i="1"/>
  <c r="S1682" i="1"/>
  <c r="S1680" i="1"/>
  <c r="S1678" i="1"/>
  <c r="S1676" i="1"/>
  <c r="S1674" i="1"/>
  <c r="S1672" i="1"/>
  <c r="S1670" i="1"/>
  <c r="S1668" i="1"/>
  <c r="S1666" i="1"/>
  <c r="S1664" i="1"/>
  <c r="S1662" i="1"/>
  <c r="S1660" i="1"/>
  <c r="S1658" i="1"/>
  <c r="S1656" i="1"/>
  <c r="S1654" i="1"/>
  <c r="S1652" i="1"/>
  <c r="S1650" i="1"/>
  <c r="S1648" i="1"/>
  <c r="S1646" i="1"/>
  <c r="S1644" i="1"/>
  <c r="S1642" i="1"/>
  <c r="S1640" i="1"/>
  <c r="S1638" i="1"/>
  <c r="S1636" i="1"/>
  <c r="S1634" i="1"/>
  <c r="S1632" i="1"/>
  <c r="S1630" i="1"/>
  <c r="S1628" i="1"/>
  <c r="S1626" i="1"/>
  <c r="S1624" i="1"/>
  <c r="S1622" i="1"/>
  <c r="S1620" i="1"/>
  <c r="S1618" i="1"/>
  <c r="S1616" i="1"/>
  <c r="S1614" i="1"/>
  <c r="S1612" i="1"/>
  <c r="S1610" i="1"/>
  <c r="S1608" i="1"/>
  <c r="S1606" i="1"/>
  <c r="S1604" i="1"/>
  <c r="S1602" i="1"/>
  <c r="S1600" i="1"/>
  <c r="S1598" i="1"/>
  <c r="S1596" i="1"/>
  <c r="S1594" i="1"/>
  <c r="S1592" i="1"/>
  <c r="S1590" i="1"/>
  <c r="S1588" i="1"/>
  <c r="S1586" i="1"/>
  <c r="S1584" i="1"/>
  <c r="S1582" i="1"/>
  <c r="S1580" i="1"/>
  <c r="S1578" i="1"/>
  <c r="S1576" i="1"/>
  <c r="S1574" i="1"/>
  <c r="S1572" i="1"/>
  <c r="S1570" i="1"/>
  <c r="S1568" i="1"/>
  <c r="S1566" i="1"/>
  <c r="S1564" i="1"/>
  <c r="S1562" i="1"/>
  <c r="S1560" i="1"/>
  <c r="S1558" i="1"/>
  <c r="S1556" i="1"/>
  <c r="S1554" i="1"/>
  <c r="S1552" i="1"/>
  <c r="S1550" i="1"/>
  <c r="S1548" i="1"/>
  <c r="S1546" i="1"/>
  <c r="S1544" i="1"/>
  <c r="S1542" i="1"/>
  <c r="S1540" i="1"/>
  <c r="S1538" i="1"/>
  <c r="S1536" i="1"/>
  <c r="S1534" i="1"/>
  <c r="S1532" i="1"/>
  <c r="S1530" i="1"/>
  <c r="S1528" i="1"/>
  <c r="S1526" i="1"/>
  <c r="S1524" i="1"/>
  <c r="S1522" i="1"/>
  <c r="S1520" i="1"/>
  <c r="S1518" i="1"/>
  <c r="S1516" i="1"/>
  <c r="S1514" i="1"/>
  <c r="S1512" i="1"/>
  <c r="S1510" i="1"/>
  <c r="S1508" i="1"/>
  <c r="S1506" i="1"/>
  <c r="S1504" i="1"/>
  <c r="S1502" i="1"/>
  <c r="S1500" i="1"/>
  <c r="S1498" i="1"/>
  <c r="S1496" i="1"/>
  <c r="S1494" i="1"/>
  <c r="S1492" i="1"/>
  <c r="S1490" i="1"/>
  <c r="S1488" i="1"/>
  <c r="S1486" i="1"/>
  <c r="S1484" i="1"/>
  <c r="S1482" i="1"/>
  <c r="S1480" i="1"/>
  <c r="S1478" i="1"/>
  <c r="S1476" i="1"/>
  <c r="S1474" i="1"/>
  <c r="S1472" i="1"/>
  <c r="S1470" i="1"/>
  <c r="S1468" i="1"/>
  <c r="S1466" i="1"/>
  <c r="S1464" i="1"/>
  <c r="S1462" i="1"/>
  <c r="S1460" i="1"/>
  <c r="S1458" i="1"/>
  <c r="S1456" i="1"/>
  <c r="S1454" i="1"/>
  <c r="S1452" i="1"/>
  <c r="S1450" i="1"/>
  <c r="S1448" i="1"/>
  <c r="S1446" i="1"/>
  <c r="S1444" i="1"/>
  <c r="S1442" i="1"/>
  <c r="S1440" i="1"/>
  <c r="S1438" i="1"/>
  <c r="S1436" i="1"/>
  <c r="S1434" i="1"/>
  <c r="S1432" i="1"/>
  <c r="S1430" i="1"/>
  <c r="S1428" i="1"/>
  <c r="S1426" i="1"/>
  <c r="S1424" i="1"/>
  <c r="S1422" i="1"/>
  <c r="S1420" i="1"/>
  <c r="S1418" i="1"/>
  <c r="S1416" i="1"/>
  <c r="S1414" i="1"/>
  <c r="S1412" i="1"/>
  <c r="S1410" i="1"/>
  <c r="S1408" i="1"/>
  <c r="S1406" i="1"/>
  <c r="S1404" i="1"/>
  <c r="S1402" i="1"/>
  <c r="S1400" i="1"/>
  <c r="S1398" i="1"/>
  <c r="S1396" i="1"/>
  <c r="S1394" i="1"/>
  <c r="S1392" i="1"/>
  <c r="S1390" i="1"/>
  <c r="S1388" i="1"/>
  <c r="S1386" i="1"/>
  <c r="S1384" i="1"/>
  <c r="S1382" i="1"/>
  <c r="S1380" i="1"/>
  <c r="S1378" i="1"/>
  <c r="S1376" i="1"/>
  <c r="S1374" i="1"/>
  <c r="S1372" i="1"/>
  <c r="S1370" i="1"/>
  <c r="S1368" i="1"/>
  <c r="S1366" i="1"/>
  <c r="S1364" i="1"/>
  <c r="S1362" i="1"/>
  <c r="S1360" i="1"/>
  <c r="S1358" i="1"/>
  <c r="S1356" i="1"/>
  <c r="S1354" i="1"/>
  <c r="S1352" i="1"/>
  <c r="S1350" i="1"/>
  <c r="S1348" i="1"/>
  <c r="S1346" i="1"/>
  <c r="S1344" i="1"/>
  <c r="S1342" i="1"/>
  <c r="S1340" i="1"/>
  <c r="S1338" i="1"/>
  <c r="S1336" i="1"/>
  <c r="S1334" i="1"/>
  <c r="S1332" i="1"/>
  <c r="S1330" i="1"/>
  <c r="S1328" i="1"/>
  <c r="S1326" i="1"/>
  <c r="S1324" i="1"/>
  <c r="S1322" i="1"/>
  <c r="S1320" i="1"/>
  <c r="S1318" i="1"/>
  <c r="S1316" i="1"/>
  <c r="S1314" i="1"/>
  <c r="S1312" i="1"/>
  <c r="S1310" i="1"/>
  <c r="S1308" i="1"/>
  <c r="S1306" i="1"/>
  <c r="S1304" i="1"/>
  <c r="S1302" i="1"/>
  <c r="S1300" i="1"/>
  <c r="S1298" i="1"/>
  <c r="S1296" i="1"/>
  <c r="S1294" i="1"/>
  <c r="S1292" i="1"/>
  <c r="S1290" i="1"/>
  <c r="S1288" i="1"/>
  <c r="S1286" i="1"/>
  <c r="S1284" i="1"/>
  <c r="S1282" i="1"/>
  <c r="S1280" i="1"/>
  <c r="S1278" i="1"/>
  <c r="S1276" i="1"/>
  <c r="S1274" i="1"/>
  <c r="S1272" i="1"/>
  <c r="S1270" i="1"/>
  <c r="S1268" i="1"/>
  <c r="S1266" i="1"/>
  <c r="S1264" i="1"/>
  <c r="S1262" i="1"/>
  <c r="S1260" i="1"/>
  <c r="S1258" i="1"/>
  <c r="S1256" i="1"/>
  <c r="S1254" i="1"/>
  <c r="S1252" i="1"/>
  <c r="S1250" i="1"/>
  <c r="S1248" i="1"/>
  <c r="S1246" i="1"/>
  <c r="S1244" i="1"/>
  <c r="S1242" i="1"/>
  <c r="S1240" i="1"/>
  <c r="S1238" i="1"/>
  <c r="S1236" i="1"/>
  <c r="S1234" i="1"/>
  <c r="S1232" i="1"/>
  <c r="S1230" i="1"/>
  <c r="S1228" i="1"/>
  <c r="S1226" i="1"/>
  <c r="S1224" i="1"/>
  <c r="S1222" i="1"/>
  <c r="S1220" i="1"/>
  <c r="S1218" i="1"/>
  <c r="S1216" i="1"/>
  <c r="S1214" i="1"/>
  <c r="S1212" i="1"/>
  <c r="S1210" i="1"/>
  <c r="S1208" i="1"/>
  <c r="S1206" i="1"/>
  <c r="S1204" i="1"/>
  <c r="S1202" i="1"/>
  <c r="S1200" i="1"/>
  <c r="S1198" i="1"/>
  <c r="S1196" i="1"/>
  <c r="S1194" i="1"/>
  <c r="S1192" i="1"/>
  <c r="S1190" i="1"/>
  <c r="S1188" i="1"/>
  <c r="S1186" i="1"/>
  <c r="S1184" i="1"/>
  <c r="S1182" i="1"/>
  <c r="S1180" i="1"/>
  <c r="S1178" i="1"/>
  <c r="S1176" i="1"/>
  <c r="S1174" i="1"/>
  <c r="S1172" i="1"/>
  <c r="S1170" i="1"/>
  <c r="S1168" i="1"/>
  <c r="S1166" i="1"/>
  <c r="S1164" i="1"/>
  <c r="S1162" i="1"/>
  <c r="S1160" i="1"/>
  <c r="S1158" i="1"/>
  <c r="S1156" i="1"/>
  <c r="S1154" i="1"/>
  <c r="S1152" i="1"/>
  <c r="S1150" i="1"/>
  <c r="S1148" i="1"/>
  <c r="S1209" i="1"/>
  <c r="S1201" i="1"/>
  <c r="S1193" i="1"/>
  <c r="T1188" i="1"/>
  <c r="S1183" i="1"/>
  <c r="S1179" i="1"/>
  <c r="S1175" i="1"/>
  <c r="S1171" i="1"/>
  <c r="S1167" i="1"/>
  <c r="S1163" i="1"/>
  <c r="R1160" i="1"/>
  <c r="S1157" i="1"/>
  <c r="U1154" i="1"/>
  <c r="R1152" i="1"/>
  <c r="T1149" i="1"/>
  <c r="S1147" i="1"/>
  <c r="S1145" i="1"/>
  <c r="S1143" i="1"/>
  <c r="S1141" i="1"/>
  <c r="S1139" i="1"/>
  <c r="S1137" i="1"/>
  <c r="S1135" i="1"/>
  <c r="S1133" i="1"/>
  <c r="S1131" i="1"/>
  <c r="S1129" i="1"/>
  <c r="S1127" i="1"/>
  <c r="S1125" i="1"/>
  <c r="S1123" i="1"/>
  <c r="S1121" i="1"/>
  <c r="S1119" i="1"/>
  <c r="S1117" i="1"/>
  <c r="S1115" i="1"/>
  <c r="S1113" i="1"/>
  <c r="S1111" i="1"/>
  <c r="S1109" i="1"/>
  <c r="S1107" i="1"/>
  <c r="S1105" i="1"/>
  <c r="S1103" i="1"/>
  <c r="S1101" i="1"/>
  <c r="S1099" i="1"/>
  <c r="S1097" i="1"/>
  <c r="S1095" i="1"/>
  <c r="S1093" i="1"/>
  <c r="S1091" i="1"/>
  <c r="S1089" i="1"/>
  <c r="S1087" i="1"/>
  <c r="S1085" i="1"/>
  <c r="S1083" i="1"/>
  <c r="S1081" i="1"/>
  <c r="S1079" i="1"/>
  <c r="S1077" i="1"/>
  <c r="S1075" i="1"/>
  <c r="S1073" i="1"/>
  <c r="S1071" i="1"/>
  <c r="S1069" i="1"/>
  <c r="S1067" i="1"/>
  <c r="S1065" i="1"/>
  <c r="S1063" i="1"/>
  <c r="S1061" i="1"/>
  <c r="S1059" i="1"/>
  <c r="S1057" i="1"/>
  <c r="S1055" i="1"/>
  <c r="S1053" i="1"/>
  <c r="S1051" i="1"/>
  <c r="S1049" i="1"/>
  <c r="S1047" i="1"/>
  <c r="S1045" i="1"/>
  <c r="S1043" i="1"/>
  <c r="S1041" i="1"/>
  <c r="S1039" i="1"/>
  <c r="S1037" i="1"/>
  <c r="S1035" i="1"/>
  <c r="S1033" i="1"/>
  <c r="S1031" i="1"/>
  <c r="S1029" i="1"/>
  <c r="S1027" i="1"/>
  <c r="S1025" i="1"/>
  <c r="S1023" i="1"/>
  <c r="S1021" i="1"/>
  <c r="S1019" i="1"/>
  <c r="S1017" i="1"/>
  <c r="S1015" i="1"/>
  <c r="S1013" i="1"/>
  <c r="S1011" i="1"/>
  <c r="S1009" i="1"/>
  <c r="S1007" i="1"/>
  <c r="S1005" i="1"/>
  <c r="S1003" i="1"/>
  <c r="S1001" i="1"/>
  <c r="S999" i="1"/>
  <c r="S997" i="1"/>
  <c r="S995" i="1"/>
  <c r="S993" i="1"/>
  <c r="S991" i="1"/>
  <c r="S989" i="1"/>
  <c r="S987" i="1"/>
  <c r="S985" i="1"/>
  <c r="S983" i="1"/>
  <c r="S981" i="1"/>
  <c r="S979" i="1"/>
  <c r="S977" i="1"/>
  <c r="S975" i="1"/>
  <c r="S973" i="1"/>
  <c r="S971" i="1"/>
  <c r="S969" i="1"/>
  <c r="S967" i="1"/>
  <c r="S965" i="1"/>
  <c r="S963" i="1"/>
  <c r="S961" i="1"/>
  <c r="S959" i="1"/>
  <c r="S957" i="1"/>
  <c r="S955" i="1"/>
  <c r="S953" i="1"/>
  <c r="S951" i="1"/>
  <c r="S949" i="1"/>
  <c r="S947" i="1"/>
  <c r="S945" i="1"/>
  <c r="S943" i="1"/>
  <c r="S941" i="1"/>
  <c r="S939" i="1"/>
  <c r="S937" i="1"/>
  <c r="S935" i="1"/>
  <c r="S933" i="1"/>
  <c r="S931" i="1"/>
  <c r="S929" i="1"/>
  <c r="S927" i="1"/>
  <c r="S925" i="1"/>
  <c r="S923" i="1"/>
  <c r="S921" i="1"/>
  <c r="S919" i="1"/>
  <c r="S917" i="1"/>
  <c r="S915" i="1"/>
  <c r="S913" i="1"/>
  <c r="S911" i="1"/>
  <c r="S909" i="1"/>
  <c r="S907" i="1"/>
  <c r="S905" i="1"/>
  <c r="S903" i="1"/>
  <c r="S901" i="1"/>
  <c r="S899" i="1"/>
  <c r="S897" i="1"/>
  <c r="S895" i="1"/>
  <c r="S893" i="1"/>
  <c r="S891" i="1"/>
  <c r="S889" i="1"/>
  <c r="S887" i="1"/>
  <c r="S885" i="1"/>
  <c r="S883" i="1"/>
  <c r="S881" i="1"/>
  <c r="S879" i="1"/>
  <c r="S877" i="1"/>
  <c r="S875" i="1"/>
  <c r="S873" i="1"/>
  <c r="S871" i="1"/>
  <c r="S869" i="1"/>
  <c r="S867" i="1"/>
  <c r="S865" i="1"/>
  <c r="S863" i="1"/>
  <c r="S861" i="1"/>
  <c r="S859" i="1"/>
  <c r="S857" i="1"/>
  <c r="S855" i="1"/>
  <c r="S853" i="1"/>
  <c r="S851" i="1"/>
  <c r="S849" i="1"/>
  <c r="S847" i="1"/>
  <c r="S845" i="1"/>
  <c r="S843" i="1"/>
  <c r="S841" i="1"/>
  <c r="S839" i="1"/>
  <c r="S837" i="1"/>
  <c r="S835" i="1"/>
  <c r="S833" i="1"/>
  <c r="S831" i="1"/>
  <c r="S829" i="1"/>
  <c r="S827" i="1"/>
  <c r="S825" i="1"/>
  <c r="S823" i="1"/>
  <c r="S821" i="1"/>
  <c r="S819" i="1"/>
  <c r="S817" i="1"/>
  <c r="S815" i="1"/>
  <c r="S813" i="1"/>
  <c r="S811" i="1"/>
  <c r="S809" i="1"/>
  <c r="S807" i="1"/>
  <c r="S805" i="1"/>
  <c r="S803" i="1"/>
  <c r="S801" i="1"/>
  <c r="S799" i="1"/>
  <c r="S797" i="1"/>
  <c r="S795" i="1"/>
  <c r="S793" i="1"/>
  <c r="S791" i="1"/>
  <c r="S789" i="1"/>
  <c r="S787" i="1"/>
  <c r="S785" i="1"/>
  <c r="S783" i="1"/>
  <c r="S781" i="1"/>
  <c r="S779" i="1"/>
  <c r="S777" i="1"/>
  <c r="S775" i="1"/>
  <c r="S773" i="1"/>
  <c r="S771" i="1"/>
  <c r="S769" i="1"/>
  <c r="S767" i="1"/>
  <c r="S765" i="1"/>
  <c r="S763" i="1"/>
  <c r="S761" i="1"/>
  <c r="S759" i="1"/>
  <c r="S757" i="1"/>
  <c r="S755" i="1"/>
  <c r="S753" i="1"/>
  <c r="S751" i="1"/>
  <c r="S749" i="1"/>
  <c r="S747" i="1"/>
  <c r="S745" i="1"/>
  <c r="S743" i="1"/>
  <c r="S741" i="1"/>
  <c r="S739" i="1"/>
  <c r="S737" i="1"/>
  <c r="S735" i="1"/>
  <c r="S733" i="1"/>
  <c r="S731" i="1"/>
  <c r="S729" i="1"/>
  <c r="S727" i="1"/>
  <c r="S725" i="1"/>
  <c r="S723" i="1"/>
  <c r="S721" i="1"/>
  <c r="S719" i="1"/>
  <c r="S717" i="1"/>
  <c r="S715" i="1"/>
  <c r="S713" i="1"/>
  <c r="S711" i="1"/>
  <c r="S709" i="1"/>
  <c r="S707" i="1"/>
  <c r="S705" i="1"/>
  <c r="S703" i="1"/>
  <c r="S701" i="1"/>
  <c r="S699" i="1"/>
  <c r="S697" i="1"/>
  <c r="S695" i="1"/>
  <c r="S693" i="1"/>
  <c r="S691" i="1"/>
  <c r="S689" i="1"/>
  <c r="S687" i="1"/>
  <c r="S685" i="1"/>
  <c r="S683" i="1"/>
  <c r="S681" i="1"/>
  <c r="S679" i="1"/>
  <c r="S677" i="1"/>
  <c r="S675" i="1"/>
  <c r="S673" i="1"/>
  <c r="S671" i="1"/>
  <c r="S669" i="1"/>
  <c r="S667" i="1"/>
  <c r="S665" i="1"/>
  <c r="S663" i="1"/>
  <c r="S661" i="1"/>
  <c r="S659" i="1"/>
  <c r="S657" i="1"/>
  <c r="S655" i="1"/>
  <c r="S653" i="1"/>
  <c r="S651" i="1"/>
  <c r="S649" i="1"/>
  <c r="S647" i="1"/>
  <c r="S645" i="1"/>
  <c r="S643" i="1"/>
  <c r="S641" i="1"/>
  <c r="S639" i="1"/>
  <c r="S637" i="1"/>
  <c r="S635" i="1"/>
  <c r="S633" i="1"/>
  <c r="S631" i="1"/>
  <c r="S629" i="1"/>
  <c r="S627" i="1"/>
  <c r="S625" i="1"/>
  <c r="S623" i="1"/>
  <c r="S621" i="1"/>
  <c r="S619" i="1"/>
  <c r="S617" i="1"/>
  <c r="S615" i="1"/>
  <c r="S613" i="1"/>
  <c r="S611" i="1"/>
  <c r="S609" i="1"/>
  <c r="S607" i="1"/>
  <c r="S605" i="1"/>
  <c r="S603" i="1"/>
  <c r="S601" i="1"/>
  <c r="S599" i="1"/>
  <c r="S597" i="1"/>
  <c r="S595" i="1"/>
  <c r="S593" i="1"/>
  <c r="S591" i="1"/>
  <c r="S589" i="1"/>
  <c r="S587" i="1"/>
  <c r="S585" i="1"/>
  <c r="S583" i="1"/>
  <c r="S581" i="1"/>
  <c r="S579" i="1"/>
  <c r="S577" i="1"/>
  <c r="S575" i="1"/>
  <c r="S573" i="1"/>
  <c r="S571" i="1"/>
  <c r="S569" i="1"/>
  <c r="S567" i="1"/>
  <c r="S565" i="1"/>
  <c r="S563" i="1"/>
  <c r="S561" i="1"/>
  <c r="S559" i="1"/>
  <c r="S557" i="1"/>
  <c r="S555" i="1"/>
  <c r="S553" i="1"/>
  <c r="S551" i="1"/>
  <c r="S549" i="1"/>
  <c r="S547" i="1"/>
  <c r="S545" i="1"/>
  <c r="S543" i="1"/>
  <c r="S541" i="1"/>
  <c r="S539" i="1"/>
  <c r="S537" i="1"/>
  <c r="S535" i="1"/>
  <c r="S533" i="1"/>
  <c r="S531" i="1"/>
  <c r="S529" i="1"/>
  <c r="S527" i="1"/>
  <c r="S525" i="1"/>
  <c r="S523" i="1"/>
  <c r="S521" i="1"/>
  <c r="S519" i="1"/>
  <c r="S517" i="1"/>
  <c r="S515" i="1"/>
  <c r="S513" i="1"/>
  <c r="S511" i="1"/>
  <c r="S509" i="1"/>
  <c r="S507" i="1"/>
  <c r="S505" i="1"/>
  <c r="S503" i="1"/>
  <c r="S501" i="1"/>
  <c r="S499" i="1"/>
  <c r="S497" i="1"/>
  <c r="U1208" i="1"/>
  <c r="U1200" i="1"/>
  <c r="U1192" i="1"/>
  <c r="S1187" i="1"/>
  <c r="R1183" i="1"/>
  <c r="R1179" i="1"/>
  <c r="R1175" i="1"/>
  <c r="R1171" i="1"/>
  <c r="R1167" i="1"/>
  <c r="R1163" i="1"/>
  <c r="U1159" i="1"/>
  <c r="R1157" i="1"/>
  <c r="T1154" i="1"/>
  <c r="U1151" i="1"/>
  <c r="S1149" i="1"/>
  <c r="R1147" i="1"/>
  <c r="R1145" i="1"/>
  <c r="R1143" i="1"/>
  <c r="R1141" i="1"/>
  <c r="R1139" i="1"/>
  <c r="R1137" i="1"/>
  <c r="R1135" i="1"/>
  <c r="R1133" i="1"/>
  <c r="R1131" i="1"/>
  <c r="R1129" i="1"/>
  <c r="R1127" i="1"/>
  <c r="R1125" i="1"/>
  <c r="R1123" i="1"/>
  <c r="R1121" i="1"/>
  <c r="R1119" i="1"/>
  <c r="R1117" i="1"/>
  <c r="R1115" i="1"/>
  <c r="R1113" i="1"/>
  <c r="R1111" i="1"/>
  <c r="R1109" i="1"/>
  <c r="R1107" i="1"/>
  <c r="R1105" i="1"/>
  <c r="R1103" i="1"/>
  <c r="R1101" i="1"/>
  <c r="R1099" i="1"/>
  <c r="R1097" i="1"/>
  <c r="R1095" i="1"/>
  <c r="R1093" i="1"/>
  <c r="R1091" i="1"/>
  <c r="R1089" i="1"/>
  <c r="R1087" i="1"/>
  <c r="R1085" i="1"/>
  <c r="R1083" i="1"/>
  <c r="R1081" i="1"/>
  <c r="R1079" i="1"/>
  <c r="R1077" i="1"/>
  <c r="R1075" i="1"/>
  <c r="R1073" i="1"/>
  <c r="R1071" i="1"/>
  <c r="R1069" i="1"/>
  <c r="R1067" i="1"/>
  <c r="R1065" i="1"/>
  <c r="R1063" i="1"/>
  <c r="R1061" i="1"/>
  <c r="R1059" i="1"/>
  <c r="R1057" i="1"/>
  <c r="R1055" i="1"/>
  <c r="R1053" i="1"/>
  <c r="R1051" i="1"/>
  <c r="R1049" i="1"/>
  <c r="R1047" i="1"/>
  <c r="R1045" i="1"/>
  <c r="R1043" i="1"/>
  <c r="R1041" i="1"/>
  <c r="R1039" i="1"/>
  <c r="R1037" i="1"/>
  <c r="R1035" i="1"/>
  <c r="R1033" i="1"/>
  <c r="R1031" i="1"/>
  <c r="R1029" i="1"/>
  <c r="R1027" i="1"/>
  <c r="R1025" i="1"/>
  <c r="R1023" i="1"/>
  <c r="R1021" i="1"/>
  <c r="R1019" i="1"/>
  <c r="R1017" i="1"/>
  <c r="R1015" i="1"/>
  <c r="R1013" i="1"/>
  <c r="R1011" i="1"/>
  <c r="R1009" i="1"/>
  <c r="R1007" i="1"/>
  <c r="R1005" i="1"/>
  <c r="R1003" i="1"/>
  <c r="R1001" i="1"/>
  <c r="R999" i="1"/>
  <c r="R997" i="1"/>
  <c r="R995" i="1"/>
  <c r="R993" i="1"/>
  <c r="R991" i="1"/>
  <c r="R989" i="1"/>
  <c r="R987" i="1"/>
  <c r="R985" i="1"/>
  <c r="R983" i="1"/>
  <c r="R981" i="1"/>
  <c r="R979" i="1"/>
  <c r="R977" i="1"/>
  <c r="R975" i="1"/>
  <c r="R973" i="1"/>
  <c r="R971" i="1"/>
  <c r="R969" i="1"/>
  <c r="R967" i="1"/>
  <c r="R965" i="1"/>
  <c r="R963" i="1"/>
  <c r="R961" i="1"/>
  <c r="R959" i="1"/>
  <c r="R957" i="1"/>
  <c r="R955" i="1"/>
  <c r="R953" i="1"/>
  <c r="R951" i="1"/>
  <c r="R949" i="1"/>
  <c r="R947" i="1"/>
  <c r="R945" i="1"/>
  <c r="R943" i="1"/>
  <c r="R941" i="1"/>
  <c r="R939" i="1"/>
  <c r="R937" i="1"/>
  <c r="R935" i="1"/>
  <c r="R933" i="1"/>
  <c r="R931" i="1"/>
  <c r="R929" i="1"/>
  <c r="R927" i="1"/>
  <c r="R925" i="1"/>
  <c r="R923" i="1"/>
  <c r="R921" i="1"/>
  <c r="R919" i="1"/>
  <c r="R917" i="1"/>
  <c r="R915" i="1"/>
  <c r="R913" i="1"/>
  <c r="R911" i="1"/>
  <c r="R909" i="1"/>
  <c r="R907" i="1"/>
  <c r="R905" i="1"/>
  <c r="R903" i="1"/>
  <c r="R901" i="1"/>
  <c r="R899" i="1"/>
  <c r="R897" i="1"/>
  <c r="R895" i="1"/>
  <c r="R893" i="1"/>
  <c r="R891" i="1"/>
  <c r="R889" i="1"/>
  <c r="R887" i="1"/>
  <c r="R885" i="1"/>
  <c r="R883" i="1"/>
  <c r="R881" i="1"/>
  <c r="R879" i="1"/>
  <c r="R877" i="1"/>
  <c r="R875" i="1"/>
  <c r="R873" i="1"/>
  <c r="R871" i="1"/>
  <c r="R869" i="1"/>
  <c r="R867" i="1"/>
  <c r="R865" i="1"/>
  <c r="R863" i="1"/>
  <c r="R861" i="1"/>
  <c r="R859" i="1"/>
  <c r="R857" i="1"/>
  <c r="R855" i="1"/>
  <c r="R853" i="1"/>
  <c r="R851" i="1"/>
  <c r="R849" i="1"/>
  <c r="R847" i="1"/>
  <c r="R845" i="1"/>
  <c r="R843" i="1"/>
  <c r="R841" i="1"/>
  <c r="R839" i="1"/>
  <c r="R837" i="1"/>
  <c r="R835" i="1"/>
  <c r="R833" i="1"/>
  <c r="R831" i="1"/>
  <c r="R829" i="1"/>
  <c r="R827" i="1"/>
  <c r="R825" i="1"/>
  <c r="R823" i="1"/>
  <c r="R821" i="1"/>
  <c r="R819" i="1"/>
  <c r="R817" i="1"/>
  <c r="R815" i="1"/>
  <c r="R813" i="1"/>
  <c r="R811" i="1"/>
  <c r="R809" i="1"/>
  <c r="R807" i="1"/>
  <c r="R805" i="1"/>
  <c r="R803" i="1"/>
  <c r="R801" i="1"/>
  <c r="R799" i="1"/>
  <c r="R797" i="1"/>
  <c r="R795" i="1"/>
  <c r="R793" i="1"/>
  <c r="R791" i="1"/>
  <c r="R789" i="1"/>
  <c r="R787" i="1"/>
  <c r="R785" i="1"/>
  <c r="R783" i="1"/>
  <c r="R781" i="1"/>
  <c r="R779" i="1"/>
  <c r="R777" i="1"/>
  <c r="R775" i="1"/>
  <c r="R773" i="1"/>
  <c r="R771" i="1"/>
  <c r="R769" i="1"/>
  <c r="R767" i="1"/>
  <c r="R765" i="1"/>
  <c r="R763" i="1"/>
  <c r="R761" i="1"/>
  <c r="R759" i="1"/>
  <c r="R757" i="1"/>
  <c r="R755" i="1"/>
  <c r="R753" i="1"/>
  <c r="R751" i="1"/>
  <c r="R749" i="1"/>
  <c r="R747" i="1"/>
  <c r="R745" i="1"/>
  <c r="R743" i="1"/>
  <c r="R741" i="1"/>
  <c r="R739" i="1"/>
  <c r="R737" i="1"/>
  <c r="R735" i="1"/>
  <c r="R733" i="1"/>
  <c r="R731" i="1"/>
  <c r="R729" i="1"/>
  <c r="R727" i="1"/>
  <c r="R725" i="1"/>
  <c r="R723" i="1"/>
  <c r="R721" i="1"/>
  <c r="R719" i="1"/>
  <c r="R717" i="1"/>
  <c r="R715" i="1"/>
  <c r="R713" i="1"/>
  <c r="R711" i="1"/>
  <c r="R709" i="1"/>
  <c r="R707" i="1"/>
  <c r="R705" i="1"/>
  <c r="R703" i="1"/>
  <c r="R701" i="1"/>
  <c r="R699" i="1"/>
  <c r="R697" i="1"/>
  <c r="R695" i="1"/>
  <c r="R693" i="1"/>
  <c r="R691" i="1"/>
  <c r="R689" i="1"/>
  <c r="R687" i="1"/>
  <c r="R685" i="1"/>
  <c r="R683" i="1"/>
  <c r="R681" i="1"/>
  <c r="R679" i="1"/>
  <c r="R677" i="1"/>
  <c r="R675" i="1"/>
  <c r="R673" i="1"/>
  <c r="R671" i="1"/>
  <c r="R669" i="1"/>
  <c r="R667" i="1"/>
  <c r="R665" i="1"/>
  <c r="R663" i="1"/>
  <c r="R661" i="1"/>
  <c r="R659" i="1"/>
  <c r="R657" i="1"/>
  <c r="R655" i="1"/>
  <c r="R653" i="1"/>
  <c r="R651" i="1"/>
  <c r="R649" i="1"/>
  <c r="R647" i="1"/>
  <c r="R645" i="1"/>
  <c r="R643" i="1"/>
  <c r="R641" i="1"/>
  <c r="R639" i="1"/>
  <c r="R637" i="1"/>
  <c r="R635" i="1"/>
  <c r="R633" i="1"/>
  <c r="R631" i="1"/>
  <c r="R629" i="1"/>
  <c r="R627" i="1"/>
  <c r="R625" i="1"/>
  <c r="R623" i="1"/>
  <c r="R621" i="1"/>
  <c r="R619" i="1"/>
  <c r="R617" i="1"/>
  <c r="R615" i="1"/>
  <c r="R613" i="1"/>
  <c r="R611" i="1"/>
  <c r="R609" i="1"/>
  <c r="R607" i="1"/>
  <c r="R605" i="1"/>
  <c r="R603" i="1"/>
  <c r="R601" i="1"/>
  <c r="R599" i="1"/>
  <c r="R597" i="1"/>
  <c r="R595" i="1"/>
  <c r="R593" i="1"/>
  <c r="R591" i="1"/>
  <c r="R589" i="1"/>
  <c r="R587" i="1"/>
  <c r="R585" i="1"/>
  <c r="R583" i="1"/>
  <c r="R581" i="1"/>
  <c r="R579" i="1"/>
  <c r="R577" i="1"/>
  <c r="R575" i="1"/>
  <c r="R573" i="1"/>
  <c r="R571" i="1"/>
  <c r="R569" i="1"/>
  <c r="R567" i="1"/>
  <c r="R565" i="1"/>
  <c r="R563" i="1"/>
  <c r="R561" i="1"/>
  <c r="R559" i="1"/>
  <c r="R557" i="1"/>
  <c r="R555" i="1"/>
  <c r="R553" i="1"/>
  <c r="R551" i="1"/>
  <c r="R549" i="1"/>
  <c r="R547" i="1"/>
  <c r="R545" i="1"/>
  <c r="R543" i="1"/>
  <c r="R541" i="1"/>
  <c r="R539" i="1"/>
  <c r="R537" i="1"/>
  <c r="R535" i="1"/>
  <c r="R533" i="1"/>
  <c r="R531" i="1"/>
  <c r="R529" i="1"/>
  <c r="R527" i="1"/>
  <c r="R525" i="1"/>
  <c r="R523" i="1"/>
  <c r="R521" i="1"/>
  <c r="R519" i="1"/>
  <c r="R517" i="1"/>
  <c r="R515" i="1"/>
  <c r="R513" i="1"/>
  <c r="R511" i="1"/>
  <c r="R509" i="1"/>
  <c r="R507" i="1"/>
  <c r="R505" i="1"/>
  <c r="R503" i="1"/>
  <c r="R501" i="1"/>
  <c r="R499" i="1"/>
  <c r="R497" i="1"/>
  <c r="R495" i="1"/>
  <c r="R493" i="1"/>
  <c r="R491" i="1"/>
  <c r="R489" i="1"/>
  <c r="R487" i="1"/>
  <c r="R485" i="1"/>
  <c r="R483" i="1"/>
  <c r="R481" i="1"/>
  <c r="R479" i="1"/>
  <c r="R477" i="1"/>
  <c r="R475" i="1"/>
  <c r="S1207" i="1"/>
  <c r="S1199" i="1"/>
  <c r="T1192" i="1"/>
  <c r="U1186" i="1"/>
  <c r="U1182" i="1"/>
  <c r="U1178" i="1"/>
  <c r="U1174" i="1"/>
  <c r="U1170" i="1"/>
  <c r="U1166" i="1"/>
  <c r="U1162" i="1"/>
  <c r="S1159" i="1"/>
  <c r="U1156" i="1"/>
  <c r="R1154" i="1"/>
  <c r="S1151" i="1"/>
  <c r="R1149" i="1"/>
  <c r="U1146" i="1"/>
  <c r="U1144" i="1"/>
  <c r="U1142" i="1"/>
  <c r="U1140" i="1"/>
  <c r="U1138" i="1"/>
  <c r="U1136" i="1"/>
  <c r="U1134" i="1"/>
  <c r="U1132" i="1"/>
  <c r="U1130" i="1"/>
  <c r="U1128" i="1"/>
  <c r="U1126" i="1"/>
  <c r="U1124" i="1"/>
  <c r="U1122" i="1"/>
  <c r="U1120" i="1"/>
  <c r="U1118" i="1"/>
  <c r="U1116" i="1"/>
  <c r="U1114" i="1"/>
  <c r="U1112" i="1"/>
  <c r="U1110" i="1"/>
  <c r="U1108" i="1"/>
  <c r="U1106" i="1"/>
  <c r="U1104" i="1"/>
  <c r="U1102" i="1"/>
  <c r="U1100" i="1"/>
  <c r="U1098" i="1"/>
  <c r="U1096" i="1"/>
  <c r="U1094" i="1"/>
  <c r="U1092" i="1"/>
  <c r="U1090" i="1"/>
  <c r="U1088" i="1"/>
  <c r="U1086" i="1"/>
  <c r="U1084" i="1"/>
  <c r="U1082" i="1"/>
  <c r="U1080" i="1"/>
  <c r="U1078" i="1"/>
  <c r="U1076" i="1"/>
  <c r="U1074" i="1"/>
  <c r="U1072" i="1"/>
  <c r="U1070" i="1"/>
  <c r="U1068" i="1"/>
  <c r="U1066" i="1"/>
  <c r="U1064" i="1"/>
  <c r="U1062" i="1"/>
  <c r="U1060" i="1"/>
  <c r="U1058" i="1"/>
  <c r="U1056" i="1"/>
  <c r="U1054" i="1"/>
  <c r="U1052" i="1"/>
  <c r="U1050" i="1"/>
  <c r="U1048" i="1"/>
  <c r="U1046" i="1"/>
  <c r="U1044" i="1"/>
  <c r="U1042" i="1"/>
  <c r="U1040" i="1"/>
  <c r="U1038" i="1"/>
  <c r="U1036" i="1"/>
  <c r="U1034" i="1"/>
  <c r="U1032" i="1"/>
  <c r="U1030" i="1"/>
  <c r="U1028" i="1"/>
  <c r="U1026" i="1"/>
  <c r="U1024" i="1"/>
  <c r="U1022" i="1"/>
  <c r="U1020" i="1"/>
  <c r="U1018" i="1"/>
  <c r="U1016" i="1"/>
  <c r="U1014" i="1"/>
  <c r="U1012" i="1"/>
  <c r="U1010" i="1"/>
  <c r="U1008" i="1"/>
  <c r="U1006" i="1"/>
  <c r="U1004" i="1"/>
  <c r="U1002" i="1"/>
  <c r="U1000" i="1"/>
  <c r="U998" i="1"/>
  <c r="U996" i="1"/>
  <c r="U994" i="1"/>
  <c r="U992" i="1"/>
  <c r="U990" i="1"/>
  <c r="U988" i="1"/>
  <c r="U986" i="1"/>
  <c r="U984" i="1"/>
  <c r="U982" i="1"/>
  <c r="U980" i="1"/>
  <c r="U978" i="1"/>
  <c r="U976" i="1"/>
  <c r="U974" i="1"/>
  <c r="U972" i="1"/>
  <c r="U970" i="1"/>
  <c r="U968" i="1"/>
  <c r="U966" i="1"/>
  <c r="U964" i="1"/>
  <c r="U962" i="1"/>
  <c r="U960" i="1"/>
  <c r="U958" i="1"/>
  <c r="U956" i="1"/>
  <c r="U954" i="1"/>
  <c r="U952" i="1"/>
  <c r="U950" i="1"/>
  <c r="U948" i="1"/>
  <c r="U946" i="1"/>
  <c r="U944" i="1"/>
  <c r="U942" i="1"/>
  <c r="U940" i="1"/>
  <c r="U938" i="1"/>
  <c r="U936" i="1"/>
  <c r="U934" i="1"/>
  <c r="U932" i="1"/>
  <c r="U930" i="1"/>
  <c r="U928" i="1"/>
  <c r="U926" i="1"/>
  <c r="U924" i="1"/>
  <c r="U922" i="1"/>
  <c r="U920" i="1"/>
  <c r="U918" i="1"/>
  <c r="U916" i="1"/>
  <c r="U914" i="1"/>
  <c r="U912" i="1"/>
  <c r="U910" i="1"/>
  <c r="U908" i="1"/>
  <c r="U906" i="1"/>
  <c r="U904" i="1"/>
  <c r="U902" i="1"/>
  <c r="U900" i="1"/>
  <c r="U898" i="1"/>
  <c r="U896" i="1"/>
  <c r="U894" i="1"/>
  <c r="U892" i="1"/>
  <c r="U890" i="1"/>
  <c r="U888" i="1"/>
  <c r="U886" i="1"/>
  <c r="U884" i="1"/>
  <c r="U882" i="1"/>
  <c r="U880" i="1"/>
  <c r="U878" i="1"/>
  <c r="U876" i="1"/>
  <c r="U874" i="1"/>
  <c r="U872" i="1"/>
  <c r="U870" i="1"/>
  <c r="U868" i="1"/>
  <c r="U866" i="1"/>
  <c r="U864" i="1"/>
  <c r="U862" i="1"/>
  <c r="U860" i="1"/>
  <c r="U858" i="1"/>
  <c r="U856" i="1"/>
  <c r="U854" i="1"/>
  <c r="U852" i="1"/>
  <c r="U850" i="1"/>
  <c r="U848" i="1"/>
  <c r="U846" i="1"/>
  <c r="U844" i="1"/>
  <c r="U842" i="1"/>
  <c r="U840" i="1"/>
  <c r="U838" i="1"/>
  <c r="U836" i="1"/>
  <c r="U834" i="1"/>
  <c r="U832" i="1"/>
  <c r="U830" i="1"/>
  <c r="U828" i="1"/>
  <c r="U826" i="1"/>
  <c r="U824" i="1"/>
  <c r="U822" i="1"/>
  <c r="U820" i="1"/>
  <c r="U818" i="1"/>
  <c r="U816" i="1"/>
  <c r="U814" i="1"/>
  <c r="U812" i="1"/>
  <c r="U810" i="1"/>
  <c r="U808" i="1"/>
  <c r="U806" i="1"/>
  <c r="U804" i="1"/>
  <c r="U802" i="1"/>
  <c r="U800" i="1"/>
  <c r="U798" i="1"/>
  <c r="U796" i="1"/>
  <c r="U794" i="1"/>
  <c r="U792" i="1"/>
  <c r="U790" i="1"/>
  <c r="U788" i="1"/>
  <c r="U786" i="1"/>
  <c r="U784" i="1"/>
  <c r="U782" i="1"/>
  <c r="U780" i="1"/>
  <c r="U778" i="1"/>
  <c r="U776" i="1"/>
  <c r="U774" i="1"/>
  <c r="U772" i="1"/>
  <c r="U770" i="1"/>
  <c r="U768" i="1"/>
  <c r="U766" i="1"/>
  <c r="U764" i="1"/>
  <c r="U762" i="1"/>
  <c r="U760" i="1"/>
  <c r="U758" i="1"/>
  <c r="U756" i="1"/>
  <c r="U754" i="1"/>
  <c r="U752" i="1"/>
  <c r="U750" i="1"/>
  <c r="U748" i="1"/>
  <c r="U746" i="1"/>
  <c r="U744" i="1"/>
  <c r="U742" i="1"/>
  <c r="U740" i="1"/>
  <c r="U738" i="1"/>
  <c r="U736" i="1"/>
  <c r="U734" i="1"/>
  <c r="U732" i="1"/>
  <c r="U730" i="1"/>
  <c r="U728" i="1"/>
  <c r="U726" i="1"/>
  <c r="U724" i="1"/>
  <c r="U722" i="1"/>
  <c r="U720" i="1"/>
  <c r="U718" i="1"/>
  <c r="U716" i="1"/>
  <c r="U714" i="1"/>
  <c r="U712" i="1"/>
  <c r="U710" i="1"/>
  <c r="U708" i="1"/>
  <c r="U706" i="1"/>
  <c r="U704" i="1"/>
  <c r="U702" i="1"/>
  <c r="U700" i="1"/>
  <c r="U698" i="1"/>
  <c r="U696" i="1"/>
  <c r="U694" i="1"/>
  <c r="U692" i="1"/>
  <c r="U690" i="1"/>
  <c r="U688" i="1"/>
  <c r="U686" i="1"/>
  <c r="U684" i="1"/>
  <c r="U682" i="1"/>
  <c r="U680" i="1"/>
  <c r="U678" i="1"/>
  <c r="U676" i="1"/>
  <c r="U674" i="1"/>
  <c r="U672" i="1"/>
  <c r="U670" i="1"/>
  <c r="U668" i="1"/>
  <c r="U666" i="1"/>
  <c r="U664" i="1"/>
  <c r="U662" i="1"/>
  <c r="U660" i="1"/>
  <c r="U658" i="1"/>
  <c r="U656" i="1"/>
  <c r="U654" i="1"/>
  <c r="U652" i="1"/>
  <c r="U650" i="1"/>
  <c r="U648" i="1"/>
  <c r="U646" i="1"/>
  <c r="U644" i="1"/>
  <c r="U642" i="1"/>
  <c r="U640" i="1"/>
  <c r="U638" i="1"/>
  <c r="U636" i="1"/>
  <c r="U634" i="1"/>
  <c r="U632" i="1"/>
  <c r="U630" i="1"/>
  <c r="U628" i="1"/>
  <c r="U626" i="1"/>
  <c r="U624" i="1"/>
  <c r="U622" i="1"/>
  <c r="U620" i="1"/>
  <c r="U618" i="1"/>
  <c r="U616" i="1"/>
  <c r="U614" i="1"/>
  <c r="U612" i="1"/>
  <c r="U610" i="1"/>
  <c r="U608" i="1"/>
  <c r="U606" i="1"/>
  <c r="U604" i="1"/>
  <c r="U602" i="1"/>
  <c r="U600" i="1"/>
  <c r="U598" i="1"/>
  <c r="U596" i="1"/>
  <c r="U594" i="1"/>
  <c r="U592" i="1"/>
  <c r="U590" i="1"/>
  <c r="U588" i="1"/>
  <c r="U586" i="1"/>
  <c r="U584" i="1"/>
  <c r="U582" i="1"/>
  <c r="U580" i="1"/>
  <c r="U578" i="1"/>
  <c r="U576" i="1"/>
  <c r="U574" i="1"/>
  <c r="U572" i="1"/>
  <c r="U570" i="1"/>
  <c r="U568" i="1"/>
  <c r="U566" i="1"/>
  <c r="U564" i="1"/>
  <c r="U562" i="1"/>
  <c r="U560" i="1"/>
  <c r="U558" i="1"/>
  <c r="U556" i="1"/>
  <c r="U554" i="1"/>
  <c r="U552" i="1"/>
  <c r="U550" i="1"/>
  <c r="U548" i="1"/>
  <c r="U546" i="1"/>
  <c r="U544" i="1"/>
  <c r="U542" i="1"/>
  <c r="U540" i="1"/>
  <c r="U538" i="1"/>
  <c r="U536" i="1"/>
  <c r="U534" i="1"/>
  <c r="U532" i="1"/>
  <c r="U530" i="1"/>
  <c r="U528" i="1"/>
  <c r="U526" i="1"/>
  <c r="U524" i="1"/>
  <c r="U522" i="1"/>
  <c r="U520" i="1"/>
  <c r="U518" i="1"/>
  <c r="U516" i="1"/>
  <c r="U514" i="1"/>
  <c r="U512" i="1"/>
  <c r="U510" i="1"/>
  <c r="U508" i="1"/>
  <c r="U506" i="1"/>
  <c r="U504" i="1"/>
  <c r="U502" i="1"/>
  <c r="U500" i="1"/>
  <c r="U498" i="1"/>
  <c r="U496" i="1"/>
  <c r="U494" i="1"/>
  <c r="U492" i="1"/>
  <c r="U490" i="1"/>
  <c r="U488" i="1"/>
  <c r="U486" i="1"/>
  <c r="U484" i="1"/>
  <c r="U482" i="1"/>
  <c r="U480" i="1"/>
  <c r="U478" i="1"/>
  <c r="U476" i="1"/>
  <c r="U474" i="1"/>
  <c r="U472" i="1"/>
  <c r="U470" i="1"/>
  <c r="U468" i="1"/>
  <c r="U466" i="1"/>
  <c r="U464" i="1"/>
  <c r="U462" i="1"/>
  <c r="U460" i="1"/>
  <c r="U458" i="1"/>
  <c r="U456" i="1"/>
  <c r="U454" i="1"/>
  <c r="U452" i="1"/>
  <c r="U450" i="1"/>
  <c r="U448" i="1"/>
  <c r="U446" i="1"/>
  <c r="U444" i="1"/>
  <c r="U442" i="1"/>
  <c r="U440" i="1"/>
  <c r="U438" i="1"/>
  <c r="U436" i="1"/>
  <c r="U434" i="1"/>
  <c r="U432" i="1"/>
  <c r="U430" i="1"/>
  <c r="U428" i="1"/>
  <c r="U426" i="1"/>
  <c r="U424" i="1"/>
  <c r="U1206" i="1"/>
  <c r="U1198" i="1"/>
  <c r="S1191" i="1"/>
  <c r="T1186" i="1"/>
  <c r="T1182" i="1"/>
  <c r="T1178" i="1"/>
  <c r="T1174" i="1"/>
  <c r="T1170" i="1"/>
  <c r="T1166" i="1"/>
  <c r="T1162" i="1"/>
  <c r="R1159" i="1"/>
  <c r="T1156" i="1"/>
  <c r="U1153" i="1"/>
  <c r="R1151" i="1"/>
  <c r="U1148" i="1"/>
  <c r="T1146" i="1"/>
  <c r="T1144" i="1"/>
  <c r="T1142" i="1"/>
  <c r="T1140" i="1"/>
  <c r="T1138" i="1"/>
  <c r="T1136" i="1"/>
  <c r="T1134" i="1"/>
  <c r="T1132" i="1"/>
  <c r="T1130" i="1"/>
  <c r="T1128" i="1"/>
  <c r="T1126" i="1"/>
  <c r="T1124" i="1"/>
  <c r="T1122" i="1"/>
  <c r="T1120" i="1"/>
  <c r="T1118" i="1"/>
  <c r="T1116" i="1"/>
  <c r="T1114" i="1"/>
  <c r="T1112" i="1"/>
  <c r="T1110" i="1"/>
  <c r="T1108" i="1"/>
  <c r="T1106" i="1"/>
  <c r="T1104" i="1"/>
  <c r="T1102" i="1"/>
  <c r="T1100" i="1"/>
  <c r="T1098" i="1"/>
  <c r="T1096" i="1"/>
  <c r="T1094" i="1"/>
  <c r="T1092" i="1"/>
  <c r="T1090" i="1"/>
  <c r="T1088" i="1"/>
  <c r="T1086" i="1"/>
  <c r="T1084" i="1"/>
  <c r="T1082" i="1"/>
  <c r="T1080" i="1"/>
  <c r="T1078" i="1"/>
  <c r="T1076" i="1"/>
  <c r="T1074" i="1"/>
  <c r="T1072" i="1"/>
  <c r="T1070" i="1"/>
  <c r="T1068" i="1"/>
  <c r="T1066" i="1"/>
  <c r="T1064" i="1"/>
  <c r="T1062" i="1"/>
  <c r="T1060" i="1"/>
  <c r="T1058" i="1"/>
  <c r="T1056" i="1"/>
  <c r="T1054" i="1"/>
  <c r="T1052" i="1"/>
  <c r="T1050" i="1"/>
  <c r="T1048" i="1"/>
  <c r="T1046" i="1"/>
  <c r="T1044" i="1"/>
  <c r="T1042" i="1"/>
  <c r="T1040" i="1"/>
  <c r="T1038" i="1"/>
  <c r="T1036" i="1"/>
  <c r="T1034" i="1"/>
  <c r="T1032" i="1"/>
  <c r="T1030" i="1"/>
  <c r="T1028" i="1"/>
  <c r="T1026" i="1"/>
  <c r="T1024" i="1"/>
  <c r="T1022" i="1"/>
  <c r="T1020" i="1"/>
  <c r="T1018" i="1"/>
  <c r="T1016" i="1"/>
  <c r="T1014" i="1"/>
  <c r="T1012" i="1"/>
  <c r="T1010" i="1"/>
  <c r="T1008" i="1"/>
  <c r="T1006" i="1"/>
  <c r="T1004" i="1"/>
  <c r="T1002" i="1"/>
  <c r="T1000" i="1"/>
  <c r="T998" i="1"/>
  <c r="T996" i="1"/>
  <c r="T994" i="1"/>
  <c r="T992" i="1"/>
  <c r="T990" i="1"/>
  <c r="T988" i="1"/>
  <c r="T986" i="1"/>
  <c r="T984" i="1"/>
  <c r="T982" i="1"/>
  <c r="T980" i="1"/>
  <c r="T978" i="1"/>
  <c r="T976" i="1"/>
  <c r="T974" i="1"/>
  <c r="T972" i="1"/>
  <c r="T970" i="1"/>
  <c r="T968" i="1"/>
  <c r="T966" i="1"/>
  <c r="T964" i="1"/>
  <c r="T962" i="1"/>
  <c r="T960" i="1"/>
  <c r="T958" i="1"/>
  <c r="T956" i="1"/>
  <c r="T954" i="1"/>
  <c r="T952" i="1"/>
  <c r="T950" i="1"/>
  <c r="T948" i="1"/>
  <c r="T946" i="1"/>
  <c r="T944" i="1"/>
  <c r="T942" i="1"/>
  <c r="T940" i="1"/>
  <c r="T938" i="1"/>
  <c r="T936" i="1"/>
  <c r="T934" i="1"/>
  <c r="T932" i="1"/>
  <c r="T930" i="1"/>
  <c r="T928" i="1"/>
  <c r="T926" i="1"/>
  <c r="T924" i="1"/>
  <c r="T922" i="1"/>
  <c r="T920" i="1"/>
  <c r="T918" i="1"/>
  <c r="T916" i="1"/>
  <c r="T914" i="1"/>
  <c r="T912" i="1"/>
  <c r="T910" i="1"/>
  <c r="T908" i="1"/>
  <c r="T906" i="1"/>
  <c r="T904" i="1"/>
  <c r="T902" i="1"/>
  <c r="T900" i="1"/>
  <c r="T898" i="1"/>
  <c r="T896" i="1"/>
  <c r="T894" i="1"/>
  <c r="T892" i="1"/>
  <c r="T890" i="1"/>
  <c r="T888" i="1"/>
  <c r="T886" i="1"/>
  <c r="T884" i="1"/>
  <c r="T882" i="1"/>
  <c r="T880" i="1"/>
  <c r="T878" i="1"/>
  <c r="T876" i="1"/>
  <c r="T874" i="1"/>
  <c r="T872" i="1"/>
  <c r="T870" i="1"/>
  <c r="T868" i="1"/>
  <c r="T866" i="1"/>
  <c r="T864" i="1"/>
  <c r="T862" i="1"/>
  <c r="T860" i="1"/>
  <c r="T858" i="1"/>
  <c r="T856" i="1"/>
  <c r="T854" i="1"/>
  <c r="T852" i="1"/>
  <c r="T850" i="1"/>
  <c r="T848" i="1"/>
  <c r="T846" i="1"/>
  <c r="T844" i="1"/>
  <c r="T842" i="1"/>
  <c r="T840" i="1"/>
  <c r="T838" i="1"/>
  <c r="T836" i="1"/>
  <c r="T834" i="1"/>
  <c r="T832" i="1"/>
  <c r="T830" i="1"/>
  <c r="T828" i="1"/>
  <c r="T826" i="1"/>
  <c r="T824" i="1"/>
  <c r="T822" i="1"/>
  <c r="T820" i="1"/>
  <c r="T818" i="1"/>
  <c r="T816" i="1"/>
  <c r="T814" i="1"/>
  <c r="T812" i="1"/>
  <c r="T810" i="1"/>
  <c r="T808" i="1"/>
  <c r="T806" i="1"/>
  <c r="T804" i="1"/>
  <c r="T802" i="1"/>
  <c r="T800" i="1"/>
  <c r="T798" i="1"/>
  <c r="T796" i="1"/>
  <c r="T794" i="1"/>
  <c r="T792" i="1"/>
  <c r="T790" i="1"/>
  <c r="T788" i="1"/>
  <c r="T786" i="1"/>
  <c r="T784" i="1"/>
  <c r="T782" i="1"/>
  <c r="T780" i="1"/>
  <c r="T778" i="1"/>
  <c r="T776" i="1"/>
  <c r="T774" i="1"/>
  <c r="T772" i="1"/>
  <c r="T770" i="1"/>
  <c r="T768" i="1"/>
  <c r="T766" i="1"/>
  <c r="T764" i="1"/>
  <c r="T762" i="1"/>
  <c r="T760" i="1"/>
  <c r="T758" i="1"/>
  <c r="T756" i="1"/>
  <c r="T754" i="1"/>
  <c r="T752" i="1"/>
  <c r="T750" i="1"/>
  <c r="T748" i="1"/>
  <c r="T746" i="1"/>
  <c r="T744" i="1"/>
  <c r="T742" i="1"/>
  <c r="T740" i="1"/>
  <c r="T738" i="1"/>
  <c r="T736" i="1"/>
  <c r="T734" i="1"/>
  <c r="T732" i="1"/>
  <c r="T730" i="1"/>
  <c r="T728" i="1"/>
  <c r="T726" i="1"/>
  <c r="T724" i="1"/>
  <c r="T722" i="1"/>
  <c r="T720" i="1"/>
  <c r="T718" i="1"/>
  <c r="T716" i="1"/>
  <c r="T714" i="1"/>
  <c r="T712" i="1"/>
  <c r="T710" i="1"/>
  <c r="T708" i="1"/>
  <c r="T706" i="1"/>
  <c r="T704" i="1"/>
  <c r="T702" i="1"/>
  <c r="T700" i="1"/>
  <c r="T698" i="1"/>
  <c r="T696" i="1"/>
  <c r="T694" i="1"/>
  <c r="T692" i="1"/>
  <c r="T690" i="1"/>
  <c r="T688" i="1"/>
  <c r="T686" i="1"/>
  <c r="T684" i="1"/>
  <c r="T682" i="1"/>
  <c r="T680" i="1"/>
  <c r="T678" i="1"/>
  <c r="T676" i="1"/>
  <c r="T674" i="1"/>
  <c r="T672" i="1"/>
  <c r="T670" i="1"/>
  <c r="T668" i="1"/>
  <c r="T666" i="1"/>
  <c r="T664" i="1"/>
  <c r="T662" i="1"/>
  <c r="T660" i="1"/>
  <c r="T658" i="1"/>
  <c r="T656" i="1"/>
  <c r="T654" i="1"/>
  <c r="T652" i="1"/>
  <c r="T650" i="1"/>
  <c r="T648" i="1"/>
  <c r="T646" i="1"/>
  <c r="T644" i="1"/>
  <c r="T642" i="1"/>
  <c r="T640" i="1"/>
  <c r="T638" i="1"/>
  <c r="T636" i="1"/>
  <c r="T634" i="1"/>
  <c r="T632" i="1"/>
  <c r="T630" i="1"/>
  <c r="T628" i="1"/>
  <c r="T626" i="1"/>
  <c r="T624" i="1"/>
  <c r="T622" i="1"/>
  <c r="T620" i="1"/>
  <c r="T618" i="1"/>
  <c r="T616" i="1"/>
  <c r="T614" i="1"/>
  <c r="T612" i="1"/>
  <c r="T610" i="1"/>
  <c r="T608" i="1"/>
  <c r="T606" i="1"/>
  <c r="T604" i="1"/>
  <c r="T602" i="1"/>
  <c r="T600" i="1"/>
  <c r="T598" i="1"/>
  <c r="T596" i="1"/>
  <c r="T594" i="1"/>
  <c r="T592" i="1"/>
  <c r="T590" i="1"/>
  <c r="T588" i="1"/>
  <c r="T586" i="1"/>
  <c r="T584" i="1"/>
  <c r="T582" i="1"/>
  <c r="T580" i="1"/>
  <c r="T578" i="1"/>
  <c r="T576" i="1"/>
  <c r="T574" i="1"/>
  <c r="T572" i="1"/>
  <c r="T570" i="1"/>
  <c r="T568" i="1"/>
  <c r="T566" i="1"/>
  <c r="T564" i="1"/>
  <c r="T562" i="1"/>
  <c r="T560" i="1"/>
  <c r="T558" i="1"/>
  <c r="T556" i="1"/>
  <c r="T554" i="1"/>
  <c r="T552" i="1"/>
  <c r="T550" i="1"/>
  <c r="T548" i="1"/>
  <c r="T546" i="1"/>
  <c r="T544" i="1"/>
  <c r="T542" i="1"/>
  <c r="T540" i="1"/>
  <c r="T538" i="1"/>
  <c r="T536" i="1"/>
  <c r="T534" i="1"/>
  <c r="T532" i="1"/>
  <c r="T530" i="1"/>
  <c r="T528" i="1"/>
  <c r="T526" i="1"/>
  <c r="T524" i="1"/>
  <c r="T522" i="1"/>
  <c r="T520" i="1"/>
  <c r="T518" i="1"/>
  <c r="T516" i="1"/>
  <c r="T514" i="1"/>
  <c r="T512" i="1"/>
  <c r="T510" i="1"/>
  <c r="T508" i="1"/>
  <c r="T506" i="1"/>
  <c r="T504" i="1"/>
  <c r="T502" i="1"/>
  <c r="T500" i="1"/>
  <c r="S1205" i="1"/>
  <c r="S1197" i="1"/>
  <c r="U1190" i="1"/>
  <c r="S1185" i="1"/>
  <c r="S1181" i="1"/>
  <c r="S1177" i="1"/>
  <c r="S1173" i="1"/>
  <c r="S1169" i="1"/>
  <c r="S1165" i="1"/>
  <c r="S1161" i="1"/>
  <c r="U1158" i="1"/>
  <c r="R1156" i="1"/>
  <c r="S1153" i="1"/>
  <c r="U1150" i="1"/>
  <c r="T1148" i="1"/>
  <c r="S1146" i="1"/>
  <c r="S1144" i="1"/>
  <c r="S1142" i="1"/>
  <c r="S1140" i="1"/>
  <c r="S1138" i="1"/>
  <c r="S1136" i="1"/>
  <c r="S1134" i="1"/>
  <c r="S1132" i="1"/>
  <c r="S1130" i="1"/>
  <c r="S1128" i="1"/>
  <c r="S1126" i="1"/>
  <c r="S1124" i="1"/>
  <c r="S1122" i="1"/>
  <c r="S1120" i="1"/>
  <c r="S1118" i="1"/>
  <c r="S1116" i="1"/>
  <c r="S1114" i="1"/>
  <c r="S1112" i="1"/>
  <c r="S1110" i="1"/>
  <c r="S1108" i="1"/>
  <c r="S1106" i="1"/>
  <c r="S1104" i="1"/>
  <c r="S1102" i="1"/>
  <c r="S1100" i="1"/>
  <c r="S1098" i="1"/>
  <c r="S1096" i="1"/>
  <c r="S1094" i="1"/>
  <c r="S1092" i="1"/>
  <c r="S1090" i="1"/>
  <c r="S1088" i="1"/>
  <c r="S1086" i="1"/>
  <c r="S1084" i="1"/>
  <c r="S1082" i="1"/>
  <c r="S1080" i="1"/>
  <c r="S1078" i="1"/>
  <c r="S1076" i="1"/>
  <c r="S1074" i="1"/>
  <c r="S1072" i="1"/>
  <c r="S1070" i="1"/>
  <c r="S1068" i="1"/>
  <c r="S1066" i="1"/>
  <c r="S1064" i="1"/>
  <c r="S1062" i="1"/>
  <c r="S1060" i="1"/>
  <c r="S1058" i="1"/>
  <c r="S1056" i="1"/>
  <c r="S1054" i="1"/>
  <c r="S1052" i="1"/>
  <c r="S1050" i="1"/>
  <c r="S1048" i="1"/>
  <c r="S1046" i="1"/>
  <c r="S1044" i="1"/>
  <c r="S1042" i="1"/>
  <c r="S1040" i="1"/>
  <c r="S1038" i="1"/>
  <c r="S1036" i="1"/>
  <c r="S1034" i="1"/>
  <c r="S1032" i="1"/>
  <c r="S1030" i="1"/>
  <c r="S1028" i="1"/>
  <c r="S1026" i="1"/>
  <c r="S1024" i="1"/>
  <c r="S1022" i="1"/>
  <c r="S1020" i="1"/>
  <c r="S1018" i="1"/>
  <c r="S1016" i="1"/>
  <c r="S1014" i="1"/>
  <c r="S1012" i="1"/>
  <c r="S1010" i="1"/>
  <c r="S1008" i="1"/>
  <c r="S1006" i="1"/>
  <c r="S1004" i="1"/>
  <c r="S1002" i="1"/>
  <c r="S1000" i="1"/>
  <c r="S998" i="1"/>
  <c r="S996" i="1"/>
  <c r="S994" i="1"/>
  <c r="S992" i="1"/>
  <c r="S990" i="1"/>
  <c r="S988" i="1"/>
  <c r="S986" i="1"/>
  <c r="S984" i="1"/>
  <c r="S982" i="1"/>
  <c r="S980" i="1"/>
  <c r="S978" i="1"/>
  <c r="S976" i="1"/>
  <c r="S974" i="1"/>
  <c r="S972" i="1"/>
  <c r="S970" i="1"/>
  <c r="S968" i="1"/>
  <c r="S966" i="1"/>
  <c r="S964" i="1"/>
  <c r="S962" i="1"/>
  <c r="S960" i="1"/>
  <c r="S958" i="1"/>
  <c r="S956" i="1"/>
  <c r="S954" i="1"/>
  <c r="S952" i="1"/>
  <c r="S950" i="1"/>
  <c r="S948" i="1"/>
  <c r="S946" i="1"/>
  <c r="S944" i="1"/>
  <c r="S942" i="1"/>
  <c r="S940" i="1"/>
  <c r="S938" i="1"/>
  <c r="S936" i="1"/>
  <c r="S934" i="1"/>
  <c r="S932" i="1"/>
  <c r="S930" i="1"/>
  <c r="S928" i="1"/>
  <c r="S926" i="1"/>
  <c r="S924" i="1"/>
  <c r="S922" i="1"/>
  <c r="S920" i="1"/>
  <c r="S918" i="1"/>
  <c r="S916" i="1"/>
  <c r="S914" i="1"/>
  <c r="S912" i="1"/>
  <c r="S910" i="1"/>
  <c r="S908" i="1"/>
  <c r="S906" i="1"/>
  <c r="S904" i="1"/>
  <c r="S902" i="1"/>
  <c r="S900" i="1"/>
  <c r="S898" i="1"/>
  <c r="S896" i="1"/>
  <c r="S894" i="1"/>
  <c r="S892" i="1"/>
  <c r="S890" i="1"/>
  <c r="S888" i="1"/>
  <c r="S886" i="1"/>
  <c r="S884" i="1"/>
  <c r="S882" i="1"/>
  <c r="S880" i="1"/>
  <c r="S878" i="1"/>
  <c r="S876" i="1"/>
  <c r="S874" i="1"/>
  <c r="S872" i="1"/>
  <c r="S870" i="1"/>
  <c r="S868" i="1"/>
  <c r="S866" i="1"/>
  <c r="S864" i="1"/>
  <c r="S862" i="1"/>
  <c r="S860" i="1"/>
  <c r="S858" i="1"/>
  <c r="S856" i="1"/>
  <c r="S854" i="1"/>
  <c r="S852" i="1"/>
  <c r="S850" i="1"/>
  <c r="S848" i="1"/>
  <c r="S846" i="1"/>
  <c r="S844" i="1"/>
  <c r="S842" i="1"/>
  <c r="S840" i="1"/>
  <c r="S838" i="1"/>
  <c r="S836" i="1"/>
  <c r="S834" i="1"/>
  <c r="S832" i="1"/>
  <c r="S830" i="1"/>
  <c r="S828" i="1"/>
  <c r="S826" i="1"/>
  <c r="S824" i="1"/>
  <c r="S822" i="1"/>
  <c r="S820" i="1"/>
  <c r="S818" i="1"/>
  <c r="S816" i="1"/>
  <c r="S814" i="1"/>
  <c r="S812" i="1"/>
  <c r="S810" i="1"/>
  <c r="S808" i="1"/>
  <c r="S806" i="1"/>
  <c r="S804" i="1"/>
  <c r="S802" i="1"/>
  <c r="S800" i="1"/>
  <c r="S798" i="1"/>
  <c r="S796" i="1"/>
  <c r="S794" i="1"/>
  <c r="S792" i="1"/>
  <c r="S790" i="1"/>
  <c r="S788" i="1"/>
  <c r="S786" i="1"/>
  <c r="S784" i="1"/>
  <c r="S782" i="1"/>
  <c r="S780" i="1"/>
  <c r="S778" i="1"/>
  <c r="S776" i="1"/>
  <c r="S774" i="1"/>
  <c r="S772" i="1"/>
  <c r="S770" i="1"/>
  <c r="S768" i="1"/>
  <c r="S766" i="1"/>
  <c r="S764" i="1"/>
  <c r="S762" i="1"/>
  <c r="S760" i="1"/>
  <c r="S758" i="1"/>
  <c r="S756" i="1"/>
  <c r="S754" i="1"/>
  <c r="S752" i="1"/>
  <c r="S750" i="1"/>
  <c r="S748" i="1"/>
  <c r="S746" i="1"/>
  <c r="S744" i="1"/>
  <c r="S742" i="1"/>
  <c r="S740" i="1"/>
  <c r="S738" i="1"/>
  <c r="S736" i="1"/>
  <c r="S734" i="1"/>
  <c r="S732" i="1"/>
  <c r="S730" i="1"/>
  <c r="S728" i="1"/>
  <c r="S726" i="1"/>
  <c r="S724" i="1"/>
  <c r="S722" i="1"/>
  <c r="S720" i="1"/>
  <c r="S718" i="1"/>
  <c r="S716" i="1"/>
  <c r="S714" i="1"/>
  <c r="S712" i="1"/>
  <c r="S710" i="1"/>
  <c r="S708" i="1"/>
  <c r="S706" i="1"/>
  <c r="S704" i="1"/>
  <c r="S702" i="1"/>
  <c r="S700" i="1"/>
  <c r="S698" i="1"/>
  <c r="S696" i="1"/>
  <c r="S694" i="1"/>
  <c r="S692" i="1"/>
  <c r="S690" i="1"/>
  <c r="S688" i="1"/>
  <c r="S686" i="1"/>
  <c r="S684" i="1"/>
  <c r="S682" i="1"/>
  <c r="S680" i="1"/>
  <c r="S678" i="1"/>
  <c r="S676" i="1"/>
  <c r="S674" i="1"/>
  <c r="S672" i="1"/>
  <c r="S670" i="1"/>
  <c r="S668" i="1"/>
  <c r="S666" i="1"/>
  <c r="S664" i="1"/>
  <c r="S662" i="1"/>
  <c r="S660" i="1"/>
  <c r="S658" i="1"/>
  <c r="S656" i="1"/>
  <c r="S654" i="1"/>
  <c r="S652" i="1"/>
  <c r="S650" i="1"/>
  <c r="S648" i="1"/>
  <c r="S646" i="1"/>
  <c r="S644" i="1"/>
  <c r="S642" i="1"/>
  <c r="S640" i="1"/>
  <c r="S638" i="1"/>
  <c r="S636" i="1"/>
  <c r="S634" i="1"/>
  <c r="S632" i="1"/>
  <c r="S630" i="1"/>
  <c r="S628" i="1"/>
  <c r="S626" i="1"/>
  <c r="S624" i="1"/>
  <c r="S622" i="1"/>
  <c r="S620" i="1"/>
  <c r="S618" i="1"/>
  <c r="S616" i="1"/>
  <c r="S614" i="1"/>
  <c r="S612" i="1"/>
  <c r="S610" i="1"/>
  <c r="S608" i="1"/>
  <c r="S606" i="1"/>
  <c r="S604" i="1"/>
  <c r="S602" i="1"/>
  <c r="S600" i="1"/>
  <c r="S598" i="1"/>
  <c r="S596" i="1"/>
  <c r="S594" i="1"/>
  <c r="S592" i="1"/>
  <c r="S590" i="1"/>
  <c r="S588" i="1"/>
  <c r="S586" i="1"/>
  <c r="S584" i="1"/>
  <c r="S582" i="1"/>
  <c r="S580" i="1"/>
  <c r="S578" i="1"/>
  <c r="S576" i="1"/>
  <c r="S574" i="1"/>
  <c r="S572" i="1"/>
  <c r="S570" i="1"/>
  <c r="S568" i="1"/>
  <c r="S566" i="1"/>
  <c r="S564" i="1"/>
  <c r="S562" i="1"/>
  <c r="S560" i="1"/>
  <c r="S558" i="1"/>
  <c r="S556" i="1"/>
  <c r="S554" i="1"/>
  <c r="S552" i="1"/>
  <c r="S550" i="1"/>
  <c r="S548" i="1"/>
  <c r="S546" i="1"/>
  <c r="S544" i="1"/>
  <c r="S542" i="1"/>
  <c r="S540" i="1"/>
  <c r="S538" i="1"/>
  <c r="S536" i="1"/>
  <c r="S534" i="1"/>
  <c r="S532" i="1"/>
  <c r="S530" i="1"/>
  <c r="S528" i="1"/>
  <c r="S526" i="1"/>
  <c r="S524" i="1"/>
  <c r="S522" i="1"/>
  <c r="S520" i="1"/>
  <c r="S518" i="1"/>
  <c r="S516" i="1"/>
  <c r="S514" i="1"/>
  <c r="S512" i="1"/>
  <c r="S510" i="1"/>
  <c r="S508" i="1"/>
  <c r="S506" i="1"/>
  <c r="S504" i="1"/>
  <c r="S502" i="1"/>
  <c r="S500" i="1"/>
  <c r="S498" i="1"/>
  <c r="S496" i="1"/>
  <c r="U1204" i="1"/>
  <c r="U1196" i="1"/>
  <c r="T1190" i="1"/>
  <c r="R1185" i="1"/>
  <c r="R1181" i="1"/>
  <c r="R1177" i="1"/>
  <c r="R1173" i="1"/>
  <c r="R1169" i="1"/>
  <c r="R1165" i="1"/>
  <c r="R1161" i="1"/>
  <c r="T1158" i="1"/>
  <c r="U1155" i="1"/>
  <c r="R1153" i="1"/>
  <c r="T1150" i="1"/>
  <c r="R1148" i="1"/>
  <c r="R1146" i="1"/>
  <c r="R1144" i="1"/>
  <c r="R1142" i="1"/>
  <c r="R1140" i="1"/>
  <c r="R1138" i="1"/>
  <c r="R1136" i="1"/>
  <c r="R1134" i="1"/>
  <c r="R1132" i="1"/>
  <c r="R1130" i="1"/>
  <c r="R1128" i="1"/>
  <c r="R1126" i="1"/>
  <c r="R1124" i="1"/>
  <c r="R1122" i="1"/>
  <c r="R1120" i="1"/>
  <c r="R1118" i="1"/>
  <c r="R1116" i="1"/>
  <c r="R1114" i="1"/>
  <c r="R1112" i="1"/>
  <c r="R1110" i="1"/>
  <c r="R1108" i="1"/>
  <c r="R1106" i="1"/>
  <c r="R1104" i="1"/>
  <c r="R1102" i="1"/>
  <c r="R1100" i="1"/>
  <c r="R1098" i="1"/>
  <c r="R1096" i="1"/>
  <c r="R1094" i="1"/>
  <c r="R1092" i="1"/>
  <c r="R1090" i="1"/>
  <c r="R1088" i="1"/>
  <c r="R1086" i="1"/>
  <c r="R1084" i="1"/>
  <c r="R1082" i="1"/>
  <c r="R1080" i="1"/>
  <c r="R1078" i="1"/>
  <c r="R1076" i="1"/>
  <c r="R1074" i="1"/>
  <c r="R1072" i="1"/>
  <c r="R1070" i="1"/>
  <c r="R1068" i="1"/>
  <c r="R1066" i="1"/>
  <c r="R1064" i="1"/>
  <c r="R1062" i="1"/>
  <c r="R1060" i="1"/>
  <c r="R1058" i="1"/>
  <c r="R1056" i="1"/>
  <c r="R1054" i="1"/>
  <c r="R1052" i="1"/>
  <c r="R1050" i="1"/>
  <c r="R1048" i="1"/>
  <c r="R1046" i="1"/>
  <c r="R1044" i="1"/>
  <c r="R1042" i="1"/>
  <c r="R1040" i="1"/>
  <c r="R1038" i="1"/>
  <c r="R1036" i="1"/>
  <c r="R1034" i="1"/>
  <c r="R1032" i="1"/>
  <c r="R1030" i="1"/>
  <c r="R1028" i="1"/>
  <c r="R1026" i="1"/>
  <c r="R1024" i="1"/>
  <c r="R1022" i="1"/>
  <c r="R1020" i="1"/>
  <c r="R1018" i="1"/>
  <c r="R1016" i="1"/>
  <c r="R1014" i="1"/>
  <c r="R1012" i="1"/>
  <c r="R1010" i="1"/>
  <c r="R1008" i="1"/>
  <c r="R1006" i="1"/>
  <c r="R1004" i="1"/>
  <c r="R1002" i="1"/>
  <c r="R1000" i="1"/>
  <c r="R998" i="1"/>
  <c r="R996" i="1"/>
  <c r="R994" i="1"/>
  <c r="R992" i="1"/>
  <c r="R990" i="1"/>
  <c r="R988" i="1"/>
  <c r="R986" i="1"/>
  <c r="R984" i="1"/>
  <c r="R982" i="1"/>
  <c r="R980" i="1"/>
  <c r="R978" i="1"/>
  <c r="R976" i="1"/>
  <c r="R974" i="1"/>
  <c r="R972" i="1"/>
  <c r="R970" i="1"/>
  <c r="R968" i="1"/>
  <c r="R966" i="1"/>
  <c r="R964" i="1"/>
  <c r="R962" i="1"/>
  <c r="R960" i="1"/>
  <c r="R958" i="1"/>
  <c r="R956" i="1"/>
  <c r="R954" i="1"/>
  <c r="R952" i="1"/>
  <c r="R950" i="1"/>
  <c r="R948" i="1"/>
  <c r="R946" i="1"/>
  <c r="R944" i="1"/>
  <c r="R942" i="1"/>
  <c r="R940" i="1"/>
  <c r="R938" i="1"/>
  <c r="R936" i="1"/>
  <c r="R934" i="1"/>
  <c r="R932" i="1"/>
  <c r="R930" i="1"/>
  <c r="R928" i="1"/>
  <c r="R926" i="1"/>
  <c r="R924" i="1"/>
  <c r="R922" i="1"/>
  <c r="R920" i="1"/>
  <c r="R918" i="1"/>
  <c r="R916" i="1"/>
  <c r="R914" i="1"/>
  <c r="R912" i="1"/>
  <c r="R910" i="1"/>
  <c r="R908" i="1"/>
  <c r="R906" i="1"/>
  <c r="R904" i="1"/>
  <c r="R902" i="1"/>
  <c r="R900" i="1"/>
  <c r="R898" i="1"/>
  <c r="R896" i="1"/>
  <c r="R894" i="1"/>
  <c r="R892" i="1"/>
  <c r="R890" i="1"/>
  <c r="R888" i="1"/>
  <c r="R886" i="1"/>
  <c r="R884" i="1"/>
  <c r="R882" i="1"/>
  <c r="R880" i="1"/>
  <c r="R878" i="1"/>
  <c r="R876" i="1"/>
  <c r="R874" i="1"/>
  <c r="R872" i="1"/>
  <c r="R870" i="1"/>
  <c r="R868" i="1"/>
  <c r="R866" i="1"/>
  <c r="R864" i="1"/>
  <c r="R862" i="1"/>
  <c r="R860" i="1"/>
  <c r="R858" i="1"/>
  <c r="R856" i="1"/>
  <c r="R854" i="1"/>
  <c r="R852" i="1"/>
  <c r="R850" i="1"/>
  <c r="R848" i="1"/>
  <c r="R846" i="1"/>
  <c r="R844" i="1"/>
  <c r="R842" i="1"/>
  <c r="R840" i="1"/>
  <c r="R838" i="1"/>
  <c r="R836" i="1"/>
  <c r="R834" i="1"/>
  <c r="R832" i="1"/>
  <c r="R830" i="1"/>
  <c r="R828" i="1"/>
  <c r="R826" i="1"/>
  <c r="R824" i="1"/>
  <c r="R822" i="1"/>
  <c r="R820" i="1"/>
  <c r="R818" i="1"/>
  <c r="R816" i="1"/>
  <c r="R814" i="1"/>
  <c r="R812" i="1"/>
  <c r="R810" i="1"/>
  <c r="R808" i="1"/>
  <c r="R806" i="1"/>
  <c r="R804" i="1"/>
  <c r="R802" i="1"/>
  <c r="R800" i="1"/>
  <c r="R798" i="1"/>
  <c r="R796" i="1"/>
  <c r="R794" i="1"/>
  <c r="R792" i="1"/>
  <c r="R790" i="1"/>
  <c r="R788" i="1"/>
  <c r="R786" i="1"/>
  <c r="R784" i="1"/>
  <c r="R782" i="1"/>
  <c r="R780" i="1"/>
  <c r="R778" i="1"/>
  <c r="R776" i="1"/>
  <c r="R774" i="1"/>
  <c r="R772" i="1"/>
  <c r="R770" i="1"/>
  <c r="R768" i="1"/>
  <c r="R766" i="1"/>
  <c r="R764" i="1"/>
  <c r="R762" i="1"/>
  <c r="R760" i="1"/>
  <c r="R758" i="1"/>
  <c r="R756" i="1"/>
  <c r="R754" i="1"/>
  <c r="R752" i="1"/>
  <c r="R750" i="1"/>
  <c r="R748" i="1"/>
  <c r="R746" i="1"/>
  <c r="R744" i="1"/>
  <c r="R742" i="1"/>
  <c r="R740" i="1"/>
  <c r="R738" i="1"/>
  <c r="R736" i="1"/>
  <c r="R734" i="1"/>
  <c r="R732" i="1"/>
  <c r="R730" i="1"/>
  <c r="R728" i="1"/>
  <c r="R726" i="1"/>
  <c r="R724" i="1"/>
  <c r="R722" i="1"/>
  <c r="R720" i="1"/>
  <c r="R718" i="1"/>
  <c r="R716" i="1"/>
  <c r="R714" i="1"/>
  <c r="R712" i="1"/>
  <c r="R710" i="1"/>
  <c r="R708" i="1"/>
  <c r="R706" i="1"/>
  <c r="R704" i="1"/>
  <c r="R702" i="1"/>
  <c r="R700" i="1"/>
  <c r="R698" i="1"/>
  <c r="R696" i="1"/>
  <c r="R694" i="1"/>
  <c r="R692" i="1"/>
  <c r="R690" i="1"/>
  <c r="R688" i="1"/>
  <c r="R686" i="1"/>
  <c r="R684" i="1"/>
  <c r="R682" i="1"/>
  <c r="R680" i="1"/>
  <c r="R678" i="1"/>
  <c r="R676" i="1"/>
  <c r="R674" i="1"/>
  <c r="R672" i="1"/>
  <c r="R670" i="1"/>
  <c r="R668" i="1"/>
  <c r="R666" i="1"/>
  <c r="R664" i="1"/>
  <c r="R662" i="1"/>
  <c r="R660" i="1"/>
  <c r="R658" i="1"/>
  <c r="R656" i="1"/>
  <c r="R654" i="1"/>
  <c r="R652" i="1"/>
  <c r="R650" i="1"/>
  <c r="R648" i="1"/>
  <c r="R646" i="1"/>
  <c r="R644" i="1"/>
  <c r="R642" i="1"/>
  <c r="R640" i="1"/>
  <c r="R638" i="1"/>
  <c r="R636" i="1"/>
  <c r="R634" i="1"/>
  <c r="R632" i="1"/>
  <c r="R630" i="1"/>
  <c r="R628" i="1"/>
  <c r="R626" i="1"/>
  <c r="R624" i="1"/>
  <c r="R622" i="1"/>
  <c r="R620" i="1"/>
  <c r="R618" i="1"/>
  <c r="R616" i="1"/>
  <c r="R614" i="1"/>
  <c r="R612" i="1"/>
  <c r="R610" i="1"/>
  <c r="R608" i="1"/>
  <c r="R606" i="1"/>
  <c r="R604" i="1"/>
  <c r="R602" i="1"/>
  <c r="R600" i="1"/>
  <c r="R598" i="1"/>
  <c r="R596" i="1"/>
  <c r="R594" i="1"/>
  <c r="R592" i="1"/>
  <c r="R590" i="1"/>
  <c r="R588" i="1"/>
  <c r="R586" i="1"/>
  <c r="R584" i="1"/>
  <c r="R582" i="1"/>
  <c r="R580" i="1"/>
  <c r="R578" i="1"/>
  <c r="R576" i="1"/>
  <c r="R574" i="1"/>
  <c r="R572" i="1"/>
  <c r="R570" i="1"/>
  <c r="R568" i="1"/>
  <c r="R566" i="1"/>
  <c r="R564" i="1"/>
  <c r="R562" i="1"/>
  <c r="R560" i="1"/>
  <c r="R558" i="1"/>
  <c r="R556" i="1"/>
  <c r="R554" i="1"/>
  <c r="R552" i="1"/>
  <c r="R550" i="1"/>
  <c r="R548" i="1"/>
  <c r="R546" i="1"/>
  <c r="R544" i="1"/>
  <c r="R542" i="1"/>
  <c r="R540" i="1"/>
  <c r="R538" i="1"/>
  <c r="R536" i="1"/>
  <c r="R534" i="1"/>
  <c r="R532" i="1"/>
  <c r="R530" i="1"/>
  <c r="R528" i="1"/>
  <c r="R526" i="1"/>
  <c r="R524" i="1"/>
  <c r="R522" i="1"/>
  <c r="R520" i="1"/>
  <c r="R518" i="1"/>
  <c r="R516" i="1"/>
  <c r="R514" i="1"/>
  <c r="R512" i="1"/>
  <c r="R510" i="1"/>
  <c r="R508" i="1"/>
  <c r="R506" i="1"/>
  <c r="R504" i="1"/>
  <c r="R502" i="1"/>
  <c r="R500" i="1"/>
  <c r="R498" i="1"/>
  <c r="R496" i="1"/>
  <c r="S1203" i="1"/>
  <c r="S1195" i="1"/>
  <c r="S1189" i="1"/>
  <c r="U1184" i="1"/>
  <c r="U1180" i="1"/>
  <c r="U1176" i="1"/>
  <c r="U1172" i="1"/>
  <c r="U1168" i="1"/>
  <c r="U1164" i="1"/>
  <c r="U1160" i="1"/>
  <c r="R1158" i="1"/>
  <c r="S1155" i="1"/>
  <c r="U1152" i="1"/>
  <c r="R1150" i="1"/>
  <c r="U1147" i="1"/>
  <c r="U1145" i="1"/>
  <c r="U1143" i="1"/>
  <c r="U1141" i="1"/>
  <c r="U1139" i="1"/>
  <c r="U1137" i="1"/>
  <c r="U1135" i="1"/>
  <c r="U1133" i="1"/>
  <c r="U1131" i="1"/>
  <c r="U1129" i="1"/>
  <c r="U1127" i="1"/>
  <c r="U1125" i="1"/>
  <c r="U1123" i="1"/>
  <c r="U1121" i="1"/>
  <c r="U1119" i="1"/>
  <c r="U1117" i="1"/>
  <c r="U1115" i="1"/>
  <c r="U1113" i="1"/>
  <c r="U1111" i="1"/>
  <c r="U1109" i="1"/>
  <c r="U1107" i="1"/>
  <c r="U1105" i="1"/>
  <c r="U1103" i="1"/>
  <c r="U1101" i="1"/>
  <c r="U1099" i="1"/>
  <c r="U1097" i="1"/>
  <c r="U1095" i="1"/>
  <c r="U1093" i="1"/>
  <c r="U1091" i="1"/>
  <c r="U1089" i="1"/>
  <c r="U1087" i="1"/>
  <c r="U1085" i="1"/>
  <c r="U1083" i="1"/>
  <c r="U1081" i="1"/>
  <c r="U1079" i="1"/>
  <c r="U1077" i="1"/>
  <c r="U1075" i="1"/>
  <c r="U1073" i="1"/>
  <c r="U1071" i="1"/>
  <c r="U1069" i="1"/>
  <c r="U1067" i="1"/>
  <c r="U1065" i="1"/>
  <c r="U1063" i="1"/>
  <c r="U1061" i="1"/>
  <c r="U1059" i="1"/>
  <c r="U1057" i="1"/>
  <c r="U1055" i="1"/>
  <c r="U1053" i="1"/>
  <c r="U1051" i="1"/>
  <c r="U1049" i="1"/>
  <c r="U1047" i="1"/>
  <c r="U1045" i="1"/>
  <c r="U1043" i="1"/>
  <c r="U1041" i="1"/>
  <c r="U1039" i="1"/>
  <c r="U1037" i="1"/>
  <c r="U1035" i="1"/>
  <c r="U1033" i="1"/>
  <c r="U1031" i="1"/>
  <c r="U1029" i="1"/>
  <c r="U1027" i="1"/>
  <c r="U1025" i="1"/>
  <c r="U1023" i="1"/>
  <c r="U1021" i="1"/>
  <c r="U1019" i="1"/>
  <c r="U1017" i="1"/>
  <c r="U1015" i="1"/>
  <c r="U1013" i="1"/>
  <c r="U1011" i="1"/>
  <c r="U1009" i="1"/>
  <c r="U1007" i="1"/>
  <c r="U1005" i="1"/>
  <c r="U1003" i="1"/>
  <c r="U1001" i="1"/>
  <c r="U999" i="1"/>
  <c r="U997" i="1"/>
  <c r="U995" i="1"/>
  <c r="U993" i="1"/>
  <c r="U991" i="1"/>
  <c r="U989" i="1"/>
  <c r="U987" i="1"/>
  <c r="U985" i="1"/>
  <c r="U983" i="1"/>
  <c r="U981" i="1"/>
  <c r="U979" i="1"/>
  <c r="U977" i="1"/>
  <c r="U975" i="1"/>
  <c r="U973" i="1"/>
  <c r="U971" i="1"/>
  <c r="U969" i="1"/>
  <c r="U967" i="1"/>
  <c r="U965" i="1"/>
  <c r="U963" i="1"/>
  <c r="U961" i="1"/>
  <c r="U959" i="1"/>
  <c r="U957" i="1"/>
  <c r="U955" i="1"/>
  <c r="U953" i="1"/>
  <c r="U951" i="1"/>
  <c r="U949" i="1"/>
  <c r="U947" i="1"/>
  <c r="U945" i="1"/>
  <c r="U943" i="1"/>
  <c r="U941" i="1"/>
  <c r="U939" i="1"/>
  <c r="U937" i="1"/>
  <c r="U935" i="1"/>
  <c r="U933" i="1"/>
  <c r="U931" i="1"/>
  <c r="U929" i="1"/>
  <c r="U927" i="1"/>
  <c r="U925" i="1"/>
  <c r="U923" i="1"/>
  <c r="U921" i="1"/>
  <c r="U919" i="1"/>
  <c r="U917" i="1"/>
  <c r="U915" i="1"/>
  <c r="U913" i="1"/>
  <c r="U911" i="1"/>
  <c r="U909" i="1"/>
  <c r="U907" i="1"/>
  <c r="U905" i="1"/>
  <c r="U903" i="1"/>
  <c r="U901" i="1"/>
  <c r="U899" i="1"/>
  <c r="U897" i="1"/>
  <c r="U895" i="1"/>
  <c r="U893" i="1"/>
  <c r="U891" i="1"/>
  <c r="U889" i="1"/>
  <c r="U887" i="1"/>
  <c r="U885" i="1"/>
  <c r="U883" i="1"/>
  <c r="U881" i="1"/>
  <c r="U879" i="1"/>
  <c r="U877" i="1"/>
  <c r="U875" i="1"/>
  <c r="U873" i="1"/>
  <c r="U871" i="1"/>
  <c r="U869" i="1"/>
  <c r="U867" i="1"/>
  <c r="U865" i="1"/>
  <c r="U863" i="1"/>
  <c r="U861" i="1"/>
  <c r="U859" i="1"/>
  <c r="U857" i="1"/>
  <c r="U855" i="1"/>
  <c r="U853" i="1"/>
  <c r="U851" i="1"/>
  <c r="U849" i="1"/>
  <c r="U847" i="1"/>
  <c r="U845" i="1"/>
  <c r="U843" i="1"/>
  <c r="U841" i="1"/>
  <c r="U839" i="1"/>
  <c r="U837" i="1"/>
  <c r="U835" i="1"/>
  <c r="U833" i="1"/>
  <c r="U831" i="1"/>
  <c r="U829" i="1"/>
  <c r="U827" i="1"/>
  <c r="U825" i="1"/>
  <c r="U823" i="1"/>
  <c r="U821" i="1"/>
  <c r="U819" i="1"/>
  <c r="U817" i="1"/>
  <c r="U815" i="1"/>
  <c r="U813" i="1"/>
  <c r="U811" i="1"/>
  <c r="U809" i="1"/>
  <c r="U807" i="1"/>
  <c r="U805" i="1"/>
  <c r="U803" i="1"/>
  <c r="U801" i="1"/>
  <c r="U799" i="1"/>
  <c r="U797" i="1"/>
  <c r="U795" i="1"/>
  <c r="U793" i="1"/>
  <c r="U791" i="1"/>
  <c r="U789" i="1"/>
  <c r="U787" i="1"/>
  <c r="U785" i="1"/>
  <c r="U783" i="1"/>
  <c r="U781" i="1"/>
  <c r="U779" i="1"/>
  <c r="U777" i="1"/>
  <c r="U775" i="1"/>
  <c r="U773" i="1"/>
  <c r="U771" i="1"/>
  <c r="U769" i="1"/>
  <c r="U767" i="1"/>
  <c r="U765" i="1"/>
  <c r="U763" i="1"/>
  <c r="U761" i="1"/>
  <c r="U759" i="1"/>
  <c r="U757" i="1"/>
  <c r="U755" i="1"/>
  <c r="U753" i="1"/>
  <c r="U751" i="1"/>
  <c r="U749" i="1"/>
  <c r="U747" i="1"/>
  <c r="U745" i="1"/>
  <c r="U743" i="1"/>
  <c r="U741" i="1"/>
  <c r="U739" i="1"/>
  <c r="U737" i="1"/>
  <c r="U735" i="1"/>
  <c r="U733" i="1"/>
  <c r="U731" i="1"/>
  <c r="U729" i="1"/>
  <c r="U727" i="1"/>
  <c r="U725" i="1"/>
  <c r="U723" i="1"/>
  <c r="U721" i="1"/>
  <c r="U719" i="1"/>
  <c r="U717" i="1"/>
  <c r="U715" i="1"/>
  <c r="U713" i="1"/>
  <c r="U711" i="1"/>
  <c r="U709" i="1"/>
  <c r="U707" i="1"/>
  <c r="U705" i="1"/>
  <c r="U703" i="1"/>
  <c r="U701" i="1"/>
  <c r="U699" i="1"/>
  <c r="U697" i="1"/>
  <c r="U695" i="1"/>
  <c r="U693" i="1"/>
  <c r="U691" i="1"/>
  <c r="U689" i="1"/>
  <c r="U687" i="1"/>
  <c r="U685" i="1"/>
  <c r="U683" i="1"/>
  <c r="U681" i="1"/>
  <c r="U679" i="1"/>
  <c r="U677" i="1"/>
  <c r="U675" i="1"/>
  <c r="U673" i="1"/>
  <c r="U671" i="1"/>
  <c r="U669" i="1"/>
  <c r="U667" i="1"/>
  <c r="U665" i="1"/>
  <c r="U663" i="1"/>
  <c r="U661" i="1"/>
  <c r="U659" i="1"/>
  <c r="U657" i="1"/>
  <c r="U655" i="1"/>
  <c r="U653" i="1"/>
  <c r="U651" i="1"/>
  <c r="U649" i="1"/>
  <c r="U647" i="1"/>
  <c r="U645" i="1"/>
  <c r="U643" i="1"/>
  <c r="U641" i="1"/>
  <c r="U639" i="1"/>
  <c r="U637" i="1"/>
  <c r="U635" i="1"/>
  <c r="U633" i="1"/>
  <c r="U631" i="1"/>
  <c r="U629" i="1"/>
  <c r="U627" i="1"/>
  <c r="U625" i="1"/>
  <c r="U623" i="1"/>
  <c r="U621" i="1"/>
  <c r="U619" i="1"/>
  <c r="U617" i="1"/>
  <c r="U615" i="1"/>
  <c r="U613" i="1"/>
  <c r="U611" i="1"/>
  <c r="U609" i="1"/>
  <c r="U607" i="1"/>
  <c r="U605" i="1"/>
  <c r="U603" i="1"/>
  <c r="U601" i="1"/>
  <c r="U599" i="1"/>
  <c r="U597" i="1"/>
  <c r="U595" i="1"/>
  <c r="U593" i="1"/>
  <c r="U591" i="1"/>
  <c r="U589" i="1"/>
  <c r="U587" i="1"/>
  <c r="U585" i="1"/>
  <c r="U583" i="1"/>
  <c r="U581" i="1"/>
  <c r="U579" i="1"/>
  <c r="U577" i="1"/>
  <c r="U575" i="1"/>
  <c r="U573" i="1"/>
  <c r="U571" i="1"/>
  <c r="U569" i="1"/>
  <c r="U567" i="1"/>
  <c r="U565" i="1"/>
  <c r="U563" i="1"/>
  <c r="U561" i="1"/>
  <c r="U559" i="1"/>
  <c r="U557" i="1"/>
  <c r="U555" i="1"/>
  <c r="U553" i="1"/>
  <c r="U551" i="1"/>
  <c r="U549" i="1"/>
  <c r="U547" i="1"/>
  <c r="U545" i="1"/>
  <c r="U543" i="1"/>
  <c r="U541" i="1"/>
  <c r="U539" i="1"/>
  <c r="U537" i="1"/>
  <c r="U535" i="1"/>
  <c r="U533" i="1"/>
  <c r="U531" i="1"/>
  <c r="U529" i="1"/>
  <c r="U527" i="1"/>
  <c r="U525" i="1"/>
  <c r="U523" i="1"/>
  <c r="U521" i="1"/>
  <c r="U519" i="1"/>
  <c r="U517" i="1"/>
  <c r="U515" i="1"/>
  <c r="U513" i="1"/>
  <c r="U511" i="1"/>
  <c r="U509" i="1"/>
  <c r="U507" i="1"/>
  <c r="U505" i="1"/>
  <c r="U503" i="1"/>
  <c r="U501" i="1"/>
  <c r="U499" i="1"/>
  <c r="U1202" i="1"/>
  <c r="U1194" i="1"/>
  <c r="U1188" i="1"/>
  <c r="T1184" i="1"/>
  <c r="T1180" i="1"/>
  <c r="T1176" i="1"/>
  <c r="T1172" i="1"/>
  <c r="T1168" i="1"/>
  <c r="T1164" i="1"/>
  <c r="T1160" i="1"/>
  <c r="U1157" i="1"/>
  <c r="R1155" i="1"/>
  <c r="T1152" i="1"/>
  <c r="U1149" i="1"/>
  <c r="T1147" i="1"/>
  <c r="T1145" i="1"/>
  <c r="T1143" i="1"/>
  <c r="T1141" i="1"/>
  <c r="T1139" i="1"/>
  <c r="T1137" i="1"/>
  <c r="T1135" i="1"/>
  <c r="T1133" i="1"/>
  <c r="T1131" i="1"/>
  <c r="T1129" i="1"/>
  <c r="T1127" i="1"/>
  <c r="T1125" i="1"/>
  <c r="T1123" i="1"/>
  <c r="T1121" i="1"/>
  <c r="T1119" i="1"/>
  <c r="T1117" i="1"/>
  <c r="T1115" i="1"/>
  <c r="T1113" i="1"/>
  <c r="T1111" i="1"/>
  <c r="T1109" i="1"/>
  <c r="T1107" i="1"/>
  <c r="T1105" i="1"/>
  <c r="T1103" i="1"/>
  <c r="T1101" i="1"/>
  <c r="T1099" i="1"/>
  <c r="T1097" i="1"/>
  <c r="T1095" i="1"/>
  <c r="T1093" i="1"/>
  <c r="T1091" i="1"/>
  <c r="T1089" i="1"/>
  <c r="T1087" i="1"/>
  <c r="T1085" i="1"/>
  <c r="T1083" i="1"/>
  <c r="T1081" i="1"/>
  <c r="T1079" i="1"/>
  <c r="T1077" i="1"/>
  <c r="T1075" i="1"/>
  <c r="T1073" i="1"/>
  <c r="T1071" i="1"/>
  <c r="T1069" i="1"/>
  <c r="T1067" i="1"/>
  <c r="T1065" i="1"/>
  <c r="T1063" i="1"/>
  <c r="T1061" i="1"/>
  <c r="T1059" i="1"/>
  <c r="T1057" i="1"/>
  <c r="T1055" i="1"/>
  <c r="T1053" i="1"/>
  <c r="T1051" i="1"/>
  <c r="T1049" i="1"/>
  <c r="T1047" i="1"/>
  <c r="T1045" i="1"/>
  <c r="T1043" i="1"/>
  <c r="T1041" i="1"/>
  <c r="T1039" i="1"/>
  <c r="T1037" i="1"/>
  <c r="T1035" i="1"/>
  <c r="T1033" i="1"/>
  <c r="T1031" i="1"/>
  <c r="T1029" i="1"/>
  <c r="T1027" i="1"/>
  <c r="T1025" i="1"/>
  <c r="T1023" i="1"/>
  <c r="T1021" i="1"/>
  <c r="T1019" i="1"/>
  <c r="T1017" i="1"/>
  <c r="T1015" i="1"/>
  <c r="T1013" i="1"/>
  <c r="T1011" i="1"/>
  <c r="T1009" i="1"/>
  <c r="T1007" i="1"/>
  <c r="T1005" i="1"/>
  <c r="T1003" i="1"/>
  <c r="T1001" i="1"/>
  <c r="T999" i="1"/>
  <c r="T997" i="1"/>
  <c r="T995" i="1"/>
  <c r="T993" i="1"/>
  <c r="T991" i="1"/>
  <c r="T989" i="1"/>
  <c r="T987" i="1"/>
  <c r="T985" i="1"/>
  <c r="T983" i="1"/>
  <c r="T981" i="1"/>
  <c r="T979" i="1"/>
  <c r="T977" i="1"/>
  <c r="T975" i="1"/>
  <c r="T973" i="1"/>
  <c r="T971" i="1"/>
  <c r="T969" i="1"/>
  <c r="T967" i="1"/>
  <c r="T965" i="1"/>
  <c r="T963" i="1"/>
  <c r="T961" i="1"/>
  <c r="T959" i="1"/>
  <c r="T957" i="1"/>
  <c r="T955" i="1"/>
  <c r="T953" i="1"/>
  <c r="T951" i="1"/>
  <c r="T949" i="1"/>
  <c r="T947" i="1"/>
  <c r="T945" i="1"/>
  <c r="T943" i="1"/>
  <c r="T941" i="1"/>
  <c r="T939" i="1"/>
  <c r="T937" i="1"/>
  <c r="T935" i="1"/>
  <c r="T933" i="1"/>
  <c r="T931" i="1"/>
  <c r="T929" i="1"/>
  <c r="T927" i="1"/>
  <c r="T925" i="1"/>
  <c r="T923" i="1"/>
  <c r="T921" i="1"/>
  <c r="T919" i="1"/>
  <c r="T917" i="1"/>
  <c r="T915" i="1"/>
  <c r="T913" i="1"/>
  <c r="T911" i="1"/>
  <c r="T909" i="1"/>
  <c r="T907" i="1"/>
  <c r="T905" i="1"/>
  <c r="T903" i="1"/>
  <c r="T901" i="1"/>
  <c r="T899" i="1"/>
  <c r="T897" i="1"/>
  <c r="T895" i="1"/>
  <c r="T893" i="1"/>
  <c r="T891" i="1"/>
  <c r="T889" i="1"/>
  <c r="T887" i="1"/>
  <c r="T885" i="1"/>
  <c r="T883" i="1"/>
  <c r="T881" i="1"/>
  <c r="T879" i="1"/>
  <c r="T877" i="1"/>
  <c r="T875" i="1"/>
  <c r="T873" i="1"/>
  <c r="T871" i="1"/>
  <c r="T869" i="1"/>
  <c r="T867" i="1"/>
  <c r="T865" i="1"/>
  <c r="T863" i="1"/>
  <c r="T861" i="1"/>
  <c r="T859" i="1"/>
  <c r="T857" i="1"/>
  <c r="T855" i="1"/>
  <c r="T853" i="1"/>
  <c r="T851" i="1"/>
  <c r="T849" i="1"/>
  <c r="T847" i="1"/>
  <c r="T845" i="1"/>
  <c r="T843" i="1"/>
  <c r="T841" i="1"/>
  <c r="T839" i="1"/>
  <c r="T837" i="1"/>
  <c r="T835" i="1"/>
  <c r="T833" i="1"/>
  <c r="T831" i="1"/>
  <c r="T829" i="1"/>
  <c r="T827" i="1"/>
  <c r="T825" i="1"/>
  <c r="T823" i="1"/>
  <c r="T821" i="1"/>
  <c r="T819" i="1"/>
  <c r="T817" i="1"/>
  <c r="T815" i="1"/>
  <c r="T813" i="1"/>
  <c r="T811" i="1"/>
  <c r="T809" i="1"/>
  <c r="T807" i="1"/>
  <c r="T805" i="1"/>
  <c r="T803" i="1"/>
  <c r="T801" i="1"/>
  <c r="T799" i="1"/>
  <c r="T797" i="1"/>
  <c r="T795" i="1"/>
  <c r="T793" i="1"/>
  <c r="T791" i="1"/>
  <c r="T789" i="1"/>
  <c r="T787" i="1"/>
  <c r="T785" i="1"/>
  <c r="T783" i="1"/>
  <c r="T781" i="1"/>
  <c r="T779" i="1"/>
  <c r="T777" i="1"/>
  <c r="T775" i="1"/>
  <c r="T773" i="1"/>
  <c r="T771" i="1"/>
  <c r="T769" i="1"/>
  <c r="T767" i="1"/>
  <c r="T765" i="1"/>
  <c r="T763" i="1"/>
  <c r="T761" i="1"/>
  <c r="T759" i="1"/>
  <c r="T757" i="1"/>
  <c r="T755" i="1"/>
  <c r="T753" i="1"/>
  <c r="T751" i="1"/>
  <c r="T749" i="1"/>
  <c r="T747" i="1"/>
  <c r="T745" i="1"/>
  <c r="T743" i="1"/>
  <c r="T741" i="1"/>
  <c r="T739" i="1"/>
  <c r="T737" i="1"/>
  <c r="T735" i="1"/>
  <c r="T733" i="1"/>
  <c r="T731" i="1"/>
  <c r="T729" i="1"/>
  <c r="T727" i="1"/>
  <c r="T725" i="1"/>
  <c r="T723" i="1"/>
  <c r="T721" i="1"/>
  <c r="T719" i="1"/>
  <c r="T717" i="1"/>
  <c r="T715" i="1"/>
  <c r="T713" i="1"/>
  <c r="T711" i="1"/>
  <c r="T709" i="1"/>
  <c r="T707" i="1"/>
  <c r="T705" i="1"/>
  <c r="T703" i="1"/>
  <c r="T701" i="1"/>
  <c r="T699" i="1"/>
  <c r="T697" i="1"/>
  <c r="T695" i="1"/>
  <c r="T693" i="1"/>
  <c r="T691" i="1"/>
  <c r="T689" i="1"/>
  <c r="T687" i="1"/>
  <c r="T685" i="1"/>
  <c r="T683" i="1"/>
  <c r="T681" i="1"/>
  <c r="T679" i="1"/>
  <c r="T677" i="1"/>
  <c r="T675" i="1"/>
  <c r="T673" i="1"/>
  <c r="T671" i="1"/>
  <c r="T669" i="1"/>
  <c r="T667" i="1"/>
  <c r="T665" i="1"/>
  <c r="T663" i="1"/>
  <c r="T661" i="1"/>
  <c r="T659" i="1"/>
  <c r="T657" i="1"/>
  <c r="T655" i="1"/>
  <c r="T653" i="1"/>
  <c r="T651" i="1"/>
  <c r="T649" i="1"/>
  <c r="T647" i="1"/>
  <c r="T645" i="1"/>
  <c r="T643" i="1"/>
  <c r="T641" i="1"/>
  <c r="T639" i="1"/>
  <c r="T637" i="1"/>
  <c r="T635" i="1"/>
  <c r="T633" i="1"/>
  <c r="T631" i="1"/>
  <c r="T629" i="1"/>
  <c r="T627" i="1"/>
  <c r="T625" i="1"/>
  <c r="T623" i="1"/>
  <c r="T621" i="1"/>
  <c r="T619" i="1"/>
  <c r="T617" i="1"/>
  <c r="T615" i="1"/>
  <c r="T613" i="1"/>
  <c r="T611" i="1"/>
  <c r="T609" i="1"/>
  <c r="T607" i="1"/>
  <c r="T605" i="1"/>
  <c r="T603" i="1"/>
  <c r="T601" i="1"/>
  <c r="T599" i="1"/>
  <c r="T597" i="1"/>
  <c r="T595" i="1"/>
  <c r="T593" i="1"/>
  <c r="T591" i="1"/>
  <c r="T589" i="1"/>
  <c r="T587" i="1"/>
  <c r="T585" i="1"/>
  <c r="T583" i="1"/>
  <c r="T581" i="1"/>
  <c r="T579" i="1"/>
  <c r="T577" i="1"/>
  <c r="T575" i="1"/>
  <c r="T573" i="1"/>
  <c r="T571" i="1"/>
  <c r="T569" i="1"/>
  <c r="T567" i="1"/>
  <c r="T565" i="1"/>
  <c r="T563" i="1"/>
  <c r="T561" i="1"/>
  <c r="T559" i="1"/>
  <c r="T557" i="1"/>
  <c r="T555" i="1"/>
  <c r="T553" i="1"/>
  <c r="T551" i="1"/>
  <c r="T549" i="1"/>
  <c r="T547" i="1"/>
  <c r="T545" i="1"/>
  <c r="T543" i="1"/>
  <c r="T541" i="1"/>
  <c r="T539" i="1"/>
  <c r="T537" i="1"/>
  <c r="T535" i="1"/>
  <c r="T533" i="1"/>
  <c r="T531" i="1"/>
  <c r="T529" i="1"/>
  <c r="T527" i="1"/>
  <c r="T525" i="1"/>
  <c r="T523" i="1"/>
  <c r="T521" i="1"/>
  <c r="T519" i="1"/>
  <c r="T517" i="1"/>
  <c r="T515" i="1"/>
  <c r="T513" i="1"/>
  <c r="T511" i="1"/>
  <c r="T509" i="1"/>
  <c r="T507" i="1"/>
  <c r="T505" i="1"/>
  <c r="T503" i="1"/>
  <c r="T501" i="1"/>
  <c r="T499" i="1"/>
  <c r="T497" i="1"/>
  <c r="T495" i="1"/>
  <c r="T493" i="1"/>
  <c r="T491" i="1"/>
  <c r="T489" i="1"/>
  <c r="T487" i="1"/>
  <c r="T485" i="1"/>
  <c r="T483" i="1"/>
  <c r="T481" i="1"/>
  <c r="T479" i="1"/>
  <c r="T477" i="1"/>
  <c r="T475" i="1"/>
  <c r="T473" i="1"/>
  <c r="T471" i="1"/>
  <c r="T469" i="1"/>
  <c r="T467" i="1"/>
  <c r="T465" i="1"/>
  <c r="T463" i="1"/>
  <c r="T461" i="1"/>
  <c r="T459" i="1"/>
  <c r="T457" i="1"/>
  <c r="T455" i="1"/>
  <c r="T453" i="1"/>
  <c r="T451" i="1"/>
  <c r="T449" i="1"/>
  <c r="T447" i="1"/>
  <c r="T445" i="1"/>
  <c r="T443" i="1"/>
  <c r="T441" i="1"/>
  <c r="T439" i="1"/>
  <c r="T437" i="1"/>
  <c r="T435" i="1"/>
  <c r="T433" i="1"/>
  <c r="T431" i="1"/>
  <c r="T429" i="1"/>
  <c r="T427" i="1"/>
  <c r="T425" i="1"/>
  <c r="T423" i="1"/>
  <c r="T421" i="1"/>
  <c r="T419" i="1"/>
  <c r="T417" i="1"/>
  <c r="T498" i="1"/>
  <c r="U493" i="1"/>
  <c r="S490" i="1"/>
  <c r="S487" i="1"/>
  <c r="R484" i="1"/>
  <c r="T480" i="1"/>
  <c r="U477" i="1"/>
  <c r="S474" i="1"/>
  <c r="U471" i="1"/>
  <c r="R469" i="1"/>
  <c r="S466" i="1"/>
  <c r="U463" i="1"/>
  <c r="R461" i="1"/>
  <c r="S458" i="1"/>
  <c r="U455" i="1"/>
  <c r="R453" i="1"/>
  <c r="S450" i="1"/>
  <c r="U447" i="1"/>
  <c r="R445" i="1"/>
  <c r="S442" i="1"/>
  <c r="U439" i="1"/>
  <c r="R437" i="1"/>
  <c r="S434" i="1"/>
  <c r="U431" i="1"/>
  <c r="R429" i="1"/>
  <c r="S426" i="1"/>
  <c r="U423" i="1"/>
  <c r="S421" i="1"/>
  <c r="R419" i="1"/>
  <c r="U416" i="1"/>
  <c r="U414" i="1"/>
  <c r="U412" i="1"/>
  <c r="U410" i="1"/>
  <c r="U408" i="1"/>
  <c r="U406" i="1"/>
  <c r="U404" i="1"/>
  <c r="U402" i="1"/>
  <c r="U400" i="1"/>
  <c r="U398" i="1"/>
  <c r="U396" i="1"/>
  <c r="U394" i="1"/>
  <c r="U392" i="1"/>
  <c r="U390" i="1"/>
  <c r="U388" i="1"/>
  <c r="U386" i="1"/>
  <c r="U384" i="1"/>
  <c r="U382" i="1"/>
  <c r="U380" i="1"/>
  <c r="U378" i="1"/>
  <c r="U376" i="1"/>
  <c r="U374" i="1"/>
  <c r="U372" i="1"/>
  <c r="U370" i="1"/>
  <c r="U368" i="1"/>
  <c r="U366" i="1"/>
  <c r="U364" i="1"/>
  <c r="U362" i="1"/>
  <c r="U360" i="1"/>
  <c r="U358" i="1"/>
  <c r="U356" i="1"/>
  <c r="U354" i="1"/>
  <c r="U352" i="1"/>
  <c r="U350" i="1"/>
  <c r="U348" i="1"/>
  <c r="U346" i="1"/>
  <c r="U344" i="1"/>
  <c r="U342" i="1"/>
  <c r="U340" i="1"/>
  <c r="U338" i="1"/>
  <c r="U336" i="1"/>
  <c r="U334" i="1"/>
  <c r="U332" i="1"/>
  <c r="U330" i="1"/>
  <c r="U328" i="1"/>
  <c r="U326" i="1"/>
  <c r="U324" i="1"/>
  <c r="U322" i="1"/>
  <c r="U320" i="1"/>
  <c r="U318" i="1"/>
  <c r="U316" i="1"/>
  <c r="U314" i="1"/>
  <c r="U312" i="1"/>
  <c r="U310" i="1"/>
  <c r="U308" i="1"/>
  <c r="U306" i="1"/>
  <c r="U304" i="1"/>
  <c r="U302" i="1"/>
  <c r="U300" i="1"/>
  <c r="U298" i="1"/>
  <c r="U296" i="1"/>
  <c r="U294" i="1"/>
  <c r="U292" i="1"/>
  <c r="U290" i="1"/>
  <c r="U288" i="1"/>
  <c r="U286" i="1"/>
  <c r="U284" i="1"/>
  <c r="U282" i="1"/>
  <c r="U280" i="1"/>
  <c r="U278" i="1"/>
  <c r="U276" i="1"/>
  <c r="U274" i="1"/>
  <c r="U272" i="1"/>
  <c r="U270" i="1"/>
  <c r="U268" i="1"/>
  <c r="U266" i="1"/>
  <c r="U264" i="1"/>
  <c r="U262" i="1"/>
  <c r="U260" i="1"/>
  <c r="U258" i="1"/>
  <c r="U256" i="1"/>
  <c r="U254" i="1"/>
  <c r="U252" i="1"/>
  <c r="U250" i="1"/>
  <c r="U248" i="1"/>
  <c r="U246" i="1"/>
  <c r="U244" i="1"/>
  <c r="U242" i="1"/>
  <c r="U240" i="1"/>
  <c r="U238" i="1"/>
  <c r="U236" i="1"/>
  <c r="U234" i="1"/>
  <c r="U232" i="1"/>
  <c r="U230" i="1"/>
  <c r="U228" i="1"/>
  <c r="U226" i="1"/>
  <c r="U224" i="1"/>
  <c r="U222" i="1"/>
  <c r="U220" i="1"/>
  <c r="U218" i="1"/>
  <c r="U216" i="1"/>
  <c r="U214" i="1"/>
  <c r="U212" i="1"/>
  <c r="U210" i="1"/>
  <c r="U208" i="1"/>
  <c r="U206" i="1"/>
  <c r="U204" i="1"/>
  <c r="U202" i="1"/>
  <c r="U200" i="1"/>
  <c r="U198" i="1"/>
  <c r="U196" i="1"/>
  <c r="U194" i="1"/>
  <c r="U192" i="1"/>
  <c r="U190" i="1"/>
  <c r="U188" i="1"/>
  <c r="U186" i="1"/>
  <c r="U184" i="1"/>
  <c r="U182" i="1"/>
  <c r="U180" i="1"/>
  <c r="U178" i="1"/>
  <c r="U176" i="1"/>
  <c r="U174" i="1"/>
  <c r="U172" i="1"/>
  <c r="U170" i="1"/>
  <c r="U168" i="1"/>
  <c r="U166" i="1"/>
  <c r="U164" i="1"/>
  <c r="U162" i="1"/>
  <c r="U160" i="1"/>
  <c r="U158" i="1"/>
  <c r="U156" i="1"/>
  <c r="U154" i="1"/>
  <c r="U152" i="1"/>
  <c r="U150" i="1"/>
  <c r="U148" i="1"/>
  <c r="U146" i="1"/>
  <c r="U144" i="1"/>
  <c r="U142" i="1"/>
  <c r="U140" i="1"/>
  <c r="U138" i="1"/>
  <c r="U136" i="1"/>
  <c r="U134" i="1"/>
  <c r="U132" i="1"/>
  <c r="U130" i="1"/>
  <c r="U128" i="1"/>
  <c r="U126" i="1"/>
  <c r="U124" i="1"/>
  <c r="U122" i="1"/>
  <c r="U120" i="1"/>
  <c r="U118" i="1"/>
  <c r="U116" i="1"/>
  <c r="U114" i="1"/>
  <c r="U112" i="1"/>
  <c r="U110" i="1"/>
  <c r="U108" i="1"/>
  <c r="U106" i="1"/>
  <c r="U104" i="1"/>
  <c r="U102" i="1"/>
  <c r="U100" i="1"/>
  <c r="U98" i="1"/>
  <c r="U96" i="1"/>
  <c r="U94" i="1"/>
  <c r="U92" i="1"/>
  <c r="U90" i="1"/>
  <c r="U88" i="1"/>
  <c r="U86" i="1"/>
  <c r="U84" i="1"/>
  <c r="U82" i="1"/>
  <c r="U80" i="1"/>
  <c r="U78" i="1"/>
  <c r="U76" i="1"/>
  <c r="U74" i="1"/>
  <c r="U72" i="1"/>
  <c r="U70" i="1"/>
  <c r="U68" i="1"/>
  <c r="U66" i="1"/>
  <c r="U64" i="1"/>
  <c r="U62" i="1"/>
  <c r="U60" i="1"/>
  <c r="U58" i="1"/>
  <c r="U56" i="1"/>
  <c r="U54" i="1"/>
  <c r="U52" i="1"/>
  <c r="U50" i="1"/>
  <c r="U48" i="1"/>
  <c r="U46" i="1"/>
  <c r="U44" i="1"/>
  <c r="U42" i="1"/>
  <c r="U40" i="1"/>
  <c r="U38" i="1"/>
  <c r="U36" i="1"/>
  <c r="U34" i="1"/>
  <c r="U32" i="1"/>
  <c r="U30" i="1"/>
  <c r="U28" i="1"/>
  <c r="U26" i="1"/>
  <c r="U24" i="1"/>
  <c r="U20" i="1"/>
  <c r="U16" i="1"/>
  <c r="U12" i="1"/>
  <c r="U8" i="1"/>
  <c r="T12" i="1"/>
  <c r="R36" i="1"/>
  <c r="R30" i="1"/>
  <c r="R20" i="1"/>
  <c r="R8" i="1"/>
  <c r="U23" i="1"/>
  <c r="U15" i="1"/>
  <c r="T33" i="1"/>
  <c r="T13" i="1"/>
  <c r="S9" i="1"/>
  <c r="U497" i="1"/>
  <c r="S493" i="1"/>
  <c r="R490" i="1"/>
  <c r="T486" i="1"/>
  <c r="U483" i="1"/>
  <c r="S480" i="1"/>
  <c r="S477" i="1"/>
  <c r="R474" i="1"/>
  <c r="S471" i="1"/>
  <c r="T468" i="1"/>
  <c r="R466" i="1"/>
  <c r="S463" i="1"/>
  <c r="T460" i="1"/>
  <c r="R458" i="1"/>
  <c r="S455" i="1"/>
  <c r="T452" i="1"/>
  <c r="R450" i="1"/>
  <c r="S447" i="1"/>
  <c r="T444" i="1"/>
  <c r="R442" i="1"/>
  <c r="S439" i="1"/>
  <c r="T436" i="1"/>
  <c r="R434" i="1"/>
  <c r="S431" i="1"/>
  <c r="T428" i="1"/>
  <c r="R426" i="1"/>
  <c r="S423" i="1"/>
  <c r="R421" i="1"/>
  <c r="U418" i="1"/>
  <c r="T416" i="1"/>
  <c r="T414" i="1"/>
  <c r="T412" i="1"/>
  <c r="T410" i="1"/>
  <c r="T408" i="1"/>
  <c r="T406" i="1"/>
  <c r="T404" i="1"/>
  <c r="T402" i="1"/>
  <c r="T400" i="1"/>
  <c r="T398" i="1"/>
  <c r="T396" i="1"/>
  <c r="T394" i="1"/>
  <c r="T392" i="1"/>
  <c r="T390" i="1"/>
  <c r="T388" i="1"/>
  <c r="T386" i="1"/>
  <c r="T384" i="1"/>
  <c r="T382" i="1"/>
  <c r="T380" i="1"/>
  <c r="T378" i="1"/>
  <c r="T376" i="1"/>
  <c r="T374" i="1"/>
  <c r="T372" i="1"/>
  <c r="T370" i="1"/>
  <c r="T368" i="1"/>
  <c r="T366" i="1"/>
  <c r="T364" i="1"/>
  <c r="T362" i="1"/>
  <c r="T360" i="1"/>
  <c r="T358" i="1"/>
  <c r="T356" i="1"/>
  <c r="T354" i="1"/>
  <c r="T352" i="1"/>
  <c r="T350" i="1"/>
  <c r="T348" i="1"/>
  <c r="T346" i="1"/>
  <c r="T344" i="1"/>
  <c r="T342" i="1"/>
  <c r="T340" i="1"/>
  <c r="T338" i="1"/>
  <c r="T336" i="1"/>
  <c r="T334" i="1"/>
  <c r="T332" i="1"/>
  <c r="T330" i="1"/>
  <c r="T328" i="1"/>
  <c r="T326" i="1"/>
  <c r="T324" i="1"/>
  <c r="T322" i="1"/>
  <c r="T320" i="1"/>
  <c r="T318" i="1"/>
  <c r="T316" i="1"/>
  <c r="T314" i="1"/>
  <c r="T312" i="1"/>
  <c r="T310" i="1"/>
  <c r="T308" i="1"/>
  <c r="T306" i="1"/>
  <c r="T304" i="1"/>
  <c r="T302" i="1"/>
  <c r="T300" i="1"/>
  <c r="T298" i="1"/>
  <c r="T296" i="1"/>
  <c r="T294" i="1"/>
  <c r="T292" i="1"/>
  <c r="T290" i="1"/>
  <c r="T288" i="1"/>
  <c r="T286" i="1"/>
  <c r="T284" i="1"/>
  <c r="T282" i="1"/>
  <c r="T280" i="1"/>
  <c r="T278" i="1"/>
  <c r="T276" i="1"/>
  <c r="T274" i="1"/>
  <c r="T272" i="1"/>
  <c r="T270" i="1"/>
  <c r="T268" i="1"/>
  <c r="T266" i="1"/>
  <c r="T264" i="1"/>
  <c r="T262" i="1"/>
  <c r="T260" i="1"/>
  <c r="T258" i="1"/>
  <c r="T256" i="1"/>
  <c r="T254" i="1"/>
  <c r="T252" i="1"/>
  <c r="T250" i="1"/>
  <c r="T248" i="1"/>
  <c r="T246" i="1"/>
  <c r="T244" i="1"/>
  <c r="T242" i="1"/>
  <c r="T240" i="1"/>
  <c r="T238" i="1"/>
  <c r="T236" i="1"/>
  <c r="T234" i="1"/>
  <c r="T232" i="1"/>
  <c r="T230" i="1"/>
  <c r="T228" i="1"/>
  <c r="T226" i="1"/>
  <c r="T224" i="1"/>
  <c r="T222" i="1"/>
  <c r="T220" i="1"/>
  <c r="T218" i="1"/>
  <c r="T216" i="1"/>
  <c r="T214" i="1"/>
  <c r="T212" i="1"/>
  <c r="T210" i="1"/>
  <c r="T208" i="1"/>
  <c r="T206" i="1"/>
  <c r="T204" i="1"/>
  <c r="T202" i="1"/>
  <c r="T200" i="1"/>
  <c r="T198" i="1"/>
  <c r="T196" i="1"/>
  <c r="T194" i="1"/>
  <c r="T192" i="1"/>
  <c r="T190" i="1"/>
  <c r="T188" i="1"/>
  <c r="T186" i="1"/>
  <c r="T184" i="1"/>
  <c r="T182" i="1"/>
  <c r="T180" i="1"/>
  <c r="T178" i="1"/>
  <c r="T176" i="1"/>
  <c r="T174" i="1"/>
  <c r="T172" i="1"/>
  <c r="T170" i="1"/>
  <c r="T168" i="1"/>
  <c r="T166" i="1"/>
  <c r="T164" i="1"/>
  <c r="T162" i="1"/>
  <c r="T160" i="1"/>
  <c r="T158" i="1"/>
  <c r="T156" i="1"/>
  <c r="T154" i="1"/>
  <c r="T152" i="1"/>
  <c r="T150" i="1"/>
  <c r="T148" i="1"/>
  <c r="T146" i="1"/>
  <c r="T144" i="1"/>
  <c r="T142" i="1"/>
  <c r="T140" i="1"/>
  <c r="T138" i="1"/>
  <c r="T136" i="1"/>
  <c r="T134" i="1"/>
  <c r="T132" i="1"/>
  <c r="T130" i="1"/>
  <c r="T128" i="1"/>
  <c r="T126" i="1"/>
  <c r="T124" i="1"/>
  <c r="T122" i="1"/>
  <c r="T120" i="1"/>
  <c r="T118" i="1"/>
  <c r="T116" i="1"/>
  <c r="T114" i="1"/>
  <c r="T112" i="1"/>
  <c r="T110" i="1"/>
  <c r="T108" i="1"/>
  <c r="T106" i="1"/>
  <c r="T104" i="1"/>
  <c r="T102" i="1"/>
  <c r="T100" i="1"/>
  <c r="T98" i="1"/>
  <c r="T96" i="1"/>
  <c r="T94" i="1"/>
  <c r="T92" i="1"/>
  <c r="T90" i="1"/>
  <c r="T88" i="1"/>
  <c r="T86" i="1"/>
  <c r="T84" i="1"/>
  <c r="T82" i="1"/>
  <c r="T80" i="1"/>
  <c r="T78" i="1"/>
  <c r="T76" i="1"/>
  <c r="T74" i="1"/>
  <c r="T72" i="1"/>
  <c r="T70" i="1"/>
  <c r="T68" i="1"/>
  <c r="T66" i="1"/>
  <c r="T64" i="1"/>
  <c r="T62" i="1"/>
  <c r="T60" i="1"/>
  <c r="T58" i="1"/>
  <c r="T56" i="1"/>
  <c r="T54" i="1"/>
  <c r="T52" i="1"/>
  <c r="T50" i="1"/>
  <c r="T48" i="1"/>
  <c r="T46" i="1"/>
  <c r="T44" i="1"/>
  <c r="T42" i="1"/>
  <c r="T40" i="1"/>
  <c r="T38" i="1"/>
  <c r="T36" i="1"/>
  <c r="T34" i="1"/>
  <c r="T32" i="1"/>
  <c r="T30" i="1"/>
  <c r="T28" i="1"/>
  <c r="T26" i="1"/>
  <c r="T24" i="1"/>
  <c r="T22" i="1"/>
  <c r="T20" i="1"/>
  <c r="T18" i="1"/>
  <c r="T16" i="1"/>
  <c r="T14" i="1"/>
  <c r="T10" i="1"/>
  <c r="R40" i="1"/>
  <c r="R28" i="1"/>
  <c r="R16" i="1"/>
  <c r="R10" i="1"/>
  <c r="U25" i="1"/>
  <c r="U13" i="1"/>
  <c r="T31" i="1"/>
  <c r="T19" i="1"/>
  <c r="S13" i="1"/>
  <c r="T496" i="1"/>
  <c r="T492" i="1"/>
  <c r="U489" i="1"/>
  <c r="S486" i="1"/>
  <c r="S483" i="1"/>
  <c r="R480" i="1"/>
  <c r="T476" i="1"/>
  <c r="U473" i="1"/>
  <c r="R471" i="1"/>
  <c r="S468" i="1"/>
  <c r="U465" i="1"/>
  <c r="R463" i="1"/>
  <c r="S460" i="1"/>
  <c r="U457" i="1"/>
  <c r="R455" i="1"/>
  <c r="S452" i="1"/>
  <c r="U449" i="1"/>
  <c r="R447" i="1"/>
  <c r="S444" i="1"/>
  <c r="U441" i="1"/>
  <c r="R439" i="1"/>
  <c r="S436" i="1"/>
  <c r="U433" i="1"/>
  <c r="R431" i="1"/>
  <c r="S428" i="1"/>
  <c r="U425" i="1"/>
  <c r="R423" i="1"/>
  <c r="U420" i="1"/>
  <c r="T418" i="1"/>
  <c r="S416" i="1"/>
  <c r="S414" i="1"/>
  <c r="S412" i="1"/>
  <c r="S410" i="1"/>
  <c r="S408" i="1"/>
  <c r="S406" i="1"/>
  <c r="S404" i="1"/>
  <c r="S402" i="1"/>
  <c r="S400" i="1"/>
  <c r="S398" i="1"/>
  <c r="S396" i="1"/>
  <c r="S394" i="1"/>
  <c r="S392" i="1"/>
  <c r="S390" i="1"/>
  <c r="S388" i="1"/>
  <c r="S386" i="1"/>
  <c r="S384" i="1"/>
  <c r="S382" i="1"/>
  <c r="S380" i="1"/>
  <c r="S378" i="1"/>
  <c r="S376" i="1"/>
  <c r="S374" i="1"/>
  <c r="S372" i="1"/>
  <c r="S370" i="1"/>
  <c r="S368" i="1"/>
  <c r="S366" i="1"/>
  <c r="S364" i="1"/>
  <c r="S362" i="1"/>
  <c r="S360" i="1"/>
  <c r="S358" i="1"/>
  <c r="S356" i="1"/>
  <c r="S354" i="1"/>
  <c r="S352" i="1"/>
  <c r="S350" i="1"/>
  <c r="S348" i="1"/>
  <c r="S346" i="1"/>
  <c r="S344" i="1"/>
  <c r="S342" i="1"/>
  <c r="S340" i="1"/>
  <c r="S338" i="1"/>
  <c r="S336" i="1"/>
  <c r="S334" i="1"/>
  <c r="S332" i="1"/>
  <c r="S330" i="1"/>
  <c r="S328" i="1"/>
  <c r="S326" i="1"/>
  <c r="S324" i="1"/>
  <c r="S322" i="1"/>
  <c r="S320" i="1"/>
  <c r="S318" i="1"/>
  <c r="S316" i="1"/>
  <c r="S314" i="1"/>
  <c r="S312" i="1"/>
  <c r="S310" i="1"/>
  <c r="S308" i="1"/>
  <c r="S306" i="1"/>
  <c r="S304" i="1"/>
  <c r="S302" i="1"/>
  <c r="S300" i="1"/>
  <c r="S298" i="1"/>
  <c r="S296" i="1"/>
  <c r="S294" i="1"/>
  <c r="S292" i="1"/>
  <c r="S290" i="1"/>
  <c r="S288" i="1"/>
  <c r="S286" i="1"/>
  <c r="S284" i="1"/>
  <c r="S282" i="1"/>
  <c r="S280" i="1"/>
  <c r="S278" i="1"/>
  <c r="S276" i="1"/>
  <c r="S274" i="1"/>
  <c r="S272" i="1"/>
  <c r="S270" i="1"/>
  <c r="S268" i="1"/>
  <c r="S266" i="1"/>
  <c r="S264" i="1"/>
  <c r="S262" i="1"/>
  <c r="S260" i="1"/>
  <c r="S258" i="1"/>
  <c r="S256" i="1"/>
  <c r="S254" i="1"/>
  <c r="S252" i="1"/>
  <c r="S250" i="1"/>
  <c r="S248" i="1"/>
  <c r="S246" i="1"/>
  <c r="S244" i="1"/>
  <c r="S242" i="1"/>
  <c r="S240" i="1"/>
  <c r="S238" i="1"/>
  <c r="S236" i="1"/>
  <c r="S234" i="1"/>
  <c r="S232" i="1"/>
  <c r="S230" i="1"/>
  <c r="S228" i="1"/>
  <c r="S226" i="1"/>
  <c r="S224" i="1"/>
  <c r="S222" i="1"/>
  <c r="S220" i="1"/>
  <c r="S218" i="1"/>
  <c r="S216" i="1"/>
  <c r="S214" i="1"/>
  <c r="S212" i="1"/>
  <c r="S210" i="1"/>
  <c r="S208" i="1"/>
  <c r="S206" i="1"/>
  <c r="S204" i="1"/>
  <c r="S202" i="1"/>
  <c r="S200" i="1"/>
  <c r="S198" i="1"/>
  <c r="S196" i="1"/>
  <c r="S194" i="1"/>
  <c r="S192" i="1"/>
  <c r="S190" i="1"/>
  <c r="S188" i="1"/>
  <c r="S186" i="1"/>
  <c r="S184" i="1"/>
  <c r="S182" i="1"/>
  <c r="S180" i="1"/>
  <c r="S178" i="1"/>
  <c r="S176" i="1"/>
  <c r="S174" i="1"/>
  <c r="S172" i="1"/>
  <c r="S170" i="1"/>
  <c r="S168" i="1"/>
  <c r="S166" i="1"/>
  <c r="S164" i="1"/>
  <c r="S162" i="1"/>
  <c r="S160" i="1"/>
  <c r="S158" i="1"/>
  <c r="S156" i="1"/>
  <c r="S154" i="1"/>
  <c r="S152" i="1"/>
  <c r="S150" i="1"/>
  <c r="S148" i="1"/>
  <c r="S146" i="1"/>
  <c r="S144" i="1"/>
  <c r="S142" i="1"/>
  <c r="S140" i="1"/>
  <c r="S138" i="1"/>
  <c r="S136" i="1"/>
  <c r="S134" i="1"/>
  <c r="S132" i="1"/>
  <c r="S130" i="1"/>
  <c r="S128" i="1"/>
  <c r="S126" i="1"/>
  <c r="S124" i="1"/>
  <c r="S122" i="1"/>
  <c r="S120" i="1"/>
  <c r="S118" i="1"/>
  <c r="S116" i="1"/>
  <c r="S114" i="1"/>
  <c r="S112" i="1"/>
  <c r="S110" i="1"/>
  <c r="S108" i="1"/>
  <c r="S106" i="1"/>
  <c r="S104" i="1"/>
  <c r="S102" i="1"/>
  <c r="S100" i="1"/>
  <c r="S98" i="1"/>
  <c r="S96" i="1"/>
  <c r="S94" i="1"/>
  <c r="S92" i="1"/>
  <c r="S90" i="1"/>
  <c r="S88" i="1"/>
  <c r="S86" i="1"/>
  <c r="S84" i="1"/>
  <c r="S82" i="1"/>
  <c r="S80" i="1"/>
  <c r="S78" i="1"/>
  <c r="S76" i="1"/>
  <c r="S74" i="1"/>
  <c r="S72" i="1"/>
  <c r="S70" i="1"/>
  <c r="S68" i="1"/>
  <c r="S66" i="1"/>
  <c r="S64" i="1"/>
  <c r="S62" i="1"/>
  <c r="S60" i="1"/>
  <c r="S58" i="1"/>
  <c r="S56" i="1"/>
  <c r="S54" i="1"/>
  <c r="S52" i="1"/>
  <c r="S50" i="1"/>
  <c r="S48" i="1"/>
  <c r="S46" i="1"/>
  <c r="S44" i="1"/>
  <c r="S42" i="1"/>
  <c r="S40" i="1"/>
  <c r="S38" i="1"/>
  <c r="S36" i="1"/>
  <c r="S34" i="1"/>
  <c r="S32" i="1"/>
  <c r="S30" i="1"/>
  <c r="S28" i="1"/>
  <c r="S26" i="1"/>
  <c r="S24" i="1"/>
  <c r="S22" i="1"/>
  <c r="S20" i="1"/>
  <c r="S18" i="1"/>
  <c r="S16" i="1"/>
  <c r="S14" i="1"/>
  <c r="S12" i="1"/>
  <c r="S10" i="1"/>
  <c r="S8" i="1"/>
  <c r="T6" i="1"/>
  <c r="R68" i="1"/>
  <c r="R62" i="1"/>
  <c r="R58" i="1"/>
  <c r="R54" i="1"/>
  <c r="R50" i="1"/>
  <c r="R48" i="1"/>
  <c r="R44" i="1"/>
  <c r="R34" i="1"/>
  <c r="R26" i="1"/>
  <c r="R18" i="1"/>
  <c r="U33" i="1"/>
  <c r="U21" i="1"/>
  <c r="U11" i="1"/>
  <c r="T27" i="1"/>
  <c r="T17" i="1"/>
  <c r="R6" i="1"/>
  <c r="U495" i="1"/>
  <c r="S492" i="1"/>
  <c r="S489" i="1"/>
  <c r="R486" i="1"/>
  <c r="T482" i="1"/>
  <c r="U479" i="1"/>
  <c r="S476" i="1"/>
  <c r="S473" i="1"/>
  <c r="T470" i="1"/>
  <c r="R468" i="1"/>
  <c r="S465" i="1"/>
  <c r="T462" i="1"/>
  <c r="R460" i="1"/>
  <c r="S457" i="1"/>
  <c r="T454" i="1"/>
  <c r="R452" i="1"/>
  <c r="S449" i="1"/>
  <c r="T446" i="1"/>
  <c r="R444" i="1"/>
  <c r="S441" i="1"/>
  <c r="T438" i="1"/>
  <c r="R436" i="1"/>
  <c r="S433" i="1"/>
  <c r="T430" i="1"/>
  <c r="R428" i="1"/>
  <c r="S425" i="1"/>
  <c r="U422" i="1"/>
  <c r="T420" i="1"/>
  <c r="S418" i="1"/>
  <c r="R416" i="1"/>
  <c r="R414" i="1"/>
  <c r="R412" i="1"/>
  <c r="R410" i="1"/>
  <c r="R408" i="1"/>
  <c r="R406" i="1"/>
  <c r="R404" i="1"/>
  <c r="R402" i="1"/>
  <c r="R400" i="1"/>
  <c r="R398" i="1"/>
  <c r="R396" i="1"/>
  <c r="R394" i="1"/>
  <c r="R392" i="1"/>
  <c r="R390" i="1"/>
  <c r="R388" i="1"/>
  <c r="R386" i="1"/>
  <c r="R384" i="1"/>
  <c r="R382" i="1"/>
  <c r="R380" i="1"/>
  <c r="R378" i="1"/>
  <c r="R376" i="1"/>
  <c r="R374" i="1"/>
  <c r="R372" i="1"/>
  <c r="R370" i="1"/>
  <c r="R368" i="1"/>
  <c r="R366" i="1"/>
  <c r="R364" i="1"/>
  <c r="R362" i="1"/>
  <c r="R360" i="1"/>
  <c r="R358" i="1"/>
  <c r="R356" i="1"/>
  <c r="R354" i="1"/>
  <c r="R352" i="1"/>
  <c r="R350" i="1"/>
  <c r="R348" i="1"/>
  <c r="R346" i="1"/>
  <c r="R344" i="1"/>
  <c r="R342" i="1"/>
  <c r="R340" i="1"/>
  <c r="R338" i="1"/>
  <c r="R336" i="1"/>
  <c r="R334" i="1"/>
  <c r="R332" i="1"/>
  <c r="R330" i="1"/>
  <c r="R328" i="1"/>
  <c r="R326" i="1"/>
  <c r="R324" i="1"/>
  <c r="R322" i="1"/>
  <c r="R320" i="1"/>
  <c r="R318" i="1"/>
  <c r="R316" i="1"/>
  <c r="R314" i="1"/>
  <c r="R312" i="1"/>
  <c r="R310" i="1"/>
  <c r="R308" i="1"/>
  <c r="R306" i="1"/>
  <c r="R304" i="1"/>
  <c r="R302" i="1"/>
  <c r="R300" i="1"/>
  <c r="R298" i="1"/>
  <c r="R296" i="1"/>
  <c r="R294" i="1"/>
  <c r="R292" i="1"/>
  <c r="R290" i="1"/>
  <c r="R288" i="1"/>
  <c r="R286" i="1"/>
  <c r="R284" i="1"/>
  <c r="R282" i="1"/>
  <c r="R280" i="1"/>
  <c r="R278" i="1"/>
  <c r="R276" i="1"/>
  <c r="R274" i="1"/>
  <c r="R272" i="1"/>
  <c r="R270" i="1"/>
  <c r="R268" i="1"/>
  <c r="R266" i="1"/>
  <c r="R264" i="1"/>
  <c r="R262" i="1"/>
  <c r="R260" i="1"/>
  <c r="R258" i="1"/>
  <c r="R256" i="1"/>
  <c r="R254" i="1"/>
  <c r="R252" i="1"/>
  <c r="R250" i="1"/>
  <c r="R248" i="1"/>
  <c r="R246" i="1"/>
  <c r="R244" i="1"/>
  <c r="R242" i="1"/>
  <c r="R240" i="1"/>
  <c r="R238" i="1"/>
  <c r="R236" i="1"/>
  <c r="R234" i="1"/>
  <c r="R232" i="1"/>
  <c r="R230" i="1"/>
  <c r="R228" i="1"/>
  <c r="R226" i="1"/>
  <c r="R224" i="1"/>
  <c r="R222" i="1"/>
  <c r="R220" i="1"/>
  <c r="R218" i="1"/>
  <c r="R216" i="1"/>
  <c r="R214" i="1"/>
  <c r="R212" i="1"/>
  <c r="R210" i="1"/>
  <c r="R208" i="1"/>
  <c r="R206" i="1"/>
  <c r="R204" i="1"/>
  <c r="R202" i="1"/>
  <c r="R200" i="1"/>
  <c r="R198" i="1"/>
  <c r="R196" i="1"/>
  <c r="R194" i="1"/>
  <c r="R192" i="1"/>
  <c r="R190" i="1"/>
  <c r="R188" i="1"/>
  <c r="R186" i="1"/>
  <c r="R184" i="1"/>
  <c r="R182" i="1"/>
  <c r="R180" i="1"/>
  <c r="R178" i="1"/>
  <c r="R176" i="1"/>
  <c r="R174" i="1"/>
  <c r="R172" i="1"/>
  <c r="R170" i="1"/>
  <c r="R168" i="1"/>
  <c r="R166" i="1"/>
  <c r="R164" i="1"/>
  <c r="R162" i="1"/>
  <c r="R160" i="1"/>
  <c r="R158" i="1"/>
  <c r="R156" i="1"/>
  <c r="R154" i="1"/>
  <c r="R152" i="1"/>
  <c r="R150" i="1"/>
  <c r="R148" i="1"/>
  <c r="R146" i="1"/>
  <c r="R144" i="1"/>
  <c r="R142" i="1"/>
  <c r="R140" i="1"/>
  <c r="R138" i="1"/>
  <c r="R136" i="1"/>
  <c r="R134" i="1"/>
  <c r="R132" i="1"/>
  <c r="R130" i="1"/>
  <c r="R128" i="1"/>
  <c r="R126" i="1"/>
  <c r="R124" i="1"/>
  <c r="R122" i="1"/>
  <c r="R120" i="1"/>
  <c r="R118" i="1"/>
  <c r="R116" i="1"/>
  <c r="R114" i="1"/>
  <c r="R112" i="1"/>
  <c r="R110" i="1"/>
  <c r="R108" i="1"/>
  <c r="R106" i="1"/>
  <c r="R104" i="1"/>
  <c r="R102" i="1"/>
  <c r="R100" i="1"/>
  <c r="R98" i="1"/>
  <c r="R96" i="1"/>
  <c r="R94" i="1"/>
  <c r="R92" i="1"/>
  <c r="R90" i="1"/>
  <c r="R88" i="1"/>
  <c r="R86" i="1"/>
  <c r="R84" i="1"/>
  <c r="R82" i="1"/>
  <c r="R80" i="1"/>
  <c r="R78" i="1"/>
  <c r="R76" i="1"/>
  <c r="R74" i="1"/>
  <c r="R72" i="1"/>
  <c r="R70" i="1"/>
  <c r="R66" i="1"/>
  <c r="R64" i="1"/>
  <c r="R60" i="1"/>
  <c r="R56" i="1"/>
  <c r="R52" i="1"/>
  <c r="R46" i="1"/>
  <c r="R42" i="1"/>
  <c r="R32" i="1"/>
  <c r="R22" i="1"/>
  <c r="R12" i="1"/>
  <c r="U27" i="1"/>
  <c r="U9" i="1"/>
  <c r="T29" i="1"/>
  <c r="T11" i="1"/>
  <c r="S495" i="1"/>
  <c r="R492" i="1"/>
  <c r="T488" i="1"/>
  <c r="U485" i="1"/>
  <c r="S482" i="1"/>
  <c r="S479" i="1"/>
  <c r="R476" i="1"/>
  <c r="R473" i="1"/>
  <c r="S470" i="1"/>
  <c r="U467" i="1"/>
  <c r="R465" i="1"/>
  <c r="S462" i="1"/>
  <c r="U459" i="1"/>
  <c r="R457" i="1"/>
  <c r="S454" i="1"/>
  <c r="U451" i="1"/>
  <c r="R449" i="1"/>
  <c r="S446" i="1"/>
  <c r="U443" i="1"/>
  <c r="R441" i="1"/>
  <c r="S438" i="1"/>
  <c r="U435" i="1"/>
  <c r="R433" i="1"/>
  <c r="S430" i="1"/>
  <c r="U427" i="1"/>
  <c r="R425" i="1"/>
  <c r="T422" i="1"/>
  <c r="S420" i="1"/>
  <c r="R418" i="1"/>
  <c r="U415" i="1"/>
  <c r="U413" i="1"/>
  <c r="U411" i="1"/>
  <c r="U409" i="1"/>
  <c r="U407" i="1"/>
  <c r="U405" i="1"/>
  <c r="U403" i="1"/>
  <c r="U401" i="1"/>
  <c r="U399" i="1"/>
  <c r="U397" i="1"/>
  <c r="U395" i="1"/>
  <c r="U393" i="1"/>
  <c r="U391" i="1"/>
  <c r="U389" i="1"/>
  <c r="U387" i="1"/>
  <c r="U385" i="1"/>
  <c r="U383" i="1"/>
  <c r="U381" i="1"/>
  <c r="U379" i="1"/>
  <c r="U377" i="1"/>
  <c r="U375" i="1"/>
  <c r="U373" i="1"/>
  <c r="U371" i="1"/>
  <c r="U369" i="1"/>
  <c r="U367" i="1"/>
  <c r="U365" i="1"/>
  <c r="U363" i="1"/>
  <c r="U361" i="1"/>
  <c r="U359" i="1"/>
  <c r="U357" i="1"/>
  <c r="U355" i="1"/>
  <c r="U353" i="1"/>
  <c r="U351" i="1"/>
  <c r="U349" i="1"/>
  <c r="U347" i="1"/>
  <c r="U345" i="1"/>
  <c r="U343" i="1"/>
  <c r="U341" i="1"/>
  <c r="U339" i="1"/>
  <c r="U337" i="1"/>
  <c r="U335" i="1"/>
  <c r="U333" i="1"/>
  <c r="U331" i="1"/>
  <c r="U329" i="1"/>
  <c r="U327" i="1"/>
  <c r="U325" i="1"/>
  <c r="U323" i="1"/>
  <c r="U321" i="1"/>
  <c r="U319" i="1"/>
  <c r="U317" i="1"/>
  <c r="U315" i="1"/>
  <c r="U313" i="1"/>
  <c r="U311" i="1"/>
  <c r="U309" i="1"/>
  <c r="U307" i="1"/>
  <c r="U305" i="1"/>
  <c r="U303" i="1"/>
  <c r="U301" i="1"/>
  <c r="U299" i="1"/>
  <c r="U297" i="1"/>
  <c r="U295" i="1"/>
  <c r="U293" i="1"/>
  <c r="U291" i="1"/>
  <c r="U289" i="1"/>
  <c r="U287" i="1"/>
  <c r="U285" i="1"/>
  <c r="U283" i="1"/>
  <c r="U281" i="1"/>
  <c r="U279" i="1"/>
  <c r="U277" i="1"/>
  <c r="U275" i="1"/>
  <c r="U273" i="1"/>
  <c r="U271" i="1"/>
  <c r="U269" i="1"/>
  <c r="U267" i="1"/>
  <c r="U265" i="1"/>
  <c r="U263" i="1"/>
  <c r="U261" i="1"/>
  <c r="U259" i="1"/>
  <c r="U257" i="1"/>
  <c r="U255" i="1"/>
  <c r="U253" i="1"/>
  <c r="U251" i="1"/>
  <c r="U249" i="1"/>
  <c r="U247" i="1"/>
  <c r="U245" i="1"/>
  <c r="U243" i="1"/>
  <c r="U241" i="1"/>
  <c r="U239" i="1"/>
  <c r="U237" i="1"/>
  <c r="U235" i="1"/>
  <c r="U233" i="1"/>
  <c r="U231" i="1"/>
  <c r="U229" i="1"/>
  <c r="U227" i="1"/>
  <c r="U225" i="1"/>
  <c r="U223" i="1"/>
  <c r="U221" i="1"/>
  <c r="U219" i="1"/>
  <c r="U217" i="1"/>
  <c r="U215" i="1"/>
  <c r="U213" i="1"/>
  <c r="U211" i="1"/>
  <c r="U209" i="1"/>
  <c r="U207" i="1"/>
  <c r="U205" i="1"/>
  <c r="U203" i="1"/>
  <c r="U201" i="1"/>
  <c r="U199" i="1"/>
  <c r="U197" i="1"/>
  <c r="U195" i="1"/>
  <c r="U193" i="1"/>
  <c r="U191" i="1"/>
  <c r="U189" i="1"/>
  <c r="U187" i="1"/>
  <c r="U185" i="1"/>
  <c r="U183" i="1"/>
  <c r="U181" i="1"/>
  <c r="U179" i="1"/>
  <c r="U177" i="1"/>
  <c r="U175" i="1"/>
  <c r="U173" i="1"/>
  <c r="U171" i="1"/>
  <c r="U169" i="1"/>
  <c r="U167" i="1"/>
  <c r="U165" i="1"/>
  <c r="U163" i="1"/>
  <c r="U161" i="1"/>
  <c r="U159" i="1"/>
  <c r="U157" i="1"/>
  <c r="U155" i="1"/>
  <c r="U153" i="1"/>
  <c r="U151" i="1"/>
  <c r="U149" i="1"/>
  <c r="U147" i="1"/>
  <c r="U145" i="1"/>
  <c r="U143" i="1"/>
  <c r="U141" i="1"/>
  <c r="U139" i="1"/>
  <c r="U137" i="1"/>
  <c r="U135" i="1"/>
  <c r="U133" i="1"/>
  <c r="U131" i="1"/>
  <c r="U129" i="1"/>
  <c r="U127" i="1"/>
  <c r="U125" i="1"/>
  <c r="U123" i="1"/>
  <c r="U121" i="1"/>
  <c r="U119" i="1"/>
  <c r="U117" i="1"/>
  <c r="U115" i="1"/>
  <c r="U113" i="1"/>
  <c r="U111" i="1"/>
  <c r="U109" i="1"/>
  <c r="U107" i="1"/>
  <c r="U105" i="1"/>
  <c r="U103" i="1"/>
  <c r="U101" i="1"/>
  <c r="U99" i="1"/>
  <c r="U97" i="1"/>
  <c r="U95" i="1"/>
  <c r="U93" i="1"/>
  <c r="U91" i="1"/>
  <c r="U89" i="1"/>
  <c r="U87" i="1"/>
  <c r="U85" i="1"/>
  <c r="U83" i="1"/>
  <c r="U81" i="1"/>
  <c r="U79" i="1"/>
  <c r="U77" i="1"/>
  <c r="U75" i="1"/>
  <c r="U73" i="1"/>
  <c r="U71" i="1"/>
  <c r="U69" i="1"/>
  <c r="U67" i="1"/>
  <c r="U65" i="1"/>
  <c r="U63" i="1"/>
  <c r="U61" i="1"/>
  <c r="U59" i="1"/>
  <c r="U57" i="1"/>
  <c r="U55" i="1"/>
  <c r="U53" i="1"/>
  <c r="U51" i="1"/>
  <c r="U49" i="1"/>
  <c r="U47" i="1"/>
  <c r="U45" i="1"/>
  <c r="U43" i="1"/>
  <c r="U41" i="1"/>
  <c r="U39" i="1"/>
  <c r="U37" i="1"/>
  <c r="U35" i="1"/>
  <c r="U31" i="1"/>
  <c r="U19" i="1"/>
  <c r="U7" i="1"/>
  <c r="O7" i="1" s="1"/>
  <c r="T21" i="1"/>
  <c r="T7" i="1"/>
  <c r="N7" i="1" s="1"/>
  <c r="T494" i="1"/>
  <c r="U491" i="1"/>
  <c r="S488" i="1"/>
  <c r="S485" i="1"/>
  <c r="R482" i="1"/>
  <c r="T478" i="1"/>
  <c r="U475" i="1"/>
  <c r="T472" i="1"/>
  <c r="R470" i="1"/>
  <c r="S467" i="1"/>
  <c r="T464" i="1"/>
  <c r="R462" i="1"/>
  <c r="S459" i="1"/>
  <c r="T456" i="1"/>
  <c r="R454" i="1"/>
  <c r="S451" i="1"/>
  <c r="T448" i="1"/>
  <c r="R446" i="1"/>
  <c r="S443" i="1"/>
  <c r="T440" i="1"/>
  <c r="R438" i="1"/>
  <c r="S435" i="1"/>
  <c r="T432" i="1"/>
  <c r="R430" i="1"/>
  <c r="S427" i="1"/>
  <c r="T424" i="1"/>
  <c r="S422" i="1"/>
  <c r="R420" i="1"/>
  <c r="U417" i="1"/>
  <c r="T415" i="1"/>
  <c r="T413" i="1"/>
  <c r="T411" i="1"/>
  <c r="T409" i="1"/>
  <c r="T407" i="1"/>
  <c r="T405" i="1"/>
  <c r="T403" i="1"/>
  <c r="T401" i="1"/>
  <c r="T399" i="1"/>
  <c r="T397" i="1"/>
  <c r="T395" i="1"/>
  <c r="T393" i="1"/>
  <c r="T391" i="1"/>
  <c r="T389" i="1"/>
  <c r="T387" i="1"/>
  <c r="T385" i="1"/>
  <c r="T383" i="1"/>
  <c r="T381" i="1"/>
  <c r="T379" i="1"/>
  <c r="T377" i="1"/>
  <c r="T375" i="1"/>
  <c r="T373" i="1"/>
  <c r="T371" i="1"/>
  <c r="T369" i="1"/>
  <c r="T367" i="1"/>
  <c r="T365" i="1"/>
  <c r="T363" i="1"/>
  <c r="T361" i="1"/>
  <c r="T359" i="1"/>
  <c r="T357" i="1"/>
  <c r="T355" i="1"/>
  <c r="T353" i="1"/>
  <c r="T351" i="1"/>
  <c r="T349" i="1"/>
  <c r="T347" i="1"/>
  <c r="T345" i="1"/>
  <c r="T343" i="1"/>
  <c r="T341" i="1"/>
  <c r="T339" i="1"/>
  <c r="T337" i="1"/>
  <c r="T335" i="1"/>
  <c r="T333" i="1"/>
  <c r="T331" i="1"/>
  <c r="T329" i="1"/>
  <c r="T327" i="1"/>
  <c r="T325" i="1"/>
  <c r="T323" i="1"/>
  <c r="T321" i="1"/>
  <c r="T319" i="1"/>
  <c r="T317" i="1"/>
  <c r="T315" i="1"/>
  <c r="T313" i="1"/>
  <c r="T311" i="1"/>
  <c r="T309" i="1"/>
  <c r="T307" i="1"/>
  <c r="T305" i="1"/>
  <c r="T303" i="1"/>
  <c r="T301" i="1"/>
  <c r="T299" i="1"/>
  <c r="T297" i="1"/>
  <c r="T295" i="1"/>
  <c r="T293" i="1"/>
  <c r="T291" i="1"/>
  <c r="T289" i="1"/>
  <c r="T287" i="1"/>
  <c r="T285" i="1"/>
  <c r="T283" i="1"/>
  <c r="T281" i="1"/>
  <c r="T279" i="1"/>
  <c r="T277" i="1"/>
  <c r="T275" i="1"/>
  <c r="T273" i="1"/>
  <c r="T271" i="1"/>
  <c r="T269" i="1"/>
  <c r="T267" i="1"/>
  <c r="T265" i="1"/>
  <c r="T263" i="1"/>
  <c r="T261" i="1"/>
  <c r="T259" i="1"/>
  <c r="T257" i="1"/>
  <c r="T255" i="1"/>
  <c r="T253" i="1"/>
  <c r="T251" i="1"/>
  <c r="T249" i="1"/>
  <c r="T247" i="1"/>
  <c r="T245" i="1"/>
  <c r="T243" i="1"/>
  <c r="T241" i="1"/>
  <c r="T239" i="1"/>
  <c r="T237" i="1"/>
  <c r="T235" i="1"/>
  <c r="T233" i="1"/>
  <c r="T231" i="1"/>
  <c r="T229" i="1"/>
  <c r="T227" i="1"/>
  <c r="T225" i="1"/>
  <c r="T223" i="1"/>
  <c r="T221" i="1"/>
  <c r="T219" i="1"/>
  <c r="T217" i="1"/>
  <c r="T215" i="1"/>
  <c r="T213" i="1"/>
  <c r="T211" i="1"/>
  <c r="T209" i="1"/>
  <c r="T207" i="1"/>
  <c r="T205" i="1"/>
  <c r="T203" i="1"/>
  <c r="T201" i="1"/>
  <c r="T199" i="1"/>
  <c r="T197" i="1"/>
  <c r="T195" i="1"/>
  <c r="T193" i="1"/>
  <c r="T191" i="1"/>
  <c r="T189" i="1"/>
  <c r="T187" i="1"/>
  <c r="T185" i="1"/>
  <c r="T183" i="1"/>
  <c r="T181" i="1"/>
  <c r="T179" i="1"/>
  <c r="T177" i="1"/>
  <c r="T175" i="1"/>
  <c r="T173" i="1"/>
  <c r="T171" i="1"/>
  <c r="T169" i="1"/>
  <c r="T167" i="1"/>
  <c r="T165" i="1"/>
  <c r="T163" i="1"/>
  <c r="T161" i="1"/>
  <c r="T159" i="1"/>
  <c r="T157" i="1"/>
  <c r="T155" i="1"/>
  <c r="T153" i="1"/>
  <c r="T151" i="1"/>
  <c r="T149" i="1"/>
  <c r="T147" i="1"/>
  <c r="T145" i="1"/>
  <c r="T143" i="1"/>
  <c r="T141" i="1"/>
  <c r="T139" i="1"/>
  <c r="T137" i="1"/>
  <c r="T135" i="1"/>
  <c r="T133" i="1"/>
  <c r="T131" i="1"/>
  <c r="T129" i="1"/>
  <c r="T127" i="1"/>
  <c r="T125" i="1"/>
  <c r="T123" i="1"/>
  <c r="T121" i="1"/>
  <c r="T119" i="1"/>
  <c r="T117" i="1"/>
  <c r="T115" i="1"/>
  <c r="T113" i="1"/>
  <c r="T111" i="1"/>
  <c r="T109" i="1"/>
  <c r="T107" i="1"/>
  <c r="T105" i="1"/>
  <c r="T103" i="1"/>
  <c r="T101" i="1"/>
  <c r="T99" i="1"/>
  <c r="T97" i="1"/>
  <c r="T95" i="1"/>
  <c r="T93" i="1"/>
  <c r="T91" i="1"/>
  <c r="T89" i="1"/>
  <c r="T87" i="1"/>
  <c r="T85" i="1"/>
  <c r="T83" i="1"/>
  <c r="T81" i="1"/>
  <c r="T79" i="1"/>
  <c r="T77" i="1"/>
  <c r="T75" i="1"/>
  <c r="T73" i="1"/>
  <c r="T71" i="1"/>
  <c r="T69" i="1"/>
  <c r="T67" i="1"/>
  <c r="T65" i="1"/>
  <c r="T63" i="1"/>
  <c r="T61" i="1"/>
  <c r="T59" i="1"/>
  <c r="T57" i="1"/>
  <c r="T55" i="1"/>
  <c r="T53" i="1"/>
  <c r="T51" i="1"/>
  <c r="T49" i="1"/>
  <c r="T47" i="1"/>
  <c r="T45" i="1"/>
  <c r="T43" i="1"/>
  <c r="T41" i="1"/>
  <c r="T39" i="1"/>
  <c r="T37" i="1"/>
  <c r="T35" i="1"/>
  <c r="T23" i="1"/>
  <c r="T9" i="1"/>
  <c r="S494" i="1"/>
  <c r="S491" i="1"/>
  <c r="R488" i="1"/>
  <c r="T484" i="1"/>
  <c r="U481" i="1"/>
  <c r="S478" i="1"/>
  <c r="S475" i="1"/>
  <c r="S472" i="1"/>
  <c r="U469" i="1"/>
  <c r="R467" i="1"/>
  <c r="S464" i="1"/>
  <c r="U461" i="1"/>
  <c r="R459" i="1"/>
  <c r="S456" i="1"/>
  <c r="U453" i="1"/>
  <c r="R451" i="1"/>
  <c r="S448" i="1"/>
  <c r="U445" i="1"/>
  <c r="R443" i="1"/>
  <c r="S440" i="1"/>
  <c r="U437" i="1"/>
  <c r="R435" i="1"/>
  <c r="S432" i="1"/>
  <c r="U429" i="1"/>
  <c r="R427" i="1"/>
  <c r="S424" i="1"/>
  <c r="R422" i="1"/>
  <c r="U419" i="1"/>
  <c r="S417" i="1"/>
  <c r="S415" i="1"/>
  <c r="S413" i="1"/>
  <c r="S411" i="1"/>
  <c r="S409" i="1"/>
  <c r="S407" i="1"/>
  <c r="S405" i="1"/>
  <c r="S403" i="1"/>
  <c r="S401" i="1"/>
  <c r="S399" i="1"/>
  <c r="S397" i="1"/>
  <c r="S395" i="1"/>
  <c r="S393" i="1"/>
  <c r="S391" i="1"/>
  <c r="S389" i="1"/>
  <c r="S387" i="1"/>
  <c r="S385" i="1"/>
  <c r="S383" i="1"/>
  <c r="S381" i="1"/>
  <c r="S379" i="1"/>
  <c r="S377" i="1"/>
  <c r="S375" i="1"/>
  <c r="S373" i="1"/>
  <c r="S371" i="1"/>
  <c r="S369" i="1"/>
  <c r="S367" i="1"/>
  <c r="S365" i="1"/>
  <c r="S363" i="1"/>
  <c r="S361" i="1"/>
  <c r="S359" i="1"/>
  <c r="S357" i="1"/>
  <c r="S355" i="1"/>
  <c r="S353" i="1"/>
  <c r="S351" i="1"/>
  <c r="S349" i="1"/>
  <c r="S347" i="1"/>
  <c r="S345" i="1"/>
  <c r="S343" i="1"/>
  <c r="S341" i="1"/>
  <c r="S339" i="1"/>
  <c r="S337" i="1"/>
  <c r="S335" i="1"/>
  <c r="S333" i="1"/>
  <c r="S331" i="1"/>
  <c r="S329" i="1"/>
  <c r="S327" i="1"/>
  <c r="S325" i="1"/>
  <c r="S323" i="1"/>
  <c r="S321" i="1"/>
  <c r="S319" i="1"/>
  <c r="S317" i="1"/>
  <c r="S315" i="1"/>
  <c r="S313" i="1"/>
  <c r="S311" i="1"/>
  <c r="S309" i="1"/>
  <c r="S307" i="1"/>
  <c r="S305" i="1"/>
  <c r="S303" i="1"/>
  <c r="S301" i="1"/>
  <c r="S299" i="1"/>
  <c r="S297" i="1"/>
  <c r="S295" i="1"/>
  <c r="S293" i="1"/>
  <c r="S291" i="1"/>
  <c r="S289" i="1"/>
  <c r="S287" i="1"/>
  <c r="S285" i="1"/>
  <c r="S283" i="1"/>
  <c r="S281" i="1"/>
  <c r="S279" i="1"/>
  <c r="S277" i="1"/>
  <c r="S275" i="1"/>
  <c r="S273" i="1"/>
  <c r="S271" i="1"/>
  <c r="S269" i="1"/>
  <c r="S267" i="1"/>
  <c r="S265" i="1"/>
  <c r="S263" i="1"/>
  <c r="S261" i="1"/>
  <c r="S259" i="1"/>
  <c r="S257" i="1"/>
  <c r="S255" i="1"/>
  <c r="S253" i="1"/>
  <c r="S251" i="1"/>
  <c r="S249" i="1"/>
  <c r="S247" i="1"/>
  <c r="S245" i="1"/>
  <c r="S243" i="1"/>
  <c r="S241" i="1"/>
  <c r="S239" i="1"/>
  <c r="S237" i="1"/>
  <c r="S235" i="1"/>
  <c r="S233" i="1"/>
  <c r="S231" i="1"/>
  <c r="S229" i="1"/>
  <c r="S227" i="1"/>
  <c r="S225" i="1"/>
  <c r="S223" i="1"/>
  <c r="S221" i="1"/>
  <c r="S219" i="1"/>
  <c r="S217" i="1"/>
  <c r="S215" i="1"/>
  <c r="S213" i="1"/>
  <c r="S211" i="1"/>
  <c r="S209" i="1"/>
  <c r="S207" i="1"/>
  <c r="S205" i="1"/>
  <c r="S203" i="1"/>
  <c r="S201" i="1"/>
  <c r="S199" i="1"/>
  <c r="S197" i="1"/>
  <c r="S195" i="1"/>
  <c r="S193" i="1"/>
  <c r="S191" i="1"/>
  <c r="S189" i="1"/>
  <c r="S187" i="1"/>
  <c r="S185" i="1"/>
  <c r="S183" i="1"/>
  <c r="S181" i="1"/>
  <c r="S179" i="1"/>
  <c r="S177" i="1"/>
  <c r="S175" i="1"/>
  <c r="S173" i="1"/>
  <c r="S171" i="1"/>
  <c r="S169" i="1"/>
  <c r="S167" i="1"/>
  <c r="S165" i="1"/>
  <c r="S163" i="1"/>
  <c r="S161" i="1"/>
  <c r="S159" i="1"/>
  <c r="S157" i="1"/>
  <c r="S155" i="1"/>
  <c r="S153" i="1"/>
  <c r="S151" i="1"/>
  <c r="S149" i="1"/>
  <c r="S147" i="1"/>
  <c r="S145" i="1"/>
  <c r="S143" i="1"/>
  <c r="S141" i="1"/>
  <c r="S139" i="1"/>
  <c r="S137" i="1"/>
  <c r="S135" i="1"/>
  <c r="S133" i="1"/>
  <c r="S131" i="1"/>
  <c r="S129" i="1"/>
  <c r="S127" i="1"/>
  <c r="S125" i="1"/>
  <c r="S123" i="1"/>
  <c r="S121" i="1"/>
  <c r="S119" i="1"/>
  <c r="S117" i="1"/>
  <c r="S115" i="1"/>
  <c r="S113" i="1"/>
  <c r="S111" i="1"/>
  <c r="S109" i="1"/>
  <c r="S107" i="1"/>
  <c r="S105" i="1"/>
  <c r="S103" i="1"/>
  <c r="S101" i="1"/>
  <c r="S99" i="1"/>
  <c r="S97" i="1"/>
  <c r="S95" i="1"/>
  <c r="S93" i="1"/>
  <c r="S91" i="1"/>
  <c r="S89" i="1"/>
  <c r="S87" i="1"/>
  <c r="S85" i="1"/>
  <c r="S83" i="1"/>
  <c r="S81" i="1"/>
  <c r="S79" i="1"/>
  <c r="S77" i="1"/>
  <c r="S75" i="1"/>
  <c r="S73" i="1"/>
  <c r="S71" i="1"/>
  <c r="S69" i="1"/>
  <c r="S67" i="1"/>
  <c r="S65" i="1"/>
  <c r="S63" i="1"/>
  <c r="S61" i="1"/>
  <c r="S59" i="1"/>
  <c r="S57" i="1"/>
  <c r="S55" i="1"/>
  <c r="S53" i="1"/>
  <c r="S51" i="1"/>
  <c r="S49" i="1"/>
  <c r="S47" i="1"/>
  <c r="S45" i="1"/>
  <c r="S43" i="1"/>
  <c r="S41" i="1"/>
  <c r="S39" i="1"/>
  <c r="S37" i="1"/>
  <c r="S35" i="1"/>
  <c r="S33" i="1"/>
  <c r="S31" i="1"/>
  <c r="S29" i="1"/>
  <c r="S27" i="1"/>
  <c r="S25" i="1"/>
  <c r="S23" i="1"/>
  <c r="S21" i="1"/>
  <c r="S19" i="1"/>
  <c r="S17" i="1"/>
  <c r="S15" i="1"/>
  <c r="S7" i="1"/>
  <c r="M7" i="1" s="1"/>
  <c r="R494" i="1"/>
  <c r="T490" i="1"/>
  <c r="U487" i="1"/>
  <c r="S484" i="1"/>
  <c r="S481" i="1"/>
  <c r="R478" i="1"/>
  <c r="T474" i="1"/>
  <c r="R472" i="1"/>
  <c r="S469" i="1"/>
  <c r="T466" i="1"/>
  <c r="R464" i="1"/>
  <c r="S461" i="1"/>
  <c r="T458" i="1"/>
  <c r="R456" i="1"/>
  <c r="S453" i="1"/>
  <c r="T450" i="1"/>
  <c r="R448" i="1"/>
  <c r="S445" i="1"/>
  <c r="T442" i="1"/>
  <c r="R440" i="1"/>
  <c r="S437" i="1"/>
  <c r="T434" i="1"/>
  <c r="R432" i="1"/>
  <c r="S429" i="1"/>
  <c r="T426" i="1"/>
  <c r="R424" i="1"/>
  <c r="U421" i="1"/>
  <c r="S419" i="1"/>
  <c r="R417" i="1"/>
  <c r="R415" i="1"/>
  <c r="R413" i="1"/>
  <c r="R411" i="1"/>
  <c r="R409" i="1"/>
  <c r="R407" i="1"/>
  <c r="R405" i="1"/>
  <c r="R403" i="1"/>
  <c r="R401" i="1"/>
  <c r="R399" i="1"/>
  <c r="R397" i="1"/>
  <c r="R395" i="1"/>
  <c r="R393" i="1"/>
  <c r="R391" i="1"/>
  <c r="R389" i="1"/>
  <c r="R387" i="1"/>
  <c r="R385" i="1"/>
  <c r="R383" i="1"/>
  <c r="R381" i="1"/>
  <c r="R379" i="1"/>
  <c r="R377" i="1"/>
  <c r="R375" i="1"/>
  <c r="R373" i="1"/>
  <c r="R371" i="1"/>
  <c r="R369" i="1"/>
  <c r="R367" i="1"/>
  <c r="R365" i="1"/>
  <c r="R363" i="1"/>
  <c r="R361" i="1"/>
  <c r="R359" i="1"/>
  <c r="R357" i="1"/>
  <c r="R355" i="1"/>
  <c r="R353" i="1"/>
  <c r="R351" i="1"/>
  <c r="R349" i="1"/>
  <c r="R347" i="1"/>
  <c r="R345" i="1"/>
  <c r="R343" i="1"/>
  <c r="R341" i="1"/>
  <c r="R339" i="1"/>
  <c r="R337" i="1"/>
  <c r="R335" i="1"/>
  <c r="R333" i="1"/>
  <c r="R331" i="1"/>
  <c r="R329" i="1"/>
  <c r="R327" i="1"/>
  <c r="R325" i="1"/>
  <c r="R323" i="1"/>
  <c r="R321" i="1"/>
  <c r="R319" i="1"/>
  <c r="R317" i="1"/>
  <c r="R315" i="1"/>
  <c r="R313" i="1"/>
  <c r="R311" i="1"/>
  <c r="R309" i="1"/>
  <c r="R307" i="1"/>
  <c r="R305" i="1"/>
  <c r="R303" i="1"/>
  <c r="R301" i="1"/>
  <c r="R299" i="1"/>
  <c r="R297" i="1"/>
  <c r="R295" i="1"/>
  <c r="R293" i="1"/>
  <c r="R291" i="1"/>
  <c r="R289" i="1"/>
  <c r="R287" i="1"/>
  <c r="R285" i="1"/>
  <c r="R283" i="1"/>
  <c r="R281" i="1"/>
  <c r="R279" i="1"/>
  <c r="R277" i="1"/>
  <c r="R275" i="1"/>
  <c r="R273" i="1"/>
  <c r="R271" i="1"/>
  <c r="R269" i="1"/>
  <c r="R267" i="1"/>
  <c r="R265" i="1"/>
  <c r="R263" i="1"/>
  <c r="R261" i="1"/>
  <c r="R259" i="1"/>
  <c r="R257" i="1"/>
  <c r="R255" i="1"/>
  <c r="R253" i="1"/>
  <c r="R251" i="1"/>
  <c r="R249" i="1"/>
  <c r="R247" i="1"/>
  <c r="R245" i="1"/>
  <c r="R243" i="1"/>
  <c r="R241" i="1"/>
  <c r="R239" i="1"/>
  <c r="R237" i="1"/>
  <c r="R235" i="1"/>
  <c r="R233" i="1"/>
  <c r="R231" i="1"/>
  <c r="R229" i="1"/>
  <c r="R227" i="1"/>
  <c r="R225" i="1"/>
  <c r="R223" i="1"/>
  <c r="R221" i="1"/>
  <c r="R219" i="1"/>
  <c r="R217" i="1"/>
  <c r="R215" i="1"/>
  <c r="R213" i="1"/>
  <c r="R211" i="1"/>
  <c r="R209" i="1"/>
  <c r="R207" i="1"/>
  <c r="R205" i="1"/>
  <c r="R203" i="1"/>
  <c r="R201" i="1"/>
  <c r="R199" i="1"/>
  <c r="R197" i="1"/>
  <c r="R195" i="1"/>
  <c r="R193" i="1"/>
  <c r="R191" i="1"/>
  <c r="R189" i="1"/>
  <c r="R187" i="1"/>
  <c r="R185" i="1"/>
  <c r="R183" i="1"/>
  <c r="R181" i="1"/>
  <c r="R179" i="1"/>
  <c r="R177" i="1"/>
  <c r="R175" i="1"/>
  <c r="R173" i="1"/>
  <c r="R171" i="1"/>
  <c r="R169" i="1"/>
  <c r="R167" i="1"/>
  <c r="R165" i="1"/>
  <c r="R163" i="1"/>
  <c r="R161" i="1"/>
  <c r="R159" i="1"/>
  <c r="R157" i="1"/>
  <c r="R155" i="1"/>
  <c r="R153" i="1"/>
  <c r="R151" i="1"/>
  <c r="R149" i="1"/>
  <c r="R147" i="1"/>
  <c r="R145" i="1"/>
  <c r="R143" i="1"/>
  <c r="R141" i="1"/>
  <c r="R139" i="1"/>
  <c r="R137" i="1"/>
  <c r="R135" i="1"/>
  <c r="R133" i="1"/>
  <c r="R131" i="1"/>
  <c r="R129" i="1"/>
  <c r="R127" i="1"/>
  <c r="R125" i="1"/>
  <c r="R123" i="1"/>
  <c r="R121" i="1"/>
  <c r="R119" i="1"/>
  <c r="R117" i="1"/>
  <c r="R115" i="1"/>
  <c r="R113" i="1"/>
  <c r="R111" i="1"/>
  <c r="R109" i="1"/>
  <c r="R107" i="1"/>
  <c r="R105" i="1"/>
  <c r="R103" i="1"/>
  <c r="R101" i="1"/>
  <c r="R99" i="1"/>
  <c r="R97" i="1"/>
  <c r="R95" i="1"/>
  <c r="R93" i="1"/>
  <c r="R91" i="1"/>
  <c r="R89" i="1"/>
  <c r="R87" i="1"/>
  <c r="R85" i="1"/>
  <c r="R83" i="1"/>
  <c r="R81" i="1"/>
  <c r="R79" i="1"/>
  <c r="R77" i="1"/>
  <c r="R75" i="1"/>
  <c r="R73" i="1"/>
  <c r="R71" i="1"/>
  <c r="R69" i="1"/>
  <c r="R67" i="1"/>
  <c r="R65" i="1"/>
  <c r="R63" i="1"/>
  <c r="R61" i="1"/>
  <c r="R59" i="1"/>
  <c r="R57" i="1"/>
  <c r="R55" i="1"/>
  <c r="R53" i="1"/>
  <c r="R51" i="1"/>
  <c r="R49" i="1"/>
  <c r="R47" i="1"/>
  <c r="R45" i="1"/>
  <c r="R43" i="1"/>
  <c r="R41" i="1"/>
  <c r="R39" i="1"/>
  <c r="R37" i="1"/>
  <c r="R35" i="1"/>
  <c r="R33" i="1"/>
  <c r="R31" i="1"/>
  <c r="R29" i="1"/>
  <c r="R27" i="1"/>
  <c r="R25" i="1"/>
  <c r="R23" i="1"/>
  <c r="R21" i="1"/>
  <c r="R19" i="1"/>
  <c r="R17" i="1"/>
  <c r="R15" i="1"/>
  <c r="R13" i="1"/>
  <c r="R11" i="1"/>
  <c r="R9" i="1"/>
  <c r="R7" i="1"/>
  <c r="L7" i="1" s="1"/>
  <c r="L6" i="1"/>
  <c r="U22" i="1"/>
  <c r="U18" i="1"/>
  <c r="U14" i="1"/>
  <c r="U10" i="1"/>
  <c r="U6" i="1"/>
  <c r="O6" i="1" s="1"/>
  <c r="T8" i="1"/>
  <c r="R38" i="1"/>
  <c r="R24" i="1"/>
  <c r="R14" i="1"/>
  <c r="N6" i="1"/>
  <c r="U29" i="1"/>
  <c r="U17" i="1"/>
  <c r="S6" i="1"/>
  <c r="M6" i="1" s="1"/>
  <c r="T25" i="1"/>
  <c r="T15" i="1"/>
  <c r="S11" i="1"/>
  <c r="G2500" i="6"/>
  <c r="G2496" i="6"/>
  <c r="G2492" i="6"/>
  <c r="G2488" i="6"/>
  <c r="G2484" i="6"/>
  <c r="G2480" i="6"/>
  <c r="G2476" i="6"/>
  <c r="G2472" i="6"/>
  <c r="G2468" i="6"/>
  <c r="G2464" i="6"/>
  <c r="G2460" i="6"/>
  <c r="G2456" i="6"/>
  <c r="G2452" i="6"/>
  <c r="G2448" i="6"/>
  <c r="G2444" i="6"/>
  <c r="G2440" i="6"/>
  <c r="G2436" i="6"/>
  <c r="G2432" i="6"/>
  <c r="G2428" i="6"/>
  <c r="G2424" i="6"/>
  <c r="G2420" i="6"/>
  <c r="G2416" i="6"/>
  <c r="G2412" i="6"/>
  <c r="G2408" i="6"/>
  <c r="G2404" i="6"/>
  <c r="G2400" i="6"/>
  <c r="G2396" i="6"/>
  <c r="G2392" i="6"/>
  <c r="G2388" i="6"/>
  <c r="G2384" i="6"/>
  <c r="G2380" i="6"/>
  <c r="G2376" i="6"/>
  <c r="G2372" i="6"/>
  <c r="G2368" i="6"/>
  <c r="G2364" i="6"/>
  <c r="G2360" i="6"/>
  <c r="G2356" i="6"/>
  <c r="G2352" i="6"/>
  <c r="G2348" i="6"/>
  <c r="G2344" i="6"/>
  <c r="G2340" i="6"/>
  <c r="G2336" i="6"/>
  <c r="G2332" i="6"/>
  <c r="G2328" i="6"/>
  <c r="G2324" i="6"/>
  <c r="G2320" i="6"/>
  <c r="G2316" i="6"/>
  <c r="G2312" i="6"/>
  <c r="G2308" i="6"/>
  <c r="G2304" i="6"/>
  <c r="G2300" i="6"/>
  <c r="G2296" i="6"/>
  <c r="G2292" i="6"/>
  <c r="G2288" i="6"/>
  <c r="G2284" i="6"/>
  <c r="G2280" i="6"/>
  <c r="G2276" i="6"/>
  <c r="G2272" i="6"/>
  <c r="G2268" i="6"/>
  <c r="G2264" i="6"/>
  <c r="G2260" i="6"/>
  <c r="G2256" i="6"/>
  <c r="G2252" i="6"/>
  <c r="G2248" i="6"/>
  <c r="G2244" i="6"/>
  <c r="G2240" i="6"/>
  <c r="G2236" i="6"/>
  <c r="G2232" i="6"/>
  <c r="G2228" i="6"/>
  <c r="G2224" i="6"/>
  <c r="G2220" i="6"/>
  <c r="G2216" i="6"/>
  <c r="G2212" i="6"/>
  <c r="G2208" i="6"/>
  <c r="H2499" i="6"/>
  <c r="H2495" i="6"/>
  <c r="H2491" i="6"/>
  <c r="H2487" i="6"/>
  <c r="H2483" i="6"/>
  <c r="H2479" i="6"/>
  <c r="H2475" i="6"/>
  <c r="H2471" i="6"/>
  <c r="H2467" i="6"/>
  <c r="H2463" i="6"/>
  <c r="H2459" i="6"/>
  <c r="H2455" i="6"/>
  <c r="H2451" i="6"/>
  <c r="H2447" i="6"/>
  <c r="H2443" i="6"/>
  <c r="H2439" i="6"/>
  <c r="H2435" i="6"/>
  <c r="H2431" i="6"/>
  <c r="H2427" i="6"/>
  <c r="H2423" i="6"/>
  <c r="H2419" i="6"/>
  <c r="H2415" i="6"/>
  <c r="H2411" i="6"/>
  <c r="H2407" i="6"/>
  <c r="H2403" i="6"/>
  <c r="H2399" i="6"/>
  <c r="H2395" i="6"/>
  <c r="H2391" i="6"/>
  <c r="H2387" i="6"/>
  <c r="H2383" i="6"/>
  <c r="H2379" i="6"/>
  <c r="H2375" i="6"/>
  <c r="H2371" i="6"/>
  <c r="H2367" i="6"/>
  <c r="H2363" i="6"/>
  <c r="H2359" i="6"/>
  <c r="H2355" i="6"/>
  <c r="H2351" i="6"/>
  <c r="H2347" i="6"/>
  <c r="H2343" i="6"/>
  <c r="H2339" i="6"/>
  <c r="H2335" i="6"/>
  <c r="H2331" i="6"/>
  <c r="H2327" i="6"/>
  <c r="H2323" i="6"/>
  <c r="H2319" i="6"/>
  <c r="H2315" i="6"/>
  <c r="H2311" i="6"/>
  <c r="H2307" i="6"/>
  <c r="H2303" i="6"/>
  <c r="H2299" i="6"/>
  <c r="H2295" i="6"/>
  <c r="H2291" i="6"/>
  <c r="H2287" i="6"/>
  <c r="H2283" i="6"/>
  <c r="H2279" i="6"/>
  <c r="H2275" i="6"/>
  <c r="H2271" i="6"/>
  <c r="H2267" i="6"/>
  <c r="H2263" i="6"/>
  <c r="H2259" i="6"/>
  <c r="H2255" i="6"/>
  <c r="H2251" i="6"/>
  <c r="H2247" i="6"/>
  <c r="H2243" i="6"/>
  <c r="H2239" i="6"/>
  <c r="H2235" i="6"/>
  <c r="H2231" i="6"/>
  <c r="H2227" i="6"/>
  <c r="H2223" i="6"/>
  <c r="H2219" i="6"/>
  <c r="H2215" i="6"/>
  <c r="H2211" i="6"/>
  <c r="H2207" i="6"/>
  <c r="H2203" i="6"/>
  <c r="H2199" i="6"/>
  <c r="H2195" i="6"/>
  <c r="H2191" i="6"/>
  <c r="H2187" i="6"/>
  <c r="H2183" i="6"/>
  <c r="G2499" i="6"/>
  <c r="I2499" i="6" s="1"/>
  <c r="G2495" i="6"/>
  <c r="I2495" i="6" s="1"/>
  <c r="G2491" i="6"/>
  <c r="I2491" i="6" s="1"/>
  <c r="G2487" i="6"/>
  <c r="I2487" i="6" s="1"/>
  <c r="G2483" i="6"/>
  <c r="I2483" i="6" s="1"/>
  <c r="G2479" i="6"/>
  <c r="I2479" i="6" s="1"/>
  <c r="G2475" i="6"/>
  <c r="I2475" i="6" s="1"/>
  <c r="G2471" i="6"/>
  <c r="I2471" i="6" s="1"/>
  <c r="G2467" i="6"/>
  <c r="I2467" i="6" s="1"/>
  <c r="G2463" i="6"/>
  <c r="I2463" i="6" s="1"/>
  <c r="G2459" i="6"/>
  <c r="I2459" i="6" s="1"/>
  <c r="G2455" i="6"/>
  <c r="I2455" i="6" s="1"/>
  <c r="G2451" i="6"/>
  <c r="I2451" i="6" s="1"/>
  <c r="G2447" i="6"/>
  <c r="I2447" i="6" s="1"/>
  <c r="G2443" i="6"/>
  <c r="I2443" i="6" s="1"/>
  <c r="G2439" i="6"/>
  <c r="I2439" i="6" s="1"/>
  <c r="G2435" i="6"/>
  <c r="G2431" i="6"/>
  <c r="I2431" i="6" s="1"/>
  <c r="G2427" i="6"/>
  <c r="I2427" i="6" s="1"/>
  <c r="G2423" i="6"/>
  <c r="I2423" i="6" s="1"/>
  <c r="G2419" i="6"/>
  <c r="I2419" i="6" s="1"/>
  <c r="G2415" i="6"/>
  <c r="I2415" i="6" s="1"/>
  <c r="G2411" i="6"/>
  <c r="I2411" i="6" s="1"/>
  <c r="G2407" i="6"/>
  <c r="I2407" i="6" s="1"/>
  <c r="G2403" i="6"/>
  <c r="I2403" i="6" s="1"/>
  <c r="G2399" i="6"/>
  <c r="I2399" i="6" s="1"/>
  <c r="G2395" i="6"/>
  <c r="I2395" i="6" s="1"/>
  <c r="G2391" i="6"/>
  <c r="I2391" i="6" s="1"/>
  <c r="G2387" i="6"/>
  <c r="I2387" i="6" s="1"/>
  <c r="G2383" i="6"/>
  <c r="I2383" i="6" s="1"/>
  <c r="G2379" i="6"/>
  <c r="I2379" i="6" s="1"/>
  <c r="G2375" i="6"/>
  <c r="I2375" i="6" s="1"/>
  <c r="G2371" i="6"/>
  <c r="I2371" i="6" s="1"/>
  <c r="G2367" i="6"/>
  <c r="I2367" i="6" s="1"/>
  <c r="G2363" i="6"/>
  <c r="I2363" i="6" s="1"/>
  <c r="G2359" i="6"/>
  <c r="I2359" i="6" s="1"/>
  <c r="G2355" i="6"/>
  <c r="I2355" i="6" s="1"/>
  <c r="G2351" i="6"/>
  <c r="I2351" i="6" s="1"/>
  <c r="G2347" i="6"/>
  <c r="I2347" i="6" s="1"/>
  <c r="G2343" i="6"/>
  <c r="I2343" i="6" s="1"/>
  <c r="G2339" i="6"/>
  <c r="I2339" i="6" s="1"/>
  <c r="G2335" i="6"/>
  <c r="I2335" i="6" s="1"/>
  <c r="G2331" i="6"/>
  <c r="I2331" i="6" s="1"/>
  <c r="G2327" i="6"/>
  <c r="I2327" i="6" s="1"/>
  <c r="G2323" i="6"/>
  <c r="I2323" i="6" s="1"/>
  <c r="G2319" i="6"/>
  <c r="I2319" i="6" s="1"/>
  <c r="G2315" i="6"/>
  <c r="I2315" i="6" s="1"/>
  <c r="G2311" i="6"/>
  <c r="I2311" i="6" s="1"/>
  <c r="G2307" i="6"/>
  <c r="I2307" i="6" s="1"/>
  <c r="G2303" i="6"/>
  <c r="I2303" i="6" s="1"/>
  <c r="G2299" i="6"/>
  <c r="I2299" i="6" s="1"/>
  <c r="G2295" i="6"/>
  <c r="I2295" i="6" s="1"/>
  <c r="G2291" i="6"/>
  <c r="I2291" i="6" s="1"/>
  <c r="G2287" i="6"/>
  <c r="I2287" i="6" s="1"/>
  <c r="G2283" i="6"/>
  <c r="I2283" i="6" s="1"/>
  <c r="G2279" i="6"/>
  <c r="I2279" i="6" s="1"/>
  <c r="G2275" i="6"/>
  <c r="I2275" i="6" s="1"/>
  <c r="G2271" i="6"/>
  <c r="I2271" i="6" s="1"/>
  <c r="G2267" i="6"/>
  <c r="I2267" i="6" s="1"/>
  <c r="G2263" i="6"/>
  <c r="I2263" i="6" s="1"/>
  <c r="G2259" i="6"/>
  <c r="I2259" i="6" s="1"/>
  <c r="G2255" i="6"/>
  <c r="I2255" i="6" s="1"/>
  <c r="G2251" i="6"/>
  <c r="I2251" i="6" s="1"/>
  <c r="G2247" i="6"/>
  <c r="I2247" i="6" s="1"/>
  <c r="G2243" i="6"/>
  <c r="I2243" i="6" s="1"/>
  <c r="G2239" i="6"/>
  <c r="I2239" i="6" s="1"/>
  <c r="G2235" i="6"/>
  <c r="I2235" i="6" s="1"/>
  <c r="G2231" i="6"/>
  <c r="I2231" i="6" s="1"/>
  <c r="G2227" i="6"/>
  <c r="I2227" i="6" s="1"/>
  <c r="G2223" i="6"/>
  <c r="I2223" i="6" s="1"/>
  <c r="G2219" i="6"/>
  <c r="I2219" i="6" s="1"/>
  <c r="G2215" i="6"/>
  <c r="I2215" i="6" s="1"/>
  <c r="H2502" i="6"/>
  <c r="H2498" i="6"/>
  <c r="H2494" i="6"/>
  <c r="H2490" i="6"/>
  <c r="H2486" i="6"/>
  <c r="H2482" i="6"/>
  <c r="H2478" i="6"/>
  <c r="H2474" i="6"/>
  <c r="H2470" i="6"/>
  <c r="H2466" i="6"/>
  <c r="H2462" i="6"/>
  <c r="H2458" i="6"/>
  <c r="H2454" i="6"/>
  <c r="H2450" i="6"/>
  <c r="H2446" i="6"/>
  <c r="H2442" i="6"/>
  <c r="H2438" i="6"/>
  <c r="H2434" i="6"/>
  <c r="H2430" i="6"/>
  <c r="H2426" i="6"/>
  <c r="H2422" i="6"/>
  <c r="H2418" i="6"/>
  <c r="H2414" i="6"/>
  <c r="H2410" i="6"/>
  <c r="H2406" i="6"/>
  <c r="H2402" i="6"/>
  <c r="H2398" i="6"/>
  <c r="H2394" i="6"/>
  <c r="H2390" i="6"/>
  <c r="H2386" i="6"/>
  <c r="H2382" i="6"/>
  <c r="H2378" i="6"/>
  <c r="H2374" i="6"/>
  <c r="H2370" i="6"/>
  <c r="H2366" i="6"/>
  <c r="H2362" i="6"/>
  <c r="H2358" i="6"/>
  <c r="H2354" i="6"/>
  <c r="H2350" i="6"/>
  <c r="H2346" i="6"/>
  <c r="H2342" i="6"/>
  <c r="H2338" i="6"/>
  <c r="H2334" i="6"/>
  <c r="H2330" i="6"/>
  <c r="H2326" i="6"/>
  <c r="H2322" i="6"/>
  <c r="H2318" i="6"/>
  <c r="H2314" i="6"/>
  <c r="H2310" i="6"/>
  <c r="H2306" i="6"/>
  <c r="H2302" i="6"/>
  <c r="H2298" i="6"/>
  <c r="H2294" i="6"/>
  <c r="H2290" i="6"/>
  <c r="H2286" i="6"/>
  <c r="H2282" i="6"/>
  <c r="H2278" i="6"/>
  <c r="H2274" i="6"/>
  <c r="H2270" i="6"/>
  <c r="H2266" i="6"/>
  <c r="H2262" i="6"/>
  <c r="H2258" i="6"/>
  <c r="H2254" i="6"/>
  <c r="H2250" i="6"/>
  <c r="H2246" i="6"/>
  <c r="H2242" i="6"/>
  <c r="H2238" i="6"/>
  <c r="H2234" i="6"/>
  <c r="H2230" i="6"/>
  <c r="H2226" i="6"/>
  <c r="H2222" i="6"/>
  <c r="H2218" i="6"/>
  <c r="G2502" i="6"/>
  <c r="I2502" i="6" s="1"/>
  <c r="G2498" i="6"/>
  <c r="I2498" i="6" s="1"/>
  <c r="G2494" i="6"/>
  <c r="I2494" i="6" s="1"/>
  <c r="G2490" i="6"/>
  <c r="I2490" i="6" s="1"/>
  <c r="G2486" i="6"/>
  <c r="I2486" i="6" s="1"/>
  <c r="G2482" i="6"/>
  <c r="I2482" i="6" s="1"/>
  <c r="G2478" i="6"/>
  <c r="I2478" i="6" s="1"/>
  <c r="G2474" i="6"/>
  <c r="I2474" i="6" s="1"/>
  <c r="G2470" i="6"/>
  <c r="I2470" i="6" s="1"/>
  <c r="G2466" i="6"/>
  <c r="I2466" i="6" s="1"/>
  <c r="G2462" i="6"/>
  <c r="I2462" i="6" s="1"/>
  <c r="G2458" i="6"/>
  <c r="I2458" i="6" s="1"/>
  <c r="G2454" i="6"/>
  <c r="I2454" i="6" s="1"/>
  <c r="G2450" i="6"/>
  <c r="I2450" i="6" s="1"/>
  <c r="G2446" i="6"/>
  <c r="I2446" i="6" s="1"/>
  <c r="G2442" i="6"/>
  <c r="I2442" i="6" s="1"/>
  <c r="G2438" i="6"/>
  <c r="I2438" i="6" s="1"/>
  <c r="G2434" i="6"/>
  <c r="I2434" i="6" s="1"/>
  <c r="G2430" i="6"/>
  <c r="I2430" i="6" s="1"/>
  <c r="G2426" i="6"/>
  <c r="I2426" i="6" s="1"/>
  <c r="G2422" i="6"/>
  <c r="I2422" i="6" s="1"/>
  <c r="G2418" i="6"/>
  <c r="I2418" i="6" s="1"/>
  <c r="G2414" i="6"/>
  <c r="I2414" i="6" s="1"/>
  <c r="G2410" i="6"/>
  <c r="I2410" i="6" s="1"/>
  <c r="G2406" i="6"/>
  <c r="I2406" i="6" s="1"/>
  <c r="G2402" i="6"/>
  <c r="I2402" i="6" s="1"/>
  <c r="G2398" i="6"/>
  <c r="I2398" i="6" s="1"/>
  <c r="G2394" i="6"/>
  <c r="I2394" i="6" s="1"/>
  <c r="G2390" i="6"/>
  <c r="I2390" i="6" s="1"/>
  <c r="G2386" i="6"/>
  <c r="I2386" i="6" s="1"/>
  <c r="G2382" i="6"/>
  <c r="I2382" i="6" s="1"/>
  <c r="G2378" i="6"/>
  <c r="I2378" i="6" s="1"/>
  <c r="G2374" i="6"/>
  <c r="G2370" i="6"/>
  <c r="I2370" i="6" s="1"/>
  <c r="G2366" i="6"/>
  <c r="I2366" i="6" s="1"/>
  <c r="G2362" i="6"/>
  <c r="I2362" i="6" s="1"/>
  <c r="G2358" i="6"/>
  <c r="I2358" i="6" s="1"/>
  <c r="G2354" i="6"/>
  <c r="I2354" i="6" s="1"/>
  <c r="G2350" i="6"/>
  <c r="I2350" i="6" s="1"/>
  <c r="G2346" i="6"/>
  <c r="I2346" i="6" s="1"/>
  <c r="G2342" i="6"/>
  <c r="I2342" i="6" s="1"/>
  <c r="G2338" i="6"/>
  <c r="I2338" i="6" s="1"/>
  <c r="G2334" i="6"/>
  <c r="I2334" i="6" s="1"/>
  <c r="G2330" i="6"/>
  <c r="I2330" i="6" s="1"/>
  <c r="G2326" i="6"/>
  <c r="I2326" i="6" s="1"/>
  <c r="G2322" i="6"/>
  <c r="I2322" i="6" s="1"/>
  <c r="G2318" i="6"/>
  <c r="I2318" i="6" s="1"/>
  <c r="G2314" i="6"/>
  <c r="I2314" i="6" s="1"/>
  <c r="G2310" i="6"/>
  <c r="I2310" i="6" s="1"/>
  <c r="G2306" i="6"/>
  <c r="I2306" i="6" s="1"/>
  <c r="G2302" i="6"/>
  <c r="I2302" i="6" s="1"/>
  <c r="G2298" i="6"/>
  <c r="I2298" i="6" s="1"/>
  <c r="G2294" i="6"/>
  <c r="I2294" i="6" s="1"/>
  <c r="G2290" i="6"/>
  <c r="I2290" i="6" s="1"/>
  <c r="G2286" i="6"/>
  <c r="I2286" i="6" s="1"/>
  <c r="G2282" i="6"/>
  <c r="I2282" i="6" s="1"/>
  <c r="G2278" i="6"/>
  <c r="I2278" i="6" s="1"/>
  <c r="G2274" i="6"/>
  <c r="I2274" i="6" s="1"/>
  <c r="G2270" i="6"/>
  <c r="I2270" i="6" s="1"/>
  <c r="G2266" i="6"/>
  <c r="I2266" i="6" s="1"/>
  <c r="G2262" i="6"/>
  <c r="I2262" i="6" s="1"/>
  <c r="G2258" i="6"/>
  <c r="I2258" i="6" s="1"/>
  <c r="G2254" i="6"/>
  <c r="I2254" i="6" s="1"/>
  <c r="G2250" i="6"/>
  <c r="I2250" i="6" s="1"/>
  <c r="G2246" i="6"/>
  <c r="I2246" i="6" s="1"/>
  <c r="G2242" i="6"/>
  <c r="I2242" i="6" s="1"/>
  <c r="G2238" i="6"/>
  <c r="I2238" i="6" s="1"/>
  <c r="G2234" i="6"/>
  <c r="I2234" i="6" s="1"/>
  <c r="G2230" i="6"/>
  <c r="I2230" i="6" s="1"/>
  <c r="G2226" i="6"/>
  <c r="I2226" i="6" s="1"/>
  <c r="G2222" i="6"/>
  <c r="I2222" i="6" s="1"/>
  <c r="G2218" i="6"/>
  <c r="I2218" i="6" s="1"/>
  <c r="H2501" i="6"/>
  <c r="H2497" i="6"/>
  <c r="H2493" i="6"/>
  <c r="H2489" i="6"/>
  <c r="H2485" i="6"/>
  <c r="H2481" i="6"/>
  <c r="H2477" i="6"/>
  <c r="H2473" i="6"/>
  <c r="H2469" i="6"/>
  <c r="H2465" i="6"/>
  <c r="H2461" i="6"/>
  <c r="H2457" i="6"/>
  <c r="H2453" i="6"/>
  <c r="H2449" i="6"/>
  <c r="H2445" i="6"/>
  <c r="H2441" i="6"/>
  <c r="H2437" i="6"/>
  <c r="H2433" i="6"/>
  <c r="H2429" i="6"/>
  <c r="H2425" i="6"/>
  <c r="H2421" i="6"/>
  <c r="H2417" i="6"/>
  <c r="H2413" i="6"/>
  <c r="H2409" i="6"/>
  <c r="H2405" i="6"/>
  <c r="H2401" i="6"/>
  <c r="H2397" i="6"/>
  <c r="H2393" i="6"/>
  <c r="H2389" i="6"/>
  <c r="H2385" i="6"/>
  <c r="H2381" i="6"/>
  <c r="H2377" i="6"/>
  <c r="H2373" i="6"/>
  <c r="H2369" i="6"/>
  <c r="H2365" i="6"/>
  <c r="H2361" i="6"/>
  <c r="H2357" i="6"/>
  <c r="H2353" i="6"/>
  <c r="H2349" i="6"/>
  <c r="H2345" i="6"/>
  <c r="H2341" i="6"/>
  <c r="H2337" i="6"/>
  <c r="H2333" i="6"/>
  <c r="H2329" i="6"/>
  <c r="H2325" i="6"/>
  <c r="H2321" i="6"/>
  <c r="H2317" i="6"/>
  <c r="H2313" i="6"/>
  <c r="H2309" i="6"/>
  <c r="H2305" i="6"/>
  <c r="H2301" i="6"/>
  <c r="H2297" i="6"/>
  <c r="H2293" i="6"/>
  <c r="H2289" i="6"/>
  <c r="H2285" i="6"/>
  <c r="H2281" i="6"/>
  <c r="H2277" i="6"/>
  <c r="H2273" i="6"/>
  <c r="H2269" i="6"/>
  <c r="H2265" i="6"/>
  <c r="H2261" i="6"/>
  <c r="H2257" i="6"/>
  <c r="H2253" i="6"/>
  <c r="H2249" i="6"/>
  <c r="H2245" i="6"/>
  <c r="H2241" i="6"/>
  <c r="H2237" i="6"/>
  <c r="H2233" i="6"/>
  <c r="H2229" i="6"/>
  <c r="H2225" i="6"/>
  <c r="H2221" i="6"/>
  <c r="H2217" i="6"/>
  <c r="H2213" i="6"/>
  <c r="H2209" i="6"/>
  <c r="H2205" i="6"/>
  <c r="H2201" i="6"/>
  <c r="H2197" i="6"/>
  <c r="H2193" i="6"/>
  <c r="H2189" i="6"/>
  <c r="H2185" i="6"/>
  <c r="H2181" i="6"/>
  <c r="H2177" i="6"/>
  <c r="H2173" i="6"/>
  <c r="H2169" i="6"/>
  <c r="H2165" i="6"/>
  <c r="G2501" i="6"/>
  <c r="G2497" i="6"/>
  <c r="G2493" i="6"/>
  <c r="G2489" i="6"/>
  <c r="G2485" i="6"/>
  <c r="G2481" i="6"/>
  <c r="G2477" i="6"/>
  <c r="G2473" i="6"/>
  <c r="G2469" i="6"/>
  <c r="G2465" i="6"/>
  <c r="G2461" i="6"/>
  <c r="G2457" i="6"/>
  <c r="G2453" i="6"/>
  <c r="G2449" i="6"/>
  <c r="G2445" i="6"/>
  <c r="G2441" i="6"/>
  <c r="G2437" i="6"/>
  <c r="G2433" i="6"/>
  <c r="G2429" i="6"/>
  <c r="G2425" i="6"/>
  <c r="G2421" i="6"/>
  <c r="G2417" i="6"/>
  <c r="G2413" i="6"/>
  <c r="G2409" i="6"/>
  <c r="G2405" i="6"/>
  <c r="G2401" i="6"/>
  <c r="G2397" i="6"/>
  <c r="G2393" i="6"/>
  <c r="G2389" i="6"/>
  <c r="G2385" i="6"/>
  <c r="G2381" i="6"/>
  <c r="G2377" i="6"/>
  <c r="G2373" i="6"/>
  <c r="G2369" i="6"/>
  <c r="G2365" i="6"/>
  <c r="G2361" i="6"/>
  <c r="G2357" i="6"/>
  <c r="G2353" i="6"/>
  <c r="G2349" i="6"/>
  <c r="G2345" i="6"/>
  <c r="G2341" i="6"/>
  <c r="G2337" i="6"/>
  <c r="G2333" i="6"/>
  <c r="G2329" i="6"/>
  <c r="G2325" i="6"/>
  <c r="G2321" i="6"/>
  <c r="G2317" i="6"/>
  <c r="G2313" i="6"/>
  <c r="G2309" i="6"/>
  <c r="G2305" i="6"/>
  <c r="G2301" i="6"/>
  <c r="G2297" i="6"/>
  <c r="G2293" i="6"/>
  <c r="G2289" i="6"/>
  <c r="G2285" i="6"/>
  <c r="G2281" i="6"/>
  <c r="G2277" i="6"/>
  <c r="G2273" i="6"/>
  <c r="G2269" i="6"/>
  <c r="G2265" i="6"/>
  <c r="G2261" i="6"/>
  <c r="G2257" i="6"/>
  <c r="G2253" i="6"/>
  <c r="G2249" i="6"/>
  <c r="G2245" i="6"/>
  <c r="G2241" i="6"/>
  <c r="G2237" i="6"/>
  <c r="G2233" i="6"/>
  <c r="G2229" i="6"/>
  <c r="G2225" i="6"/>
  <c r="G2221" i="6"/>
  <c r="G2217" i="6"/>
  <c r="G2213" i="6"/>
  <c r="G2209" i="6"/>
  <c r="G2205" i="6"/>
  <c r="G2201" i="6"/>
  <c r="G2197" i="6"/>
  <c r="G2193" i="6"/>
  <c r="G2189" i="6"/>
  <c r="G2185" i="6"/>
  <c r="G2181" i="6"/>
  <c r="H2500" i="6"/>
  <c r="H2496" i="6"/>
  <c r="H2492" i="6"/>
  <c r="H2488" i="6"/>
  <c r="H2484" i="6"/>
  <c r="H2480" i="6"/>
  <c r="H2476" i="6"/>
  <c r="H2472" i="6"/>
  <c r="H2468" i="6"/>
  <c r="H2464" i="6"/>
  <c r="H2460" i="6"/>
  <c r="H2456" i="6"/>
  <c r="H2452" i="6"/>
  <c r="H2448" i="6"/>
  <c r="H2444" i="6"/>
  <c r="H2440" i="6"/>
  <c r="H2436" i="6"/>
  <c r="H2432" i="6"/>
  <c r="H2428" i="6"/>
  <c r="H2424" i="6"/>
  <c r="H2420" i="6"/>
  <c r="H2416" i="6"/>
  <c r="H2412" i="6"/>
  <c r="H2408" i="6"/>
  <c r="H2404" i="6"/>
  <c r="H2400" i="6"/>
  <c r="H2396" i="6"/>
  <c r="H2392" i="6"/>
  <c r="H2388" i="6"/>
  <c r="H2384" i="6"/>
  <c r="H2380" i="6"/>
  <c r="H2376" i="6"/>
  <c r="H2372" i="6"/>
  <c r="H2368" i="6"/>
  <c r="H2364" i="6"/>
  <c r="H2360" i="6"/>
  <c r="H2356" i="6"/>
  <c r="H2352" i="6"/>
  <c r="H2348" i="6"/>
  <c r="H2344" i="6"/>
  <c r="H2340" i="6"/>
  <c r="H2336" i="6"/>
  <c r="H2332" i="6"/>
  <c r="H2328" i="6"/>
  <c r="H2324" i="6"/>
  <c r="H2320" i="6"/>
  <c r="H2316" i="6"/>
  <c r="H2312" i="6"/>
  <c r="H2308" i="6"/>
  <c r="H2304" i="6"/>
  <c r="H2300" i="6"/>
  <c r="H2296" i="6"/>
  <c r="H2292" i="6"/>
  <c r="H2288" i="6"/>
  <c r="H2284" i="6"/>
  <c r="H2280" i="6"/>
  <c r="H2276" i="6"/>
  <c r="H2272" i="6"/>
  <c r="H2268" i="6"/>
  <c r="H2264" i="6"/>
  <c r="H2260" i="6"/>
  <c r="H2256" i="6"/>
  <c r="H2252" i="6"/>
  <c r="H2248" i="6"/>
  <c r="H2244" i="6"/>
  <c r="H2240" i="6"/>
  <c r="H2236" i="6"/>
  <c r="H2232" i="6"/>
  <c r="H2228" i="6"/>
  <c r="H2224" i="6"/>
  <c r="H2220" i="6"/>
  <c r="H2216" i="6"/>
  <c r="H2212" i="6"/>
  <c r="H2208" i="6"/>
  <c r="G2202" i="6"/>
  <c r="G2195" i="6"/>
  <c r="H2188" i="6"/>
  <c r="H2182" i="6"/>
  <c r="G2177" i="6"/>
  <c r="H2172" i="6"/>
  <c r="G2168" i="6"/>
  <c r="H2163" i="6"/>
  <c r="H2159" i="6"/>
  <c r="H2155" i="6"/>
  <c r="H2151" i="6"/>
  <c r="H2147" i="6"/>
  <c r="H2143" i="6"/>
  <c r="H2139" i="6"/>
  <c r="H2135" i="6"/>
  <c r="H2131" i="6"/>
  <c r="H2127" i="6"/>
  <c r="H2123" i="6"/>
  <c r="H2119" i="6"/>
  <c r="H2115" i="6"/>
  <c r="H2111" i="6"/>
  <c r="H2107" i="6"/>
  <c r="H2103" i="6"/>
  <c r="H2099" i="6"/>
  <c r="H2095" i="6"/>
  <c r="H2091" i="6"/>
  <c r="H2087" i="6"/>
  <c r="H2083" i="6"/>
  <c r="H2079" i="6"/>
  <c r="H2075" i="6"/>
  <c r="H2071" i="6"/>
  <c r="H2067" i="6"/>
  <c r="H2063" i="6"/>
  <c r="H2059" i="6"/>
  <c r="H2055" i="6"/>
  <c r="H2051" i="6"/>
  <c r="H2047" i="6"/>
  <c r="H2043" i="6"/>
  <c r="H2039" i="6"/>
  <c r="H2035" i="6"/>
  <c r="H2031" i="6"/>
  <c r="H2027" i="6"/>
  <c r="H2023" i="6"/>
  <c r="H2019" i="6"/>
  <c r="H2015" i="6"/>
  <c r="H2011" i="6"/>
  <c r="H2007" i="6"/>
  <c r="H2003" i="6"/>
  <c r="H1999" i="6"/>
  <c r="H1995" i="6"/>
  <c r="H1991" i="6"/>
  <c r="H1987" i="6"/>
  <c r="H1983" i="6"/>
  <c r="H1979" i="6"/>
  <c r="H1975" i="6"/>
  <c r="H1971" i="6"/>
  <c r="H1967" i="6"/>
  <c r="H1963" i="6"/>
  <c r="H1959" i="6"/>
  <c r="H1955" i="6"/>
  <c r="H1951" i="6"/>
  <c r="H1947" i="6"/>
  <c r="H1943" i="6"/>
  <c r="H1939" i="6"/>
  <c r="H1935" i="6"/>
  <c r="H1931" i="6"/>
  <c r="H1927" i="6"/>
  <c r="H1923" i="6"/>
  <c r="H1919" i="6"/>
  <c r="H1915" i="6"/>
  <c r="H1911" i="6"/>
  <c r="H1907" i="6"/>
  <c r="H1903" i="6"/>
  <c r="H1899" i="6"/>
  <c r="H1895" i="6"/>
  <c r="H1891" i="6"/>
  <c r="H1887" i="6"/>
  <c r="H1883" i="6"/>
  <c r="H1879" i="6"/>
  <c r="H1875" i="6"/>
  <c r="H1871" i="6"/>
  <c r="H1867" i="6"/>
  <c r="H1863" i="6"/>
  <c r="H1859" i="6"/>
  <c r="G2207" i="6"/>
  <c r="H2200" i="6"/>
  <c r="H2194" i="6"/>
  <c r="G2188" i="6"/>
  <c r="G2182" i="6"/>
  <c r="H2176" i="6"/>
  <c r="G2172" i="6"/>
  <c r="H2167" i="6"/>
  <c r="G2163" i="6"/>
  <c r="G2159" i="6"/>
  <c r="G2155" i="6"/>
  <c r="G2151" i="6"/>
  <c r="G2147" i="6"/>
  <c r="G2143" i="6"/>
  <c r="G2139" i="6"/>
  <c r="G2135" i="6"/>
  <c r="G2131" i="6"/>
  <c r="G2127" i="6"/>
  <c r="G2123" i="6"/>
  <c r="G2119" i="6"/>
  <c r="G2115" i="6"/>
  <c r="G2111" i="6"/>
  <c r="G2107" i="6"/>
  <c r="G2103" i="6"/>
  <c r="G2099" i="6"/>
  <c r="G2095" i="6"/>
  <c r="G2091" i="6"/>
  <c r="G2087" i="6"/>
  <c r="G2083" i="6"/>
  <c r="G2079" i="6"/>
  <c r="G2075" i="6"/>
  <c r="G2071" i="6"/>
  <c r="G2067" i="6"/>
  <c r="G2063" i="6"/>
  <c r="G2059" i="6"/>
  <c r="G2055" i="6"/>
  <c r="G2051" i="6"/>
  <c r="G2047" i="6"/>
  <c r="G2043" i="6"/>
  <c r="G2039" i="6"/>
  <c r="G2035" i="6"/>
  <c r="G2031" i="6"/>
  <c r="G2027" i="6"/>
  <c r="G2023" i="6"/>
  <c r="G2019" i="6"/>
  <c r="G2015" i="6"/>
  <c r="G2011" i="6"/>
  <c r="G2007" i="6"/>
  <c r="G2003" i="6"/>
  <c r="G1999" i="6"/>
  <c r="G1995" i="6"/>
  <c r="G1991" i="6"/>
  <c r="G1987" i="6"/>
  <c r="G1983" i="6"/>
  <c r="G1979" i="6"/>
  <c r="G1975" i="6"/>
  <c r="G1971" i="6"/>
  <c r="G1967" i="6"/>
  <c r="G1963" i="6"/>
  <c r="G1959" i="6"/>
  <c r="G1955" i="6"/>
  <c r="G1951" i="6"/>
  <c r="G1947" i="6"/>
  <c r="G1943" i="6"/>
  <c r="G1939" i="6"/>
  <c r="G1935" i="6"/>
  <c r="G1931" i="6"/>
  <c r="G1927" i="6"/>
  <c r="G1923" i="6"/>
  <c r="G1919" i="6"/>
  <c r="G1915" i="6"/>
  <c r="G1911" i="6"/>
  <c r="G1907" i="6"/>
  <c r="G1903" i="6"/>
  <c r="G1899" i="6"/>
  <c r="G1895" i="6"/>
  <c r="G1891" i="6"/>
  <c r="G1887" i="6"/>
  <c r="G1883" i="6"/>
  <c r="G1879" i="6"/>
  <c r="G1875" i="6"/>
  <c r="G1871" i="6"/>
  <c r="G1867" i="6"/>
  <c r="G1863" i="6"/>
  <c r="H2206" i="6"/>
  <c r="G2200" i="6"/>
  <c r="G2194" i="6"/>
  <c r="G2187" i="6"/>
  <c r="H2180" i="6"/>
  <c r="G2176" i="6"/>
  <c r="H2171" i="6"/>
  <c r="G2167" i="6"/>
  <c r="H2162" i="6"/>
  <c r="H2158" i="6"/>
  <c r="H2154" i="6"/>
  <c r="H2150" i="6"/>
  <c r="H2146" i="6"/>
  <c r="H2142" i="6"/>
  <c r="H2138" i="6"/>
  <c r="H2134" i="6"/>
  <c r="H2130" i="6"/>
  <c r="H2126" i="6"/>
  <c r="H2122" i="6"/>
  <c r="H2118" i="6"/>
  <c r="H2114" i="6"/>
  <c r="H2110" i="6"/>
  <c r="H2106" i="6"/>
  <c r="H2102" i="6"/>
  <c r="H2098" i="6"/>
  <c r="H2094" i="6"/>
  <c r="H2090" i="6"/>
  <c r="H2086" i="6"/>
  <c r="H2082" i="6"/>
  <c r="H2078" i="6"/>
  <c r="H2074" i="6"/>
  <c r="H2070" i="6"/>
  <c r="H2066" i="6"/>
  <c r="H2062" i="6"/>
  <c r="H2058" i="6"/>
  <c r="H2054" i="6"/>
  <c r="H2050" i="6"/>
  <c r="H2046" i="6"/>
  <c r="H2042" i="6"/>
  <c r="H2038" i="6"/>
  <c r="H2034" i="6"/>
  <c r="H2030" i="6"/>
  <c r="H2026" i="6"/>
  <c r="H2022" i="6"/>
  <c r="H2018" i="6"/>
  <c r="H2014" i="6"/>
  <c r="H2010" i="6"/>
  <c r="H2006" i="6"/>
  <c r="H2002" i="6"/>
  <c r="H1998" i="6"/>
  <c r="H1994" i="6"/>
  <c r="H1990" i="6"/>
  <c r="H1986" i="6"/>
  <c r="H1982" i="6"/>
  <c r="H1978" i="6"/>
  <c r="H1974" i="6"/>
  <c r="H1970" i="6"/>
  <c r="H1966" i="6"/>
  <c r="H1962" i="6"/>
  <c r="H1958" i="6"/>
  <c r="H1954" i="6"/>
  <c r="H1950" i="6"/>
  <c r="H1946" i="6"/>
  <c r="H1942" i="6"/>
  <c r="H1938" i="6"/>
  <c r="H1934" i="6"/>
  <c r="H1930" i="6"/>
  <c r="H1926" i="6"/>
  <c r="H1922" i="6"/>
  <c r="H1918" i="6"/>
  <c r="H1914" i="6"/>
  <c r="H1910" i="6"/>
  <c r="H1906" i="6"/>
  <c r="H1902" i="6"/>
  <c r="H1898" i="6"/>
  <c r="H1894" i="6"/>
  <c r="H2214" i="6"/>
  <c r="G2206" i="6"/>
  <c r="G2199" i="6"/>
  <c r="H2192" i="6"/>
  <c r="H2186" i="6"/>
  <c r="G2180" i="6"/>
  <c r="H2175" i="6"/>
  <c r="G2171" i="6"/>
  <c r="H2166" i="6"/>
  <c r="G2162" i="6"/>
  <c r="G2158" i="6"/>
  <c r="G2154" i="6"/>
  <c r="G2150" i="6"/>
  <c r="G2146" i="6"/>
  <c r="G2142" i="6"/>
  <c r="G2138" i="6"/>
  <c r="G2134" i="6"/>
  <c r="G2130" i="6"/>
  <c r="G2126" i="6"/>
  <c r="G2122" i="6"/>
  <c r="G2118" i="6"/>
  <c r="G2114" i="6"/>
  <c r="G2110" i="6"/>
  <c r="G2106" i="6"/>
  <c r="G2102" i="6"/>
  <c r="G2098" i="6"/>
  <c r="G2094" i="6"/>
  <c r="G2090" i="6"/>
  <c r="G2086" i="6"/>
  <c r="G2082" i="6"/>
  <c r="G2078" i="6"/>
  <c r="G2074" i="6"/>
  <c r="G2070" i="6"/>
  <c r="G2066" i="6"/>
  <c r="G2062" i="6"/>
  <c r="G2058" i="6"/>
  <c r="G2054" i="6"/>
  <c r="G2050" i="6"/>
  <c r="G2046" i="6"/>
  <c r="G2042" i="6"/>
  <c r="G2038" i="6"/>
  <c r="G2034" i="6"/>
  <c r="G2030" i="6"/>
  <c r="G2026" i="6"/>
  <c r="G2022" i="6"/>
  <c r="G2018" i="6"/>
  <c r="G2014" i="6"/>
  <c r="G2010" i="6"/>
  <c r="G2006" i="6"/>
  <c r="G2002" i="6"/>
  <c r="G1998" i="6"/>
  <c r="G1994" i="6"/>
  <c r="G1990" i="6"/>
  <c r="G1986" i="6"/>
  <c r="G1982" i="6"/>
  <c r="G1978" i="6"/>
  <c r="G1974" i="6"/>
  <c r="G1970" i="6"/>
  <c r="G1966" i="6"/>
  <c r="G1962" i="6"/>
  <c r="G1958" i="6"/>
  <c r="G1954" i="6"/>
  <c r="G1950" i="6"/>
  <c r="G1946" i="6"/>
  <c r="G1942" i="6"/>
  <c r="G1938" i="6"/>
  <c r="G1934" i="6"/>
  <c r="G1930" i="6"/>
  <c r="G1926" i="6"/>
  <c r="G1922" i="6"/>
  <c r="G1918" i="6"/>
  <c r="G1914" i="6"/>
  <c r="G1910" i="6"/>
  <c r="G1906" i="6"/>
  <c r="G1902" i="6"/>
  <c r="G1898" i="6"/>
  <c r="G1894" i="6"/>
  <c r="G1890" i="6"/>
  <c r="G1886" i="6"/>
  <c r="G1882" i="6"/>
  <c r="G1878" i="6"/>
  <c r="G1874" i="6"/>
  <c r="G1870" i="6"/>
  <c r="G1866" i="6"/>
  <c r="G1862" i="6"/>
  <c r="G2214" i="6"/>
  <c r="H2204" i="6"/>
  <c r="H2198" i="6"/>
  <c r="G2192" i="6"/>
  <c r="G2186" i="6"/>
  <c r="H2179" i="6"/>
  <c r="G2175" i="6"/>
  <c r="H2170" i="6"/>
  <c r="G2166" i="6"/>
  <c r="H2161" i="6"/>
  <c r="H2157" i="6"/>
  <c r="H2153" i="6"/>
  <c r="H2149" i="6"/>
  <c r="H2145" i="6"/>
  <c r="H2141" i="6"/>
  <c r="H2137" i="6"/>
  <c r="H2133" i="6"/>
  <c r="H2129" i="6"/>
  <c r="H2125" i="6"/>
  <c r="H2121" i="6"/>
  <c r="H2117" i="6"/>
  <c r="H2113" i="6"/>
  <c r="H2109" i="6"/>
  <c r="H2105" i="6"/>
  <c r="H2101" i="6"/>
  <c r="H2097" i="6"/>
  <c r="H2093" i="6"/>
  <c r="H2089" i="6"/>
  <c r="H2085" i="6"/>
  <c r="H2081" i="6"/>
  <c r="H2077" i="6"/>
  <c r="H2073" i="6"/>
  <c r="H2069" i="6"/>
  <c r="H2065" i="6"/>
  <c r="H2061" i="6"/>
  <c r="H2057" i="6"/>
  <c r="H2053" i="6"/>
  <c r="H2049" i="6"/>
  <c r="H2045" i="6"/>
  <c r="H2041" i="6"/>
  <c r="H2037" i="6"/>
  <c r="H2033" i="6"/>
  <c r="H2029" i="6"/>
  <c r="H2025" i="6"/>
  <c r="H2021" i="6"/>
  <c r="H2017" i="6"/>
  <c r="H2013" i="6"/>
  <c r="H2009" i="6"/>
  <c r="H2005" i="6"/>
  <c r="H2001" i="6"/>
  <c r="H1997" i="6"/>
  <c r="H1993" i="6"/>
  <c r="H1989" i="6"/>
  <c r="H1985" i="6"/>
  <c r="H1981" i="6"/>
  <c r="H1977" i="6"/>
  <c r="H1973" i="6"/>
  <c r="H1969" i="6"/>
  <c r="H1965" i="6"/>
  <c r="H1961" i="6"/>
  <c r="H1957" i="6"/>
  <c r="H1953" i="6"/>
  <c r="H1949" i="6"/>
  <c r="H1945" i="6"/>
  <c r="H1941" i="6"/>
  <c r="H1937" i="6"/>
  <c r="H1933" i="6"/>
  <c r="H1929" i="6"/>
  <c r="H1925" i="6"/>
  <c r="H1921" i="6"/>
  <c r="H1917" i="6"/>
  <c r="H1913" i="6"/>
  <c r="G2211" i="6"/>
  <c r="G2204" i="6"/>
  <c r="I2204" i="6" s="1"/>
  <c r="G2198" i="6"/>
  <c r="I2198" i="6" s="1"/>
  <c r="G2191" i="6"/>
  <c r="H2184" i="6"/>
  <c r="G2179" i="6"/>
  <c r="I2179" i="6" s="1"/>
  <c r="H2174" i="6"/>
  <c r="G2170" i="6"/>
  <c r="I2170" i="6" s="1"/>
  <c r="G2165" i="6"/>
  <c r="G2161" i="6"/>
  <c r="I2161" i="6" s="1"/>
  <c r="G2157" i="6"/>
  <c r="I2157" i="6" s="1"/>
  <c r="G2153" i="6"/>
  <c r="I2153" i="6" s="1"/>
  <c r="G2149" i="6"/>
  <c r="I2149" i="6" s="1"/>
  <c r="G2145" i="6"/>
  <c r="I2145" i="6" s="1"/>
  <c r="G2141" i="6"/>
  <c r="I2141" i="6" s="1"/>
  <c r="G2137" i="6"/>
  <c r="I2137" i="6" s="1"/>
  <c r="G2133" i="6"/>
  <c r="I2133" i="6" s="1"/>
  <c r="G2129" i="6"/>
  <c r="I2129" i="6" s="1"/>
  <c r="G2125" i="6"/>
  <c r="I2125" i="6" s="1"/>
  <c r="G2121" i="6"/>
  <c r="I2121" i="6" s="1"/>
  <c r="G2117" i="6"/>
  <c r="I2117" i="6" s="1"/>
  <c r="G2113" i="6"/>
  <c r="I2113" i="6" s="1"/>
  <c r="G2109" i="6"/>
  <c r="I2109" i="6" s="1"/>
  <c r="G2105" i="6"/>
  <c r="I2105" i="6" s="1"/>
  <c r="G2101" i="6"/>
  <c r="I2101" i="6" s="1"/>
  <c r="G2097" i="6"/>
  <c r="I2097" i="6" s="1"/>
  <c r="G2093" i="6"/>
  <c r="I2093" i="6" s="1"/>
  <c r="G2089" i="6"/>
  <c r="I2089" i="6" s="1"/>
  <c r="G2085" i="6"/>
  <c r="I2085" i="6" s="1"/>
  <c r="G2081" i="6"/>
  <c r="I2081" i="6" s="1"/>
  <c r="G2077" i="6"/>
  <c r="I2077" i="6" s="1"/>
  <c r="G2073" i="6"/>
  <c r="I2073" i="6" s="1"/>
  <c r="G2069" i="6"/>
  <c r="I2069" i="6" s="1"/>
  <c r="G2065" i="6"/>
  <c r="I2065" i="6" s="1"/>
  <c r="G2061" i="6"/>
  <c r="I2061" i="6" s="1"/>
  <c r="G2057" i="6"/>
  <c r="I2057" i="6" s="1"/>
  <c r="G2053" i="6"/>
  <c r="I2053" i="6" s="1"/>
  <c r="G2049" i="6"/>
  <c r="I2049" i="6" s="1"/>
  <c r="G2045" i="6"/>
  <c r="I2045" i="6" s="1"/>
  <c r="G2041" i="6"/>
  <c r="I2041" i="6" s="1"/>
  <c r="G2037" i="6"/>
  <c r="I2037" i="6" s="1"/>
  <c r="G2033" i="6"/>
  <c r="I2033" i="6" s="1"/>
  <c r="G2029" i="6"/>
  <c r="I2029" i="6" s="1"/>
  <c r="G2025" i="6"/>
  <c r="I2025" i="6" s="1"/>
  <c r="G2021" i="6"/>
  <c r="I2021" i="6" s="1"/>
  <c r="G2017" i="6"/>
  <c r="I2017" i="6" s="1"/>
  <c r="G2013" i="6"/>
  <c r="I2013" i="6" s="1"/>
  <c r="G2009" i="6"/>
  <c r="I2009" i="6" s="1"/>
  <c r="G2005" i="6"/>
  <c r="I2005" i="6" s="1"/>
  <c r="G2001" i="6"/>
  <c r="I2001" i="6" s="1"/>
  <c r="G1997" i="6"/>
  <c r="I1997" i="6" s="1"/>
  <c r="G1993" i="6"/>
  <c r="I1993" i="6" s="1"/>
  <c r="G1989" i="6"/>
  <c r="I1989" i="6" s="1"/>
  <c r="G1985" i="6"/>
  <c r="I1985" i="6" s="1"/>
  <c r="G1981" i="6"/>
  <c r="I1981" i="6" s="1"/>
  <c r="G1977" i="6"/>
  <c r="I1977" i="6" s="1"/>
  <c r="G1973" i="6"/>
  <c r="I1973" i="6" s="1"/>
  <c r="G1969" i="6"/>
  <c r="I1969" i="6" s="1"/>
  <c r="G1965" i="6"/>
  <c r="I1965" i="6" s="1"/>
  <c r="G1961" i="6"/>
  <c r="I1961" i="6" s="1"/>
  <c r="G1957" i="6"/>
  <c r="I1957" i="6" s="1"/>
  <c r="G1953" i="6"/>
  <c r="I1953" i="6" s="1"/>
  <c r="G1949" i="6"/>
  <c r="I1949" i="6" s="1"/>
  <c r="G1945" i="6"/>
  <c r="I1945" i="6" s="1"/>
  <c r="G1941" i="6"/>
  <c r="I1941" i="6" s="1"/>
  <c r="G1937" i="6"/>
  <c r="I1937" i="6" s="1"/>
  <c r="G1933" i="6"/>
  <c r="I1933" i="6" s="1"/>
  <c r="G1929" i="6"/>
  <c r="I1929" i="6" s="1"/>
  <c r="G1925" i="6"/>
  <c r="I1925" i="6" s="1"/>
  <c r="G1921" i="6"/>
  <c r="I1921" i="6" s="1"/>
  <c r="G1917" i="6"/>
  <c r="I1917" i="6" s="1"/>
  <c r="G1913" i="6"/>
  <c r="I1913" i="6" s="1"/>
  <c r="G1909" i="6"/>
  <c r="G1905" i="6"/>
  <c r="G1901" i="6"/>
  <c r="G1897" i="6"/>
  <c r="H2210" i="6"/>
  <c r="G2203" i="6"/>
  <c r="H2196" i="6"/>
  <c r="H2190" i="6"/>
  <c r="G2184" i="6"/>
  <c r="H2178" i="6"/>
  <c r="G2174" i="6"/>
  <c r="G2169" i="6"/>
  <c r="H2164" i="6"/>
  <c r="H2160" i="6"/>
  <c r="H2156" i="6"/>
  <c r="H2152" i="6"/>
  <c r="H2148" i="6"/>
  <c r="H2144" i="6"/>
  <c r="H2140" i="6"/>
  <c r="H2136" i="6"/>
  <c r="H2132" i="6"/>
  <c r="H2128" i="6"/>
  <c r="H2124" i="6"/>
  <c r="H2120" i="6"/>
  <c r="H2116" i="6"/>
  <c r="H2112" i="6"/>
  <c r="H2108" i="6"/>
  <c r="H2104" i="6"/>
  <c r="H2100" i="6"/>
  <c r="H2096" i="6"/>
  <c r="H2092" i="6"/>
  <c r="H2088" i="6"/>
  <c r="H2084" i="6"/>
  <c r="H2080" i="6"/>
  <c r="H2076" i="6"/>
  <c r="H2072" i="6"/>
  <c r="H2068" i="6"/>
  <c r="H2064" i="6"/>
  <c r="H2060" i="6"/>
  <c r="H2056" i="6"/>
  <c r="H2052" i="6"/>
  <c r="H2048" i="6"/>
  <c r="H2044" i="6"/>
  <c r="H2040" i="6"/>
  <c r="H2036" i="6"/>
  <c r="H2032" i="6"/>
  <c r="H2028" i="6"/>
  <c r="H2024" i="6"/>
  <c r="H2020" i="6"/>
  <c r="H2016" i="6"/>
  <c r="H2012" i="6"/>
  <c r="H2008" i="6"/>
  <c r="H2004" i="6"/>
  <c r="H2000" i="6"/>
  <c r="H1996" i="6"/>
  <c r="H1992" i="6"/>
  <c r="H1988" i="6"/>
  <c r="H1984" i="6"/>
  <c r="H1980" i="6"/>
  <c r="H1976" i="6"/>
  <c r="H1972" i="6"/>
  <c r="H1968" i="6"/>
  <c r="H1964" i="6"/>
  <c r="H1960" i="6"/>
  <c r="H1956" i="6"/>
  <c r="H1952" i="6"/>
  <c r="H1948" i="6"/>
  <c r="H1944" i="6"/>
  <c r="H1940" i="6"/>
  <c r="H1936" i="6"/>
  <c r="H1932" i="6"/>
  <c r="H1928" i="6"/>
  <c r="H1924" i="6"/>
  <c r="H1920" i="6"/>
  <c r="H1916" i="6"/>
  <c r="H1912" i="6"/>
  <c r="H1908" i="6"/>
  <c r="G2210" i="6"/>
  <c r="H2202" i="6"/>
  <c r="G2196" i="6"/>
  <c r="G2190" i="6"/>
  <c r="G2183" i="6"/>
  <c r="G2178" i="6"/>
  <c r="G2173" i="6"/>
  <c r="H2168" i="6"/>
  <c r="G2164" i="6"/>
  <c r="G2160" i="6"/>
  <c r="G2156" i="6"/>
  <c r="G2152" i="6"/>
  <c r="G2148" i="6"/>
  <c r="G2144" i="6"/>
  <c r="G2140" i="6"/>
  <c r="G2136" i="6"/>
  <c r="G2132" i="6"/>
  <c r="G2128" i="6"/>
  <c r="G2124" i="6"/>
  <c r="G2120" i="6"/>
  <c r="G2116" i="6"/>
  <c r="G2112" i="6"/>
  <c r="G2108" i="6"/>
  <c r="G2104" i="6"/>
  <c r="G2100" i="6"/>
  <c r="G2096" i="6"/>
  <c r="G2092" i="6"/>
  <c r="G2088" i="6"/>
  <c r="G2084" i="6"/>
  <c r="G2080" i="6"/>
  <c r="G2076" i="6"/>
  <c r="G2072" i="6"/>
  <c r="G2068" i="6"/>
  <c r="G2064" i="6"/>
  <c r="G2060" i="6"/>
  <c r="G2056" i="6"/>
  <c r="G2052" i="6"/>
  <c r="G2048" i="6"/>
  <c r="G2044" i="6"/>
  <c r="G2040" i="6"/>
  <c r="G2036" i="6"/>
  <c r="G2032" i="6"/>
  <c r="G2028" i="6"/>
  <c r="G2024" i="6"/>
  <c r="G2020" i="6"/>
  <c r="G2016" i="6"/>
  <c r="G2012" i="6"/>
  <c r="G2008" i="6"/>
  <c r="G2004" i="6"/>
  <c r="G2000" i="6"/>
  <c r="G1996" i="6"/>
  <c r="G1992" i="6"/>
  <c r="G1988" i="6"/>
  <c r="G1984" i="6"/>
  <c r="G1980" i="6"/>
  <c r="G1976" i="6"/>
  <c r="G1972" i="6"/>
  <c r="G1968" i="6"/>
  <c r="G1964" i="6"/>
  <c r="G1960" i="6"/>
  <c r="G1956" i="6"/>
  <c r="G1952" i="6"/>
  <c r="G1948" i="6"/>
  <c r="G1944" i="6"/>
  <c r="G1940" i="6"/>
  <c r="G1936" i="6"/>
  <c r="G1932" i="6"/>
  <c r="G1928" i="6"/>
  <c r="G1924" i="6"/>
  <c r="G1920" i="6"/>
  <c r="G1916" i="6"/>
  <c r="G1912" i="6"/>
  <c r="H1901" i="6"/>
  <c r="H1892" i="6"/>
  <c r="H1885" i="6"/>
  <c r="G1880" i="6"/>
  <c r="G1873" i="6"/>
  <c r="H1866" i="6"/>
  <c r="H1860" i="6"/>
  <c r="G1856" i="6"/>
  <c r="G1852" i="6"/>
  <c r="G1848" i="6"/>
  <c r="G1844" i="6"/>
  <c r="G1840" i="6"/>
  <c r="G1836" i="6"/>
  <c r="G1832" i="6"/>
  <c r="G1828" i="6"/>
  <c r="G1824" i="6"/>
  <c r="G1820" i="6"/>
  <c r="G1816" i="6"/>
  <c r="G1812" i="6"/>
  <c r="G1808" i="6"/>
  <c r="G1804" i="6"/>
  <c r="G1800" i="6"/>
  <c r="G1796" i="6"/>
  <c r="G1792" i="6"/>
  <c r="G1788" i="6"/>
  <c r="G1784" i="6"/>
  <c r="G1780" i="6"/>
  <c r="G1776" i="6"/>
  <c r="G1772" i="6"/>
  <c r="G1768" i="6"/>
  <c r="G1764" i="6"/>
  <c r="G1760" i="6"/>
  <c r="G1756" i="6"/>
  <c r="G1752" i="6"/>
  <c r="G1748" i="6"/>
  <c r="G1744" i="6"/>
  <c r="G1740" i="6"/>
  <c r="G1736" i="6"/>
  <c r="G1732" i="6"/>
  <c r="G1728" i="6"/>
  <c r="G1724" i="6"/>
  <c r="G1720" i="6"/>
  <c r="G1716" i="6"/>
  <c r="G1712" i="6"/>
  <c r="G1708" i="6"/>
  <c r="G1704" i="6"/>
  <c r="G1700" i="6"/>
  <c r="G1696" i="6"/>
  <c r="G1692" i="6"/>
  <c r="G1688" i="6"/>
  <c r="G1684" i="6"/>
  <c r="G1680" i="6"/>
  <c r="G1676" i="6"/>
  <c r="G1672" i="6"/>
  <c r="G1668" i="6"/>
  <c r="G1664" i="6"/>
  <c r="G1660" i="6"/>
  <c r="G1656" i="6"/>
  <c r="G1652" i="6"/>
  <c r="G1648" i="6"/>
  <c r="G1644" i="6"/>
  <c r="G1640" i="6"/>
  <c r="G1636" i="6"/>
  <c r="G1632" i="6"/>
  <c r="G1628" i="6"/>
  <c r="G1624" i="6"/>
  <c r="H1900" i="6"/>
  <c r="G1892" i="6"/>
  <c r="G1885" i="6"/>
  <c r="H1878" i="6"/>
  <c r="H1872" i="6"/>
  <c r="H1865" i="6"/>
  <c r="G1860" i="6"/>
  <c r="H1855" i="6"/>
  <c r="H1851" i="6"/>
  <c r="H1847" i="6"/>
  <c r="H1843" i="6"/>
  <c r="H1839" i="6"/>
  <c r="H1835" i="6"/>
  <c r="H1831" i="6"/>
  <c r="H1827" i="6"/>
  <c r="H1823" i="6"/>
  <c r="H1819" i="6"/>
  <c r="H1815" i="6"/>
  <c r="H1811" i="6"/>
  <c r="H1807" i="6"/>
  <c r="H1803" i="6"/>
  <c r="H1799" i="6"/>
  <c r="H1795" i="6"/>
  <c r="H1791" i="6"/>
  <c r="H1787" i="6"/>
  <c r="H1783" i="6"/>
  <c r="H1779" i="6"/>
  <c r="H1775" i="6"/>
  <c r="H1771" i="6"/>
  <c r="H1767" i="6"/>
  <c r="H1763" i="6"/>
  <c r="H1759" i="6"/>
  <c r="H1755" i="6"/>
  <c r="H1751" i="6"/>
  <c r="H1747" i="6"/>
  <c r="H1743" i="6"/>
  <c r="H1739" i="6"/>
  <c r="H1735" i="6"/>
  <c r="H1731" i="6"/>
  <c r="H1727" i="6"/>
  <c r="H1723" i="6"/>
  <c r="H1719" i="6"/>
  <c r="H1715" i="6"/>
  <c r="H1711" i="6"/>
  <c r="H1707" i="6"/>
  <c r="H1703" i="6"/>
  <c r="H1699" i="6"/>
  <c r="H1695" i="6"/>
  <c r="H1691" i="6"/>
  <c r="H1687" i="6"/>
  <c r="H1683" i="6"/>
  <c r="H1679" i="6"/>
  <c r="H1675" i="6"/>
  <c r="H1671" i="6"/>
  <c r="H1667" i="6"/>
  <c r="H1663" i="6"/>
  <c r="H1659" i="6"/>
  <c r="H1655" i="6"/>
  <c r="H1651" i="6"/>
  <c r="H1647" i="6"/>
  <c r="H1643" i="6"/>
  <c r="H1639" i="6"/>
  <c r="H1635" i="6"/>
  <c r="H1631" i="6"/>
  <c r="H1627" i="6"/>
  <c r="H1623" i="6"/>
  <c r="H1619" i="6"/>
  <c r="H1615" i="6"/>
  <c r="H1611" i="6"/>
  <c r="H1607" i="6"/>
  <c r="H1603" i="6"/>
  <c r="H1599" i="6"/>
  <c r="H1595" i="6"/>
  <c r="H1591" i="6"/>
  <c r="H1587" i="6"/>
  <c r="H1583" i="6"/>
  <c r="H1579" i="6"/>
  <c r="H1575" i="6"/>
  <c r="H1571" i="6"/>
  <c r="H1567" i="6"/>
  <c r="H1563" i="6"/>
  <c r="H1559" i="6"/>
  <c r="H1555" i="6"/>
  <c r="H1551" i="6"/>
  <c r="H1547" i="6"/>
  <c r="G1900" i="6"/>
  <c r="H1890" i="6"/>
  <c r="H1884" i="6"/>
  <c r="H1877" i="6"/>
  <c r="G1872" i="6"/>
  <c r="G1865" i="6"/>
  <c r="G1859" i="6"/>
  <c r="I1859" i="6" s="1"/>
  <c r="G1855" i="6"/>
  <c r="G1851" i="6"/>
  <c r="G1847" i="6"/>
  <c r="G1843" i="6"/>
  <c r="G1839" i="6"/>
  <c r="G1835" i="6"/>
  <c r="G1831" i="6"/>
  <c r="G1827" i="6"/>
  <c r="G1823" i="6"/>
  <c r="G1819" i="6"/>
  <c r="G1815" i="6"/>
  <c r="G1811" i="6"/>
  <c r="G1807" i="6"/>
  <c r="G1803" i="6"/>
  <c r="G1799" i="6"/>
  <c r="G1795" i="6"/>
  <c r="G1791" i="6"/>
  <c r="G1787" i="6"/>
  <c r="G1783" i="6"/>
  <c r="G1779" i="6"/>
  <c r="G1775" i="6"/>
  <c r="G1771" i="6"/>
  <c r="G1767" i="6"/>
  <c r="G1763" i="6"/>
  <c r="G1759" i="6"/>
  <c r="G1755" i="6"/>
  <c r="G1751" i="6"/>
  <c r="G1747" i="6"/>
  <c r="G1743" i="6"/>
  <c r="G1739" i="6"/>
  <c r="G1735" i="6"/>
  <c r="G1731" i="6"/>
  <c r="G1727" i="6"/>
  <c r="G1723" i="6"/>
  <c r="G1719" i="6"/>
  <c r="G1715" i="6"/>
  <c r="G1711" i="6"/>
  <c r="G1707" i="6"/>
  <c r="G1703" i="6"/>
  <c r="G1699" i="6"/>
  <c r="G1695" i="6"/>
  <c r="G1691" i="6"/>
  <c r="G1687" i="6"/>
  <c r="G1683" i="6"/>
  <c r="G1679" i="6"/>
  <c r="G1675" i="6"/>
  <c r="G1671" i="6"/>
  <c r="G1667" i="6"/>
  <c r="G1663" i="6"/>
  <c r="G1659" i="6"/>
  <c r="G1655" i="6"/>
  <c r="G1651" i="6"/>
  <c r="G1647" i="6"/>
  <c r="G1643" i="6"/>
  <c r="G1639" i="6"/>
  <c r="G1635" i="6"/>
  <c r="H1909" i="6"/>
  <c r="H1897" i="6"/>
  <c r="H1889" i="6"/>
  <c r="G1884" i="6"/>
  <c r="I1884" i="6" s="1"/>
  <c r="G1877" i="6"/>
  <c r="I1877" i="6" s="1"/>
  <c r="H1870" i="6"/>
  <c r="H1864" i="6"/>
  <c r="H1858" i="6"/>
  <c r="H1854" i="6"/>
  <c r="H1850" i="6"/>
  <c r="H1846" i="6"/>
  <c r="H1842" i="6"/>
  <c r="H1838" i="6"/>
  <c r="H1834" i="6"/>
  <c r="H1830" i="6"/>
  <c r="H1826" i="6"/>
  <c r="H1822" i="6"/>
  <c r="H1818" i="6"/>
  <c r="H1814" i="6"/>
  <c r="H1810" i="6"/>
  <c r="H1806" i="6"/>
  <c r="H1802" i="6"/>
  <c r="H1798" i="6"/>
  <c r="H1794" i="6"/>
  <c r="H1790" i="6"/>
  <c r="H1786" i="6"/>
  <c r="H1782" i="6"/>
  <c r="H1778" i="6"/>
  <c r="H1774" i="6"/>
  <c r="H1770" i="6"/>
  <c r="H1766" i="6"/>
  <c r="H1762" i="6"/>
  <c r="H1758" i="6"/>
  <c r="H1754" i="6"/>
  <c r="H1750" i="6"/>
  <c r="H1746" i="6"/>
  <c r="H1742" i="6"/>
  <c r="H1738" i="6"/>
  <c r="H1734" i="6"/>
  <c r="H1730" i="6"/>
  <c r="H1726" i="6"/>
  <c r="H1722" i="6"/>
  <c r="H1718" i="6"/>
  <c r="H1714" i="6"/>
  <c r="H1710" i="6"/>
  <c r="H1706" i="6"/>
  <c r="H1702" i="6"/>
  <c r="H1698" i="6"/>
  <c r="H1694" i="6"/>
  <c r="H1690" i="6"/>
  <c r="H1686" i="6"/>
  <c r="H1682" i="6"/>
  <c r="H1678" i="6"/>
  <c r="H1674" i="6"/>
  <c r="H1670" i="6"/>
  <c r="H1666" i="6"/>
  <c r="H1662" i="6"/>
  <c r="H1658" i="6"/>
  <c r="H1654" i="6"/>
  <c r="H1650" i="6"/>
  <c r="H1646" i="6"/>
  <c r="H1642" i="6"/>
  <c r="H1638" i="6"/>
  <c r="H1634" i="6"/>
  <c r="H1630" i="6"/>
  <c r="H1626" i="6"/>
  <c r="H1622" i="6"/>
  <c r="H1618" i="6"/>
  <c r="H1614" i="6"/>
  <c r="H1610" i="6"/>
  <c r="G1908" i="6"/>
  <c r="H1896" i="6"/>
  <c r="G1889" i="6"/>
  <c r="H1882" i="6"/>
  <c r="H1876" i="6"/>
  <c r="H1869" i="6"/>
  <c r="G1864" i="6"/>
  <c r="G1858" i="6"/>
  <c r="G1854" i="6"/>
  <c r="G1850" i="6"/>
  <c r="G1846" i="6"/>
  <c r="G1842" i="6"/>
  <c r="G1838" i="6"/>
  <c r="G1834" i="6"/>
  <c r="G1830" i="6"/>
  <c r="G1826" i="6"/>
  <c r="G1822" i="6"/>
  <c r="G1818" i="6"/>
  <c r="G1814" i="6"/>
  <c r="G1810" i="6"/>
  <c r="G1806" i="6"/>
  <c r="G1802" i="6"/>
  <c r="G1798" i="6"/>
  <c r="G1794" i="6"/>
  <c r="G1790" i="6"/>
  <c r="G1786" i="6"/>
  <c r="G1782" i="6"/>
  <c r="G1778" i="6"/>
  <c r="G1774" i="6"/>
  <c r="G1770" i="6"/>
  <c r="G1766" i="6"/>
  <c r="G1762" i="6"/>
  <c r="G1758" i="6"/>
  <c r="G1754" i="6"/>
  <c r="G1750" i="6"/>
  <c r="G1746" i="6"/>
  <c r="G1742" i="6"/>
  <c r="G1738" i="6"/>
  <c r="G1734" i="6"/>
  <c r="G1730" i="6"/>
  <c r="G1726" i="6"/>
  <c r="G1722" i="6"/>
  <c r="G1718" i="6"/>
  <c r="G1714" i="6"/>
  <c r="G1710" i="6"/>
  <c r="G1706" i="6"/>
  <c r="G1702" i="6"/>
  <c r="G1698" i="6"/>
  <c r="G1694" i="6"/>
  <c r="G1690" i="6"/>
  <c r="H1905" i="6"/>
  <c r="G1896" i="6"/>
  <c r="H1888" i="6"/>
  <c r="H1881" i="6"/>
  <c r="G1876" i="6"/>
  <c r="G1869" i="6"/>
  <c r="H1862" i="6"/>
  <c r="H1857" i="6"/>
  <c r="H1853" i="6"/>
  <c r="H1849" i="6"/>
  <c r="H1845" i="6"/>
  <c r="H1841" i="6"/>
  <c r="H1837" i="6"/>
  <c r="H1833" i="6"/>
  <c r="H1829" i="6"/>
  <c r="H1825" i="6"/>
  <c r="H1821" i="6"/>
  <c r="H1817" i="6"/>
  <c r="H1813" i="6"/>
  <c r="H1809" i="6"/>
  <c r="H1805" i="6"/>
  <c r="H1801" i="6"/>
  <c r="H1797" i="6"/>
  <c r="H1793" i="6"/>
  <c r="H1789" i="6"/>
  <c r="H1785" i="6"/>
  <c r="H1781" i="6"/>
  <c r="H1777" i="6"/>
  <c r="H1773" i="6"/>
  <c r="H1769" i="6"/>
  <c r="H1765" i="6"/>
  <c r="H1761" i="6"/>
  <c r="H1757" i="6"/>
  <c r="H1753" i="6"/>
  <c r="H1749" i="6"/>
  <c r="H1745" i="6"/>
  <c r="H1741" i="6"/>
  <c r="H1737" i="6"/>
  <c r="H1733" i="6"/>
  <c r="H1729" i="6"/>
  <c r="H1725" i="6"/>
  <c r="H1721" i="6"/>
  <c r="H1717" i="6"/>
  <c r="H1713" i="6"/>
  <c r="H1709" i="6"/>
  <c r="H1705" i="6"/>
  <c r="H1701" i="6"/>
  <c r="H1697" i="6"/>
  <c r="H1693" i="6"/>
  <c r="H1689" i="6"/>
  <c r="H1904" i="6"/>
  <c r="H1893" i="6"/>
  <c r="G1888" i="6"/>
  <c r="G1881" i="6"/>
  <c r="H1874" i="6"/>
  <c r="H1868" i="6"/>
  <c r="H1861" i="6"/>
  <c r="G1857" i="6"/>
  <c r="G1853" i="6"/>
  <c r="G1849" i="6"/>
  <c r="G1845" i="6"/>
  <c r="G1841" i="6"/>
  <c r="G1837" i="6"/>
  <c r="G1833" i="6"/>
  <c r="G1829" i="6"/>
  <c r="G1825" i="6"/>
  <c r="G1821" i="6"/>
  <c r="G1817" i="6"/>
  <c r="G1813" i="6"/>
  <c r="G1809" i="6"/>
  <c r="G1805" i="6"/>
  <c r="G1801" i="6"/>
  <c r="G1797" i="6"/>
  <c r="G1793" i="6"/>
  <c r="G1789" i="6"/>
  <c r="G1785" i="6"/>
  <c r="G1781" i="6"/>
  <c r="G1777" i="6"/>
  <c r="G1773" i="6"/>
  <c r="G1769" i="6"/>
  <c r="G1765" i="6"/>
  <c r="G1761" i="6"/>
  <c r="G1757" i="6"/>
  <c r="G1753" i="6"/>
  <c r="G1749" i="6"/>
  <c r="G1745" i="6"/>
  <c r="G1741" i="6"/>
  <c r="G1737" i="6"/>
  <c r="G1733" i="6"/>
  <c r="G1729" i="6"/>
  <c r="G1725" i="6"/>
  <c r="G1721" i="6"/>
  <c r="G1717" i="6"/>
  <c r="G1713" i="6"/>
  <c r="G1709" i="6"/>
  <c r="G1705" i="6"/>
  <c r="G1701" i="6"/>
  <c r="G1697" i="6"/>
  <c r="G1693" i="6"/>
  <c r="G1689" i="6"/>
  <c r="G1685" i="6"/>
  <c r="G1681" i="6"/>
  <c r="G1677" i="6"/>
  <c r="G1673" i="6"/>
  <c r="G1669" i="6"/>
  <c r="G1665" i="6"/>
  <c r="G1661" i="6"/>
  <c r="G1657" i="6"/>
  <c r="G1653" i="6"/>
  <c r="G1649" i="6"/>
  <c r="G1645" i="6"/>
  <c r="G1641" i="6"/>
  <c r="G1637" i="6"/>
  <c r="G1633" i="6"/>
  <c r="G1629" i="6"/>
  <c r="G1625" i="6"/>
  <c r="G1621" i="6"/>
  <c r="G1617" i="6"/>
  <c r="G1613" i="6"/>
  <c r="G1609" i="6"/>
  <c r="G1904" i="6"/>
  <c r="G1893" i="6"/>
  <c r="H1886" i="6"/>
  <c r="H1880" i="6"/>
  <c r="H1873" i="6"/>
  <c r="G1868" i="6"/>
  <c r="G1861" i="6"/>
  <c r="H1856" i="6"/>
  <c r="H1852" i="6"/>
  <c r="H1848" i="6"/>
  <c r="H1844" i="6"/>
  <c r="H1840" i="6"/>
  <c r="H1836" i="6"/>
  <c r="H1832" i="6"/>
  <c r="H1828" i="6"/>
  <c r="H1824" i="6"/>
  <c r="H1820" i="6"/>
  <c r="H1816" i="6"/>
  <c r="H1812" i="6"/>
  <c r="H1808" i="6"/>
  <c r="H1804" i="6"/>
  <c r="H1800" i="6"/>
  <c r="H1796" i="6"/>
  <c r="H1792" i="6"/>
  <c r="H1788" i="6"/>
  <c r="H1784" i="6"/>
  <c r="H1780" i="6"/>
  <c r="H1776" i="6"/>
  <c r="H1772" i="6"/>
  <c r="H1768" i="6"/>
  <c r="H1764" i="6"/>
  <c r="H1760" i="6"/>
  <c r="H1756" i="6"/>
  <c r="H1752" i="6"/>
  <c r="H1748" i="6"/>
  <c r="H1744" i="6"/>
  <c r="H1740" i="6"/>
  <c r="H1736" i="6"/>
  <c r="H1732" i="6"/>
  <c r="H1728" i="6"/>
  <c r="H1724" i="6"/>
  <c r="H1720" i="6"/>
  <c r="H1716" i="6"/>
  <c r="H1712" i="6"/>
  <c r="H1708" i="6"/>
  <c r="H1704" i="6"/>
  <c r="H1700" i="6"/>
  <c r="H1696" i="6"/>
  <c r="H1692" i="6"/>
  <c r="H1688" i="6"/>
  <c r="H1684" i="6"/>
  <c r="H1680" i="6"/>
  <c r="H1676" i="6"/>
  <c r="H1672" i="6"/>
  <c r="H1668" i="6"/>
  <c r="H1664" i="6"/>
  <c r="H1660" i="6"/>
  <c r="H1656" i="6"/>
  <c r="H1652" i="6"/>
  <c r="H1648" i="6"/>
  <c r="H1644" i="6"/>
  <c r="H1640" i="6"/>
  <c r="H1636" i="6"/>
  <c r="H1632" i="6"/>
  <c r="H1628" i="6"/>
  <c r="H1624" i="6"/>
  <c r="H1620" i="6"/>
  <c r="H1616" i="6"/>
  <c r="H1677" i="6"/>
  <c r="H1661" i="6"/>
  <c r="H1645" i="6"/>
  <c r="G1630" i="6"/>
  <c r="G1620" i="6"/>
  <c r="H1612" i="6"/>
  <c r="H1606" i="6"/>
  <c r="G1602" i="6"/>
  <c r="H1597" i="6"/>
  <c r="G1593" i="6"/>
  <c r="H1588" i="6"/>
  <c r="G1584" i="6"/>
  <c r="G1579" i="6"/>
  <c r="I1579" i="6" s="1"/>
  <c r="H1574" i="6"/>
  <c r="G1570" i="6"/>
  <c r="H1565" i="6"/>
  <c r="G1561" i="6"/>
  <c r="H1556" i="6"/>
  <c r="G1552" i="6"/>
  <c r="G1547" i="6"/>
  <c r="G1543" i="6"/>
  <c r="G1539" i="6"/>
  <c r="G1535" i="6"/>
  <c r="G1531" i="6"/>
  <c r="G1527" i="6"/>
  <c r="G1523" i="6"/>
  <c r="G1519" i="6"/>
  <c r="G1515" i="6"/>
  <c r="G1511" i="6"/>
  <c r="G1507" i="6"/>
  <c r="G1503" i="6"/>
  <c r="G1499" i="6"/>
  <c r="G1495" i="6"/>
  <c r="G1491" i="6"/>
  <c r="G1487" i="6"/>
  <c r="G1483" i="6"/>
  <c r="G1479" i="6"/>
  <c r="G1475" i="6"/>
  <c r="G1471" i="6"/>
  <c r="G1467" i="6"/>
  <c r="G1463" i="6"/>
  <c r="G1459" i="6"/>
  <c r="G1455" i="6"/>
  <c r="G1451" i="6"/>
  <c r="G1447" i="6"/>
  <c r="G1443" i="6"/>
  <c r="G1439" i="6"/>
  <c r="G1435" i="6"/>
  <c r="G1431" i="6"/>
  <c r="G1427" i="6"/>
  <c r="G1423" i="6"/>
  <c r="G1419" i="6"/>
  <c r="G1415" i="6"/>
  <c r="G1411" i="6"/>
  <c r="G1407" i="6"/>
  <c r="G1403" i="6"/>
  <c r="G1399" i="6"/>
  <c r="G1395" i="6"/>
  <c r="G1391" i="6"/>
  <c r="G1387" i="6"/>
  <c r="G1383" i="6"/>
  <c r="G1379" i="6"/>
  <c r="G1375" i="6"/>
  <c r="G1371" i="6"/>
  <c r="G1367" i="6"/>
  <c r="G1363" i="6"/>
  <c r="G1359" i="6"/>
  <c r="G1355" i="6"/>
  <c r="G1351" i="6"/>
  <c r="G1347" i="6"/>
  <c r="G1343" i="6"/>
  <c r="G1339" i="6"/>
  <c r="G1335" i="6"/>
  <c r="G1331" i="6"/>
  <c r="G1327" i="6"/>
  <c r="G1323" i="6"/>
  <c r="G1319" i="6"/>
  <c r="G1315" i="6"/>
  <c r="G1311" i="6"/>
  <c r="G1307" i="6"/>
  <c r="G1303" i="6"/>
  <c r="G1299" i="6"/>
  <c r="G1295" i="6"/>
  <c r="G1291" i="6"/>
  <c r="G1287" i="6"/>
  <c r="G1674" i="6"/>
  <c r="G1658" i="6"/>
  <c r="G1642" i="6"/>
  <c r="H1629" i="6"/>
  <c r="G1619" i="6"/>
  <c r="G1612" i="6"/>
  <c r="G1606" i="6"/>
  <c r="H1601" i="6"/>
  <c r="G1597" i="6"/>
  <c r="H1592" i="6"/>
  <c r="G1588" i="6"/>
  <c r="G1583" i="6"/>
  <c r="H1578" i="6"/>
  <c r="G1574" i="6"/>
  <c r="H1569" i="6"/>
  <c r="G1565" i="6"/>
  <c r="H1560" i="6"/>
  <c r="G1556" i="6"/>
  <c r="G1551" i="6"/>
  <c r="H1546" i="6"/>
  <c r="H1542" i="6"/>
  <c r="H1538" i="6"/>
  <c r="H1534" i="6"/>
  <c r="H1530" i="6"/>
  <c r="H1526" i="6"/>
  <c r="H1522" i="6"/>
  <c r="H1518" i="6"/>
  <c r="H1514" i="6"/>
  <c r="H1510" i="6"/>
  <c r="H1506" i="6"/>
  <c r="H1502" i="6"/>
  <c r="H1498" i="6"/>
  <c r="H1494" i="6"/>
  <c r="H1490" i="6"/>
  <c r="H1486" i="6"/>
  <c r="H1482" i="6"/>
  <c r="H1478" i="6"/>
  <c r="H1474" i="6"/>
  <c r="H1470" i="6"/>
  <c r="H1466" i="6"/>
  <c r="H1462" i="6"/>
  <c r="H1458" i="6"/>
  <c r="H1454" i="6"/>
  <c r="H1450" i="6"/>
  <c r="H1446" i="6"/>
  <c r="H1442" i="6"/>
  <c r="H1438" i="6"/>
  <c r="H1434" i="6"/>
  <c r="H1430" i="6"/>
  <c r="H1426" i="6"/>
  <c r="H1422" i="6"/>
  <c r="H1418" i="6"/>
  <c r="H1414" i="6"/>
  <c r="H1410" i="6"/>
  <c r="H1406" i="6"/>
  <c r="H1402" i="6"/>
  <c r="H1398" i="6"/>
  <c r="H1394" i="6"/>
  <c r="H1390" i="6"/>
  <c r="H1386" i="6"/>
  <c r="H1382" i="6"/>
  <c r="H1378" i="6"/>
  <c r="H1374" i="6"/>
  <c r="H1370" i="6"/>
  <c r="H1366" i="6"/>
  <c r="H1362" i="6"/>
  <c r="H1358" i="6"/>
  <c r="H1354" i="6"/>
  <c r="H1350" i="6"/>
  <c r="H1346" i="6"/>
  <c r="H1342" i="6"/>
  <c r="H1338" i="6"/>
  <c r="H1334" i="6"/>
  <c r="H1330" i="6"/>
  <c r="H1326" i="6"/>
  <c r="H1322" i="6"/>
  <c r="H1318" i="6"/>
  <c r="H1314" i="6"/>
  <c r="H1310" i="6"/>
  <c r="H1306" i="6"/>
  <c r="H1302" i="6"/>
  <c r="H1298" i="6"/>
  <c r="H1673" i="6"/>
  <c r="H1657" i="6"/>
  <c r="H1641" i="6"/>
  <c r="G1627" i="6"/>
  <c r="G1618" i="6"/>
  <c r="G1611" i="6"/>
  <c r="I1611" i="6" s="1"/>
  <c r="H1605" i="6"/>
  <c r="G1601" i="6"/>
  <c r="H1596" i="6"/>
  <c r="G1592" i="6"/>
  <c r="G1587" i="6"/>
  <c r="H1582" i="6"/>
  <c r="G1578" i="6"/>
  <c r="H1573" i="6"/>
  <c r="G1569" i="6"/>
  <c r="H1564" i="6"/>
  <c r="G1560" i="6"/>
  <c r="G1555" i="6"/>
  <c r="H1550" i="6"/>
  <c r="G1546" i="6"/>
  <c r="G1542" i="6"/>
  <c r="G1538" i="6"/>
  <c r="G1534" i="6"/>
  <c r="G1530" i="6"/>
  <c r="G1526" i="6"/>
  <c r="G1522" i="6"/>
  <c r="G1518" i="6"/>
  <c r="G1514" i="6"/>
  <c r="G1510" i="6"/>
  <c r="G1506" i="6"/>
  <c r="G1502" i="6"/>
  <c r="G1498" i="6"/>
  <c r="G1494" i="6"/>
  <c r="G1490" i="6"/>
  <c r="G1486" i="6"/>
  <c r="G1482" i="6"/>
  <c r="G1478" i="6"/>
  <c r="G1474" i="6"/>
  <c r="G1470" i="6"/>
  <c r="G1466" i="6"/>
  <c r="G1462" i="6"/>
  <c r="G1458" i="6"/>
  <c r="G1454" i="6"/>
  <c r="G1450" i="6"/>
  <c r="G1446" i="6"/>
  <c r="G1442" i="6"/>
  <c r="G1438" i="6"/>
  <c r="G1434" i="6"/>
  <c r="G1430" i="6"/>
  <c r="G1426" i="6"/>
  <c r="G1422" i="6"/>
  <c r="G1418" i="6"/>
  <c r="G1414" i="6"/>
  <c r="G1410" i="6"/>
  <c r="G1406" i="6"/>
  <c r="G1402" i="6"/>
  <c r="G1398" i="6"/>
  <c r="G1394" i="6"/>
  <c r="G1390" i="6"/>
  <c r="G1386" i="6"/>
  <c r="G1382" i="6"/>
  <c r="G1378" i="6"/>
  <c r="G1374" i="6"/>
  <c r="G1370" i="6"/>
  <c r="G1366" i="6"/>
  <c r="G1362" i="6"/>
  <c r="G1358" i="6"/>
  <c r="G1354" i="6"/>
  <c r="G1350" i="6"/>
  <c r="G1346" i="6"/>
  <c r="G1342" i="6"/>
  <c r="G1338" i="6"/>
  <c r="G1334" i="6"/>
  <c r="G1330" i="6"/>
  <c r="G1326" i="6"/>
  <c r="G1322" i="6"/>
  <c r="G1318" i="6"/>
  <c r="G1314" i="6"/>
  <c r="G1310" i="6"/>
  <c r="G1306" i="6"/>
  <c r="G1302" i="6"/>
  <c r="G1298" i="6"/>
  <c r="G1686" i="6"/>
  <c r="G1670" i="6"/>
  <c r="I1670" i="6" s="1"/>
  <c r="G1654" i="6"/>
  <c r="G1638" i="6"/>
  <c r="G1626" i="6"/>
  <c r="I1626" i="6" s="1"/>
  <c r="H1617" i="6"/>
  <c r="G1610" i="6"/>
  <c r="G1605" i="6"/>
  <c r="H1600" i="6"/>
  <c r="G1596" i="6"/>
  <c r="G1591" i="6"/>
  <c r="H1586" i="6"/>
  <c r="G1582" i="6"/>
  <c r="H1577" i="6"/>
  <c r="G1573" i="6"/>
  <c r="H1568" i="6"/>
  <c r="G1564" i="6"/>
  <c r="G1559" i="6"/>
  <c r="H1554" i="6"/>
  <c r="G1550" i="6"/>
  <c r="H1545" i="6"/>
  <c r="H1541" i="6"/>
  <c r="H1537" i="6"/>
  <c r="H1533" i="6"/>
  <c r="H1529" i="6"/>
  <c r="H1525" i="6"/>
  <c r="H1521" i="6"/>
  <c r="H1517" i="6"/>
  <c r="H1513" i="6"/>
  <c r="H1509" i="6"/>
  <c r="H1505" i="6"/>
  <c r="H1501" i="6"/>
  <c r="H1497" i="6"/>
  <c r="H1493" i="6"/>
  <c r="H1489" i="6"/>
  <c r="H1485" i="6"/>
  <c r="H1481" i="6"/>
  <c r="H1477" i="6"/>
  <c r="H1473" i="6"/>
  <c r="H1469" i="6"/>
  <c r="H1465" i="6"/>
  <c r="H1461" i="6"/>
  <c r="H1457" i="6"/>
  <c r="H1453" i="6"/>
  <c r="H1449" i="6"/>
  <c r="H1445" i="6"/>
  <c r="H1441" i="6"/>
  <c r="H1437" i="6"/>
  <c r="H1433" i="6"/>
  <c r="H1429" i="6"/>
  <c r="H1425" i="6"/>
  <c r="H1421" i="6"/>
  <c r="H1417" i="6"/>
  <c r="H1413" i="6"/>
  <c r="H1409" i="6"/>
  <c r="H1405" i="6"/>
  <c r="H1401" i="6"/>
  <c r="H1397" i="6"/>
  <c r="H1393" i="6"/>
  <c r="H1389" i="6"/>
  <c r="H1385" i="6"/>
  <c r="H1381" i="6"/>
  <c r="H1377" i="6"/>
  <c r="H1373" i="6"/>
  <c r="H1369" i="6"/>
  <c r="H1365" i="6"/>
  <c r="H1361" i="6"/>
  <c r="H1357" i="6"/>
  <c r="H1353" i="6"/>
  <c r="H1349" i="6"/>
  <c r="H1345" i="6"/>
  <c r="H1341" i="6"/>
  <c r="H1337" i="6"/>
  <c r="H1333" i="6"/>
  <c r="H1329" i="6"/>
  <c r="H1325" i="6"/>
  <c r="H1321" i="6"/>
  <c r="H1317" i="6"/>
  <c r="H1313" i="6"/>
  <c r="H1309" i="6"/>
  <c r="H1305" i="6"/>
  <c r="H1301" i="6"/>
  <c r="H1297" i="6"/>
  <c r="H1685" i="6"/>
  <c r="H1669" i="6"/>
  <c r="H1653" i="6"/>
  <c r="H1637" i="6"/>
  <c r="H1625" i="6"/>
  <c r="G1616" i="6"/>
  <c r="H1609" i="6"/>
  <c r="H1604" i="6"/>
  <c r="G1600" i="6"/>
  <c r="G1595" i="6"/>
  <c r="H1590" i="6"/>
  <c r="G1586" i="6"/>
  <c r="H1581" i="6"/>
  <c r="G1577" i="6"/>
  <c r="H1572" i="6"/>
  <c r="G1568" i="6"/>
  <c r="G1563" i="6"/>
  <c r="H1558" i="6"/>
  <c r="G1554" i="6"/>
  <c r="H1549" i="6"/>
  <c r="G1545" i="6"/>
  <c r="G1541" i="6"/>
  <c r="G1537" i="6"/>
  <c r="G1533" i="6"/>
  <c r="G1529" i="6"/>
  <c r="G1525" i="6"/>
  <c r="G1521" i="6"/>
  <c r="G1517" i="6"/>
  <c r="G1513" i="6"/>
  <c r="G1509" i="6"/>
  <c r="G1505" i="6"/>
  <c r="G1501" i="6"/>
  <c r="G1497" i="6"/>
  <c r="G1493" i="6"/>
  <c r="G1489" i="6"/>
  <c r="G1485" i="6"/>
  <c r="G1481" i="6"/>
  <c r="G1477" i="6"/>
  <c r="G1473" i="6"/>
  <c r="G1469" i="6"/>
  <c r="G1465" i="6"/>
  <c r="G1461" i="6"/>
  <c r="G1457" i="6"/>
  <c r="G1453" i="6"/>
  <c r="G1449" i="6"/>
  <c r="G1445" i="6"/>
  <c r="G1441" i="6"/>
  <c r="G1437" i="6"/>
  <c r="G1433" i="6"/>
  <c r="G1429" i="6"/>
  <c r="G1425" i="6"/>
  <c r="G1421" i="6"/>
  <c r="G1417" i="6"/>
  <c r="G1413" i="6"/>
  <c r="G1409" i="6"/>
  <c r="G1405" i="6"/>
  <c r="G1401" i="6"/>
  <c r="G1397" i="6"/>
  <c r="G1393" i="6"/>
  <c r="G1389" i="6"/>
  <c r="G1385" i="6"/>
  <c r="G1381" i="6"/>
  <c r="G1377" i="6"/>
  <c r="G1373" i="6"/>
  <c r="G1369" i="6"/>
  <c r="G1365" i="6"/>
  <c r="G1361" i="6"/>
  <c r="G1357" i="6"/>
  <c r="G1353" i="6"/>
  <c r="G1349" i="6"/>
  <c r="G1345" i="6"/>
  <c r="G1341" i="6"/>
  <c r="G1337" i="6"/>
  <c r="G1333" i="6"/>
  <c r="G1329" i="6"/>
  <c r="G1325" i="6"/>
  <c r="G1321" i="6"/>
  <c r="G1317" i="6"/>
  <c r="G1313" i="6"/>
  <c r="G1309" i="6"/>
  <c r="G1305" i="6"/>
  <c r="G1301" i="6"/>
  <c r="G1297" i="6"/>
  <c r="G1682" i="6"/>
  <c r="I1682" i="6" s="1"/>
  <c r="G1666" i="6"/>
  <c r="G1650" i="6"/>
  <c r="G1634" i="6"/>
  <c r="G1623" i="6"/>
  <c r="G1615" i="6"/>
  <c r="H1608" i="6"/>
  <c r="G1604" i="6"/>
  <c r="G1599" i="6"/>
  <c r="I1599" i="6" s="1"/>
  <c r="H1594" i="6"/>
  <c r="G1590" i="6"/>
  <c r="H1585" i="6"/>
  <c r="G1581" i="6"/>
  <c r="H1576" i="6"/>
  <c r="G1572" i="6"/>
  <c r="G1567" i="6"/>
  <c r="H1562" i="6"/>
  <c r="G1558" i="6"/>
  <c r="H1553" i="6"/>
  <c r="G1549" i="6"/>
  <c r="H1544" i="6"/>
  <c r="H1540" i="6"/>
  <c r="H1536" i="6"/>
  <c r="H1532" i="6"/>
  <c r="H1528" i="6"/>
  <c r="H1524" i="6"/>
  <c r="H1520" i="6"/>
  <c r="H1516" i="6"/>
  <c r="H1512" i="6"/>
  <c r="H1508" i="6"/>
  <c r="H1504" i="6"/>
  <c r="H1500" i="6"/>
  <c r="H1496" i="6"/>
  <c r="H1492" i="6"/>
  <c r="H1488" i="6"/>
  <c r="H1484" i="6"/>
  <c r="H1480" i="6"/>
  <c r="H1476" i="6"/>
  <c r="H1472" i="6"/>
  <c r="H1468" i="6"/>
  <c r="H1464" i="6"/>
  <c r="H1460" i="6"/>
  <c r="H1456" i="6"/>
  <c r="H1452" i="6"/>
  <c r="H1448" i="6"/>
  <c r="H1444" i="6"/>
  <c r="H1440" i="6"/>
  <c r="H1436" i="6"/>
  <c r="H1432" i="6"/>
  <c r="H1428" i="6"/>
  <c r="H1424" i="6"/>
  <c r="H1420" i="6"/>
  <c r="H1416" i="6"/>
  <c r="H1412" i="6"/>
  <c r="H1408" i="6"/>
  <c r="H1404" i="6"/>
  <c r="H1400" i="6"/>
  <c r="H1396" i="6"/>
  <c r="H1392" i="6"/>
  <c r="H1388" i="6"/>
  <c r="H1384" i="6"/>
  <c r="H1380" i="6"/>
  <c r="H1376" i="6"/>
  <c r="H1372" i="6"/>
  <c r="H1368" i="6"/>
  <c r="H1364" i="6"/>
  <c r="H1360" i="6"/>
  <c r="H1356" i="6"/>
  <c r="H1352" i="6"/>
  <c r="H1348" i="6"/>
  <c r="H1344" i="6"/>
  <c r="H1340" i="6"/>
  <c r="H1336" i="6"/>
  <c r="H1332" i="6"/>
  <c r="H1328" i="6"/>
  <c r="H1324" i="6"/>
  <c r="H1320" i="6"/>
  <c r="H1316" i="6"/>
  <c r="H1312" i="6"/>
  <c r="H1308" i="6"/>
  <c r="H1304" i="6"/>
  <c r="H1300" i="6"/>
  <c r="H1296" i="6"/>
  <c r="H1292" i="6"/>
  <c r="H1288" i="6"/>
  <c r="H1284" i="6"/>
  <c r="H1280" i="6"/>
  <c r="H1276" i="6"/>
  <c r="H1272" i="6"/>
  <c r="H1268" i="6"/>
  <c r="H1264" i="6"/>
  <c r="H1260" i="6"/>
  <c r="H1256" i="6"/>
  <c r="H1252" i="6"/>
  <c r="H1248" i="6"/>
  <c r="H1244" i="6"/>
  <c r="H1240" i="6"/>
  <c r="H1236" i="6"/>
  <c r="H1232" i="6"/>
  <c r="H1228" i="6"/>
  <c r="H1224" i="6"/>
  <c r="H1220" i="6"/>
  <c r="H1681" i="6"/>
  <c r="H1665" i="6"/>
  <c r="H1649" i="6"/>
  <c r="H1633" i="6"/>
  <c r="G1622" i="6"/>
  <c r="G1614" i="6"/>
  <c r="G1608" i="6"/>
  <c r="G1603" i="6"/>
  <c r="H1598" i="6"/>
  <c r="G1594" i="6"/>
  <c r="H1589" i="6"/>
  <c r="G1585" i="6"/>
  <c r="H1580" i="6"/>
  <c r="G1576" i="6"/>
  <c r="G1571" i="6"/>
  <c r="H1566" i="6"/>
  <c r="G1562" i="6"/>
  <c r="H1557" i="6"/>
  <c r="G1553" i="6"/>
  <c r="H1548" i="6"/>
  <c r="G1544" i="6"/>
  <c r="G1540" i="6"/>
  <c r="G1536" i="6"/>
  <c r="G1532" i="6"/>
  <c r="G1528" i="6"/>
  <c r="G1524" i="6"/>
  <c r="G1520" i="6"/>
  <c r="G1516" i="6"/>
  <c r="G1512" i="6"/>
  <c r="G1508" i="6"/>
  <c r="G1504" i="6"/>
  <c r="G1500" i="6"/>
  <c r="G1496" i="6"/>
  <c r="G1492" i="6"/>
  <c r="G1488" i="6"/>
  <c r="G1484" i="6"/>
  <c r="G1480" i="6"/>
  <c r="G1476" i="6"/>
  <c r="G1472" i="6"/>
  <c r="G1468" i="6"/>
  <c r="G1464" i="6"/>
  <c r="G1460" i="6"/>
  <c r="G1456" i="6"/>
  <c r="G1452" i="6"/>
  <c r="G1448" i="6"/>
  <c r="G1444" i="6"/>
  <c r="G1440" i="6"/>
  <c r="G1436" i="6"/>
  <c r="G1432" i="6"/>
  <c r="G1428" i="6"/>
  <c r="G1424" i="6"/>
  <c r="G1420" i="6"/>
  <c r="G1416" i="6"/>
  <c r="G1412" i="6"/>
  <c r="G1408" i="6"/>
  <c r="G1404" i="6"/>
  <c r="G1400" i="6"/>
  <c r="G1396" i="6"/>
  <c r="G1392" i="6"/>
  <c r="G1388" i="6"/>
  <c r="G1384" i="6"/>
  <c r="G1380" i="6"/>
  <c r="G1376" i="6"/>
  <c r="G1372" i="6"/>
  <c r="G1368" i="6"/>
  <c r="G1364" i="6"/>
  <c r="G1360" i="6"/>
  <c r="G1356" i="6"/>
  <c r="G1352" i="6"/>
  <c r="G1348" i="6"/>
  <c r="G1344" i="6"/>
  <c r="G1340" i="6"/>
  <c r="G1336" i="6"/>
  <c r="G1332" i="6"/>
  <c r="G1328" i="6"/>
  <c r="G1324" i="6"/>
  <c r="G1320" i="6"/>
  <c r="G1316" i="6"/>
  <c r="G1312" i="6"/>
  <c r="G1308" i="6"/>
  <c r="G1304" i="6"/>
  <c r="G1300" i="6"/>
  <c r="G1296" i="6"/>
  <c r="G1678" i="6"/>
  <c r="I1678" i="6" s="1"/>
  <c r="G1662" i="6"/>
  <c r="G1646" i="6"/>
  <c r="G1631" i="6"/>
  <c r="H1621" i="6"/>
  <c r="H1613" i="6"/>
  <c r="G1607" i="6"/>
  <c r="H1602" i="6"/>
  <c r="G1598" i="6"/>
  <c r="H1593" i="6"/>
  <c r="G1589" i="6"/>
  <c r="H1584" i="6"/>
  <c r="G1580" i="6"/>
  <c r="G1575" i="6"/>
  <c r="I1575" i="6" s="1"/>
  <c r="H1570" i="6"/>
  <c r="G1566" i="6"/>
  <c r="H1561" i="6"/>
  <c r="G1557" i="6"/>
  <c r="H1552" i="6"/>
  <c r="G1548" i="6"/>
  <c r="H1543" i="6"/>
  <c r="H1539" i="6"/>
  <c r="H1535" i="6"/>
  <c r="H1531" i="6"/>
  <c r="H1527" i="6"/>
  <c r="H1523" i="6"/>
  <c r="H1519" i="6"/>
  <c r="H1515" i="6"/>
  <c r="H1511" i="6"/>
  <c r="H1507" i="6"/>
  <c r="H1503" i="6"/>
  <c r="H1499" i="6"/>
  <c r="H1495" i="6"/>
  <c r="H1491" i="6"/>
  <c r="H1487" i="6"/>
  <c r="H1483" i="6"/>
  <c r="H1479" i="6"/>
  <c r="H1475" i="6"/>
  <c r="H1471" i="6"/>
  <c r="H1467" i="6"/>
  <c r="H1463" i="6"/>
  <c r="H1459" i="6"/>
  <c r="H1455" i="6"/>
  <c r="H1451" i="6"/>
  <c r="H1447" i="6"/>
  <c r="H1443" i="6"/>
  <c r="H1439" i="6"/>
  <c r="H1435" i="6"/>
  <c r="H1431" i="6"/>
  <c r="H1427" i="6"/>
  <c r="H1423" i="6"/>
  <c r="H1419" i="6"/>
  <c r="H1415" i="6"/>
  <c r="H1411" i="6"/>
  <c r="H1407" i="6"/>
  <c r="H1403" i="6"/>
  <c r="H1399" i="6"/>
  <c r="H1395" i="6"/>
  <c r="H1391" i="6"/>
  <c r="H1387" i="6"/>
  <c r="H1383" i="6"/>
  <c r="H1379" i="6"/>
  <c r="H1375" i="6"/>
  <c r="H1371" i="6"/>
  <c r="H1367" i="6"/>
  <c r="H1363" i="6"/>
  <c r="H1359" i="6"/>
  <c r="H1355" i="6"/>
  <c r="H1351" i="6"/>
  <c r="H1347" i="6"/>
  <c r="H1343" i="6"/>
  <c r="H1339" i="6"/>
  <c r="H1335" i="6"/>
  <c r="H1331" i="6"/>
  <c r="H1327" i="6"/>
  <c r="H1323" i="6"/>
  <c r="H1319" i="6"/>
  <c r="H1315" i="6"/>
  <c r="H1311" i="6"/>
  <c r="H1307" i="6"/>
  <c r="H1303" i="6"/>
  <c r="H1299" i="6"/>
  <c r="H1295" i="6"/>
  <c r="H1291" i="6"/>
  <c r="G1286" i="6"/>
  <c r="H1281" i="6"/>
  <c r="G1277" i="6"/>
  <c r="G1272" i="6"/>
  <c r="I1272" i="6" s="1"/>
  <c r="H1267" i="6"/>
  <c r="G1263" i="6"/>
  <c r="H1258" i="6"/>
  <c r="G1254" i="6"/>
  <c r="H1249" i="6"/>
  <c r="G1245" i="6"/>
  <c r="G1240" i="6"/>
  <c r="H1235" i="6"/>
  <c r="G1231" i="6"/>
  <c r="H1226" i="6"/>
  <c r="G1222" i="6"/>
  <c r="H1217" i="6"/>
  <c r="H1213" i="6"/>
  <c r="H1209" i="6"/>
  <c r="H1205" i="6"/>
  <c r="H1201" i="6"/>
  <c r="H1197" i="6"/>
  <c r="H1193" i="6"/>
  <c r="H1189" i="6"/>
  <c r="H1185" i="6"/>
  <c r="H1181" i="6"/>
  <c r="H1177" i="6"/>
  <c r="H1173" i="6"/>
  <c r="H1169" i="6"/>
  <c r="H1165" i="6"/>
  <c r="H1161" i="6"/>
  <c r="H1157" i="6"/>
  <c r="H1153" i="6"/>
  <c r="H1149" i="6"/>
  <c r="H1145" i="6"/>
  <c r="H1141" i="6"/>
  <c r="H1137" i="6"/>
  <c r="H1133" i="6"/>
  <c r="H1129" i="6"/>
  <c r="H1125" i="6"/>
  <c r="H1121" i="6"/>
  <c r="H1117" i="6"/>
  <c r="H1113" i="6"/>
  <c r="H1109" i="6"/>
  <c r="H1105" i="6"/>
  <c r="H1101" i="6"/>
  <c r="H1097" i="6"/>
  <c r="H1093" i="6"/>
  <c r="H1089" i="6"/>
  <c r="H1085" i="6"/>
  <c r="H1081" i="6"/>
  <c r="H1077" i="6"/>
  <c r="H1073" i="6"/>
  <c r="H1069" i="6"/>
  <c r="H1065" i="6"/>
  <c r="H1061" i="6"/>
  <c r="H1057" i="6"/>
  <c r="H1053" i="6"/>
  <c r="H1049" i="6"/>
  <c r="H1045" i="6"/>
  <c r="H1041" i="6"/>
  <c r="H1037" i="6"/>
  <c r="H1033" i="6"/>
  <c r="H1029" i="6"/>
  <c r="H1025" i="6"/>
  <c r="H1021" i="6"/>
  <c r="H1017" i="6"/>
  <c r="H1013" i="6"/>
  <c r="H1009" i="6"/>
  <c r="H1005" i="6"/>
  <c r="H1001" i="6"/>
  <c r="H997" i="6"/>
  <c r="H993" i="6"/>
  <c r="H989" i="6"/>
  <c r="H985" i="6"/>
  <c r="H981" i="6"/>
  <c r="H977" i="6"/>
  <c r="H973" i="6"/>
  <c r="H969" i="6"/>
  <c r="H965" i="6"/>
  <c r="H961" i="6"/>
  <c r="H957" i="6"/>
  <c r="H953" i="6"/>
  <c r="H949" i="6"/>
  <c r="H945" i="6"/>
  <c r="H941" i="6"/>
  <c r="H1290" i="6"/>
  <c r="H1285" i="6"/>
  <c r="G1281" i="6"/>
  <c r="G1276" i="6"/>
  <c r="H1271" i="6"/>
  <c r="G1267" i="6"/>
  <c r="H1262" i="6"/>
  <c r="G1258" i="6"/>
  <c r="H1253" i="6"/>
  <c r="G1249" i="6"/>
  <c r="G1244" i="6"/>
  <c r="H1239" i="6"/>
  <c r="G1235" i="6"/>
  <c r="H1230" i="6"/>
  <c r="G1226" i="6"/>
  <c r="H1221" i="6"/>
  <c r="G1217" i="6"/>
  <c r="G1213" i="6"/>
  <c r="G1209" i="6"/>
  <c r="G1205" i="6"/>
  <c r="G1201" i="6"/>
  <c r="G1197" i="6"/>
  <c r="G1193" i="6"/>
  <c r="G1189" i="6"/>
  <c r="G1185" i="6"/>
  <c r="G1181" i="6"/>
  <c r="G1177" i="6"/>
  <c r="G1173" i="6"/>
  <c r="G1169" i="6"/>
  <c r="G1165" i="6"/>
  <c r="G1161" i="6"/>
  <c r="G1157" i="6"/>
  <c r="G1153" i="6"/>
  <c r="G1149" i="6"/>
  <c r="G1145" i="6"/>
  <c r="G1141" i="6"/>
  <c r="G1137" i="6"/>
  <c r="G1133" i="6"/>
  <c r="G1129" i="6"/>
  <c r="G1125" i="6"/>
  <c r="G1121" i="6"/>
  <c r="G1117" i="6"/>
  <c r="G1113" i="6"/>
  <c r="G1109" i="6"/>
  <c r="G1105" i="6"/>
  <c r="G1101" i="6"/>
  <c r="G1097" i="6"/>
  <c r="G1093" i="6"/>
  <c r="G1089" i="6"/>
  <c r="G1085" i="6"/>
  <c r="G1081" i="6"/>
  <c r="G1077" i="6"/>
  <c r="G1073" i="6"/>
  <c r="G1069" i="6"/>
  <c r="G1065" i="6"/>
  <c r="G1061" i="6"/>
  <c r="G1057" i="6"/>
  <c r="G1053" i="6"/>
  <c r="G1049" i="6"/>
  <c r="G1045" i="6"/>
  <c r="G1041" i="6"/>
  <c r="G1037" i="6"/>
  <c r="G1033" i="6"/>
  <c r="G1029" i="6"/>
  <c r="G1025" i="6"/>
  <c r="G1021" i="6"/>
  <c r="G1017" i="6"/>
  <c r="G1013" i="6"/>
  <c r="G1009" i="6"/>
  <c r="G1005" i="6"/>
  <c r="G1001" i="6"/>
  <c r="G997" i="6"/>
  <c r="G993" i="6"/>
  <c r="G989" i="6"/>
  <c r="G985" i="6"/>
  <c r="G981" i="6"/>
  <c r="G977" i="6"/>
  <c r="G973" i="6"/>
  <c r="G969" i="6"/>
  <c r="G965" i="6"/>
  <c r="G961" i="6"/>
  <c r="G957" i="6"/>
  <c r="G953" i="6"/>
  <c r="G1290" i="6"/>
  <c r="G1285" i="6"/>
  <c r="G1280" i="6"/>
  <c r="H1275" i="6"/>
  <c r="G1271" i="6"/>
  <c r="H1266" i="6"/>
  <c r="G1262" i="6"/>
  <c r="H1257" i="6"/>
  <c r="G1253" i="6"/>
  <c r="G1248" i="6"/>
  <c r="I1248" i="6" s="1"/>
  <c r="H1243" i="6"/>
  <c r="G1239" i="6"/>
  <c r="H1234" i="6"/>
  <c r="G1230" i="6"/>
  <c r="H1225" i="6"/>
  <c r="G1221" i="6"/>
  <c r="H1216" i="6"/>
  <c r="H1212" i="6"/>
  <c r="H1208" i="6"/>
  <c r="H1204" i="6"/>
  <c r="H1200" i="6"/>
  <c r="H1196" i="6"/>
  <c r="H1192" i="6"/>
  <c r="H1188" i="6"/>
  <c r="H1184" i="6"/>
  <c r="H1180" i="6"/>
  <c r="H1176" i="6"/>
  <c r="H1172" i="6"/>
  <c r="H1168" i="6"/>
  <c r="H1164" i="6"/>
  <c r="H1160" i="6"/>
  <c r="H1156" i="6"/>
  <c r="H1152" i="6"/>
  <c r="H1148" i="6"/>
  <c r="H1144" i="6"/>
  <c r="H1140" i="6"/>
  <c r="H1136" i="6"/>
  <c r="H1132" i="6"/>
  <c r="H1128" i="6"/>
  <c r="H1124" i="6"/>
  <c r="H1120" i="6"/>
  <c r="H1116" i="6"/>
  <c r="H1112" i="6"/>
  <c r="H1108" i="6"/>
  <c r="H1104" i="6"/>
  <c r="H1100" i="6"/>
  <c r="H1096" i="6"/>
  <c r="H1092" i="6"/>
  <c r="H1088" i="6"/>
  <c r="H1084" i="6"/>
  <c r="H1080" i="6"/>
  <c r="H1076" i="6"/>
  <c r="H1072" i="6"/>
  <c r="H1068" i="6"/>
  <c r="H1064" i="6"/>
  <c r="H1060" i="6"/>
  <c r="H1056" i="6"/>
  <c r="H1052" i="6"/>
  <c r="H1048" i="6"/>
  <c r="H1044" i="6"/>
  <c r="H1040" i="6"/>
  <c r="H1036" i="6"/>
  <c r="H1032" i="6"/>
  <c r="H1028" i="6"/>
  <c r="H1024" i="6"/>
  <c r="H1020" i="6"/>
  <c r="H1016" i="6"/>
  <c r="H1012" i="6"/>
  <c r="H1008" i="6"/>
  <c r="H1004" i="6"/>
  <c r="H1000" i="6"/>
  <c r="H996" i="6"/>
  <c r="H992" i="6"/>
  <c r="H988" i="6"/>
  <c r="H984" i="6"/>
  <c r="H980" i="6"/>
  <c r="H976" i="6"/>
  <c r="H972" i="6"/>
  <c r="H968" i="6"/>
  <c r="H964" i="6"/>
  <c r="H960" i="6"/>
  <c r="H956" i="6"/>
  <c r="H952" i="6"/>
  <c r="H948" i="6"/>
  <c r="H1294" i="6"/>
  <c r="H1289" i="6"/>
  <c r="G1284" i="6"/>
  <c r="H1279" i="6"/>
  <c r="G1275" i="6"/>
  <c r="H1270" i="6"/>
  <c r="G1266" i="6"/>
  <c r="H1261" i="6"/>
  <c r="G1257" i="6"/>
  <c r="G1252" i="6"/>
  <c r="H1247" i="6"/>
  <c r="G1243" i="6"/>
  <c r="H1238" i="6"/>
  <c r="G1234" i="6"/>
  <c r="H1229" i="6"/>
  <c r="G1225" i="6"/>
  <c r="G1220" i="6"/>
  <c r="G1216" i="6"/>
  <c r="G1212" i="6"/>
  <c r="G1208" i="6"/>
  <c r="G1204" i="6"/>
  <c r="G1200" i="6"/>
  <c r="G1196" i="6"/>
  <c r="G1192" i="6"/>
  <c r="G1188" i="6"/>
  <c r="G1184" i="6"/>
  <c r="G1180" i="6"/>
  <c r="G1176" i="6"/>
  <c r="G1172" i="6"/>
  <c r="G1168" i="6"/>
  <c r="G1164" i="6"/>
  <c r="G1160" i="6"/>
  <c r="G1156" i="6"/>
  <c r="G1152" i="6"/>
  <c r="G1148" i="6"/>
  <c r="G1144" i="6"/>
  <c r="G1140" i="6"/>
  <c r="G1136" i="6"/>
  <c r="G1132" i="6"/>
  <c r="G1128" i="6"/>
  <c r="G1124" i="6"/>
  <c r="G1120" i="6"/>
  <c r="G1116" i="6"/>
  <c r="G1112" i="6"/>
  <c r="G1108" i="6"/>
  <c r="G1104" i="6"/>
  <c r="G1100" i="6"/>
  <c r="G1096" i="6"/>
  <c r="G1092" i="6"/>
  <c r="G1088" i="6"/>
  <c r="G1084" i="6"/>
  <c r="G1080" i="6"/>
  <c r="G1076" i="6"/>
  <c r="G1072" i="6"/>
  <c r="G1068" i="6"/>
  <c r="G1064" i="6"/>
  <c r="G1060" i="6"/>
  <c r="G1056" i="6"/>
  <c r="G1052" i="6"/>
  <c r="G1048" i="6"/>
  <c r="G1044" i="6"/>
  <c r="G1040" i="6"/>
  <c r="G1036" i="6"/>
  <c r="G1032" i="6"/>
  <c r="G1028" i="6"/>
  <c r="G1024" i="6"/>
  <c r="G1020" i="6"/>
  <c r="G1016" i="6"/>
  <c r="G1012" i="6"/>
  <c r="G1008" i="6"/>
  <c r="G1004" i="6"/>
  <c r="G1000" i="6"/>
  <c r="G996" i="6"/>
  <c r="G992" i="6"/>
  <c r="G988" i="6"/>
  <c r="G984" i="6"/>
  <c r="G980" i="6"/>
  <c r="G976" i="6"/>
  <c r="G972" i="6"/>
  <c r="G968" i="6"/>
  <c r="G964" i="6"/>
  <c r="G960" i="6"/>
  <c r="G956" i="6"/>
  <c r="G952" i="6"/>
  <c r="G948" i="6"/>
  <c r="G944" i="6"/>
  <c r="G940" i="6"/>
  <c r="G936" i="6"/>
  <c r="G1294" i="6"/>
  <c r="I1294" i="6" s="1"/>
  <c r="G1289" i="6"/>
  <c r="I1289" i="6" s="1"/>
  <c r="H1283" i="6"/>
  <c r="G1279" i="6"/>
  <c r="I1279" i="6" s="1"/>
  <c r="H1274" i="6"/>
  <c r="G1270" i="6"/>
  <c r="I1270" i="6" s="1"/>
  <c r="H1265" i="6"/>
  <c r="G1261" i="6"/>
  <c r="I1261" i="6" s="1"/>
  <c r="G1256" i="6"/>
  <c r="H1251" i="6"/>
  <c r="G1247" i="6"/>
  <c r="I1247" i="6" s="1"/>
  <c r="H1242" i="6"/>
  <c r="G1238" i="6"/>
  <c r="I1238" i="6" s="1"/>
  <c r="H1233" i="6"/>
  <c r="G1229" i="6"/>
  <c r="I1229" i="6" s="1"/>
  <c r="G1224" i="6"/>
  <c r="H1219" i="6"/>
  <c r="H1215" i="6"/>
  <c r="H1211" i="6"/>
  <c r="H1207" i="6"/>
  <c r="H1203" i="6"/>
  <c r="H1199" i="6"/>
  <c r="H1195" i="6"/>
  <c r="H1191" i="6"/>
  <c r="H1187" i="6"/>
  <c r="H1183" i="6"/>
  <c r="H1179" i="6"/>
  <c r="H1175" i="6"/>
  <c r="H1171" i="6"/>
  <c r="H1167" i="6"/>
  <c r="H1163" i="6"/>
  <c r="H1159" i="6"/>
  <c r="H1155" i="6"/>
  <c r="H1151" i="6"/>
  <c r="H1147" i="6"/>
  <c r="H1143" i="6"/>
  <c r="H1139" i="6"/>
  <c r="H1135" i="6"/>
  <c r="H1131" i="6"/>
  <c r="H1127" i="6"/>
  <c r="H1123" i="6"/>
  <c r="H1119" i="6"/>
  <c r="H1115" i="6"/>
  <c r="H1111" i="6"/>
  <c r="H1107" i="6"/>
  <c r="H1103" i="6"/>
  <c r="H1099" i="6"/>
  <c r="H1095" i="6"/>
  <c r="H1091" i="6"/>
  <c r="H1087" i="6"/>
  <c r="H1083" i="6"/>
  <c r="H1079" i="6"/>
  <c r="H1075" i="6"/>
  <c r="H1071" i="6"/>
  <c r="H1067" i="6"/>
  <c r="H1063" i="6"/>
  <c r="H1059" i="6"/>
  <c r="H1055" i="6"/>
  <c r="H1051" i="6"/>
  <c r="H1047" i="6"/>
  <c r="H1043" i="6"/>
  <c r="H1039" i="6"/>
  <c r="H1035" i="6"/>
  <c r="H1031" i="6"/>
  <c r="H1027" i="6"/>
  <c r="H1023" i="6"/>
  <c r="H1019" i="6"/>
  <c r="H1015" i="6"/>
  <c r="H1011" i="6"/>
  <c r="H1007" i="6"/>
  <c r="H1003" i="6"/>
  <c r="H999" i="6"/>
  <c r="H995" i="6"/>
  <c r="H991" i="6"/>
  <c r="H987" i="6"/>
  <c r="H983" i="6"/>
  <c r="H979" i="6"/>
  <c r="H975" i="6"/>
  <c r="H971" i="6"/>
  <c r="H967" i="6"/>
  <c r="H963" i="6"/>
  <c r="H959" i="6"/>
  <c r="H955" i="6"/>
  <c r="H951" i="6"/>
  <c r="H1293" i="6"/>
  <c r="G1288" i="6"/>
  <c r="G1283" i="6"/>
  <c r="H1278" i="6"/>
  <c r="G1274" i="6"/>
  <c r="H1269" i="6"/>
  <c r="G1265" i="6"/>
  <c r="G1260" i="6"/>
  <c r="H1255" i="6"/>
  <c r="G1251" i="6"/>
  <c r="H1246" i="6"/>
  <c r="G1242" i="6"/>
  <c r="H1237" i="6"/>
  <c r="G1233" i="6"/>
  <c r="G1228" i="6"/>
  <c r="I1228" i="6" s="1"/>
  <c r="H1223" i="6"/>
  <c r="G1219" i="6"/>
  <c r="G1215" i="6"/>
  <c r="G1211" i="6"/>
  <c r="G1207" i="6"/>
  <c r="G1203" i="6"/>
  <c r="G1199" i="6"/>
  <c r="G1195" i="6"/>
  <c r="G1191" i="6"/>
  <c r="G1187" i="6"/>
  <c r="G1183" i="6"/>
  <c r="G1179" i="6"/>
  <c r="G1175" i="6"/>
  <c r="G1171" i="6"/>
  <c r="G1167" i="6"/>
  <c r="G1293" i="6"/>
  <c r="H1287" i="6"/>
  <c r="H1282" i="6"/>
  <c r="G1278" i="6"/>
  <c r="H1273" i="6"/>
  <c r="G1269" i="6"/>
  <c r="G1264" i="6"/>
  <c r="H1259" i="6"/>
  <c r="G1255" i="6"/>
  <c r="H1250" i="6"/>
  <c r="G1246" i="6"/>
  <c r="H1241" i="6"/>
  <c r="G1237" i="6"/>
  <c r="G1232" i="6"/>
  <c r="H1227" i="6"/>
  <c r="G1223" i="6"/>
  <c r="H1218" i="6"/>
  <c r="H1214" i="6"/>
  <c r="H1210" i="6"/>
  <c r="H1206" i="6"/>
  <c r="H1202" i="6"/>
  <c r="H1198" i="6"/>
  <c r="H1194" i="6"/>
  <c r="H1190" i="6"/>
  <c r="H1186" i="6"/>
  <c r="H1182" i="6"/>
  <c r="H1178" i="6"/>
  <c r="H1174" i="6"/>
  <c r="H1170" i="6"/>
  <c r="H1166" i="6"/>
  <c r="H1162" i="6"/>
  <c r="G1292" i="6"/>
  <c r="H1286" i="6"/>
  <c r="G1282" i="6"/>
  <c r="H1277" i="6"/>
  <c r="G1273" i="6"/>
  <c r="G1268" i="6"/>
  <c r="H1263" i="6"/>
  <c r="G1259" i="6"/>
  <c r="H1254" i="6"/>
  <c r="G1250" i="6"/>
  <c r="H1245" i="6"/>
  <c r="G1241" i="6"/>
  <c r="G1236" i="6"/>
  <c r="H1231" i="6"/>
  <c r="G1227" i="6"/>
  <c r="H1222" i="6"/>
  <c r="G1218" i="6"/>
  <c r="G1214" i="6"/>
  <c r="G1210" i="6"/>
  <c r="G1206" i="6"/>
  <c r="G1202" i="6"/>
  <c r="G1198" i="6"/>
  <c r="G1194" i="6"/>
  <c r="G1190" i="6"/>
  <c r="G1186" i="6"/>
  <c r="G1182" i="6"/>
  <c r="G1178" i="6"/>
  <c r="G1174" i="6"/>
  <c r="G1170" i="6"/>
  <c r="G1166" i="6"/>
  <c r="G1162" i="6"/>
  <c r="G1158" i="6"/>
  <c r="G1154" i="6"/>
  <c r="G1150" i="6"/>
  <c r="G1146" i="6"/>
  <c r="G1142" i="6"/>
  <c r="G1138" i="6"/>
  <c r="G1134" i="6"/>
  <c r="G1130" i="6"/>
  <c r="G1126" i="6"/>
  <c r="G1122" i="6"/>
  <c r="G1118" i="6"/>
  <c r="G1114" i="6"/>
  <c r="G1110" i="6"/>
  <c r="G1106" i="6"/>
  <c r="G1102" i="6"/>
  <c r="G1098" i="6"/>
  <c r="G1094" i="6"/>
  <c r="G1090" i="6"/>
  <c r="G1086" i="6"/>
  <c r="G1082" i="6"/>
  <c r="G1078" i="6"/>
  <c r="G1074" i="6"/>
  <c r="G1070" i="6"/>
  <c r="G1066" i="6"/>
  <c r="G1062" i="6"/>
  <c r="G1058" i="6"/>
  <c r="G1054" i="6"/>
  <c r="G1050" i="6"/>
  <c r="G1046" i="6"/>
  <c r="G1042" i="6"/>
  <c r="G1038" i="6"/>
  <c r="G1034" i="6"/>
  <c r="G1030" i="6"/>
  <c r="G1026" i="6"/>
  <c r="G1022" i="6"/>
  <c r="G1018" i="6"/>
  <c r="G1014" i="6"/>
  <c r="G1010" i="6"/>
  <c r="G1006" i="6"/>
  <c r="G1002" i="6"/>
  <c r="G998" i="6"/>
  <c r="G994" i="6"/>
  <c r="G990" i="6"/>
  <c r="G986" i="6"/>
  <c r="G982" i="6"/>
  <c r="G978" i="6"/>
  <c r="G974" i="6"/>
  <c r="G970" i="6"/>
  <c r="G966" i="6"/>
  <c r="G962" i="6"/>
  <c r="G958" i="6"/>
  <c r="G954" i="6"/>
  <c r="G950" i="6"/>
  <c r="G946" i="6"/>
  <c r="G1151" i="6"/>
  <c r="G1135" i="6"/>
  <c r="G1119" i="6"/>
  <c r="G1103" i="6"/>
  <c r="G1087" i="6"/>
  <c r="G1071" i="6"/>
  <c r="G1055" i="6"/>
  <c r="G1039" i="6"/>
  <c r="I1039" i="6" s="1"/>
  <c r="G1023" i="6"/>
  <c r="G1007" i="6"/>
  <c r="G991" i="6"/>
  <c r="G975" i="6"/>
  <c r="G959" i="6"/>
  <c r="G947" i="6"/>
  <c r="G941" i="6"/>
  <c r="H936" i="6"/>
  <c r="G932" i="6"/>
  <c r="G928" i="6"/>
  <c r="G924" i="6"/>
  <c r="G920" i="6"/>
  <c r="G916" i="6"/>
  <c r="G912" i="6"/>
  <c r="G908" i="6"/>
  <c r="G904" i="6"/>
  <c r="G900" i="6"/>
  <c r="G896" i="6"/>
  <c r="G892" i="6"/>
  <c r="G888" i="6"/>
  <c r="G884" i="6"/>
  <c r="G880" i="6"/>
  <c r="G876" i="6"/>
  <c r="G872" i="6"/>
  <c r="G868" i="6"/>
  <c r="G864" i="6"/>
  <c r="G860" i="6"/>
  <c r="G856" i="6"/>
  <c r="G852" i="6"/>
  <c r="G848" i="6"/>
  <c r="G844" i="6"/>
  <c r="G840" i="6"/>
  <c r="G836" i="6"/>
  <c r="G832" i="6"/>
  <c r="G828" i="6"/>
  <c r="G824" i="6"/>
  <c r="G820" i="6"/>
  <c r="G816" i="6"/>
  <c r="G812" i="6"/>
  <c r="G808" i="6"/>
  <c r="G804" i="6"/>
  <c r="G800" i="6"/>
  <c r="G796" i="6"/>
  <c r="G792" i="6"/>
  <c r="G788" i="6"/>
  <c r="G784" i="6"/>
  <c r="G780" i="6"/>
  <c r="G776" i="6"/>
  <c r="G772" i="6"/>
  <c r="G768" i="6"/>
  <c r="G764" i="6"/>
  <c r="G760" i="6"/>
  <c r="G756" i="6"/>
  <c r="G752" i="6"/>
  <c r="G748" i="6"/>
  <c r="G744" i="6"/>
  <c r="G740" i="6"/>
  <c r="G736" i="6"/>
  <c r="G732" i="6"/>
  <c r="G728" i="6"/>
  <c r="G724" i="6"/>
  <c r="G720" i="6"/>
  <c r="G716" i="6"/>
  <c r="G712" i="6"/>
  <c r="G708" i="6"/>
  <c r="G704" i="6"/>
  <c r="G700" i="6"/>
  <c r="G696" i="6"/>
  <c r="G692" i="6"/>
  <c r="G688" i="6"/>
  <c r="G684" i="6"/>
  <c r="G680" i="6"/>
  <c r="G676" i="6"/>
  <c r="G672" i="6"/>
  <c r="G668" i="6"/>
  <c r="H1150" i="6"/>
  <c r="H1134" i="6"/>
  <c r="H1118" i="6"/>
  <c r="H1102" i="6"/>
  <c r="H1086" i="6"/>
  <c r="H1070" i="6"/>
  <c r="H1054" i="6"/>
  <c r="H1038" i="6"/>
  <c r="H1022" i="6"/>
  <c r="H1006" i="6"/>
  <c r="H990" i="6"/>
  <c r="H974" i="6"/>
  <c r="H958" i="6"/>
  <c r="H946" i="6"/>
  <c r="H940" i="6"/>
  <c r="H935" i="6"/>
  <c r="H931" i="6"/>
  <c r="H927" i="6"/>
  <c r="H923" i="6"/>
  <c r="H919" i="6"/>
  <c r="H915" i="6"/>
  <c r="H911" i="6"/>
  <c r="H907" i="6"/>
  <c r="H903" i="6"/>
  <c r="H899" i="6"/>
  <c r="H895" i="6"/>
  <c r="H891" i="6"/>
  <c r="H887" i="6"/>
  <c r="H883" i="6"/>
  <c r="H879" i="6"/>
  <c r="H875" i="6"/>
  <c r="H871" i="6"/>
  <c r="H867" i="6"/>
  <c r="H863" i="6"/>
  <c r="H859" i="6"/>
  <c r="H855" i="6"/>
  <c r="H851" i="6"/>
  <c r="H847" i="6"/>
  <c r="H843" i="6"/>
  <c r="H839" i="6"/>
  <c r="H835" i="6"/>
  <c r="H831" i="6"/>
  <c r="H827" i="6"/>
  <c r="H823" i="6"/>
  <c r="H819" i="6"/>
  <c r="H815" i="6"/>
  <c r="H811" i="6"/>
  <c r="H807" i="6"/>
  <c r="H803" i="6"/>
  <c r="H799" i="6"/>
  <c r="H795" i="6"/>
  <c r="H791" i="6"/>
  <c r="H787" i="6"/>
  <c r="H783" i="6"/>
  <c r="H779" i="6"/>
  <c r="H775" i="6"/>
  <c r="H771" i="6"/>
  <c r="H767" i="6"/>
  <c r="H763" i="6"/>
  <c r="H759" i="6"/>
  <c r="H755" i="6"/>
  <c r="H751" i="6"/>
  <c r="H747" i="6"/>
  <c r="H743" i="6"/>
  <c r="H739" i="6"/>
  <c r="H735" i="6"/>
  <c r="H731" i="6"/>
  <c r="H727" i="6"/>
  <c r="H723" i="6"/>
  <c r="H719" i="6"/>
  <c r="H715" i="6"/>
  <c r="H711" i="6"/>
  <c r="H707" i="6"/>
  <c r="H703" i="6"/>
  <c r="H699" i="6"/>
  <c r="H695" i="6"/>
  <c r="H691" i="6"/>
  <c r="H687" i="6"/>
  <c r="H683" i="6"/>
  <c r="H679" i="6"/>
  <c r="H675" i="6"/>
  <c r="H671" i="6"/>
  <c r="H667" i="6"/>
  <c r="G1147" i="6"/>
  <c r="G1131" i="6"/>
  <c r="G1115" i="6"/>
  <c r="G1099" i="6"/>
  <c r="G1083" i="6"/>
  <c r="G1067" i="6"/>
  <c r="G1051" i="6"/>
  <c r="I1051" i="6" s="1"/>
  <c r="G1035" i="6"/>
  <c r="G1019" i="6"/>
  <c r="G1003" i="6"/>
  <c r="G987" i="6"/>
  <c r="G971" i="6"/>
  <c r="G955" i="6"/>
  <c r="G945" i="6"/>
  <c r="H939" i="6"/>
  <c r="G935" i="6"/>
  <c r="G931" i="6"/>
  <c r="G927" i="6"/>
  <c r="G923" i="6"/>
  <c r="G919" i="6"/>
  <c r="G915" i="6"/>
  <c r="G911" i="6"/>
  <c r="G907" i="6"/>
  <c r="G903" i="6"/>
  <c r="G899" i="6"/>
  <c r="G895" i="6"/>
  <c r="G891" i="6"/>
  <c r="G887" i="6"/>
  <c r="G883" i="6"/>
  <c r="G879" i="6"/>
  <c r="G875" i="6"/>
  <c r="G871" i="6"/>
  <c r="G867" i="6"/>
  <c r="G863" i="6"/>
  <c r="G859" i="6"/>
  <c r="G855" i="6"/>
  <c r="G851" i="6"/>
  <c r="G847" i="6"/>
  <c r="G843" i="6"/>
  <c r="G839" i="6"/>
  <c r="G835" i="6"/>
  <c r="G831" i="6"/>
  <c r="G827" i="6"/>
  <c r="G823" i="6"/>
  <c r="G819" i="6"/>
  <c r="G815" i="6"/>
  <c r="G811" i="6"/>
  <c r="G807" i="6"/>
  <c r="G803" i="6"/>
  <c r="G799" i="6"/>
  <c r="G795" i="6"/>
  <c r="G791" i="6"/>
  <c r="G787" i="6"/>
  <c r="G783" i="6"/>
  <c r="G779" i="6"/>
  <c r="G775" i="6"/>
  <c r="G771" i="6"/>
  <c r="G767" i="6"/>
  <c r="G763" i="6"/>
  <c r="G759" i="6"/>
  <c r="G755" i="6"/>
  <c r="G751" i="6"/>
  <c r="G747" i="6"/>
  <c r="G743" i="6"/>
  <c r="G739" i="6"/>
  <c r="G735" i="6"/>
  <c r="G731" i="6"/>
  <c r="G727" i="6"/>
  <c r="G723" i="6"/>
  <c r="G719" i="6"/>
  <c r="G715" i="6"/>
  <c r="G711" i="6"/>
  <c r="G707" i="6"/>
  <c r="G703" i="6"/>
  <c r="G699" i="6"/>
  <c r="G695" i="6"/>
  <c r="G691" i="6"/>
  <c r="G687" i="6"/>
  <c r="G683" i="6"/>
  <c r="G679" i="6"/>
  <c r="G675" i="6"/>
  <c r="G671" i="6"/>
  <c r="G667" i="6"/>
  <c r="G663" i="6"/>
  <c r="G659" i="6"/>
  <c r="G1163" i="6"/>
  <c r="H1146" i="6"/>
  <c r="H1130" i="6"/>
  <c r="H1114" i="6"/>
  <c r="H1098" i="6"/>
  <c r="H1082" i="6"/>
  <c r="H1066" i="6"/>
  <c r="H1050" i="6"/>
  <c r="H1034" i="6"/>
  <c r="H1018" i="6"/>
  <c r="H1002" i="6"/>
  <c r="H986" i="6"/>
  <c r="H970" i="6"/>
  <c r="H954" i="6"/>
  <c r="H944" i="6"/>
  <c r="G939" i="6"/>
  <c r="H934" i="6"/>
  <c r="H930" i="6"/>
  <c r="H926" i="6"/>
  <c r="H922" i="6"/>
  <c r="H918" i="6"/>
  <c r="H914" i="6"/>
  <c r="H910" i="6"/>
  <c r="H906" i="6"/>
  <c r="H902" i="6"/>
  <c r="H898" i="6"/>
  <c r="H894" i="6"/>
  <c r="H890" i="6"/>
  <c r="H886" i="6"/>
  <c r="H882" i="6"/>
  <c r="H878" i="6"/>
  <c r="H874" i="6"/>
  <c r="H870" i="6"/>
  <c r="H866" i="6"/>
  <c r="H862" i="6"/>
  <c r="H858" i="6"/>
  <c r="H854" i="6"/>
  <c r="H850" i="6"/>
  <c r="H846" i="6"/>
  <c r="H842" i="6"/>
  <c r="H838" i="6"/>
  <c r="H834" i="6"/>
  <c r="H830" i="6"/>
  <c r="H826" i="6"/>
  <c r="H822" i="6"/>
  <c r="H818" i="6"/>
  <c r="H814" i="6"/>
  <c r="H810" i="6"/>
  <c r="H806" i="6"/>
  <c r="H802" i="6"/>
  <c r="H798" i="6"/>
  <c r="H794" i="6"/>
  <c r="H790" i="6"/>
  <c r="H786" i="6"/>
  <c r="H782" i="6"/>
  <c r="H778" i="6"/>
  <c r="H774" i="6"/>
  <c r="H770" i="6"/>
  <c r="H766" i="6"/>
  <c r="H762" i="6"/>
  <c r="H758" i="6"/>
  <c r="H754" i="6"/>
  <c r="H750" i="6"/>
  <c r="H746" i="6"/>
  <c r="H742" i="6"/>
  <c r="H738" i="6"/>
  <c r="H734" i="6"/>
  <c r="H730" i="6"/>
  <c r="H726" i="6"/>
  <c r="H722" i="6"/>
  <c r="H718" i="6"/>
  <c r="H714" i="6"/>
  <c r="H710" i="6"/>
  <c r="H706" i="6"/>
  <c r="H702" i="6"/>
  <c r="H698" i="6"/>
  <c r="H694" i="6"/>
  <c r="H690" i="6"/>
  <c r="H686" i="6"/>
  <c r="H682" i="6"/>
  <c r="H678" i="6"/>
  <c r="H674" i="6"/>
  <c r="H670" i="6"/>
  <c r="H666" i="6"/>
  <c r="H662" i="6"/>
  <c r="H658" i="6"/>
  <c r="H654" i="6"/>
  <c r="H650" i="6"/>
  <c r="H646" i="6"/>
  <c r="H642" i="6"/>
  <c r="H638" i="6"/>
  <c r="G1159" i="6"/>
  <c r="G1143" i="6"/>
  <c r="G1127" i="6"/>
  <c r="G1111" i="6"/>
  <c r="G1095" i="6"/>
  <c r="G1079" i="6"/>
  <c r="G1063" i="6"/>
  <c r="G1047" i="6"/>
  <c r="I1047" i="6" s="1"/>
  <c r="G1031" i="6"/>
  <c r="G1015" i="6"/>
  <c r="G999" i="6"/>
  <c r="G983" i="6"/>
  <c r="G967" i="6"/>
  <c r="G951" i="6"/>
  <c r="H943" i="6"/>
  <c r="H938" i="6"/>
  <c r="G934" i="6"/>
  <c r="G930" i="6"/>
  <c r="G926" i="6"/>
  <c r="G922" i="6"/>
  <c r="G918" i="6"/>
  <c r="G914" i="6"/>
  <c r="G910" i="6"/>
  <c r="G906" i="6"/>
  <c r="G902" i="6"/>
  <c r="G898" i="6"/>
  <c r="G894" i="6"/>
  <c r="G890" i="6"/>
  <c r="G886" i="6"/>
  <c r="G882" i="6"/>
  <c r="G878" i="6"/>
  <c r="G874" i="6"/>
  <c r="G870" i="6"/>
  <c r="G866" i="6"/>
  <c r="G862" i="6"/>
  <c r="G858" i="6"/>
  <c r="G854" i="6"/>
  <c r="G850" i="6"/>
  <c r="G846" i="6"/>
  <c r="G842" i="6"/>
  <c r="G838" i="6"/>
  <c r="G834" i="6"/>
  <c r="G830" i="6"/>
  <c r="G826" i="6"/>
  <c r="G822" i="6"/>
  <c r="G818" i="6"/>
  <c r="G814" i="6"/>
  <c r="G810" i="6"/>
  <c r="G806" i="6"/>
  <c r="G802" i="6"/>
  <c r="G798" i="6"/>
  <c r="G794" i="6"/>
  <c r="G790" i="6"/>
  <c r="G786" i="6"/>
  <c r="G782" i="6"/>
  <c r="G778" i="6"/>
  <c r="G774" i="6"/>
  <c r="G770" i="6"/>
  <c r="G766" i="6"/>
  <c r="G762" i="6"/>
  <c r="G758" i="6"/>
  <c r="G754" i="6"/>
  <c r="G750" i="6"/>
  <c r="G746" i="6"/>
  <c r="G742" i="6"/>
  <c r="G738" i="6"/>
  <c r="G734" i="6"/>
  <c r="G730" i="6"/>
  <c r="G726" i="6"/>
  <c r="G722" i="6"/>
  <c r="G718" i="6"/>
  <c r="G714" i="6"/>
  <c r="G710" i="6"/>
  <c r="G706" i="6"/>
  <c r="G702" i="6"/>
  <c r="G698" i="6"/>
  <c r="G694" i="6"/>
  <c r="G690" i="6"/>
  <c r="G686" i="6"/>
  <c r="G682" i="6"/>
  <c r="G678" i="6"/>
  <c r="G674" i="6"/>
  <c r="G670" i="6"/>
  <c r="G666" i="6"/>
  <c r="G662" i="6"/>
  <c r="H1158" i="6"/>
  <c r="H1142" i="6"/>
  <c r="H1126" i="6"/>
  <c r="H1110" i="6"/>
  <c r="H1094" i="6"/>
  <c r="H1078" i="6"/>
  <c r="H1062" i="6"/>
  <c r="H1046" i="6"/>
  <c r="H1030" i="6"/>
  <c r="H1014" i="6"/>
  <c r="H998" i="6"/>
  <c r="H982" i="6"/>
  <c r="H966" i="6"/>
  <c r="H950" i="6"/>
  <c r="G943" i="6"/>
  <c r="G938" i="6"/>
  <c r="H933" i="6"/>
  <c r="H929" i="6"/>
  <c r="H925" i="6"/>
  <c r="H921" i="6"/>
  <c r="H917" i="6"/>
  <c r="H913" i="6"/>
  <c r="H909" i="6"/>
  <c r="H905" i="6"/>
  <c r="H901" i="6"/>
  <c r="H897" i="6"/>
  <c r="H893" i="6"/>
  <c r="H889" i="6"/>
  <c r="H885" i="6"/>
  <c r="H881" i="6"/>
  <c r="H877" i="6"/>
  <c r="H873" i="6"/>
  <c r="H869" i="6"/>
  <c r="H865" i="6"/>
  <c r="H861" i="6"/>
  <c r="H857" i="6"/>
  <c r="H853" i="6"/>
  <c r="H849" i="6"/>
  <c r="H845" i="6"/>
  <c r="H841" i="6"/>
  <c r="H837" i="6"/>
  <c r="H833" i="6"/>
  <c r="H829" i="6"/>
  <c r="H825" i="6"/>
  <c r="H821" i="6"/>
  <c r="H817" i="6"/>
  <c r="H813" i="6"/>
  <c r="H809" i="6"/>
  <c r="H805" i="6"/>
  <c r="H801" i="6"/>
  <c r="H797" i="6"/>
  <c r="H793" i="6"/>
  <c r="H789" i="6"/>
  <c r="H785" i="6"/>
  <c r="H781" i="6"/>
  <c r="H777" i="6"/>
  <c r="H773" i="6"/>
  <c r="H769" i="6"/>
  <c r="H765" i="6"/>
  <c r="H761" i="6"/>
  <c r="H757" i="6"/>
  <c r="H753" i="6"/>
  <c r="H749" i="6"/>
  <c r="H745" i="6"/>
  <c r="H741" i="6"/>
  <c r="H737" i="6"/>
  <c r="H733" i="6"/>
  <c r="H729" i="6"/>
  <c r="H725" i="6"/>
  <c r="H721" i="6"/>
  <c r="H717" i="6"/>
  <c r="H713" i="6"/>
  <c r="H709" i="6"/>
  <c r="H705" i="6"/>
  <c r="H701" i="6"/>
  <c r="H697" i="6"/>
  <c r="H693" i="6"/>
  <c r="H689" i="6"/>
  <c r="H685" i="6"/>
  <c r="H681" i="6"/>
  <c r="H677" i="6"/>
  <c r="H673" i="6"/>
  <c r="H669" i="6"/>
  <c r="H665" i="6"/>
  <c r="H661" i="6"/>
  <c r="G1155" i="6"/>
  <c r="G1139" i="6"/>
  <c r="G1123" i="6"/>
  <c r="I1123" i="6" s="1"/>
  <c r="G1107" i="6"/>
  <c r="G1091" i="6"/>
  <c r="G1075" i="6"/>
  <c r="G1059" i="6"/>
  <c r="G1043" i="6"/>
  <c r="G1027" i="6"/>
  <c r="G1011" i="6"/>
  <c r="G995" i="6"/>
  <c r="I995" i="6" s="1"/>
  <c r="G979" i="6"/>
  <c r="G963" i="6"/>
  <c r="G949" i="6"/>
  <c r="H942" i="6"/>
  <c r="H937" i="6"/>
  <c r="G933" i="6"/>
  <c r="G929" i="6"/>
  <c r="G925" i="6"/>
  <c r="G921" i="6"/>
  <c r="G917" i="6"/>
  <c r="G913" i="6"/>
  <c r="G909" i="6"/>
  <c r="G905" i="6"/>
  <c r="G901" i="6"/>
  <c r="G897" i="6"/>
  <c r="G893" i="6"/>
  <c r="G889" i="6"/>
  <c r="G885" i="6"/>
  <c r="G881" i="6"/>
  <c r="G877" i="6"/>
  <c r="G873" i="6"/>
  <c r="G869" i="6"/>
  <c r="G865" i="6"/>
  <c r="G861" i="6"/>
  <c r="G857" i="6"/>
  <c r="G853" i="6"/>
  <c r="G849" i="6"/>
  <c r="G845" i="6"/>
  <c r="G841" i="6"/>
  <c r="G837" i="6"/>
  <c r="G833" i="6"/>
  <c r="G829" i="6"/>
  <c r="G825" i="6"/>
  <c r="G821" i="6"/>
  <c r="G817" i="6"/>
  <c r="G813" i="6"/>
  <c r="G809" i="6"/>
  <c r="G805" i="6"/>
  <c r="G801" i="6"/>
  <c r="G797" i="6"/>
  <c r="G793" i="6"/>
  <c r="G789" i="6"/>
  <c r="G785" i="6"/>
  <c r="G781" i="6"/>
  <c r="G777" i="6"/>
  <c r="G773" i="6"/>
  <c r="G769" i="6"/>
  <c r="G765" i="6"/>
  <c r="G761" i="6"/>
  <c r="G757" i="6"/>
  <c r="G753" i="6"/>
  <c r="G749" i="6"/>
  <c r="G745" i="6"/>
  <c r="G741" i="6"/>
  <c r="G737" i="6"/>
  <c r="G733" i="6"/>
  <c r="G729" i="6"/>
  <c r="G725" i="6"/>
  <c r="G721" i="6"/>
  <c r="G717" i="6"/>
  <c r="G713" i="6"/>
  <c r="G709" i="6"/>
  <c r="G705" i="6"/>
  <c r="G701" i="6"/>
  <c r="G697" i="6"/>
  <c r="G693" i="6"/>
  <c r="G689" i="6"/>
  <c r="G685" i="6"/>
  <c r="G681" i="6"/>
  <c r="G677" i="6"/>
  <c r="G673" i="6"/>
  <c r="G669" i="6"/>
  <c r="G665" i="6"/>
  <c r="G661" i="6"/>
  <c r="H1154" i="6"/>
  <c r="H1138" i="6"/>
  <c r="H1122" i="6"/>
  <c r="H1106" i="6"/>
  <c r="H1090" i="6"/>
  <c r="H1074" i="6"/>
  <c r="H1058" i="6"/>
  <c r="H1042" i="6"/>
  <c r="H1026" i="6"/>
  <c r="H1010" i="6"/>
  <c r="H994" i="6"/>
  <c r="H978" i="6"/>
  <c r="H962" i="6"/>
  <c r="H947" i="6"/>
  <c r="G942" i="6"/>
  <c r="G937" i="6"/>
  <c r="H932" i="6"/>
  <c r="H928" i="6"/>
  <c r="H924" i="6"/>
  <c r="H920" i="6"/>
  <c r="H916" i="6"/>
  <c r="H912" i="6"/>
  <c r="H908" i="6"/>
  <c r="H904" i="6"/>
  <c r="H900" i="6"/>
  <c r="H896" i="6"/>
  <c r="H892" i="6"/>
  <c r="H888" i="6"/>
  <c r="H884" i="6"/>
  <c r="H880" i="6"/>
  <c r="H876" i="6"/>
  <c r="H872" i="6"/>
  <c r="H868" i="6"/>
  <c r="H864" i="6"/>
  <c r="H860" i="6"/>
  <c r="H856" i="6"/>
  <c r="H852" i="6"/>
  <c r="H848" i="6"/>
  <c r="H844" i="6"/>
  <c r="H840" i="6"/>
  <c r="H836" i="6"/>
  <c r="H832" i="6"/>
  <c r="H828" i="6"/>
  <c r="H824" i="6"/>
  <c r="H820" i="6"/>
  <c r="H816" i="6"/>
  <c r="H812" i="6"/>
  <c r="H808" i="6"/>
  <c r="H804" i="6"/>
  <c r="H800" i="6"/>
  <c r="H796" i="6"/>
  <c r="H792" i="6"/>
  <c r="H788" i="6"/>
  <c r="H784" i="6"/>
  <c r="H780" i="6"/>
  <c r="H776" i="6"/>
  <c r="H772" i="6"/>
  <c r="H768" i="6"/>
  <c r="H764" i="6"/>
  <c r="H740" i="6"/>
  <c r="H708" i="6"/>
  <c r="H676" i="6"/>
  <c r="H659" i="6"/>
  <c r="G654" i="6"/>
  <c r="H649" i="6"/>
  <c r="G645" i="6"/>
  <c r="H640" i="6"/>
  <c r="G636" i="6"/>
  <c r="G632" i="6"/>
  <c r="G628" i="6"/>
  <c r="G624" i="6"/>
  <c r="G620" i="6"/>
  <c r="G616" i="6"/>
  <c r="G612" i="6"/>
  <c r="G608" i="6"/>
  <c r="G604" i="6"/>
  <c r="G600" i="6"/>
  <c r="G596" i="6"/>
  <c r="G592" i="6"/>
  <c r="G588" i="6"/>
  <c r="G584" i="6"/>
  <c r="G580" i="6"/>
  <c r="G576" i="6"/>
  <c r="G572" i="6"/>
  <c r="G568" i="6"/>
  <c r="G564" i="6"/>
  <c r="G560" i="6"/>
  <c r="G556" i="6"/>
  <c r="G552" i="6"/>
  <c r="G548" i="6"/>
  <c r="G544" i="6"/>
  <c r="G540" i="6"/>
  <c r="G536" i="6"/>
  <c r="G532" i="6"/>
  <c r="G528" i="6"/>
  <c r="G524" i="6"/>
  <c r="G520" i="6"/>
  <c r="G516" i="6"/>
  <c r="G512" i="6"/>
  <c r="G508" i="6"/>
  <c r="G504" i="6"/>
  <c r="G500" i="6"/>
  <c r="G496" i="6"/>
  <c r="G492" i="6"/>
  <c r="G488" i="6"/>
  <c r="G484" i="6"/>
  <c r="G480" i="6"/>
  <c r="G476" i="6"/>
  <c r="G472" i="6"/>
  <c r="G468" i="6"/>
  <c r="G464" i="6"/>
  <c r="G460" i="6"/>
  <c r="G456" i="6"/>
  <c r="G452" i="6"/>
  <c r="G448" i="6"/>
  <c r="G444" i="6"/>
  <c r="G440" i="6"/>
  <c r="G436" i="6"/>
  <c r="G432" i="6"/>
  <c r="G428" i="6"/>
  <c r="G424" i="6"/>
  <c r="G420" i="6"/>
  <c r="G416" i="6"/>
  <c r="G412" i="6"/>
  <c r="G408" i="6"/>
  <c r="G404" i="6"/>
  <c r="G400" i="6"/>
  <c r="G396" i="6"/>
  <c r="G392" i="6"/>
  <c r="G388" i="6"/>
  <c r="G384" i="6"/>
  <c r="G380" i="6"/>
  <c r="G376" i="6"/>
  <c r="G372" i="6"/>
  <c r="G368" i="6"/>
  <c r="G364" i="6"/>
  <c r="G360" i="6"/>
  <c r="G356" i="6"/>
  <c r="G352" i="6"/>
  <c r="G348" i="6"/>
  <c r="G344" i="6"/>
  <c r="G340" i="6"/>
  <c r="G336" i="6"/>
  <c r="G332" i="6"/>
  <c r="G328" i="6"/>
  <c r="G324" i="6"/>
  <c r="G320" i="6"/>
  <c r="G316" i="6"/>
  <c r="G312" i="6"/>
  <c r="G308" i="6"/>
  <c r="G304" i="6"/>
  <c r="G300" i="6"/>
  <c r="G296" i="6"/>
  <c r="G292" i="6"/>
  <c r="H736" i="6"/>
  <c r="H704" i="6"/>
  <c r="H672" i="6"/>
  <c r="G658" i="6"/>
  <c r="H653" i="6"/>
  <c r="G649" i="6"/>
  <c r="H644" i="6"/>
  <c r="G640" i="6"/>
  <c r="H635" i="6"/>
  <c r="H631" i="6"/>
  <c r="H627" i="6"/>
  <c r="H623" i="6"/>
  <c r="H619" i="6"/>
  <c r="H615" i="6"/>
  <c r="H611" i="6"/>
  <c r="H607" i="6"/>
  <c r="H603" i="6"/>
  <c r="H599" i="6"/>
  <c r="H595" i="6"/>
  <c r="H591" i="6"/>
  <c r="H587" i="6"/>
  <c r="H583" i="6"/>
  <c r="H579" i="6"/>
  <c r="H575" i="6"/>
  <c r="H571" i="6"/>
  <c r="H567" i="6"/>
  <c r="H563" i="6"/>
  <c r="H559" i="6"/>
  <c r="H555" i="6"/>
  <c r="H551" i="6"/>
  <c r="H547" i="6"/>
  <c r="H543" i="6"/>
  <c r="H539" i="6"/>
  <c r="H535" i="6"/>
  <c r="H531" i="6"/>
  <c r="H527" i="6"/>
  <c r="H523" i="6"/>
  <c r="H519" i="6"/>
  <c r="H515" i="6"/>
  <c r="H511" i="6"/>
  <c r="H507" i="6"/>
  <c r="H503" i="6"/>
  <c r="H499" i="6"/>
  <c r="H495" i="6"/>
  <c r="H491" i="6"/>
  <c r="H487" i="6"/>
  <c r="H483" i="6"/>
  <c r="H479" i="6"/>
  <c r="H475" i="6"/>
  <c r="H471" i="6"/>
  <c r="H467" i="6"/>
  <c r="H463" i="6"/>
  <c r="H459" i="6"/>
  <c r="H455" i="6"/>
  <c r="H451" i="6"/>
  <c r="H447" i="6"/>
  <c r="H443" i="6"/>
  <c r="H439" i="6"/>
  <c r="H435" i="6"/>
  <c r="H431" i="6"/>
  <c r="H427" i="6"/>
  <c r="H423" i="6"/>
  <c r="H419" i="6"/>
  <c r="H415" i="6"/>
  <c r="H411" i="6"/>
  <c r="H407" i="6"/>
  <c r="H403" i="6"/>
  <c r="H399" i="6"/>
  <c r="H395" i="6"/>
  <c r="H391" i="6"/>
  <c r="H387" i="6"/>
  <c r="H383" i="6"/>
  <c r="H379" i="6"/>
  <c r="H375" i="6"/>
  <c r="H371" i="6"/>
  <c r="H367" i="6"/>
  <c r="H363" i="6"/>
  <c r="H359" i="6"/>
  <c r="H355" i="6"/>
  <c r="H351" i="6"/>
  <c r="H347" i="6"/>
  <c r="H343" i="6"/>
  <c r="H339" i="6"/>
  <c r="H335" i="6"/>
  <c r="H331" i="6"/>
  <c r="H327" i="6"/>
  <c r="H323" i="6"/>
  <c r="H319" i="6"/>
  <c r="H315" i="6"/>
  <c r="H311" i="6"/>
  <c r="H307" i="6"/>
  <c r="H303" i="6"/>
  <c r="H299" i="6"/>
  <c r="H295" i="6"/>
  <c r="H291" i="6"/>
  <c r="H732" i="6"/>
  <c r="H700" i="6"/>
  <c r="H668" i="6"/>
  <c r="H657" i="6"/>
  <c r="G653" i="6"/>
  <c r="H648" i="6"/>
  <c r="G644" i="6"/>
  <c r="H639" i="6"/>
  <c r="G635" i="6"/>
  <c r="G631" i="6"/>
  <c r="G627" i="6"/>
  <c r="G623" i="6"/>
  <c r="G619" i="6"/>
  <c r="G615" i="6"/>
  <c r="G611" i="6"/>
  <c r="G607" i="6"/>
  <c r="G603" i="6"/>
  <c r="G599" i="6"/>
  <c r="G595" i="6"/>
  <c r="G591" i="6"/>
  <c r="G587" i="6"/>
  <c r="G583" i="6"/>
  <c r="G579" i="6"/>
  <c r="G575" i="6"/>
  <c r="G571" i="6"/>
  <c r="G567" i="6"/>
  <c r="G563" i="6"/>
  <c r="G559" i="6"/>
  <c r="G555" i="6"/>
  <c r="G551" i="6"/>
  <c r="G547" i="6"/>
  <c r="G543" i="6"/>
  <c r="G539" i="6"/>
  <c r="G535" i="6"/>
  <c r="G531" i="6"/>
  <c r="G527" i="6"/>
  <c r="G523" i="6"/>
  <c r="G519" i="6"/>
  <c r="G515" i="6"/>
  <c r="G511" i="6"/>
  <c r="G507" i="6"/>
  <c r="G503" i="6"/>
  <c r="G499" i="6"/>
  <c r="G495" i="6"/>
  <c r="G491" i="6"/>
  <c r="G487" i="6"/>
  <c r="G483" i="6"/>
  <c r="G479" i="6"/>
  <c r="G475" i="6"/>
  <c r="G471" i="6"/>
  <c r="G467" i="6"/>
  <c r="G463" i="6"/>
  <c r="G459" i="6"/>
  <c r="G455" i="6"/>
  <c r="G451" i="6"/>
  <c r="G447" i="6"/>
  <c r="G443" i="6"/>
  <c r="G439" i="6"/>
  <c r="G435" i="6"/>
  <c r="G431" i="6"/>
  <c r="G427" i="6"/>
  <c r="G423" i="6"/>
  <c r="G419" i="6"/>
  <c r="G415" i="6"/>
  <c r="G411" i="6"/>
  <c r="G407" i="6"/>
  <c r="G403" i="6"/>
  <c r="G399" i="6"/>
  <c r="G395" i="6"/>
  <c r="G391" i="6"/>
  <c r="G387" i="6"/>
  <c r="G383" i="6"/>
  <c r="G379" i="6"/>
  <c r="G375" i="6"/>
  <c r="G371" i="6"/>
  <c r="G367" i="6"/>
  <c r="G363" i="6"/>
  <c r="G359" i="6"/>
  <c r="G355" i="6"/>
  <c r="G351" i="6"/>
  <c r="G347" i="6"/>
  <c r="G343" i="6"/>
  <c r="G339" i="6"/>
  <c r="G335" i="6"/>
  <c r="G331" i="6"/>
  <c r="H760" i="6"/>
  <c r="H728" i="6"/>
  <c r="H696" i="6"/>
  <c r="H664" i="6"/>
  <c r="G657" i="6"/>
  <c r="H652" i="6"/>
  <c r="G648" i="6"/>
  <c r="H643" i="6"/>
  <c r="G639" i="6"/>
  <c r="H634" i="6"/>
  <c r="H630" i="6"/>
  <c r="H626" i="6"/>
  <c r="H622" i="6"/>
  <c r="H618" i="6"/>
  <c r="H614" i="6"/>
  <c r="H610" i="6"/>
  <c r="H606" i="6"/>
  <c r="H602" i="6"/>
  <c r="H598" i="6"/>
  <c r="H594" i="6"/>
  <c r="H590" i="6"/>
  <c r="H586" i="6"/>
  <c r="H582" i="6"/>
  <c r="H578" i="6"/>
  <c r="H574" i="6"/>
  <c r="H570" i="6"/>
  <c r="H566" i="6"/>
  <c r="H562" i="6"/>
  <c r="H558" i="6"/>
  <c r="H554" i="6"/>
  <c r="H550" i="6"/>
  <c r="H546" i="6"/>
  <c r="H542" i="6"/>
  <c r="H538" i="6"/>
  <c r="H534" i="6"/>
  <c r="H530" i="6"/>
  <c r="H526" i="6"/>
  <c r="H522" i="6"/>
  <c r="H518" i="6"/>
  <c r="H514" i="6"/>
  <c r="H510" i="6"/>
  <c r="H506" i="6"/>
  <c r="H502" i="6"/>
  <c r="H498" i="6"/>
  <c r="H494" i="6"/>
  <c r="H490" i="6"/>
  <c r="H486" i="6"/>
  <c r="H482" i="6"/>
  <c r="H478" i="6"/>
  <c r="H474" i="6"/>
  <c r="H470" i="6"/>
  <c r="H466" i="6"/>
  <c r="H462" i="6"/>
  <c r="H458" i="6"/>
  <c r="H454" i="6"/>
  <c r="H450" i="6"/>
  <c r="H446" i="6"/>
  <c r="H442" i="6"/>
  <c r="H438" i="6"/>
  <c r="H434" i="6"/>
  <c r="H430" i="6"/>
  <c r="H426" i="6"/>
  <c r="H422" i="6"/>
  <c r="H418" i="6"/>
  <c r="H414" i="6"/>
  <c r="H410" i="6"/>
  <c r="H406" i="6"/>
  <c r="H402" i="6"/>
  <c r="H398" i="6"/>
  <c r="H394" i="6"/>
  <c r="H390" i="6"/>
  <c r="H386" i="6"/>
  <c r="H382" i="6"/>
  <c r="H378" i="6"/>
  <c r="H374" i="6"/>
  <c r="H370" i="6"/>
  <c r="H366" i="6"/>
  <c r="H362" i="6"/>
  <c r="H358" i="6"/>
  <c r="H354" i="6"/>
  <c r="H350" i="6"/>
  <c r="H346" i="6"/>
  <c r="H342" i="6"/>
  <c r="H338" i="6"/>
  <c r="H334" i="6"/>
  <c r="H330" i="6"/>
  <c r="H326" i="6"/>
  <c r="H322" i="6"/>
  <c r="H318" i="6"/>
  <c r="H314" i="6"/>
  <c r="H310" i="6"/>
  <c r="H306" i="6"/>
  <c r="H302" i="6"/>
  <c r="H298" i="6"/>
  <c r="H294" i="6"/>
  <c r="H290" i="6"/>
  <c r="H756" i="6"/>
  <c r="H724" i="6"/>
  <c r="H692" i="6"/>
  <c r="G664" i="6"/>
  <c r="I664" i="6" s="1"/>
  <c r="H656" i="6"/>
  <c r="G652" i="6"/>
  <c r="I652" i="6" s="1"/>
  <c r="H647" i="6"/>
  <c r="G643" i="6"/>
  <c r="I643" i="6" s="1"/>
  <c r="G638" i="6"/>
  <c r="G634" i="6"/>
  <c r="I634" i="6" s="1"/>
  <c r="G630" i="6"/>
  <c r="I630" i="6" s="1"/>
  <c r="G626" i="6"/>
  <c r="I626" i="6" s="1"/>
  <c r="G622" i="6"/>
  <c r="I622" i="6" s="1"/>
  <c r="G618" i="6"/>
  <c r="I618" i="6" s="1"/>
  <c r="G614" i="6"/>
  <c r="I614" i="6" s="1"/>
  <c r="G610" i="6"/>
  <c r="I610" i="6" s="1"/>
  <c r="G606" i="6"/>
  <c r="I606" i="6" s="1"/>
  <c r="G602" i="6"/>
  <c r="I602" i="6" s="1"/>
  <c r="G598" i="6"/>
  <c r="I598" i="6" s="1"/>
  <c r="G594" i="6"/>
  <c r="I594" i="6" s="1"/>
  <c r="G590" i="6"/>
  <c r="I590" i="6" s="1"/>
  <c r="G586" i="6"/>
  <c r="I586" i="6" s="1"/>
  <c r="G582" i="6"/>
  <c r="I582" i="6" s="1"/>
  <c r="G578" i="6"/>
  <c r="I578" i="6" s="1"/>
  <c r="G574" i="6"/>
  <c r="I574" i="6" s="1"/>
  <c r="G570" i="6"/>
  <c r="I570" i="6" s="1"/>
  <c r="G566" i="6"/>
  <c r="I566" i="6" s="1"/>
  <c r="G562" i="6"/>
  <c r="I562" i="6" s="1"/>
  <c r="G558" i="6"/>
  <c r="I558" i="6" s="1"/>
  <c r="G554" i="6"/>
  <c r="I554" i="6" s="1"/>
  <c r="G550" i="6"/>
  <c r="I550" i="6" s="1"/>
  <c r="G546" i="6"/>
  <c r="I546" i="6" s="1"/>
  <c r="G542" i="6"/>
  <c r="I542" i="6" s="1"/>
  <c r="G538" i="6"/>
  <c r="I538" i="6" s="1"/>
  <c r="G534" i="6"/>
  <c r="I534" i="6" s="1"/>
  <c r="G530" i="6"/>
  <c r="I530" i="6" s="1"/>
  <c r="G526" i="6"/>
  <c r="I526" i="6" s="1"/>
  <c r="G522" i="6"/>
  <c r="I522" i="6" s="1"/>
  <c r="G518" i="6"/>
  <c r="I518" i="6" s="1"/>
  <c r="G514" i="6"/>
  <c r="I514" i="6" s="1"/>
  <c r="G510" i="6"/>
  <c r="I510" i="6" s="1"/>
  <c r="G506" i="6"/>
  <c r="I506" i="6" s="1"/>
  <c r="G502" i="6"/>
  <c r="I502" i="6" s="1"/>
  <c r="G498" i="6"/>
  <c r="I498" i="6" s="1"/>
  <c r="G494" i="6"/>
  <c r="I494" i="6" s="1"/>
  <c r="G490" i="6"/>
  <c r="I490" i="6" s="1"/>
  <c r="G486" i="6"/>
  <c r="I486" i="6" s="1"/>
  <c r="G482" i="6"/>
  <c r="I482" i="6" s="1"/>
  <c r="G478" i="6"/>
  <c r="I478" i="6" s="1"/>
  <c r="G474" i="6"/>
  <c r="I474" i="6" s="1"/>
  <c r="G470" i="6"/>
  <c r="I470" i="6" s="1"/>
  <c r="G466" i="6"/>
  <c r="I466" i="6" s="1"/>
  <c r="G462" i="6"/>
  <c r="I462" i="6" s="1"/>
  <c r="G458" i="6"/>
  <c r="I458" i="6" s="1"/>
  <c r="G454" i="6"/>
  <c r="I454" i="6" s="1"/>
  <c r="G450" i="6"/>
  <c r="I450" i="6" s="1"/>
  <c r="G446" i="6"/>
  <c r="I446" i="6" s="1"/>
  <c r="G442" i="6"/>
  <c r="I442" i="6" s="1"/>
  <c r="G438" i="6"/>
  <c r="I438" i="6" s="1"/>
  <c r="G434" i="6"/>
  <c r="I434" i="6" s="1"/>
  <c r="G430" i="6"/>
  <c r="I430" i="6" s="1"/>
  <c r="G426" i="6"/>
  <c r="I426" i="6" s="1"/>
  <c r="G422" i="6"/>
  <c r="I422" i="6" s="1"/>
  <c r="G418" i="6"/>
  <c r="I418" i="6" s="1"/>
  <c r="G414" i="6"/>
  <c r="I414" i="6" s="1"/>
  <c r="G410" i="6"/>
  <c r="I410" i="6" s="1"/>
  <c r="G406" i="6"/>
  <c r="I406" i="6" s="1"/>
  <c r="G402" i="6"/>
  <c r="I402" i="6" s="1"/>
  <c r="G398" i="6"/>
  <c r="I398" i="6" s="1"/>
  <c r="G394" i="6"/>
  <c r="I394" i="6" s="1"/>
  <c r="G390" i="6"/>
  <c r="I390" i="6" s="1"/>
  <c r="G386" i="6"/>
  <c r="I386" i="6" s="1"/>
  <c r="G382" i="6"/>
  <c r="I382" i="6" s="1"/>
  <c r="G378" i="6"/>
  <c r="I378" i="6" s="1"/>
  <c r="G374" i="6"/>
  <c r="I374" i="6" s="1"/>
  <c r="G370" i="6"/>
  <c r="I370" i="6" s="1"/>
  <c r="G366" i="6"/>
  <c r="I366" i="6" s="1"/>
  <c r="G362" i="6"/>
  <c r="I362" i="6" s="1"/>
  <c r="G358" i="6"/>
  <c r="I358" i="6" s="1"/>
  <c r="G354" i="6"/>
  <c r="I354" i="6" s="1"/>
  <c r="G350" i="6"/>
  <c r="I350" i="6" s="1"/>
  <c r="G346" i="6"/>
  <c r="I346" i="6" s="1"/>
  <c r="G342" i="6"/>
  <c r="I342" i="6" s="1"/>
  <c r="G338" i="6"/>
  <c r="I338" i="6" s="1"/>
  <c r="G334" i="6"/>
  <c r="I334" i="6" s="1"/>
  <c r="H752" i="6"/>
  <c r="H720" i="6"/>
  <c r="H688" i="6"/>
  <c r="H663" i="6"/>
  <c r="G656" i="6"/>
  <c r="H651" i="6"/>
  <c r="G647" i="6"/>
  <c r="G642" i="6"/>
  <c r="H637" i="6"/>
  <c r="H633" i="6"/>
  <c r="H629" i="6"/>
  <c r="H625" i="6"/>
  <c r="H621" i="6"/>
  <c r="H617" i="6"/>
  <c r="H613" i="6"/>
  <c r="H609" i="6"/>
  <c r="H605" i="6"/>
  <c r="H601" i="6"/>
  <c r="H597" i="6"/>
  <c r="H593" i="6"/>
  <c r="H589" i="6"/>
  <c r="H585" i="6"/>
  <c r="H581" i="6"/>
  <c r="H577" i="6"/>
  <c r="H573" i="6"/>
  <c r="H569" i="6"/>
  <c r="H565" i="6"/>
  <c r="H561" i="6"/>
  <c r="H557" i="6"/>
  <c r="H553" i="6"/>
  <c r="H549" i="6"/>
  <c r="H545" i="6"/>
  <c r="H541" i="6"/>
  <c r="H537" i="6"/>
  <c r="H533" i="6"/>
  <c r="H529" i="6"/>
  <c r="H525" i="6"/>
  <c r="H521" i="6"/>
  <c r="H517" i="6"/>
  <c r="H513" i="6"/>
  <c r="H509" i="6"/>
  <c r="H505" i="6"/>
  <c r="H501" i="6"/>
  <c r="H497" i="6"/>
  <c r="H493" i="6"/>
  <c r="H489" i="6"/>
  <c r="H485" i="6"/>
  <c r="H481" i="6"/>
  <c r="H477" i="6"/>
  <c r="H473" i="6"/>
  <c r="H469" i="6"/>
  <c r="H465" i="6"/>
  <c r="H461" i="6"/>
  <c r="H457" i="6"/>
  <c r="H453" i="6"/>
  <c r="H449" i="6"/>
  <c r="H445" i="6"/>
  <c r="H441" i="6"/>
  <c r="H437" i="6"/>
  <c r="H433" i="6"/>
  <c r="H429" i="6"/>
  <c r="H425" i="6"/>
  <c r="H421" i="6"/>
  <c r="H417" i="6"/>
  <c r="H413" i="6"/>
  <c r="H409" i="6"/>
  <c r="H405" i="6"/>
  <c r="H401" i="6"/>
  <c r="H397" i="6"/>
  <c r="H393" i="6"/>
  <c r="H389" i="6"/>
  <c r="H385" i="6"/>
  <c r="H381" i="6"/>
  <c r="H377" i="6"/>
  <c r="H373" i="6"/>
  <c r="H369" i="6"/>
  <c r="H365" i="6"/>
  <c r="H361" i="6"/>
  <c r="H357" i="6"/>
  <c r="H353" i="6"/>
  <c r="H349" i="6"/>
  <c r="H345" i="6"/>
  <c r="H341" i="6"/>
  <c r="H337" i="6"/>
  <c r="H748" i="6"/>
  <c r="H716" i="6"/>
  <c r="H684" i="6"/>
  <c r="H660" i="6"/>
  <c r="H655" i="6"/>
  <c r="G651" i="6"/>
  <c r="G646" i="6"/>
  <c r="H641" i="6"/>
  <c r="G637" i="6"/>
  <c r="G633" i="6"/>
  <c r="G629" i="6"/>
  <c r="G625" i="6"/>
  <c r="G621" i="6"/>
  <c r="G617" i="6"/>
  <c r="G613" i="6"/>
  <c r="G609" i="6"/>
  <c r="G605" i="6"/>
  <c r="G601" i="6"/>
  <c r="G597" i="6"/>
  <c r="G593" i="6"/>
  <c r="G589" i="6"/>
  <c r="G585" i="6"/>
  <c r="G581" i="6"/>
  <c r="G577" i="6"/>
  <c r="G573" i="6"/>
  <c r="G569" i="6"/>
  <c r="G565" i="6"/>
  <c r="G561" i="6"/>
  <c r="G557" i="6"/>
  <c r="G553" i="6"/>
  <c r="G549" i="6"/>
  <c r="G545" i="6"/>
  <c r="G541" i="6"/>
  <c r="G537" i="6"/>
  <c r="G533" i="6"/>
  <c r="G529" i="6"/>
  <c r="G525" i="6"/>
  <c r="G521" i="6"/>
  <c r="G517" i="6"/>
  <c r="G513" i="6"/>
  <c r="G509" i="6"/>
  <c r="G505" i="6"/>
  <c r="G501" i="6"/>
  <c r="G497" i="6"/>
  <c r="G493" i="6"/>
  <c r="G489" i="6"/>
  <c r="G485" i="6"/>
  <c r="G481" i="6"/>
  <c r="G477" i="6"/>
  <c r="G473" i="6"/>
  <c r="G469" i="6"/>
  <c r="G465" i="6"/>
  <c r="G461" i="6"/>
  <c r="G457" i="6"/>
  <c r="G453" i="6"/>
  <c r="G449" i="6"/>
  <c r="G445" i="6"/>
  <c r="G441" i="6"/>
  <c r="G437" i="6"/>
  <c r="G433" i="6"/>
  <c r="G429" i="6"/>
  <c r="G425" i="6"/>
  <c r="G421" i="6"/>
  <c r="G417" i="6"/>
  <c r="G413" i="6"/>
  <c r="G409" i="6"/>
  <c r="G405" i="6"/>
  <c r="G401" i="6"/>
  <c r="G397" i="6"/>
  <c r="G393" i="6"/>
  <c r="G389" i="6"/>
  <c r="G385" i="6"/>
  <c r="G381" i="6"/>
  <c r="G377" i="6"/>
  <c r="G373" i="6"/>
  <c r="G369" i="6"/>
  <c r="G365" i="6"/>
  <c r="G361" i="6"/>
  <c r="G357" i="6"/>
  <c r="G353" i="6"/>
  <c r="G349" i="6"/>
  <c r="G345" i="6"/>
  <c r="G341" i="6"/>
  <c r="G337" i="6"/>
  <c r="H744" i="6"/>
  <c r="H712" i="6"/>
  <c r="H680" i="6"/>
  <c r="G660" i="6"/>
  <c r="G655" i="6"/>
  <c r="G650" i="6"/>
  <c r="H645" i="6"/>
  <c r="G641" i="6"/>
  <c r="H636" i="6"/>
  <c r="H632" i="6"/>
  <c r="H628" i="6"/>
  <c r="H624" i="6"/>
  <c r="H620" i="6"/>
  <c r="H616" i="6"/>
  <c r="H612" i="6"/>
  <c r="H608" i="6"/>
  <c r="H604" i="6"/>
  <c r="H600" i="6"/>
  <c r="H596" i="6"/>
  <c r="H592" i="6"/>
  <c r="H588" i="6"/>
  <c r="H584" i="6"/>
  <c r="H580" i="6"/>
  <c r="H576" i="6"/>
  <c r="H572" i="6"/>
  <c r="H568" i="6"/>
  <c r="H564" i="6"/>
  <c r="H560" i="6"/>
  <c r="H556" i="6"/>
  <c r="H552" i="6"/>
  <c r="H548" i="6"/>
  <c r="H544" i="6"/>
  <c r="H540" i="6"/>
  <c r="H536" i="6"/>
  <c r="H532" i="6"/>
  <c r="H528" i="6"/>
  <c r="H524" i="6"/>
  <c r="H520" i="6"/>
  <c r="H516" i="6"/>
  <c r="H512" i="6"/>
  <c r="H508" i="6"/>
  <c r="H504" i="6"/>
  <c r="H500" i="6"/>
  <c r="H496" i="6"/>
  <c r="H492" i="6"/>
  <c r="H488" i="6"/>
  <c r="H484" i="6"/>
  <c r="H480" i="6"/>
  <c r="H476" i="6"/>
  <c r="H472" i="6"/>
  <c r="H468" i="6"/>
  <c r="H464" i="6"/>
  <c r="H460" i="6"/>
  <c r="H456" i="6"/>
  <c r="H452" i="6"/>
  <c r="H448" i="6"/>
  <c r="H444" i="6"/>
  <c r="H440" i="6"/>
  <c r="H436" i="6"/>
  <c r="H432" i="6"/>
  <c r="H428" i="6"/>
  <c r="H424" i="6"/>
  <c r="H420" i="6"/>
  <c r="H416" i="6"/>
  <c r="H412" i="6"/>
  <c r="H408" i="6"/>
  <c r="H404" i="6"/>
  <c r="H400" i="6"/>
  <c r="H396" i="6"/>
  <c r="H392" i="6"/>
  <c r="H388" i="6"/>
  <c r="H384" i="6"/>
  <c r="H380" i="6"/>
  <c r="H376" i="6"/>
  <c r="H372" i="6"/>
  <c r="H368" i="6"/>
  <c r="H364" i="6"/>
  <c r="H360" i="6"/>
  <c r="H356" i="6"/>
  <c r="H352" i="6"/>
  <c r="H348" i="6"/>
  <c r="H344" i="6"/>
  <c r="H340" i="6"/>
  <c r="H336" i="6"/>
  <c r="H332" i="6"/>
  <c r="H328" i="6"/>
  <c r="H324" i="6"/>
  <c r="H320" i="6"/>
  <c r="H316" i="6"/>
  <c r="H312" i="6"/>
  <c r="H308" i="6"/>
  <c r="H304" i="6"/>
  <c r="H300" i="6"/>
  <c r="H296" i="6"/>
  <c r="H292" i="6"/>
  <c r="G327" i="6"/>
  <c r="G319" i="6"/>
  <c r="G311" i="6"/>
  <c r="G303" i="6"/>
  <c r="I303" i="6" s="1"/>
  <c r="G295" i="6"/>
  <c r="H288" i="6"/>
  <c r="H284" i="6"/>
  <c r="H280" i="6"/>
  <c r="H276" i="6"/>
  <c r="H272" i="6"/>
  <c r="H268" i="6"/>
  <c r="H264" i="6"/>
  <c r="H260" i="6"/>
  <c r="H256" i="6"/>
  <c r="H252" i="6"/>
  <c r="H248" i="6"/>
  <c r="H244" i="6"/>
  <c r="H240" i="6"/>
  <c r="H236" i="6"/>
  <c r="H232" i="6"/>
  <c r="H228" i="6"/>
  <c r="H224" i="6"/>
  <c r="H220" i="6"/>
  <c r="H216" i="6"/>
  <c r="H212" i="6"/>
  <c r="H208" i="6"/>
  <c r="H204" i="6"/>
  <c r="H200" i="6"/>
  <c r="H196" i="6"/>
  <c r="H192" i="6"/>
  <c r="H188" i="6"/>
  <c r="H184" i="6"/>
  <c r="H180" i="6"/>
  <c r="H176" i="6"/>
  <c r="H172" i="6"/>
  <c r="H168" i="6"/>
  <c r="H164" i="6"/>
  <c r="H160" i="6"/>
  <c r="H156" i="6"/>
  <c r="H152" i="6"/>
  <c r="H148" i="6"/>
  <c r="H144" i="6"/>
  <c r="H140" i="6"/>
  <c r="H136" i="6"/>
  <c r="H132" i="6"/>
  <c r="H128" i="6"/>
  <c r="H124" i="6"/>
  <c r="H120" i="6"/>
  <c r="H116" i="6"/>
  <c r="H112" i="6"/>
  <c r="H108" i="6"/>
  <c r="H104" i="6"/>
  <c r="H100" i="6"/>
  <c r="H96" i="6"/>
  <c r="H92" i="6"/>
  <c r="H88" i="6"/>
  <c r="H84" i="6"/>
  <c r="H80" i="6"/>
  <c r="H76" i="6"/>
  <c r="H72" i="6"/>
  <c r="H68" i="6"/>
  <c r="H64" i="6"/>
  <c r="H60" i="6"/>
  <c r="H56" i="6"/>
  <c r="H52" i="6"/>
  <c r="H48" i="6"/>
  <c r="H44" i="6"/>
  <c r="H40" i="6"/>
  <c r="H36" i="6"/>
  <c r="H32" i="6"/>
  <c r="H28" i="6"/>
  <c r="H24" i="6"/>
  <c r="H20" i="6"/>
  <c r="G326" i="6"/>
  <c r="G318" i="6"/>
  <c r="G310" i="6"/>
  <c r="G302" i="6"/>
  <c r="G294" i="6"/>
  <c r="G288" i="6"/>
  <c r="G284" i="6"/>
  <c r="G280" i="6"/>
  <c r="G276" i="6"/>
  <c r="G272" i="6"/>
  <c r="G268" i="6"/>
  <c r="G264" i="6"/>
  <c r="G260" i="6"/>
  <c r="G256" i="6"/>
  <c r="G252" i="6"/>
  <c r="G248" i="6"/>
  <c r="G244" i="6"/>
  <c r="G240" i="6"/>
  <c r="G236" i="6"/>
  <c r="G232" i="6"/>
  <c r="G228" i="6"/>
  <c r="G224" i="6"/>
  <c r="G220" i="6"/>
  <c r="G216" i="6"/>
  <c r="G212" i="6"/>
  <c r="G208" i="6"/>
  <c r="G204" i="6"/>
  <c r="G200" i="6"/>
  <c r="G196" i="6"/>
  <c r="G192" i="6"/>
  <c r="G188" i="6"/>
  <c r="G184" i="6"/>
  <c r="G180" i="6"/>
  <c r="G176" i="6"/>
  <c r="G172" i="6"/>
  <c r="G168" i="6"/>
  <c r="G164" i="6"/>
  <c r="G160" i="6"/>
  <c r="G156" i="6"/>
  <c r="G152" i="6"/>
  <c r="G148" i="6"/>
  <c r="G144" i="6"/>
  <c r="G140" i="6"/>
  <c r="G136" i="6"/>
  <c r="G132" i="6"/>
  <c r="G128" i="6"/>
  <c r="G124" i="6"/>
  <c r="G120" i="6"/>
  <c r="G116" i="6"/>
  <c r="G112" i="6"/>
  <c r="G108" i="6"/>
  <c r="G104" i="6"/>
  <c r="G100" i="6"/>
  <c r="G96" i="6"/>
  <c r="G92" i="6"/>
  <c r="G88" i="6"/>
  <c r="G84" i="6"/>
  <c r="G80" i="6"/>
  <c r="G76" i="6"/>
  <c r="G72" i="6"/>
  <c r="G68" i="6"/>
  <c r="G64" i="6"/>
  <c r="G60" i="6"/>
  <c r="G56" i="6"/>
  <c r="G52" i="6"/>
  <c r="G48" i="6"/>
  <c r="G44" i="6"/>
  <c r="G40" i="6"/>
  <c r="G36" i="6"/>
  <c r="G32" i="6"/>
  <c r="G28" i="6"/>
  <c r="G24" i="6"/>
  <c r="H325" i="6"/>
  <c r="H317" i="6"/>
  <c r="H309" i="6"/>
  <c r="H301" i="6"/>
  <c r="H293" i="6"/>
  <c r="H287" i="6"/>
  <c r="H283" i="6"/>
  <c r="H279" i="6"/>
  <c r="H275" i="6"/>
  <c r="H271" i="6"/>
  <c r="H267" i="6"/>
  <c r="H263" i="6"/>
  <c r="H259" i="6"/>
  <c r="H255" i="6"/>
  <c r="H251" i="6"/>
  <c r="H247" i="6"/>
  <c r="H243" i="6"/>
  <c r="H239" i="6"/>
  <c r="H235" i="6"/>
  <c r="H231" i="6"/>
  <c r="H227" i="6"/>
  <c r="H223" i="6"/>
  <c r="H219" i="6"/>
  <c r="H215" i="6"/>
  <c r="H211" i="6"/>
  <c r="H207" i="6"/>
  <c r="H203" i="6"/>
  <c r="H199" i="6"/>
  <c r="H195" i="6"/>
  <c r="H191" i="6"/>
  <c r="H187" i="6"/>
  <c r="H183" i="6"/>
  <c r="H179" i="6"/>
  <c r="H175" i="6"/>
  <c r="H171" i="6"/>
  <c r="H167" i="6"/>
  <c r="H163" i="6"/>
  <c r="H159" i="6"/>
  <c r="H155" i="6"/>
  <c r="H151" i="6"/>
  <c r="H147" i="6"/>
  <c r="H143" i="6"/>
  <c r="H139" i="6"/>
  <c r="H135" i="6"/>
  <c r="H131" i="6"/>
  <c r="H127" i="6"/>
  <c r="H123" i="6"/>
  <c r="H119" i="6"/>
  <c r="H115" i="6"/>
  <c r="H111" i="6"/>
  <c r="H107" i="6"/>
  <c r="H103" i="6"/>
  <c r="H99" i="6"/>
  <c r="H95" i="6"/>
  <c r="H91" i="6"/>
  <c r="H87" i="6"/>
  <c r="H83" i="6"/>
  <c r="H79" i="6"/>
  <c r="H75" i="6"/>
  <c r="H71" i="6"/>
  <c r="H67" i="6"/>
  <c r="H63" i="6"/>
  <c r="H59" i="6"/>
  <c r="H55" i="6"/>
  <c r="H51" i="6"/>
  <c r="H47" i="6"/>
  <c r="H43" i="6"/>
  <c r="H39" i="6"/>
  <c r="H35" i="6"/>
  <c r="H31" i="6"/>
  <c r="H27" i="6"/>
  <c r="H23" i="6"/>
  <c r="H333" i="6"/>
  <c r="G325" i="6"/>
  <c r="G317" i="6"/>
  <c r="G309" i="6"/>
  <c r="G301" i="6"/>
  <c r="G293" i="6"/>
  <c r="G287" i="6"/>
  <c r="G283" i="6"/>
  <c r="G279" i="6"/>
  <c r="G275" i="6"/>
  <c r="G271" i="6"/>
  <c r="G267" i="6"/>
  <c r="G263" i="6"/>
  <c r="G259" i="6"/>
  <c r="G255" i="6"/>
  <c r="G251" i="6"/>
  <c r="G247" i="6"/>
  <c r="G243" i="6"/>
  <c r="G239" i="6"/>
  <c r="G235" i="6"/>
  <c r="G231" i="6"/>
  <c r="G227" i="6"/>
  <c r="G223" i="6"/>
  <c r="G219" i="6"/>
  <c r="G215" i="6"/>
  <c r="G211" i="6"/>
  <c r="G207" i="6"/>
  <c r="G203" i="6"/>
  <c r="G199" i="6"/>
  <c r="G195" i="6"/>
  <c r="G191" i="6"/>
  <c r="G187" i="6"/>
  <c r="G183" i="6"/>
  <c r="G179" i="6"/>
  <c r="G175" i="6"/>
  <c r="G171" i="6"/>
  <c r="G167" i="6"/>
  <c r="G163" i="6"/>
  <c r="G159" i="6"/>
  <c r="G155" i="6"/>
  <c r="G151" i="6"/>
  <c r="G147" i="6"/>
  <c r="G143" i="6"/>
  <c r="G139" i="6"/>
  <c r="G135" i="6"/>
  <c r="G131" i="6"/>
  <c r="G127" i="6"/>
  <c r="G123" i="6"/>
  <c r="G119" i="6"/>
  <c r="G115" i="6"/>
  <c r="G111" i="6"/>
  <c r="G107" i="6"/>
  <c r="G103" i="6"/>
  <c r="G99" i="6"/>
  <c r="G95" i="6"/>
  <c r="G91" i="6"/>
  <c r="G87" i="6"/>
  <c r="G83" i="6"/>
  <c r="G79" i="6"/>
  <c r="G75" i="6"/>
  <c r="G71" i="6"/>
  <c r="G67" i="6"/>
  <c r="G63" i="6"/>
  <c r="G59" i="6"/>
  <c r="G55" i="6"/>
  <c r="G51" i="6"/>
  <c r="G47" i="6"/>
  <c r="G43" i="6"/>
  <c r="G39" i="6"/>
  <c r="G35" i="6"/>
  <c r="G31" i="6"/>
  <c r="G27" i="6"/>
  <c r="G23" i="6"/>
  <c r="G19" i="6"/>
  <c r="G15" i="6"/>
  <c r="G11" i="6"/>
  <c r="G7" i="6"/>
  <c r="H18" i="6"/>
  <c r="H14" i="6"/>
  <c r="H10" i="6"/>
  <c r="H11" i="6"/>
  <c r="G333" i="6"/>
  <c r="G323" i="6"/>
  <c r="G315" i="6"/>
  <c r="G307" i="6"/>
  <c r="G299" i="6"/>
  <c r="G291" i="6"/>
  <c r="H286" i="6"/>
  <c r="H282" i="6"/>
  <c r="H278" i="6"/>
  <c r="H274" i="6"/>
  <c r="H270" i="6"/>
  <c r="H266" i="6"/>
  <c r="H262" i="6"/>
  <c r="H258" i="6"/>
  <c r="H254" i="6"/>
  <c r="H250" i="6"/>
  <c r="H246" i="6"/>
  <c r="H242" i="6"/>
  <c r="H238" i="6"/>
  <c r="H234" i="6"/>
  <c r="H230" i="6"/>
  <c r="H226" i="6"/>
  <c r="H222" i="6"/>
  <c r="H218" i="6"/>
  <c r="H214" i="6"/>
  <c r="H210" i="6"/>
  <c r="H206" i="6"/>
  <c r="H202" i="6"/>
  <c r="H198" i="6"/>
  <c r="H194" i="6"/>
  <c r="H190" i="6"/>
  <c r="H186" i="6"/>
  <c r="H182" i="6"/>
  <c r="H178" i="6"/>
  <c r="H174" i="6"/>
  <c r="H170" i="6"/>
  <c r="H166" i="6"/>
  <c r="H162" i="6"/>
  <c r="H158" i="6"/>
  <c r="H154" i="6"/>
  <c r="H150" i="6"/>
  <c r="H146" i="6"/>
  <c r="H142" i="6"/>
  <c r="H138" i="6"/>
  <c r="H134" i="6"/>
  <c r="H130" i="6"/>
  <c r="H126" i="6"/>
  <c r="H122" i="6"/>
  <c r="H118" i="6"/>
  <c r="H114" i="6"/>
  <c r="H110" i="6"/>
  <c r="H106" i="6"/>
  <c r="H102" i="6"/>
  <c r="H98" i="6"/>
  <c r="H94" i="6"/>
  <c r="H90" i="6"/>
  <c r="H86" i="6"/>
  <c r="H82" i="6"/>
  <c r="H78" i="6"/>
  <c r="H74" i="6"/>
  <c r="H70" i="6"/>
  <c r="H66" i="6"/>
  <c r="H62" i="6"/>
  <c r="H58" i="6"/>
  <c r="H54" i="6"/>
  <c r="H50" i="6"/>
  <c r="H46" i="6"/>
  <c r="H42" i="6"/>
  <c r="H38" i="6"/>
  <c r="H34" i="6"/>
  <c r="H30" i="6"/>
  <c r="H26" i="6"/>
  <c r="H22" i="6"/>
  <c r="G330" i="6"/>
  <c r="G322" i="6"/>
  <c r="G314" i="6"/>
  <c r="G306" i="6"/>
  <c r="G298" i="6"/>
  <c r="G290" i="6"/>
  <c r="G286" i="6"/>
  <c r="G282" i="6"/>
  <c r="G278" i="6"/>
  <c r="G274" i="6"/>
  <c r="G270" i="6"/>
  <c r="G266" i="6"/>
  <c r="G262" i="6"/>
  <c r="G258" i="6"/>
  <c r="G254" i="6"/>
  <c r="G250" i="6"/>
  <c r="G246" i="6"/>
  <c r="G242" i="6"/>
  <c r="G238" i="6"/>
  <c r="G234" i="6"/>
  <c r="G230" i="6"/>
  <c r="G226" i="6"/>
  <c r="G222" i="6"/>
  <c r="G218" i="6"/>
  <c r="G214" i="6"/>
  <c r="G210" i="6"/>
  <c r="G206" i="6"/>
  <c r="G202" i="6"/>
  <c r="G198" i="6"/>
  <c r="G194" i="6"/>
  <c r="G190" i="6"/>
  <c r="G186" i="6"/>
  <c r="G182" i="6"/>
  <c r="G178" i="6"/>
  <c r="G174" i="6"/>
  <c r="G170" i="6"/>
  <c r="G166" i="6"/>
  <c r="G162" i="6"/>
  <c r="G158" i="6"/>
  <c r="G154" i="6"/>
  <c r="G150" i="6"/>
  <c r="G146" i="6"/>
  <c r="G142" i="6"/>
  <c r="G138" i="6"/>
  <c r="G134" i="6"/>
  <c r="G130" i="6"/>
  <c r="G126" i="6"/>
  <c r="G122" i="6"/>
  <c r="G118" i="6"/>
  <c r="G114" i="6"/>
  <c r="G110" i="6"/>
  <c r="G106" i="6"/>
  <c r="G102" i="6"/>
  <c r="G98" i="6"/>
  <c r="G94" i="6"/>
  <c r="G90" i="6"/>
  <c r="G86" i="6"/>
  <c r="G82" i="6"/>
  <c r="G78" i="6"/>
  <c r="G74" i="6"/>
  <c r="G70" i="6"/>
  <c r="G66" i="6"/>
  <c r="G62" i="6"/>
  <c r="G58" i="6"/>
  <c r="G54" i="6"/>
  <c r="G50" i="6"/>
  <c r="G46" i="6"/>
  <c r="G42" i="6"/>
  <c r="G38" i="6"/>
  <c r="G34" i="6"/>
  <c r="G30" i="6"/>
  <c r="G26" i="6"/>
  <c r="G22" i="6"/>
  <c r="G18" i="6"/>
  <c r="G14" i="6"/>
  <c r="G10" i="6"/>
  <c r="G21" i="6"/>
  <c r="G17" i="6"/>
  <c r="G13" i="6"/>
  <c r="H16" i="6"/>
  <c r="H8" i="6"/>
  <c r="G12" i="6"/>
  <c r="H15" i="6"/>
  <c r="H7" i="6"/>
  <c r="H329" i="6"/>
  <c r="H321" i="6"/>
  <c r="H313" i="6"/>
  <c r="H305" i="6"/>
  <c r="H297" i="6"/>
  <c r="H289" i="6"/>
  <c r="H285" i="6"/>
  <c r="H281" i="6"/>
  <c r="H277" i="6"/>
  <c r="H273" i="6"/>
  <c r="H269" i="6"/>
  <c r="H265" i="6"/>
  <c r="H261" i="6"/>
  <c r="H257" i="6"/>
  <c r="H253" i="6"/>
  <c r="H249" i="6"/>
  <c r="H245" i="6"/>
  <c r="H241" i="6"/>
  <c r="H237" i="6"/>
  <c r="H233" i="6"/>
  <c r="H229" i="6"/>
  <c r="H225" i="6"/>
  <c r="H221" i="6"/>
  <c r="H217" i="6"/>
  <c r="H213" i="6"/>
  <c r="H209" i="6"/>
  <c r="H205" i="6"/>
  <c r="H201" i="6"/>
  <c r="H197" i="6"/>
  <c r="H193" i="6"/>
  <c r="H189" i="6"/>
  <c r="H185" i="6"/>
  <c r="H181" i="6"/>
  <c r="H177" i="6"/>
  <c r="H173" i="6"/>
  <c r="H169" i="6"/>
  <c r="H165" i="6"/>
  <c r="H161" i="6"/>
  <c r="H157" i="6"/>
  <c r="H153" i="6"/>
  <c r="H149" i="6"/>
  <c r="H145" i="6"/>
  <c r="H141" i="6"/>
  <c r="H137" i="6"/>
  <c r="H133" i="6"/>
  <c r="H129" i="6"/>
  <c r="H125" i="6"/>
  <c r="H121" i="6"/>
  <c r="H117" i="6"/>
  <c r="H113" i="6"/>
  <c r="H109" i="6"/>
  <c r="H105" i="6"/>
  <c r="H101" i="6"/>
  <c r="H97" i="6"/>
  <c r="H93" i="6"/>
  <c r="H89" i="6"/>
  <c r="H85" i="6"/>
  <c r="H81" i="6"/>
  <c r="H77" i="6"/>
  <c r="H73" i="6"/>
  <c r="H69" i="6"/>
  <c r="H65" i="6"/>
  <c r="H61" i="6"/>
  <c r="H57" i="6"/>
  <c r="H53" i="6"/>
  <c r="H49" i="6"/>
  <c r="H45" i="6"/>
  <c r="H41" i="6"/>
  <c r="H37" i="6"/>
  <c r="H33" i="6"/>
  <c r="H29" i="6"/>
  <c r="H25" i="6"/>
  <c r="H21" i="6"/>
  <c r="H17" i="6"/>
  <c r="H13" i="6"/>
  <c r="H9" i="6"/>
  <c r="G9" i="6"/>
  <c r="H12" i="6"/>
  <c r="G20" i="6"/>
  <c r="G16" i="6"/>
  <c r="G8" i="6"/>
  <c r="H19" i="6"/>
  <c r="G329" i="6"/>
  <c r="G321" i="6"/>
  <c r="G313" i="6"/>
  <c r="G305" i="6"/>
  <c r="G297" i="6"/>
  <c r="G289" i="6"/>
  <c r="G285" i="6"/>
  <c r="G281" i="6"/>
  <c r="G277" i="6"/>
  <c r="G273" i="6"/>
  <c r="G269" i="6"/>
  <c r="G265" i="6"/>
  <c r="G261" i="6"/>
  <c r="G257" i="6"/>
  <c r="G253" i="6"/>
  <c r="G249" i="6"/>
  <c r="G245" i="6"/>
  <c r="G241" i="6"/>
  <c r="G237" i="6"/>
  <c r="G233" i="6"/>
  <c r="G229" i="6"/>
  <c r="G225" i="6"/>
  <c r="G221" i="6"/>
  <c r="G217" i="6"/>
  <c r="G213" i="6"/>
  <c r="G209" i="6"/>
  <c r="G205" i="6"/>
  <c r="G201" i="6"/>
  <c r="G197" i="6"/>
  <c r="G193" i="6"/>
  <c r="G189" i="6"/>
  <c r="G185" i="6"/>
  <c r="G181" i="6"/>
  <c r="G177" i="6"/>
  <c r="G173" i="6"/>
  <c r="G169" i="6"/>
  <c r="G165" i="6"/>
  <c r="G161" i="6"/>
  <c r="G157" i="6"/>
  <c r="G153" i="6"/>
  <c r="G149" i="6"/>
  <c r="G145" i="6"/>
  <c r="G141" i="6"/>
  <c r="G137" i="6"/>
  <c r="G133" i="6"/>
  <c r="G129" i="6"/>
  <c r="G125" i="6"/>
  <c r="G121" i="6"/>
  <c r="G117" i="6"/>
  <c r="G113" i="6"/>
  <c r="G109" i="6"/>
  <c r="G105" i="6"/>
  <c r="G101" i="6"/>
  <c r="G97" i="6"/>
  <c r="G93" i="6"/>
  <c r="G89" i="6"/>
  <c r="G85" i="6"/>
  <c r="G81" i="6"/>
  <c r="G77" i="6"/>
  <c r="G73" i="6"/>
  <c r="G69" i="6"/>
  <c r="G65" i="6"/>
  <c r="G61" i="6"/>
  <c r="G57" i="6"/>
  <c r="G53" i="6"/>
  <c r="G49" i="6"/>
  <c r="G45" i="6"/>
  <c r="G41" i="6"/>
  <c r="G37" i="6"/>
  <c r="G33" i="6"/>
  <c r="G29" i="6"/>
  <c r="G25" i="6"/>
  <c r="P2483" i="1"/>
  <c r="P2332" i="1"/>
  <c r="P2218" i="1"/>
  <c r="P2186" i="1"/>
  <c r="P1862" i="1"/>
  <c r="P1898" i="1"/>
  <c r="P2018" i="1"/>
  <c r="P1762" i="1"/>
  <c r="P1578" i="1"/>
  <c r="P1916" i="1"/>
  <c r="P1927" i="1"/>
  <c r="P1539" i="1"/>
  <c r="P1935" i="1"/>
  <c r="P1529" i="1"/>
  <c r="P1481" i="1"/>
  <c r="P1465" i="1"/>
  <c r="P1451" i="1"/>
  <c r="P1417" i="1"/>
  <c r="P1645" i="1"/>
  <c r="P1336" i="1"/>
  <c r="P1671" i="1"/>
  <c r="P1340" i="1"/>
  <c r="P1266" i="1"/>
  <c r="P1250" i="1"/>
  <c r="P1432" i="1"/>
  <c r="P1128" i="1"/>
  <c r="P1010" i="1"/>
  <c r="P1044" i="1"/>
  <c r="P996" i="1"/>
  <c r="P1018" i="1"/>
  <c r="P895" i="1"/>
  <c r="P764" i="1"/>
  <c r="P810" i="1"/>
  <c r="P922" i="1"/>
  <c r="P890" i="1"/>
  <c r="P929" i="1"/>
  <c r="P897" i="1"/>
  <c r="P954" i="1"/>
  <c r="P690" i="1"/>
  <c r="P986" i="1"/>
  <c r="P622" i="1"/>
  <c r="P660" i="1"/>
  <c r="P767" i="1"/>
  <c r="P962" i="1"/>
  <c r="P274" i="1"/>
  <c r="P686" i="1" l="1"/>
  <c r="P927" i="1"/>
  <c r="P820" i="1"/>
  <c r="P899" i="1"/>
  <c r="P1126" i="1"/>
  <c r="P1353" i="1"/>
  <c r="P1354" i="1"/>
  <c r="P1385" i="1"/>
  <c r="P1449" i="1"/>
  <c r="P1513" i="1"/>
  <c r="P1577" i="1"/>
  <c r="P1433" i="1"/>
  <c r="P1497" i="1"/>
  <c r="P1561" i="1"/>
  <c r="P1483" i="1"/>
  <c r="P1369" i="1"/>
  <c r="P1962" i="1"/>
  <c r="P2174" i="1"/>
  <c r="P1991" i="1"/>
  <c r="P2007" i="1"/>
  <c r="P2039" i="1"/>
  <c r="P2142" i="1"/>
  <c r="P2233" i="1"/>
  <c r="P2361" i="1"/>
  <c r="P2316" i="1"/>
  <c r="I2374" i="6"/>
  <c r="P732" i="1"/>
  <c r="P849" i="1"/>
  <c r="P880" i="1"/>
  <c r="P1024" i="1"/>
  <c r="P1016" i="1"/>
  <c r="P1064" i="1"/>
  <c r="P1150" i="1"/>
  <c r="P1555" i="1"/>
  <c r="P1438" i="1"/>
  <c r="P1398" i="1"/>
  <c r="P1623" i="1"/>
  <c r="P1903" i="1"/>
  <c r="P1747" i="1"/>
  <c r="P1795" i="1"/>
  <c r="P2187" i="1"/>
  <c r="P1967" i="1"/>
  <c r="P2015" i="1"/>
  <c r="P2101" i="1"/>
  <c r="P2375" i="1"/>
  <c r="P2457" i="1"/>
  <c r="P2303" i="1"/>
  <c r="P2271" i="1"/>
  <c r="P2425" i="1"/>
  <c r="P262" i="1"/>
  <c r="P26" i="1"/>
  <c r="P256" i="1"/>
  <c r="P272" i="1"/>
  <c r="P288" i="1"/>
  <c r="P304" i="1"/>
  <c r="P320" i="1"/>
  <c r="P117" i="1"/>
  <c r="P133" i="1"/>
  <c r="P165" i="1"/>
  <c r="P181" i="1"/>
  <c r="P592" i="1"/>
  <c r="P668" i="1"/>
  <c r="P724" i="1"/>
  <c r="P845" i="1"/>
  <c r="P1110" i="1"/>
  <c r="P1591" i="1"/>
  <c r="P1758" i="1"/>
  <c r="P1771" i="1"/>
  <c r="P1923" i="1"/>
  <c r="P1874" i="1"/>
  <c r="P2034" i="1"/>
  <c r="P1960" i="1"/>
  <c r="P2331" i="1"/>
  <c r="P2300" i="1"/>
  <c r="I2435" i="6"/>
  <c r="P572" i="1"/>
  <c r="P626" i="1"/>
  <c r="P1551" i="1"/>
  <c r="P1143" i="1"/>
  <c r="P1615" i="1"/>
  <c r="P1635" i="1"/>
  <c r="P30" i="1"/>
  <c r="P62" i="1"/>
  <c r="P561" i="1"/>
  <c r="P236" i="1"/>
  <c r="P252" i="1"/>
  <c r="P300" i="1"/>
  <c r="P316" i="1"/>
  <c r="P51" i="1"/>
  <c r="P83" i="1"/>
  <c r="P115" i="1"/>
  <c r="P131" i="1"/>
  <c r="P163" i="1"/>
  <c r="P267" i="1"/>
  <c r="P315" i="1"/>
  <c r="P225" i="1"/>
  <c r="P570" i="1"/>
  <c r="P733" i="1"/>
  <c r="P776" i="1"/>
  <c r="P656" i="1"/>
  <c r="P806" i="1"/>
  <c r="P720" i="1"/>
  <c r="P750" i="1"/>
  <c r="P573" i="1"/>
  <c r="P605" i="1"/>
  <c r="P621" i="1"/>
  <c r="P669" i="1"/>
  <c r="P685" i="1"/>
  <c r="P1152" i="1"/>
  <c r="P830" i="1"/>
  <c r="P1014" i="1"/>
  <c r="P1078" i="1"/>
  <c r="P953" i="1"/>
  <c r="P969" i="1"/>
  <c r="P1033" i="1"/>
  <c r="P1081" i="1"/>
  <c r="P1166" i="1"/>
  <c r="P811" i="1"/>
  <c r="P859" i="1"/>
  <c r="P1132" i="1"/>
  <c r="P1148" i="1"/>
  <c r="P1196" i="1"/>
  <c r="P1144" i="1"/>
  <c r="P1404" i="1"/>
  <c r="P1412" i="1"/>
  <c r="P1573" i="1"/>
  <c r="P1589" i="1"/>
  <c r="P1683" i="1"/>
  <c r="P1764" i="1"/>
  <c r="P1951" i="1"/>
  <c r="P1657" i="1"/>
  <c r="P1689" i="1"/>
  <c r="P1705" i="1"/>
  <c r="P1785" i="1"/>
  <c r="P1815" i="1"/>
  <c r="P1850" i="1"/>
  <c r="P1681" i="1"/>
  <c r="P1697" i="1"/>
  <c r="P1713" i="1"/>
  <c r="P1809" i="1"/>
  <c r="P1818" i="1"/>
  <c r="P1834" i="1"/>
  <c r="P1766" i="1"/>
  <c r="P1854" i="1"/>
  <c r="P1886" i="1"/>
  <c r="P1934" i="1"/>
  <c r="P1998" i="1"/>
  <c r="P1910" i="1"/>
  <c r="P1889" i="1"/>
  <c r="P2094" i="1"/>
  <c r="P2158" i="1"/>
  <c r="P2229" i="1"/>
  <c r="P2299" i="1"/>
  <c r="P2261" i="1"/>
  <c r="P2355" i="1"/>
  <c r="P2381" i="1"/>
  <c r="P2282" i="1"/>
  <c r="P2298" i="1"/>
  <c r="P2314" i="1"/>
  <c r="P2330" i="1"/>
  <c r="P2447" i="1"/>
  <c r="P149" i="1"/>
  <c r="P1019" i="1"/>
  <c r="I42" i="6"/>
  <c r="I74" i="6"/>
  <c r="I106" i="6"/>
  <c r="I138" i="6"/>
  <c r="I170" i="6"/>
  <c r="I306" i="6"/>
  <c r="P604" i="1"/>
  <c r="P1873" i="1"/>
  <c r="P1222" i="1"/>
  <c r="I1912" i="6"/>
  <c r="I1944" i="6"/>
  <c r="I1976" i="6"/>
  <c r="I2008" i="6"/>
  <c r="I2040" i="6"/>
  <c r="I2072" i="6"/>
  <c r="I2104" i="6"/>
  <c r="I2136" i="6"/>
  <c r="I299" i="6"/>
  <c r="I1623" i="6"/>
  <c r="I1591" i="6"/>
  <c r="I1559" i="6"/>
  <c r="P24" i="1"/>
  <c r="P56" i="1"/>
  <c r="P88" i="1"/>
  <c r="P216" i="1"/>
  <c r="P232" i="1"/>
  <c r="P19" i="1"/>
  <c r="P99" i="1"/>
  <c r="P147" i="1"/>
  <c r="P179" i="1"/>
  <c r="P1003" i="1"/>
  <c r="P1051" i="1"/>
  <c r="P1344" i="1"/>
  <c r="I1027" i="6"/>
  <c r="I1155" i="6"/>
  <c r="I1268" i="6"/>
  <c r="I290" i="6"/>
  <c r="I1236" i="6"/>
  <c r="I2211" i="6"/>
  <c r="I646" i="6"/>
  <c r="I1264" i="6"/>
  <c r="I1232" i="6"/>
  <c r="I1610" i="6"/>
  <c r="I2203" i="6"/>
  <c r="I2199" i="6"/>
  <c r="I327" i="6"/>
  <c r="I641" i="6"/>
  <c r="I337" i="6"/>
  <c r="I369" i="6"/>
  <c r="I401" i="6"/>
  <c r="I433" i="6"/>
  <c r="I465" i="6"/>
  <c r="I497" i="6"/>
  <c r="I529" i="6"/>
  <c r="I561" i="6"/>
  <c r="I593" i="6"/>
  <c r="I625" i="6"/>
  <c r="I642" i="6"/>
  <c r="I674" i="6"/>
  <c r="I706" i="6"/>
  <c r="I738" i="6"/>
  <c r="I770" i="6"/>
  <c r="I802" i="6"/>
  <c r="I834" i="6"/>
  <c r="I866" i="6"/>
  <c r="I898" i="6"/>
  <c r="I930" i="6"/>
  <c r="I1015" i="6"/>
  <c r="I1143" i="6"/>
  <c r="I671" i="6"/>
  <c r="I703" i="6"/>
  <c r="I735" i="6"/>
  <c r="I767" i="6"/>
  <c r="I799" i="6"/>
  <c r="I831" i="6"/>
  <c r="I863" i="6"/>
  <c r="I895" i="6"/>
  <c r="I927" i="6"/>
  <c r="I776" i="6"/>
  <c r="I808" i="6"/>
  <c r="I840" i="6"/>
  <c r="I872" i="6"/>
  <c r="I904" i="6"/>
  <c r="I1042" i="6"/>
  <c r="I1183" i="6"/>
  <c r="I1215" i="6"/>
  <c r="I1251" i="6"/>
  <c r="I1288" i="6"/>
  <c r="I1285" i="6"/>
  <c r="I1572" i="6"/>
  <c r="I1301" i="6"/>
  <c r="I1333" i="6"/>
  <c r="I1365" i="6"/>
  <c r="I1397" i="6"/>
  <c r="I1429" i="6"/>
  <c r="I1461" i="6"/>
  <c r="I1493" i="6"/>
  <c r="I1525" i="6"/>
  <c r="I1582" i="6"/>
  <c r="I1310" i="6"/>
  <c r="I1342" i="6"/>
  <c r="I1374" i="6"/>
  <c r="I1406" i="6"/>
  <c r="I1438" i="6"/>
  <c r="I1470" i="6"/>
  <c r="I1502" i="6"/>
  <c r="I1534" i="6"/>
  <c r="I1569" i="6"/>
  <c r="I1674" i="6"/>
  <c r="I1697" i="6"/>
  <c r="I1729" i="6"/>
  <c r="I1761" i="6"/>
  <c r="I1793" i="6"/>
  <c r="I1825" i="6"/>
  <c r="I1857" i="6"/>
  <c r="I291" i="6"/>
  <c r="I31" i="6"/>
  <c r="I63" i="6"/>
  <c r="I95" i="6"/>
  <c r="I127" i="6"/>
  <c r="I159" i="6"/>
  <c r="I191" i="6"/>
  <c r="I223" i="6"/>
  <c r="I255" i="6"/>
  <c r="I287" i="6"/>
  <c r="I28" i="6"/>
  <c r="I60" i="6"/>
  <c r="I92" i="6"/>
  <c r="I124" i="6"/>
  <c r="I156" i="6"/>
  <c r="I188" i="6"/>
  <c r="I220" i="6"/>
  <c r="I252" i="6"/>
  <c r="I284" i="6"/>
  <c r="I678" i="6"/>
  <c r="I710" i="6"/>
  <c r="I742" i="6"/>
  <c r="I774" i="6"/>
  <c r="I806" i="6"/>
  <c r="I838" i="6"/>
  <c r="I870" i="6"/>
  <c r="I902" i="6"/>
  <c r="I934" i="6"/>
  <c r="I675" i="6"/>
  <c r="I707" i="6"/>
  <c r="I739" i="6"/>
  <c r="I771" i="6"/>
  <c r="I803" i="6"/>
  <c r="I835" i="6"/>
  <c r="I867" i="6"/>
  <c r="I899" i="6"/>
  <c r="I931" i="6"/>
  <c r="I1019" i="6"/>
  <c r="I1147" i="6"/>
  <c r="I1055" i="6"/>
  <c r="I1615" i="6"/>
  <c r="I1638" i="6"/>
  <c r="I1314" i="6"/>
  <c r="I1346" i="6"/>
  <c r="I2173" i="6"/>
  <c r="I2169" i="6"/>
  <c r="I2207" i="6"/>
  <c r="I202" i="6"/>
  <c r="I234" i="6"/>
  <c r="I266" i="6"/>
  <c r="I1260" i="6"/>
  <c r="I657" i="6"/>
  <c r="I343" i="6"/>
  <c r="I375" i="6"/>
  <c r="I407" i="6"/>
  <c r="I439" i="6"/>
  <c r="I471" i="6"/>
  <c r="I503" i="6"/>
  <c r="I535" i="6"/>
  <c r="I567" i="6"/>
  <c r="I599" i="6"/>
  <c r="I631" i="6"/>
  <c r="I681" i="6"/>
  <c r="I713" i="6"/>
  <c r="I745" i="6"/>
  <c r="I777" i="6"/>
  <c r="I809" i="6"/>
  <c r="I841" i="6"/>
  <c r="I873" i="6"/>
  <c r="I905" i="6"/>
  <c r="I1003" i="6"/>
  <c r="I1131" i="6"/>
  <c r="I946" i="6"/>
  <c r="I978" i="6"/>
  <c r="I1074" i="6"/>
  <c r="I1106" i="6"/>
  <c r="I1170" i="6"/>
  <c r="I1202" i="6"/>
  <c r="I1273" i="6"/>
  <c r="I1278" i="6"/>
  <c r="I944" i="6"/>
  <c r="I976" i="6"/>
  <c r="I1008" i="6"/>
  <c r="I1040" i="6"/>
  <c r="I1072" i="6"/>
  <c r="I1104" i="6"/>
  <c r="I1136" i="6"/>
  <c r="I1168" i="6"/>
  <c r="I1200" i="6"/>
  <c r="I1234" i="6"/>
  <c r="I977" i="6"/>
  <c r="I1009" i="6"/>
  <c r="I1041" i="6"/>
  <c r="I1073" i="6"/>
  <c r="I1105" i="6"/>
  <c r="I1137" i="6"/>
  <c r="I1169" i="6"/>
  <c r="I1201" i="6"/>
  <c r="I1235" i="6"/>
  <c r="I1304" i="6"/>
  <c r="I1336" i="6"/>
  <c r="I1368" i="6"/>
  <c r="I1400" i="6"/>
  <c r="I1432" i="6"/>
  <c r="I1464" i="6"/>
  <c r="I1496" i="6"/>
  <c r="I1528" i="6"/>
  <c r="I1562" i="6"/>
  <c r="I1595" i="6"/>
  <c r="I1597" i="6"/>
  <c r="I1893" i="6"/>
  <c r="I1714" i="6"/>
  <c r="I1746" i="6"/>
  <c r="I1778" i="6"/>
  <c r="I1810" i="6"/>
  <c r="I1842" i="6"/>
  <c r="I1659" i="6"/>
  <c r="I1691" i="6"/>
  <c r="I1723" i="6"/>
  <c r="I1755" i="6"/>
  <c r="I1787" i="6"/>
  <c r="I1819" i="6"/>
  <c r="I1851" i="6"/>
  <c r="I1900" i="6"/>
  <c r="I2186" i="6"/>
  <c r="I1906" i="6"/>
  <c r="I1938" i="6"/>
  <c r="I1970" i="6"/>
  <c r="I2002" i="6"/>
  <c r="I2034" i="6"/>
  <c r="I2066" i="6"/>
  <c r="I2098" i="6"/>
  <c r="I2130" i="6"/>
  <c r="I2162" i="6"/>
  <c r="I2206" i="6"/>
  <c r="I1871" i="6"/>
  <c r="I1903" i="6"/>
  <c r="I1935" i="6"/>
  <c r="I1967" i="6"/>
  <c r="I1999" i="6"/>
  <c r="I2031" i="6"/>
  <c r="I2063" i="6"/>
  <c r="I2095" i="6"/>
  <c r="I2127" i="6"/>
  <c r="I2159" i="6"/>
  <c r="I2181" i="6"/>
  <c r="I2213" i="6"/>
  <c r="I2245" i="6"/>
  <c r="I2277" i="6"/>
  <c r="I2309" i="6"/>
  <c r="I2341" i="6"/>
  <c r="I2373" i="6"/>
  <c r="I298" i="6"/>
  <c r="I341" i="6"/>
  <c r="I373" i="6"/>
  <c r="I405" i="6"/>
  <c r="I437" i="6"/>
  <c r="I469" i="6"/>
  <c r="I501" i="6"/>
  <c r="I533" i="6"/>
  <c r="I565" i="6"/>
  <c r="I597" i="6"/>
  <c r="I629" i="6"/>
  <c r="I647" i="6"/>
  <c r="I685" i="6"/>
  <c r="I717" i="6"/>
  <c r="I749" i="6"/>
  <c r="I781" i="6"/>
  <c r="I813" i="6"/>
  <c r="I845" i="6"/>
  <c r="I877" i="6"/>
  <c r="I909" i="6"/>
  <c r="I1059" i="6"/>
  <c r="I1031" i="6"/>
  <c r="I1159" i="6"/>
  <c r="I941" i="6"/>
  <c r="I1246" i="6"/>
  <c r="I1187" i="6"/>
  <c r="I1219" i="6"/>
  <c r="I948" i="6"/>
  <c r="I980" i="6"/>
  <c r="I1012" i="6"/>
  <c r="I1044" i="6"/>
  <c r="I1076" i="6"/>
  <c r="I1108" i="6"/>
  <c r="I1140" i="6"/>
  <c r="I1172" i="6"/>
  <c r="I1204" i="6"/>
  <c r="I1275" i="6"/>
  <c r="I1253" i="6"/>
  <c r="I1290" i="6"/>
  <c r="I981" i="6"/>
  <c r="I1013" i="6"/>
  <c r="I1045" i="6"/>
  <c r="I1077" i="6"/>
  <c r="I1109" i="6"/>
  <c r="I1141" i="6"/>
  <c r="I1173" i="6"/>
  <c r="I1205" i="6"/>
  <c r="I1276" i="6"/>
  <c r="I1580" i="6"/>
  <c r="I1603" i="6"/>
  <c r="I1305" i="6"/>
  <c r="I1337" i="6"/>
  <c r="I1369" i="6"/>
  <c r="I1401" i="6"/>
  <c r="I1433" i="6"/>
  <c r="I1465" i="6"/>
  <c r="I1497" i="6"/>
  <c r="I1529" i="6"/>
  <c r="I1563" i="6"/>
  <c r="I1600" i="6"/>
  <c r="I1550" i="6"/>
  <c r="I650" i="6"/>
  <c r="I1631" i="6"/>
  <c r="I2187" i="6"/>
  <c r="I37" i="6"/>
  <c r="I69" i="6"/>
  <c r="I101" i="6"/>
  <c r="I133" i="6"/>
  <c r="I165" i="6"/>
  <c r="I197" i="6"/>
  <c r="I229" i="6"/>
  <c r="I261" i="6"/>
  <c r="I297" i="6"/>
  <c r="I20" i="6"/>
  <c r="I1646" i="6"/>
  <c r="I1614" i="6"/>
  <c r="I1627" i="6"/>
  <c r="I2183" i="6"/>
  <c r="I41" i="6"/>
  <c r="I73" i="6"/>
  <c r="I105" i="6"/>
  <c r="I137" i="6"/>
  <c r="I169" i="6"/>
  <c r="I201" i="6"/>
  <c r="I233" i="6"/>
  <c r="I265" i="6"/>
  <c r="I305" i="6"/>
  <c r="P2185" i="1"/>
  <c r="I318" i="6"/>
  <c r="I1565" i="6"/>
  <c r="I1663" i="6"/>
  <c r="I1695" i="6"/>
  <c r="I1727" i="6"/>
  <c r="I1759" i="6"/>
  <c r="I1791" i="6"/>
  <c r="I1823" i="6"/>
  <c r="I1855" i="6"/>
  <c r="I2192" i="6"/>
  <c r="I1910" i="6"/>
  <c r="I1942" i="6"/>
  <c r="I1974" i="6"/>
  <c r="I2006" i="6"/>
  <c r="I2038" i="6"/>
  <c r="I2070" i="6"/>
  <c r="P1987" i="1"/>
  <c r="I307" i="6"/>
  <c r="P1974" i="1"/>
  <c r="P1062" i="1"/>
  <c r="I295" i="6"/>
  <c r="P638" i="1"/>
  <c r="P702" i="1"/>
  <c r="P207" i="1"/>
  <c r="I1308" i="6"/>
  <c r="I1340" i="6"/>
  <c r="I1372" i="6"/>
  <c r="I1404" i="6"/>
  <c r="I1436" i="6"/>
  <c r="I1468" i="6"/>
  <c r="I1500" i="6"/>
  <c r="I1532" i="6"/>
  <c r="I1904" i="6"/>
  <c r="I1718" i="6"/>
  <c r="I1750" i="6"/>
  <c r="I1782" i="6"/>
  <c r="I1814" i="6"/>
  <c r="I689" i="6"/>
  <c r="I721" i="6"/>
  <c r="I753" i="6"/>
  <c r="I785" i="6"/>
  <c r="I817" i="6"/>
  <c r="I849" i="6"/>
  <c r="I881" i="6"/>
  <c r="I913" i="6"/>
  <c r="I949" i="6"/>
  <c r="I1035" i="6"/>
  <c r="I952" i="6"/>
  <c r="I984" i="6"/>
  <c r="I1016" i="6"/>
  <c r="I1048" i="6"/>
  <c r="I1080" i="6"/>
  <c r="I1112" i="6"/>
  <c r="I1144" i="6"/>
  <c r="I1176" i="6"/>
  <c r="I1208" i="6"/>
  <c r="I1243" i="6"/>
  <c r="I1244" i="6"/>
  <c r="I1571" i="6"/>
  <c r="I1654" i="6"/>
  <c r="I1606" i="6"/>
  <c r="I1635" i="6"/>
  <c r="I1667" i="6"/>
  <c r="I1699" i="6"/>
  <c r="I1731" i="6"/>
  <c r="I1763" i="6"/>
  <c r="I1795" i="6"/>
  <c r="I1827" i="6"/>
  <c r="I1914" i="6"/>
  <c r="I1946" i="6"/>
  <c r="I1978" i="6"/>
  <c r="I2010" i="6"/>
  <c r="I2042" i="6"/>
  <c r="I2074" i="6"/>
  <c r="I2106" i="6"/>
  <c r="I2138" i="6"/>
  <c r="I2171" i="6"/>
  <c r="I1879" i="6"/>
  <c r="I1911" i="6"/>
  <c r="I1943" i="6"/>
  <c r="I1975" i="6"/>
  <c r="I2007" i="6"/>
  <c r="I2039" i="6"/>
  <c r="I2071" i="6"/>
  <c r="I2103" i="6"/>
  <c r="I2135" i="6"/>
  <c r="I2189" i="6"/>
  <c r="I2221" i="6"/>
  <c r="I2253" i="6"/>
  <c r="I2285" i="6"/>
  <c r="I2317" i="6"/>
  <c r="I330" i="6"/>
  <c r="I1163" i="6"/>
  <c r="I1067" i="6"/>
  <c r="I1622" i="6"/>
  <c r="I1686" i="6"/>
  <c r="I658" i="6"/>
  <c r="I311" i="6"/>
  <c r="I971" i="6"/>
  <c r="I1099" i="6"/>
  <c r="I1875" i="6"/>
  <c r="I690" i="6"/>
  <c r="I722" i="6"/>
  <c r="I754" i="6"/>
  <c r="I786" i="6"/>
  <c r="I818" i="6"/>
  <c r="I850" i="6"/>
  <c r="I882" i="6"/>
  <c r="I914" i="6"/>
  <c r="I687" i="6"/>
  <c r="I719" i="6"/>
  <c r="I751" i="6"/>
  <c r="P589" i="1"/>
  <c r="P653" i="1"/>
  <c r="P717" i="1"/>
  <c r="P840" i="1"/>
  <c r="P964" i="1"/>
  <c r="P1941" i="1"/>
  <c r="P2234" i="1"/>
  <c r="I1665" i="6"/>
  <c r="I1896" i="6"/>
  <c r="I2176" i="6"/>
  <c r="P1416" i="1"/>
  <c r="P1017" i="1"/>
  <c r="P1065" i="1"/>
  <c r="P1186" i="1"/>
  <c r="P1298" i="1"/>
  <c r="P1199" i="1"/>
  <c r="P1215" i="1"/>
  <c r="P1401" i="1"/>
  <c r="P1472" i="1"/>
  <c r="P1504" i="1"/>
  <c r="P1537" i="1"/>
  <c r="P1658" i="1"/>
  <c r="P1953" i="1"/>
  <c r="P1789" i="1"/>
  <c r="P1899" i="1"/>
  <c r="P2135" i="1"/>
  <c r="P2141" i="1"/>
  <c r="P2126" i="1"/>
  <c r="P2431" i="1"/>
  <c r="P2346" i="1"/>
  <c r="P2362" i="1"/>
  <c r="P2378" i="1"/>
  <c r="P2394" i="1"/>
  <c r="P2410" i="1"/>
  <c r="P2426" i="1"/>
  <c r="P2442" i="1"/>
  <c r="P2458" i="1"/>
  <c r="P2474" i="1"/>
  <c r="P2490" i="1"/>
  <c r="I38" i="6"/>
  <c r="I70" i="6"/>
  <c r="I102" i="6"/>
  <c r="I134" i="6"/>
  <c r="I166" i="6"/>
  <c r="I198" i="6"/>
  <c r="I230" i="6"/>
  <c r="I262" i="6"/>
  <c r="I27" i="6"/>
  <c r="I59" i="6"/>
  <c r="I91" i="6"/>
  <c r="I123" i="6"/>
  <c r="I155" i="6"/>
  <c r="I187" i="6"/>
  <c r="I219" i="6"/>
  <c r="I251" i="6"/>
  <c r="I283" i="6"/>
  <c r="I24" i="6"/>
  <c r="I56" i="6"/>
  <c r="I88" i="6"/>
  <c r="I120" i="6"/>
  <c r="I152" i="6"/>
  <c r="I184" i="6"/>
  <c r="I216" i="6"/>
  <c r="I248" i="6"/>
  <c r="I280" i="6"/>
  <c r="I680" i="6"/>
  <c r="I712" i="6"/>
  <c r="I744" i="6"/>
  <c r="I1633" i="6"/>
  <c r="I2405" i="6"/>
  <c r="I2437" i="6"/>
  <c r="I991" i="6"/>
  <c r="I1119" i="6"/>
  <c r="I1642" i="6"/>
  <c r="P1776" i="1"/>
  <c r="I2349" i="6"/>
  <c r="I2381" i="6"/>
  <c r="I2413" i="6"/>
  <c r="I2445" i="6"/>
  <c r="I2477" i="6"/>
  <c r="I345" i="6"/>
  <c r="I377" i="6"/>
  <c r="I409" i="6"/>
  <c r="I441" i="6"/>
  <c r="I473" i="6"/>
  <c r="I505" i="6"/>
  <c r="I537" i="6"/>
  <c r="I569" i="6"/>
  <c r="I1191" i="6"/>
  <c r="I1618" i="6"/>
  <c r="I2174" i="6"/>
  <c r="I945" i="6"/>
  <c r="I1650" i="6"/>
  <c r="I1616" i="6"/>
  <c r="I26" i="6"/>
  <c r="I58" i="6"/>
  <c r="I90" i="6"/>
  <c r="I122" i="6"/>
  <c r="I154" i="6"/>
  <c r="I186" i="6"/>
  <c r="I218" i="6"/>
  <c r="I250" i="6"/>
  <c r="I282" i="6"/>
  <c r="I47" i="6"/>
  <c r="I79" i="6"/>
  <c r="I111" i="6"/>
  <c r="I143" i="6"/>
  <c r="I175" i="6"/>
  <c r="I207" i="6"/>
  <c r="I239" i="6"/>
  <c r="I271" i="6"/>
  <c r="I317" i="6"/>
  <c r="I44" i="6"/>
  <c r="I76" i="6"/>
  <c r="I108" i="6"/>
  <c r="I140" i="6"/>
  <c r="I172" i="6"/>
  <c r="I204" i="6"/>
  <c r="I236" i="6"/>
  <c r="I967" i="6"/>
  <c r="I1095" i="6"/>
  <c r="I999" i="6"/>
  <c r="I1127" i="6"/>
  <c r="I1567" i="6"/>
  <c r="P280" i="1"/>
  <c r="I1378" i="6"/>
  <c r="I1410" i="6"/>
  <c r="I1442" i="6"/>
  <c r="I1474" i="6"/>
  <c r="I1506" i="6"/>
  <c r="I1538" i="6"/>
  <c r="P844" i="1"/>
  <c r="I601" i="6"/>
  <c r="I268" i="6"/>
  <c r="I326" i="6"/>
  <c r="P101" i="1"/>
  <c r="P209" i="1"/>
  <c r="I2177" i="6"/>
  <c r="I1245" i="6"/>
  <c r="I1632" i="6"/>
  <c r="I1664" i="6"/>
  <c r="I1696" i="6"/>
  <c r="I1728" i="6"/>
  <c r="I1760" i="6"/>
  <c r="I1792" i="6"/>
  <c r="I1824" i="6"/>
  <c r="I1856" i="6"/>
  <c r="I1874" i="6"/>
  <c r="I2469" i="6"/>
  <c r="I2501" i="6"/>
  <c r="I339" i="6"/>
  <c r="I371" i="6"/>
  <c r="I1655" i="6"/>
  <c r="I1687" i="6"/>
  <c r="I1719" i="6"/>
  <c r="I1902" i="6"/>
  <c r="I1934" i="6"/>
  <c r="I1966" i="6"/>
  <c r="I1867" i="6"/>
  <c r="I1899" i="6"/>
  <c r="I1931" i="6"/>
  <c r="P58" i="1"/>
  <c r="P214" i="1"/>
  <c r="P178" i="1"/>
  <c r="P363" i="1"/>
  <c r="P491" i="1"/>
  <c r="P462" i="1"/>
  <c r="P863" i="1"/>
  <c r="P1167" i="1"/>
  <c r="P1768" i="1"/>
  <c r="P1456" i="1"/>
  <c r="P2062" i="1"/>
  <c r="P2071" i="1"/>
  <c r="P114" i="1"/>
  <c r="P395" i="1"/>
  <c r="P507" i="1"/>
  <c r="P334" i="1"/>
  <c r="P446" i="1"/>
  <c r="P850" i="1"/>
  <c r="P1328" i="1"/>
  <c r="P1295" i="1"/>
  <c r="P1520" i="1"/>
  <c r="P1831" i="1"/>
  <c r="P1896" i="1"/>
  <c r="P2179" i="1"/>
  <c r="P2243" i="1"/>
  <c r="P2379" i="1"/>
  <c r="P2437" i="1"/>
  <c r="P676" i="1"/>
  <c r="P600" i="1"/>
  <c r="P934" i="1"/>
  <c r="P926" i="1"/>
  <c r="P719" i="1"/>
  <c r="P1192" i="1"/>
  <c r="P1220" i="1"/>
  <c r="P1394" i="1"/>
  <c r="P1382" i="1"/>
  <c r="P1535" i="1"/>
  <c r="P1265" i="1"/>
  <c r="P1297" i="1"/>
  <c r="P1752" i="1"/>
  <c r="P2193" i="1"/>
  <c r="P2072" i="1"/>
  <c r="P2095" i="1"/>
  <c r="P2159" i="1"/>
  <c r="P2241" i="1"/>
  <c r="P2165" i="1"/>
  <c r="P2287" i="1"/>
  <c r="P2176" i="1"/>
  <c r="P2329" i="1"/>
  <c r="P2395" i="1"/>
  <c r="P2268" i="1"/>
  <c r="P2417" i="1"/>
  <c r="P2453" i="1"/>
  <c r="P2348" i="1"/>
  <c r="P2364" i="1"/>
  <c r="P2380" i="1"/>
  <c r="P2396" i="1"/>
  <c r="P2412" i="1"/>
  <c r="P2428" i="1"/>
  <c r="P2444" i="1"/>
  <c r="P2460" i="1"/>
  <c r="P2476" i="1"/>
  <c r="P2492" i="1"/>
  <c r="P298" i="1"/>
  <c r="P162" i="1"/>
  <c r="P347" i="1"/>
  <c r="P459" i="1"/>
  <c r="P414" i="1"/>
  <c r="P542" i="1"/>
  <c r="P761" i="1"/>
  <c r="P799" i="1"/>
  <c r="P1127" i="1"/>
  <c r="P1972" i="1"/>
  <c r="P2090" i="1"/>
  <c r="P612" i="1"/>
  <c r="P894" i="1"/>
  <c r="P1920" i="1"/>
  <c r="P2257" i="1"/>
  <c r="P2411" i="1"/>
  <c r="P283" i="1"/>
  <c r="P379" i="1"/>
  <c r="P475" i="1"/>
  <c r="P366" i="1"/>
  <c r="P510" i="1"/>
  <c r="P637" i="1"/>
  <c r="P1113" i="1"/>
  <c r="P1263" i="1"/>
  <c r="P1611" i="1"/>
  <c r="P1823" i="1"/>
  <c r="P2239" i="1"/>
  <c r="P2129" i="1"/>
  <c r="P2321" i="1"/>
  <c r="P2266" i="1"/>
  <c r="P69" i="1"/>
  <c r="P795" i="1"/>
  <c r="P269" i="1"/>
  <c r="P591" i="1"/>
  <c r="P946" i="1"/>
  <c r="P1136" i="1"/>
  <c r="P1964" i="1"/>
  <c r="P1936" i="1"/>
  <c r="P98" i="1"/>
  <c r="P251" i="1"/>
  <c r="P299" i="1"/>
  <c r="P427" i="1"/>
  <c r="P539" i="1"/>
  <c r="P382" i="1"/>
  <c r="P494" i="1"/>
  <c r="P747" i="1"/>
  <c r="P701" i="1"/>
  <c r="P1004" i="1"/>
  <c r="P1001" i="1"/>
  <c r="P1162" i="1"/>
  <c r="P1947" i="1"/>
  <c r="P2401" i="1"/>
  <c r="P60" i="1"/>
  <c r="P317" i="1"/>
  <c r="P655" i="1"/>
  <c r="P1639" i="1"/>
  <c r="P1617" i="1"/>
  <c r="I53" i="6"/>
  <c r="I85" i="6"/>
  <c r="I117" i="6"/>
  <c r="I149" i="6"/>
  <c r="I181" i="6"/>
  <c r="I213" i="6"/>
  <c r="I245" i="6"/>
  <c r="I277" i="6"/>
  <c r="I329" i="6"/>
  <c r="I783" i="6"/>
  <c r="I815" i="6"/>
  <c r="I847" i="6"/>
  <c r="I879" i="6"/>
  <c r="P35" i="1"/>
  <c r="P196" i="1"/>
  <c r="P411" i="1"/>
  <c r="P523" i="1"/>
  <c r="P398" i="1"/>
  <c r="P526" i="1"/>
  <c r="P743" i="1"/>
  <c r="P1094" i="1"/>
  <c r="P1231" i="1"/>
  <c r="P1337" i="1"/>
  <c r="P1488" i="1"/>
  <c r="P1562" i="1"/>
  <c r="P2235" i="1"/>
  <c r="P2023" i="1"/>
  <c r="I6" i="6"/>
  <c r="P740" i="1"/>
  <c r="P728" i="1"/>
  <c r="P901" i="1"/>
  <c r="P580" i="1"/>
  <c r="P644" i="1"/>
  <c r="P708" i="1"/>
  <c r="P1156" i="1"/>
  <c r="P1601" i="1"/>
  <c r="P1649" i="1"/>
  <c r="P1802" i="1"/>
  <c r="P1833" i="1"/>
  <c r="P1857" i="1"/>
  <c r="P1952" i="1"/>
  <c r="I333" i="6"/>
  <c r="P67" i="1"/>
  <c r="P146" i="1"/>
  <c r="P331" i="1"/>
  <c r="P443" i="1"/>
  <c r="P555" i="1"/>
  <c r="P430" i="1"/>
  <c r="P558" i="1"/>
  <c r="P1346" i="1"/>
  <c r="P1424" i="1"/>
  <c r="P1386" i="1"/>
  <c r="P1690" i="1"/>
  <c r="P1719" i="1"/>
  <c r="P28" i="1"/>
  <c r="P183" i="1"/>
  <c r="P37" i="1"/>
  <c r="P285" i="1"/>
  <c r="P664" i="1"/>
  <c r="P1840" i="1"/>
  <c r="P1720" i="1"/>
  <c r="P1999" i="1"/>
  <c r="I30" i="6"/>
  <c r="I62" i="6"/>
  <c r="I94" i="6"/>
  <c r="I126" i="6"/>
  <c r="I158" i="6"/>
  <c r="I190" i="6"/>
  <c r="I222" i="6"/>
  <c r="I254" i="6"/>
  <c r="I286" i="6"/>
  <c r="I51" i="6"/>
  <c r="I83" i="6"/>
  <c r="I115" i="6"/>
  <c r="I147" i="6"/>
  <c r="I179" i="6"/>
  <c r="I211" i="6"/>
  <c r="I243" i="6"/>
  <c r="I275" i="6"/>
  <c r="P1637" i="1"/>
  <c r="I331" i="6"/>
  <c r="I363" i="6"/>
  <c r="I395" i="6"/>
  <c r="I427" i="6"/>
  <c r="I1963" i="6"/>
  <c r="I1995" i="6"/>
  <c r="P639" i="1"/>
  <c r="P703" i="1"/>
  <c r="P952" i="1"/>
  <c r="P1339" i="1"/>
  <c r="P1371" i="1"/>
  <c r="P1676" i="1"/>
  <c r="P1901" i="1"/>
  <c r="P1965" i="1"/>
  <c r="P2073" i="1"/>
  <c r="I1620" i="6"/>
  <c r="I1846" i="6"/>
  <c r="I1889" i="6"/>
  <c r="I1907" i="6"/>
  <c r="I1939" i="6"/>
  <c r="I1971" i="6"/>
  <c r="I2003" i="6"/>
  <c r="I2035" i="6"/>
  <c r="I2067" i="6"/>
  <c r="I2099" i="6"/>
  <c r="I2131" i="6"/>
  <c r="I2163" i="6"/>
  <c r="I2185" i="6"/>
  <c r="I2217" i="6"/>
  <c r="I2249" i="6"/>
  <c r="I2281" i="6"/>
  <c r="I2313" i="6"/>
  <c r="I2345" i="6"/>
  <c r="I2377" i="6"/>
  <c r="P1172" i="1"/>
  <c r="P1204" i="1"/>
  <c r="I911" i="6"/>
  <c r="I1230" i="6"/>
  <c r="I1557" i="6"/>
  <c r="I1928" i="6"/>
  <c r="I1960" i="6"/>
  <c r="I1992" i="6"/>
  <c r="I2024" i="6"/>
  <c r="I325" i="6"/>
  <c r="I48" i="6"/>
  <c r="I80" i="6"/>
  <c r="I112" i="6"/>
  <c r="I144" i="6"/>
  <c r="I176" i="6"/>
  <c r="I208" i="6"/>
  <c r="I240" i="6"/>
  <c r="I272" i="6"/>
  <c r="P623" i="1"/>
  <c r="P687" i="1"/>
  <c r="P1080" i="1"/>
  <c r="P1115" i="1"/>
  <c r="P1284" i="1"/>
  <c r="P1316" i="1"/>
  <c r="P1249" i="1"/>
  <c r="P1281" i="1"/>
  <c r="P1313" i="1"/>
  <c r="P1659" i="1"/>
  <c r="P1548" i="1"/>
  <c r="P1564" i="1"/>
  <c r="P2144" i="1"/>
  <c r="P2253" i="1"/>
  <c r="P2252" i="1"/>
  <c r="I1014" i="6"/>
  <c r="I1142" i="6"/>
  <c r="I1286" i="6"/>
  <c r="I1701" i="6"/>
  <c r="I1733" i="6"/>
  <c r="I1765" i="6"/>
  <c r="I1797" i="6"/>
  <c r="I1829" i="6"/>
  <c r="P1575" i="1"/>
  <c r="P1793" i="1"/>
  <c r="P2032" i="1"/>
  <c r="I314" i="6"/>
  <c r="I32" i="6"/>
  <c r="I1920" i="6"/>
  <c r="I1952" i="6"/>
  <c r="I1984" i="6"/>
  <c r="I2016" i="6"/>
  <c r="I2048" i="6"/>
  <c r="I2080" i="6"/>
  <c r="I2112" i="6"/>
  <c r="I2144" i="6"/>
  <c r="I2178" i="6"/>
  <c r="P223" i="1"/>
  <c r="P1428" i="1"/>
  <c r="P1703" i="1"/>
  <c r="P1553" i="1"/>
  <c r="P1832" i="1"/>
  <c r="P2086" i="1"/>
  <c r="P2319" i="1"/>
  <c r="I359" i="6"/>
  <c r="I391" i="6"/>
  <c r="I423" i="6"/>
  <c r="I455" i="6"/>
  <c r="I487" i="6"/>
  <c r="I519" i="6"/>
  <c r="I551" i="6"/>
  <c r="I583" i="6"/>
  <c r="I615" i="6"/>
  <c r="I1186" i="6"/>
  <c r="I1218" i="6"/>
  <c r="I1292" i="6"/>
  <c r="I1590" i="6"/>
  <c r="I1317" i="6"/>
  <c r="I1349" i="6"/>
  <c r="I1381" i="6"/>
  <c r="I1413" i="6"/>
  <c r="I1445" i="6"/>
  <c r="I1477" i="6"/>
  <c r="I1509" i="6"/>
  <c r="I1541" i="6"/>
  <c r="I1577" i="6"/>
  <c r="I1564" i="6"/>
  <c r="I1587" i="6"/>
  <c r="I1619" i="6"/>
  <c r="P222" i="1"/>
  <c r="P1400" i="1"/>
  <c r="P1715" i="1"/>
  <c r="I459" i="6"/>
  <c r="I939" i="6"/>
  <c r="I955" i="6"/>
  <c r="I1083" i="6"/>
  <c r="I965" i="6"/>
  <c r="I997" i="6"/>
  <c r="I1029" i="6"/>
  <c r="I1061" i="6"/>
  <c r="I1093" i="6"/>
  <c r="I1125" i="6"/>
  <c r="I1157" i="6"/>
  <c r="I1189" i="6"/>
  <c r="I1258" i="6"/>
  <c r="I1324" i="6"/>
  <c r="I1356" i="6"/>
  <c r="I1388" i="6"/>
  <c r="I1420" i="6"/>
  <c r="I1452" i="6"/>
  <c r="I1484" i="6"/>
  <c r="I1516" i="6"/>
  <c r="I1585" i="6"/>
  <c r="I1298" i="6"/>
  <c r="I1330" i="6"/>
  <c r="I1362" i="6"/>
  <c r="I1394" i="6"/>
  <c r="I1426" i="6"/>
  <c r="I1458" i="6"/>
  <c r="I1490" i="6"/>
  <c r="I1522" i="6"/>
  <c r="I1555" i="6"/>
  <c r="I1592" i="6"/>
  <c r="P16" i="1"/>
  <c r="P48" i="1"/>
  <c r="P80" i="1"/>
  <c r="P610" i="1"/>
  <c r="P674" i="1"/>
  <c r="P738" i="1"/>
  <c r="P814" i="1"/>
  <c r="P1932" i="1"/>
  <c r="I673" i="6"/>
  <c r="I705" i="6"/>
  <c r="I737" i="6"/>
  <c r="I769" i="6"/>
  <c r="I801" i="6"/>
  <c r="I833" i="6"/>
  <c r="I865" i="6"/>
  <c r="I897" i="6"/>
  <c r="I929" i="6"/>
  <c r="I943" i="6"/>
  <c r="I968" i="6"/>
  <c r="I1000" i="6"/>
  <c r="I1032" i="6"/>
  <c r="I1064" i="6"/>
  <c r="I1096" i="6"/>
  <c r="I1128" i="6"/>
  <c r="I1160" i="6"/>
  <c r="I1192" i="6"/>
  <c r="I1225" i="6"/>
  <c r="I1588" i="6"/>
  <c r="I1651" i="6"/>
  <c r="I1683" i="6"/>
  <c r="I1715" i="6"/>
  <c r="I1747" i="6"/>
  <c r="I1779" i="6"/>
  <c r="I1811" i="6"/>
  <c r="I1843" i="6"/>
  <c r="I1936" i="6"/>
  <c r="I1968" i="6"/>
  <c r="I2000" i="6"/>
  <c r="I2032" i="6"/>
  <c r="I2064" i="6"/>
  <c r="I2096" i="6"/>
  <c r="I2128" i="6"/>
  <c r="I2160" i="6"/>
  <c r="I2175" i="6"/>
  <c r="I1898" i="6"/>
  <c r="P186" i="1"/>
  <c r="P241" i="1"/>
  <c r="I987" i="6"/>
  <c r="I1115" i="6"/>
  <c r="I1930" i="6"/>
  <c r="I1962" i="6"/>
  <c r="I1994" i="6"/>
  <c r="I2026" i="6"/>
  <c r="I2058" i="6"/>
  <c r="I2090" i="6"/>
  <c r="I2122" i="6"/>
  <c r="I2154" i="6"/>
  <c r="I1863" i="6"/>
  <c r="I1895" i="6"/>
  <c r="I1927" i="6"/>
  <c r="I1959" i="6"/>
  <c r="I1991" i="6"/>
  <c r="I2023" i="6"/>
  <c r="I2055" i="6"/>
  <c r="I2087" i="6"/>
  <c r="I2119" i="6"/>
  <c r="I2151" i="6"/>
  <c r="I2188" i="6"/>
  <c r="I403" i="6"/>
  <c r="I435" i="6"/>
  <c r="I467" i="6"/>
  <c r="I499" i="6"/>
  <c r="I531" i="6"/>
  <c r="I563" i="6"/>
  <c r="I595" i="6"/>
  <c r="I627" i="6"/>
  <c r="I1179" i="6"/>
  <c r="I1211" i="6"/>
  <c r="I1283" i="6"/>
  <c r="I1240" i="6"/>
  <c r="I1634" i="6"/>
  <c r="P40" i="1"/>
  <c r="P72" i="1"/>
  <c r="P590" i="1"/>
  <c r="P654" i="1"/>
  <c r="P718" i="1"/>
  <c r="P624" i="1"/>
  <c r="P688" i="1"/>
  <c r="P938" i="1"/>
  <c r="P1168" i="1"/>
  <c r="P2084" i="1"/>
  <c r="P2036" i="1"/>
  <c r="P2327" i="1"/>
  <c r="P1930" i="1"/>
  <c r="P1994" i="1"/>
  <c r="P2289" i="1"/>
  <c r="P2443" i="1"/>
  <c r="I323" i="6"/>
  <c r="I638" i="6"/>
  <c r="I639" i="6"/>
  <c r="I951" i="6"/>
  <c r="I1079" i="6"/>
  <c r="I1223" i="6"/>
  <c r="I961" i="6"/>
  <c r="I993" i="6"/>
  <c r="I1025" i="6"/>
  <c r="I1057" i="6"/>
  <c r="I1089" i="6"/>
  <c r="I1121" i="6"/>
  <c r="I1153" i="6"/>
  <c r="I1185" i="6"/>
  <c r="I1217" i="6"/>
  <c r="I1662" i="6"/>
  <c r="I1320" i="6"/>
  <c r="I1352" i="6"/>
  <c r="I1384" i="6"/>
  <c r="I1416" i="6"/>
  <c r="I1448" i="6"/>
  <c r="I1480" i="6"/>
  <c r="I1512" i="6"/>
  <c r="I1544" i="6"/>
  <c r="I1326" i="6"/>
  <c r="I1358" i="6"/>
  <c r="I1390" i="6"/>
  <c r="I1422" i="6"/>
  <c r="I1454" i="6"/>
  <c r="I1486" i="6"/>
  <c r="P218" i="1"/>
  <c r="P754" i="1"/>
  <c r="P812" i="1"/>
  <c r="P878" i="1"/>
  <c r="P910" i="1"/>
  <c r="P950" i="1"/>
  <c r="P1665" i="1"/>
  <c r="P2203" i="1"/>
  <c r="P2459" i="1"/>
  <c r="P2292" i="1"/>
  <c r="P2308" i="1"/>
  <c r="P2324" i="1"/>
  <c r="P2353" i="1"/>
  <c r="P2481" i="1"/>
  <c r="P2340" i="1"/>
  <c r="P2356" i="1"/>
  <c r="P2372" i="1"/>
  <c r="P2388" i="1"/>
  <c r="P2404" i="1"/>
  <c r="P2420" i="1"/>
  <c r="P2436" i="1"/>
  <c r="P2452" i="1"/>
  <c r="P2468" i="1"/>
  <c r="P2484" i="1"/>
  <c r="P2500" i="1"/>
  <c r="I310" i="6"/>
  <c r="I491" i="6"/>
  <c r="I523" i="6"/>
  <c r="I555" i="6"/>
  <c r="I587" i="6"/>
  <c r="I619" i="6"/>
  <c r="I653" i="6"/>
  <c r="I669" i="6"/>
  <c r="I701" i="6"/>
  <c r="I733" i="6"/>
  <c r="I765" i="6"/>
  <c r="I797" i="6"/>
  <c r="I829" i="6"/>
  <c r="I861" i="6"/>
  <c r="I893" i="6"/>
  <c r="I925" i="6"/>
  <c r="I938" i="6"/>
  <c r="I1190" i="6"/>
  <c r="I1259" i="6"/>
  <c r="I1256" i="6"/>
  <c r="I964" i="6"/>
  <c r="I996" i="6"/>
  <c r="I1028" i="6"/>
  <c r="I1060" i="6"/>
  <c r="I1092" i="6"/>
  <c r="I1124" i="6"/>
  <c r="I1156" i="6"/>
  <c r="I1188" i="6"/>
  <c r="I1257" i="6"/>
  <c r="I1666" i="6"/>
  <c r="I1583" i="6"/>
  <c r="I1717" i="6"/>
  <c r="I1749" i="6"/>
  <c r="I1781" i="6"/>
  <c r="I1813" i="6"/>
  <c r="I1845" i="6"/>
  <c r="I1888" i="6"/>
  <c r="I1876" i="6"/>
  <c r="I1702" i="6"/>
  <c r="I1734" i="6"/>
  <c r="I1766" i="6"/>
  <c r="I1798" i="6"/>
  <c r="I1830" i="6"/>
  <c r="I1864" i="6"/>
  <c r="I1932" i="6"/>
  <c r="I1964" i="6"/>
  <c r="I1996" i="6"/>
  <c r="I2028" i="6"/>
  <c r="I2060" i="6"/>
  <c r="I2092" i="6"/>
  <c r="I2124" i="6"/>
  <c r="P127" i="1"/>
  <c r="P143" i="1"/>
  <c r="P159" i="1"/>
  <c r="P175" i="1"/>
  <c r="P211" i="1"/>
  <c r="P268" i="1"/>
  <c r="P567" i="1"/>
  <c r="P606" i="1"/>
  <c r="P670" i="1"/>
  <c r="P734" i="1"/>
  <c r="P578" i="1"/>
  <c r="P1212" i="1"/>
  <c r="P1756" i="1"/>
  <c r="P1326" i="1"/>
  <c r="P1410" i="1"/>
  <c r="P1633" i="1"/>
  <c r="P1445" i="1"/>
  <c r="P1461" i="1"/>
  <c r="P1477" i="1"/>
  <c r="P1493" i="1"/>
  <c r="P1509" i="1"/>
  <c r="P1525" i="1"/>
  <c r="P1667" i="1"/>
  <c r="P1685" i="1"/>
  <c r="P1866" i="1"/>
  <c r="P1914" i="1"/>
  <c r="P1978" i="1"/>
  <c r="P2347" i="1"/>
  <c r="P2475" i="1"/>
  <c r="I361" i="6"/>
  <c r="I393" i="6"/>
  <c r="I425" i="6"/>
  <c r="I457" i="6"/>
  <c r="I489" i="6"/>
  <c r="I521" i="6"/>
  <c r="I553" i="6"/>
  <c r="I585" i="6"/>
  <c r="I983" i="6"/>
  <c r="I1111" i="6"/>
  <c r="I1224" i="6"/>
  <c r="I1551" i="6"/>
  <c r="I2167" i="6"/>
  <c r="I2205" i="6"/>
  <c r="I2237" i="6"/>
  <c r="I2269" i="6"/>
  <c r="I2301" i="6"/>
  <c r="I2333" i="6"/>
  <c r="I2365" i="6"/>
  <c r="I2397" i="6"/>
  <c r="I2429" i="6"/>
  <c r="I2461" i="6"/>
  <c r="I2493" i="6"/>
  <c r="P851" i="1"/>
  <c r="P1811" i="1"/>
  <c r="P2363" i="1"/>
  <c r="P2491" i="1"/>
  <c r="I670" i="6"/>
  <c r="I2209" i="6"/>
  <c r="I2241" i="6"/>
  <c r="I2273" i="6"/>
  <c r="I2305" i="6"/>
  <c r="I2337" i="6"/>
  <c r="P574" i="1"/>
  <c r="P762" i="1"/>
  <c r="P1096" i="1"/>
  <c r="P1268" i="1"/>
  <c r="P1201" i="1"/>
  <c r="P1435" i="1"/>
  <c r="P1596" i="1"/>
  <c r="P1708" i="1"/>
  <c r="P1783" i="1"/>
  <c r="P1913" i="1"/>
  <c r="P1977" i="1"/>
  <c r="P1846" i="1"/>
  <c r="P1828" i="1"/>
  <c r="P1883" i="1"/>
  <c r="P2112" i="1"/>
  <c r="P2188" i="1"/>
  <c r="P2204" i="1"/>
  <c r="I748" i="6"/>
  <c r="I780" i="6"/>
  <c r="I812" i="6"/>
  <c r="I844" i="6"/>
  <c r="I876" i="6"/>
  <c r="I908" i="6"/>
  <c r="I950" i="6"/>
  <c r="I1046" i="6"/>
  <c r="I1078" i="6"/>
  <c r="I1637" i="6"/>
  <c r="I1916" i="6"/>
  <c r="I1948" i="6"/>
  <c r="I1980" i="6"/>
  <c r="I2012" i="6"/>
  <c r="I2044" i="6"/>
  <c r="I2076" i="6"/>
  <c r="I2108" i="6"/>
  <c r="I2140" i="6"/>
  <c r="I2102" i="6"/>
  <c r="I2134" i="6"/>
  <c r="I2409" i="6"/>
  <c r="I2441" i="6"/>
  <c r="I2473" i="6"/>
  <c r="P239" i="1"/>
  <c r="P282" i="1"/>
  <c r="P628" i="1"/>
  <c r="P692" i="1"/>
  <c r="P758" i="1"/>
  <c r="P838" i="1"/>
  <c r="P833" i="1"/>
  <c r="P1028" i="1"/>
  <c r="P1184" i="1"/>
  <c r="P1130" i="1"/>
  <c r="P1151" i="1"/>
  <c r="P1792" i="1"/>
  <c r="P1569" i="1"/>
  <c r="P1655" i="1"/>
  <c r="P1895" i="1"/>
  <c r="P1651" i="1"/>
  <c r="P1669" i="1"/>
  <c r="P1829" i="1"/>
  <c r="P1734" i="1"/>
  <c r="P1716" i="1"/>
  <c r="P1797" i="1"/>
  <c r="P1730" i="1"/>
  <c r="P1790" i="1"/>
  <c r="P1968" i="1"/>
  <c r="P1848" i="1"/>
  <c r="P2427" i="1"/>
  <c r="I18" i="6"/>
  <c r="I50" i="6"/>
  <c r="I82" i="6"/>
  <c r="I114" i="6"/>
  <c r="I146" i="6"/>
  <c r="I178" i="6"/>
  <c r="I322" i="6"/>
  <c r="I39" i="6"/>
  <c r="I71" i="6"/>
  <c r="I103" i="6"/>
  <c r="I135" i="6"/>
  <c r="I167" i="6"/>
  <c r="I36" i="6"/>
  <c r="I68" i="6"/>
  <c r="I100" i="6"/>
  <c r="I294" i="6"/>
  <c r="I654" i="6"/>
  <c r="I963" i="6"/>
  <c r="I1091" i="6"/>
  <c r="I1063" i="6"/>
  <c r="P2103" i="1"/>
  <c r="P2167" i="1"/>
  <c r="P2223" i="1"/>
  <c r="P2465" i="1"/>
  <c r="I22" i="6"/>
  <c r="I54" i="6"/>
  <c r="I86" i="6"/>
  <c r="I118" i="6"/>
  <c r="I43" i="6"/>
  <c r="I75" i="6"/>
  <c r="I40" i="6"/>
  <c r="I72" i="6"/>
  <c r="I1518" i="6"/>
  <c r="I1868" i="6"/>
  <c r="I1713" i="6"/>
  <c r="I1745" i="6"/>
  <c r="I1777" i="6"/>
  <c r="I1809" i="6"/>
  <c r="I1841" i="6"/>
  <c r="I1881" i="6"/>
  <c r="I1869" i="6"/>
  <c r="I1698" i="6"/>
  <c r="I1730" i="6"/>
  <c r="I1762" i="6"/>
  <c r="I1794" i="6"/>
  <c r="I1826" i="6"/>
  <c r="I1858" i="6"/>
  <c r="I2056" i="6"/>
  <c r="I2088" i="6"/>
  <c r="I2120" i="6"/>
  <c r="I2152" i="6"/>
  <c r="I2190" i="6"/>
  <c r="I1647" i="6"/>
  <c r="I1679" i="6"/>
  <c r="I1711" i="6"/>
  <c r="I1743" i="6"/>
  <c r="I1775" i="6"/>
  <c r="I1807" i="6"/>
  <c r="I1839" i="6"/>
  <c r="I2156" i="6"/>
  <c r="I2196" i="6"/>
  <c r="I1894" i="6"/>
  <c r="I1926" i="6"/>
  <c r="I1958" i="6"/>
  <c r="I1990" i="6"/>
  <c r="I2022" i="6"/>
  <c r="I2054" i="6"/>
  <c r="I2086" i="6"/>
  <c r="I2118" i="6"/>
  <c r="I2150" i="6"/>
  <c r="I1891" i="6"/>
  <c r="I1923" i="6"/>
  <c r="I1955" i="6"/>
  <c r="I1987" i="6"/>
  <c r="I2019" i="6"/>
  <c r="I2051" i="6"/>
  <c r="I2083" i="6"/>
  <c r="I2115" i="6"/>
  <c r="I2147" i="6"/>
  <c r="I2182" i="6"/>
  <c r="I2201" i="6"/>
  <c r="I2233" i="6"/>
  <c r="I2265" i="6"/>
  <c r="I2297" i="6"/>
  <c r="I2329" i="6"/>
  <c r="I2361" i="6"/>
  <c r="I2393" i="6"/>
  <c r="I2425" i="6"/>
  <c r="I2457" i="6"/>
  <c r="I2489" i="6"/>
  <c r="P18" i="1"/>
  <c r="P191" i="1"/>
  <c r="P266" i="1"/>
  <c r="P640" i="1"/>
  <c r="P704" i="1"/>
  <c r="P775" i="1"/>
  <c r="P815" i="1"/>
  <c r="P1378" i="1"/>
  <c r="P1236" i="1"/>
  <c r="P1557" i="1"/>
  <c r="P1800" i="1"/>
  <c r="I617" i="6"/>
  <c r="I651" i="6"/>
  <c r="I648" i="6"/>
  <c r="I335" i="6"/>
  <c r="I367" i="6"/>
  <c r="I1175" i="6"/>
  <c r="I1207" i="6"/>
  <c r="I1242" i="6"/>
  <c r="P12" i="1"/>
  <c r="P329" i="1"/>
  <c r="P345" i="1"/>
  <c r="P361" i="1"/>
  <c r="P377" i="1"/>
  <c r="P393" i="1"/>
  <c r="P409" i="1"/>
  <c r="P425" i="1"/>
  <c r="P441" i="1"/>
  <c r="P457" i="1"/>
  <c r="P473" i="1"/>
  <c r="P489" i="1"/>
  <c r="P505" i="1"/>
  <c r="P521" i="1"/>
  <c r="P537" i="1"/>
  <c r="P553" i="1"/>
  <c r="P1188" i="1"/>
  <c r="I677" i="6"/>
  <c r="I709" i="6"/>
  <c r="I741" i="6"/>
  <c r="I773" i="6"/>
  <c r="I805" i="6"/>
  <c r="I702" i="6"/>
  <c r="I734" i="6"/>
  <c r="I766" i="6"/>
  <c r="I798" i="6"/>
  <c r="I830" i="6"/>
  <c r="I862" i="6"/>
  <c r="I894" i="6"/>
  <c r="I926" i="6"/>
  <c r="I667" i="6"/>
  <c r="I699" i="6"/>
  <c r="I731" i="6"/>
  <c r="I763" i="6"/>
  <c r="I795" i="6"/>
  <c r="I827" i="6"/>
  <c r="I859" i="6"/>
  <c r="I891" i="6"/>
  <c r="I923" i="6"/>
  <c r="I1023" i="6"/>
  <c r="I1151" i="6"/>
  <c r="I1604" i="6"/>
  <c r="I1297" i="6"/>
  <c r="I1329" i="6"/>
  <c r="I1361" i="6"/>
  <c r="I1393" i="6"/>
  <c r="I1425" i="6"/>
  <c r="I716" i="6"/>
  <c r="I1174" i="6"/>
  <c r="I1206" i="6"/>
  <c r="I1241" i="6"/>
  <c r="P888" i="1"/>
  <c r="P576" i="1"/>
  <c r="P608" i="1"/>
  <c r="P672" i="1"/>
  <c r="P736" i="1"/>
  <c r="P1030" i="1"/>
  <c r="P976" i="1"/>
  <c r="P1200" i="1"/>
  <c r="P1585" i="1"/>
  <c r="P1547" i="1"/>
  <c r="P1545" i="1"/>
  <c r="P1621" i="1"/>
  <c r="P1750" i="1"/>
  <c r="P1822" i="1"/>
  <c r="P1946" i="1"/>
  <c r="P2010" i="1"/>
  <c r="P2433" i="1"/>
  <c r="I45" i="6"/>
  <c r="I77" i="6"/>
  <c r="I109" i="6"/>
  <c r="I141" i="6"/>
  <c r="I173" i="6"/>
  <c r="I633" i="6"/>
  <c r="I682" i="6"/>
  <c r="I714" i="6"/>
  <c r="I746" i="6"/>
  <c r="I778" i="6"/>
  <c r="I810" i="6"/>
  <c r="I842" i="6"/>
  <c r="I679" i="6"/>
  <c r="I711" i="6"/>
  <c r="I743" i="6"/>
  <c r="I775" i="6"/>
  <c r="I807" i="6"/>
  <c r="I839" i="6"/>
  <c r="I871" i="6"/>
  <c r="I903" i="6"/>
  <c r="I935" i="6"/>
  <c r="I1221" i="6"/>
  <c r="I1548" i="6"/>
  <c r="I1581" i="6"/>
  <c r="I1309" i="6"/>
  <c r="I1341" i="6"/>
  <c r="I1373" i="6"/>
  <c r="I1405" i="6"/>
  <c r="I1437" i="6"/>
  <c r="I1469" i="6"/>
  <c r="I1501" i="6"/>
  <c r="I1318" i="6"/>
  <c r="I1350" i="6"/>
  <c r="I1382" i="6"/>
  <c r="I1414" i="6"/>
  <c r="I1446" i="6"/>
  <c r="I1478" i="6"/>
  <c r="I1510" i="6"/>
  <c r="I1547" i="6"/>
  <c r="P2317" i="1"/>
  <c r="P2449" i="1"/>
  <c r="I49" i="6"/>
  <c r="I81" i="6"/>
  <c r="I113" i="6"/>
  <c r="I145" i="6"/>
  <c r="I177" i="6"/>
  <c r="I209" i="6"/>
  <c r="I241" i="6"/>
  <c r="I273" i="6"/>
  <c r="I321" i="6"/>
  <c r="I210" i="6"/>
  <c r="I242" i="6"/>
  <c r="I274" i="6"/>
  <c r="I199" i="6"/>
  <c r="I231" i="6"/>
  <c r="I263" i="6"/>
  <c r="I301" i="6"/>
  <c r="I132" i="6"/>
  <c r="I164" i="6"/>
  <c r="I196" i="6"/>
  <c r="I228" i="6"/>
  <c r="I260" i="6"/>
  <c r="I655" i="6"/>
  <c r="I349" i="6"/>
  <c r="I381" i="6"/>
  <c r="I413" i="6"/>
  <c r="I445" i="6"/>
  <c r="I477" i="6"/>
  <c r="I509" i="6"/>
  <c r="I541" i="6"/>
  <c r="I573" i="6"/>
  <c r="I605" i="6"/>
  <c r="I637" i="6"/>
  <c r="I355" i="6"/>
  <c r="I387" i="6"/>
  <c r="I419" i="6"/>
  <c r="I451" i="6"/>
  <c r="I483" i="6"/>
  <c r="I515" i="6"/>
  <c r="I547" i="6"/>
  <c r="I579" i="6"/>
  <c r="I611" i="6"/>
  <c r="I644" i="6"/>
  <c r="I649" i="6"/>
  <c r="I686" i="6"/>
  <c r="I718" i="6"/>
  <c r="I750" i="6"/>
  <c r="I782" i="6"/>
  <c r="I814" i="6"/>
  <c r="I846" i="6"/>
  <c r="I878" i="6"/>
  <c r="I910" i="6"/>
  <c r="I683" i="6"/>
  <c r="I715" i="6"/>
  <c r="I747" i="6"/>
  <c r="I779" i="6"/>
  <c r="I811" i="6"/>
  <c r="I843" i="6"/>
  <c r="I875" i="6"/>
  <c r="I907" i="6"/>
  <c r="I959" i="6"/>
  <c r="I1087" i="6"/>
  <c r="I1182" i="6"/>
  <c r="I1214" i="6"/>
  <c r="I1250" i="6"/>
  <c r="I1195" i="6"/>
  <c r="I1265" i="6"/>
  <c r="I1262" i="6"/>
  <c r="I1589" i="6"/>
  <c r="I1549" i="6"/>
  <c r="I1313" i="6"/>
  <c r="I1345" i="6"/>
  <c r="I1377" i="6"/>
  <c r="I1409" i="6"/>
  <c r="I1441" i="6"/>
  <c r="I1473" i="6"/>
  <c r="I1505" i="6"/>
  <c r="I1537" i="6"/>
  <c r="I1596" i="6"/>
  <c r="I2194" i="6"/>
  <c r="P2337" i="1"/>
  <c r="I150" i="6"/>
  <c r="I182" i="6"/>
  <c r="I214" i="6"/>
  <c r="I246" i="6"/>
  <c r="I278" i="6"/>
  <c r="I11" i="6"/>
  <c r="I107" i="6"/>
  <c r="I139" i="6"/>
  <c r="I171" i="6"/>
  <c r="I203" i="6"/>
  <c r="I235" i="6"/>
  <c r="I267" i="6"/>
  <c r="I309" i="6"/>
  <c r="I104" i="6"/>
  <c r="I136" i="6"/>
  <c r="I168" i="6"/>
  <c r="I200" i="6"/>
  <c r="I232" i="6"/>
  <c r="I264" i="6"/>
  <c r="I1643" i="6"/>
  <c r="I1675" i="6"/>
  <c r="I1707" i="6"/>
  <c r="I1739" i="6"/>
  <c r="I1771" i="6"/>
  <c r="I1803" i="6"/>
  <c r="I1835" i="6"/>
  <c r="I1872" i="6"/>
  <c r="I1892" i="6"/>
  <c r="I2165" i="6"/>
  <c r="I2166" i="6"/>
  <c r="I2214" i="6"/>
  <c r="I1922" i="6"/>
  <c r="I1954" i="6"/>
  <c r="I1986" i="6"/>
  <c r="I2018" i="6"/>
  <c r="I2050" i="6"/>
  <c r="I2082" i="6"/>
  <c r="I2114" i="6"/>
  <c r="I2146" i="6"/>
  <c r="I2180" i="6"/>
  <c r="I1887" i="6"/>
  <c r="I1919" i="6"/>
  <c r="I1951" i="6"/>
  <c r="I1983" i="6"/>
  <c r="I2015" i="6"/>
  <c r="I2047" i="6"/>
  <c r="I2079" i="6"/>
  <c r="I2111" i="6"/>
  <c r="I2143" i="6"/>
  <c r="I2195" i="6"/>
  <c r="I2197" i="6"/>
  <c r="I2229" i="6"/>
  <c r="I2261" i="6"/>
  <c r="I2293" i="6"/>
  <c r="I2325" i="6"/>
  <c r="I2357" i="6"/>
  <c r="I2389" i="6"/>
  <c r="I2421" i="6"/>
  <c r="I2453" i="6"/>
  <c r="I2485" i="6"/>
  <c r="P296" i="1"/>
  <c r="P111" i="1"/>
  <c r="P202" i="1"/>
  <c r="P257" i="1"/>
  <c r="P652" i="1"/>
  <c r="P716" i="1"/>
  <c r="P870" i="1"/>
  <c r="P263" i="1"/>
  <c r="P854" i="1"/>
  <c r="P944" i="1"/>
  <c r="P1137" i="1"/>
  <c r="P1310" i="1"/>
  <c r="P1307" i="1"/>
  <c r="P1333" i="1"/>
  <c r="P1413" i="1"/>
  <c r="P1788" i="1"/>
  <c r="P2213" i="1"/>
  <c r="I399" i="6"/>
  <c r="I431" i="6"/>
  <c r="I463" i="6"/>
  <c r="I495" i="6"/>
  <c r="I527" i="6"/>
  <c r="I559" i="6"/>
  <c r="I591" i="6"/>
  <c r="I623" i="6"/>
  <c r="I969" i="6"/>
  <c r="I1001" i="6"/>
  <c r="I1033" i="6"/>
  <c r="I1065" i="6"/>
  <c r="I1296" i="6"/>
  <c r="P248" i="1"/>
  <c r="P328" i="1"/>
  <c r="P313" i="1"/>
  <c r="P777" i="1"/>
  <c r="P796" i="1"/>
  <c r="P860" i="1"/>
  <c r="P1332" i="1"/>
  <c r="P2016" i="1"/>
  <c r="I837" i="6"/>
  <c r="I869" i="6"/>
  <c r="I901" i="6"/>
  <c r="I933" i="6"/>
  <c r="I1166" i="6"/>
  <c r="I1198" i="6"/>
  <c r="I972" i="6"/>
  <c r="I1004" i="6"/>
  <c r="I1036" i="6"/>
  <c r="I1068" i="6"/>
  <c r="I1100" i="6"/>
  <c r="I1132" i="6"/>
  <c r="I1164" i="6"/>
  <c r="I1196" i="6"/>
  <c r="I1266" i="6"/>
  <c r="I973" i="6"/>
  <c r="I1005" i="6"/>
  <c r="I1037" i="6"/>
  <c r="I1069" i="6"/>
  <c r="I1101" i="6"/>
  <c r="I1133" i="6"/>
  <c r="I1300" i="6"/>
  <c r="I1332" i="6"/>
  <c r="I1364" i="6"/>
  <c r="I1396" i="6"/>
  <c r="I1428" i="6"/>
  <c r="I1460" i="6"/>
  <c r="I1457" i="6"/>
  <c r="I1489" i="6"/>
  <c r="I1521" i="6"/>
  <c r="I1554" i="6"/>
  <c r="I1556" i="6"/>
  <c r="I1710" i="6"/>
  <c r="I1751" i="6"/>
  <c r="I1783" i="6"/>
  <c r="I1860" i="6"/>
  <c r="P100" i="1"/>
  <c r="P148" i="1"/>
  <c r="P301" i="1"/>
  <c r="P333" i="1"/>
  <c r="P349" i="1"/>
  <c r="P365" i="1"/>
  <c r="P381" i="1"/>
  <c r="P397" i="1"/>
  <c r="P413" i="1"/>
  <c r="P429" i="1"/>
  <c r="P198" i="1"/>
  <c r="P164" i="1"/>
  <c r="P445" i="1"/>
  <c r="P217" i="1"/>
  <c r="P778" i="1"/>
  <c r="P132" i="1"/>
  <c r="P276" i="1"/>
  <c r="P201" i="1"/>
  <c r="P130" i="1"/>
  <c r="P478" i="1"/>
  <c r="P53" i="1"/>
  <c r="P180" i="1"/>
  <c r="P557" i="1"/>
  <c r="P21" i="1"/>
  <c r="P253" i="1"/>
  <c r="P116" i="1"/>
  <c r="P235" i="1"/>
  <c r="P350" i="1"/>
  <c r="P937" i="1"/>
  <c r="P85" i="1"/>
  <c r="P50" i="1"/>
  <c r="P82" i="1"/>
  <c r="P231" i="1"/>
  <c r="P15" i="1"/>
  <c r="P31" i="1"/>
  <c r="P47" i="1"/>
  <c r="P63" i="1"/>
  <c r="P302" i="1"/>
  <c r="P290" i="1"/>
  <c r="P20" i="1"/>
  <c r="P52" i="1"/>
  <c r="P84" i="1"/>
  <c r="P213" i="1"/>
  <c r="P22" i="1"/>
  <c r="P54" i="1"/>
  <c r="P86" i="1"/>
  <c r="P215" i="1"/>
  <c r="P17" i="1"/>
  <c r="P33" i="1"/>
  <c r="P985" i="1"/>
  <c r="P1049" i="1"/>
  <c r="P1097" i="1"/>
  <c r="P1282" i="1"/>
  <c r="P1183" i="1"/>
  <c r="P1247" i="1"/>
  <c r="P1279" i="1"/>
  <c r="P1311" i="1"/>
  <c r="P1546" i="1"/>
  <c r="P1610" i="1"/>
  <c r="P1955" i="1"/>
  <c r="P2005" i="1"/>
  <c r="P1844" i="1"/>
  <c r="P2030" i="1"/>
  <c r="P2055" i="1"/>
  <c r="P2115" i="1"/>
  <c r="P2281" i="1"/>
  <c r="P2110" i="1"/>
  <c r="P2202" i="1"/>
  <c r="P2250" i="1"/>
  <c r="P477" i="1"/>
  <c r="P509" i="1"/>
  <c r="P541" i="1"/>
  <c r="P694" i="1"/>
  <c r="P336" i="1"/>
  <c r="P352" i="1"/>
  <c r="P368" i="1"/>
  <c r="P384" i="1"/>
  <c r="P400" i="1"/>
  <c r="P416" i="1"/>
  <c r="P432" i="1"/>
  <c r="P448" i="1"/>
  <c r="P464" i="1"/>
  <c r="P480" i="1"/>
  <c r="P496" i="1"/>
  <c r="P512" i="1"/>
  <c r="P528" i="1"/>
  <c r="P544" i="1"/>
  <c r="P560" i="1"/>
  <c r="P803" i="1"/>
  <c r="P896" i="1"/>
  <c r="P634" i="1"/>
  <c r="P698" i="1"/>
  <c r="P765" i="1"/>
  <c r="P846" i="1"/>
  <c r="P745" i="1"/>
  <c r="P823" i="1"/>
  <c r="P575" i="1"/>
  <c r="P607" i="1"/>
  <c r="P671" i="1"/>
  <c r="P735" i="1"/>
  <c r="P789" i="1"/>
  <c r="P748" i="1"/>
  <c r="P805" i="1"/>
  <c r="P869" i="1"/>
  <c r="P800" i="1"/>
  <c r="P864" i="1"/>
  <c r="P1070" i="1"/>
  <c r="P988" i="1"/>
  <c r="P939" i="1"/>
  <c r="P955" i="1"/>
  <c r="P971" i="1"/>
  <c r="P987" i="1"/>
  <c r="P1035" i="1"/>
  <c r="P1067" i="1"/>
  <c r="P1242" i="1"/>
  <c r="P1112" i="1"/>
  <c r="P1246" i="1"/>
  <c r="P1083" i="1"/>
  <c r="P1099" i="1"/>
  <c r="P1174" i="1"/>
  <c r="P1362" i="1"/>
  <c r="P1252" i="1"/>
  <c r="P1300" i="1"/>
  <c r="P1338" i="1"/>
  <c r="P1169" i="1"/>
  <c r="P1185" i="1"/>
  <c r="P1217" i="1"/>
  <c r="P1233" i="1"/>
  <c r="P1442" i="1"/>
  <c r="P1565" i="1"/>
  <c r="P1693" i="1"/>
  <c r="P1355" i="1"/>
  <c r="P1387" i="1"/>
  <c r="P1403" i="1"/>
  <c r="P1419" i="1"/>
  <c r="P1727" i="1"/>
  <c r="P1778" i="1"/>
  <c r="P1810" i="1"/>
  <c r="P1890" i="1"/>
  <c r="P2177" i="1"/>
  <c r="P1458" i="1"/>
  <c r="P1474" i="1"/>
  <c r="P1490" i="1"/>
  <c r="P1506" i="1"/>
  <c r="P1522" i="1"/>
  <c r="P1877" i="1"/>
  <c r="P1980" i="1"/>
  <c r="P1580" i="1"/>
  <c r="P1612" i="1"/>
  <c r="P1628" i="1"/>
  <c r="P1644" i="1"/>
  <c r="P1660" i="1"/>
  <c r="P1692" i="1"/>
  <c r="P1841" i="1"/>
  <c r="P461" i="1"/>
  <c r="P493" i="1"/>
  <c r="P525" i="1"/>
  <c r="P630" i="1"/>
  <c r="P190" i="1"/>
  <c r="P32" i="1"/>
  <c r="P64" i="1"/>
  <c r="P229" i="1"/>
  <c r="P10" i="1"/>
  <c r="P34" i="1"/>
  <c r="P66" i="1"/>
  <c r="P238" i="1"/>
  <c r="P240" i="1"/>
  <c r="P7" i="1"/>
  <c r="P23" i="1"/>
  <c r="P39" i="1"/>
  <c r="P55" i="1"/>
  <c r="P71" i="1"/>
  <c r="P87" i="1"/>
  <c r="P103" i="1"/>
  <c r="P119" i="1"/>
  <c r="P135" i="1"/>
  <c r="P151" i="1"/>
  <c r="P167" i="1"/>
  <c r="P220" i="1"/>
  <c r="P884" i="1"/>
  <c r="P193" i="1"/>
  <c r="P294" i="1"/>
  <c r="P200" i="1"/>
  <c r="P255" i="1"/>
  <c r="P182" i="1"/>
  <c r="P237" i="1"/>
  <c r="P827" i="1"/>
  <c r="P102" i="1"/>
  <c r="P118" i="1"/>
  <c r="P134" i="1"/>
  <c r="P150" i="1"/>
  <c r="P166" i="1"/>
  <c r="P219" i="1"/>
  <c r="P185" i="1"/>
  <c r="P258" i="1"/>
  <c r="P620" i="1"/>
  <c r="P684" i="1"/>
  <c r="P749" i="1"/>
  <c r="P271" i="1"/>
  <c r="P287" i="1"/>
  <c r="P303" i="1"/>
  <c r="P319" i="1"/>
  <c r="P335" i="1"/>
  <c r="P351" i="1"/>
  <c r="P367" i="1"/>
  <c r="P383" i="1"/>
  <c r="P399" i="1"/>
  <c r="P415" i="1"/>
  <c r="P431" i="1"/>
  <c r="P447" i="1"/>
  <c r="P463" i="1"/>
  <c r="P479" i="1"/>
  <c r="P495" i="1"/>
  <c r="P511" i="1"/>
  <c r="P527" i="1"/>
  <c r="P543" i="1"/>
  <c r="P559" i="1"/>
  <c r="P744" i="1"/>
  <c r="P924" i="1"/>
  <c r="P338" i="1"/>
  <c r="P354" i="1"/>
  <c r="P370" i="1"/>
  <c r="P386" i="1"/>
  <c r="P402" i="1"/>
  <c r="P418" i="1"/>
  <c r="P434" i="1"/>
  <c r="P450" i="1"/>
  <c r="P466" i="1"/>
  <c r="P482" i="1"/>
  <c r="P498" i="1"/>
  <c r="P514" i="1"/>
  <c r="P530" i="1"/>
  <c r="P546" i="1"/>
  <c r="P563" i="1"/>
  <c r="P912" i="1"/>
  <c r="P642" i="1"/>
  <c r="P706" i="1"/>
  <c r="P774" i="1"/>
  <c r="P788" i="1"/>
  <c r="P809" i="1"/>
  <c r="P873" i="1"/>
  <c r="P905" i="1"/>
  <c r="P804" i="1"/>
  <c r="P868" i="1"/>
  <c r="P784" i="1"/>
  <c r="P847" i="1"/>
  <c r="P898" i="1"/>
  <c r="P930" i="1"/>
  <c r="P1046" i="1"/>
  <c r="P577" i="1"/>
  <c r="P593" i="1"/>
  <c r="P609" i="1"/>
  <c r="P625" i="1"/>
  <c r="P641" i="1"/>
  <c r="P657" i="1"/>
  <c r="P673" i="1"/>
  <c r="P689" i="1"/>
  <c r="P705" i="1"/>
  <c r="P721" i="1"/>
  <c r="P737" i="1"/>
  <c r="P773" i="1"/>
  <c r="P834" i="1"/>
  <c r="P787" i="1"/>
  <c r="P829" i="1"/>
  <c r="P903" i="1"/>
  <c r="P746" i="1"/>
  <c r="P824" i="1"/>
  <c r="P1036" i="1"/>
  <c r="P1056" i="1"/>
  <c r="P1050" i="1"/>
  <c r="P974" i="1"/>
  <c r="P1022" i="1"/>
  <c r="P948" i="1"/>
  <c r="P1042" i="1"/>
  <c r="P1224" i="1"/>
  <c r="P941" i="1"/>
  <c r="P957" i="1"/>
  <c r="P973" i="1"/>
  <c r="P989" i="1"/>
  <c r="P1005" i="1"/>
  <c r="P1021" i="1"/>
  <c r="P1037" i="1"/>
  <c r="P1053" i="1"/>
  <c r="P1069" i="1"/>
  <c r="P1176" i="1"/>
  <c r="P1244" i="1"/>
  <c r="P1146" i="1"/>
  <c r="P1194" i="1"/>
  <c r="P1082" i="1"/>
  <c r="P1098" i="1"/>
  <c r="P1114" i="1"/>
  <c r="P1149" i="1"/>
  <c r="P1198" i="1"/>
  <c r="P1145" i="1"/>
  <c r="P1218" i="1"/>
  <c r="P1348" i="1"/>
  <c r="P1406" i="1"/>
  <c r="P1330" i="1"/>
  <c r="P1085" i="1"/>
  <c r="P1101" i="1"/>
  <c r="P1117" i="1"/>
  <c r="P1134" i="1"/>
  <c r="P38" i="1"/>
  <c r="P70" i="1"/>
  <c r="P224" i="1"/>
  <c r="P314" i="1"/>
  <c r="P9" i="1"/>
  <c r="P25" i="1"/>
  <c r="P41" i="1"/>
  <c r="P57" i="1"/>
  <c r="P73" i="1"/>
  <c r="P89" i="1"/>
  <c r="P105" i="1"/>
  <c r="P121" i="1"/>
  <c r="P137" i="1"/>
  <c r="P153" i="1"/>
  <c r="P169" i="1"/>
  <c r="P204" i="1"/>
  <c r="P259" i="1"/>
  <c r="P284" i="1"/>
  <c r="P310" i="1"/>
  <c r="P250" i="1"/>
  <c r="P184" i="1"/>
  <c r="P916" i="1"/>
  <c r="P221" i="1"/>
  <c r="P104" i="1"/>
  <c r="P120" i="1"/>
  <c r="P136" i="1"/>
  <c r="P152" i="1"/>
  <c r="P168" i="1"/>
  <c r="P203" i="1"/>
  <c r="P308" i="1"/>
  <c r="P242" i="1"/>
  <c r="P286" i="1"/>
  <c r="P273" i="1"/>
  <c r="P289" i="1"/>
  <c r="P305" i="1"/>
  <c r="P321" i="1"/>
  <c r="P337" i="1"/>
  <c r="P353" i="1"/>
  <c r="P369" i="1"/>
  <c r="P385" i="1"/>
  <c r="P401" i="1"/>
  <c r="P417" i="1"/>
  <c r="P433" i="1"/>
  <c r="P449" i="1"/>
  <c r="P465" i="1"/>
  <c r="P481" i="1"/>
  <c r="P497" i="1"/>
  <c r="P513" i="1"/>
  <c r="P529" i="1"/>
  <c r="P545" i="1"/>
  <c r="P904" i="1"/>
  <c r="P582" i="1"/>
  <c r="P646" i="1"/>
  <c r="P710" i="1"/>
  <c r="P862" i="1"/>
  <c r="P566" i="1"/>
  <c r="P616" i="1"/>
  <c r="P680" i="1"/>
  <c r="P822" i="1"/>
  <c r="P340" i="1"/>
  <c r="P356" i="1"/>
  <c r="P372" i="1"/>
  <c r="P388" i="1"/>
  <c r="P404" i="1"/>
  <c r="P420" i="1"/>
  <c r="P436" i="1"/>
  <c r="P452" i="1"/>
  <c r="P468" i="1"/>
  <c r="P484" i="1"/>
  <c r="P500" i="1"/>
  <c r="P516" i="1"/>
  <c r="P532" i="1"/>
  <c r="P548" i="1"/>
  <c r="P928" i="1"/>
  <c r="P586" i="1"/>
  <c r="P650" i="1"/>
  <c r="P714" i="1"/>
  <c r="P772" i="1"/>
  <c r="P877" i="1"/>
  <c r="P909" i="1"/>
  <c r="P786" i="1"/>
  <c r="P828" i="1"/>
  <c r="P768" i="1"/>
  <c r="P807" i="1"/>
  <c r="P871" i="1"/>
  <c r="P902" i="1"/>
  <c r="P579" i="1"/>
  <c r="P595" i="1"/>
  <c r="P611" i="1"/>
  <c r="P627" i="1"/>
  <c r="P643" i="1"/>
  <c r="P659" i="1"/>
  <c r="P675" i="1"/>
  <c r="P691" i="1"/>
  <c r="P707" i="1"/>
  <c r="P723" i="1"/>
  <c r="P739" i="1"/>
  <c r="P757" i="1"/>
  <c r="P794" i="1"/>
  <c r="P858" i="1"/>
  <c r="P958" i="1"/>
  <c r="P771" i="1"/>
  <c r="P853" i="1"/>
  <c r="P875" i="1"/>
  <c r="P907" i="1"/>
  <c r="P785" i="1"/>
  <c r="P848" i="1"/>
  <c r="P1008" i="1"/>
  <c r="P936" i="1"/>
  <c r="P1002" i="1"/>
  <c r="P1370" i="1"/>
  <c r="P1376" i="1"/>
  <c r="P1048" i="1"/>
  <c r="P1074" i="1"/>
  <c r="P972" i="1"/>
  <c r="P994" i="1"/>
  <c r="P1164" i="1"/>
  <c r="P1232" i="1"/>
  <c r="P943" i="1"/>
  <c r="P959" i="1"/>
  <c r="P975" i="1"/>
  <c r="P991" i="1"/>
  <c r="P1007" i="1"/>
  <c r="P1023" i="1"/>
  <c r="P1039" i="1"/>
  <c r="P1055" i="1"/>
  <c r="P1071" i="1"/>
  <c r="P1084" i="1"/>
  <c r="P1100" i="1"/>
  <c r="P1116" i="1"/>
  <c r="P1133" i="1"/>
  <c r="P1129" i="1"/>
  <c r="P1170" i="1"/>
  <c r="P1390" i="1"/>
  <c r="P1087" i="1"/>
  <c r="P1103" i="1"/>
  <c r="P1119" i="1"/>
  <c r="P1206" i="1"/>
  <c r="P1256" i="1"/>
  <c r="P1272" i="1"/>
  <c r="P1288" i="1"/>
  <c r="P1304" i="1"/>
  <c r="P68" i="1"/>
  <c r="P197" i="1"/>
  <c r="P42" i="1"/>
  <c r="P74" i="1"/>
  <c r="P208" i="1"/>
  <c r="P264" i="1"/>
  <c r="P11" i="1"/>
  <c r="P27" i="1"/>
  <c r="P43" i="1"/>
  <c r="P59" i="1"/>
  <c r="P75" i="1"/>
  <c r="P91" i="1"/>
  <c r="P107" i="1"/>
  <c r="P123" i="1"/>
  <c r="P139" i="1"/>
  <c r="P155" i="1"/>
  <c r="P171" i="1"/>
  <c r="P188" i="1"/>
  <c r="P243" i="1"/>
  <c r="P234" i="1"/>
  <c r="P205" i="1"/>
  <c r="P312" i="1"/>
  <c r="P90" i="1"/>
  <c r="P106" i="1"/>
  <c r="P122" i="1"/>
  <c r="P138" i="1"/>
  <c r="P154" i="1"/>
  <c r="P170" i="1"/>
  <c r="P187" i="1"/>
  <c r="P260" i="1"/>
  <c r="P226" i="1"/>
  <c r="P636" i="1"/>
  <c r="P700" i="1"/>
  <c r="P275" i="1"/>
  <c r="P291" i="1"/>
  <c r="P307" i="1"/>
  <c r="P323" i="1"/>
  <c r="P339" i="1"/>
  <c r="P355" i="1"/>
  <c r="P371" i="1"/>
  <c r="P387" i="1"/>
  <c r="P403" i="1"/>
  <c r="P419" i="1"/>
  <c r="P435" i="1"/>
  <c r="P451" i="1"/>
  <c r="P467" i="1"/>
  <c r="P483" i="1"/>
  <c r="P499" i="1"/>
  <c r="P515" i="1"/>
  <c r="P531" i="1"/>
  <c r="P547" i="1"/>
  <c r="P819" i="1"/>
  <c r="P920" i="1"/>
  <c r="P843" i="1"/>
  <c r="P569" i="1"/>
  <c r="P342" i="1"/>
  <c r="P358" i="1"/>
  <c r="P374" i="1"/>
  <c r="P390" i="1"/>
  <c r="P406" i="1"/>
  <c r="P422" i="1"/>
  <c r="P438" i="1"/>
  <c r="P454" i="1"/>
  <c r="P470" i="1"/>
  <c r="P486" i="1"/>
  <c r="P502" i="1"/>
  <c r="P518" i="1"/>
  <c r="P534" i="1"/>
  <c r="P550" i="1"/>
  <c r="P835" i="1"/>
  <c r="P594" i="1"/>
  <c r="P658" i="1"/>
  <c r="P722" i="1"/>
  <c r="P756" i="1"/>
  <c r="P793" i="1"/>
  <c r="P857" i="1"/>
  <c r="P881" i="1"/>
  <c r="P913" i="1"/>
  <c r="P770" i="1"/>
  <c r="P852" i="1"/>
  <c r="P942" i="1"/>
  <c r="P752" i="1"/>
  <c r="P831" i="1"/>
  <c r="P874" i="1"/>
  <c r="P906" i="1"/>
  <c r="P581" i="1"/>
  <c r="P597" i="1"/>
  <c r="P613" i="1"/>
  <c r="P629" i="1"/>
  <c r="P645" i="1"/>
  <c r="P661" i="1"/>
  <c r="P677" i="1"/>
  <c r="P693" i="1"/>
  <c r="P709" i="1"/>
  <c r="P725" i="1"/>
  <c r="P741" i="1"/>
  <c r="P818" i="1"/>
  <c r="P755" i="1"/>
  <c r="P813" i="1"/>
  <c r="P879" i="1"/>
  <c r="P911" i="1"/>
  <c r="P769" i="1"/>
  <c r="P808" i="1"/>
  <c r="P872" i="1"/>
  <c r="P1068" i="1"/>
  <c r="P1228" i="1"/>
  <c r="P960" i="1"/>
  <c r="P1054" i="1"/>
  <c r="P1000" i="1"/>
  <c r="P932" i="1"/>
  <c r="P945" i="1"/>
  <c r="P961" i="1"/>
  <c r="P977" i="1"/>
  <c r="P993" i="1"/>
  <c r="P1009" i="1"/>
  <c r="P1025" i="1"/>
  <c r="P1041" i="1"/>
  <c r="P1057" i="1"/>
  <c r="P1226" i="1"/>
  <c r="P1135" i="1"/>
  <c r="P1086" i="1"/>
  <c r="P1102" i="1"/>
  <c r="P1118" i="1"/>
  <c r="P1230" i="1"/>
  <c r="P1073" i="1"/>
  <c r="P1089" i="1"/>
  <c r="P1105" i="1"/>
  <c r="P1121" i="1"/>
  <c r="P1158" i="1"/>
  <c r="P1258" i="1"/>
  <c r="P1274" i="1"/>
  <c r="P1290" i="1"/>
  <c r="P36" i="1"/>
  <c r="P206" i="1"/>
  <c r="P245" i="1"/>
  <c r="P44" i="1"/>
  <c r="P76" i="1"/>
  <c r="P8" i="1"/>
  <c r="P254" i="1"/>
  <c r="P14" i="1"/>
  <c r="P46" i="1"/>
  <c r="P78" i="1"/>
  <c r="P306" i="1"/>
  <c r="P192" i="1"/>
  <c r="P247" i="1"/>
  <c r="P13" i="1"/>
  <c r="P29" i="1"/>
  <c r="P45" i="1"/>
  <c r="P61" i="1"/>
  <c r="P77" i="1"/>
  <c r="P93" i="1"/>
  <c r="P109" i="1"/>
  <c r="P125" i="1"/>
  <c r="P141" i="1"/>
  <c r="P157" i="1"/>
  <c r="P173" i="1"/>
  <c r="P227" i="1"/>
  <c r="P278" i="1"/>
  <c r="P189" i="1"/>
  <c r="P92" i="1"/>
  <c r="P108" i="1"/>
  <c r="P124" i="1"/>
  <c r="P140" i="1"/>
  <c r="P156" i="1"/>
  <c r="P172" i="1"/>
  <c r="P244" i="1"/>
  <c r="P318" i="1"/>
  <c r="P210" i="1"/>
  <c r="P324" i="1"/>
  <c r="P261" i="1"/>
  <c r="P277" i="1"/>
  <c r="P293" i="1"/>
  <c r="P309" i="1"/>
  <c r="P325" i="1"/>
  <c r="P341" i="1"/>
  <c r="P357" i="1"/>
  <c r="P373" i="1"/>
  <c r="P389" i="1"/>
  <c r="P405" i="1"/>
  <c r="P421" i="1"/>
  <c r="P437" i="1"/>
  <c r="P453" i="1"/>
  <c r="P469" i="1"/>
  <c r="P485" i="1"/>
  <c r="P501" i="1"/>
  <c r="P517" i="1"/>
  <c r="P533" i="1"/>
  <c r="P549" i="1"/>
  <c r="P568" i="1"/>
  <c r="P751" i="1"/>
  <c r="P598" i="1"/>
  <c r="P662" i="1"/>
  <c r="P726" i="1"/>
  <c r="P798" i="1"/>
  <c r="P632" i="1"/>
  <c r="P696" i="1"/>
  <c r="P344" i="1"/>
  <c r="P360" i="1"/>
  <c r="P376" i="1"/>
  <c r="P392" i="1"/>
  <c r="P408" i="1"/>
  <c r="P424" i="1"/>
  <c r="P440" i="1"/>
  <c r="P456" i="1"/>
  <c r="P472" i="1"/>
  <c r="P488" i="1"/>
  <c r="P504" i="1"/>
  <c r="P520" i="1"/>
  <c r="P536" i="1"/>
  <c r="P552" i="1"/>
  <c r="P602" i="1"/>
  <c r="P666" i="1"/>
  <c r="P730" i="1"/>
  <c r="P817" i="1"/>
  <c r="P885" i="1"/>
  <c r="P917" i="1"/>
  <c r="P1147" i="1"/>
  <c r="P791" i="1"/>
  <c r="P855" i="1"/>
  <c r="P583" i="1"/>
  <c r="P599" i="1"/>
  <c r="P615" i="1"/>
  <c r="P631" i="1"/>
  <c r="P647" i="1"/>
  <c r="P663" i="1"/>
  <c r="P679" i="1"/>
  <c r="P695" i="1"/>
  <c r="P711" i="1"/>
  <c r="P727" i="1"/>
  <c r="P842" i="1"/>
  <c r="P998" i="1"/>
  <c r="P837" i="1"/>
  <c r="P883" i="1"/>
  <c r="P915" i="1"/>
  <c r="P753" i="1"/>
  <c r="P832" i="1"/>
  <c r="P1020" i="1"/>
  <c r="P1040" i="1"/>
  <c r="P1240" i="1"/>
  <c r="P984" i="1"/>
  <c r="P1034" i="1"/>
  <c r="P1060" i="1"/>
  <c r="P1216" i="1"/>
  <c r="P982" i="1"/>
  <c r="P1006" i="1"/>
  <c r="P956" i="1"/>
  <c r="P1026" i="1"/>
  <c r="P1180" i="1"/>
  <c r="P931" i="1"/>
  <c r="P947" i="1"/>
  <c r="P963" i="1"/>
  <c r="P979" i="1"/>
  <c r="P995" i="1"/>
  <c r="P1011" i="1"/>
  <c r="P1027" i="1"/>
  <c r="P1043" i="1"/>
  <c r="P1059" i="1"/>
  <c r="P1139" i="1"/>
  <c r="P1153" i="1"/>
  <c r="P1178" i="1"/>
  <c r="P1088" i="1"/>
  <c r="P1104" i="1"/>
  <c r="P1120" i="1"/>
  <c r="P1182" i="1"/>
  <c r="P1422" i="1"/>
  <c r="P1202" i="1"/>
  <c r="P1075" i="1"/>
  <c r="P1091" i="1"/>
  <c r="P1107" i="1"/>
  <c r="P1123" i="1"/>
  <c r="P1141" i="1"/>
  <c r="P79" i="1"/>
  <c r="P95" i="1"/>
  <c r="P326" i="1"/>
  <c r="P900" i="1"/>
  <c r="P322" i="1"/>
  <c r="P564" i="1"/>
  <c r="P246" i="1"/>
  <c r="P94" i="1"/>
  <c r="P110" i="1"/>
  <c r="P126" i="1"/>
  <c r="P142" i="1"/>
  <c r="P158" i="1"/>
  <c r="P174" i="1"/>
  <c r="P228" i="1"/>
  <c r="P292" i="1"/>
  <c r="P194" i="1"/>
  <c r="P249" i="1"/>
  <c r="P270" i="1"/>
  <c r="P330" i="1"/>
  <c r="P588" i="1"/>
  <c r="P279" i="1"/>
  <c r="P295" i="1"/>
  <c r="P311" i="1"/>
  <c r="P327" i="1"/>
  <c r="P343" i="1"/>
  <c r="P359" i="1"/>
  <c r="P375" i="1"/>
  <c r="P391" i="1"/>
  <c r="P407" i="1"/>
  <c r="P423" i="1"/>
  <c r="P439" i="1"/>
  <c r="P455" i="1"/>
  <c r="P471" i="1"/>
  <c r="P487" i="1"/>
  <c r="P503" i="1"/>
  <c r="P519" i="1"/>
  <c r="P535" i="1"/>
  <c r="P551" i="1"/>
  <c r="P760" i="1"/>
  <c r="P562" i="1"/>
  <c r="P346" i="1"/>
  <c r="P362" i="1"/>
  <c r="P378" i="1"/>
  <c r="P394" i="1"/>
  <c r="P410" i="1"/>
  <c r="P426" i="1"/>
  <c r="P442" i="1"/>
  <c r="P458" i="1"/>
  <c r="P474" i="1"/>
  <c r="P490" i="1"/>
  <c r="P506" i="1"/>
  <c r="P522" i="1"/>
  <c r="P538" i="1"/>
  <c r="P554" i="1"/>
  <c r="P779" i="1"/>
  <c r="P841" i="1"/>
  <c r="P889" i="1"/>
  <c r="P921" i="1"/>
  <c r="P836" i="1"/>
  <c r="P882" i="1"/>
  <c r="P914" i="1"/>
  <c r="P585" i="1"/>
  <c r="P601" i="1"/>
  <c r="P617" i="1"/>
  <c r="P633" i="1"/>
  <c r="P649" i="1"/>
  <c r="P665" i="1"/>
  <c r="P681" i="1"/>
  <c r="P697" i="1"/>
  <c r="P713" i="1"/>
  <c r="P729" i="1"/>
  <c r="P782" i="1"/>
  <c r="P802" i="1"/>
  <c r="P866" i="1"/>
  <c r="P797" i="1"/>
  <c r="P861" i="1"/>
  <c r="P887" i="1"/>
  <c r="P919" i="1"/>
  <c r="P978" i="1"/>
  <c r="P792" i="1"/>
  <c r="P856" i="1"/>
  <c r="P992" i="1"/>
  <c r="P1012" i="1"/>
  <c r="P1032" i="1"/>
  <c r="P980" i="1"/>
  <c r="P1131" i="1"/>
  <c r="P933" i="1"/>
  <c r="P949" i="1"/>
  <c r="P965" i="1"/>
  <c r="P981" i="1"/>
  <c r="P997" i="1"/>
  <c r="P1013" i="1"/>
  <c r="P1029" i="1"/>
  <c r="P1045" i="1"/>
  <c r="P1061" i="1"/>
  <c r="P1861" i="1"/>
  <c r="P1090" i="1"/>
  <c r="P1106" i="1"/>
  <c r="P1122" i="1"/>
  <c r="P1154" i="1"/>
  <c r="P1077" i="1"/>
  <c r="P1093" i="1"/>
  <c r="P1109" i="1"/>
  <c r="P1125" i="1"/>
  <c r="P1190" i="1"/>
  <c r="P1262" i="1"/>
  <c r="P1278" i="1"/>
  <c r="P1294" i="1"/>
  <c r="P1436" i="1"/>
  <c r="P1374" i="1"/>
  <c r="P1928" i="1"/>
  <c r="P1392" i="1"/>
  <c r="P1163" i="1"/>
  <c r="P1179" i="1"/>
  <c r="P1195" i="1"/>
  <c r="P1211" i="1"/>
  <c r="P1227" i="1"/>
  <c r="P1243" i="1"/>
  <c r="P1259" i="1"/>
  <c r="P1275" i="1"/>
  <c r="P1291" i="1"/>
  <c r="P1323" i="1"/>
  <c r="P1677" i="1"/>
  <c r="P1770" i="1"/>
  <c r="P1843" i="1"/>
  <c r="P1349" i="1"/>
  <c r="P1365" i="1"/>
  <c r="P49" i="1"/>
  <c r="P65" i="1"/>
  <c r="P81" i="1"/>
  <c r="P97" i="1"/>
  <c r="P113" i="1"/>
  <c r="P129" i="1"/>
  <c r="P145" i="1"/>
  <c r="P161" i="1"/>
  <c r="P177" i="1"/>
  <c r="P195" i="1"/>
  <c r="P230" i="1"/>
  <c r="P96" i="1"/>
  <c r="P112" i="1"/>
  <c r="P128" i="1"/>
  <c r="P144" i="1"/>
  <c r="P160" i="1"/>
  <c r="P176" i="1"/>
  <c r="P212" i="1"/>
  <c r="P233" i="1"/>
  <c r="P265" i="1"/>
  <c r="P281" i="1"/>
  <c r="P297" i="1"/>
  <c r="P565" i="1"/>
  <c r="P614" i="1"/>
  <c r="P678" i="1"/>
  <c r="P742" i="1"/>
  <c r="P876" i="1"/>
  <c r="P584" i="1"/>
  <c r="P648" i="1"/>
  <c r="P712" i="1"/>
  <c r="P781" i="1"/>
  <c r="P332" i="1"/>
  <c r="P348" i="1"/>
  <c r="P364" i="1"/>
  <c r="P380" i="1"/>
  <c r="P396" i="1"/>
  <c r="P412" i="1"/>
  <c r="P428" i="1"/>
  <c r="P444" i="1"/>
  <c r="P460" i="1"/>
  <c r="P476" i="1"/>
  <c r="P492" i="1"/>
  <c r="P508" i="1"/>
  <c r="P524" i="1"/>
  <c r="P540" i="1"/>
  <c r="P556" i="1"/>
  <c r="P783" i="1"/>
  <c r="P867" i="1"/>
  <c r="P618" i="1"/>
  <c r="P682" i="1"/>
  <c r="P763" i="1"/>
  <c r="P801" i="1"/>
  <c r="P865" i="1"/>
  <c r="P893" i="1"/>
  <c r="P925" i="1"/>
  <c r="P970" i="1"/>
  <c r="P759" i="1"/>
  <c r="P839" i="1"/>
  <c r="P886" i="1"/>
  <c r="P918" i="1"/>
  <c r="P571" i="1"/>
  <c r="P587" i="1"/>
  <c r="P603" i="1"/>
  <c r="P619" i="1"/>
  <c r="P635" i="1"/>
  <c r="P651" i="1"/>
  <c r="P667" i="1"/>
  <c r="P683" i="1"/>
  <c r="P699" i="1"/>
  <c r="P715" i="1"/>
  <c r="P731" i="1"/>
  <c r="P766" i="1"/>
  <c r="P826" i="1"/>
  <c r="P780" i="1"/>
  <c r="P821" i="1"/>
  <c r="P891" i="1"/>
  <c r="P923" i="1"/>
  <c r="P816" i="1"/>
  <c r="P1052" i="1"/>
  <c r="P1072" i="1"/>
  <c r="P1160" i="1"/>
  <c r="P968" i="1"/>
  <c r="P1066" i="1"/>
  <c r="P1140" i="1"/>
  <c r="P966" i="1"/>
  <c r="P1038" i="1"/>
  <c r="P940" i="1"/>
  <c r="P1058" i="1"/>
  <c r="P1208" i="1"/>
  <c r="P935" i="1"/>
  <c r="P951" i="1"/>
  <c r="P967" i="1"/>
  <c r="P983" i="1"/>
  <c r="P999" i="1"/>
  <c r="P1015" i="1"/>
  <c r="P1031" i="1"/>
  <c r="P1047" i="1"/>
  <c r="P1063" i="1"/>
  <c r="P1210" i="1"/>
  <c r="P1384" i="1"/>
  <c r="P1076" i="1"/>
  <c r="P1092" i="1"/>
  <c r="P1108" i="1"/>
  <c r="P1124" i="1"/>
  <c r="P1142" i="1"/>
  <c r="P1214" i="1"/>
  <c r="P1396" i="1"/>
  <c r="P1138" i="1"/>
  <c r="P1234" i="1"/>
  <c r="P1360" i="1"/>
  <c r="P1079" i="1"/>
  <c r="P1095" i="1"/>
  <c r="I320" i="6"/>
  <c r="I352" i="6"/>
  <c r="I384" i="6"/>
  <c r="I416" i="6"/>
  <c r="I448" i="6"/>
  <c r="I480" i="6"/>
  <c r="I512" i="6"/>
  <c r="I544" i="6"/>
  <c r="I576" i="6"/>
  <c r="I608" i="6"/>
  <c r="P1742" i="1"/>
  <c r="P1900" i="1"/>
  <c r="P2217" i="1"/>
  <c r="P1807" i="1"/>
  <c r="P1880" i="1"/>
  <c r="P1922" i="1"/>
  <c r="P1986" i="1"/>
  <c r="P2307" i="1"/>
  <c r="P2025" i="1"/>
  <c r="P2041" i="1"/>
  <c r="P2057" i="1"/>
  <c r="P2089" i="1"/>
  <c r="P2139" i="1"/>
  <c r="P2247" i="1"/>
  <c r="P2096" i="1"/>
  <c r="P2128" i="1"/>
  <c r="P2160" i="1"/>
  <c r="P2195" i="1"/>
  <c r="P2275" i="1"/>
  <c r="P2397" i="1"/>
  <c r="P2220" i="1"/>
  <c r="P2236" i="1"/>
  <c r="P2284" i="1"/>
  <c r="P2371" i="1"/>
  <c r="P2499" i="1"/>
  <c r="I10" i="6"/>
  <c r="I347" i="6"/>
  <c r="I379" i="6"/>
  <c r="I411" i="6"/>
  <c r="I443" i="6"/>
  <c r="I475" i="6"/>
  <c r="I507" i="6"/>
  <c r="I539" i="6"/>
  <c r="I571" i="6"/>
  <c r="I603" i="6"/>
  <c r="I635" i="6"/>
  <c r="I640" i="6"/>
  <c r="I292" i="6"/>
  <c r="I324" i="6"/>
  <c r="I356" i="6"/>
  <c r="I388" i="6"/>
  <c r="I420" i="6"/>
  <c r="I452" i="6"/>
  <c r="I484" i="6"/>
  <c r="I516" i="6"/>
  <c r="I548" i="6"/>
  <c r="I580" i="6"/>
  <c r="I612" i="6"/>
  <c r="I645" i="6"/>
  <c r="I684" i="6"/>
  <c r="I982" i="6"/>
  <c r="I1110" i="6"/>
  <c r="P1368" i="1"/>
  <c r="P1254" i="1"/>
  <c r="P1270" i="1"/>
  <c r="P1286" i="1"/>
  <c r="P1302" i="1"/>
  <c r="P1318" i="1"/>
  <c r="P1430" i="1"/>
  <c r="P1380" i="1"/>
  <c r="P1155" i="1"/>
  <c r="P1171" i="1"/>
  <c r="P1187" i="1"/>
  <c r="P1203" i="1"/>
  <c r="P1219" i="1"/>
  <c r="P1235" i="1"/>
  <c r="P1251" i="1"/>
  <c r="P1267" i="1"/>
  <c r="P1283" i="1"/>
  <c r="P1299" i="1"/>
  <c r="P1315" i="1"/>
  <c r="P1350" i="1"/>
  <c r="P1418" i="1"/>
  <c r="P1613" i="1"/>
  <c r="P1745" i="1"/>
  <c r="P1341" i="1"/>
  <c r="P1357" i="1"/>
  <c r="P1373" i="1"/>
  <c r="P1389" i="1"/>
  <c r="P1405" i="1"/>
  <c r="P1421" i="1"/>
  <c r="P1437" i="1"/>
  <c r="P1453" i="1"/>
  <c r="P1469" i="1"/>
  <c r="P1485" i="1"/>
  <c r="P1501" i="1"/>
  <c r="P1517" i="1"/>
  <c r="P1533" i="1"/>
  <c r="P1603" i="1"/>
  <c r="P1865" i="1"/>
  <c r="P1992" i="1"/>
  <c r="P1625" i="1"/>
  <c r="P1825" i="1"/>
  <c r="P1583" i="1"/>
  <c r="P1711" i="1"/>
  <c r="P1759" i="1"/>
  <c r="P1754" i="1"/>
  <c r="P1444" i="1"/>
  <c r="P1460" i="1"/>
  <c r="P1476" i="1"/>
  <c r="P1492" i="1"/>
  <c r="P1508" i="1"/>
  <c r="P1524" i="1"/>
  <c r="P1543" i="1"/>
  <c r="P1579" i="1"/>
  <c r="P1707" i="1"/>
  <c r="P1907" i="1"/>
  <c r="P1732" i="1"/>
  <c r="P1769" i="1"/>
  <c r="P1882" i="1"/>
  <c r="P1931" i="1"/>
  <c r="P1534" i="1"/>
  <c r="P1550" i="1"/>
  <c r="P1566" i="1"/>
  <c r="P1582" i="1"/>
  <c r="P1598" i="1"/>
  <c r="P1614" i="1"/>
  <c r="P1630" i="1"/>
  <c r="P1646" i="1"/>
  <c r="P1662" i="1"/>
  <c r="P1678" i="1"/>
  <c r="P1694" i="1"/>
  <c r="P1710" i="1"/>
  <c r="P1746" i="1"/>
  <c r="P1786" i="1"/>
  <c r="P1845" i="1"/>
  <c r="P1760" i="1"/>
  <c r="P1838" i="1"/>
  <c r="P1904" i="1"/>
  <c r="P1726" i="1"/>
  <c r="P1813" i="1"/>
  <c r="P1912" i="1"/>
  <c r="P2038" i="1"/>
  <c r="P2293" i="1"/>
  <c r="P1937" i="1"/>
  <c r="P1958" i="1"/>
  <c r="P2001" i="1"/>
  <c r="P2024" i="1"/>
  <c r="P1884" i="1"/>
  <c r="P2070" i="1"/>
  <c r="P1791" i="1"/>
  <c r="P1864" i="1"/>
  <c r="P2066" i="1"/>
  <c r="P1830" i="1"/>
  <c r="P1885" i="1"/>
  <c r="P1925" i="1"/>
  <c r="P1989" i="1"/>
  <c r="P2153" i="1"/>
  <c r="P1812" i="1"/>
  <c r="P1867" i="1"/>
  <c r="P2291" i="1"/>
  <c r="P2391" i="1"/>
  <c r="P2209" i="1"/>
  <c r="P2393" i="1"/>
  <c r="P2119" i="1"/>
  <c r="P2183" i="1"/>
  <c r="P2215" i="1"/>
  <c r="P2245" i="1"/>
  <c r="P2125" i="1"/>
  <c r="P2027" i="1"/>
  <c r="P2043" i="1"/>
  <c r="P2059" i="1"/>
  <c r="P2075" i="1"/>
  <c r="P2091" i="1"/>
  <c r="P2099" i="1"/>
  <c r="P2163" i="1"/>
  <c r="P2251" i="1"/>
  <c r="P2301" i="1"/>
  <c r="P2098" i="1"/>
  <c r="P2114" i="1"/>
  <c r="P2130" i="1"/>
  <c r="P2146" i="1"/>
  <c r="P2162" i="1"/>
  <c r="P2178" i="1"/>
  <c r="P2279" i="1"/>
  <c r="P2359" i="1"/>
  <c r="P2205" i="1"/>
  <c r="P2489" i="1"/>
  <c r="P2413" i="1"/>
  <c r="P2190" i="1"/>
  <c r="P2206" i="1"/>
  <c r="P2222" i="1"/>
  <c r="P2238" i="1"/>
  <c r="P2254" i="1"/>
  <c r="P2270" i="1"/>
  <c r="P2286" i="1"/>
  <c r="P2302" i="1"/>
  <c r="P2318" i="1"/>
  <c r="P2463" i="1"/>
  <c r="P2387" i="1"/>
  <c r="P2341" i="1"/>
  <c r="P2469" i="1"/>
  <c r="P2334" i="1"/>
  <c r="P2350" i="1"/>
  <c r="P2366" i="1"/>
  <c r="P2382" i="1"/>
  <c r="P2398" i="1"/>
  <c r="P2414" i="1"/>
  <c r="P2430" i="1"/>
  <c r="P2446" i="1"/>
  <c r="P2462" i="1"/>
  <c r="P2478" i="1"/>
  <c r="P2494" i="1"/>
  <c r="I205" i="6"/>
  <c r="I237" i="6"/>
  <c r="I269" i="6"/>
  <c r="I313" i="6"/>
  <c r="I9" i="6"/>
  <c r="I12" i="6"/>
  <c r="I14" i="6"/>
  <c r="I46" i="6"/>
  <c r="I78" i="6"/>
  <c r="P1320" i="1"/>
  <c r="P1426" i="1"/>
  <c r="P1687" i="1"/>
  <c r="P1366" i="1"/>
  <c r="P1388" i="1"/>
  <c r="P1738" i="1"/>
  <c r="P1408" i="1"/>
  <c r="P1743" i="1"/>
  <c r="P1157" i="1"/>
  <c r="P1173" i="1"/>
  <c r="P1189" i="1"/>
  <c r="P1205" i="1"/>
  <c r="P1221" i="1"/>
  <c r="P1237" i="1"/>
  <c r="P1253" i="1"/>
  <c r="P1269" i="1"/>
  <c r="P1285" i="1"/>
  <c r="P1301" i="1"/>
  <c r="P1317" i="1"/>
  <c r="P1334" i="1"/>
  <c r="P1541" i="1"/>
  <c r="P1661" i="1"/>
  <c r="P1327" i="1"/>
  <c r="P1343" i="1"/>
  <c r="P1359" i="1"/>
  <c r="P1375" i="1"/>
  <c r="P1391" i="1"/>
  <c r="P1407" i="1"/>
  <c r="P1423" i="1"/>
  <c r="P1439" i="1"/>
  <c r="P1455" i="1"/>
  <c r="P1471" i="1"/>
  <c r="P1487" i="1"/>
  <c r="P1503" i="1"/>
  <c r="P1519" i="1"/>
  <c r="P1740" i="1"/>
  <c r="P1673" i="1"/>
  <c r="P1631" i="1"/>
  <c r="P1836" i="1"/>
  <c r="P1446" i="1"/>
  <c r="P1462" i="1"/>
  <c r="P1478" i="1"/>
  <c r="P1494" i="1"/>
  <c r="P1510" i="1"/>
  <c r="P1526" i="1"/>
  <c r="P1627" i="1"/>
  <c r="P1761" i="1"/>
  <c r="P1826" i="1"/>
  <c r="P1995" i="1"/>
  <c r="P1536" i="1"/>
  <c r="P1552" i="1"/>
  <c r="P1568" i="1"/>
  <c r="P1584" i="1"/>
  <c r="P1600" i="1"/>
  <c r="P1616" i="1"/>
  <c r="P1632" i="1"/>
  <c r="P1648" i="1"/>
  <c r="P1664" i="1"/>
  <c r="P1680" i="1"/>
  <c r="P1696" i="1"/>
  <c r="P1712" i="1"/>
  <c r="P1849" i="1"/>
  <c r="P1924" i="1"/>
  <c r="P1744" i="1"/>
  <c r="P1842" i="1"/>
  <c r="P1911" i="1"/>
  <c r="P1765" i="1"/>
  <c r="P1817" i="1"/>
  <c r="P1875" i="1"/>
  <c r="P1919" i="1"/>
  <c r="P1976" i="1"/>
  <c r="P2145" i="1"/>
  <c r="P2082" i="1"/>
  <c r="P1918" i="1"/>
  <c r="P1961" i="1"/>
  <c r="P1982" i="1"/>
  <c r="P2028" i="1"/>
  <c r="P2277" i="1"/>
  <c r="P1814" i="1"/>
  <c r="P1869" i="1"/>
  <c r="P1906" i="1"/>
  <c r="P1949" i="1"/>
  <c r="P1970" i="1"/>
  <c r="P2013" i="1"/>
  <c r="P2040" i="1"/>
  <c r="P1796" i="1"/>
  <c r="P1851" i="1"/>
  <c r="P2080" i="1"/>
  <c r="P2092" i="1"/>
  <c r="P2137" i="1"/>
  <c r="P2197" i="1"/>
  <c r="P2143" i="1"/>
  <c r="P2219" i="1"/>
  <c r="P2249" i="1"/>
  <c r="P2295" i="1"/>
  <c r="P2149" i="1"/>
  <c r="P2343" i="1"/>
  <c r="P2029" i="1"/>
  <c r="P2045" i="1"/>
  <c r="P2061" i="1"/>
  <c r="P2077" i="1"/>
  <c r="P2123" i="1"/>
  <c r="P2255" i="1"/>
  <c r="P2315" i="1"/>
  <c r="P2100" i="1"/>
  <c r="P2116" i="1"/>
  <c r="P2132" i="1"/>
  <c r="P2148" i="1"/>
  <c r="P2164" i="1"/>
  <c r="P2180" i="1"/>
  <c r="P2227" i="1"/>
  <c r="P2283" i="1"/>
  <c r="P2423" i="1"/>
  <c r="P2429" i="1"/>
  <c r="P2192" i="1"/>
  <c r="P2208" i="1"/>
  <c r="P2224" i="1"/>
  <c r="P2240" i="1"/>
  <c r="P2256" i="1"/>
  <c r="P2272" i="1"/>
  <c r="P2288" i="1"/>
  <c r="P2304" i="1"/>
  <c r="P2320" i="1"/>
  <c r="P2351" i="1"/>
  <c r="P2479" i="1"/>
  <c r="P2403" i="1"/>
  <c r="P2357" i="1"/>
  <c r="P2485" i="1"/>
  <c r="P2336" i="1"/>
  <c r="P2352" i="1"/>
  <c r="P2368" i="1"/>
  <c r="P2384" i="1"/>
  <c r="P2400" i="1"/>
  <c r="P2416" i="1"/>
  <c r="P2432" i="1"/>
  <c r="P2448" i="1"/>
  <c r="P2464" i="1"/>
  <c r="P2480" i="1"/>
  <c r="P2496" i="1"/>
  <c r="P6" i="1"/>
  <c r="P1306" i="1"/>
  <c r="P1322" i="1"/>
  <c r="P1358" i="1"/>
  <c r="P1763" i="1"/>
  <c r="P1364" i="1"/>
  <c r="P1159" i="1"/>
  <c r="P1175" i="1"/>
  <c r="P1191" i="1"/>
  <c r="P1207" i="1"/>
  <c r="P1223" i="1"/>
  <c r="P1239" i="1"/>
  <c r="P1255" i="1"/>
  <c r="P1271" i="1"/>
  <c r="P1287" i="1"/>
  <c r="P1303" i="1"/>
  <c r="P1319" i="1"/>
  <c r="P1581" i="1"/>
  <c r="P1709" i="1"/>
  <c r="P1329" i="1"/>
  <c r="P1345" i="1"/>
  <c r="P1361" i="1"/>
  <c r="P1377" i="1"/>
  <c r="P1393" i="1"/>
  <c r="P1409" i="1"/>
  <c r="P1425" i="1"/>
  <c r="P1441" i="1"/>
  <c r="P1457" i="1"/>
  <c r="P1473" i="1"/>
  <c r="P1489" i="1"/>
  <c r="P1505" i="1"/>
  <c r="P1521" i="1"/>
  <c r="P1571" i="1"/>
  <c r="P1699" i="1"/>
  <c r="P1806" i="1"/>
  <c r="P1593" i="1"/>
  <c r="P1722" i="1"/>
  <c r="P1956" i="1"/>
  <c r="P1679" i="1"/>
  <c r="P1847" i="1"/>
  <c r="P1549" i="1"/>
  <c r="P1448" i="1"/>
  <c r="P1464" i="1"/>
  <c r="P1480" i="1"/>
  <c r="P1496" i="1"/>
  <c r="P1512" i="1"/>
  <c r="P1528" i="1"/>
  <c r="P1675" i="1"/>
  <c r="P1943" i="1"/>
  <c r="P1718" i="1"/>
  <c r="P1944" i="1"/>
  <c r="P2003" i="1"/>
  <c r="P1755" i="1"/>
  <c r="P1774" i="1"/>
  <c r="P1801" i="1"/>
  <c r="P1859" i="1"/>
  <c r="P2004" i="1"/>
  <c r="P1538" i="1"/>
  <c r="P1554" i="1"/>
  <c r="P1570" i="1"/>
  <c r="P1586" i="1"/>
  <c r="P1602" i="1"/>
  <c r="P1618" i="1"/>
  <c r="P1634" i="1"/>
  <c r="P1650" i="1"/>
  <c r="P1666" i="1"/>
  <c r="P1682" i="1"/>
  <c r="P1698" i="1"/>
  <c r="P1714" i="1"/>
  <c r="P1794" i="1"/>
  <c r="P1852" i="1"/>
  <c r="P1988" i="1"/>
  <c r="P1728" i="1"/>
  <c r="P1975" i="1"/>
  <c r="P1749" i="1"/>
  <c r="P1820" i="1"/>
  <c r="P1983" i="1"/>
  <c r="P1921" i="1"/>
  <c r="P1942" i="1"/>
  <c r="P1985" i="1"/>
  <c r="P2006" i="1"/>
  <c r="P1887" i="1"/>
  <c r="P1798" i="1"/>
  <c r="P1853" i="1"/>
  <c r="P1909" i="1"/>
  <c r="P1973" i="1"/>
  <c r="P2044" i="1"/>
  <c r="P1780" i="1"/>
  <c r="P1835" i="1"/>
  <c r="P2231" i="1"/>
  <c r="P2088" i="1"/>
  <c r="P2407" i="1"/>
  <c r="P2309" i="1"/>
  <c r="P2109" i="1"/>
  <c r="P2173" i="1"/>
  <c r="P2199" i="1"/>
  <c r="P2269" i="1"/>
  <c r="P2455" i="1"/>
  <c r="P2031" i="1"/>
  <c r="P2047" i="1"/>
  <c r="P2063" i="1"/>
  <c r="P2079" i="1"/>
  <c r="P2147" i="1"/>
  <c r="P2191" i="1"/>
  <c r="P2102" i="1"/>
  <c r="P2118" i="1"/>
  <c r="P2134" i="1"/>
  <c r="P2150" i="1"/>
  <c r="P2166" i="1"/>
  <c r="P2182" i="1"/>
  <c r="P2487" i="1"/>
  <c r="P2237" i="1"/>
  <c r="P2445" i="1"/>
  <c r="P2194" i="1"/>
  <c r="P2210" i="1"/>
  <c r="P2226" i="1"/>
  <c r="P2242" i="1"/>
  <c r="P2258" i="1"/>
  <c r="P2274" i="1"/>
  <c r="P2290" i="1"/>
  <c r="P2306" i="1"/>
  <c r="P2322" i="1"/>
  <c r="P2367" i="1"/>
  <c r="P2495" i="1"/>
  <c r="P2419" i="1"/>
  <c r="P2373" i="1"/>
  <c r="P2501" i="1"/>
  <c r="P2338" i="1"/>
  <c r="P2354" i="1"/>
  <c r="P2370" i="1"/>
  <c r="P2386" i="1"/>
  <c r="P2402" i="1"/>
  <c r="P2418" i="1"/>
  <c r="P2434" i="1"/>
  <c r="P2450" i="1"/>
  <c r="P2466" i="1"/>
  <c r="P2482" i="1"/>
  <c r="P2498" i="1"/>
  <c r="P1238" i="1"/>
  <c r="P1260" i="1"/>
  <c r="P1276" i="1"/>
  <c r="P1292" i="1"/>
  <c r="P1308" i="1"/>
  <c r="P1324" i="1"/>
  <c r="P1342" i="1"/>
  <c r="P1559" i="1"/>
  <c r="P1420" i="1"/>
  <c r="P1414" i="1"/>
  <c r="P1607" i="1"/>
  <c r="P1161" i="1"/>
  <c r="P1177" i="1"/>
  <c r="P1193" i="1"/>
  <c r="P1209" i="1"/>
  <c r="P1225" i="1"/>
  <c r="P1241" i="1"/>
  <c r="P1257" i="1"/>
  <c r="P1273" i="1"/>
  <c r="P1289" i="1"/>
  <c r="P1305" i="1"/>
  <c r="P1321" i="1"/>
  <c r="P1402" i="1"/>
  <c r="P2074" i="1"/>
  <c r="P1629" i="1"/>
  <c r="P1331" i="1"/>
  <c r="P1347" i="1"/>
  <c r="P1363" i="1"/>
  <c r="P1379" i="1"/>
  <c r="P1395" i="1"/>
  <c r="P1411" i="1"/>
  <c r="P1427" i="1"/>
  <c r="P1443" i="1"/>
  <c r="P1459" i="1"/>
  <c r="P1475" i="1"/>
  <c r="P1491" i="1"/>
  <c r="P1507" i="1"/>
  <c r="P1523" i="1"/>
  <c r="P1619" i="1"/>
  <c r="P1641" i="1"/>
  <c r="P1599" i="1"/>
  <c r="P1729" i="1"/>
  <c r="P1724" i="1"/>
  <c r="P1773" i="1"/>
  <c r="P1963" i="1"/>
  <c r="P1450" i="1"/>
  <c r="P1466" i="1"/>
  <c r="P1482" i="1"/>
  <c r="P1498" i="1"/>
  <c r="P1514" i="1"/>
  <c r="P1530" i="1"/>
  <c r="P1595" i="1"/>
  <c r="P1757" i="1"/>
  <c r="P1739" i="1"/>
  <c r="P1804" i="1"/>
  <c r="P1863" i="1"/>
  <c r="P1540" i="1"/>
  <c r="P1556" i="1"/>
  <c r="P1572" i="1"/>
  <c r="P1588" i="1"/>
  <c r="P1604" i="1"/>
  <c r="P1620" i="1"/>
  <c r="P1636" i="1"/>
  <c r="P1652" i="1"/>
  <c r="P1668" i="1"/>
  <c r="P1684" i="1"/>
  <c r="P1700" i="1"/>
  <c r="P1753" i="1"/>
  <c r="P1856" i="1"/>
  <c r="P1939" i="1"/>
  <c r="P1767" i="1"/>
  <c r="P1879" i="1"/>
  <c r="P1733" i="1"/>
  <c r="P1824" i="1"/>
  <c r="P1902" i="1"/>
  <c r="P1945" i="1"/>
  <c r="P1966" i="1"/>
  <c r="P2009" i="1"/>
  <c r="P1891" i="1"/>
  <c r="P2046" i="1"/>
  <c r="P2078" i="1"/>
  <c r="P2161" i="1"/>
  <c r="P1816" i="1"/>
  <c r="P1871" i="1"/>
  <c r="P1782" i="1"/>
  <c r="P1837" i="1"/>
  <c r="P1933" i="1"/>
  <c r="P1954" i="1"/>
  <c r="P1997" i="1"/>
  <c r="P1819" i="1"/>
  <c r="P1892" i="1"/>
  <c r="P2097" i="1"/>
  <c r="P2056" i="1"/>
  <c r="P2127" i="1"/>
  <c r="P2333" i="1"/>
  <c r="P2323" i="1"/>
  <c r="P2133" i="1"/>
  <c r="P2017" i="1"/>
  <c r="P2033" i="1"/>
  <c r="P2049" i="1"/>
  <c r="P2065" i="1"/>
  <c r="P2081" i="1"/>
  <c r="P2107" i="1"/>
  <c r="P2171" i="1"/>
  <c r="P2265" i="1"/>
  <c r="P2377" i="1"/>
  <c r="P2345" i="1"/>
  <c r="P2104" i="1"/>
  <c r="P2120" i="1"/>
  <c r="P2136" i="1"/>
  <c r="P2152" i="1"/>
  <c r="P2168" i="1"/>
  <c r="P2184" i="1"/>
  <c r="P2259" i="1"/>
  <c r="P2297" i="1"/>
  <c r="P2335" i="1"/>
  <c r="P2461" i="1"/>
  <c r="P2196" i="1"/>
  <c r="P2212" i="1"/>
  <c r="P2228" i="1"/>
  <c r="P2244" i="1"/>
  <c r="P2260" i="1"/>
  <c r="P2276" i="1"/>
  <c r="P2383" i="1"/>
  <c r="P2435" i="1"/>
  <c r="P2389" i="1"/>
  <c r="I25" i="6"/>
  <c r="I57" i="6"/>
  <c r="I89" i="6"/>
  <c r="I121" i="6"/>
  <c r="I153" i="6"/>
  <c r="I185" i="6"/>
  <c r="I217" i="6"/>
  <c r="I249" i="6"/>
  <c r="I281" i="6"/>
  <c r="I13" i="6"/>
  <c r="P1381" i="1"/>
  <c r="P1397" i="1"/>
  <c r="P1429" i="1"/>
  <c r="P1915" i="1"/>
  <c r="P1647" i="1"/>
  <c r="P1858" i="1"/>
  <c r="P1979" i="1"/>
  <c r="P1452" i="1"/>
  <c r="P1468" i="1"/>
  <c r="P1484" i="1"/>
  <c r="P1500" i="1"/>
  <c r="P1516" i="1"/>
  <c r="P1532" i="1"/>
  <c r="P1643" i="1"/>
  <c r="P1731" i="1"/>
  <c r="P1781" i="1"/>
  <c r="P1984" i="1"/>
  <c r="P1741" i="1"/>
  <c r="P1779" i="1"/>
  <c r="P1723" i="1"/>
  <c r="P1808" i="1"/>
  <c r="P1959" i="1"/>
  <c r="P1542" i="1"/>
  <c r="P1558" i="1"/>
  <c r="P1574" i="1"/>
  <c r="P1590" i="1"/>
  <c r="P1606" i="1"/>
  <c r="P1622" i="1"/>
  <c r="P1638" i="1"/>
  <c r="P1654" i="1"/>
  <c r="P1670" i="1"/>
  <c r="P1686" i="1"/>
  <c r="P1702" i="1"/>
  <c r="P1737" i="1"/>
  <c r="P1751" i="1"/>
  <c r="P1717" i="1"/>
  <c r="P1940" i="1"/>
  <c r="P1905" i="1"/>
  <c r="P1926" i="1"/>
  <c r="P1969" i="1"/>
  <c r="P1990" i="1"/>
  <c r="P2050" i="1"/>
  <c r="P1855" i="1"/>
  <c r="P1821" i="1"/>
  <c r="P1894" i="1"/>
  <c r="P1957" i="1"/>
  <c r="P1803" i="1"/>
  <c r="P1876" i="1"/>
  <c r="P2052" i="1"/>
  <c r="P2060" i="1"/>
  <c r="P2151" i="1"/>
  <c r="P2439" i="1"/>
  <c r="P2093" i="1"/>
  <c r="P2157" i="1"/>
  <c r="P2207" i="1"/>
  <c r="P2019" i="1"/>
  <c r="P2035" i="1"/>
  <c r="P2051" i="1"/>
  <c r="P2067" i="1"/>
  <c r="P2083" i="1"/>
  <c r="P2311" i="1"/>
  <c r="P2131" i="1"/>
  <c r="P2471" i="1"/>
  <c r="P2409" i="1"/>
  <c r="P2106" i="1"/>
  <c r="P2122" i="1"/>
  <c r="P2138" i="1"/>
  <c r="P2154" i="1"/>
  <c r="P2170" i="1"/>
  <c r="P2211" i="1"/>
  <c r="P2263" i="1"/>
  <c r="P2305" i="1"/>
  <c r="P2349" i="1"/>
  <c r="P2477" i="1"/>
  <c r="P2198" i="1"/>
  <c r="P2214" i="1"/>
  <c r="P2230" i="1"/>
  <c r="P2246" i="1"/>
  <c r="P2262" i="1"/>
  <c r="P2278" i="1"/>
  <c r="P2294" i="1"/>
  <c r="P2310" i="1"/>
  <c r="P2326" i="1"/>
  <c r="P2399" i="1"/>
  <c r="P2369" i="1"/>
  <c r="P2497" i="1"/>
  <c r="P2451" i="1"/>
  <c r="P2405" i="1"/>
  <c r="P2342" i="1"/>
  <c r="P2358" i="1"/>
  <c r="P2374" i="1"/>
  <c r="P2390" i="1"/>
  <c r="P2406" i="1"/>
  <c r="P2422" i="1"/>
  <c r="P2438" i="1"/>
  <c r="P2454" i="1"/>
  <c r="P2470" i="1"/>
  <c r="P2486" i="1"/>
  <c r="P2502" i="1"/>
  <c r="I29" i="6"/>
  <c r="I61" i="6"/>
  <c r="I93" i="6"/>
  <c r="I125" i="6"/>
  <c r="I157" i="6"/>
  <c r="I189" i="6"/>
  <c r="I221" i="6"/>
  <c r="I253" i="6"/>
  <c r="I285" i="6"/>
  <c r="I8" i="6"/>
  <c r="I17" i="6"/>
  <c r="P1111" i="1"/>
  <c r="P1248" i="1"/>
  <c r="P1264" i="1"/>
  <c r="P1280" i="1"/>
  <c r="P1296" i="1"/>
  <c r="P1312" i="1"/>
  <c r="P1440" i="1"/>
  <c r="P1356" i="1"/>
  <c r="P1872" i="1"/>
  <c r="P1352" i="1"/>
  <c r="P1372" i="1"/>
  <c r="P1881" i="1"/>
  <c r="P1165" i="1"/>
  <c r="P1181" i="1"/>
  <c r="P1197" i="1"/>
  <c r="P1213" i="1"/>
  <c r="P1229" i="1"/>
  <c r="P1245" i="1"/>
  <c r="P1261" i="1"/>
  <c r="P1277" i="1"/>
  <c r="P1293" i="1"/>
  <c r="P1309" i="1"/>
  <c r="P1325" i="1"/>
  <c r="P1434" i="1"/>
  <c r="P1597" i="1"/>
  <c r="P1971" i="1"/>
  <c r="P1335" i="1"/>
  <c r="P1351" i="1"/>
  <c r="P1367" i="1"/>
  <c r="P1383" i="1"/>
  <c r="P1399" i="1"/>
  <c r="P1415" i="1"/>
  <c r="P1431" i="1"/>
  <c r="P1447" i="1"/>
  <c r="P1463" i="1"/>
  <c r="P1479" i="1"/>
  <c r="P1495" i="1"/>
  <c r="P1511" i="1"/>
  <c r="P1527" i="1"/>
  <c r="P1587" i="1"/>
  <c r="P1609" i="1"/>
  <c r="P1567" i="1"/>
  <c r="P1695" i="1"/>
  <c r="P1799" i="1"/>
  <c r="P1605" i="1"/>
  <c r="P2000" i="1"/>
  <c r="P1454" i="1"/>
  <c r="P1470" i="1"/>
  <c r="P1486" i="1"/>
  <c r="P1502" i="1"/>
  <c r="P1518" i="1"/>
  <c r="P1563" i="1"/>
  <c r="P1691" i="1"/>
  <c r="P1736" i="1"/>
  <c r="P1725" i="1"/>
  <c r="P1908" i="1"/>
  <c r="P2048" i="1"/>
  <c r="P1870" i="1"/>
  <c r="P1544" i="1"/>
  <c r="P1560" i="1"/>
  <c r="P1576" i="1"/>
  <c r="P1592" i="1"/>
  <c r="P1608" i="1"/>
  <c r="P1624" i="1"/>
  <c r="P1640" i="1"/>
  <c r="P1656" i="1"/>
  <c r="P1672" i="1"/>
  <c r="P1688" i="1"/>
  <c r="P1704" i="1"/>
  <c r="P1721" i="1"/>
  <c r="P1777" i="1"/>
  <c r="P1897" i="1"/>
  <c r="P1735" i="1"/>
  <c r="P1772" i="1"/>
  <c r="P1827" i="1"/>
  <c r="P1888" i="1"/>
  <c r="P1996" i="1"/>
  <c r="P1775" i="1"/>
  <c r="P1893" i="1"/>
  <c r="P2008" i="1"/>
  <c r="P2058" i="1"/>
  <c r="P1929" i="1"/>
  <c r="P1950" i="1"/>
  <c r="P1993" i="1"/>
  <c r="P2014" i="1"/>
  <c r="P2042" i="1"/>
  <c r="P2169" i="1"/>
  <c r="P2054" i="1"/>
  <c r="P2113" i="1"/>
  <c r="P1784" i="1"/>
  <c r="P1839" i="1"/>
  <c r="P2022" i="1"/>
  <c r="P2105" i="1"/>
  <c r="P2201" i="1"/>
  <c r="P1805" i="1"/>
  <c r="P1878" i="1"/>
  <c r="P1917" i="1"/>
  <c r="P1938" i="1"/>
  <c r="P1981" i="1"/>
  <c r="P2002" i="1"/>
  <c r="P2026" i="1"/>
  <c r="P1787" i="1"/>
  <c r="P1860" i="1"/>
  <c r="P2121" i="1"/>
  <c r="P2064" i="1"/>
  <c r="P2111" i="1"/>
  <c r="P2175" i="1"/>
  <c r="P2273" i="1"/>
  <c r="P2441" i="1"/>
  <c r="P2117" i="1"/>
  <c r="P2181" i="1"/>
  <c r="P2285" i="1"/>
  <c r="P2021" i="1"/>
  <c r="P2037" i="1"/>
  <c r="P2053" i="1"/>
  <c r="P2069" i="1"/>
  <c r="P2085" i="1"/>
  <c r="P2225" i="1"/>
  <c r="P2325" i="1"/>
  <c r="P2155" i="1"/>
  <c r="P2473" i="1"/>
  <c r="P2108" i="1"/>
  <c r="P2124" i="1"/>
  <c r="P2140" i="1"/>
  <c r="P2156" i="1"/>
  <c r="P2172" i="1"/>
  <c r="P2189" i="1"/>
  <c r="P2267" i="1"/>
  <c r="P2313" i="1"/>
  <c r="P2221" i="1"/>
  <c r="P2365" i="1"/>
  <c r="P2493" i="1"/>
  <c r="P2200" i="1"/>
  <c r="P2216" i="1"/>
  <c r="P2232" i="1"/>
  <c r="P2248" i="1"/>
  <c r="P2264" i="1"/>
  <c r="P2280" i="1"/>
  <c r="P2296" i="1"/>
  <c r="P2312" i="1"/>
  <c r="P2328" i="1"/>
  <c r="P2415" i="1"/>
  <c r="P2385" i="1"/>
  <c r="P2339" i="1"/>
  <c r="P2467" i="1"/>
  <c r="P2421" i="1"/>
  <c r="P2344" i="1"/>
  <c r="P2360" i="1"/>
  <c r="P2376" i="1"/>
  <c r="P2392" i="1"/>
  <c r="P2408" i="1"/>
  <c r="P2424" i="1"/>
  <c r="P2440" i="1"/>
  <c r="P2456" i="1"/>
  <c r="P2472" i="1"/>
  <c r="P2488" i="1"/>
  <c r="I33" i="6"/>
  <c r="I65" i="6"/>
  <c r="I97" i="6"/>
  <c r="I129" i="6"/>
  <c r="I161" i="6"/>
  <c r="I193" i="6"/>
  <c r="I225" i="6"/>
  <c r="I257" i="6"/>
  <c r="I289" i="6"/>
  <c r="I16" i="6"/>
  <c r="I21" i="6"/>
  <c r="I34" i="6"/>
  <c r="I66" i="6"/>
  <c r="I98" i="6"/>
  <c r="I1043" i="6"/>
  <c r="I1010" i="6"/>
  <c r="I1138" i="6"/>
  <c r="I1315" i="6"/>
  <c r="I1347" i="6"/>
  <c r="I1379" i="6"/>
  <c r="I1411" i="6"/>
  <c r="I1443" i="6"/>
  <c r="I1475" i="6"/>
  <c r="I1507" i="6"/>
  <c r="I1539" i="6"/>
  <c r="I2216" i="6"/>
  <c r="I2248" i="6"/>
  <c r="I2280" i="6"/>
  <c r="I2312" i="6"/>
  <c r="I2344" i="6"/>
  <c r="I2376" i="6"/>
  <c r="I2408" i="6"/>
  <c r="I2440" i="6"/>
  <c r="I2472" i="6"/>
  <c r="I1287" i="6"/>
  <c r="I1319" i="6"/>
  <c r="I1351" i="6"/>
  <c r="I1383" i="6"/>
  <c r="I1415" i="6"/>
  <c r="I1447" i="6"/>
  <c r="I1479" i="6"/>
  <c r="I1511" i="6"/>
  <c r="I1543" i="6"/>
  <c r="I1669" i="6"/>
  <c r="I1636" i="6"/>
  <c r="I1668" i="6"/>
  <c r="I1700" i="6"/>
  <c r="I1732" i="6"/>
  <c r="I1764" i="6"/>
  <c r="I1796" i="6"/>
  <c r="I1828" i="6"/>
  <c r="I1897" i="6"/>
  <c r="I2191" i="6"/>
  <c r="I1878" i="6"/>
  <c r="I2220" i="6"/>
  <c r="I2252" i="6"/>
  <c r="I2284" i="6"/>
  <c r="I2316" i="6"/>
  <c r="I2348" i="6"/>
  <c r="I2380" i="6"/>
  <c r="I2412" i="6"/>
  <c r="I2444" i="6"/>
  <c r="I2476" i="6"/>
  <c r="I110" i="6"/>
  <c r="I142" i="6"/>
  <c r="I174" i="6"/>
  <c r="I206" i="6"/>
  <c r="I238" i="6"/>
  <c r="I270" i="6"/>
  <c r="I35" i="6"/>
  <c r="I67" i="6"/>
  <c r="I99" i="6"/>
  <c r="I131" i="6"/>
  <c r="I163" i="6"/>
  <c r="I195" i="6"/>
  <c r="I227" i="6"/>
  <c r="I259" i="6"/>
  <c r="I293" i="6"/>
  <c r="I64" i="6"/>
  <c r="I96" i="6"/>
  <c r="I128" i="6"/>
  <c r="I160" i="6"/>
  <c r="I192" i="6"/>
  <c r="I224" i="6"/>
  <c r="I256" i="6"/>
  <c r="I288" i="6"/>
  <c r="I351" i="6"/>
  <c r="I383" i="6"/>
  <c r="I415" i="6"/>
  <c r="I447" i="6"/>
  <c r="I479" i="6"/>
  <c r="I511" i="6"/>
  <c r="I543" i="6"/>
  <c r="I575" i="6"/>
  <c r="I607" i="6"/>
  <c r="I296" i="6"/>
  <c r="I328" i="6"/>
  <c r="I360" i="6"/>
  <c r="I392" i="6"/>
  <c r="I424" i="6"/>
  <c r="I456" i="6"/>
  <c r="I488" i="6"/>
  <c r="I520" i="6"/>
  <c r="I552" i="6"/>
  <c r="I584" i="6"/>
  <c r="I616" i="6"/>
  <c r="I1075" i="6"/>
  <c r="I874" i="6"/>
  <c r="I906" i="6"/>
  <c r="I688" i="6"/>
  <c r="I720" i="6"/>
  <c r="I752" i="6"/>
  <c r="I784" i="6"/>
  <c r="I816" i="6"/>
  <c r="I848" i="6"/>
  <c r="I880" i="6"/>
  <c r="I912" i="6"/>
  <c r="I947" i="6"/>
  <c r="I1071" i="6"/>
  <c r="I954" i="6"/>
  <c r="I986" i="6"/>
  <c r="I1018" i="6"/>
  <c r="I1050" i="6"/>
  <c r="I1082" i="6"/>
  <c r="I1114" i="6"/>
  <c r="I1146" i="6"/>
  <c r="I1178" i="6"/>
  <c r="I1210" i="6"/>
  <c r="I1282" i="6"/>
  <c r="I953" i="6"/>
  <c r="I985" i="6"/>
  <c r="I1017" i="6"/>
  <c r="I1049" i="6"/>
  <c r="I1081" i="6"/>
  <c r="I1113" i="6"/>
  <c r="I1145" i="6"/>
  <c r="I1177" i="6"/>
  <c r="I1209" i="6"/>
  <c r="I1281" i="6"/>
  <c r="I1254" i="6"/>
  <c r="I1312" i="6"/>
  <c r="I1344" i="6"/>
  <c r="I1376" i="6"/>
  <c r="I1408" i="6"/>
  <c r="I1440" i="6"/>
  <c r="I1472" i="6"/>
  <c r="I1504" i="6"/>
  <c r="I1536" i="6"/>
  <c r="I1608" i="6"/>
  <c r="I1533" i="6"/>
  <c r="I1568" i="6"/>
  <c r="I1542" i="6"/>
  <c r="I1578" i="6"/>
  <c r="I1291" i="6"/>
  <c r="I1323" i="6"/>
  <c r="I1355" i="6"/>
  <c r="I1387" i="6"/>
  <c r="I1419" i="6"/>
  <c r="I1451" i="6"/>
  <c r="I1483" i="6"/>
  <c r="I1515" i="6"/>
  <c r="I1584" i="6"/>
  <c r="I1630" i="6"/>
  <c r="I1609" i="6"/>
  <c r="I1641" i="6"/>
  <c r="I1673" i="6"/>
  <c r="I1705" i="6"/>
  <c r="I1737" i="6"/>
  <c r="I1769" i="6"/>
  <c r="I1801" i="6"/>
  <c r="I1833" i="6"/>
  <c r="I1690" i="6"/>
  <c r="I1722" i="6"/>
  <c r="I1754" i="6"/>
  <c r="I1786" i="6"/>
  <c r="I1818" i="6"/>
  <c r="I1850" i="6"/>
  <c r="I1640" i="6"/>
  <c r="I1672" i="6"/>
  <c r="I1704" i="6"/>
  <c r="I1736" i="6"/>
  <c r="I1768" i="6"/>
  <c r="I1800" i="6"/>
  <c r="I1832" i="6"/>
  <c r="I1901" i="6"/>
  <c r="I1882" i="6"/>
  <c r="I2224" i="6"/>
  <c r="I2256" i="6"/>
  <c r="I2288" i="6"/>
  <c r="I2320" i="6"/>
  <c r="I2352" i="6"/>
  <c r="I2384" i="6"/>
  <c r="I2416" i="6"/>
  <c r="I2448" i="6"/>
  <c r="I2480" i="6"/>
  <c r="I315" i="6"/>
  <c r="I7" i="6"/>
  <c r="I656" i="6"/>
  <c r="I300" i="6"/>
  <c r="I332" i="6"/>
  <c r="I364" i="6"/>
  <c r="I396" i="6"/>
  <c r="I428" i="6"/>
  <c r="I460" i="6"/>
  <c r="I492" i="6"/>
  <c r="I524" i="6"/>
  <c r="I556" i="6"/>
  <c r="I588" i="6"/>
  <c r="I620" i="6"/>
  <c r="I937" i="6"/>
  <c r="I661" i="6"/>
  <c r="I693" i="6"/>
  <c r="I725" i="6"/>
  <c r="I757" i="6"/>
  <c r="I789" i="6"/>
  <c r="I821" i="6"/>
  <c r="I853" i="6"/>
  <c r="I885" i="6"/>
  <c r="I917" i="6"/>
  <c r="I692" i="6"/>
  <c r="I724" i="6"/>
  <c r="I756" i="6"/>
  <c r="I788" i="6"/>
  <c r="I820" i="6"/>
  <c r="I852" i="6"/>
  <c r="I884" i="6"/>
  <c r="I916" i="6"/>
  <c r="I958" i="6"/>
  <c r="I990" i="6"/>
  <c r="I1022" i="6"/>
  <c r="I1054" i="6"/>
  <c r="I1086" i="6"/>
  <c r="I1118" i="6"/>
  <c r="I1150" i="6"/>
  <c r="I1255" i="6"/>
  <c r="I1293" i="6"/>
  <c r="I956" i="6"/>
  <c r="I988" i="6"/>
  <c r="I1020" i="6"/>
  <c r="I1052" i="6"/>
  <c r="I1084" i="6"/>
  <c r="I1116" i="6"/>
  <c r="I1148" i="6"/>
  <c r="I1180" i="6"/>
  <c r="I1212" i="6"/>
  <c r="I1284" i="6"/>
  <c r="I957" i="6"/>
  <c r="I989" i="6"/>
  <c r="I1021" i="6"/>
  <c r="I1053" i="6"/>
  <c r="I1085" i="6"/>
  <c r="I1117" i="6"/>
  <c r="I1149" i="6"/>
  <c r="I1181" i="6"/>
  <c r="I1213" i="6"/>
  <c r="I1249" i="6"/>
  <c r="I1222" i="6"/>
  <c r="I1316" i="6"/>
  <c r="I1348" i="6"/>
  <c r="I1380" i="6"/>
  <c r="I1412" i="6"/>
  <c r="I1444" i="6"/>
  <c r="I1476" i="6"/>
  <c r="I1508" i="6"/>
  <c r="I1540" i="6"/>
  <c r="I1576" i="6"/>
  <c r="I1322" i="6"/>
  <c r="I1354" i="6"/>
  <c r="I1386" i="6"/>
  <c r="I1418" i="6"/>
  <c r="I1450" i="6"/>
  <c r="I1482" i="6"/>
  <c r="I1514" i="6"/>
  <c r="I1546" i="6"/>
  <c r="I1574" i="6"/>
  <c r="I1612" i="6"/>
  <c r="I1295" i="6"/>
  <c r="I1327" i="6"/>
  <c r="I1359" i="6"/>
  <c r="I1391" i="6"/>
  <c r="I1423" i="6"/>
  <c r="I1455" i="6"/>
  <c r="I1487" i="6"/>
  <c r="I1519" i="6"/>
  <c r="I1552" i="6"/>
  <c r="I1861" i="6"/>
  <c r="I1613" i="6"/>
  <c r="I1645" i="6"/>
  <c r="I1677" i="6"/>
  <c r="I1709" i="6"/>
  <c r="I1741" i="6"/>
  <c r="I1773" i="6"/>
  <c r="I1805" i="6"/>
  <c r="I1837" i="6"/>
  <c r="I1694" i="6"/>
  <c r="I1726" i="6"/>
  <c r="I1758" i="6"/>
  <c r="I1790" i="6"/>
  <c r="I1822" i="6"/>
  <c r="I1854" i="6"/>
  <c r="I1908" i="6"/>
  <c r="I1639" i="6"/>
  <c r="I1671" i="6"/>
  <c r="I1703" i="6"/>
  <c r="I1735" i="6"/>
  <c r="I1767" i="6"/>
  <c r="I1799" i="6"/>
  <c r="I1831" i="6"/>
  <c r="I1865" i="6"/>
  <c r="I1885" i="6"/>
  <c r="I1644" i="6"/>
  <c r="I1676" i="6"/>
  <c r="I1708" i="6"/>
  <c r="I1740" i="6"/>
  <c r="I1772" i="6"/>
  <c r="I1804" i="6"/>
  <c r="I1836" i="6"/>
  <c r="I1873" i="6"/>
  <c r="I1924" i="6"/>
  <c r="I1956" i="6"/>
  <c r="I1988" i="6"/>
  <c r="I2020" i="6"/>
  <c r="I2052" i="6"/>
  <c r="I2084" i="6"/>
  <c r="I2116" i="6"/>
  <c r="I2148" i="6"/>
  <c r="I1905" i="6"/>
  <c r="I1886" i="6"/>
  <c r="I1918" i="6"/>
  <c r="I1950" i="6"/>
  <c r="I1982" i="6"/>
  <c r="I2014" i="6"/>
  <c r="I2046" i="6"/>
  <c r="I2078" i="6"/>
  <c r="I2110" i="6"/>
  <c r="I2142" i="6"/>
  <c r="I1883" i="6"/>
  <c r="I1915" i="6"/>
  <c r="I1947" i="6"/>
  <c r="I1979" i="6"/>
  <c r="I2011" i="6"/>
  <c r="I2043" i="6"/>
  <c r="I2075" i="6"/>
  <c r="I2107" i="6"/>
  <c r="I2139" i="6"/>
  <c r="I2172" i="6"/>
  <c r="I2193" i="6"/>
  <c r="I2225" i="6"/>
  <c r="I2257" i="6"/>
  <c r="I2289" i="6"/>
  <c r="I2321" i="6"/>
  <c r="I2353" i="6"/>
  <c r="I2385" i="6"/>
  <c r="I2417" i="6"/>
  <c r="I2449" i="6"/>
  <c r="I2481" i="6"/>
  <c r="I2228" i="6"/>
  <c r="I2260" i="6"/>
  <c r="I2292" i="6"/>
  <c r="I2324" i="6"/>
  <c r="I2356" i="6"/>
  <c r="I2388" i="6"/>
  <c r="I2420" i="6"/>
  <c r="I2452" i="6"/>
  <c r="I2484" i="6"/>
  <c r="I302" i="6"/>
  <c r="I660" i="6"/>
  <c r="I353" i="6"/>
  <c r="I385" i="6"/>
  <c r="I417" i="6"/>
  <c r="I449" i="6"/>
  <c r="I481" i="6"/>
  <c r="I513" i="6"/>
  <c r="I545" i="6"/>
  <c r="I577" i="6"/>
  <c r="I609" i="6"/>
  <c r="I304" i="6"/>
  <c r="I336" i="6"/>
  <c r="I368" i="6"/>
  <c r="I400" i="6"/>
  <c r="I432" i="6"/>
  <c r="I464" i="6"/>
  <c r="I496" i="6"/>
  <c r="I528" i="6"/>
  <c r="I560" i="6"/>
  <c r="I592" i="6"/>
  <c r="I624" i="6"/>
  <c r="I942" i="6"/>
  <c r="I665" i="6"/>
  <c r="I697" i="6"/>
  <c r="I729" i="6"/>
  <c r="I761" i="6"/>
  <c r="I793" i="6"/>
  <c r="I825" i="6"/>
  <c r="I857" i="6"/>
  <c r="I889" i="6"/>
  <c r="I921" i="6"/>
  <c r="I979" i="6"/>
  <c r="I1107" i="6"/>
  <c r="I696" i="6"/>
  <c r="I728" i="6"/>
  <c r="I760" i="6"/>
  <c r="I792" i="6"/>
  <c r="I824" i="6"/>
  <c r="I856" i="6"/>
  <c r="I888" i="6"/>
  <c r="I920" i="6"/>
  <c r="I975" i="6"/>
  <c r="I1103" i="6"/>
  <c r="I962" i="6"/>
  <c r="I994" i="6"/>
  <c r="I1026" i="6"/>
  <c r="I1058" i="6"/>
  <c r="I1090" i="6"/>
  <c r="I1122" i="6"/>
  <c r="I1154" i="6"/>
  <c r="I1167" i="6"/>
  <c r="I1199" i="6"/>
  <c r="I1233" i="6"/>
  <c r="I960" i="6"/>
  <c r="I992" i="6"/>
  <c r="I1024" i="6"/>
  <c r="I1056" i="6"/>
  <c r="I1088" i="6"/>
  <c r="I1120" i="6"/>
  <c r="I1152" i="6"/>
  <c r="I1184" i="6"/>
  <c r="I1216" i="6"/>
  <c r="I1252" i="6"/>
  <c r="I1263" i="6"/>
  <c r="I1299" i="6"/>
  <c r="I1331" i="6"/>
  <c r="I1363" i="6"/>
  <c r="I1395" i="6"/>
  <c r="I1427" i="6"/>
  <c r="I1459" i="6"/>
  <c r="I1491" i="6"/>
  <c r="I1523" i="6"/>
  <c r="I1593" i="6"/>
  <c r="I1617" i="6"/>
  <c r="I1649" i="6"/>
  <c r="I1681" i="6"/>
  <c r="I1648" i="6"/>
  <c r="I1680" i="6"/>
  <c r="I1712" i="6"/>
  <c r="I1744" i="6"/>
  <c r="I1776" i="6"/>
  <c r="I1808" i="6"/>
  <c r="I1840" i="6"/>
  <c r="I1880" i="6"/>
  <c r="I2184" i="6"/>
  <c r="I1909" i="6"/>
  <c r="I1890" i="6"/>
  <c r="I2200" i="6"/>
  <c r="I2232" i="6"/>
  <c r="I2264" i="6"/>
  <c r="I2296" i="6"/>
  <c r="I2328" i="6"/>
  <c r="I2360" i="6"/>
  <c r="I2392" i="6"/>
  <c r="I2424" i="6"/>
  <c r="I2456" i="6"/>
  <c r="I2488" i="6"/>
  <c r="I15" i="6"/>
  <c r="I357" i="6"/>
  <c r="I389" i="6"/>
  <c r="I421" i="6"/>
  <c r="I453" i="6"/>
  <c r="I485" i="6"/>
  <c r="I517" i="6"/>
  <c r="I549" i="6"/>
  <c r="I581" i="6"/>
  <c r="I613" i="6"/>
  <c r="I308" i="6"/>
  <c r="I340" i="6"/>
  <c r="I372" i="6"/>
  <c r="I404" i="6"/>
  <c r="I436" i="6"/>
  <c r="I468" i="6"/>
  <c r="I500" i="6"/>
  <c r="I532" i="6"/>
  <c r="I564" i="6"/>
  <c r="I596" i="6"/>
  <c r="I628" i="6"/>
  <c r="I662" i="6"/>
  <c r="I694" i="6"/>
  <c r="I726" i="6"/>
  <c r="I758" i="6"/>
  <c r="I790" i="6"/>
  <c r="I822" i="6"/>
  <c r="I854" i="6"/>
  <c r="I886" i="6"/>
  <c r="I918" i="6"/>
  <c r="I659" i="6"/>
  <c r="I691" i="6"/>
  <c r="I723" i="6"/>
  <c r="I755" i="6"/>
  <c r="I787" i="6"/>
  <c r="I819" i="6"/>
  <c r="I851" i="6"/>
  <c r="I883" i="6"/>
  <c r="I915" i="6"/>
  <c r="I668" i="6"/>
  <c r="I700" i="6"/>
  <c r="I732" i="6"/>
  <c r="I764" i="6"/>
  <c r="I796" i="6"/>
  <c r="I828" i="6"/>
  <c r="I860" i="6"/>
  <c r="I892" i="6"/>
  <c r="I924" i="6"/>
  <c r="I966" i="6"/>
  <c r="I998" i="6"/>
  <c r="I1030" i="6"/>
  <c r="I1062" i="6"/>
  <c r="I1094" i="6"/>
  <c r="I1126" i="6"/>
  <c r="I1158" i="6"/>
  <c r="I1171" i="6"/>
  <c r="I1203" i="6"/>
  <c r="I1274" i="6"/>
  <c r="I1220" i="6"/>
  <c r="I1271" i="6"/>
  <c r="I1231" i="6"/>
  <c r="I1598" i="6"/>
  <c r="I1558" i="6"/>
  <c r="I1321" i="6"/>
  <c r="I1353" i="6"/>
  <c r="I1385" i="6"/>
  <c r="I1417" i="6"/>
  <c r="I1449" i="6"/>
  <c r="I1481" i="6"/>
  <c r="I1513" i="6"/>
  <c r="I1545" i="6"/>
  <c r="I1605" i="6"/>
  <c r="I1303" i="6"/>
  <c r="I1335" i="6"/>
  <c r="I1367" i="6"/>
  <c r="I1399" i="6"/>
  <c r="I1431" i="6"/>
  <c r="I1463" i="6"/>
  <c r="I1495" i="6"/>
  <c r="I1527" i="6"/>
  <c r="I1561" i="6"/>
  <c r="I1621" i="6"/>
  <c r="I1653" i="6"/>
  <c r="I1685" i="6"/>
  <c r="I1652" i="6"/>
  <c r="I1684" i="6"/>
  <c r="I1716" i="6"/>
  <c r="I1748" i="6"/>
  <c r="I1780" i="6"/>
  <c r="I1812" i="6"/>
  <c r="I1844" i="6"/>
  <c r="I1862" i="6"/>
  <c r="I2202" i="6"/>
  <c r="I2236" i="6"/>
  <c r="I2268" i="6"/>
  <c r="I2300" i="6"/>
  <c r="I2332" i="6"/>
  <c r="I2364" i="6"/>
  <c r="I2396" i="6"/>
  <c r="I2428" i="6"/>
  <c r="I2460" i="6"/>
  <c r="I2492" i="6"/>
  <c r="I19" i="6"/>
  <c r="I312" i="6"/>
  <c r="I344" i="6"/>
  <c r="I376" i="6"/>
  <c r="I408" i="6"/>
  <c r="I440" i="6"/>
  <c r="I472" i="6"/>
  <c r="I504" i="6"/>
  <c r="I536" i="6"/>
  <c r="I568" i="6"/>
  <c r="I600" i="6"/>
  <c r="I632" i="6"/>
  <c r="I1011" i="6"/>
  <c r="I1139" i="6"/>
  <c r="I666" i="6"/>
  <c r="I698" i="6"/>
  <c r="I730" i="6"/>
  <c r="I762" i="6"/>
  <c r="I794" i="6"/>
  <c r="I826" i="6"/>
  <c r="I858" i="6"/>
  <c r="I890" i="6"/>
  <c r="I922" i="6"/>
  <c r="I663" i="6"/>
  <c r="I695" i="6"/>
  <c r="I727" i="6"/>
  <c r="I759" i="6"/>
  <c r="I791" i="6"/>
  <c r="I823" i="6"/>
  <c r="I855" i="6"/>
  <c r="I887" i="6"/>
  <c r="I919" i="6"/>
  <c r="I672" i="6"/>
  <c r="I704" i="6"/>
  <c r="I736" i="6"/>
  <c r="I768" i="6"/>
  <c r="I800" i="6"/>
  <c r="I832" i="6"/>
  <c r="I864" i="6"/>
  <c r="I896" i="6"/>
  <c r="I928" i="6"/>
  <c r="I1007" i="6"/>
  <c r="I1135" i="6"/>
  <c r="I970" i="6"/>
  <c r="I1002" i="6"/>
  <c r="I1034" i="6"/>
  <c r="I1066" i="6"/>
  <c r="I1098" i="6"/>
  <c r="I1130" i="6"/>
  <c r="I1162" i="6"/>
  <c r="I1194" i="6"/>
  <c r="I1227" i="6"/>
  <c r="I1269" i="6"/>
  <c r="I936" i="6"/>
  <c r="I1239" i="6"/>
  <c r="I1097" i="6"/>
  <c r="I1129" i="6"/>
  <c r="I1161" i="6"/>
  <c r="I1193" i="6"/>
  <c r="I1226" i="6"/>
  <c r="I1566" i="6"/>
  <c r="I1328" i="6"/>
  <c r="I1360" i="6"/>
  <c r="I1392" i="6"/>
  <c r="I1424" i="6"/>
  <c r="I1456" i="6"/>
  <c r="I1488" i="6"/>
  <c r="I1520" i="6"/>
  <c r="I1553" i="6"/>
  <c r="I1325" i="6"/>
  <c r="I1357" i="6"/>
  <c r="I1389" i="6"/>
  <c r="I1421" i="6"/>
  <c r="I1453" i="6"/>
  <c r="I1485" i="6"/>
  <c r="I1517" i="6"/>
  <c r="I1586" i="6"/>
  <c r="I1573" i="6"/>
  <c r="I1302" i="6"/>
  <c r="I1334" i="6"/>
  <c r="I1366" i="6"/>
  <c r="I1398" i="6"/>
  <c r="I1430" i="6"/>
  <c r="I1462" i="6"/>
  <c r="I1494" i="6"/>
  <c r="I1526" i="6"/>
  <c r="I1560" i="6"/>
  <c r="I1307" i="6"/>
  <c r="I1339" i="6"/>
  <c r="I1371" i="6"/>
  <c r="I1403" i="6"/>
  <c r="I1435" i="6"/>
  <c r="I1467" i="6"/>
  <c r="I1499" i="6"/>
  <c r="I1531" i="6"/>
  <c r="I1602" i="6"/>
  <c r="I1625" i="6"/>
  <c r="I1657" i="6"/>
  <c r="I1689" i="6"/>
  <c r="I1721" i="6"/>
  <c r="I1753" i="6"/>
  <c r="I1785" i="6"/>
  <c r="I1817" i="6"/>
  <c r="I1849" i="6"/>
  <c r="I1706" i="6"/>
  <c r="I1738" i="6"/>
  <c r="I1770" i="6"/>
  <c r="I1802" i="6"/>
  <c r="I1834" i="6"/>
  <c r="I1624" i="6"/>
  <c r="I1656" i="6"/>
  <c r="I1688" i="6"/>
  <c r="I1720" i="6"/>
  <c r="I1752" i="6"/>
  <c r="I1784" i="6"/>
  <c r="I1816" i="6"/>
  <c r="I1848" i="6"/>
  <c r="I1866" i="6"/>
  <c r="I2208" i="6"/>
  <c r="I2240" i="6"/>
  <c r="I2272" i="6"/>
  <c r="I2304" i="6"/>
  <c r="I2336" i="6"/>
  <c r="I2368" i="6"/>
  <c r="I2400" i="6"/>
  <c r="I2432" i="6"/>
  <c r="I2464" i="6"/>
  <c r="I2496" i="6"/>
  <c r="I130" i="6"/>
  <c r="I162" i="6"/>
  <c r="I194" i="6"/>
  <c r="I226" i="6"/>
  <c r="I258" i="6"/>
  <c r="I23" i="6"/>
  <c r="I55" i="6"/>
  <c r="I87" i="6"/>
  <c r="I119" i="6"/>
  <c r="I151" i="6"/>
  <c r="I183" i="6"/>
  <c r="I215" i="6"/>
  <c r="I247" i="6"/>
  <c r="I279" i="6"/>
  <c r="I52" i="6"/>
  <c r="I84" i="6"/>
  <c r="I116" i="6"/>
  <c r="I148" i="6"/>
  <c r="I180" i="6"/>
  <c r="I212" i="6"/>
  <c r="I244" i="6"/>
  <c r="I276" i="6"/>
  <c r="I319" i="6"/>
  <c r="I365" i="6"/>
  <c r="I397" i="6"/>
  <c r="I429" i="6"/>
  <c r="I461" i="6"/>
  <c r="I493" i="6"/>
  <c r="I525" i="6"/>
  <c r="I557" i="6"/>
  <c r="I589" i="6"/>
  <c r="I621" i="6"/>
  <c r="I316" i="6"/>
  <c r="I348" i="6"/>
  <c r="I380" i="6"/>
  <c r="I412" i="6"/>
  <c r="I444" i="6"/>
  <c r="I476" i="6"/>
  <c r="I508" i="6"/>
  <c r="I540" i="6"/>
  <c r="I572" i="6"/>
  <c r="I604" i="6"/>
  <c r="I636" i="6"/>
  <c r="I676" i="6"/>
  <c r="I708" i="6"/>
  <c r="I740" i="6"/>
  <c r="I772" i="6"/>
  <c r="I804" i="6"/>
  <c r="I836" i="6"/>
  <c r="I868" i="6"/>
  <c r="I900" i="6"/>
  <c r="I932" i="6"/>
  <c r="I974" i="6"/>
  <c r="I1006" i="6"/>
  <c r="I1038" i="6"/>
  <c r="I1070" i="6"/>
  <c r="I1102" i="6"/>
  <c r="I1134" i="6"/>
  <c r="I1237" i="6"/>
  <c r="I940" i="6"/>
  <c r="I1280" i="6"/>
  <c r="I1165" i="6"/>
  <c r="I1197" i="6"/>
  <c r="I1267" i="6"/>
  <c r="I1277" i="6"/>
  <c r="I1607" i="6"/>
  <c r="I1492" i="6"/>
  <c r="I1524" i="6"/>
  <c r="I1594" i="6"/>
  <c r="I1306" i="6"/>
  <c r="I1338" i="6"/>
  <c r="I1370" i="6"/>
  <c r="I1402" i="6"/>
  <c r="I1434" i="6"/>
  <c r="I1466" i="6"/>
  <c r="I1498" i="6"/>
  <c r="I1530" i="6"/>
  <c r="I1601" i="6"/>
  <c r="I1658" i="6"/>
  <c r="I1311" i="6"/>
  <c r="I1343" i="6"/>
  <c r="I1375" i="6"/>
  <c r="I1407" i="6"/>
  <c r="I1439" i="6"/>
  <c r="I1471" i="6"/>
  <c r="I1503" i="6"/>
  <c r="I1535" i="6"/>
  <c r="I1570" i="6"/>
  <c r="I1629" i="6"/>
  <c r="I1661" i="6"/>
  <c r="I1693" i="6"/>
  <c r="I1725" i="6"/>
  <c r="I1757" i="6"/>
  <c r="I1789" i="6"/>
  <c r="I1821" i="6"/>
  <c r="I1853" i="6"/>
  <c r="I1742" i="6"/>
  <c r="I1774" i="6"/>
  <c r="I1806" i="6"/>
  <c r="I1838" i="6"/>
  <c r="I1815" i="6"/>
  <c r="I1847" i="6"/>
  <c r="I1628" i="6"/>
  <c r="I1660" i="6"/>
  <c r="I1692" i="6"/>
  <c r="I1724" i="6"/>
  <c r="I1756" i="6"/>
  <c r="I1788" i="6"/>
  <c r="I1820" i="6"/>
  <c r="I1852" i="6"/>
  <c r="I1940" i="6"/>
  <c r="I1972" i="6"/>
  <c r="I2004" i="6"/>
  <c r="I2036" i="6"/>
  <c r="I2068" i="6"/>
  <c r="I2100" i="6"/>
  <c r="I2132" i="6"/>
  <c r="I2164" i="6"/>
  <c r="I2210" i="6"/>
  <c r="I1870" i="6"/>
  <c r="I1998" i="6"/>
  <c r="I2030" i="6"/>
  <c r="I2062" i="6"/>
  <c r="I2094" i="6"/>
  <c r="I2126" i="6"/>
  <c r="I2158" i="6"/>
  <c r="I2027" i="6"/>
  <c r="I2059" i="6"/>
  <c r="I2091" i="6"/>
  <c r="I2123" i="6"/>
  <c r="I2155" i="6"/>
  <c r="I2168" i="6"/>
  <c r="I2369" i="6"/>
  <c r="I2401" i="6"/>
  <c r="I2433" i="6"/>
  <c r="I2465" i="6"/>
  <c r="I2497" i="6"/>
  <c r="I2212" i="6"/>
  <c r="I2244" i="6"/>
  <c r="I2276" i="6"/>
  <c r="I2308" i="6"/>
  <c r="I2340" i="6"/>
  <c r="I2372" i="6"/>
  <c r="I2404" i="6"/>
  <c r="I2436" i="6"/>
  <c r="I2468" i="6"/>
  <c r="I2500" i="6"/>
  <c r="B14" i="9" l="1"/>
</calcChain>
</file>

<file path=xl/sharedStrings.xml><?xml version="1.0" encoding="utf-8"?>
<sst xmlns="http://schemas.openxmlformats.org/spreadsheetml/2006/main" count="167" uniqueCount="116">
  <si>
    <t>Week 1</t>
  </si>
  <si>
    <t>Week 2</t>
  </si>
  <si>
    <t>Week 3</t>
  </si>
  <si>
    <t>Week 4</t>
  </si>
  <si>
    <t>Claim period</t>
  </si>
  <si>
    <t>Week number</t>
  </si>
  <si>
    <t>Week dates</t>
  </si>
  <si>
    <t>Arm's length</t>
  </si>
  <si>
    <t>Biweekly dates</t>
  </si>
  <si>
    <t>Period 1</t>
  </si>
  <si>
    <t>Period 2</t>
  </si>
  <si>
    <t>i) Sélectionnez la période pour laquelle vous calculez la subvention salariale</t>
  </si>
  <si>
    <t>Canada.ca/calculez-montant-subvention</t>
  </si>
  <si>
    <t>(choisir une période de demande)</t>
  </si>
  <si>
    <t>Période 6: 2 août au 29 août 2020</t>
  </si>
  <si>
    <t>Période 5: 5 juillet au 1 août 2020</t>
  </si>
  <si>
    <t>Calcul de la subvention salariale pour les périodes 5 et 6 (5 juillet au 29 août 2020)</t>
  </si>
  <si>
    <t>La SSUC de base calculée dans cette feuille de calcul ne comprend pas toutes les déductions. Compléter toutes les étapes du calculateur du site Canada.ca pour obtenir le montant réel de la SSUC.</t>
  </si>
  <si>
    <t>Calculateur de subvention salariale du site Canada.ca (canada.ca/calculez-montant-subvention).</t>
  </si>
  <si>
    <t>Utilisez ces montants pour remplir la section 2 du calculateur sur le site Canada.ca et passez aux prochaines étapes ci-dessous pour déterminer votre montant réel de SSUC.</t>
  </si>
  <si>
    <t>ii) Enregistrez ou imprimez une copie de cette feuille de calcul pour vos dossiers.</t>
  </si>
  <si>
    <t>&lt;- Choisir</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</si>
  <si>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inscrivez les renseignements dans l’un ou l’autre des feuilles, selon le cas.</t>
  </si>
  <si>
    <t>Rémunération brute hebdomadaire à l'égard de la période de demande</t>
  </si>
  <si>
    <t>Montant de l’employé (calculé)</t>
  </si>
  <si>
    <t>Montant calculé</t>
  </si>
  <si>
    <t>Total de la période de demande pour l’employé</t>
  </si>
  <si>
    <t>Les colonnes B à G doivent être remplies pour que ce champ soit calculé.
La SSUC de base calculée dans cette feuille de calcul ne comprend pas toutes les déductions. Suivez le reste des étapes du calculateur du site Canada.ca pour obtenir le montant réel de la SSUC.</t>
  </si>
  <si>
    <t>Cette feuille de calcul doit être utilisée avec l’outil d’estimation de la SSUC à l’adresse suivante :</t>
  </si>
  <si>
    <r>
      <rPr>
        <b/>
        <sz val="12"/>
        <color theme="1"/>
        <rFont val="Calibri"/>
        <family val="2"/>
        <scheme val="minor"/>
      </rPr>
      <t>Problèmes techniques :</t>
    </r>
    <r>
      <rPr>
        <sz val="12"/>
        <color theme="1"/>
        <rFont val="Calibri"/>
        <family val="2"/>
        <scheme val="minor"/>
      </rPr>
      <t xml:space="preserve"> Il se peut que vous deviez « activer la modification » sur votre logiciel de feuille de calcul avant de pouvoir sélectionner une période de demande.</t>
    </r>
  </si>
  <si>
    <t>Janvier à février 2020</t>
  </si>
  <si>
    <t>(Sélectionnez votre option de comparaison des revenus)</t>
  </si>
  <si>
    <t>Mois correspondant de 2019</t>
  </si>
  <si>
    <t xml:space="preserve">En règle générale, vous obtiendrez un taux global plus avantageux pour la SSUC si vous choisissez l’option de revenu de base qui est un montant plus élevé.	</t>
  </si>
  <si>
    <t>Explications sur la façon dont le calcul fonctionne</t>
  </si>
  <si>
    <t>Recettes brutes en dollars canadiens</t>
  </si>
  <si>
    <t>Entrez votre revenu admissible en dollars canadiens pendant toutes les périodes énumérées</t>
  </si>
  <si>
    <t>Taux de la SSUC global</t>
  </si>
  <si>
    <t xml:space="preserve">Effectuez l’étape 2a) ou l’étape 2b) en fonction de celle qui décrit la période de paie que vous utilisez pour les retenues sur la paie : « hebdomadaire (52) » ou « à la quinzaine (toutes les deux semaines) »
</t>
  </si>
  <si>
    <t xml:space="preserve">Sans lien de dépendance : En général, un employé sans lien de dépendance est un employé qui n’est pas proprietaire d’entreprise (ou dans le cas d’une société, qui il ne la contrôle pas) et qui n’est pas un membre de la famille immédiate de cette personne.
Avec lien de dépendance : Un employé ayant un lien de dépendance est une personne qui est le propriétaire de l’entreprise (ou, dans le cas d’une société, qui contrôle la société) ou qui est un membre de la famille immédiate de cette personne.	</t>
  </si>
  <si>
    <t>Vous pouvez décider quelle période est la plus avantageuse pour vous; le montant le plus élevé par employé.
Toute période de plus de sept jours consécutifs à laquelle un employé n’a pas été payé et qui est comprise entre le 1er janvier et le 15 mars 2020, comme un congé non payé, devrait être omise de la paie de référence moyenne.</t>
  </si>
  <si>
    <r>
      <rPr>
        <b/>
        <sz val="12"/>
        <color theme="1"/>
        <rFont val="Calibri"/>
        <family val="2"/>
        <scheme val="minor"/>
      </rPr>
      <t xml:space="preserve">Entrez vos revenus admissibles </t>
    </r>
    <r>
      <rPr>
        <sz val="12"/>
        <color theme="1"/>
        <rFont val="Calibri"/>
        <family val="2"/>
        <scheme val="minor"/>
      </rPr>
      <t>pour chacun des mois suivants afin de calculer le taux de base de la SSUC et les taux de supplément. Le taux global de la SSUC est fondé sur une combinaison de ces deux taux.</t>
    </r>
  </si>
  <si>
    <t>Oui - sans lien de dépendance</t>
  </si>
  <si>
    <t>Non - avec lien de dépendance</t>
  </si>
  <si>
    <t>Employé sans lien de dépendance : oui/non</t>
  </si>
  <si>
    <t>Effectuez votre calcul sur Canada.ca en utilisant ces montants</t>
  </si>
  <si>
    <t>Employé en congé payé (facultatif)</t>
  </si>
  <si>
    <t>Employés admissibles (facultatif)</t>
  </si>
  <si>
    <t>Rémunération brute aux 2 semaines à l'égard de la période de demande</t>
  </si>
  <si>
    <r>
      <t>Les colonnes B à G doivent être remplies pour que ce champ soit calculé.
La SSUC de base calculée dans cette feuille de calcul</t>
    </r>
    <r>
      <rPr>
        <b/>
        <sz val="11"/>
        <rFont val="Calibri"/>
        <family val="2"/>
        <scheme val="minor"/>
      </rPr>
      <t xml:space="preserve"> ne comprend pas toutes les déductions</t>
    </r>
    <r>
      <rPr>
        <sz val="11"/>
        <rFont val="Calibri"/>
        <family val="2"/>
        <scheme val="minor"/>
      </rPr>
      <t>. Suivez le reste des étapes du calculateur du site Canada.ca pour obtenir le montant réel de la SSUC.</t>
    </r>
  </si>
  <si>
    <t>5 juillet au 11 juillet</t>
  </si>
  <si>
    <t>2 août au 8 août</t>
  </si>
  <si>
    <t>12 juillet au 18 juillet</t>
  </si>
  <si>
    <t>9 août au 15 août</t>
  </si>
  <si>
    <t>19 juillet au 25 juillet</t>
  </si>
  <si>
    <t>16 août au 22 août</t>
  </si>
  <si>
    <t>26 août au 1 août</t>
  </si>
  <si>
    <t>23 août au 29 août</t>
  </si>
  <si>
    <t>5 juillet au 18 juillet</t>
  </si>
  <si>
    <t>2 août au 15 août</t>
  </si>
  <si>
    <t>19 juillet au 1 août</t>
  </si>
  <si>
    <t>16 août au 29 août</t>
  </si>
  <si>
    <t>(choisir la période à l’étape 1)Taux)</t>
  </si>
  <si>
    <t>Perte de revenus de 3 mois</t>
  </si>
  <si>
    <t>Pourcentage de la perte de revenus au cours des trois mois précédant la période de demande par rapport à la période précédant la crise.</t>
  </si>
  <si>
    <t>Perte de revenus</t>
  </si>
  <si>
    <t>Pourcentage de perte de revenus</t>
  </si>
  <si>
    <t>Pourcentage de perte de revenus pour le supplément</t>
  </si>
  <si>
    <t>Le taux de supplément correspond à votre pourcentage de perte de revenus pour le supplément moins 50 % x 1,25, jusqu’à un maximum de 25 %.</t>
  </si>
  <si>
    <t>Perte de revenus par rapport à la période précédant la crise, en utilisant l’option la plus avantageuse entre le mois de la période de demande ou le mois précédent</t>
  </si>
  <si>
    <t>Votre perte de revenus moyenne de 3 mois par rapport à la période précédant la crise, qui est utilisée pour calculer votre supplément.</t>
  </si>
  <si>
    <t>Pourcentage de perte de revenus par rapport à la période précédant la crise</t>
  </si>
  <si>
    <t>Remarque - Examinez le calcul de la subvention</t>
  </si>
  <si>
    <t>Si vous voulez en apprendre davantage sur la façon dont les subventions salariales sont calculées, veuillez consulter :</t>
  </si>
  <si>
    <t>https://www.canada.ca/fr/agence-revenu/services/subvention/subvention-salariale-urgence/ssuc-apres-faire-demande.html</t>
  </si>
  <si>
    <r>
      <t xml:space="preserve">Répondez « Oui » si l’employé est en congé payé pour toute la semaine de travail.
Répondez « Non » </t>
    </r>
    <r>
      <rPr>
        <b/>
        <sz val="11"/>
        <rFont val="Calibri"/>
        <family val="2"/>
        <scheme val="minor"/>
      </rPr>
      <t>ou laissez le champ vide</t>
    </r>
    <r>
      <rPr>
        <sz val="11"/>
        <rFont val="Calibri"/>
        <family val="2"/>
        <scheme val="minor"/>
      </rPr>
      <t xml:space="preserve"> si l’employé n’est pas en congé payé ou s’il est en congé payé pour seulement quelques jours de la semaine.</t>
    </r>
  </si>
  <si>
    <t>Salaire brut hebdomadaire moyen pendant que
- Du 1 janvier au 15 mars 2020
Ou
- Du 1 juillet au 31 décembre 2019</t>
  </si>
  <si>
    <t>Les employés en congé payé doivent figurer dans l’étape 2a) Hebdomadaire.</t>
  </si>
  <si>
    <t>Les employés en congé payé 
(ne comprend pas les vacances)</t>
  </si>
  <si>
    <t>Montant en $ CAN</t>
  </si>
  <si>
    <t>Salaire brut aux 2 semaines moyen pendant que
- Du 1 janvier au 15 mars 2020
Ou
- Du 1 juillet au 31 décembre 2019</t>
  </si>
  <si>
    <r>
      <rPr>
        <b/>
        <sz val="14"/>
        <color theme="1"/>
        <rFont val="Calibri"/>
        <family val="2"/>
        <scheme val="minor"/>
      </rPr>
      <t xml:space="preserve">Totaux : </t>
    </r>
    <r>
      <rPr>
        <sz val="14"/>
        <color theme="1"/>
        <rFont val="Calibri"/>
        <family val="2"/>
        <scheme val="minor"/>
      </rPr>
      <t>Les valeurs définitives à saisir sur Canada.ca sont affichées à la feuille de l’Étape 3) Montants à utiliser après que vous ayez terminé cette étape.</t>
    </r>
  </si>
  <si>
    <t>Calculez votre taux de base</t>
  </si>
  <si>
    <t>Calculez votre supplément</t>
  </si>
  <si>
    <t>iv) Quand utiliser l’étape 2a) Toutes les semaines ou l’étape 2b) À la quinzaine (onglets)</t>
  </si>
  <si>
    <t>Totaux : Les valeurs définitives à saisir sur Canada.ca sont affichées à la feuille de l’Étape 3) Montants à utiliser</t>
  </si>
  <si>
    <r>
      <rPr>
        <b/>
        <sz val="12"/>
        <color theme="1"/>
        <rFont val="Calibri"/>
        <family val="2"/>
        <scheme val="minor"/>
      </rPr>
      <t xml:space="preserve">Important : </t>
    </r>
    <r>
      <rPr>
        <sz val="12"/>
        <color theme="1"/>
        <rFont val="Calibri"/>
        <family val="2"/>
        <scheme val="minor"/>
      </rPr>
      <t>Vous devez utiliser la même méthode pour calculer votre admissibilité pendant la période 5 et les périodes futures. Toutefois, vous n’avez pas besoin d’utiliser la même méthode que celle que vous avez utilisée pour les périodes 1 à 4.</t>
    </r>
  </si>
  <si>
    <t>iii) Calculez votre taux de SSUC global en fonction de vos revenus.</t>
  </si>
  <si>
    <t>ii) Quelle option choisiriez-vous pour calculer votre revenu de base pour la période 5 et toutes les périodes futures?</t>
  </si>
  <si>
    <t>Votre taux global de SSUC (en fonction de votre subvention de base et du montant complémentaire)</t>
  </si>
  <si>
    <t>Si votre revenu a diminué de plus de 30 %, mais que votre taux global est inférieur à 75 %, vous obtiendrez plutôt un taux de 75 % en application de la règle d’exonération.</t>
  </si>
  <si>
    <t>Employé sans lien de dépendance : Oui - sans lien de dépendance/Non - avec lien de dépendance</t>
  </si>
  <si>
    <t>Oui</t>
  </si>
  <si>
    <t>Non</t>
  </si>
  <si>
    <t>Pourcentage de perte de revenus de la période</t>
  </si>
  <si>
    <t>Pourcentage de perte de revenus préférentielle</t>
  </si>
  <si>
    <t>Pourcentage de perte de revenus par rapport à la période précédant la crise, en utilisant l’option la plus avantageuse entre le mois de la période de demande ou le mois précédent</t>
  </si>
  <si>
    <t>Si vous utilisez une autre période de paie, par exemple une fois par mois, utilisez Étape 2a) Hebdomadaire (52) et rajustez vos chiffres de paie en conséquence.</t>
  </si>
  <si>
    <t>Pour les employés dont l’horaire est variable ou qui n’ont pas travaillé le même nombre d’heures durant chaque semaine de la période de demande, utilisez Étape 2a) Hebdomadaire (52) et rajustez vos chiffres de paie en conséquence.</t>
  </si>
  <si>
    <t>Rémunération admissible totale</t>
  </si>
  <si>
    <t>Un employé admissible est un particulier employé au Canada par vous (l'employeur admissible) au cours de la période visée par la demande.</t>
  </si>
  <si>
    <t>(Choisir une période de demande)</t>
  </si>
  <si>
    <t>i) Une fois que vous aurez rempli les onglets de calcul Hebdomadaire et/ou À la quinzaine, les « Valeurs à utiliser à l’étape 2b » s’afficheront ci-dessous.</t>
  </si>
  <si>
    <t>Valeurs à utiliser à l’étape 2b sur le site Canada.ca :</t>
  </si>
  <si>
    <t>Valeur tirée du tableau du taux de base de la SSUC</t>
  </si>
  <si>
    <t xml:space="preserve">v) Circonstances particulières – dans l’éventualité où l’employeur n’exploitait pas une entreprise en janvier et en février </t>
  </si>
  <si>
    <t>Pour les employeurs admissibles qui n’exploitaient pas une entreprise ou qui n’exerçaient pas d’activités ordinaires au cours de la période de janvier à février 2020.</t>
  </si>
  <si>
    <t>L’autre approche ne s’appliquera qu’au calcul du taux de base, et non du taux complémentaire.</t>
  </si>
  <si>
    <t>Des redressements seront apportés au calcul du taux de base au point (iii) en fonction du nombre de jours.</t>
  </si>
  <si>
    <t>Nombre d'employés actifs admissibles</t>
  </si>
  <si>
    <t>Nombre d'employés en congé payé admissibles</t>
  </si>
  <si>
    <t>Baisse de revenues moyenne pour les trois mois précédents</t>
  </si>
  <si>
    <t>Baisse de revenus pour la période en cours</t>
  </si>
  <si>
    <t>Taux de subvention utilisé pour les employés actifs dans le calcul de la ligne C</t>
  </si>
  <si>
    <t>Mois</t>
  </si>
  <si>
    <t>Version B-2-2020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</si>
</sst>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_-&quot;$&quot;* #,##0_-;\-&quot;$&quot;* #,##0_-;_-&quot;$&quot;* &quot;-&quot;??_-;_-@_-"/>
    <numFmt numFmtId="166" formatCode="0.0000000%"/>
  </numFmts>
  <fonts count="19" x14ac:knownFonts="1">
    <font>
      <sz val="11"/>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4"/>
      <name val="Calibri"/>
      <family val="2"/>
      <scheme val="minor"/>
    </font>
    <font>
      <sz val="11"/>
      <color theme="0"/>
      <name val="Calibri"/>
      <family val="2"/>
      <scheme val="minor"/>
    </font>
    <font>
      <sz val="11"/>
      <name val="Calibri"/>
      <family val="2"/>
      <scheme val="minor"/>
    </font>
    <font>
      <sz val="22"/>
      <color theme="1"/>
      <name val="Calibri"/>
      <family val="2"/>
      <scheme val="minor"/>
    </font>
    <font>
      <b/>
      <sz val="12"/>
      <color theme="1"/>
      <name val="Calibri"/>
      <family val="2"/>
      <scheme val="minor"/>
    </font>
    <font>
      <u/>
      <sz val="12"/>
      <color theme="10"/>
      <name val="Calibri"/>
      <family val="2"/>
      <scheme val="minor"/>
    </font>
    <font>
      <b/>
      <sz val="11"/>
      <name val="Calibri"/>
      <family val="2"/>
      <scheme val="minor"/>
    </font>
    <font>
      <sz val="11"/>
      <color theme="1"/>
      <name val="Calibri"/>
      <family val="2"/>
      <scheme val="minor"/>
    </font>
    <font>
      <sz val="16"/>
      <color theme="1"/>
      <name val="Calibri"/>
      <family val="2"/>
      <scheme val="minor"/>
    </font>
    <font>
      <u/>
      <sz val="18"/>
      <color theme="10"/>
      <name val="Calibri"/>
      <family val="2"/>
      <scheme val="minor"/>
    </font>
    <font>
      <sz val="10.5"/>
      <color theme="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1" fillId="0" borderId="0" applyNumberFormat="0" applyFill="0" applyBorder="0" applyAlignment="0" applyProtection="0"/>
    <xf numFmtId="44" fontId="15" fillId="0" borderId="0" applyFont="0" applyFill="0" applyBorder="0" applyAlignment="0" applyProtection="0"/>
    <xf numFmtId="9" fontId="15" fillId="0" borderId="0" applyFont="0" applyFill="0" applyBorder="0" applyAlignment="0" applyProtection="0"/>
  </cellStyleXfs>
  <cellXfs count="115">
    <xf numFmtId="0" fontId="0" fillId="0" borderId="0" xfId="0"/>
    <xf numFmtId="0" fontId="2" fillId="0" borderId="0" xfId="0" applyFont="1"/>
    <xf numFmtId="16" fontId="0" fillId="0" borderId="0" xfId="0" applyNumberFormat="1"/>
    <xf numFmtId="164" fontId="4" fillId="9" borderId="3" xfId="0" applyNumberFormat="1" applyFont="1" applyFill="1" applyBorder="1" applyProtection="1"/>
    <xf numFmtId="164" fontId="10" fillId="3" borderId="1" xfId="0" applyNumberFormat="1" applyFont="1" applyFill="1" applyBorder="1" applyAlignment="1" applyProtection="1">
      <alignment horizontal="left" vertical="top" wrapText="1"/>
    </xf>
    <xf numFmtId="0" fontId="2" fillId="2" borderId="0" xfId="0" applyFont="1" applyFill="1" applyProtection="1">
      <protection locked="0"/>
    </xf>
    <xf numFmtId="0" fontId="2" fillId="5" borderId="0" xfId="0" applyFont="1" applyFill="1" applyProtection="1">
      <protection locked="0"/>
    </xf>
    <xf numFmtId="0" fontId="2" fillId="5" borderId="0" xfId="0" applyFont="1" applyFill="1" applyAlignment="1" applyProtection="1">
      <alignment horizontal="center"/>
      <protection locked="0"/>
    </xf>
    <xf numFmtId="0" fontId="2" fillId="5" borderId="0" xfId="0" applyFont="1" applyFill="1" applyAlignment="1" applyProtection="1">
      <alignment horizontal="left" vertical="top"/>
      <protection locked="0"/>
    </xf>
    <xf numFmtId="0" fontId="3" fillId="3" borderId="0" xfId="0" applyFont="1" applyFill="1" applyProtection="1">
      <protection locked="0"/>
    </xf>
    <xf numFmtId="0" fontId="3" fillId="3" borderId="0" xfId="0" applyFont="1" applyFill="1" applyAlignment="1" applyProtection="1">
      <alignment horizontal="left" vertical="top"/>
      <protection locked="0"/>
    </xf>
    <xf numFmtId="0" fontId="2" fillId="3" borderId="0" xfId="0" applyFont="1" applyFill="1" applyProtection="1">
      <protection locked="0"/>
    </xf>
    <xf numFmtId="0" fontId="2" fillId="3" borderId="0" xfId="0" applyFont="1" applyFill="1" applyAlignment="1" applyProtection="1">
      <alignment horizontal="center"/>
      <protection locked="0"/>
    </xf>
    <xf numFmtId="0" fontId="2" fillId="5" borderId="0" xfId="0" applyFont="1" applyFill="1" applyAlignment="1" applyProtection="1">
      <alignment vertical="top" wrapText="1"/>
      <protection locked="0"/>
    </xf>
    <xf numFmtId="0" fontId="2" fillId="5" borderId="0" xfId="0" applyFont="1" applyFill="1" applyAlignment="1" applyProtection="1">
      <alignment vertical="top"/>
      <protection locked="0"/>
    </xf>
    <xf numFmtId="0" fontId="3" fillId="3" borderId="0" xfId="0" applyFont="1" applyFill="1" applyAlignment="1" applyProtection="1">
      <alignment vertical="top"/>
      <protection locked="0"/>
    </xf>
    <xf numFmtId="0" fontId="2" fillId="3" borderId="0" xfId="0" applyFont="1" applyFill="1" applyBorder="1" applyProtection="1">
      <protection locked="0"/>
    </xf>
    <xf numFmtId="0" fontId="2" fillId="5" borderId="0" xfId="0" applyFont="1" applyFill="1" applyBorder="1" applyProtection="1">
      <protection locked="0"/>
    </xf>
    <xf numFmtId="0" fontId="4" fillId="5" borderId="0" xfId="0" applyFont="1" applyFill="1" applyBorder="1" applyAlignment="1" applyProtection="1">
      <alignment horizontal="left" vertical="top"/>
      <protection locked="0"/>
    </xf>
    <xf numFmtId="0" fontId="4" fillId="0" borderId="0" xfId="0" applyFont="1" applyFill="1" applyProtection="1">
      <protection locked="0"/>
    </xf>
    <xf numFmtId="0" fontId="4" fillId="0" borderId="0" xfId="0" applyFont="1" applyFill="1" applyBorder="1" applyAlignment="1" applyProtection="1">
      <alignment horizontal="left" vertical="top"/>
      <protection locked="0"/>
    </xf>
    <xf numFmtId="0" fontId="4" fillId="0" borderId="0" xfId="0" applyFont="1" applyFill="1" applyBorder="1" applyProtection="1">
      <protection locked="0"/>
    </xf>
    <xf numFmtId="0" fontId="7" fillId="0" borderId="0" xfId="0" applyFont="1" applyFill="1" applyBorder="1" applyProtection="1">
      <protection locked="0"/>
    </xf>
    <xf numFmtId="0" fontId="9" fillId="0" borderId="0" xfId="0" applyFont="1" applyFill="1" applyBorder="1" applyAlignment="1" applyProtection="1">
      <alignment wrapText="1"/>
      <protection locked="0"/>
    </xf>
    <xf numFmtId="0" fontId="4" fillId="0" borderId="3" xfId="0" applyFont="1" applyFill="1" applyBorder="1" applyProtection="1">
      <protection locked="0"/>
    </xf>
    <xf numFmtId="0" fontId="4" fillId="0" borderId="6" xfId="0" applyFont="1" applyFill="1" applyBorder="1" applyProtection="1">
      <protection locked="0"/>
    </xf>
    <xf numFmtId="164" fontId="4" fillId="0" borderId="3" xfId="0" applyNumberFormat="1" applyFont="1" applyFill="1" applyBorder="1" applyProtection="1">
      <protection locked="0"/>
    </xf>
    <xf numFmtId="164" fontId="4" fillId="0" borderId="6" xfId="0" applyNumberFormat="1" applyFont="1" applyFill="1" applyBorder="1" applyProtection="1">
      <protection locked="0"/>
    </xf>
    <xf numFmtId="0" fontId="3" fillId="5" borderId="0" xfId="0" applyFont="1" applyFill="1" applyBorder="1" applyAlignment="1" applyProtection="1">
      <alignment horizontal="center" vertical="top" wrapText="1"/>
    </xf>
    <xf numFmtId="0" fontId="5" fillId="5" borderId="0" xfId="0" applyFont="1" applyFill="1" applyBorder="1" applyProtection="1"/>
    <xf numFmtId="164" fontId="5" fillId="8" borderId="5" xfId="0" applyNumberFormat="1" applyFont="1" applyFill="1" applyBorder="1" applyProtection="1"/>
    <xf numFmtId="164" fontId="5" fillId="8" borderId="1" xfId="0" applyNumberFormat="1" applyFont="1" applyFill="1" applyBorder="1" applyAlignment="1" applyProtection="1">
      <alignment wrapText="1"/>
    </xf>
    <xf numFmtId="0" fontId="10" fillId="3" borderId="1" xfId="0" applyFont="1" applyFill="1" applyBorder="1" applyAlignment="1" applyProtection="1">
      <alignment vertical="top" wrapText="1"/>
    </xf>
    <xf numFmtId="0" fontId="10" fillId="3" borderId="1" xfId="0" applyFont="1" applyFill="1" applyBorder="1" applyAlignment="1" applyProtection="1">
      <alignment horizontal="left" vertical="top" wrapText="1"/>
    </xf>
    <xf numFmtId="164" fontId="10" fillId="3" borderId="1" xfId="0" applyNumberFormat="1" applyFont="1" applyFill="1" applyBorder="1" applyAlignment="1" applyProtection="1">
      <alignment vertical="top" wrapText="1"/>
    </xf>
    <xf numFmtId="0" fontId="5" fillId="8" borderId="5" xfId="0" applyFont="1" applyFill="1" applyBorder="1" applyAlignment="1" applyProtection="1">
      <alignment wrapText="1"/>
    </xf>
    <xf numFmtId="0" fontId="2" fillId="5" borderId="0" xfId="0" applyFont="1" applyFill="1" applyAlignment="1" applyProtection="1">
      <alignment horizontal="left" vertical="top" wrapText="1"/>
      <protection locked="0"/>
    </xf>
    <xf numFmtId="0" fontId="2" fillId="5" borderId="0" xfId="0" applyFont="1" applyFill="1" applyAlignment="1" applyProtection="1">
      <alignment horizontal="center"/>
      <protection locked="0"/>
    </xf>
    <xf numFmtId="0" fontId="13" fillId="5" borderId="0" xfId="1" applyFont="1" applyFill="1" applyAlignment="1" applyProtection="1">
      <alignment horizontal="left"/>
      <protection locked="0"/>
    </xf>
    <xf numFmtId="0" fontId="2" fillId="5" borderId="0" xfId="0" applyFont="1" applyFill="1" applyAlignment="1" applyProtection="1">
      <alignment horizontal="center"/>
      <protection locked="0"/>
    </xf>
    <xf numFmtId="49" fontId="2" fillId="5" borderId="0" xfId="0" applyNumberFormat="1" applyFont="1" applyFill="1" applyAlignment="1" applyProtection="1">
      <alignment horizontal="right"/>
      <protection locked="0"/>
    </xf>
    <xf numFmtId="0" fontId="12" fillId="6" borderId="1" xfId="0" applyFont="1" applyFill="1" applyBorder="1" applyAlignment="1" applyProtection="1">
      <alignment horizontal="center" vertical="center"/>
      <protection locked="0"/>
    </xf>
    <xf numFmtId="0" fontId="12" fillId="5" borderId="0" xfId="0" applyFont="1" applyFill="1" applyBorder="1" applyAlignment="1" applyProtection="1">
      <alignment horizontal="center" vertical="center"/>
      <protection locked="0"/>
    </xf>
    <xf numFmtId="0" fontId="12" fillId="10" borderId="0" xfId="0" applyFont="1" applyFill="1" applyBorder="1" applyAlignment="1" applyProtection="1">
      <alignment horizontal="center" vertical="center"/>
      <protection locked="0"/>
    </xf>
    <xf numFmtId="0" fontId="11" fillId="7" borderId="0" xfId="0" applyFont="1" applyFill="1" applyAlignment="1" applyProtection="1">
      <protection locked="0"/>
    </xf>
    <xf numFmtId="0" fontId="2" fillId="5" borderId="0" xfId="0" applyFont="1" applyFill="1" applyAlignment="1" applyProtection="1">
      <protection locked="0"/>
    </xf>
    <xf numFmtId="0" fontId="3" fillId="2" borderId="0" xfId="0" applyFont="1" applyFill="1" applyBorder="1" applyAlignment="1" applyProtection="1">
      <alignment vertical="top" wrapText="1"/>
    </xf>
    <xf numFmtId="0" fontId="3" fillId="2" borderId="2" xfId="0" applyFont="1" applyFill="1" applyBorder="1" applyAlignment="1" applyProtection="1">
      <alignment vertical="top"/>
    </xf>
    <xf numFmtId="0" fontId="3" fillId="2" borderId="0" xfId="0" applyFont="1" applyFill="1" applyBorder="1" applyAlignment="1" applyProtection="1">
      <alignment vertical="top"/>
    </xf>
    <xf numFmtId="1" fontId="8" fillId="4" borderId="5" xfId="0" applyNumberFormat="1" applyFont="1" applyFill="1" applyBorder="1" applyAlignment="1" applyProtection="1">
      <alignment horizontal="center" vertical="center"/>
    </xf>
    <xf numFmtId="164" fontId="8" fillId="4" borderId="5" xfId="0" applyNumberFormat="1" applyFont="1" applyFill="1" applyBorder="1" applyAlignment="1" applyProtection="1">
      <alignment horizontal="center" vertical="center"/>
    </xf>
    <xf numFmtId="164" fontId="5" fillId="8" borderId="4" xfId="0" applyNumberFormat="1" applyFont="1" applyFill="1" applyBorder="1" applyAlignment="1" applyProtection="1">
      <alignment horizontal="centerContinuous" wrapText="1"/>
    </xf>
    <xf numFmtId="164" fontId="5" fillId="8" borderId="5" xfId="0" applyNumberFormat="1" applyFont="1" applyFill="1" applyBorder="1" applyAlignment="1" applyProtection="1">
      <alignment horizontal="centerContinuous" wrapText="1"/>
    </xf>
    <xf numFmtId="0" fontId="2" fillId="5" borderId="0" xfId="0" applyFont="1" applyFill="1" applyBorder="1" applyAlignment="1" applyProtection="1">
      <alignment horizontal="left"/>
      <protection locked="0"/>
    </xf>
    <xf numFmtId="0" fontId="16" fillId="5" borderId="0" xfId="0" applyFont="1" applyFill="1" applyProtection="1">
      <protection locked="0"/>
    </xf>
    <xf numFmtId="9" fontId="2" fillId="5" borderId="0" xfId="3" applyFont="1" applyFill="1" applyBorder="1" applyProtection="1">
      <protection locked="0"/>
    </xf>
    <xf numFmtId="164" fontId="4" fillId="9" borderId="6" xfId="0" applyNumberFormat="1" applyFont="1" applyFill="1" applyBorder="1" applyProtection="1"/>
    <xf numFmtId="164" fontId="5" fillId="8" borderId="1" xfId="0" applyNumberFormat="1" applyFont="1" applyFill="1" applyBorder="1" applyAlignment="1" applyProtection="1">
      <alignment horizontal="centerContinuous"/>
    </xf>
    <xf numFmtId="164" fontId="5" fillId="8" borderId="5" xfId="0" applyNumberFormat="1" applyFont="1" applyFill="1" applyBorder="1" applyAlignment="1" applyProtection="1">
      <alignment horizontal="centerContinuous"/>
    </xf>
    <xf numFmtId="165" fontId="2" fillId="0" borderId="1" xfId="2" applyNumberFormat="1" applyFont="1" applyFill="1" applyBorder="1" applyProtection="1">
      <protection locked="0"/>
    </xf>
    <xf numFmtId="165" fontId="2" fillId="0" borderId="5" xfId="2" applyNumberFormat="1" applyFont="1" applyFill="1" applyBorder="1" applyProtection="1">
      <protection locked="0"/>
    </xf>
    <xf numFmtId="164" fontId="5" fillId="8" borderId="5" xfId="0" applyNumberFormat="1" applyFont="1" applyFill="1" applyBorder="1" applyAlignment="1" applyProtection="1">
      <alignment wrapText="1"/>
    </xf>
    <xf numFmtId="0" fontId="2" fillId="5" borderId="0" xfId="0" applyFont="1" applyFill="1" applyAlignment="1" applyProtection="1">
      <alignment horizontal="left" vertical="top" wrapText="1"/>
      <protection locked="0"/>
    </xf>
    <xf numFmtId="0" fontId="1" fillId="5" borderId="0" xfId="1" applyFill="1" applyProtection="1">
      <protection locked="0"/>
    </xf>
    <xf numFmtId="2" fontId="8" fillId="4" borderId="5" xfId="0" applyNumberFormat="1" applyFont="1" applyFill="1" applyBorder="1" applyAlignment="1" applyProtection="1">
      <alignment horizontal="center" vertical="center"/>
    </xf>
    <xf numFmtId="0" fontId="17" fillId="5" borderId="0" xfId="1" applyFont="1" applyFill="1" applyAlignment="1" applyProtection="1">
      <alignment horizontal="left"/>
      <protection locked="0"/>
    </xf>
    <xf numFmtId="0" fontId="18" fillId="0" borderId="0" xfId="0" applyFont="1"/>
    <xf numFmtId="0" fontId="2" fillId="5" borderId="1" xfId="0" applyFont="1" applyFill="1" applyBorder="1" applyProtection="1">
      <protection locked="0"/>
    </xf>
    <xf numFmtId="166" fontId="2" fillId="5" borderId="0" xfId="3" applyNumberFormat="1" applyFont="1" applyFill="1" applyBorder="1" applyProtection="1">
      <protection locked="0"/>
    </xf>
    <xf numFmtId="0" fontId="2" fillId="5" borderId="0" xfId="0" applyFont="1" applyFill="1" applyAlignment="1" applyProtection="1">
      <alignment horizontal="left" vertical="top" wrapText="1"/>
      <protection locked="0"/>
    </xf>
    <xf numFmtId="44" fontId="2" fillId="0" borderId="5" xfId="2" applyNumberFormat="1" applyFont="1" applyFill="1" applyBorder="1" applyProtection="1">
      <protection locked="0"/>
    </xf>
    <xf numFmtId="44" fontId="2" fillId="0" borderId="1" xfId="2" applyNumberFormat="1" applyFont="1" applyFill="1" applyBorder="1" applyProtection="1">
      <protection locked="0"/>
    </xf>
    <xf numFmtId="44" fontId="2" fillId="0" borderId="7" xfId="2" applyNumberFormat="1" applyFont="1" applyFill="1" applyBorder="1" applyProtection="1">
      <protection locked="0"/>
    </xf>
    <xf numFmtId="0" fontId="11" fillId="2" borderId="2" xfId="0" applyFont="1" applyFill="1" applyBorder="1" applyAlignment="1" applyProtection="1">
      <alignment vertical="top"/>
    </xf>
    <xf numFmtId="0" fontId="11" fillId="2" borderId="0" xfId="0" applyFont="1" applyFill="1" applyBorder="1" applyAlignment="1" applyProtection="1">
      <alignment vertical="top"/>
    </xf>
    <xf numFmtId="0" fontId="2" fillId="2" borderId="0" xfId="0" applyFont="1" applyFill="1" applyBorder="1" applyAlignment="1" applyProtection="1">
      <alignment vertical="top" wrapText="1"/>
    </xf>
    <xf numFmtId="0" fontId="2" fillId="5" borderId="0" xfId="0" applyFont="1" applyFill="1" applyProtection="1"/>
    <xf numFmtId="0" fontId="3" fillId="3" borderId="0" xfId="0" applyFont="1" applyFill="1" applyAlignment="1" applyProtection="1">
      <alignment vertical="top"/>
    </xf>
    <xf numFmtId="0" fontId="3" fillId="3" borderId="0" xfId="0" applyFont="1" applyFill="1" applyAlignment="1" applyProtection="1">
      <alignment vertical="top" wrapText="1"/>
    </xf>
    <xf numFmtId="0" fontId="2" fillId="3" borderId="0" xfId="0" applyFont="1" applyFill="1" applyAlignment="1" applyProtection="1">
      <alignment vertical="top" wrapText="1"/>
    </xf>
    <xf numFmtId="0" fontId="2" fillId="3" borderId="0" xfId="0" applyFont="1" applyFill="1" applyProtection="1"/>
    <xf numFmtId="0" fontId="2" fillId="5" borderId="0" xfId="0" applyFont="1" applyFill="1" applyAlignment="1" applyProtection="1">
      <alignment vertical="top"/>
    </xf>
    <xf numFmtId="0" fontId="2" fillId="5" borderId="0" xfId="0" applyFont="1" applyFill="1" applyAlignment="1" applyProtection="1">
      <alignment horizontal="left" vertical="top" wrapText="1"/>
    </xf>
    <xf numFmtId="0" fontId="2" fillId="5" borderId="0" xfId="0" applyFont="1" applyFill="1" applyAlignment="1" applyProtection="1">
      <alignment horizontal="center"/>
    </xf>
    <xf numFmtId="0" fontId="12" fillId="5" borderId="0" xfId="0" applyFont="1" applyFill="1" applyBorder="1" applyAlignment="1" applyProtection="1">
      <alignment vertical="center" wrapText="1"/>
    </xf>
    <xf numFmtId="0" fontId="3" fillId="3" borderId="7" xfId="0" applyFont="1" applyFill="1" applyBorder="1" applyAlignment="1" applyProtection="1">
      <alignment horizontal="center" vertical="center" wrapText="1"/>
    </xf>
    <xf numFmtId="0" fontId="13" fillId="5" borderId="0" xfId="1" applyFont="1" applyFill="1" applyAlignment="1" applyProtection="1">
      <alignment wrapText="1"/>
    </xf>
    <xf numFmtId="0" fontId="2" fillId="5" borderId="0" xfId="0" applyFont="1" applyFill="1" applyAlignment="1" applyProtection="1">
      <alignment horizontal="left" vertical="top"/>
    </xf>
    <xf numFmtId="0" fontId="2" fillId="5" borderId="0" xfId="0" applyFont="1" applyFill="1" applyAlignment="1" applyProtection="1">
      <alignment vertical="top" wrapText="1"/>
    </xf>
    <xf numFmtId="164" fontId="5" fillId="8" borderId="4" xfId="0" applyNumberFormat="1" applyFont="1" applyFill="1" applyBorder="1" applyAlignment="1" applyProtection="1">
      <alignment horizontal="centerContinuous" vertical="top" wrapText="1"/>
    </xf>
    <xf numFmtId="164" fontId="5" fillId="8" borderId="5" xfId="0" applyNumberFormat="1" applyFont="1" applyFill="1" applyBorder="1" applyAlignment="1" applyProtection="1">
      <alignment horizontal="centerContinuous" vertical="top" wrapText="1"/>
    </xf>
    <xf numFmtId="0" fontId="2" fillId="5" borderId="1" xfId="0" applyFont="1" applyFill="1" applyBorder="1" applyProtection="1"/>
    <xf numFmtId="0" fontId="2" fillId="3" borderId="8" xfId="0" applyNumberFormat="1" applyFont="1" applyFill="1" applyBorder="1" applyAlignment="1" applyProtection="1">
      <alignment horizontal="right"/>
    </xf>
    <xf numFmtId="0" fontId="2" fillId="9" borderId="8" xfId="0" applyFont="1" applyFill="1" applyBorder="1" applyAlignment="1" applyProtection="1">
      <alignment horizontal="right"/>
    </xf>
    <xf numFmtId="0" fontId="16" fillId="9" borderId="8" xfId="0" applyFont="1" applyFill="1" applyBorder="1" applyAlignment="1" applyProtection="1">
      <alignment horizontal="right" wrapText="1"/>
    </xf>
    <xf numFmtId="0" fontId="16" fillId="5" borderId="0" xfId="0" applyFont="1" applyFill="1" applyProtection="1"/>
    <xf numFmtId="0" fontId="16" fillId="9" borderId="9" xfId="0" applyFont="1" applyFill="1" applyBorder="1" applyAlignment="1" applyProtection="1">
      <alignment horizontal="right" wrapText="1"/>
    </xf>
    <xf numFmtId="0" fontId="2" fillId="5" borderId="0" xfId="0" applyFont="1" applyFill="1" applyBorder="1" applyAlignment="1" applyProtection="1">
      <alignment horizontal="right"/>
    </xf>
    <xf numFmtId="0" fontId="16" fillId="9" borderId="1" xfId="0" applyFont="1" applyFill="1" applyBorder="1" applyAlignment="1" applyProtection="1">
      <alignment horizontal="right"/>
    </xf>
    <xf numFmtId="9" fontId="2" fillId="5" borderId="0" xfId="3" applyNumberFormat="1" applyFont="1" applyFill="1" applyProtection="1"/>
    <xf numFmtId="0" fontId="2" fillId="5" borderId="0" xfId="0" applyFont="1" applyFill="1" applyAlignment="1" applyProtection="1"/>
    <xf numFmtId="165" fontId="2" fillId="9" borderId="11" xfId="2" applyNumberFormat="1" applyFont="1" applyFill="1" applyBorder="1" applyAlignment="1" applyProtection="1">
      <alignment horizontal="right"/>
    </xf>
    <xf numFmtId="10" fontId="2" fillId="9" borderId="11" xfId="3" applyNumberFormat="1" applyFont="1" applyFill="1" applyBorder="1" applyAlignment="1" applyProtection="1">
      <alignment horizontal="right"/>
    </xf>
    <xf numFmtId="10" fontId="16" fillId="9" borderId="11" xfId="3" applyNumberFormat="1" applyFont="1" applyFill="1" applyBorder="1" applyAlignment="1" applyProtection="1">
      <alignment horizontal="right"/>
    </xf>
    <xf numFmtId="165" fontId="2" fillId="0" borderId="1" xfId="2" applyNumberFormat="1" applyFont="1" applyFill="1" applyBorder="1" applyProtection="1"/>
    <xf numFmtId="165" fontId="2" fillId="9" borderId="12" xfId="2" applyNumberFormat="1" applyFont="1" applyFill="1" applyBorder="1" applyAlignment="1" applyProtection="1">
      <alignment horizontal="right"/>
    </xf>
    <xf numFmtId="10" fontId="16" fillId="9" borderId="10" xfId="3" applyNumberFormat="1" applyFont="1" applyFill="1" applyBorder="1" applyAlignment="1" applyProtection="1">
      <alignment horizontal="right"/>
    </xf>
    <xf numFmtId="10" fontId="2" fillId="9" borderId="11" xfId="2" applyNumberFormat="1" applyFont="1" applyFill="1" applyBorder="1" applyAlignment="1" applyProtection="1">
      <alignment horizontal="right"/>
    </xf>
    <xf numFmtId="0" fontId="4" fillId="0" borderId="2" xfId="0" applyFont="1" applyFill="1" applyBorder="1" applyAlignment="1" applyProtection="1">
      <alignment vertical="top" wrapText="1"/>
      <protection locked="0"/>
    </xf>
    <xf numFmtId="0" fontId="13" fillId="5" borderId="0" xfId="1" applyFont="1" applyFill="1" applyAlignment="1" applyProtection="1"/>
    <xf numFmtId="0" fontId="4" fillId="0" borderId="0" xfId="0" applyFont="1" applyFill="1" applyProtection="1"/>
    <xf numFmtId="0" fontId="4" fillId="0" borderId="0" xfId="0" applyFont="1" applyFill="1" applyBorder="1" applyProtection="1"/>
    <xf numFmtId="0" fontId="7" fillId="0" borderId="0" xfId="0" applyFont="1" applyFill="1" applyBorder="1" applyProtection="1"/>
    <xf numFmtId="0" fontId="9" fillId="0" borderId="0" xfId="0" applyFont="1" applyFill="1" applyBorder="1" applyAlignment="1" applyProtection="1">
      <alignment wrapText="1"/>
    </xf>
    <xf numFmtId="0" fontId="4" fillId="0" borderId="0" xfId="0" applyFont="1" applyFill="1" applyAlignment="1" applyProtection="1">
      <alignment vertical="top" wrapText="1"/>
    </xf>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nada.ca/fr/agence-revenu/services/subvention/subvention-salariale-urgence/ssuc-apres-faire-demande.html" TargetMode="External"/><Relationship Id="rId1" Type="http://schemas.openxmlformats.org/officeDocument/2006/relationships/hyperlink" Target="https://www.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anada.ca/calculez-montant-subven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76"/>
  <sheetViews>
    <sheetView tabSelected="1" zoomScale="83" zoomScaleNormal="100" workbookViewId="0"/>
  </sheetViews>
  <sheetFormatPr defaultColWidth="9.1328125" defaultRowHeight="15.75" x14ac:dyDescent="0.5"/>
  <cols>
    <col min="1" max="1" width="78.06640625" style="6" customWidth="1"/>
    <col min="2" max="2" width="52" style="6" customWidth="1"/>
    <col min="3" max="3" width="44.06640625" style="6" customWidth="1"/>
    <col min="4" max="4" width="40.33203125" style="6" customWidth="1"/>
    <col min="5" max="5" width="3.46484375" style="6" customWidth="1"/>
    <col min="6" max="6" width="4.46484375" style="6" customWidth="1"/>
    <col min="7" max="7" width="3.46484375" style="6" customWidth="1"/>
    <col min="8" max="8" width="41.46484375" style="6" customWidth="1"/>
    <col min="9" max="9" width="3" style="6" customWidth="1"/>
    <col min="10" max="10" width="9.1328125" style="6"/>
    <col min="11" max="11" width="3.6640625" style="6" customWidth="1"/>
    <col min="12" max="12" width="36.53125" style="6" customWidth="1"/>
    <col min="13" max="13" width="4.33203125" style="6" customWidth="1"/>
    <col min="14" max="16384" width="9.1328125" style="6"/>
  </cols>
  <sheetData>
    <row r="1" spans="1:16" s="5" customFormat="1" ht="35.25" customHeight="1" x14ac:dyDescent="0.85">
      <c r="A1" s="44" t="s">
        <v>16</v>
      </c>
      <c r="B1" s="44"/>
      <c r="C1" s="44"/>
      <c r="D1" s="44"/>
      <c r="E1" s="44"/>
      <c r="F1" s="44"/>
      <c r="G1" s="44"/>
      <c r="H1" s="44"/>
      <c r="I1" s="44"/>
      <c r="J1" s="44"/>
      <c r="K1" s="44"/>
      <c r="L1" s="44"/>
      <c r="M1" s="44"/>
      <c r="N1" s="44"/>
      <c r="O1" s="44"/>
      <c r="P1" s="44"/>
    </row>
    <row r="2" spans="1:16" x14ac:dyDescent="0.5">
      <c r="A2" s="45" t="s">
        <v>115</v>
      </c>
      <c r="B2" s="45"/>
      <c r="C2" s="45"/>
      <c r="D2" s="45"/>
      <c r="E2" s="45"/>
      <c r="F2" s="45"/>
      <c r="G2" s="45"/>
      <c r="H2" s="45"/>
      <c r="I2" s="45"/>
      <c r="J2" s="45"/>
      <c r="K2" s="45"/>
      <c r="L2" s="45"/>
      <c r="M2" s="45"/>
      <c r="N2" s="45"/>
      <c r="O2" s="45"/>
      <c r="P2" s="45"/>
    </row>
    <row r="3" spans="1:16" ht="37.5" customHeight="1" x14ac:dyDescent="0.5">
      <c r="A3" s="6" t="s">
        <v>28</v>
      </c>
      <c r="B3" s="7"/>
      <c r="C3" s="7"/>
      <c r="D3" s="7"/>
      <c r="E3" s="7"/>
      <c r="F3" s="7"/>
      <c r="G3" s="7"/>
      <c r="H3" s="7"/>
      <c r="I3" s="7"/>
      <c r="J3" s="7"/>
      <c r="K3" s="7"/>
      <c r="L3" s="7"/>
      <c r="M3" s="7"/>
      <c r="N3" s="7"/>
      <c r="O3" s="7"/>
      <c r="P3" s="7"/>
    </row>
    <row r="4" spans="1:16" ht="23.25" x14ac:dyDescent="0.7">
      <c r="A4" s="65" t="s">
        <v>12</v>
      </c>
      <c r="B4" s="39"/>
      <c r="C4" s="39"/>
      <c r="D4" s="39"/>
      <c r="E4" s="39"/>
      <c r="F4" s="39"/>
      <c r="G4" s="39"/>
      <c r="I4" s="7"/>
      <c r="J4" s="7"/>
      <c r="K4" s="7"/>
      <c r="L4" s="7"/>
      <c r="M4" s="7"/>
      <c r="N4" s="7"/>
      <c r="O4" s="7"/>
      <c r="P4" s="7"/>
    </row>
    <row r="5" spans="1:16" x14ac:dyDescent="0.5">
      <c r="A5" s="38"/>
      <c r="B5" s="38"/>
      <c r="C5" s="38"/>
      <c r="D5" s="38"/>
      <c r="E5" s="38"/>
      <c r="F5" s="38"/>
      <c r="G5" s="38"/>
      <c r="I5" s="7"/>
      <c r="J5" s="7"/>
      <c r="K5" s="7"/>
      <c r="L5" s="7"/>
      <c r="M5" s="7"/>
      <c r="N5" s="7"/>
      <c r="O5" s="7"/>
      <c r="P5" s="7"/>
    </row>
    <row r="6" spans="1:16" s="11" customFormat="1" ht="18" x14ac:dyDescent="0.55000000000000004">
      <c r="A6" s="9" t="s">
        <v>11</v>
      </c>
      <c r="B6" s="10"/>
      <c r="O6" s="12"/>
      <c r="P6" s="12"/>
    </row>
    <row r="8" spans="1:16" x14ac:dyDescent="0.5">
      <c r="A8" s="41" t="s">
        <v>15</v>
      </c>
      <c r="B8" s="53" t="s">
        <v>21</v>
      </c>
      <c r="D8" s="42"/>
      <c r="O8" s="7"/>
      <c r="P8" s="7"/>
    </row>
    <row r="10" spans="1:16" x14ac:dyDescent="0.5">
      <c r="A10" s="6" t="s">
        <v>29</v>
      </c>
      <c r="O10" s="7"/>
      <c r="P10" s="7"/>
    </row>
    <row r="11" spans="1:16" x14ac:dyDescent="0.5">
      <c r="O11" s="7"/>
      <c r="P11" s="7"/>
    </row>
    <row r="12" spans="1:16" s="11" customFormat="1" ht="18" x14ac:dyDescent="0.55000000000000004">
      <c r="A12" s="9" t="s">
        <v>88</v>
      </c>
      <c r="B12" s="10"/>
      <c r="O12" s="12"/>
      <c r="P12" s="12"/>
    </row>
    <row r="13" spans="1:16" x14ac:dyDescent="0.5">
      <c r="O13" s="39"/>
      <c r="P13" s="39"/>
    </row>
    <row r="14" spans="1:16" x14ac:dyDescent="0.5">
      <c r="A14" s="41" t="s">
        <v>30</v>
      </c>
      <c r="B14" s="53" t="s">
        <v>21</v>
      </c>
      <c r="D14" s="43"/>
      <c r="O14" s="37"/>
      <c r="P14" s="37"/>
    </row>
    <row r="16" spans="1:16" x14ac:dyDescent="0.5">
      <c r="A16" s="6" t="s">
        <v>86</v>
      </c>
      <c r="O16" s="37"/>
      <c r="P16" s="37"/>
    </row>
    <row r="17" spans="1:16" x14ac:dyDescent="0.5">
      <c r="A17" s="6" t="s">
        <v>33</v>
      </c>
      <c r="O17" s="37"/>
      <c r="P17" s="37"/>
    </row>
    <row r="18" spans="1:16" x14ac:dyDescent="0.5">
      <c r="O18" s="39"/>
      <c r="P18" s="39"/>
    </row>
    <row r="19" spans="1:16" s="11" customFormat="1" ht="18" x14ac:dyDescent="0.55000000000000004">
      <c r="A19" s="9" t="s">
        <v>87</v>
      </c>
      <c r="B19" s="10"/>
      <c r="O19" s="12"/>
      <c r="P19" s="12"/>
    </row>
    <row r="21" spans="1:16" x14ac:dyDescent="0.5">
      <c r="A21" s="6" t="s">
        <v>41</v>
      </c>
    </row>
    <row r="23" spans="1:16" ht="21" x14ac:dyDescent="0.65">
      <c r="A23" s="54" t="s">
        <v>82</v>
      </c>
    </row>
    <row r="24" spans="1:16" x14ac:dyDescent="0.5">
      <c r="A24" s="91" t="s">
        <v>114</v>
      </c>
      <c r="B24" s="67" t="s">
        <v>35</v>
      </c>
      <c r="C24" s="91" t="s">
        <v>34</v>
      </c>
    </row>
    <row r="25" spans="1:16" x14ac:dyDescent="0.5">
      <c r="A25" s="92" t="str">
        <f>IF(A14="Mois correspondant de 2019",IF(MID(A8,SEARCH(":",A8)+4,SEARCH(" ",A8,SEARCH(":",A8)+4)-SEARCH(":",A8)-4)="Juillet","Juin 2019","Juillet 2019"),IF(A14="Janvier à février 2020","Janvier 2020","(Sélectionnez votre option de comparaison des revenus)"))</f>
        <v>Janvier 2020</v>
      </c>
      <c r="B25" s="70"/>
      <c r="C25" s="76" t="s">
        <v>36</v>
      </c>
    </row>
    <row r="26" spans="1:16" x14ac:dyDescent="0.5">
      <c r="A26" s="92" t="str">
        <f>IF(A14="Mois correspondant de 2019",PROPER(MID(A8,SEARCH(":",A8)+4,SEARCH(" ",A8,SEARCH(":",A8)+4)-SEARCH(":",A8)-4))&amp;" 2019",IF(A14="Janvier à février 2020","Février 2020","(Sélectionnez votre option de comparaison des revenus)"))</f>
        <v>Février 2020</v>
      </c>
      <c r="B26" s="71"/>
      <c r="C26" s="76"/>
    </row>
    <row r="27" spans="1:16" x14ac:dyDescent="0.5">
      <c r="A27" s="92" t="str">
        <f>IF(ISERROR(SEARCH(":",A8)),"(choisir une période de demande)",IF(MID(A8,SEARCH(":",A8)+4,SEARCH(" ",A8,SEARCH(":",A8)+4)-SEARCH(":",A8)-4)="Juillet","Juin 2020","Juillet 2020"))</f>
        <v>Juin 2020</v>
      </c>
      <c r="B27" s="71"/>
      <c r="C27" s="76"/>
    </row>
    <row r="28" spans="1:16" ht="16.149999999999999" thickBot="1" x14ac:dyDescent="0.55000000000000004">
      <c r="A28" s="92" t="str">
        <f>IF(ISERROR(SEARCH(":",A8)),"(choisir une période de demande)",PROPER(MID(A8,SEARCH(":",A8)+4,SEARCH(" ",A8,SEARCH(":",A8)+4)-SEARCH(":",A8)-4))&amp;" 2020")</f>
        <v>Juillet 2020</v>
      </c>
      <c r="B28" s="72"/>
      <c r="C28" s="76"/>
    </row>
    <row r="29" spans="1:16" ht="16.149999999999999" thickBot="1" x14ac:dyDescent="0.55000000000000004">
      <c r="A29" s="93" t="s">
        <v>65</v>
      </c>
      <c r="B29" s="101" t="str">
        <f>IF(AND(ISNUMBER(B25),ISNUMBER(B26),ISNUMBER(B27),ISNUMBER(B28)),IF(A14="Mois correspondant de 2019",IF((B26-B28)/B26&gt;(B25-B27)/B25,B26-B28,B25-B27),IF((0.5*(SUM(B25:B26))*(60/(60-B59)))-B27&gt;(0.5*(SUM(B25:B26))*(60/(60-B59)))-B28,(0.5*(SUM(B25:B26))*(60/(60-B59)))-B27,(0.5*(SUM(B25:B26))*(60/(60-B59)))-B28)),"Entrez votre revenu ci-dessus")</f>
        <v>Entrez votre revenu ci-dessus</v>
      </c>
      <c r="C29" s="76" t="s">
        <v>69</v>
      </c>
    </row>
    <row r="30" spans="1:16" ht="16.149999999999999" thickBot="1" x14ac:dyDescent="0.55000000000000004">
      <c r="A30" s="93" t="s">
        <v>94</v>
      </c>
      <c r="B30" s="102" t="str">
        <f>IF(AND(ISNUMBER(B25),ISNUMBER(B26),ISNUMBER(B27),ISNUMBER(B28)),IF(A14="Mois correspondant de 2019",ROUNDDOWN((B26-B28)/B26,4),ROUNDDOWN((0.5*(SUM(B25:B26))*(60/(60-B59))-B28)/(0.5*(SUM(B25:B26))*(60/(60-B59))),4)),"Entrez votre revenu ci-dessus")</f>
        <v>Entrez votre revenu ci-dessus</v>
      </c>
      <c r="C30" s="76" t="s">
        <v>71</v>
      </c>
    </row>
    <row r="31" spans="1:16" ht="16.149999999999999" thickBot="1" x14ac:dyDescent="0.55000000000000004">
      <c r="A31" s="93" t="s">
        <v>95</v>
      </c>
      <c r="B31" s="102" t="str">
        <f>IF(AND(ISNUMBER(B25),ISNUMBER(B26),ISNUMBER(B27),ISNUMBER(B28)),IF(A14="Mois correspondant de 2019",ROUNDDOWN(IF(B26=0,(B25-B27)/B25,IF(B25=0,(B26-B28)/B26,MAX((B26-B28)/B26,(B25-B27)/B25))),4),ROUNDDOWN(IF((0.5*(SUM(B25:B26))*(60/(60-B59)))-B27&gt;(0.5*(SUM(B25:B26))*(60/(60-B59)))-B28,((0.5*(SUM(B25:B26))*(60/(60-B59)))-B27)/(0.5*(SUM(B25:B26))*(60/(60-B59))),(0.5*(SUM(B25:B26))*(60/(60-B59))-B28)/(0.5*(SUM(B25:B26))*(60/(60-B59)))),4)),"Entrez votre revenu ci-dessus")</f>
        <v>Entrez votre revenu ci-dessus</v>
      </c>
      <c r="C31" s="76" t="s">
        <v>96</v>
      </c>
    </row>
    <row r="32" spans="1:16" ht="42.4" thickBot="1" x14ac:dyDescent="0.7">
      <c r="A32" s="94" t="str">
        <f>"Votre taux de base de la SSUC pour la période de demande "&amp;INDEX(claimPeriodNo,MATCH($A$8,claimPeriods,0))&amp;":"</f>
        <v>Votre taux de base de la SSUC pour la période de demande 5:</v>
      </c>
      <c r="B32" s="103" t="str">
        <f>IF(ISERROR(INDEX(claimPeriodScale,MATCH(A8,claimPeriods,0))*B74),"Entrez votre revenu ci-dessus",IF(INDEX(claimPeriodScale,MATCH(A8,claimPeriods,0))*B74&gt;INDEX(claimPeriodPercent,MATCH(A8,claimPeriods,0)),INDEX(claimPeriodPercent,MATCH(A8,claimPeriods,0)),MAX(0,INDEX(claimPeriodScale,MATCH(A8,claimPeriods,0))*B74)))</f>
        <v>Entrez votre revenu ci-dessus</v>
      </c>
      <c r="C32" s="76" t="str">
        <f>IF(ISERROR(SEARCH(":",A8)),"(choisir une période de demande)","Le taux de base de la SSUC pour la période de demande "&amp;INDEX(claimPeriodNo,MATCH(A8,claimPeriods,0))&amp;" est votre perte de revenus x"&amp;INDEX(claimPeriodScale,MATCH(A8,claimPeriods,0))&amp;" à un maximum de "&amp;INDEX(claimPeriodPercent,MATCH(A8,claimPeriods,0))*100&amp;"%.")</f>
        <v>Le taux de base de la SSUC pour la période de demande 5 est votre perte de revenus x1.2 à un maximum de 60%.</v>
      </c>
    </row>
    <row r="33" spans="1:3" x14ac:dyDescent="0.5">
      <c r="A33" s="76"/>
      <c r="C33" s="76"/>
    </row>
    <row r="34" spans="1:3" ht="21" x14ac:dyDescent="0.65">
      <c r="A34" s="95" t="s">
        <v>83</v>
      </c>
      <c r="C34" s="99"/>
    </row>
    <row r="35" spans="1:3" x14ac:dyDescent="0.5">
      <c r="A35" s="91" t="s">
        <v>114</v>
      </c>
      <c r="B35" s="67" t="s">
        <v>35</v>
      </c>
      <c r="C35" s="91" t="s">
        <v>34</v>
      </c>
    </row>
    <row r="36" spans="1:3" x14ac:dyDescent="0.5">
      <c r="A36" s="92" t="str">
        <f>IF(A14="Mois correspondant de 2019",IF(MID(A8,SEARCH(":",A8)+4,SEARCH(" ",A8,SEARCH(":",A8)+4)-SEARCH(":",A8)-4)="Juillet","Avril 2019","Mai 2019"),"Laisser vide - seulement pour la comparaison de revenus du mois correspondant (voire ii)")</f>
        <v>Laisser vide - seulement pour la comparaison de revenus du mois correspondant (voire ii)</v>
      </c>
      <c r="B36" s="60"/>
      <c r="C36" s="76"/>
    </row>
    <row r="37" spans="1:3" x14ac:dyDescent="0.5">
      <c r="A37" s="92" t="str">
        <f>IF(A14="Mois correspondant de 2019",IF(MID(A8,SEARCH(":",A8)+4,SEARCH(" ",A8,SEARCH(":",A8)+4)-SEARCH(":",A8)-4)="Juillet","Mai 2019","Juin 2019"),"Laisser vide - seulement pour la comparaison de revenus du mois correspondant (voire ii)")</f>
        <v>Laisser vide - seulement pour la comparaison de revenus du mois correspondant (voire ii)</v>
      </c>
      <c r="B37" s="59"/>
      <c r="C37" s="76"/>
    </row>
    <row r="38" spans="1:3" x14ac:dyDescent="0.5">
      <c r="A38" s="92" t="str">
        <f>IF(A14="Mois correspondant de 2019",IF(MID(A8,SEARCH(":",A8)+4,SEARCH(" ",A8,SEARCH(":",A8)+4)-SEARCH(":",A8)-4)="Juillet","Juin 2019","Juillet 2019"),"Laisser vide - seulement pour la comparaison de revenus du mois correspondant (voire ii)")</f>
        <v>Laisser vide - seulement pour la comparaison de revenus du mois correspondant (voire ii)</v>
      </c>
      <c r="B38" s="104" t="str">
        <f>IF(A14="Mois correspondant de 2019",B25,"")</f>
        <v/>
      </c>
      <c r="C38" s="76" t="str">
        <f>IF(A14="Mois correspondant de 2019","Value taken from the base CEWS rate table","")</f>
        <v/>
      </c>
    </row>
    <row r="39" spans="1:3" x14ac:dyDescent="0.5">
      <c r="A39" s="92" t="str">
        <f>IF(ISERROR(SEARCH(":",A8)),"(choisir une période de demande)",IF(MID(A8,SEARCH(":",A8)+4,SEARCH(" ",A8,SEARCH(":",A8)+4)-SEARCH(":",A8)-4)="Juillet","Avril 2020","Mai 2020"))</f>
        <v>Avril 2020</v>
      </c>
      <c r="B39" s="59"/>
      <c r="C39" s="76" t="str">
        <f>IF(A8="Période 5: 5 juillet au 1 août 2020","March is not used. The 3 months for period 5 are April, May and June","")</f>
        <v>March is not used. The 3 months for period 5 are April, May and June</v>
      </c>
    </row>
    <row r="40" spans="1:3" x14ac:dyDescent="0.5">
      <c r="A40" s="92" t="str">
        <f>IF(ISERROR(SEARCH(":",A8)),"(choisir une période de demande)",IF(MID(A8,SEARCH(":",A8)+4,SEARCH(" ",A8,SEARCH(":",A8)+4)-SEARCH(":",A8)-4)="Juillet","Mai 2020","Juin 2020"))</f>
        <v>Mai 2020</v>
      </c>
      <c r="B40" s="59"/>
      <c r="C40" s="76"/>
    </row>
    <row r="41" spans="1:3" x14ac:dyDescent="0.5">
      <c r="A41" s="92" t="str">
        <f>IF(ISERROR(SEARCH(":",A8)),"(choisir une période de demande)",IF(MID(A8,SEARCH(":",A8)+4,SEARCH(" ",A8,SEARCH(":",A8)+4)-SEARCH(":",A8)-4)="Juillet","Juin 2020","Juillet 2020"))</f>
        <v>Juin 2020</v>
      </c>
      <c r="B41" s="104">
        <f>B27</f>
        <v>0</v>
      </c>
      <c r="C41" s="76" t="s">
        <v>104</v>
      </c>
    </row>
    <row r="42" spans="1:3" ht="16.149999999999999" thickBot="1" x14ac:dyDescent="0.55000000000000004">
      <c r="A42" s="93" t="s">
        <v>63</v>
      </c>
      <c r="B42" s="105" t="str">
        <f>IF(A14="Mois correspondant de 2019",IF(AND(ISNUMBER(B25),ISNUMBER(B26),ISNUMBER(B27),ISNUMBER(B28),ISNUMBER(B36),ISNUMBER(B37),ISNUMBER(B38),ISNUMBER(B39),ISNUMBER(B40),ISNUMBER(B41)),(AVERAGE(B25,B36:B37)-AVERAGE(B27,B39:B40)),"Enter your revenue above"),IF(AND(ISNUMBER(B25),ISNUMBER(B26),ISNUMBER(B27),ISNUMBER(B28),ISNUMBER(B39),ISNUMBER(B40)),(AVERAGE(B25:B26)*(60/(60-B59))-AVERAGE(B27,B39:B40)),"Entrez votre revenu ci-dessus"))</f>
        <v>Entrez votre revenu ci-dessus</v>
      </c>
      <c r="C42" s="76" t="s">
        <v>70</v>
      </c>
    </row>
    <row r="43" spans="1:3" ht="16.149999999999999" thickBot="1" x14ac:dyDescent="0.55000000000000004">
      <c r="A43" s="93" t="s">
        <v>67</v>
      </c>
      <c r="B43" s="101" t="str">
        <f>IF(A14="Mois correspondant de 2019",IF(AND(ISNUMBER(B25),ISNUMBER(B26),ISNUMBER(B27),ISNUMBER(B28),ISNUMBER(B36),ISNUMBER(B37),ISNUMBER(B38),ISNUMBER(B39),ISNUMBER(B40),ISNUMBER(B41)),ROUNDDOWN(IF(SUM(B25,B36:B37)=0,0,(AVERAGE(B25,B36:B37)-AVERAGE(B27,B39:B40))/AVERAGE(B25,B36:B37)),4),"Entrez votre revenu ci-dessus"),IF(AND(ISNUMBER(B25),ISNUMBER(B26),ISNUMBER(B27),ISNUMBER(B28),ISNUMBER(B39),ISNUMBER(B40)),ROUNDDOWN((AVERAGE(B25:B26)-AVERAGE(B27,B39:B40))/AVERAGE(B25:B26),4),"Entrez votre revenu ci-dessus"))</f>
        <v>Entrez votre revenu ci-dessus</v>
      </c>
      <c r="C43" s="76" t="s">
        <v>64</v>
      </c>
    </row>
    <row r="44" spans="1:3" ht="42.4" thickBot="1" x14ac:dyDescent="0.7">
      <c r="A44" s="96" t="str">
        <f>"Votre taux de supplément pour la période de demande "&amp;INDEX(claimPeriodNo,MATCH($A$8,claimPeriods,0))&amp;":"</f>
        <v>Votre taux de supplément pour la période de demande 5:</v>
      </c>
      <c r="B44" s="103" t="str">
        <f>IF(ISERROR(1.25*B75),"Entrez votre revenu ci-dessus",IF(1.25*(B75-0.5)&gt;0.25,0.25,IF(1.25*(B75-0.5)&lt;0,0,1.25*(B75-0.5))))</f>
        <v>Entrez votre revenu ci-dessus</v>
      </c>
      <c r="C44" s="100" t="s">
        <v>68</v>
      </c>
    </row>
    <row r="45" spans="1:3" x14ac:dyDescent="0.5">
      <c r="A45" s="97"/>
      <c r="B45" s="68"/>
      <c r="C45" s="76"/>
    </row>
    <row r="46" spans="1:3" ht="21.4" thickBot="1" x14ac:dyDescent="0.7">
      <c r="A46" s="95" t="s">
        <v>89</v>
      </c>
      <c r="B46" s="55"/>
      <c r="C46" s="76"/>
    </row>
    <row r="47" spans="1:3" ht="21.4" thickBot="1" x14ac:dyDescent="0.7">
      <c r="A47" s="98" t="s">
        <v>37</v>
      </c>
      <c r="B47" s="106" t="str">
        <f>IF(ISERROR(B32+B44)," -   ",IF(AND(ROUND(B32+B44,4)&lt;0.75,revenueReduction&gt;=0.3),0.75,ROUND(B32+B44,4)))</f>
        <v xml:space="preserve"> -   </v>
      </c>
      <c r="C47" s="76" t="s">
        <v>90</v>
      </c>
    </row>
    <row r="48" spans="1:3" x14ac:dyDescent="0.5">
      <c r="B48" s="40"/>
    </row>
    <row r="49" spans="1:16" s="11" customFormat="1" ht="21.75" customHeight="1" x14ac:dyDescent="0.5">
      <c r="A49" s="15" t="s">
        <v>84</v>
      </c>
      <c r="B49" s="10"/>
      <c r="P49" s="16"/>
    </row>
    <row r="50" spans="1:16" x14ac:dyDescent="0.5">
      <c r="A50" s="45"/>
      <c r="B50" s="45"/>
      <c r="C50" s="45"/>
      <c r="D50" s="45"/>
      <c r="E50" s="45"/>
      <c r="F50" s="45"/>
      <c r="G50" s="45"/>
      <c r="H50" s="45"/>
      <c r="I50" s="45"/>
      <c r="J50" s="45"/>
    </row>
    <row r="51" spans="1:16" ht="28.15" customHeight="1" x14ac:dyDescent="0.5">
      <c r="A51" s="14" t="s">
        <v>38</v>
      </c>
      <c r="B51" s="14"/>
      <c r="C51" s="14"/>
      <c r="D51" s="14"/>
      <c r="E51" s="14"/>
      <c r="F51" s="14"/>
      <c r="G51" s="14"/>
      <c r="H51" s="14"/>
      <c r="I51" s="14"/>
      <c r="J51" s="14"/>
      <c r="K51" s="36"/>
      <c r="M51" s="13"/>
      <c r="O51" s="17"/>
    </row>
    <row r="52" spans="1:16" ht="28.9" customHeight="1" x14ac:dyDescent="0.5">
      <c r="A52" s="14" t="s">
        <v>97</v>
      </c>
      <c r="B52" s="14"/>
      <c r="C52" s="14"/>
      <c r="D52" s="14"/>
      <c r="E52" s="14"/>
      <c r="F52" s="14"/>
      <c r="G52" s="14"/>
      <c r="H52" s="8"/>
      <c r="I52" s="8"/>
      <c r="J52" s="8"/>
      <c r="K52" s="36"/>
      <c r="M52" s="13"/>
      <c r="O52" s="17"/>
    </row>
    <row r="53" spans="1:16" ht="31.15" customHeight="1" x14ac:dyDescent="0.5">
      <c r="A53" s="14" t="s">
        <v>98</v>
      </c>
      <c r="B53" s="14"/>
      <c r="C53" s="14"/>
      <c r="D53" s="14"/>
      <c r="E53" s="14"/>
      <c r="F53" s="14"/>
      <c r="G53" s="14"/>
      <c r="H53" s="8"/>
      <c r="I53" s="8"/>
      <c r="J53" s="8"/>
      <c r="K53" s="36"/>
      <c r="M53" s="13"/>
      <c r="O53" s="17"/>
    </row>
    <row r="54" spans="1:16" ht="46.5" customHeight="1" x14ac:dyDescent="0.5">
      <c r="A54" s="14" t="s">
        <v>22</v>
      </c>
      <c r="B54" s="14"/>
      <c r="C54" s="14"/>
      <c r="D54" s="14"/>
      <c r="E54" s="14"/>
      <c r="F54" s="14"/>
      <c r="G54" s="14"/>
      <c r="H54" s="8"/>
      <c r="I54" s="8"/>
      <c r="J54" s="8"/>
      <c r="K54" s="36"/>
      <c r="M54" s="13"/>
      <c r="O54" s="17"/>
    </row>
    <row r="55" spans="1:16" s="11" customFormat="1" ht="21.75" customHeight="1" x14ac:dyDescent="0.5">
      <c r="A55" s="15" t="s">
        <v>105</v>
      </c>
      <c r="B55" s="10"/>
    </row>
    <row r="56" spans="1:16" ht="12.4" customHeight="1" x14ac:dyDescent="0.5"/>
    <row r="57" spans="1:16" ht="22.15" customHeight="1" x14ac:dyDescent="0.5">
      <c r="A57" s="8" t="s">
        <v>106</v>
      </c>
      <c r="B57" s="69"/>
      <c r="C57" s="69"/>
      <c r="D57" s="69"/>
      <c r="E57" s="69"/>
      <c r="F57" s="69"/>
      <c r="G57" s="69"/>
      <c r="H57" s="69"/>
      <c r="I57" s="69"/>
      <c r="J57" s="69"/>
      <c r="K57" s="69"/>
      <c r="M57" s="13"/>
    </row>
    <row r="58" spans="1:16" ht="24" customHeight="1" x14ac:dyDescent="0.5">
      <c r="A58" s="8" t="s">
        <v>107</v>
      </c>
      <c r="C58" s="69"/>
      <c r="D58" s="69"/>
      <c r="E58" s="69"/>
      <c r="F58" s="69"/>
      <c r="G58" s="69"/>
      <c r="H58" s="69"/>
      <c r="I58" s="69"/>
      <c r="J58" s="69"/>
      <c r="K58" s="69"/>
      <c r="M58" s="13"/>
    </row>
    <row r="59" spans="1:16" ht="20.350000000000001" customHeight="1" x14ac:dyDescent="0.5">
      <c r="A59" s="76" t="str">
        <f>IF(A14="Janvier à février 2020","Jours où l’employeur n’exploitait pas une entreprise au cours de la période de janvier à février 2020 (facultatif)","Laisser vide - seulement pour la comparaison de revenus de janvier et février (voire ii)")</f>
        <v>Jours où l’employeur n’exploitait pas une entreprise au cours de la période de janvier à février 2020 (facultatif)</v>
      </c>
      <c r="B59" s="67"/>
      <c r="C59" s="62"/>
      <c r="D59" s="62"/>
      <c r="E59" s="62"/>
      <c r="F59" s="62"/>
      <c r="G59" s="62"/>
      <c r="H59" s="62"/>
      <c r="I59" s="62"/>
      <c r="J59" s="62"/>
      <c r="K59" s="62"/>
      <c r="M59" s="13"/>
      <c r="O59" s="17"/>
    </row>
    <row r="60" spans="1:16" ht="34.9" customHeight="1" x14ac:dyDescent="0.5">
      <c r="A60" s="6" t="s">
        <v>108</v>
      </c>
      <c r="B60" s="69"/>
      <c r="C60" s="69"/>
      <c r="D60" s="69"/>
      <c r="E60" s="69"/>
      <c r="F60" s="69"/>
      <c r="G60" s="69"/>
      <c r="H60" s="69"/>
      <c r="I60" s="69"/>
      <c r="J60" s="69"/>
      <c r="K60" s="69"/>
      <c r="M60" s="13"/>
    </row>
    <row r="61" spans="1:16" s="11" customFormat="1" ht="21.75" customHeight="1" x14ac:dyDescent="0.5">
      <c r="A61" s="15" t="s">
        <v>72</v>
      </c>
      <c r="B61" s="10"/>
      <c r="P61" s="16"/>
    </row>
    <row r="63" spans="1:16" x14ac:dyDescent="0.5">
      <c r="A63" s="6" t="s">
        <v>73</v>
      </c>
    </row>
    <row r="64" spans="1:16" x14ac:dyDescent="0.5">
      <c r="A64" s="63" t="s">
        <v>74</v>
      </c>
    </row>
    <row r="67" spans="1:2" x14ac:dyDescent="0.5">
      <c r="A67" s="6" t="s">
        <v>85</v>
      </c>
    </row>
    <row r="72" spans="1:2" s="76" customFormat="1" x14ac:dyDescent="0.5"/>
    <row r="73" spans="1:2" s="76" customFormat="1" ht="16.149999999999999" hidden="1" thickBot="1" x14ac:dyDescent="0.55000000000000004"/>
    <row r="74" spans="1:2" s="76" customFormat="1" ht="16.149999999999999" hidden="1" thickBot="1" x14ac:dyDescent="0.55000000000000004">
      <c r="A74" s="93" t="s">
        <v>66</v>
      </c>
      <c r="B74" s="107" t="str">
        <f>IF(AND(ISNUMBER(B25),ISNUMBER(B26),ISNUMBER(B27),ISNUMBER(B28)),IF(A14="Corresponding month of 2019",IF((B26-B28)/B26&gt;(B25-B27)/B25,(B26-B28)/B26,(B25-B27)/B25),IF(AVERAGE(B25:B26)-B27&gt;AVERAGE(B25:B26)-B28,(AVERAGE(B25:B26)-B27)/AVERAGE(B25:B26),(AVERAGE(B25:B26)-B28)/AVERAGE(B25:B26))),"Enter your revenue above")</f>
        <v>Enter your revenue above</v>
      </c>
    </row>
    <row r="75" spans="1:2" s="76" customFormat="1" ht="16.149999999999999" hidden="1" thickBot="1" x14ac:dyDescent="0.55000000000000004">
      <c r="A75" s="93" t="s">
        <v>67</v>
      </c>
      <c r="B75" s="102" t="str">
        <f>IF(A14="Mois correspondant de 2019",IF(AND(ISNUMBER(B25),ISNUMBER(B26),ISNUMBER(B27),ISNUMBER(B28),ISNUMBER(B36),ISNUMBER(B37),ISNUMBER(B38),ISNUMBER(B39),ISNUMBER(B40),ISNUMBER(B41)),IF(SUM(B25,B36:B37)=0,0,(AVERAGE(B25,B36:B37)-AVERAGE(B27,B39:B40))/AVERAGE(B25,B36:B37)),"Enter your revenue above"),IF(AND(ISNUMBER(B25),ISNUMBER(B26),ISNUMBER(B27),ISNUMBER(B28),ISNUMBER(B39),ISNUMBER(B40)),(AVERAGE(B25:B26)-AVERAGE(B27,B39:B40))/AVERAGE(B25:B26),"Enter your revenue above"))</f>
        <v>Enter your revenue above</v>
      </c>
    </row>
    <row r="76" spans="1:2" s="76" customFormat="1" hidden="1" x14ac:dyDescent="0.5"/>
  </sheetData>
  <sheetProtection algorithmName="SHA-512" hashValue="yL+qgkd23XGNoUGx/UvFNj3ZwFmdMAN3sZrHuwvlc/R4JqBgD4NBzUgMkjgtrTz4eQ18/lOSShc6UT3eZBgNUg==" saltValue="skUFuwxF2XgxRqA0/ifwzA==" spinCount="100000" sheet="1" formatCells="0" formatColumns="0" formatRows="0" insertColumns="0" insertRows="0" insertHyperlinks="0" deleteColumns="0" deleteRows="0" sort="0" autoFilter="0" pivotTables="0"/>
  <dataValidations count="2">
    <dataValidation type="list" allowBlank="1" showInputMessage="1" showErrorMessage="1" sqref="A8" xr:uid="{00000000-0002-0000-0000-000000000000}">
      <formula1>claimPeriods</formula1>
    </dataValidation>
    <dataValidation type="list" allowBlank="1" showInputMessage="1" showErrorMessage="1" sqref="A14" xr:uid="{66496B34-1E15-4208-BEC7-37AA3CF19CF5}">
      <formula1>baselineRevenue</formula1>
    </dataValidation>
  </dataValidations>
  <hyperlinks>
    <hyperlink ref="A4" r:id="rId1" xr:uid="{57B3C64C-B5FF-4FEF-BC63-5959B0403365}"/>
    <hyperlink ref="A64" r:id="rId2" xr:uid="{66451202-C5C5-4599-94BA-8954ADCA9683}"/>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U2502"/>
  <sheetViews>
    <sheetView zoomScale="79" workbookViewId="0">
      <pane ySplit="4" topLeftCell="A5" activePane="bottomLeft" state="frozen"/>
      <selection pane="bottomLeft"/>
    </sheetView>
  </sheetViews>
  <sheetFormatPr defaultColWidth="9.1328125" defaultRowHeight="16.899999999999999" x14ac:dyDescent="0.5"/>
  <cols>
    <col min="1" max="1" width="30.6640625" style="24" customWidth="1"/>
    <col min="2" max="2" width="39.19921875" style="25" customWidth="1"/>
    <col min="3" max="3" width="32.33203125" style="26" customWidth="1"/>
    <col min="4" max="7" width="13.73046875" style="25" customWidth="1"/>
    <col min="8" max="11" width="12.46484375" style="27" customWidth="1"/>
    <col min="12" max="15" width="13.796875" style="56" customWidth="1"/>
    <col min="16" max="16" width="23.86328125" style="3" customWidth="1"/>
    <col min="17" max="17" width="9.1328125" style="19"/>
    <col min="18" max="21" width="0" style="110" hidden="1" customWidth="1"/>
    <col min="22" max="16384" width="9.1328125" style="19"/>
  </cols>
  <sheetData>
    <row r="1" spans="1:21" ht="18.75" customHeight="1" x14ac:dyDescent="0.5">
      <c r="A1" s="47" t="s">
        <v>81</v>
      </c>
      <c r="B1" s="46"/>
      <c r="C1" s="46"/>
      <c r="D1" s="46"/>
      <c r="E1" s="46"/>
      <c r="F1" s="46"/>
      <c r="G1" s="46"/>
      <c r="H1" s="46"/>
      <c r="I1" s="46"/>
      <c r="J1" s="46"/>
      <c r="K1" s="46"/>
      <c r="L1" s="46"/>
      <c r="M1" s="46"/>
      <c r="N1" s="46"/>
      <c r="O1" s="46"/>
      <c r="P1" s="46"/>
    </row>
    <row r="2" spans="1:21" s="21" customFormat="1" ht="18.75" customHeight="1" x14ac:dyDescent="0.5">
      <c r="A2" s="28"/>
      <c r="B2" s="28"/>
      <c r="C2" s="28"/>
      <c r="D2" s="28"/>
      <c r="E2" s="28"/>
      <c r="F2" s="28"/>
      <c r="G2" s="28"/>
      <c r="H2" s="28"/>
      <c r="I2" s="28"/>
      <c r="J2" s="28"/>
      <c r="K2" s="28"/>
      <c r="L2" s="28"/>
      <c r="M2" s="28"/>
      <c r="N2" s="28"/>
      <c r="O2" s="28"/>
      <c r="P2" s="28"/>
      <c r="R2" s="111"/>
      <c r="S2" s="111"/>
      <c r="T2" s="111"/>
      <c r="U2" s="111"/>
    </row>
    <row r="3" spans="1:21" s="22" customFormat="1" ht="36" customHeight="1" x14ac:dyDescent="0.55000000000000004">
      <c r="A3" s="29"/>
      <c r="B3" s="29"/>
      <c r="C3" s="29"/>
      <c r="D3" s="52" t="s">
        <v>78</v>
      </c>
      <c r="E3" s="52"/>
      <c r="F3" s="52"/>
      <c r="G3" s="52"/>
      <c r="H3" s="51" t="s">
        <v>23</v>
      </c>
      <c r="I3" s="52"/>
      <c r="J3" s="52"/>
      <c r="K3" s="52"/>
      <c r="L3" s="57" t="s">
        <v>24</v>
      </c>
      <c r="M3" s="57"/>
      <c r="N3" s="57"/>
      <c r="O3" s="57"/>
      <c r="P3" s="30"/>
      <c r="R3" s="112"/>
      <c r="S3" s="112"/>
      <c r="T3" s="112"/>
      <c r="U3" s="112"/>
    </row>
    <row r="4" spans="1:21" s="22" customFormat="1" ht="108" x14ac:dyDescent="0.55000000000000004">
      <c r="A4" s="35" t="s">
        <v>47</v>
      </c>
      <c r="B4" s="31" t="s">
        <v>91</v>
      </c>
      <c r="C4" s="31" t="s">
        <v>76</v>
      </c>
      <c r="D4" s="31" t="str">
        <f>"Congé payé (semaine 1) - "&amp;INDEX('Claim periods'!$C$6:$C$8,MATCH('Étape 1) Taux'!$A$8,'Claim periods'!$B$6:$B$8,0))</f>
        <v>Congé payé (semaine 1) - 5 juillet au 11 juillet</v>
      </c>
      <c r="E4" s="31" t="str">
        <f>"Congé payé (semaine 2) - "&amp;INDEX('Claim periods'!$C$9:$C$11,MATCH('Étape 1) Taux'!$A$8,'Claim periods'!$B$9:$B$11,0))</f>
        <v>Congé payé (semaine 2) - 12 juillet au 18 juillet</v>
      </c>
      <c r="F4" s="31" t="str">
        <f>"Congé payé (semaine 3) - "&amp;INDEX('Claim periods'!$C$12:$C$14,MATCH('Étape 1) Taux'!$A$8,'Claim periods'!$B$12:$B$14,0))</f>
        <v>Congé payé (semaine 3) - 19 juillet au 25 juillet</v>
      </c>
      <c r="G4" s="31" t="str">
        <f>"Congé payé (semaine 4) - "&amp;INDEX('Claim periods'!$C$15:$C$17,MATCH('Étape 1) Taux'!$A$8,'Claim periods'!$B$15:$B$17,0))</f>
        <v>Congé payé (semaine 4) - 26 août au 1 août</v>
      </c>
      <c r="H4" s="31" t="str">
        <f>"Semaine 1 - "&amp;INDEX('Claim periods'!$C$6:$C$8,MATCH('Étape 1) Taux'!$A$8,'Claim periods'!$B$6:$B$8,0))</f>
        <v>Semaine 1 - 5 juillet au 11 juillet</v>
      </c>
      <c r="I4" s="31" t="str">
        <f>"Semaine 2 - "&amp;INDEX('Claim periods'!$C$9:$C$11,MATCH('Étape 1) Taux'!$A$8,'Claim periods'!$B$9:$B$11,0))</f>
        <v>Semaine 2 - 12 juillet au 18 juillet</v>
      </c>
      <c r="J4" s="31" t="str">
        <f>"Semaine 3 - "&amp;INDEX('Claim periods'!$C$12:$C$14,MATCH('Étape 1) Taux'!$A$8,'Claim periods'!$B$12:$B$14,0))</f>
        <v>Semaine 3 - 19 juillet au 25 juillet</v>
      </c>
      <c r="K4" s="31" t="str">
        <f>"Semaine 4 - "&amp;INDEX('Claim periods'!$C$15:$C$17,MATCH('Étape 1) Taux'!$A$8,'Claim periods'!$B$15:$B$17,0))</f>
        <v>Semaine 4 - 26 août au 1 août</v>
      </c>
      <c r="L4" s="31" t="str">
        <f>"Semaine 1 - "&amp;INDEX('Claim periods'!$C$6:$C$8,MATCH('Étape 1) Taux'!$A$8,'Claim periods'!$B$6:$B$8,0))</f>
        <v>Semaine 1 - 5 juillet au 11 juillet</v>
      </c>
      <c r="M4" s="31" t="str">
        <f>"Semaine 2 - "&amp;INDEX('Claim periods'!$C$9:$C$11,MATCH('Étape 1) Taux'!$A$8,'Claim periods'!$B$9:$B$11,0))</f>
        <v>Semaine 2 - 12 juillet au 18 juillet</v>
      </c>
      <c r="N4" s="31" t="str">
        <f>"Semaine 3 - "&amp;INDEX('Claim periods'!$C$12:$C$14,MATCH('Étape 1) Taux'!$A$8,'Claim periods'!$B$12:$B$14,0))</f>
        <v>Semaine 3 - 19 juillet au 25 juillet</v>
      </c>
      <c r="O4" s="31" t="str">
        <f>"Semaine 4 - "&amp;INDEX('Claim periods'!$C$15:$C$17,MATCH('Étape 1) Taux'!$A$8,'Claim periods'!$B$15:$B$17,0))</f>
        <v>Semaine 4 - 26 août au 1 août</v>
      </c>
      <c r="P4" s="31" t="s">
        <v>26</v>
      </c>
      <c r="R4" s="112"/>
      <c r="S4" s="112"/>
      <c r="T4" s="112"/>
      <c r="U4" s="112"/>
    </row>
    <row r="5" spans="1:21" s="23" customFormat="1" ht="204.4" customHeight="1" x14ac:dyDescent="0.45">
      <c r="A5" s="32" t="s">
        <v>100</v>
      </c>
      <c r="B5" s="33" t="s">
        <v>39</v>
      </c>
      <c r="C5" s="34" t="s">
        <v>40</v>
      </c>
      <c r="D5" s="33" t="s">
        <v>75</v>
      </c>
      <c r="E5" s="4"/>
      <c r="F5" s="4"/>
      <c r="G5" s="4"/>
      <c r="H5" s="4" t="s">
        <v>79</v>
      </c>
      <c r="I5" s="4"/>
      <c r="J5" s="4"/>
      <c r="K5" s="4"/>
      <c r="L5" s="4" t="s">
        <v>25</v>
      </c>
      <c r="M5" s="4"/>
      <c r="N5" s="4"/>
      <c r="O5" s="4"/>
      <c r="P5" s="4" t="s">
        <v>27</v>
      </c>
      <c r="R5" s="113"/>
      <c r="S5" s="113"/>
      <c r="T5" s="113"/>
      <c r="U5" s="113"/>
    </row>
    <row r="6" spans="1:21" x14ac:dyDescent="0.5">
      <c r="H6" s="26"/>
      <c r="I6" s="26"/>
      <c r="J6" s="26"/>
      <c r="K6" s="26"/>
      <c r="L6" s="56" t="str">
        <f>IF(ISTEXT(overallRate),"Effectuez l’étape 1",IF(OR(COUNT($C6,H6)&lt;&gt;2,overallRate=0),0,IF(D6="Oui",ROUND(MAX(IF($B6="Non - avec lien de dépendance",0,MIN((0.75*H6),847)),MIN(H6,(0.75*$C6),847)),2),R6)))</f>
        <v>Effectuez l’étape 1</v>
      </c>
      <c r="M6" s="56" t="str">
        <f>IF(ISTEXT(overallRate),"Effectuez l’étape 1",IF(OR(COUNT($C6,I6)&lt;&gt;2,overallRate=0),0,IF(E6="Yes",ROUND(MAX(IF($B6="Non - avec lien de dépendance",0,MIN((0.75*I6),847)),MIN(I6,(0.75*$C6),847)),2),S6)))</f>
        <v>Effectuez l’étape 1</v>
      </c>
      <c r="N6" s="56" t="str">
        <f>IF(ISTEXT(overallRate),"Effectuez l’étape 1",IF(OR(COUNT($C6,J6)&lt;&gt;2,overallRate=0),0,IF(F6="Yes",ROUND(MAX(IF($B6="Non - avec lien de dépendance",0,MIN((0.75*J6),847)),MIN(J6,(0.75*$C6),847)),2),T6)))</f>
        <v>Effectuez l’étape 1</v>
      </c>
      <c r="O6" s="56" t="str">
        <f>IF(ISTEXT(overallRate),"Effectuez l’étape 1",IF(OR(COUNT($C6,K6)&lt;&gt;2,overallRate=0),0,IF(G6="Yes",ROUND(MAX(IF($B6="Non - avec lien de dépendance",0,MIN((0.75*K6),847)),MIN(K6,(0.75*$C6),847)),2),U6)))</f>
        <v>Effectuez l’étape 1</v>
      </c>
      <c r="P6" s="3">
        <f>IF(AND(COUNT(C6:K6)&gt;0,OR(COUNT(C6:K6)&lt;&gt;5,ISBLANK(B6))),"Fill out all amounts",SUM(L6:O6))</f>
        <v>0</v>
      </c>
      <c r="Q6" s="21"/>
      <c r="R6" s="110" t="e">
        <f>IF(revenueReduction&gt;0.3,MAX(IF($B6="Non - avec lien de dépendance",MIN(1129,H6,$C6)*overallRate,MIN(1129,H6)*overallRate),ROUND(MAX(IF($B6="Non - avec lien de dépendance",0,MIN((0.75*H6),847)),MIN(H6,(0.75*$C6),847)),2)),IF($B6="Non - avec lien de dépendance",MIN(1129,H6,$C6)*overallRate,MIN(1129,H6)*overallRate))</f>
        <v>#VALUE!</v>
      </c>
      <c r="S6" s="110" t="e">
        <f>IF(revenueReduction&gt;0.3,MAX(IF($B6="Non - avec lien de dépendance",MIN(1129,I6,$C6)*overallRate,MIN(1129,I6)*overallRate),ROUND(MAX(IF($B6="Non - avec lien de dépendance",0,MIN((0.75*I6),847)),MIN(I6,(0.75*$C6),847)),2)),IF($B6="Non - avec lien de dépendance",MIN(1129,I6,$C6)*overallRate,MIN(1129,I6)*overallRate))</f>
        <v>#VALUE!</v>
      </c>
      <c r="T6" s="110" t="e">
        <f>IF(revenueReduction&gt;0.3,MAX(IF($B6="Non - avec lien de dépendance",MIN(1129,J6,$C6)*overallRate,MIN(1129,J6)*overallRate),ROUND(MAX(IF($B6="Non - avec lien de dépendance",0,MIN((0.75*J6),847)),MIN(J6,(0.75*$C6),847)),2)),IF($B6="Non - avec lien de dépendance",MIN(1129,J6,$C6)*overallRate,MIN(1129,J6)*overallRate))</f>
        <v>#VALUE!</v>
      </c>
      <c r="U6" s="110" t="e">
        <f>IF(revenueReduction&gt;0.3,MAX(IF($B6="Non - avec lien de dépendance",MIN(1129,K6,$C6)*overallRate,MIN(1129,K6)*overallRate),ROUND(MAX(IF($B6="Non - avec lien de dépendance",0,MIN((0.75*K6),847)),MIN(K6,(0.75*$C6),847)),2)),IF($B6="Non - avec lien de dépendance",MIN(1129,K6,$C6)*overallRate,MIN(1129,K6)*overallRate))</f>
        <v>#VALUE!</v>
      </c>
    </row>
    <row r="7" spans="1:21" x14ac:dyDescent="0.5">
      <c r="L7" s="56" t="str">
        <f>IF(ISTEXT(overallRate),"Effectuez l’étape 1",IF(OR(COUNT($C7,H7)&lt;&gt;2,overallRate=0),0,IF(D7="Oui",ROUND(MAX(IF($B7="Non - avec lien de dépendance",0,MIN((0.75*H7),847)),MIN(H7,(0.75*$C7),847)),2),R7)))</f>
        <v>Effectuez l’étape 1</v>
      </c>
      <c r="M7" s="56" t="str">
        <f>IF(ISTEXT(overallRate),"Effectuez l’étape 1",IF(OR(COUNT($C7,I7)&lt;&gt;2,overallRate=0),0,IF(E7="Yes",ROUND(MAX(IF($B7="Non - avec lien de dépendance",0,MIN((0.75*I7),847)),MIN(I7,(0.75*$C7),847)),2),S7)))</f>
        <v>Effectuez l’étape 1</v>
      </c>
      <c r="N7" s="56" t="str">
        <f>IF(ISTEXT(overallRate),"Effectuez l’étape 1",IF(OR(COUNT($C7,J7)&lt;&gt;2,overallRate=0),0,IF(F7="Yes",ROUND(MAX(IF($B7="Non - avec lien de dépendance",0,MIN((0.75*J7),847)),MIN(J7,(0.75*$C7),847)),2),T7)))</f>
        <v>Effectuez l’étape 1</v>
      </c>
      <c r="O7" s="56" t="str">
        <f>IF(ISTEXT(overallRate),"Effectuez l’étape 1",IF(OR(COUNT($C7,K7)&lt;&gt;2,overallRate=0),0,IF(G7="Yes",ROUND(MAX(IF($B7="Non - avec lien de dépendance",0,MIN((0.75*K7),847)),MIN(K7,(0.75*$C7),847)),2),U7)))</f>
        <v>Effectuez l’étape 1</v>
      </c>
      <c r="P7" s="3">
        <f t="shared" ref="P7:P70" si="0">IF(AND(COUNT(C7:K7)&gt;0,OR(COUNT(C7:K7)&lt;&gt;5,ISBLANK(B7))),"Fill out all amounts",SUM(L7:O7))</f>
        <v>0</v>
      </c>
      <c r="R7" s="110" t="e">
        <f>IF(revenueReduction&gt;0.3,MAX(IF($B7="Non - avec lien de dépendance",MIN(1129,H7,$C7)*overallRate,MIN(1129,H7)*overallRate),ROUND(MAX(IF($B7="Non - avec lien de dépendance",0,MIN((0.75*H7),847)),MIN(H7,(0.75*$C7),847)),2)),IF($B7="Non - avec lien de dépendance",MIN(1129,H7,$C7)*overallRate,MIN(1129,H7)*overallRate))</f>
        <v>#VALUE!</v>
      </c>
      <c r="S7" s="110" t="e">
        <f>IF(revenueReduction&gt;0.3,MAX(IF($B7="Non - avec lien de dépendance",MIN(1129,I7,$C7)*overallRate,MIN(1129,I7)*overallRate),ROUND(MAX(IF($B7="Non - avec lien de dépendance",0,MIN((0.75*I7),847)),MIN(I7,(0.75*$C7),847)),2)),IF($B7="Non - avec lien de dépendance",MIN(1129,I7,$C7)*overallRate,MIN(1129,I7)*overallRate))</f>
        <v>#VALUE!</v>
      </c>
      <c r="T7" s="110" t="e">
        <f>IF(revenueReduction&gt;0.3,MAX(IF($B7="Non - avec lien de dépendance",MIN(1129,J7,$C7)*overallRate,MIN(1129,J7)*overallRate),ROUND(MAX(IF($B7="Non - avec lien de dépendance",0,MIN((0.75*J7),847)),MIN(J7,(0.75*$C7),847)),2)),IF($B7="Non - avec lien de dépendance",MIN(1129,J7,$C7)*overallRate,MIN(1129,J7)*overallRate))</f>
        <v>#VALUE!</v>
      </c>
      <c r="U7" s="110" t="e">
        <f>IF(revenueReduction&gt;0.3,MAX(IF($B7="Non - avec lien de dépendance",MIN(1129,K7,$C7)*overallRate,MIN(1129,K7)*overallRate),ROUND(MAX(IF($B7="Non - avec lien de dépendance",0,MIN((0.75*K7),847)),MIN(K7,(0.75*$C7),847)),2)),IF($B7="Non - avec lien de dépendance",MIN(1129,K7,$C7)*overallRate,MIN(1129,K7)*overallRate))</f>
        <v>#VALUE!</v>
      </c>
    </row>
    <row r="8" spans="1:21" x14ac:dyDescent="0.5">
      <c r="L8" s="56" t="str">
        <f>IF(ISTEXT(overallRate),"Effectuez l’étape 1",IF(OR(COUNT($C8,H8)&lt;&gt;2,overallRate=0),0,IF(D8="Oui",ROUND(MAX(IF($B8="Non - avec lien de dépendance",0,MIN((0.75*H8),847)),MIN(H8,(0.75*$C8),847)),2),R8)))</f>
        <v>Effectuez l’étape 1</v>
      </c>
      <c r="M8" s="56" t="str">
        <f>IF(ISTEXT(overallRate),"Effectuez l’étape 1",IF(OR(COUNT($C8,I8)&lt;&gt;2,overallRate=0),0,IF(E8="Yes",ROUND(MAX(IF($B8="Non - avec lien de dépendance",0,MIN((0.75*I8),847)),MIN(I8,(0.75*$C8),847)),2),S8)))</f>
        <v>Effectuez l’étape 1</v>
      </c>
      <c r="N8" s="56" t="str">
        <f>IF(ISTEXT(overallRate),"Effectuez l’étape 1",IF(OR(COUNT($C8,J8)&lt;&gt;2,overallRate=0),0,IF(F8="Yes",ROUND(MAX(IF($B8="Non - avec lien de dépendance",0,MIN((0.75*J8),847)),MIN(J8,(0.75*$C8),847)),2),T8)))</f>
        <v>Effectuez l’étape 1</v>
      </c>
      <c r="O8" s="56" t="str">
        <f>IF(ISTEXT(overallRate),"Effectuez l’étape 1",IF(OR(COUNT($C8,K8)&lt;&gt;2,overallRate=0),0,IF(G8="Yes",ROUND(MAX(IF($B8="Non - avec lien de dépendance",0,MIN((0.75*K8),847)),MIN(K8,(0.75*$C8),847)),2),U8)))</f>
        <v>Effectuez l’étape 1</v>
      </c>
      <c r="P8" s="3">
        <f t="shared" si="0"/>
        <v>0</v>
      </c>
      <c r="R8" s="110" t="e">
        <f>IF(revenueReduction&gt;0.3,MAX(IF($B8="Non - avec lien de dépendance",MIN(1129,H8,$C8)*overallRate,MIN(1129,H8)*overallRate),ROUND(MAX(IF($B8="Non - avec lien de dépendance",0,MIN((0.75*H8),847)),MIN(H8,(0.75*$C8),847)),2)),IF($B8="Non - avec lien de dépendance",MIN(1129,H8,$C8)*overallRate,MIN(1129,H8)*overallRate))</f>
        <v>#VALUE!</v>
      </c>
      <c r="S8" s="110" t="e">
        <f>IF(revenueReduction&gt;0.3,MAX(IF($B8="Non - avec lien de dépendance",MIN(1129,I8,$C8)*overallRate,MIN(1129,I8)*overallRate),ROUND(MAX(IF($B8="Non - avec lien de dépendance",0,MIN((0.75*I8),847)),MIN(I8,(0.75*$C8),847)),2)),IF($B8="Non - avec lien de dépendance",MIN(1129,I8,$C8)*overallRate,MIN(1129,I8)*overallRate))</f>
        <v>#VALUE!</v>
      </c>
      <c r="T8" s="110" t="e">
        <f>IF(revenueReduction&gt;0.3,MAX(IF($B8="Non - avec lien de dépendance",MIN(1129,J8,$C8)*overallRate,MIN(1129,J8)*overallRate),ROUND(MAX(IF($B8="Non - avec lien de dépendance",0,MIN((0.75*J8),847)),MIN(J8,(0.75*$C8),847)),2)),IF($B8="Non - avec lien de dépendance",MIN(1129,J8,$C8)*overallRate,MIN(1129,J8)*overallRate))</f>
        <v>#VALUE!</v>
      </c>
      <c r="U8" s="110" t="e">
        <f>IF(revenueReduction&gt;0.3,MAX(IF($B8="Non - avec lien de dépendance",MIN(1129,K8,$C8)*overallRate,MIN(1129,K8)*overallRate),ROUND(MAX(IF($B8="Non - avec lien de dépendance",0,MIN((0.75*K8),847)),MIN(K8,(0.75*$C8),847)),2)),IF($B8="Non - avec lien de dépendance",MIN(1129,K8,$C8)*overallRate,MIN(1129,K8)*overallRate))</f>
        <v>#VALUE!</v>
      </c>
    </row>
    <row r="9" spans="1:21" x14ac:dyDescent="0.5">
      <c r="L9" s="56" t="str">
        <f>IF(ISTEXT(overallRate),"Effectuez l’étape 1",IF(OR(COUNT($C9,H9)&lt;&gt;2,overallRate=0),0,IF(D9="Oui",ROUND(MAX(IF($B9="Non - avec lien de dépendance",0,MIN((0.75*H9),847)),MIN(H9,(0.75*$C9),847)),2),R9)))</f>
        <v>Effectuez l’étape 1</v>
      </c>
      <c r="M9" s="56" t="str">
        <f>IF(ISTEXT(overallRate),"Effectuez l’étape 1",IF(OR(COUNT($C9,I9)&lt;&gt;2,overallRate=0),0,IF(E9="Yes",ROUND(MAX(IF($B9="Non - avec lien de dépendance",0,MIN((0.75*I9),847)),MIN(I9,(0.75*$C9),847)),2),S9)))</f>
        <v>Effectuez l’étape 1</v>
      </c>
      <c r="N9" s="56" t="str">
        <f>IF(ISTEXT(overallRate),"Effectuez l’étape 1",IF(OR(COUNT($C9,J9)&lt;&gt;2,overallRate=0),0,IF(F9="Yes",ROUND(MAX(IF($B9="Non - avec lien de dépendance",0,MIN((0.75*J9),847)),MIN(J9,(0.75*$C9),847)),2),T9)))</f>
        <v>Effectuez l’étape 1</v>
      </c>
      <c r="O9" s="56" t="str">
        <f>IF(ISTEXT(overallRate),"Effectuez l’étape 1",IF(OR(COUNT($C9,K9)&lt;&gt;2,overallRate=0),0,IF(G9="Yes",ROUND(MAX(IF($B9="Non - avec lien de dépendance",0,MIN((0.75*K9),847)),MIN(K9,(0.75*$C9),847)),2),U9)))</f>
        <v>Effectuez l’étape 1</v>
      </c>
      <c r="P9" s="3">
        <f t="shared" si="0"/>
        <v>0</v>
      </c>
      <c r="R9" s="110" t="e">
        <f>IF(revenueReduction&gt;0.3,MAX(IF($B9="Non - avec lien de dépendance",MIN(1129,H9,$C9)*overallRate,MIN(1129,H9)*overallRate),ROUND(MAX(IF($B9="Non - avec lien de dépendance",0,MIN((0.75*H9),847)),MIN(H9,(0.75*$C9),847)),2)),IF($B9="Non - avec lien de dépendance",MIN(1129,H9,$C9)*overallRate,MIN(1129,H9)*overallRate))</f>
        <v>#VALUE!</v>
      </c>
      <c r="S9" s="110" t="e">
        <f>IF(revenueReduction&gt;0.3,MAX(IF($B9="Non - avec lien de dépendance",MIN(1129,I9,$C9)*overallRate,MIN(1129,I9)*overallRate),ROUND(MAX(IF($B9="Non - avec lien de dépendance",0,MIN((0.75*I9),847)),MIN(I9,(0.75*$C9),847)),2)),IF($B9="Non - avec lien de dépendance",MIN(1129,I9,$C9)*overallRate,MIN(1129,I9)*overallRate))</f>
        <v>#VALUE!</v>
      </c>
      <c r="T9" s="110" t="e">
        <f>IF(revenueReduction&gt;0.3,MAX(IF($B9="Non - avec lien de dépendance",MIN(1129,J9,$C9)*overallRate,MIN(1129,J9)*overallRate),ROUND(MAX(IF($B9="Non - avec lien de dépendance",0,MIN((0.75*J9),847)),MIN(J9,(0.75*$C9),847)),2)),IF($B9="Non - avec lien de dépendance",MIN(1129,J9,$C9)*overallRate,MIN(1129,J9)*overallRate))</f>
        <v>#VALUE!</v>
      </c>
      <c r="U9" s="110" t="e">
        <f>IF(revenueReduction&gt;0.3,MAX(IF($B9="Non - avec lien de dépendance",MIN(1129,K9,$C9)*overallRate,MIN(1129,K9)*overallRate),ROUND(MAX(IF($B9="Non - avec lien de dépendance",0,MIN((0.75*K9),847)),MIN(K9,(0.75*$C9),847)),2)),IF($B9="Non - avec lien de dépendance",MIN(1129,K9,$C9)*overallRate,MIN(1129,K9)*overallRate))</f>
        <v>#VALUE!</v>
      </c>
    </row>
    <row r="10" spans="1:21" x14ac:dyDescent="0.5">
      <c r="L10" s="56" t="str">
        <f>IF(ISTEXT(overallRate),"Effectuez l’étape 1",IF(OR(COUNT($C10,H10)&lt;&gt;2,overallRate=0),0,IF(D10="Oui",ROUND(MAX(IF($B10="Non - avec lien de dépendance",0,MIN((0.75*H10),847)),MIN(H10,(0.75*$C10),847)),2),R10)))</f>
        <v>Effectuez l’étape 1</v>
      </c>
      <c r="M10" s="56" t="str">
        <f>IF(ISTEXT(overallRate),"Effectuez l’étape 1",IF(OR(COUNT($C10,I10)&lt;&gt;2,overallRate=0),0,IF(E10="Yes",ROUND(MAX(IF($B10="Non - avec lien de dépendance",0,MIN((0.75*I10),847)),MIN(I10,(0.75*$C10),847)),2),S10)))</f>
        <v>Effectuez l’étape 1</v>
      </c>
      <c r="N10" s="56" t="str">
        <f>IF(ISTEXT(overallRate),"Effectuez l’étape 1",IF(OR(COUNT($C10,J10)&lt;&gt;2,overallRate=0),0,IF(F10="Yes",ROUND(MAX(IF($B10="Non - avec lien de dépendance",0,MIN((0.75*J10),847)),MIN(J10,(0.75*$C10),847)),2),T10)))</f>
        <v>Effectuez l’étape 1</v>
      </c>
      <c r="O10" s="56" t="str">
        <f>IF(ISTEXT(overallRate),"Effectuez l’étape 1",IF(OR(COUNT($C10,K10)&lt;&gt;2,overallRate=0),0,IF(G10="Yes",ROUND(MAX(IF($B10="Non - avec lien de dépendance",0,MIN((0.75*K10),847)),MIN(K10,(0.75*$C10),847)),2),U10)))</f>
        <v>Effectuez l’étape 1</v>
      </c>
      <c r="P10" s="3">
        <f t="shared" si="0"/>
        <v>0</v>
      </c>
      <c r="R10" s="110" t="e">
        <f>IF(revenueReduction&gt;0.3,MAX(IF($B10="Non - avec lien de dépendance",MIN(1129,H10,$C10)*overallRate,MIN(1129,H10)*overallRate),ROUND(MAX(IF($B10="Non - avec lien de dépendance",0,MIN((0.75*H10),847)),MIN(H10,(0.75*$C10),847)),2)),IF($B10="Non - avec lien de dépendance",MIN(1129,H10,$C10)*overallRate,MIN(1129,H10)*overallRate))</f>
        <v>#VALUE!</v>
      </c>
      <c r="S10" s="110" t="e">
        <f>IF(revenueReduction&gt;0.3,MAX(IF($B10="Non - avec lien de dépendance",MIN(1129,I10,$C10)*overallRate,MIN(1129,I10)*overallRate),ROUND(MAX(IF($B10="Non - avec lien de dépendance",0,MIN((0.75*I10),847)),MIN(I10,(0.75*$C10),847)),2)),IF($B10="Non - avec lien de dépendance",MIN(1129,I10,$C10)*overallRate,MIN(1129,I10)*overallRate))</f>
        <v>#VALUE!</v>
      </c>
      <c r="T10" s="110" t="e">
        <f>IF(revenueReduction&gt;0.3,MAX(IF($B10="Non - avec lien de dépendance",MIN(1129,J10,$C10)*overallRate,MIN(1129,J10)*overallRate),ROUND(MAX(IF($B10="Non - avec lien de dépendance",0,MIN((0.75*J10),847)),MIN(J10,(0.75*$C10),847)),2)),IF($B10="Non - avec lien de dépendance",MIN(1129,J10,$C10)*overallRate,MIN(1129,J10)*overallRate))</f>
        <v>#VALUE!</v>
      </c>
      <c r="U10" s="110" t="e">
        <f>IF(revenueReduction&gt;0.3,MAX(IF($B10="Non - avec lien de dépendance",MIN(1129,K10,$C10)*overallRate,MIN(1129,K10)*overallRate),ROUND(MAX(IF($B10="Non - avec lien de dépendance",0,MIN((0.75*K10),847)),MIN(K10,(0.75*$C10),847)),2)),IF($B10="Non - avec lien de dépendance",MIN(1129,K10,$C10)*overallRate,MIN(1129,K10)*overallRate))</f>
        <v>#VALUE!</v>
      </c>
    </row>
    <row r="11" spans="1:21" x14ac:dyDescent="0.5">
      <c r="L11" s="56" t="str">
        <f>IF(ISTEXT(overallRate),"Effectuez l’étape 1",IF(OR(COUNT($C11,H11)&lt;&gt;2,overallRate=0),0,IF(D11="Oui",ROUND(MAX(IF($B11="Non - avec lien de dépendance",0,MIN((0.75*H11),847)),MIN(H11,(0.75*$C11),847)),2),R11)))</f>
        <v>Effectuez l’étape 1</v>
      </c>
      <c r="M11" s="56" t="str">
        <f>IF(ISTEXT(overallRate),"Effectuez l’étape 1",IF(OR(COUNT($C11,I11)&lt;&gt;2,overallRate=0),0,IF(E11="Yes",ROUND(MAX(IF($B11="Non - avec lien de dépendance",0,MIN((0.75*I11),847)),MIN(I11,(0.75*$C11),847)),2),S11)))</f>
        <v>Effectuez l’étape 1</v>
      </c>
      <c r="N11" s="56" t="str">
        <f>IF(ISTEXT(overallRate),"Effectuez l’étape 1",IF(OR(COUNT($C11,J11)&lt;&gt;2,overallRate=0),0,IF(F11="Yes",ROUND(MAX(IF($B11="Non - avec lien de dépendance",0,MIN((0.75*J11),847)),MIN(J11,(0.75*$C11),847)),2),T11)))</f>
        <v>Effectuez l’étape 1</v>
      </c>
      <c r="O11" s="56" t="str">
        <f>IF(ISTEXT(overallRate),"Effectuez l’étape 1",IF(OR(COUNT($C11,K11)&lt;&gt;2,overallRate=0),0,IF(G11="Yes",ROUND(MAX(IF($B11="Non - avec lien de dépendance",0,MIN((0.75*K11),847)),MIN(K11,(0.75*$C11),847)),2),U11)))</f>
        <v>Effectuez l’étape 1</v>
      </c>
      <c r="P11" s="3">
        <f t="shared" si="0"/>
        <v>0</v>
      </c>
      <c r="R11" s="110" t="e">
        <f>IF(revenueReduction&gt;0.3,MAX(IF($B11="Non - avec lien de dépendance",MIN(1129,H11,$C11)*overallRate,MIN(1129,H11)*overallRate),ROUND(MAX(IF($B11="Non - avec lien de dépendance",0,MIN((0.75*H11),847)),MIN(H11,(0.75*$C11),847)),2)),IF($B11="Non - avec lien de dépendance",MIN(1129,H11,$C11)*overallRate,MIN(1129,H11)*overallRate))</f>
        <v>#VALUE!</v>
      </c>
      <c r="S11" s="110" t="e">
        <f>IF(revenueReduction&gt;0.3,MAX(IF($B11="Non - avec lien de dépendance",MIN(1129,I11,$C11)*overallRate,MIN(1129,I11)*overallRate),ROUND(MAX(IF($B11="Non - avec lien de dépendance",0,MIN((0.75*I11),847)),MIN(I11,(0.75*$C11),847)),2)),IF($B11="Non - avec lien de dépendance",MIN(1129,I11,$C11)*overallRate,MIN(1129,I11)*overallRate))</f>
        <v>#VALUE!</v>
      </c>
      <c r="T11" s="110" t="e">
        <f>IF(revenueReduction&gt;0.3,MAX(IF($B11="Non - avec lien de dépendance",MIN(1129,J11,$C11)*overallRate,MIN(1129,J11)*overallRate),ROUND(MAX(IF($B11="Non - avec lien de dépendance",0,MIN((0.75*J11),847)),MIN(J11,(0.75*$C11),847)),2)),IF($B11="Non - avec lien de dépendance",MIN(1129,J11,$C11)*overallRate,MIN(1129,J11)*overallRate))</f>
        <v>#VALUE!</v>
      </c>
      <c r="U11" s="110" t="e">
        <f>IF(revenueReduction&gt;0.3,MAX(IF($B11="Non - avec lien de dépendance",MIN(1129,K11,$C11)*overallRate,MIN(1129,K11)*overallRate),ROUND(MAX(IF($B11="Non - avec lien de dépendance",0,MIN((0.75*K11),847)),MIN(K11,(0.75*$C11),847)),2)),IF($B11="Non - avec lien de dépendance",MIN(1129,K11,$C11)*overallRate,MIN(1129,K11)*overallRate))</f>
        <v>#VALUE!</v>
      </c>
    </row>
    <row r="12" spans="1:21" x14ac:dyDescent="0.5">
      <c r="L12" s="56" t="str">
        <f>IF(ISTEXT(overallRate),"Effectuez l’étape 1",IF(OR(COUNT($C12,H12)&lt;&gt;2,overallRate=0),0,IF(D12="Oui",ROUND(MAX(IF($B12="Non - avec lien de dépendance",0,MIN((0.75*H12),847)),MIN(H12,(0.75*$C12),847)),2),R12)))</f>
        <v>Effectuez l’étape 1</v>
      </c>
      <c r="M12" s="56" t="str">
        <f>IF(ISTEXT(overallRate),"Effectuez l’étape 1",IF(OR(COUNT($C12,I12)&lt;&gt;2,overallRate=0),0,IF(E12="Yes",ROUND(MAX(IF($B12="Non - avec lien de dépendance",0,MIN((0.75*I12),847)),MIN(I12,(0.75*$C12),847)),2),S12)))</f>
        <v>Effectuez l’étape 1</v>
      </c>
      <c r="N12" s="56" t="str">
        <f>IF(ISTEXT(overallRate),"Effectuez l’étape 1",IF(OR(COUNT($C12,J12)&lt;&gt;2,overallRate=0),0,IF(F12="Yes",ROUND(MAX(IF($B12="Non - avec lien de dépendance",0,MIN((0.75*J12),847)),MIN(J12,(0.75*$C12),847)),2),T12)))</f>
        <v>Effectuez l’étape 1</v>
      </c>
      <c r="O12" s="56" t="str">
        <f>IF(ISTEXT(overallRate),"Effectuez l’étape 1",IF(OR(COUNT($C12,K12)&lt;&gt;2,overallRate=0),0,IF(G12="Yes",ROUND(MAX(IF($B12="Non - avec lien de dépendance",0,MIN((0.75*K12),847)),MIN(K12,(0.75*$C12),847)),2),U12)))</f>
        <v>Effectuez l’étape 1</v>
      </c>
      <c r="P12" s="3">
        <f t="shared" si="0"/>
        <v>0</v>
      </c>
      <c r="R12" s="110" t="e">
        <f>IF(revenueReduction&gt;0.3,MAX(IF($B12="Non - avec lien de dépendance",MIN(1129,H12,$C12)*overallRate,MIN(1129,H12)*overallRate),ROUND(MAX(IF($B12="Non - avec lien de dépendance",0,MIN((0.75*H12),847)),MIN(H12,(0.75*$C12),847)),2)),IF($B12="Non - avec lien de dépendance",MIN(1129,H12,$C12)*overallRate,MIN(1129,H12)*overallRate))</f>
        <v>#VALUE!</v>
      </c>
      <c r="S12" s="110" t="e">
        <f>IF(revenueReduction&gt;0.3,MAX(IF($B12="Non - avec lien de dépendance",MIN(1129,I12,$C12)*overallRate,MIN(1129,I12)*overallRate),ROUND(MAX(IF($B12="Non - avec lien de dépendance",0,MIN((0.75*I12),847)),MIN(I12,(0.75*$C12),847)),2)),IF($B12="Non - avec lien de dépendance",MIN(1129,I12,$C12)*overallRate,MIN(1129,I12)*overallRate))</f>
        <v>#VALUE!</v>
      </c>
      <c r="T12" s="110" t="e">
        <f>IF(revenueReduction&gt;0.3,MAX(IF($B12="Non - avec lien de dépendance",MIN(1129,J12,$C12)*overallRate,MIN(1129,J12)*overallRate),ROUND(MAX(IF($B12="Non - avec lien de dépendance",0,MIN((0.75*J12),847)),MIN(J12,(0.75*$C12),847)),2)),IF($B12="Non - avec lien de dépendance",MIN(1129,J12,$C12)*overallRate,MIN(1129,J12)*overallRate))</f>
        <v>#VALUE!</v>
      </c>
      <c r="U12" s="110" t="e">
        <f>IF(revenueReduction&gt;0.3,MAX(IF($B12="Non - avec lien de dépendance",MIN(1129,K12,$C12)*overallRate,MIN(1129,K12)*overallRate),ROUND(MAX(IF($B12="Non - avec lien de dépendance",0,MIN((0.75*K12),847)),MIN(K12,(0.75*$C12),847)),2)),IF($B12="Non - avec lien de dépendance",MIN(1129,K12,$C12)*overallRate,MIN(1129,K12)*overallRate))</f>
        <v>#VALUE!</v>
      </c>
    </row>
    <row r="13" spans="1:21" x14ac:dyDescent="0.5">
      <c r="L13" s="56" t="str">
        <f>IF(ISTEXT(overallRate),"Effectuez l’étape 1",IF(OR(COUNT($C13,H13)&lt;&gt;2,overallRate=0),0,IF(D13="Oui",ROUND(MAX(IF($B13="Non - avec lien de dépendance",0,MIN((0.75*H13),847)),MIN(H13,(0.75*$C13),847)),2),R13)))</f>
        <v>Effectuez l’étape 1</v>
      </c>
      <c r="M13" s="56" t="str">
        <f>IF(ISTEXT(overallRate),"Effectuez l’étape 1",IF(OR(COUNT($C13,I13)&lt;&gt;2,overallRate=0),0,IF(E13="Yes",ROUND(MAX(IF($B13="Non - avec lien de dépendance",0,MIN((0.75*I13),847)),MIN(I13,(0.75*$C13),847)),2),S13)))</f>
        <v>Effectuez l’étape 1</v>
      </c>
      <c r="N13" s="56" t="str">
        <f>IF(ISTEXT(overallRate),"Effectuez l’étape 1",IF(OR(COUNT($C13,J13)&lt;&gt;2,overallRate=0),0,IF(F13="Yes",ROUND(MAX(IF($B13="Non - avec lien de dépendance",0,MIN((0.75*J13),847)),MIN(J13,(0.75*$C13),847)),2),T13)))</f>
        <v>Effectuez l’étape 1</v>
      </c>
      <c r="O13" s="56" t="str">
        <f>IF(ISTEXT(overallRate),"Effectuez l’étape 1",IF(OR(COUNT($C13,K13)&lt;&gt;2,overallRate=0),0,IF(G13="Yes",ROUND(MAX(IF($B13="Non - avec lien de dépendance",0,MIN((0.75*K13),847)),MIN(K13,(0.75*$C13),847)),2),U13)))</f>
        <v>Effectuez l’étape 1</v>
      </c>
      <c r="P13" s="3">
        <f t="shared" si="0"/>
        <v>0</v>
      </c>
      <c r="R13" s="110" t="e">
        <f>IF(revenueReduction&gt;0.3,MAX(IF($B13="Non - avec lien de dépendance",MIN(1129,H13,$C13)*overallRate,MIN(1129,H13)*overallRate),ROUND(MAX(IF($B13="Non - avec lien de dépendance",0,MIN((0.75*H13),847)),MIN(H13,(0.75*$C13),847)),2)),IF($B13="Non - avec lien de dépendance",MIN(1129,H13,$C13)*overallRate,MIN(1129,H13)*overallRate))</f>
        <v>#VALUE!</v>
      </c>
      <c r="S13" s="110" t="e">
        <f>IF(revenueReduction&gt;0.3,MAX(IF($B13="Non - avec lien de dépendance",MIN(1129,I13,$C13)*overallRate,MIN(1129,I13)*overallRate),ROUND(MAX(IF($B13="Non - avec lien de dépendance",0,MIN((0.75*I13),847)),MIN(I13,(0.75*$C13),847)),2)),IF($B13="Non - avec lien de dépendance",MIN(1129,I13,$C13)*overallRate,MIN(1129,I13)*overallRate))</f>
        <v>#VALUE!</v>
      </c>
      <c r="T13" s="110" t="e">
        <f>IF(revenueReduction&gt;0.3,MAX(IF($B13="Non - avec lien de dépendance",MIN(1129,J13,$C13)*overallRate,MIN(1129,J13)*overallRate),ROUND(MAX(IF($B13="Non - avec lien de dépendance",0,MIN((0.75*J13),847)),MIN(J13,(0.75*$C13),847)),2)),IF($B13="Non - avec lien de dépendance",MIN(1129,J13,$C13)*overallRate,MIN(1129,J13)*overallRate))</f>
        <v>#VALUE!</v>
      </c>
      <c r="U13" s="110" t="e">
        <f>IF(revenueReduction&gt;0.3,MAX(IF($B13="Non - avec lien de dépendance",MIN(1129,K13,$C13)*overallRate,MIN(1129,K13)*overallRate),ROUND(MAX(IF($B13="Non - avec lien de dépendance",0,MIN((0.75*K13),847)),MIN(K13,(0.75*$C13),847)),2)),IF($B13="Non - avec lien de dépendance",MIN(1129,K13,$C13)*overallRate,MIN(1129,K13)*overallRate))</f>
        <v>#VALUE!</v>
      </c>
    </row>
    <row r="14" spans="1:21" x14ac:dyDescent="0.5">
      <c r="L14" s="56" t="str">
        <f>IF(ISTEXT(overallRate),"Effectuez l’étape 1",IF(OR(COUNT($C14,H14)&lt;&gt;2,overallRate=0),0,IF(D14="Oui",ROUND(MAX(IF($B14="Non - avec lien de dépendance",0,MIN((0.75*H14),847)),MIN(H14,(0.75*$C14),847)),2),R14)))</f>
        <v>Effectuez l’étape 1</v>
      </c>
      <c r="M14" s="56" t="str">
        <f>IF(ISTEXT(overallRate),"Effectuez l’étape 1",IF(OR(COUNT($C14,I14)&lt;&gt;2,overallRate=0),0,IF(E14="Yes",ROUND(MAX(IF($B14="Non - avec lien de dépendance",0,MIN((0.75*I14),847)),MIN(I14,(0.75*$C14),847)),2),S14)))</f>
        <v>Effectuez l’étape 1</v>
      </c>
      <c r="N14" s="56" t="str">
        <f>IF(ISTEXT(overallRate),"Effectuez l’étape 1",IF(OR(COUNT($C14,J14)&lt;&gt;2,overallRate=0),0,IF(F14="Yes",ROUND(MAX(IF($B14="Non - avec lien de dépendance",0,MIN((0.75*J14),847)),MIN(J14,(0.75*$C14),847)),2),T14)))</f>
        <v>Effectuez l’étape 1</v>
      </c>
      <c r="O14" s="56" t="str">
        <f>IF(ISTEXT(overallRate),"Effectuez l’étape 1",IF(OR(COUNT($C14,K14)&lt;&gt;2,overallRate=0),0,IF(G14="Yes",ROUND(MAX(IF($B14="Non - avec lien de dépendance",0,MIN((0.75*K14),847)),MIN(K14,(0.75*$C14),847)),2),U14)))</f>
        <v>Effectuez l’étape 1</v>
      </c>
      <c r="P14" s="3">
        <f t="shared" si="0"/>
        <v>0</v>
      </c>
      <c r="R14" s="110" t="e">
        <f>IF(revenueReduction&gt;0.3,MAX(IF($B14="Non - avec lien de dépendance",MIN(1129,H14,$C14)*overallRate,MIN(1129,H14)*overallRate),ROUND(MAX(IF($B14="Non - avec lien de dépendance",0,MIN((0.75*H14),847)),MIN(H14,(0.75*$C14),847)),2)),IF($B14="Non - avec lien de dépendance",MIN(1129,H14,$C14)*overallRate,MIN(1129,H14)*overallRate))</f>
        <v>#VALUE!</v>
      </c>
      <c r="S14" s="110" t="e">
        <f>IF(revenueReduction&gt;0.3,MAX(IF($B14="Non - avec lien de dépendance",MIN(1129,I14,$C14)*overallRate,MIN(1129,I14)*overallRate),ROUND(MAX(IF($B14="Non - avec lien de dépendance",0,MIN((0.75*I14),847)),MIN(I14,(0.75*$C14),847)),2)),IF($B14="Non - avec lien de dépendance",MIN(1129,I14,$C14)*overallRate,MIN(1129,I14)*overallRate))</f>
        <v>#VALUE!</v>
      </c>
      <c r="T14" s="110" t="e">
        <f>IF(revenueReduction&gt;0.3,MAX(IF($B14="Non - avec lien de dépendance",MIN(1129,J14,$C14)*overallRate,MIN(1129,J14)*overallRate),ROUND(MAX(IF($B14="Non - avec lien de dépendance",0,MIN((0.75*J14),847)),MIN(J14,(0.75*$C14),847)),2)),IF($B14="Non - avec lien de dépendance",MIN(1129,J14,$C14)*overallRate,MIN(1129,J14)*overallRate))</f>
        <v>#VALUE!</v>
      </c>
      <c r="U14" s="110" t="e">
        <f>IF(revenueReduction&gt;0.3,MAX(IF($B14="Non - avec lien de dépendance",MIN(1129,K14,$C14)*overallRate,MIN(1129,K14)*overallRate),ROUND(MAX(IF($B14="Non - avec lien de dépendance",0,MIN((0.75*K14),847)),MIN(K14,(0.75*$C14),847)),2)),IF($B14="Non - avec lien de dépendance",MIN(1129,K14,$C14)*overallRate,MIN(1129,K14)*overallRate))</f>
        <v>#VALUE!</v>
      </c>
    </row>
    <row r="15" spans="1:21" x14ac:dyDescent="0.5">
      <c r="L15" s="56" t="str">
        <f>IF(ISTEXT(overallRate),"Effectuez l’étape 1",IF(OR(COUNT($C15,H15)&lt;&gt;2,overallRate=0),0,IF(D15="Oui",ROUND(MAX(IF($B15="Non - avec lien de dépendance",0,MIN((0.75*H15),847)),MIN(H15,(0.75*$C15),847)),2),R15)))</f>
        <v>Effectuez l’étape 1</v>
      </c>
      <c r="M15" s="56" t="str">
        <f>IF(ISTEXT(overallRate),"Effectuez l’étape 1",IF(OR(COUNT($C15,I15)&lt;&gt;2,overallRate=0),0,IF(E15="Yes",ROUND(MAX(IF($B15="Non - avec lien de dépendance",0,MIN((0.75*I15),847)),MIN(I15,(0.75*$C15),847)),2),S15)))</f>
        <v>Effectuez l’étape 1</v>
      </c>
      <c r="N15" s="56" t="str">
        <f>IF(ISTEXT(overallRate),"Effectuez l’étape 1",IF(OR(COUNT($C15,J15)&lt;&gt;2,overallRate=0),0,IF(F15="Yes",ROUND(MAX(IF($B15="Non - avec lien de dépendance",0,MIN((0.75*J15),847)),MIN(J15,(0.75*$C15),847)),2),T15)))</f>
        <v>Effectuez l’étape 1</v>
      </c>
      <c r="O15" s="56" t="str">
        <f>IF(ISTEXT(overallRate),"Effectuez l’étape 1",IF(OR(COUNT($C15,K15)&lt;&gt;2,overallRate=0),0,IF(G15="Yes",ROUND(MAX(IF($B15="Non - avec lien de dépendance",0,MIN((0.75*K15),847)),MIN(K15,(0.75*$C15),847)),2),U15)))</f>
        <v>Effectuez l’étape 1</v>
      </c>
      <c r="P15" s="3">
        <f t="shared" si="0"/>
        <v>0</v>
      </c>
      <c r="R15" s="110" t="e">
        <f>IF(revenueReduction&gt;0.3,MAX(IF($B15="Non - avec lien de dépendance",MIN(1129,H15,$C15)*overallRate,MIN(1129,H15)*overallRate),ROUND(MAX(IF($B15="Non - avec lien de dépendance",0,MIN((0.75*H15),847)),MIN(H15,(0.75*$C15),847)),2)),IF($B15="Non - avec lien de dépendance",MIN(1129,H15,$C15)*overallRate,MIN(1129,H15)*overallRate))</f>
        <v>#VALUE!</v>
      </c>
      <c r="S15" s="110" t="e">
        <f>IF(revenueReduction&gt;0.3,MAX(IF($B15="Non - avec lien de dépendance",MIN(1129,I15,$C15)*overallRate,MIN(1129,I15)*overallRate),ROUND(MAX(IF($B15="Non - avec lien de dépendance",0,MIN((0.75*I15),847)),MIN(I15,(0.75*$C15),847)),2)),IF($B15="Non - avec lien de dépendance",MIN(1129,I15,$C15)*overallRate,MIN(1129,I15)*overallRate))</f>
        <v>#VALUE!</v>
      </c>
      <c r="T15" s="110" t="e">
        <f>IF(revenueReduction&gt;0.3,MAX(IF($B15="Non - avec lien de dépendance",MIN(1129,J15,$C15)*overallRate,MIN(1129,J15)*overallRate),ROUND(MAX(IF($B15="Non - avec lien de dépendance",0,MIN((0.75*J15),847)),MIN(J15,(0.75*$C15),847)),2)),IF($B15="Non - avec lien de dépendance",MIN(1129,J15,$C15)*overallRate,MIN(1129,J15)*overallRate))</f>
        <v>#VALUE!</v>
      </c>
      <c r="U15" s="110" t="e">
        <f>IF(revenueReduction&gt;0.3,MAX(IF($B15="Non - avec lien de dépendance",MIN(1129,K15,$C15)*overallRate,MIN(1129,K15)*overallRate),ROUND(MAX(IF($B15="Non - avec lien de dépendance",0,MIN((0.75*K15),847)),MIN(K15,(0.75*$C15),847)),2)),IF($B15="Non - avec lien de dépendance",MIN(1129,K15,$C15)*overallRate,MIN(1129,K15)*overallRate))</f>
        <v>#VALUE!</v>
      </c>
    </row>
    <row r="16" spans="1:21" x14ac:dyDescent="0.5">
      <c r="L16" s="56" t="str">
        <f>IF(ISTEXT(overallRate),"Effectuez l’étape 1",IF(OR(COUNT($C16,H16)&lt;&gt;2,overallRate=0),0,IF(D16="Oui",ROUND(MAX(IF($B16="Non - avec lien de dépendance",0,MIN((0.75*H16),847)),MIN(H16,(0.75*$C16),847)),2),R16)))</f>
        <v>Effectuez l’étape 1</v>
      </c>
      <c r="M16" s="56" t="str">
        <f>IF(ISTEXT(overallRate),"Effectuez l’étape 1",IF(OR(COUNT($C16,I16)&lt;&gt;2,overallRate=0),0,IF(E16="Yes",ROUND(MAX(IF($B16="Non - avec lien de dépendance",0,MIN((0.75*I16),847)),MIN(I16,(0.75*$C16),847)),2),S16)))</f>
        <v>Effectuez l’étape 1</v>
      </c>
      <c r="N16" s="56" t="str">
        <f>IF(ISTEXT(overallRate),"Effectuez l’étape 1",IF(OR(COUNT($C16,J16)&lt;&gt;2,overallRate=0),0,IF(F16="Yes",ROUND(MAX(IF($B16="Non - avec lien de dépendance",0,MIN((0.75*J16),847)),MIN(J16,(0.75*$C16),847)),2),T16)))</f>
        <v>Effectuez l’étape 1</v>
      </c>
      <c r="O16" s="56" t="str">
        <f>IF(ISTEXT(overallRate),"Effectuez l’étape 1",IF(OR(COUNT($C16,K16)&lt;&gt;2,overallRate=0),0,IF(G16="Yes",ROUND(MAX(IF($B16="Non - avec lien de dépendance",0,MIN((0.75*K16),847)),MIN(K16,(0.75*$C16),847)),2),U16)))</f>
        <v>Effectuez l’étape 1</v>
      </c>
      <c r="P16" s="3">
        <f t="shared" si="0"/>
        <v>0</v>
      </c>
      <c r="R16" s="110" t="e">
        <f>IF(revenueReduction&gt;0.3,MAX(IF($B16="Non - avec lien de dépendance",MIN(1129,H16,$C16)*overallRate,MIN(1129,H16)*overallRate),ROUND(MAX(IF($B16="Non - avec lien de dépendance",0,MIN((0.75*H16),847)),MIN(H16,(0.75*$C16),847)),2)),IF($B16="Non - avec lien de dépendance",MIN(1129,H16,$C16)*overallRate,MIN(1129,H16)*overallRate))</f>
        <v>#VALUE!</v>
      </c>
      <c r="S16" s="110" t="e">
        <f>IF(revenueReduction&gt;0.3,MAX(IF($B16="Non - avec lien de dépendance",MIN(1129,I16,$C16)*overallRate,MIN(1129,I16)*overallRate),ROUND(MAX(IF($B16="Non - avec lien de dépendance",0,MIN((0.75*I16),847)),MIN(I16,(0.75*$C16),847)),2)),IF($B16="Non - avec lien de dépendance",MIN(1129,I16,$C16)*overallRate,MIN(1129,I16)*overallRate))</f>
        <v>#VALUE!</v>
      </c>
      <c r="T16" s="110" t="e">
        <f>IF(revenueReduction&gt;0.3,MAX(IF($B16="Non - avec lien de dépendance",MIN(1129,J16,$C16)*overallRate,MIN(1129,J16)*overallRate),ROUND(MAX(IF($B16="Non - avec lien de dépendance",0,MIN((0.75*J16),847)),MIN(J16,(0.75*$C16),847)),2)),IF($B16="Non - avec lien de dépendance",MIN(1129,J16,$C16)*overallRate,MIN(1129,J16)*overallRate))</f>
        <v>#VALUE!</v>
      </c>
      <c r="U16" s="110" t="e">
        <f>IF(revenueReduction&gt;0.3,MAX(IF($B16="Non - avec lien de dépendance",MIN(1129,K16,$C16)*overallRate,MIN(1129,K16)*overallRate),ROUND(MAX(IF($B16="Non - avec lien de dépendance",0,MIN((0.75*K16),847)),MIN(K16,(0.75*$C16),847)),2)),IF($B16="Non - avec lien de dépendance",MIN(1129,K16,$C16)*overallRate,MIN(1129,K16)*overallRate))</f>
        <v>#VALUE!</v>
      </c>
    </row>
    <row r="17" spans="12:21" x14ac:dyDescent="0.5">
      <c r="L17" s="56" t="str">
        <f>IF(ISTEXT(overallRate),"Effectuez l’étape 1",IF(OR(COUNT($C17,H17)&lt;&gt;2,overallRate=0),0,IF(D17="Oui",ROUND(MAX(IF($B17="Non - avec lien de dépendance",0,MIN((0.75*H17),847)),MIN(H17,(0.75*$C17),847)),2),R17)))</f>
        <v>Effectuez l’étape 1</v>
      </c>
      <c r="M17" s="56" t="str">
        <f>IF(ISTEXT(overallRate),"Effectuez l’étape 1",IF(OR(COUNT($C17,I17)&lt;&gt;2,overallRate=0),0,IF(E17="Yes",ROUND(MAX(IF($B17="Non - avec lien de dépendance",0,MIN((0.75*I17),847)),MIN(I17,(0.75*$C17),847)),2),S17)))</f>
        <v>Effectuez l’étape 1</v>
      </c>
      <c r="N17" s="56" t="str">
        <f>IF(ISTEXT(overallRate),"Effectuez l’étape 1",IF(OR(COUNT($C17,J17)&lt;&gt;2,overallRate=0),0,IF(F17="Yes",ROUND(MAX(IF($B17="Non - avec lien de dépendance",0,MIN((0.75*J17),847)),MIN(J17,(0.75*$C17),847)),2),T17)))</f>
        <v>Effectuez l’étape 1</v>
      </c>
      <c r="O17" s="56" t="str">
        <f>IF(ISTEXT(overallRate),"Effectuez l’étape 1",IF(OR(COUNT($C17,K17)&lt;&gt;2,overallRate=0),0,IF(G17="Yes",ROUND(MAX(IF($B17="Non - avec lien de dépendance",0,MIN((0.75*K17),847)),MIN(K17,(0.75*$C17),847)),2),U17)))</f>
        <v>Effectuez l’étape 1</v>
      </c>
      <c r="P17" s="3">
        <f t="shared" si="0"/>
        <v>0</v>
      </c>
      <c r="R17" s="110" t="e">
        <f>IF(revenueReduction&gt;0.3,MAX(IF($B17="Non - avec lien de dépendance",MIN(1129,H17,$C17)*overallRate,MIN(1129,H17)*overallRate),ROUND(MAX(IF($B17="Non - avec lien de dépendance",0,MIN((0.75*H17),847)),MIN(H17,(0.75*$C17),847)),2)),IF($B17="Non - avec lien de dépendance",MIN(1129,H17,$C17)*overallRate,MIN(1129,H17)*overallRate))</f>
        <v>#VALUE!</v>
      </c>
      <c r="S17" s="110" t="e">
        <f>IF(revenueReduction&gt;0.3,MAX(IF($B17="Non - avec lien de dépendance",MIN(1129,I17,$C17)*overallRate,MIN(1129,I17)*overallRate),ROUND(MAX(IF($B17="Non - avec lien de dépendance",0,MIN((0.75*I17),847)),MIN(I17,(0.75*$C17),847)),2)),IF($B17="Non - avec lien de dépendance",MIN(1129,I17,$C17)*overallRate,MIN(1129,I17)*overallRate))</f>
        <v>#VALUE!</v>
      </c>
      <c r="T17" s="110" t="e">
        <f>IF(revenueReduction&gt;0.3,MAX(IF($B17="Non - avec lien de dépendance",MIN(1129,J17,$C17)*overallRate,MIN(1129,J17)*overallRate),ROUND(MAX(IF($B17="Non - avec lien de dépendance",0,MIN((0.75*J17),847)),MIN(J17,(0.75*$C17),847)),2)),IF($B17="Non - avec lien de dépendance",MIN(1129,J17,$C17)*overallRate,MIN(1129,J17)*overallRate))</f>
        <v>#VALUE!</v>
      </c>
      <c r="U17" s="110" t="e">
        <f>IF(revenueReduction&gt;0.3,MAX(IF($B17="Non - avec lien de dépendance",MIN(1129,K17,$C17)*overallRate,MIN(1129,K17)*overallRate),ROUND(MAX(IF($B17="Non - avec lien de dépendance",0,MIN((0.75*K17),847)),MIN(K17,(0.75*$C17),847)),2)),IF($B17="Non - avec lien de dépendance",MIN(1129,K17,$C17)*overallRate,MIN(1129,K17)*overallRate))</f>
        <v>#VALUE!</v>
      </c>
    </row>
    <row r="18" spans="12:21" x14ac:dyDescent="0.5">
      <c r="L18" s="56" t="str">
        <f>IF(ISTEXT(overallRate),"Effectuez l’étape 1",IF(OR(COUNT($C18,H18)&lt;&gt;2,overallRate=0),0,IF(D18="Oui",ROUND(MAX(IF($B18="Non - avec lien de dépendance",0,MIN((0.75*H18),847)),MIN(H18,(0.75*$C18),847)),2),R18)))</f>
        <v>Effectuez l’étape 1</v>
      </c>
      <c r="M18" s="56" t="str">
        <f>IF(ISTEXT(overallRate),"Effectuez l’étape 1",IF(OR(COUNT($C18,I18)&lt;&gt;2,overallRate=0),0,IF(E18="Yes",ROUND(MAX(IF($B18="Non - avec lien de dépendance",0,MIN((0.75*I18),847)),MIN(I18,(0.75*$C18),847)),2),S18)))</f>
        <v>Effectuez l’étape 1</v>
      </c>
      <c r="N18" s="56" t="str">
        <f>IF(ISTEXT(overallRate),"Effectuez l’étape 1",IF(OR(COUNT($C18,J18)&lt;&gt;2,overallRate=0),0,IF(F18="Yes",ROUND(MAX(IF($B18="Non - avec lien de dépendance",0,MIN((0.75*J18),847)),MIN(J18,(0.75*$C18),847)),2),T18)))</f>
        <v>Effectuez l’étape 1</v>
      </c>
      <c r="O18" s="56" t="str">
        <f>IF(ISTEXT(overallRate),"Effectuez l’étape 1",IF(OR(COUNT($C18,K18)&lt;&gt;2,overallRate=0),0,IF(G18="Yes",ROUND(MAX(IF($B18="Non - avec lien de dépendance",0,MIN((0.75*K18),847)),MIN(K18,(0.75*$C18),847)),2),U18)))</f>
        <v>Effectuez l’étape 1</v>
      </c>
      <c r="P18" s="3">
        <f t="shared" si="0"/>
        <v>0</v>
      </c>
      <c r="R18" s="110" t="e">
        <f>IF(revenueReduction&gt;0.3,MAX(IF($B18="Non - avec lien de dépendance",MIN(1129,H18,$C18)*overallRate,MIN(1129,H18)*overallRate),ROUND(MAX(IF($B18="Non - avec lien de dépendance",0,MIN((0.75*H18),847)),MIN(H18,(0.75*$C18),847)),2)),IF($B18="Non - avec lien de dépendance",MIN(1129,H18,$C18)*overallRate,MIN(1129,H18)*overallRate))</f>
        <v>#VALUE!</v>
      </c>
      <c r="S18" s="110" t="e">
        <f>IF(revenueReduction&gt;0.3,MAX(IF($B18="Non - avec lien de dépendance",MIN(1129,I18,$C18)*overallRate,MIN(1129,I18)*overallRate),ROUND(MAX(IF($B18="Non - avec lien de dépendance",0,MIN((0.75*I18),847)),MIN(I18,(0.75*$C18),847)),2)),IF($B18="Non - avec lien de dépendance",MIN(1129,I18,$C18)*overallRate,MIN(1129,I18)*overallRate))</f>
        <v>#VALUE!</v>
      </c>
      <c r="T18" s="110" t="e">
        <f>IF(revenueReduction&gt;0.3,MAX(IF($B18="Non - avec lien de dépendance",MIN(1129,J18,$C18)*overallRate,MIN(1129,J18)*overallRate),ROUND(MAX(IF($B18="Non - avec lien de dépendance",0,MIN((0.75*J18),847)),MIN(J18,(0.75*$C18),847)),2)),IF($B18="Non - avec lien de dépendance",MIN(1129,J18,$C18)*overallRate,MIN(1129,J18)*overallRate))</f>
        <v>#VALUE!</v>
      </c>
      <c r="U18" s="110" t="e">
        <f>IF(revenueReduction&gt;0.3,MAX(IF($B18="Non - avec lien de dépendance",MIN(1129,K18,$C18)*overallRate,MIN(1129,K18)*overallRate),ROUND(MAX(IF($B18="Non - avec lien de dépendance",0,MIN((0.75*K18),847)),MIN(K18,(0.75*$C18),847)),2)),IF($B18="Non - avec lien de dépendance",MIN(1129,K18,$C18)*overallRate,MIN(1129,K18)*overallRate))</f>
        <v>#VALUE!</v>
      </c>
    </row>
    <row r="19" spans="12:21" x14ac:dyDescent="0.5">
      <c r="L19" s="56" t="str">
        <f>IF(ISTEXT(overallRate),"Effectuez l’étape 1",IF(OR(COUNT($C19,H19)&lt;&gt;2,overallRate=0),0,IF(D19="Oui",ROUND(MAX(IF($B19="Non - avec lien de dépendance",0,MIN((0.75*H19),847)),MIN(H19,(0.75*$C19),847)),2),R19)))</f>
        <v>Effectuez l’étape 1</v>
      </c>
      <c r="M19" s="56" t="str">
        <f>IF(ISTEXT(overallRate),"Effectuez l’étape 1",IF(OR(COUNT($C19,I19)&lt;&gt;2,overallRate=0),0,IF(E19="Yes",ROUND(MAX(IF($B19="Non - avec lien de dépendance",0,MIN((0.75*I19),847)),MIN(I19,(0.75*$C19),847)),2),S19)))</f>
        <v>Effectuez l’étape 1</v>
      </c>
      <c r="N19" s="56" t="str">
        <f>IF(ISTEXT(overallRate),"Effectuez l’étape 1",IF(OR(COUNT($C19,J19)&lt;&gt;2,overallRate=0),0,IF(F19="Yes",ROUND(MAX(IF($B19="Non - avec lien de dépendance",0,MIN((0.75*J19),847)),MIN(J19,(0.75*$C19),847)),2),T19)))</f>
        <v>Effectuez l’étape 1</v>
      </c>
      <c r="O19" s="56" t="str">
        <f>IF(ISTEXT(overallRate),"Effectuez l’étape 1",IF(OR(COUNT($C19,K19)&lt;&gt;2,overallRate=0),0,IF(G19="Yes",ROUND(MAX(IF($B19="Non - avec lien de dépendance",0,MIN((0.75*K19),847)),MIN(K19,(0.75*$C19),847)),2),U19)))</f>
        <v>Effectuez l’étape 1</v>
      </c>
      <c r="P19" s="3">
        <f t="shared" si="0"/>
        <v>0</v>
      </c>
      <c r="R19" s="110" t="e">
        <f>IF(revenueReduction&gt;0.3,MAX(IF($B19="Non - avec lien de dépendance",MIN(1129,H19,$C19)*overallRate,MIN(1129,H19)*overallRate),ROUND(MAX(IF($B19="Non - avec lien de dépendance",0,MIN((0.75*H19),847)),MIN(H19,(0.75*$C19),847)),2)),IF($B19="Non - avec lien de dépendance",MIN(1129,H19,$C19)*overallRate,MIN(1129,H19)*overallRate))</f>
        <v>#VALUE!</v>
      </c>
      <c r="S19" s="110" t="e">
        <f>IF(revenueReduction&gt;0.3,MAX(IF($B19="Non - avec lien de dépendance",MIN(1129,I19,$C19)*overallRate,MIN(1129,I19)*overallRate),ROUND(MAX(IF($B19="Non - avec lien de dépendance",0,MIN((0.75*I19),847)),MIN(I19,(0.75*$C19),847)),2)),IF($B19="Non - avec lien de dépendance",MIN(1129,I19,$C19)*overallRate,MIN(1129,I19)*overallRate))</f>
        <v>#VALUE!</v>
      </c>
      <c r="T19" s="110" t="e">
        <f>IF(revenueReduction&gt;0.3,MAX(IF($B19="Non - avec lien de dépendance",MIN(1129,J19,$C19)*overallRate,MIN(1129,J19)*overallRate),ROUND(MAX(IF($B19="Non - avec lien de dépendance",0,MIN((0.75*J19),847)),MIN(J19,(0.75*$C19),847)),2)),IF($B19="Non - avec lien de dépendance",MIN(1129,J19,$C19)*overallRate,MIN(1129,J19)*overallRate))</f>
        <v>#VALUE!</v>
      </c>
      <c r="U19" s="110" t="e">
        <f>IF(revenueReduction&gt;0.3,MAX(IF($B19="Non - avec lien de dépendance",MIN(1129,K19,$C19)*overallRate,MIN(1129,K19)*overallRate),ROUND(MAX(IF($B19="Non - avec lien de dépendance",0,MIN((0.75*K19),847)),MIN(K19,(0.75*$C19),847)),2)),IF($B19="Non - avec lien de dépendance",MIN(1129,K19,$C19)*overallRate,MIN(1129,K19)*overallRate))</f>
        <v>#VALUE!</v>
      </c>
    </row>
    <row r="20" spans="12:21" x14ac:dyDescent="0.5">
      <c r="L20" s="56" t="str">
        <f>IF(ISTEXT(overallRate),"Effectuez l’étape 1",IF(OR(COUNT($C20,H20)&lt;&gt;2,overallRate=0),0,IF(D20="Oui",ROUND(MAX(IF($B20="Non - avec lien de dépendance",0,MIN((0.75*H20),847)),MIN(H20,(0.75*$C20),847)),2),R20)))</f>
        <v>Effectuez l’étape 1</v>
      </c>
      <c r="M20" s="56" t="str">
        <f>IF(ISTEXT(overallRate),"Effectuez l’étape 1",IF(OR(COUNT($C20,I20)&lt;&gt;2,overallRate=0),0,IF(E20="Yes",ROUND(MAX(IF($B20="Non - avec lien de dépendance",0,MIN((0.75*I20),847)),MIN(I20,(0.75*$C20),847)),2),S20)))</f>
        <v>Effectuez l’étape 1</v>
      </c>
      <c r="N20" s="56" t="str">
        <f>IF(ISTEXT(overallRate),"Effectuez l’étape 1",IF(OR(COUNT($C20,J20)&lt;&gt;2,overallRate=0),0,IF(F20="Yes",ROUND(MAX(IF($B20="Non - avec lien de dépendance",0,MIN((0.75*J20),847)),MIN(J20,(0.75*$C20),847)),2),T20)))</f>
        <v>Effectuez l’étape 1</v>
      </c>
      <c r="O20" s="56" t="str">
        <f>IF(ISTEXT(overallRate),"Effectuez l’étape 1",IF(OR(COUNT($C20,K20)&lt;&gt;2,overallRate=0),0,IF(G20="Yes",ROUND(MAX(IF($B20="Non - avec lien de dépendance",0,MIN((0.75*K20),847)),MIN(K20,(0.75*$C20),847)),2),U20)))</f>
        <v>Effectuez l’étape 1</v>
      </c>
      <c r="P20" s="3">
        <f t="shared" si="0"/>
        <v>0</v>
      </c>
      <c r="R20" s="110" t="e">
        <f>IF(revenueReduction&gt;0.3,MAX(IF($B20="Non - avec lien de dépendance",MIN(1129,H20,$C20)*overallRate,MIN(1129,H20)*overallRate),ROUND(MAX(IF($B20="Non - avec lien de dépendance",0,MIN((0.75*H20),847)),MIN(H20,(0.75*$C20),847)),2)),IF($B20="Non - avec lien de dépendance",MIN(1129,H20,$C20)*overallRate,MIN(1129,H20)*overallRate))</f>
        <v>#VALUE!</v>
      </c>
      <c r="S20" s="110" t="e">
        <f>IF(revenueReduction&gt;0.3,MAX(IF($B20="Non - avec lien de dépendance",MIN(1129,I20,$C20)*overallRate,MIN(1129,I20)*overallRate),ROUND(MAX(IF($B20="Non - avec lien de dépendance",0,MIN((0.75*I20),847)),MIN(I20,(0.75*$C20),847)),2)),IF($B20="Non - avec lien de dépendance",MIN(1129,I20,$C20)*overallRate,MIN(1129,I20)*overallRate))</f>
        <v>#VALUE!</v>
      </c>
      <c r="T20" s="110" t="e">
        <f>IF(revenueReduction&gt;0.3,MAX(IF($B20="Non - avec lien de dépendance",MIN(1129,J20,$C20)*overallRate,MIN(1129,J20)*overallRate),ROUND(MAX(IF($B20="Non - avec lien de dépendance",0,MIN((0.75*J20),847)),MIN(J20,(0.75*$C20),847)),2)),IF($B20="Non - avec lien de dépendance",MIN(1129,J20,$C20)*overallRate,MIN(1129,J20)*overallRate))</f>
        <v>#VALUE!</v>
      </c>
      <c r="U20" s="110" t="e">
        <f>IF(revenueReduction&gt;0.3,MAX(IF($B20="Non - avec lien de dépendance",MIN(1129,K20,$C20)*overallRate,MIN(1129,K20)*overallRate),ROUND(MAX(IF($B20="Non - avec lien de dépendance",0,MIN((0.75*K20),847)),MIN(K20,(0.75*$C20),847)),2)),IF($B20="Non - avec lien de dépendance",MIN(1129,K20,$C20)*overallRate,MIN(1129,K20)*overallRate))</f>
        <v>#VALUE!</v>
      </c>
    </row>
    <row r="21" spans="12:21" x14ac:dyDescent="0.5">
      <c r="L21" s="56" t="str">
        <f>IF(ISTEXT(overallRate),"Effectuez l’étape 1",IF(OR(COUNT($C21,H21)&lt;&gt;2,overallRate=0),0,IF(D21="Oui",ROUND(MAX(IF($B21="Non - avec lien de dépendance",0,MIN((0.75*H21),847)),MIN(H21,(0.75*$C21),847)),2),R21)))</f>
        <v>Effectuez l’étape 1</v>
      </c>
      <c r="M21" s="56" t="str">
        <f>IF(ISTEXT(overallRate),"Effectuez l’étape 1",IF(OR(COUNT($C21,I21)&lt;&gt;2,overallRate=0),0,IF(E21="Yes",ROUND(MAX(IF($B21="Non - avec lien de dépendance",0,MIN((0.75*I21),847)),MIN(I21,(0.75*$C21),847)),2),S21)))</f>
        <v>Effectuez l’étape 1</v>
      </c>
      <c r="N21" s="56" t="str">
        <f>IF(ISTEXT(overallRate),"Effectuez l’étape 1",IF(OR(COUNT($C21,J21)&lt;&gt;2,overallRate=0),0,IF(F21="Yes",ROUND(MAX(IF($B21="Non - avec lien de dépendance",0,MIN((0.75*J21),847)),MIN(J21,(0.75*$C21),847)),2),T21)))</f>
        <v>Effectuez l’étape 1</v>
      </c>
      <c r="O21" s="56" t="str">
        <f>IF(ISTEXT(overallRate),"Effectuez l’étape 1",IF(OR(COUNT($C21,K21)&lt;&gt;2,overallRate=0),0,IF(G21="Yes",ROUND(MAX(IF($B21="Non - avec lien de dépendance",0,MIN((0.75*K21),847)),MIN(K21,(0.75*$C21),847)),2),U21)))</f>
        <v>Effectuez l’étape 1</v>
      </c>
      <c r="P21" s="3">
        <f t="shared" si="0"/>
        <v>0</v>
      </c>
      <c r="R21" s="110" t="e">
        <f>IF(revenueReduction&gt;0.3,MAX(IF($B21="Non - avec lien de dépendance",MIN(1129,H21,$C21)*overallRate,MIN(1129,H21)*overallRate),ROUND(MAX(IF($B21="Non - avec lien de dépendance",0,MIN((0.75*H21),847)),MIN(H21,(0.75*$C21),847)),2)),IF($B21="Non - avec lien de dépendance",MIN(1129,H21,$C21)*overallRate,MIN(1129,H21)*overallRate))</f>
        <v>#VALUE!</v>
      </c>
      <c r="S21" s="110" t="e">
        <f>IF(revenueReduction&gt;0.3,MAX(IF($B21="Non - avec lien de dépendance",MIN(1129,I21,$C21)*overallRate,MIN(1129,I21)*overallRate),ROUND(MAX(IF($B21="Non - avec lien de dépendance",0,MIN((0.75*I21),847)),MIN(I21,(0.75*$C21),847)),2)),IF($B21="Non - avec lien de dépendance",MIN(1129,I21,$C21)*overallRate,MIN(1129,I21)*overallRate))</f>
        <v>#VALUE!</v>
      </c>
      <c r="T21" s="110" t="e">
        <f>IF(revenueReduction&gt;0.3,MAX(IF($B21="Non - avec lien de dépendance",MIN(1129,J21,$C21)*overallRate,MIN(1129,J21)*overallRate),ROUND(MAX(IF($B21="Non - avec lien de dépendance",0,MIN((0.75*J21),847)),MIN(J21,(0.75*$C21),847)),2)),IF($B21="Non - avec lien de dépendance",MIN(1129,J21,$C21)*overallRate,MIN(1129,J21)*overallRate))</f>
        <v>#VALUE!</v>
      </c>
      <c r="U21" s="110" t="e">
        <f>IF(revenueReduction&gt;0.3,MAX(IF($B21="Non - avec lien de dépendance",MIN(1129,K21,$C21)*overallRate,MIN(1129,K21)*overallRate),ROUND(MAX(IF($B21="Non - avec lien de dépendance",0,MIN((0.75*K21),847)),MIN(K21,(0.75*$C21),847)),2)),IF($B21="Non - avec lien de dépendance",MIN(1129,K21,$C21)*overallRate,MIN(1129,K21)*overallRate))</f>
        <v>#VALUE!</v>
      </c>
    </row>
    <row r="22" spans="12:21" x14ac:dyDescent="0.5">
      <c r="L22" s="56" t="str">
        <f>IF(ISTEXT(overallRate),"Effectuez l’étape 1",IF(OR(COUNT($C22,H22)&lt;&gt;2,overallRate=0),0,IF(D22="Oui",ROUND(MAX(IF($B22="Non - avec lien de dépendance",0,MIN((0.75*H22),847)),MIN(H22,(0.75*$C22),847)),2),R22)))</f>
        <v>Effectuez l’étape 1</v>
      </c>
      <c r="M22" s="56" t="str">
        <f>IF(ISTEXT(overallRate),"Effectuez l’étape 1",IF(OR(COUNT($C22,I22)&lt;&gt;2,overallRate=0),0,IF(E22="Yes",ROUND(MAX(IF($B22="Non - avec lien de dépendance",0,MIN((0.75*I22),847)),MIN(I22,(0.75*$C22),847)),2),S22)))</f>
        <v>Effectuez l’étape 1</v>
      </c>
      <c r="N22" s="56" t="str">
        <f>IF(ISTEXT(overallRate),"Effectuez l’étape 1",IF(OR(COUNT($C22,J22)&lt;&gt;2,overallRate=0),0,IF(F22="Yes",ROUND(MAX(IF($B22="Non - avec lien de dépendance",0,MIN((0.75*J22),847)),MIN(J22,(0.75*$C22),847)),2),T22)))</f>
        <v>Effectuez l’étape 1</v>
      </c>
      <c r="O22" s="56" t="str">
        <f>IF(ISTEXT(overallRate),"Effectuez l’étape 1",IF(OR(COUNT($C22,K22)&lt;&gt;2,overallRate=0),0,IF(G22="Yes",ROUND(MAX(IF($B22="Non - avec lien de dépendance",0,MIN((0.75*K22),847)),MIN(K22,(0.75*$C22),847)),2),U22)))</f>
        <v>Effectuez l’étape 1</v>
      </c>
      <c r="P22" s="3">
        <f t="shared" si="0"/>
        <v>0</v>
      </c>
      <c r="R22" s="110" t="e">
        <f>IF(revenueReduction&gt;0.3,MAX(IF($B22="Non - avec lien de dépendance",MIN(1129,H22,$C22)*overallRate,MIN(1129,H22)*overallRate),ROUND(MAX(IF($B22="Non - avec lien de dépendance",0,MIN((0.75*H22),847)),MIN(H22,(0.75*$C22),847)),2)),IF($B22="Non - avec lien de dépendance",MIN(1129,H22,$C22)*overallRate,MIN(1129,H22)*overallRate))</f>
        <v>#VALUE!</v>
      </c>
      <c r="S22" s="110" t="e">
        <f>IF(revenueReduction&gt;0.3,MAX(IF($B22="Non - avec lien de dépendance",MIN(1129,I22,$C22)*overallRate,MIN(1129,I22)*overallRate),ROUND(MAX(IF($B22="Non - avec lien de dépendance",0,MIN((0.75*I22),847)),MIN(I22,(0.75*$C22),847)),2)),IF($B22="Non - avec lien de dépendance",MIN(1129,I22,$C22)*overallRate,MIN(1129,I22)*overallRate))</f>
        <v>#VALUE!</v>
      </c>
      <c r="T22" s="110" t="e">
        <f>IF(revenueReduction&gt;0.3,MAX(IF($B22="Non - avec lien de dépendance",MIN(1129,J22,$C22)*overallRate,MIN(1129,J22)*overallRate),ROUND(MAX(IF($B22="Non - avec lien de dépendance",0,MIN((0.75*J22),847)),MIN(J22,(0.75*$C22),847)),2)),IF($B22="Non - avec lien de dépendance",MIN(1129,J22,$C22)*overallRate,MIN(1129,J22)*overallRate))</f>
        <v>#VALUE!</v>
      </c>
      <c r="U22" s="110" t="e">
        <f>IF(revenueReduction&gt;0.3,MAX(IF($B22="Non - avec lien de dépendance",MIN(1129,K22,$C22)*overallRate,MIN(1129,K22)*overallRate),ROUND(MAX(IF($B22="Non - avec lien de dépendance",0,MIN((0.75*K22),847)),MIN(K22,(0.75*$C22),847)),2)),IF($B22="Non - avec lien de dépendance",MIN(1129,K22,$C22)*overallRate,MIN(1129,K22)*overallRate))</f>
        <v>#VALUE!</v>
      </c>
    </row>
    <row r="23" spans="12:21" x14ac:dyDescent="0.5">
      <c r="L23" s="56" t="str">
        <f>IF(ISTEXT(overallRate),"Effectuez l’étape 1",IF(OR(COUNT($C23,H23)&lt;&gt;2,overallRate=0),0,IF(D23="Oui",ROUND(MAX(IF($B23="Non - avec lien de dépendance",0,MIN((0.75*H23),847)),MIN(H23,(0.75*$C23),847)),2),R23)))</f>
        <v>Effectuez l’étape 1</v>
      </c>
      <c r="M23" s="56" t="str">
        <f>IF(ISTEXT(overallRate),"Effectuez l’étape 1",IF(OR(COUNT($C23,I23)&lt;&gt;2,overallRate=0),0,IF(E23="Yes",ROUND(MAX(IF($B23="Non - avec lien de dépendance",0,MIN((0.75*I23),847)),MIN(I23,(0.75*$C23),847)),2),S23)))</f>
        <v>Effectuez l’étape 1</v>
      </c>
      <c r="N23" s="56" t="str">
        <f>IF(ISTEXT(overallRate),"Effectuez l’étape 1",IF(OR(COUNT($C23,J23)&lt;&gt;2,overallRate=0),0,IF(F23="Yes",ROUND(MAX(IF($B23="Non - avec lien de dépendance",0,MIN((0.75*J23),847)),MIN(J23,(0.75*$C23),847)),2),T23)))</f>
        <v>Effectuez l’étape 1</v>
      </c>
      <c r="O23" s="56" t="str">
        <f>IF(ISTEXT(overallRate),"Effectuez l’étape 1",IF(OR(COUNT($C23,K23)&lt;&gt;2,overallRate=0),0,IF(G23="Yes",ROUND(MAX(IF($B23="Non - avec lien de dépendance",0,MIN((0.75*K23),847)),MIN(K23,(0.75*$C23),847)),2),U23)))</f>
        <v>Effectuez l’étape 1</v>
      </c>
      <c r="P23" s="3">
        <f t="shared" si="0"/>
        <v>0</v>
      </c>
      <c r="R23" s="110" t="e">
        <f>IF(revenueReduction&gt;0.3,MAX(IF($B23="Non - avec lien de dépendance",MIN(1129,H23,$C23)*overallRate,MIN(1129,H23)*overallRate),ROUND(MAX(IF($B23="Non - avec lien de dépendance",0,MIN((0.75*H23),847)),MIN(H23,(0.75*$C23),847)),2)),IF($B23="Non - avec lien de dépendance",MIN(1129,H23,$C23)*overallRate,MIN(1129,H23)*overallRate))</f>
        <v>#VALUE!</v>
      </c>
      <c r="S23" s="110" t="e">
        <f>IF(revenueReduction&gt;0.3,MAX(IF($B23="Non - avec lien de dépendance",MIN(1129,I23,$C23)*overallRate,MIN(1129,I23)*overallRate),ROUND(MAX(IF($B23="Non - avec lien de dépendance",0,MIN((0.75*I23),847)),MIN(I23,(0.75*$C23),847)),2)),IF($B23="Non - avec lien de dépendance",MIN(1129,I23,$C23)*overallRate,MIN(1129,I23)*overallRate))</f>
        <v>#VALUE!</v>
      </c>
      <c r="T23" s="110" t="e">
        <f>IF(revenueReduction&gt;0.3,MAX(IF($B23="Non - avec lien de dépendance",MIN(1129,J23,$C23)*overallRate,MIN(1129,J23)*overallRate),ROUND(MAX(IF($B23="Non - avec lien de dépendance",0,MIN((0.75*J23),847)),MIN(J23,(0.75*$C23),847)),2)),IF($B23="Non - avec lien de dépendance",MIN(1129,J23,$C23)*overallRate,MIN(1129,J23)*overallRate))</f>
        <v>#VALUE!</v>
      </c>
      <c r="U23" s="110" t="e">
        <f>IF(revenueReduction&gt;0.3,MAX(IF($B23="Non - avec lien de dépendance",MIN(1129,K23,$C23)*overallRate,MIN(1129,K23)*overallRate),ROUND(MAX(IF($B23="Non - avec lien de dépendance",0,MIN((0.75*K23),847)),MIN(K23,(0.75*$C23),847)),2)),IF($B23="Non - avec lien de dépendance",MIN(1129,K23,$C23)*overallRate,MIN(1129,K23)*overallRate))</f>
        <v>#VALUE!</v>
      </c>
    </row>
    <row r="24" spans="12:21" x14ac:dyDescent="0.5">
      <c r="L24" s="56" t="str">
        <f>IF(ISTEXT(overallRate),"Effectuez l’étape 1",IF(OR(COUNT($C24,H24)&lt;&gt;2,overallRate=0),0,IF(D24="Oui",ROUND(MAX(IF($B24="Non - avec lien de dépendance",0,MIN((0.75*H24),847)),MIN(H24,(0.75*$C24),847)),2),R24)))</f>
        <v>Effectuez l’étape 1</v>
      </c>
      <c r="M24" s="56" t="str">
        <f>IF(ISTEXT(overallRate),"Effectuez l’étape 1",IF(OR(COUNT($C24,I24)&lt;&gt;2,overallRate=0),0,IF(E24="Yes",ROUND(MAX(IF($B24="Non - avec lien de dépendance",0,MIN((0.75*I24),847)),MIN(I24,(0.75*$C24),847)),2),S24)))</f>
        <v>Effectuez l’étape 1</v>
      </c>
      <c r="N24" s="56" t="str">
        <f>IF(ISTEXT(overallRate),"Effectuez l’étape 1",IF(OR(COUNT($C24,J24)&lt;&gt;2,overallRate=0),0,IF(F24="Yes",ROUND(MAX(IF($B24="Non - avec lien de dépendance",0,MIN((0.75*J24),847)),MIN(J24,(0.75*$C24),847)),2),T24)))</f>
        <v>Effectuez l’étape 1</v>
      </c>
      <c r="O24" s="56" t="str">
        <f>IF(ISTEXT(overallRate),"Effectuez l’étape 1",IF(OR(COUNT($C24,K24)&lt;&gt;2,overallRate=0),0,IF(G24="Yes",ROUND(MAX(IF($B24="Non - avec lien de dépendance",0,MIN((0.75*K24),847)),MIN(K24,(0.75*$C24),847)),2),U24)))</f>
        <v>Effectuez l’étape 1</v>
      </c>
      <c r="P24" s="3">
        <f t="shared" si="0"/>
        <v>0</v>
      </c>
      <c r="R24" s="110" t="e">
        <f>IF(revenueReduction&gt;0.3,MAX(IF($B24="Non - avec lien de dépendance",MIN(1129,H24,$C24)*overallRate,MIN(1129,H24)*overallRate),ROUND(MAX(IF($B24="Non - avec lien de dépendance",0,MIN((0.75*H24),847)),MIN(H24,(0.75*$C24),847)),2)),IF($B24="Non - avec lien de dépendance",MIN(1129,H24,$C24)*overallRate,MIN(1129,H24)*overallRate))</f>
        <v>#VALUE!</v>
      </c>
      <c r="S24" s="110" t="e">
        <f>IF(revenueReduction&gt;0.3,MAX(IF($B24="Non - avec lien de dépendance",MIN(1129,I24,$C24)*overallRate,MIN(1129,I24)*overallRate),ROUND(MAX(IF($B24="Non - avec lien de dépendance",0,MIN((0.75*I24),847)),MIN(I24,(0.75*$C24),847)),2)),IF($B24="Non - avec lien de dépendance",MIN(1129,I24,$C24)*overallRate,MIN(1129,I24)*overallRate))</f>
        <v>#VALUE!</v>
      </c>
      <c r="T24" s="110" t="e">
        <f>IF(revenueReduction&gt;0.3,MAX(IF($B24="Non - avec lien de dépendance",MIN(1129,J24,$C24)*overallRate,MIN(1129,J24)*overallRate),ROUND(MAX(IF($B24="Non - avec lien de dépendance",0,MIN((0.75*J24),847)),MIN(J24,(0.75*$C24),847)),2)),IF($B24="Non - avec lien de dépendance",MIN(1129,J24,$C24)*overallRate,MIN(1129,J24)*overallRate))</f>
        <v>#VALUE!</v>
      </c>
      <c r="U24" s="110" t="e">
        <f>IF(revenueReduction&gt;0.3,MAX(IF($B24="Non - avec lien de dépendance",MIN(1129,K24,$C24)*overallRate,MIN(1129,K24)*overallRate),ROUND(MAX(IF($B24="Non - avec lien de dépendance",0,MIN((0.75*K24),847)),MIN(K24,(0.75*$C24),847)),2)),IF($B24="Non - avec lien de dépendance",MIN(1129,K24,$C24)*overallRate,MIN(1129,K24)*overallRate))</f>
        <v>#VALUE!</v>
      </c>
    </row>
    <row r="25" spans="12:21" x14ac:dyDescent="0.5">
      <c r="L25" s="56" t="str">
        <f>IF(ISTEXT(overallRate),"Effectuez l’étape 1",IF(OR(COUNT($C25,H25)&lt;&gt;2,overallRate=0),0,IF(D25="Oui",ROUND(MAX(IF($B25="Non - avec lien de dépendance",0,MIN((0.75*H25),847)),MIN(H25,(0.75*$C25),847)),2),R25)))</f>
        <v>Effectuez l’étape 1</v>
      </c>
      <c r="M25" s="56" t="str">
        <f>IF(ISTEXT(overallRate),"Effectuez l’étape 1",IF(OR(COUNT($C25,I25)&lt;&gt;2,overallRate=0),0,IF(E25="Yes",ROUND(MAX(IF($B25="Non - avec lien de dépendance",0,MIN((0.75*I25),847)),MIN(I25,(0.75*$C25),847)),2),S25)))</f>
        <v>Effectuez l’étape 1</v>
      </c>
      <c r="N25" s="56" t="str">
        <f>IF(ISTEXT(overallRate),"Effectuez l’étape 1",IF(OR(COUNT($C25,J25)&lt;&gt;2,overallRate=0),0,IF(F25="Yes",ROUND(MAX(IF($B25="Non - avec lien de dépendance",0,MIN((0.75*J25),847)),MIN(J25,(0.75*$C25),847)),2),T25)))</f>
        <v>Effectuez l’étape 1</v>
      </c>
      <c r="O25" s="56" t="str">
        <f>IF(ISTEXT(overallRate),"Effectuez l’étape 1",IF(OR(COUNT($C25,K25)&lt;&gt;2,overallRate=0),0,IF(G25="Yes",ROUND(MAX(IF($B25="Non - avec lien de dépendance",0,MIN((0.75*K25),847)),MIN(K25,(0.75*$C25),847)),2),U25)))</f>
        <v>Effectuez l’étape 1</v>
      </c>
      <c r="P25" s="3">
        <f t="shared" si="0"/>
        <v>0</v>
      </c>
      <c r="R25" s="110" t="e">
        <f>IF(revenueReduction&gt;0.3,MAX(IF($B25="Non - avec lien de dépendance",MIN(1129,H25,$C25)*overallRate,MIN(1129,H25)*overallRate),ROUND(MAX(IF($B25="Non - avec lien de dépendance",0,MIN((0.75*H25),847)),MIN(H25,(0.75*$C25),847)),2)),IF($B25="Non - avec lien de dépendance",MIN(1129,H25,$C25)*overallRate,MIN(1129,H25)*overallRate))</f>
        <v>#VALUE!</v>
      </c>
      <c r="S25" s="110" t="e">
        <f>IF(revenueReduction&gt;0.3,MAX(IF($B25="Non - avec lien de dépendance",MIN(1129,I25,$C25)*overallRate,MIN(1129,I25)*overallRate),ROUND(MAX(IF($B25="Non - avec lien de dépendance",0,MIN((0.75*I25),847)),MIN(I25,(0.75*$C25),847)),2)),IF($B25="Non - avec lien de dépendance",MIN(1129,I25,$C25)*overallRate,MIN(1129,I25)*overallRate))</f>
        <v>#VALUE!</v>
      </c>
      <c r="T25" s="110" t="e">
        <f>IF(revenueReduction&gt;0.3,MAX(IF($B25="Non - avec lien de dépendance",MIN(1129,J25,$C25)*overallRate,MIN(1129,J25)*overallRate),ROUND(MAX(IF($B25="Non - avec lien de dépendance",0,MIN((0.75*J25),847)),MIN(J25,(0.75*$C25),847)),2)),IF($B25="Non - avec lien de dépendance",MIN(1129,J25,$C25)*overallRate,MIN(1129,J25)*overallRate))</f>
        <v>#VALUE!</v>
      </c>
      <c r="U25" s="110" t="e">
        <f>IF(revenueReduction&gt;0.3,MAX(IF($B25="Non - avec lien de dépendance",MIN(1129,K25,$C25)*overallRate,MIN(1129,K25)*overallRate),ROUND(MAX(IF($B25="Non - avec lien de dépendance",0,MIN((0.75*K25),847)),MIN(K25,(0.75*$C25),847)),2)),IF($B25="Non - avec lien de dépendance",MIN(1129,K25,$C25)*overallRate,MIN(1129,K25)*overallRate))</f>
        <v>#VALUE!</v>
      </c>
    </row>
    <row r="26" spans="12:21" x14ac:dyDescent="0.5">
      <c r="L26" s="56" t="str">
        <f>IF(ISTEXT(overallRate),"Effectuez l’étape 1",IF(OR(COUNT($C26,H26)&lt;&gt;2,overallRate=0),0,IF(D26="Oui",ROUND(MAX(IF($B26="Non - avec lien de dépendance",0,MIN((0.75*H26),847)),MIN(H26,(0.75*$C26),847)),2),R26)))</f>
        <v>Effectuez l’étape 1</v>
      </c>
      <c r="M26" s="56" t="str">
        <f>IF(ISTEXT(overallRate),"Effectuez l’étape 1",IF(OR(COUNT($C26,I26)&lt;&gt;2,overallRate=0),0,IF(E26="Yes",ROUND(MAX(IF($B26="Non - avec lien de dépendance",0,MIN((0.75*I26),847)),MIN(I26,(0.75*$C26),847)),2),S26)))</f>
        <v>Effectuez l’étape 1</v>
      </c>
      <c r="N26" s="56" t="str">
        <f>IF(ISTEXT(overallRate),"Effectuez l’étape 1",IF(OR(COUNT($C26,J26)&lt;&gt;2,overallRate=0),0,IF(F26="Yes",ROUND(MAX(IF($B26="Non - avec lien de dépendance",0,MIN((0.75*J26),847)),MIN(J26,(0.75*$C26),847)),2),T26)))</f>
        <v>Effectuez l’étape 1</v>
      </c>
      <c r="O26" s="56" t="str">
        <f>IF(ISTEXT(overallRate),"Effectuez l’étape 1",IF(OR(COUNT($C26,K26)&lt;&gt;2,overallRate=0),0,IF(G26="Yes",ROUND(MAX(IF($B26="Non - avec lien de dépendance",0,MIN((0.75*K26),847)),MIN(K26,(0.75*$C26),847)),2),U26)))</f>
        <v>Effectuez l’étape 1</v>
      </c>
      <c r="P26" s="3">
        <f t="shared" si="0"/>
        <v>0</v>
      </c>
      <c r="R26" s="110" t="e">
        <f>IF(revenueReduction&gt;0.3,MAX(IF($B26="Non - avec lien de dépendance",MIN(1129,H26,$C26)*overallRate,MIN(1129,H26)*overallRate),ROUND(MAX(IF($B26="Non - avec lien de dépendance",0,MIN((0.75*H26),847)),MIN(H26,(0.75*$C26),847)),2)),IF($B26="Non - avec lien de dépendance",MIN(1129,H26,$C26)*overallRate,MIN(1129,H26)*overallRate))</f>
        <v>#VALUE!</v>
      </c>
      <c r="S26" s="110" t="e">
        <f>IF(revenueReduction&gt;0.3,MAX(IF($B26="Non - avec lien de dépendance",MIN(1129,I26,$C26)*overallRate,MIN(1129,I26)*overallRate),ROUND(MAX(IF($B26="Non - avec lien de dépendance",0,MIN((0.75*I26),847)),MIN(I26,(0.75*$C26),847)),2)),IF($B26="Non - avec lien de dépendance",MIN(1129,I26,$C26)*overallRate,MIN(1129,I26)*overallRate))</f>
        <v>#VALUE!</v>
      </c>
      <c r="T26" s="110" t="e">
        <f>IF(revenueReduction&gt;0.3,MAX(IF($B26="Non - avec lien de dépendance",MIN(1129,J26,$C26)*overallRate,MIN(1129,J26)*overallRate),ROUND(MAX(IF($B26="Non - avec lien de dépendance",0,MIN((0.75*J26),847)),MIN(J26,(0.75*$C26),847)),2)),IF($B26="Non - avec lien de dépendance",MIN(1129,J26,$C26)*overallRate,MIN(1129,J26)*overallRate))</f>
        <v>#VALUE!</v>
      </c>
      <c r="U26" s="110" t="e">
        <f>IF(revenueReduction&gt;0.3,MAX(IF($B26="Non - avec lien de dépendance",MIN(1129,K26,$C26)*overallRate,MIN(1129,K26)*overallRate),ROUND(MAX(IF($B26="Non - avec lien de dépendance",0,MIN((0.75*K26),847)),MIN(K26,(0.75*$C26),847)),2)),IF($B26="Non - avec lien de dépendance",MIN(1129,K26,$C26)*overallRate,MIN(1129,K26)*overallRate))</f>
        <v>#VALUE!</v>
      </c>
    </row>
    <row r="27" spans="12:21" x14ac:dyDescent="0.5">
      <c r="L27" s="56" t="str">
        <f>IF(ISTEXT(overallRate),"Effectuez l’étape 1",IF(OR(COUNT($C27,H27)&lt;&gt;2,overallRate=0),0,IF(D27="Oui",ROUND(MAX(IF($B27="Non - avec lien de dépendance",0,MIN((0.75*H27),847)),MIN(H27,(0.75*$C27),847)),2),R27)))</f>
        <v>Effectuez l’étape 1</v>
      </c>
      <c r="M27" s="56" t="str">
        <f>IF(ISTEXT(overallRate),"Effectuez l’étape 1",IF(OR(COUNT($C27,I27)&lt;&gt;2,overallRate=0),0,IF(E27="Yes",ROUND(MAX(IF($B27="Non - avec lien de dépendance",0,MIN((0.75*I27),847)),MIN(I27,(0.75*$C27),847)),2),S27)))</f>
        <v>Effectuez l’étape 1</v>
      </c>
      <c r="N27" s="56" t="str">
        <f>IF(ISTEXT(overallRate),"Effectuez l’étape 1",IF(OR(COUNT($C27,J27)&lt;&gt;2,overallRate=0),0,IF(F27="Yes",ROUND(MAX(IF($B27="Non - avec lien de dépendance",0,MIN((0.75*J27),847)),MIN(J27,(0.75*$C27),847)),2),T27)))</f>
        <v>Effectuez l’étape 1</v>
      </c>
      <c r="O27" s="56" t="str">
        <f>IF(ISTEXT(overallRate),"Effectuez l’étape 1",IF(OR(COUNT($C27,K27)&lt;&gt;2,overallRate=0),0,IF(G27="Yes",ROUND(MAX(IF($B27="Non - avec lien de dépendance",0,MIN((0.75*K27),847)),MIN(K27,(0.75*$C27),847)),2),U27)))</f>
        <v>Effectuez l’étape 1</v>
      </c>
      <c r="P27" s="3">
        <f t="shared" si="0"/>
        <v>0</v>
      </c>
      <c r="R27" s="110" t="e">
        <f>IF(revenueReduction&gt;0.3,MAX(IF($B27="Non - avec lien de dépendance",MIN(1129,H27,$C27)*overallRate,MIN(1129,H27)*overallRate),ROUND(MAX(IF($B27="Non - avec lien de dépendance",0,MIN((0.75*H27),847)),MIN(H27,(0.75*$C27),847)),2)),IF($B27="Non - avec lien de dépendance",MIN(1129,H27,$C27)*overallRate,MIN(1129,H27)*overallRate))</f>
        <v>#VALUE!</v>
      </c>
      <c r="S27" s="110" t="e">
        <f>IF(revenueReduction&gt;0.3,MAX(IF($B27="Non - avec lien de dépendance",MIN(1129,I27,$C27)*overallRate,MIN(1129,I27)*overallRate),ROUND(MAX(IF($B27="Non - avec lien de dépendance",0,MIN((0.75*I27),847)),MIN(I27,(0.75*$C27),847)),2)),IF($B27="Non - avec lien de dépendance",MIN(1129,I27,$C27)*overallRate,MIN(1129,I27)*overallRate))</f>
        <v>#VALUE!</v>
      </c>
      <c r="T27" s="110" t="e">
        <f>IF(revenueReduction&gt;0.3,MAX(IF($B27="Non - avec lien de dépendance",MIN(1129,J27,$C27)*overallRate,MIN(1129,J27)*overallRate),ROUND(MAX(IF($B27="Non - avec lien de dépendance",0,MIN((0.75*J27),847)),MIN(J27,(0.75*$C27),847)),2)),IF($B27="Non - avec lien de dépendance",MIN(1129,J27,$C27)*overallRate,MIN(1129,J27)*overallRate))</f>
        <v>#VALUE!</v>
      </c>
      <c r="U27" s="110" t="e">
        <f>IF(revenueReduction&gt;0.3,MAX(IF($B27="Non - avec lien de dépendance",MIN(1129,K27,$C27)*overallRate,MIN(1129,K27)*overallRate),ROUND(MAX(IF($B27="Non - avec lien de dépendance",0,MIN((0.75*K27),847)),MIN(K27,(0.75*$C27),847)),2)),IF($B27="Non - avec lien de dépendance",MIN(1129,K27,$C27)*overallRate,MIN(1129,K27)*overallRate))</f>
        <v>#VALUE!</v>
      </c>
    </row>
    <row r="28" spans="12:21" x14ac:dyDescent="0.5">
      <c r="L28" s="56" t="str">
        <f>IF(ISTEXT(overallRate),"Effectuez l’étape 1",IF(OR(COUNT($C28,H28)&lt;&gt;2,overallRate=0),0,IF(D28="Oui",ROUND(MAX(IF($B28="Non - avec lien de dépendance",0,MIN((0.75*H28),847)),MIN(H28,(0.75*$C28),847)),2),R28)))</f>
        <v>Effectuez l’étape 1</v>
      </c>
      <c r="M28" s="56" t="str">
        <f>IF(ISTEXT(overallRate),"Effectuez l’étape 1",IF(OR(COUNT($C28,I28)&lt;&gt;2,overallRate=0),0,IF(E28="Yes",ROUND(MAX(IF($B28="Non - avec lien de dépendance",0,MIN((0.75*I28),847)),MIN(I28,(0.75*$C28),847)),2),S28)))</f>
        <v>Effectuez l’étape 1</v>
      </c>
      <c r="N28" s="56" t="str">
        <f>IF(ISTEXT(overallRate),"Effectuez l’étape 1",IF(OR(COUNT($C28,J28)&lt;&gt;2,overallRate=0),0,IF(F28="Yes",ROUND(MAX(IF($B28="Non - avec lien de dépendance",0,MIN((0.75*J28),847)),MIN(J28,(0.75*$C28),847)),2),T28)))</f>
        <v>Effectuez l’étape 1</v>
      </c>
      <c r="O28" s="56" t="str">
        <f>IF(ISTEXT(overallRate),"Effectuez l’étape 1",IF(OR(COUNT($C28,K28)&lt;&gt;2,overallRate=0),0,IF(G28="Yes",ROUND(MAX(IF($B28="Non - avec lien de dépendance",0,MIN((0.75*K28),847)),MIN(K28,(0.75*$C28),847)),2),U28)))</f>
        <v>Effectuez l’étape 1</v>
      </c>
      <c r="P28" s="3">
        <f t="shared" si="0"/>
        <v>0</v>
      </c>
      <c r="R28" s="110" t="e">
        <f>IF(revenueReduction&gt;0.3,MAX(IF($B28="Non - avec lien de dépendance",MIN(1129,H28,$C28)*overallRate,MIN(1129,H28)*overallRate),ROUND(MAX(IF($B28="Non - avec lien de dépendance",0,MIN((0.75*H28),847)),MIN(H28,(0.75*$C28),847)),2)),IF($B28="Non - avec lien de dépendance",MIN(1129,H28,$C28)*overallRate,MIN(1129,H28)*overallRate))</f>
        <v>#VALUE!</v>
      </c>
      <c r="S28" s="110" t="e">
        <f>IF(revenueReduction&gt;0.3,MAX(IF($B28="Non - avec lien de dépendance",MIN(1129,I28,$C28)*overallRate,MIN(1129,I28)*overallRate),ROUND(MAX(IF($B28="Non - avec lien de dépendance",0,MIN((0.75*I28),847)),MIN(I28,(0.75*$C28),847)),2)),IF($B28="Non - avec lien de dépendance",MIN(1129,I28,$C28)*overallRate,MIN(1129,I28)*overallRate))</f>
        <v>#VALUE!</v>
      </c>
      <c r="T28" s="110" t="e">
        <f>IF(revenueReduction&gt;0.3,MAX(IF($B28="Non - avec lien de dépendance",MIN(1129,J28,$C28)*overallRate,MIN(1129,J28)*overallRate),ROUND(MAX(IF($B28="Non - avec lien de dépendance",0,MIN((0.75*J28),847)),MIN(J28,(0.75*$C28),847)),2)),IF($B28="Non - avec lien de dépendance",MIN(1129,J28,$C28)*overallRate,MIN(1129,J28)*overallRate))</f>
        <v>#VALUE!</v>
      </c>
      <c r="U28" s="110" t="e">
        <f>IF(revenueReduction&gt;0.3,MAX(IF($B28="Non - avec lien de dépendance",MIN(1129,K28,$C28)*overallRate,MIN(1129,K28)*overallRate),ROUND(MAX(IF($B28="Non - avec lien de dépendance",0,MIN((0.75*K28),847)),MIN(K28,(0.75*$C28),847)),2)),IF($B28="Non - avec lien de dépendance",MIN(1129,K28,$C28)*overallRate,MIN(1129,K28)*overallRate))</f>
        <v>#VALUE!</v>
      </c>
    </row>
    <row r="29" spans="12:21" x14ac:dyDescent="0.5">
      <c r="L29" s="56" t="str">
        <f>IF(ISTEXT(overallRate),"Effectuez l’étape 1",IF(OR(COUNT($C29,H29)&lt;&gt;2,overallRate=0),0,IF(D29="Oui",ROUND(MAX(IF($B29="Non - avec lien de dépendance",0,MIN((0.75*H29),847)),MIN(H29,(0.75*$C29),847)),2),R29)))</f>
        <v>Effectuez l’étape 1</v>
      </c>
      <c r="M29" s="56" t="str">
        <f>IF(ISTEXT(overallRate),"Effectuez l’étape 1",IF(OR(COUNT($C29,I29)&lt;&gt;2,overallRate=0),0,IF(E29="Yes",ROUND(MAX(IF($B29="Non - avec lien de dépendance",0,MIN((0.75*I29),847)),MIN(I29,(0.75*$C29),847)),2),S29)))</f>
        <v>Effectuez l’étape 1</v>
      </c>
      <c r="N29" s="56" t="str">
        <f>IF(ISTEXT(overallRate),"Effectuez l’étape 1",IF(OR(COUNT($C29,J29)&lt;&gt;2,overallRate=0),0,IF(F29="Yes",ROUND(MAX(IF($B29="Non - avec lien de dépendance",0,MIN((0.75*J29),847)),MIN(J29,(0.75*$C29),847)),2),T29)))</f>
        <v>Effectuez l’étape 1</v>
      </c>
      <c r="O29" s="56" t="str">
        <f>IF(ISTEXT(overallRate),"Effectuez l’étape 1",IF(OR(COUNT($C29,K29)&lt;&gt;2,overallRate=0),0,IF(G29="Yes",ROUND(MAX(IF($B29="Non - avec lien de dépendance",0,MIN((0.75*K29),847)),MIN(K29,(0.75*$C29),847)),2),U29)))</f>
        <v>Effectuez l’étape 1</v>
      </c>
      <c r="P29" s="3">
        <f t="shared" si="0"/>
        <v>0</v>
      </c>
      <c r="R29" s="110" t="e">
        <f>IF(revenueReduction&gt;0.3,MAX(IF($B29="Non - avec lien de dépendance",MIN(1129,H29,$C29)*overallRate,MIN(1129,H29)*overallRate),ROUND(MAX(IF($B29="Non - avec lien de dépendance",0,MIN((0.75*H29),847)),MIN(H29,(0.75*$C29),847)),2)),IF($B29="Non - avec lien de dépendance",MIN(1129,H29,$C29)*overallRate,MIN(1129,H29)*overallRate))</f>
        <v>#VALUE!</v>
      </c>
      <c r="S29" s="110" t="e">
        <f>IF(revenueReduction&gt;0.3,MAX(IF($B29="Non - avec lien de dépendance",MIN(1129,I29,$C29)*overallRate,MIN(1129,I29)*overallRate),ROUND(MAX(IF($B29="Non - avec lien de dépendance",0,MIN((0.75*I29),847)),MIN(I29,(0.75*$C29),847)),2)),IF($B29="Non - avec lien de dépendance",MIN(1129,I29,$C29)*overallRate,MIN(1129,I29)*overallRate))</f>
        <v>#VALUE!</v>
      </c>
      <c r="T29" s="110" t="e">
        <f>IF(revenueReduction&gt;0.3,MAX(IF($B29="Non - avec lien de dépendance",MIN(1129,J29,$C29)*overallRate,MIN(1129,J29)*overallRate),ROUND(MAX(IF($B29="Non - avec lien de dépendance",0,MIN((0.75*J29),847)),MIN(J29,(0.75*$C29),847)),2)),IF($B29="Non - avec lien de dépendance",MIN(1129,J29,$C29)*overallRate,MIN(1129,J29)*overallRate))</f>
        <v>#VALUE!</v>
      </c>
      <c r="U29" s="110" t="e">
        <f>IF(revenueReduction&gt;0.3,MAX(IF($B29="Non - avec lien de dépendance",MIN(1129,K29,$C29)*overallRate,MIN(1129,K29)*overallRate),ROUND(MAX(IF($B29="Non - avec lien de dépendance",0,MIN((0.75*K29),847)),MIN(K29,(0.75*$C29),847)),2)),IF($B29="Non - avec lien de dépendance",MIN(1129,K29,$C29)*overallRate,MIN(1129,K29)*overallRate))</f>
        <v>#VALUE!</v>
      </c>
    </row>
    <row r="30" spans="12:21" x14ac:dyDescent="0.5">
      <c r="L30" s="56" t="str">
        <f>IF(ISTEXT(overallRate),"Effectuez l’étape 1",IF(OR(COUNT($C30,H30)&lt;&gt;2,overallRate=0),0,IF(D30="Oui",ROUND(MAX(IF($B30="Non - avec lien de dépendance",0,MIN((0.75*H30),847)),MIN(H30,(0.75*$C30),847)),2),R30)))</f>
        <v>Effectuez l’étape 1</v>
      </c>
      <c r="M30" s="56" t="str">
        <f>IF(ISTEXT(overallRate),"Effectuez l’étape 1",IF(OR(COUNT($C30,I30)&lt;&gt;2,overallRate=0),0,IF(E30="Yes",ROUND(MAX(IF($B30="Non - avec lien de dépendance",0,MIN((0.75*I30),847)),MIN(I30,(0.75*$C30),847)),2),S30)))</f>
        <v>Effectuez l’étape 1</v>
      </c>
      <c r="N30" s="56" t="str">
        <f>IF(ISTEXT(overallRate),"Effectuez l’étape 1",IF(OR(COUNT($C30,J30)&lt;&gt;2,overallRate=0),0,IF(F30="Yes",ROUND(MAX(IF($B30="Non - avec lien de dépendance",0,MIN((0.75*J30),847)),MIN(J30,(0.75*$C30),847)),2),T30)))</f>
        <v>Effectuez l’étape 1</v>
      </c>
      <c r="O30" s="56" t="str">
        <f>IF(ISTEXT(overallRate),"Effectuez l’étape 1",IF(OR(COUNT($C30,K30)&lt;&gt;2,overallRate=0),0,IF(G30="Yes",ROUND(MAX(IF($B30="Non - avec lien de dépendance",0,MIN((0.75*K30),847)),MIN(K30,(0.75*$C30),847)),2),U30)))</f>
        <v>Effectuez l’étape 1</v>
      </c>
      <c r="P30" s="3">
        <f t="shared" si="0"/>
        <v>0</v>
      </c>
      <c r="R30" s="110" t="e">
        <f>IF(revenueReduction&gt;0.3,MAX(IF($B30="Non - avec lien de dépendance",MIN(1129,H30,$C30)*overallRate,MIN(1129,H30)*overallRate),ROUND(MAX(IF($B30="Non - avec lien de dépendance",0,MIN((0.75*H30),847)),MIN(H30,(0.75*$C30),847)),2)),IF($B30="Non - avec lien de dépendance",MIN(1129,H30,$C30)*overallRate,MIN(1129,H30)*overallRate))</f>
        <v>#VALUE!</v>
      </c>
      <c r="S30" s="110" t="e">
        <f>IF(revenueReduction&gt;0.3,MAX(IF($B30="Non - avec lien de dépendance",MIN(1129,I30,$C30)*overallRate,MIN(1129,I30)*overallRate),ROUND(MAX(IF($B30="Non - avec lien de dépendance",0,MIN((0.75*I30),847)),MIN(I30,(0.75*$C30),847)),2)),IF($B30="Non - avec lien de dépendance",MIN(1129,I30,$C30)*overallRate,MIN(1129,I30)*overallRate))</f>
        <v>#VALUE!</v>
      </c>
      <c r="T30" s="110" t="e">
        <f>IF(revenueReduction&gt;0.3,MAX(IF($B30="Non - avec lien de dépendance",MIN(1129,J30,$C30)*overallRate,MIN(1129,J30)*overallRate),ROUND(MAX(IF($B30="Non - avec lien de dépendance",0,MIN((0.75*J30),847)),MIN(J30,(0.75*$C30),847)),2)),IF($B30="Non - avec lien de dépendance",MIN(1129,J30,$C30)*overallRate,MIN(1129,J30)*overallRate))</f>
        <v>#VALUE!</v>
      </c>
      <c r="U30" s="110" t="e">
        <f>IF(revenueReduction&gt;0.3,MAX(IF($B30="Non - avec lien de dépendance",MIN(1129,K30,$C30)*overallRate,MIN(1129,K30)*overallRate),ROUND(MAX(IF($B30="Non - avec lien de dépendance",0,MIN((0.75*K30),847)),MIN(K30,(0.75*$C30),847)),2)),IF($B30="Non - avec lien de dépendance",MIN(1129,K30,$C30)*overallRate,MIN(1129,K30)*overallRate))</f>
        <v>#VALUE!</v>
      </c>
    </row>
    <row r="31" spans="12:21" x14ac:dyDescent="0.5">
      <c r="L31" s="56" t="str">
        <f>IF(ISTEXT(overallRate),"Effectuez l’étape 1",IF(OR(COUNT($C31,H31)&lt;&gt;2,overallRate=0),0,IF(D31="Oui",ROUND(MAX(IF($B31="Non - avec lien de dépendance",0,MIN((0.75*H31),847)),MIN(H31,(0.75*$C31),847)),2),R31)))</f>
        <v>Effectuez l’étape 1</v>
      </c>
      <c r="M31" s="56" t="str">
        <f>IF(ISTEXT(overallRate),"Effectuez l’étape 1",IF(OR(COUNT($C31,I31)&lt;&gt;2,overallRate=0),0,IF(E31="Yes",ROUND(MAX(IF($B31="Non - avec lien de dépendance",0,MIN((0.75*I31),847)),MIN(I31,(0.75*$C31),847)),2),S31)))</f>
        <v>Effectuez l’étape 1</v>
      </c>
      <c r="N31" s="56" t="str">
        <f>IF(ISTEXT(overallRate),"Effectuez l’étape 1",IF(OR(COUNT($C31,J31)&lt;&gt;2,overallRate=0),0,IF(F31="Yes",ROUND(MAX(IF($B31="Non - avec lien de dépendance",0,MIN((0.75*J31),847)),MIN(J31,(0.75*$C31),847)),2),T31)))</f>
        <v>Effectuez l’étape 1</v>
      </c>
      <c r="O31" s="56" t="str">
        <f>IF(ISTEXT(overallRate),"Effectuez l’étape 1",IF(OR(COUNT($C31,K31)&lt;&gt;2,overallRate=0),0,IF(G31="Yes",ROUND(MAX(IF($B31="Non - avec lien de dépendance",0,MIN((0.75*K31),847)),MIN(K31,(0.75*$C31),847)),2),U31)))</f>
        <v>Effectuez l’étape 1</v>
      </c>
      <c r="P31" s="3">
        <f t="shared" si="0"/>
        <v>0</v>
      </c>
      <c r="R31" s="110" t="e">
        <f>IF(revenueReduction&gt;0.3,MAX(IF($B31="Non - avec lien de dépendance",MIN(1129,H31,$C31)*overallRate,MIN(1129,H31)*overallRate),ROUND(MAX(IF($B31="Non - avec lien de dépendance",0,MIN((0.75*H31),847)),MIN(H31,(0.75*$C31),847)),2)),IF($B31="Non - avec lien de dépendance",MIN(1129,H31,$C31)*overallRate,MIN(1129,H31)*overallRate))</f>
        <v>#VALUE!</v>
      </c>
      <c r="S31" s="110" t="e">
        <f>IF(revenueReduction&gt;0.3,MAX(IF($B31="Non - avec lien de dépendance",MIN(1129,I31,$C31)*overallRate,MIN(1129,I31)*overallRate),ROUND(MAX(IF($B31="Non - avec lien de dépendance",0,MIN((0.75*I31),847)),MIN(I31,(0.75*$C31),847)),2)),IF($B31="Non - avec lien de dépendance",MIN(1129,I31,$C31)*overallRate,MIN(1129,I31)*overallRate))</f>
        <v>#VALUE!</v>
      </c>
      <c r="T31" s="110" t="e">
        <f>IF(revenueReduction&gt;0.3,MAX(IF($B31="Non - avec lien de dépendance",MIN(1129,J31,$C31)*overallRate,MIN(1129,J31)*overallRate),ROUND(MAX(IF($B31="Non - avec lien de dépendance",0,MIN((0.75*J31),847)),MIN(J31,(0.75*$C31),847)),2)),IF($B31="Non - avec lien de dépendance",MIN(1129,J31,$C31)*overallRate,MIN(1129,J31)*overallRate))</f>
        <v>#VALUE!</v>
      </c>
      <c r="U31" s="110" t="e">
        <f>IF(revenueReduction&gt;0.3,MAX(IF($B31="Non - avec lien de dépendance",MIN(1129,K31,$C31)*overallRate,MIN(1129,K31)*overallRate),ROUND(MAX(IF($B31="Non - avec lien de dépendance",0,MIN((0.75*K31),847)),MIN(K31,(0.75*$C31),847)),2)),IF($B31="Non - avec lien de dépendance",MIN(1129,K31,$C31)*overallRate,MIN(1129,K31)*overallRate))</f>
        <v>#VALUE!</v>
      </c>
    </row>
    <row r="32" spans="12:21" x14ac:dyDescent="0.5">
      <c r="L32" s="56" t="str">
        <f>IF(ISTEXT(overallRate),"Effectuez l’étape 1",IF(OR(COUNT($C32,H32)&lt;&gt;2,overallRate=0),0,IF(D32="Oui",ROUND(MAX(IF($B32="Non - avec lien de dépendance",0,MIN((0.75*H32),847)),MIN(H32,(0.75*$C32),847)),2),R32)))</f>
        <v>Effectuez l’étape 1</v>
      </c>
      <c r="M32" s="56" t="str">
        <f>IF(ISTEXT(overallRate),"Effectuez l’étape 1",IF(OR(COUNT($C32,I32)&lt;&gt;2,overallRate=0),0,IF(E32="Yes",ROUND(MAX(IF($B32="Non - avec lien de dépendance",0,MIN((0.75*I32),847)),MIN(I32,(0.75*$C32),847)),2),S32)))</f>
        <v>Effectuez l’étape 1</v>
      </c>
      <c r="N32" s="56" t="str">
        <f>IF(ISTEXT(overallRate),"Effectuez l’étape 1",IF(OR(COUNT($C32,J32)&lt;&gt;2,overallRate=0),0,IF(F32="Yes",ROUND(MAX(IF($B32="Non - avec lien de dépendance",0,MIN((0.75*J32),847)),MIN(J32,(0.75*$C32),847)),2),T32)))</f>
        <v>Effectuez l’étape 1</v>
      </c>
      <c r="O32" s="56" t="str">
        <f>IF(ISTEXT(overallRate),"Effectuez l’étape 1",IF(OR(COUNT($C32,K32)&lt;&gt;2,overallRate=0),0,IF(G32="Yes",ROUND(MAX(IF($B32="Non - avec lien de dépendance",0,MIN((0.75*K32),847)),MIN(K32,(0.75*$C32),847)),2),U32)))</f>
        <v>Effectuez l’étape 1</v>
      </c>
      <c r="P32" s="3">
        <f t="shared" si="0"/>
        <v>0</v>
      </c>
      <c r="R32" s="110" t="e">
        <f>IF(revenueReduction&gt;0.3,MAX(IF($B32="Non - avec lien de dépendance",MIN(1129,H32,$C32)*overallRate,MIN(1129,H32)*overallRate),ROUND(MAX(IF($B32="Non - avec lien de dépendance",0,MIN((0.75*H32),847)),MIN(H32,(0.75*$C32),847)),2)),IF($B32="Non - avec lien de dépendance",MIN(1129,H32,$C32)*overallRate,MIN(1129,H32)*overallRate))</f>
        <v>#VALUE!</v>
      </c>
      <c r="S32" s="110" t="e">
        <f>IF(revenueReduction&gt;0.3,MAX(IF($B32="Non - avec lien de dépendance",MIN(1129,I32,$C32)*overallRate,MIN(1129,I32)*overallRate),ROUND(MAX(IF($B32="Non - avec lien de dépendance",0,MIN((0.75*I32),847)),MIN(I32,(0.75*$C32),847)),2)),IF($B32="Non - avec lien de dépendance",MIN(1129,I32,$C32)*overallRate,MIN(1129,I32)*overallRate))</f>
        <v>#VALUE!</v>
      </c>
      <c r="T32" s="110" t="e">
        <f>IF(revenueReduction&gt;0.3,MAX(IF($B32="Non - avec lien de dépendance",MIN(1129,J32,$C32)*overallRate,MIN(1129,J32)*overallRate),ROUND(MAX(IF($B32="Non - avec lien de dépendance",0,MIN((0.75*J32),847)),MIN(J32,(0.75*$C32),847)),2)),IF($B32="Non - avec lien de dépendance",MIN(1129,J32,$C32)*overallRate,MIN(1129,J32)*overallRate))</f>
        <v>#VALUE!</v>
      </c>
      <c r="U32" s="110" t="e">
        <f>IF(revenueReduction&gt;0.3,MAX(IF($B32="Non - avec lien de dépendance",MIN(1129,K32,$C32)*overallRate,MIN(1129,K32)*overallRate),ROUND(MAX(IF($B32="Non - avec lien de dépendance",0,MIN((0.75*K32),847)),MIN(K32,(0.75*$C32),847)),2)),IF($B32="Non - avec lien de dépendance",MIN(1129,K32,$C32)*overallRate,MIN(1129,K32)*overallRate))</f>
        <v>#VALUE!</v>
      </c>
    </row>
    <row r="33" spans="12:21" x14ac:dyDescent="0.5">
      <c r="L33" s="56" t="str">
        <f>IF(ISTEXT(overallRate),"Effectuez l’étape 1",IF(OR(COUNT($C33,H33)&lt;&gt;2,overallRate=0),0,IF(D33="Oui",ROUND(MAX(IF($B33="Non - avec lien de dépendance",0,MIN((0.75*H33),847)),MIN(H33,(0.75*$C33),847)),2),R33)))</f>
        <v>Effectuez l’étape 1</v>
      </c>
      <c r="M33" s="56" t="str">
        <f>IF(ISTEXT(overallRate),"Effectuez l’étape 1",IF(OR(COUNT($C33,I33)&lt;&gt;2,overallRate=0),0,IF(E33="Yes",ROUND(MAX(IF($B33="Non - avec lien de dépendance",0,MIN((0.75*I33),847)),MIN(I33,(0.75*$C33),847)),2),S33)))</f>
        <v>Effectuez l’étape 1</v>
      </c>
      <c r="N33" s="56" t="str">
        <f>IF(ISTEXT(overallRate),"Effectuez l’étape 1",IF(OR(COUNT($C33,J33)&lt;&gt;2,overallRate=0),0,IF(F33="Yes",ROUND(MAX(IF($B33="Non - avec lien de dépendance",0,MIN((0.75*J33),847)),MIN(J33,(0.75*$C33),847)),2),T33)))</f>
        <v>Effectuez l’étape 1</v>
      </c>
      <c r="O33" s="56" t="str">
        <f>IF(ISTEXT(overallRate),"Effectuez l’étape 1",IF(OR(COUNT($C33,K33)&lt;&gt;2,overallRate=0),0,IF(G33="Yes",ROUND(MAX(IF($B33="Non - avec lien de dépendance",0,MIN((0.75*K33),847)),MIN(K33,(0.75*$C33),847)),2),U33)))</f>
        <v>Effectuez l’étape 1</v>
      </c>
      <c r="P33" s="3">
        <f t="shared" si="0"/>
        <v>0</v>
      </c>
      <c r="R33" s="110" t="e">
        <f>IF(revenueReduction&gt;0.3,MAX(IF($B33="Non - avec lien de dépendance",MIN(1129,H33,$C33)*overallRate,MIN(1129,H33)*overallRate),ROUND(MAX(IF($B33="Non - avec lien de dépendance",0,MIN((0.75*H33),847)),MIN(H33,(0.75*$C33),847)),2)),IF($B33="Non - avec lien de dépendance",MIN(1129,H33,$C33)*overallRate,MIN(1129,H33)*overallRate))</f>
        <v>#VALUE!</v>
      </c>
      <c r="S33" s="110" t="e">
        <f>IF(revenueReduction&gt;0.3,MAX(IF($B33="Non - avec lien de dépendance",MIN(1129,I33,$C33)*overallRate,MIN(1129,I33)*overallRate),ROUND(MAX(IF($B33="Non - avec lien de dépendance",0,MIN((0.75*I33),847)),MIN(I33,(0.75*$C33),847)),2)),IF($B33="Non - avec lien de dépendance",MIN(1129,I33,$C33)*overallRate,MIN(1129,I33)*overallRate))</f>
        <v>#VALUE!</v>
      </c>
      <c r="T33" s="110" t="e">
        <f>IF(revenueReduction&gt;0.3,MAX(IF($B33="Non - avec lien de dépendance",MIN(1129,J33,$C33)*overallRate,MIN(1129,J33)*overallRate),ROUND(MAX(IF($B33="Non - avec lien de dépendance",0,MIN((0.75*J33),847)),MIN(J33,(0.75*$C33),847)),2)),IF($B33="Non - avec lien de dépendance",MIN(1129,J33,$C33)*overallRate,MIN(1129,J33)*overallRate))</f>
        <v>#VALUE!</v>
      </c>
      <c r="U33" s="110" t="e">
        <f>IF(revenueReduction&gt;0.3,MAX(IF($B33="Non - avec lien de dépendance",MIN(1129,K33,$C33)*overallRate,MIN(1129,K33)*overallRate),ROUND(MAX(IF($B33="Non - avec lien de dépendance",0,MIN((0.75*K33),847)),MIN(K33,(0.75*$C33),847)),2)),IF($B33="Non - avec lien de dépendance",MIN(1129,K33,$C33)*overallRate,MIN(1129,K33)*overallRate))</f>
        <v>#VALUE!</v>
      </c>
    </row>
    <row r="34" spans="12:21" x14ac:dyDescent="0.5">
      <c r="L34" s="56" t="str">
        <f>IF(ISTEXT(overallRate),"Effectuez l’étape 1",IF(OR(COUNT($C34,H34)&lt;&gt;2,overallRate=0),0,IF(D34="Oui",ROUND(MAX(IF($B34="Non - avec lien de dépendance",0,MIN((0.75*H34),847)),MIN(H34,(0.75*$C34),847)),2),R34)))</f>
        <v>Effectuez l’étape 1</v>
      </c>
      <c r="M34" s="56" t="str">
        <f>IF(ISTEXT(overallRate),"Effectuez l’étape 1",IF(OR(COUNT($C34,I34)&lt;&gt;2,overallRate=0),0,IF(E34="Yes",ROUND(MAX(IF($B34="Non - avec lien de dépendance",0,MIN((0.75*I34),847)),MIN(I34,(0.75*$C34),847)),2),S34)))</f>
        <v>Effectuez l’étape 1</v>
      </c>
      <c r="N34" s="56" t="str">
        <f>IF(ISTEXT(overallRate),"Effectuez l’étape 1",IF(OR(COUNT($C34,J34)&lt;&gt;2,overallRate=0),0,IF(F34="Yes",ROUND(MAX(IF($B34="Non - avec lien de dépendance",0,MIN((0.75*J34),847)),MIN(J34,(0.75*$C34),847)),2),T34)))</f>
        <v>Effectuez l’étape 1</v>
      </c>
      <c r="O34" s="56" t="str">
        <f>IF(ISTEXT(overallRate),"Effectuez l’étape 1",IF(OR(COUNT($C34,K34)&lt;&gt;2,overallRate=0),0,IF(G34="Yes",ROUND(MAX(IF($B34="Non - avec lien de dépendance",0,MIN((0.75*K34),847)),MIN(K34,(0.75*$C34),847)),2),U34)))</f>
        <v>Effectuez l’étape 1</v>
      </c>
      <c r="P34" s="3">
        <f t="shared" si="0"/>
        <v>0</v>
      </c>
      <c r="R34" s="110" t="e">
        <f>IF(revenueReduction&gt;0.3,MAX(IF($B34="Non - avec lien de dépendance",MIN(1129,H34,$C34)*overallRate,MIN(1129,H34)*overallRate),ROUND(MAX(IF($B34="Non - avec lien de dépendance",0,MIN((0.75*H34),847)),MIN(H34,(0.75*$C34),847)),2)),IF($B34="Non - avec lien de dépendance",MIN(1129,H34,$C34)*overallRate,MIN(1129,H34)*overallRate))</f>
        <v>#VALUE!</v>
      </c>
      <c r="S34" s="110" t="e">
        <f>IF(revenueReduction&gt;0.3,MAX(IF($B34="Non - avec lien de dépendance",MIN(1129,I34,$C34)*overallRate,MIN(1129,I34)*overallRate),ROUND(MAX(IF($B34="Non - avec lien de dépendance",0,MIN((0.75*I34),847)),MIN(I34,(0.75*$C34),847)),2)),IF($B34="Non - avec lien de dépendance",MIN(1129,I34,$C34)*overallRate,MIN(1129,I34)*overallRate))</f>
        <v>#VALUE!</v>
      </c>
      <c r="T34" s="110" t="e">
        <f>IF(revenueReduction&gt;0.3,MAX(IF($B34="Non - avec lien de dépendance",MIN(1129,J34,$C34)*overallRate,MIN(1129,J34)*overallRate),ROUND(MAX(IF($B34="Non - avec lien de dépendance",0,MIN((0.75*J34),847)),MIN(J34,(0.75*$C34),847)),2)),IF($B34="Non - avec lien de dépendance",MIN(1129,J34,$C34)*overallRate,MIN(1129,J34)*overallRate))</f>
        <v>#VALUE!</v>
      </c>
      <c r="U34" s="110" t="e">
        <f>IF(revenueReduction&gt;0.3,MAX(IF($B34="Non - avec lien de dépendance",MIN(1129,K34,$C34)*overallRate,MIN(1129,K34)*overallRate),ROUND(MAX(IF($B34="Non - avec lien de dépendance",0,MIN((0.75*K34),847)),MIN(K34,(0.75*$C34),847)),2)),IF($B34="Non - avec lien de dépendance",MIN(1129,K34,$C34)*overallRate,MIN(1129,K34)*overallRate))</f>
        <v>#VALUE!</v>
      </c>
    </row>
    <row r="35" spans="12:21" x14ac:dyDescent="0.5">
      <c r="L35" s="56" t="str">
        <f>IF(ISTEXT(overallRate),"Effectuez l’étape 1",IF(OR(COUNT($C35,H35)&lt;&gt;2,overallRate=0),0,IF(D35="Oui",ROUND(MAX(IF($B35="Non - avec lien de dépendance",0,MIN((0.75*H35),847)),MIN(H35,(0.75*$C35),847)),2),R35)))</f>
        <v>Effectuez l’étape 1</v>
      </c>
      <c r="M35" s="56" t="str">
        <f>IF(ISTEXT(overallRate),"Effectuez l’étape 1",IF(OR(COUNT($C35,I35)&lt;&gt;2,overallRate=0),0,IF(E35="Yes",ROUND(MAX(IF($B35="Non - avec lien de dépendance",0,MIN((0.75*I35),847)),MIN(I35,(0.75*$C35),847)),2),S35)))</f>
        <v>Effectuez l’étape 1</v>
      </c>
      <c r="N35" s="56" t="str">
        <f>IF(ISTEXT(overallRate),"Effectuez l’étape 1",IF(OR(COUNT($C35,J35)&lt;&gt;2,overallRate=0),0,IF(F35="Yes",ROUND(MAX(IF($B35="Non - avec lien de dépendance",0,MIN((0.75*J35),847)),MIN(J35,(0.75*$C35),847)),2),T35)))</f>
        <v>Effectuez l’étape 1</v>
      </c>
      <c r="O35" s="56" t="str">
        <f>IF(ISTEXT(overallRate),"Effectuez l’étape 1",IF(OR(COUNT($C35,K35)&lt;&gt;2,overallRate=0),0,IF(G35="Yes",ROUND(MAX(IF($B35="Non - avec lien de dépendance",0,MIN((0.75*K35),847)),MIN(K35,(0.75*$C35),847)),2),U35)))</f>
        <v>Effectuez l’étape 1</v>
      </c>
      <c r="P35" s="3">
        <f t="shared" si="0"/>
        <v>0</v>
      </c>
      <c r="R35" s="110" t="e">
        <f>IF(revenueReduction&gt;0.3,MAX(IF($B35="Non - avec lien de dépendance",MIN(1129,H35,$C35)*overallRate,MIN(1129,H35)*overallRate),ROUND(MAX(IF($B35="Non - avec lien de dépendance",0,MIN((0.75*H35),847)),MIN(H35,(0.75*$C35),847)),2)),IF($B35="Non - avec lien de dépendance",MIN(1129,H35,$C35)*overallRate,MIN(1129,H35)*overallRate))</f>
        <v>#VALUE!</v>
      </c>
      <c r="S35" s="110" t="e">
        <f>IF(revenueReduction&gt;0.3,MAX(IF($B35="Non - avec lien de dépendance",MIN(1129,I35,$C35)*overallRate,MIN(1129,I35)*overallRate),ROUND(MAX(IF($B35="Non - avec lien de dépendance",0,MIN((0.75*I35),847)),MIN(I35,(0.75*$C35),847)),2)),IF($B35="Non - avec lien de dépendance",MIN(1129,I35,$C35)*overallRate,MIN(1129,I35)*overallRate))</f>
        <v>#VALUE!</v>
      </c>
      <c r="T35" s="110" t="e">
        <f>IF(revenueReduction&gt;0.3,MAX(IF($B35="Non - avec lien de dépendance",MIN(1129,J35,$C35)*overallRate,MIN(1129,J35)*overallRate),ROUND(MAX(IF($B35="Non - avec lien de dépendance",0,MIN((0.75*J35),847)),MIN(J35,(0.75*$C35),847)),2)),IF($B35="Non - avec lien de dépendance",MIN(1129,J35,$C35)*overallRate,MIN(1129,J35)*overallRate))</f>
        <v>#VALUE!</v>
      </c>
      <c r="U35" s="110" t="e">
        <f>IF(revenueReduction&gt;0.3,MAX(IF($B35="Non - avec lien de dépendance",MIN(1129,K35,$C35)*overallRate,MIN(1129,K35)*overallRate),ROUND(MAX(IF($B35="Non - avec lien de dépendance",0,MIN((0.75*K35),847)),MIN(K35,(0.75*$C35),847)),2)),IF($B35="Non - avec lien de dépendance",MIN(1129,K35,$C35)*overallRate,MIN(1129,K35)*overallRate))</f>
        <v>#VALUE!</v>
      </c>
    </row>
    <row r="36" spans="12:21" x14ac:dyDescent="0.5">
      <c r="L36" s="56" t="str">
        <f>IF(ISTEXT(overallRate),"Effectuez l’étape 1",IF(OR(COUNT($C36,H36)&lt;&gt;2,overallRate=0),0,IF(D36="Oui",ROUND(MAX(IF($B36="Non - avec lien de dépendance",0,MIN((0.75*H36),847)),MIN(H36,(0.75*$C36),847)),2),R36)))</f>
        <v>Effectuez l’étape 1</v>
      </c>
      <c r="M36" s="56" t="str">
        <f>IF(ISTEXT(overallRate),"Effectuez l’étape 1",IF(OR(COUNT($C36,I36)&lt;&gt;2,overallRate=0),0,IF(E36="Yes",ROUND(MAX(IF($B36="Non - avec lien de dépendance",0,MIN((0.75*I36),847)),MIN(I36,(0.75*$C36),847)),2),S36)))</f>
        <v>Effectuez l’étape 1</v>
      </c>
      <c r="N36" s="56" t="str">
        <f>IF(ISTEXT(overallRate),"Effectuez l’étape 1",IF(OR(COUNT($C36,J36)&lt;&gt;2,overallRate=0),0,IF(F36="Yes",ROUND(MAX(IF($B36="Non - avec lien de dépendance",0,MIN((0.75*J36),847)),MIN(J36,(0.75*$C36),847)),2),T36)))</f>
        <v>Effectuez l’étape 1</v>
      </c>
      <c r="O36" s="56" t="str">
        <f>IF(ISTEXT(overallRate),"Effectuez l’étape 1",IF(OR(COUNT($C36,K36)&lt;&gt;2,overallRate=0),0,IF(G36="Yes",ROUND(MAX(IF($B36="Non - avec lien de dépendance",0,MIN((0.75*K36),847)),MIN(K36,(0.75*$C36),847)),2),U36)))</f>
        <v>Effectuez l’étape 1</v>
      </c>
      <c r="P36" s="3">
        <f t="shared" si="0"/>
        <v>0</v>
      </c>
      <c r="R36" s="110" t="e">
        <f>IF(revenueReduction&gt;0.3,MAX(IF($B36="Non - avec lien de dépendance",MIN(1129,H36,$C36)*overallRate,MIN(1129,H36)*overallRate),ROUND(MAX(IF($B36="Non - avec lien de dépendance",0,MIN((0.75*H36),847)),MIN(H36,(0.75*$C36),847)),2)),IF($B36="Non - avec lien de dépendance",MIN(1129,H36,$C36)*overallRate,MIN(1129,H36)*overallRate))</f>
        <v>#VALUE!</v>
      </c>
      <c r="S36" s="110" t="e">
        <f>IF(revenueReduction&gt;0.3,MAX(IF($B36="Non - avec lien de dépendance",MIN(1129,I36,$C36)*overallRate,MIN(1129,I36)*overallRate),ROUND(MAX(IF($B36="Non - avec lien de dépendance",0,MIN((0.75*I36),847)),MIN(I36,(0.75*$C36),847)),2)),IF($B36="Non - avec lien de dépendance",MIN(1129,I36,$C36)*overallRate,MIN(1129,I36)*overallRate))</f>
        <v>#VALUE!</v>
      </c>
      <c r="T36" s="110" t="e">
        <f>IF(revenueReduction&gt;0.3,MAX(IF($B36="Non - avec lien de dépendance",MIN(1129,J36,$C36)*overallRate,MIN(1129,J36)*overallRate),ROUND(MAX(IF($B36="Non - avec lien de dépendance",0,MIN((0.75*J36),847)),MIN(J36,(0.75*$C36),847)),2)),IF($B36="Non - avec lien de dépendance",MIN(1129,J36,$C36)*overallRate,MIN(1129,J36)*overallRate))</f>
        <v>#VALUE!</v>
      </c>
      <c r="U36" s="110" t="e">
        <f>IF(revenueReduction&gt;0.3,MAX(IF($B36="Non - avec lien de dépendance",MIN(1129,K36,$C36)*overallRate,MIN(1129,K36)*overallRate),ROUND(MAX(IF($B36="Non - avec lien de dépendance",0,MIN((0.75*K36),847)),MIN(K36,(0.75*$C36),847)),2)),IF($B36="Non - avec lien de dépendance",MIN(1129,K36,$C36)*overallRate,MIN(1129,K36)*overallRate))</f>
        <v>#VALUE!</v>
      </c>
    </row>
    <row r="37" spans="12:21" x14ac:dyDescent="0.5">
      <c r="L37" s="56" t="str">
        <f>IF(ISTEXT(overallRate),"Effectuez l’étape 1",IF(OR(COUNT($C37,H37)&lt;&gt;2,overallRate=0),0,IF(D37="Oui",ROUND(MAX(IF($B37="Non - avec lien de dépendance",0,MIN((0.75*H37),847)),MIN(H37,(0.75*$C37),847)),2),R37)))</f>
        <v>Effectuez l’étape 1</v>
      </c>
      <c r="M37" s="56" t="str">
        <f>IF(ISTEXT(overallRate),"Effectuez l’étape 1",IF(OR(COUNT($C37,I37)&lt;&gt;2,overallRate=0),0,IF(E37="Yes",ROUND(MAX(IF($B37="Non - avec lien de dépendance",0,MIN((0.75*I37),847)),MIN(I37,(0.75*$C37),847)),2),S37)))</f>
        <v>Effectuez l’étape 1</v>
      </c>
      <c r="N37" s="56" t="str">
        <f>IF(ISTEXT(overallRate),"Effectuez l’étape 1",IF(OR(COUNT($C37,J37)&lt;&gt;2,overallRate=0),0,IF(F37="Yes",ROUND(MAX(IF($B37="Non - avec lien de dépendance",0,MIN((0.75*J37),847)),MIN(J37,(0.75*$C37),847)),2),T37)))</f>
        <v>Effectuez l’étape 1</v>
      </c>
      <c r="O37" s="56" t="str">
        <f>IF(ISTEXT(overallRate),"Effectuez l’étape 1",IF(OR(COUNT($C37,K37)&lt;&gt;2,overallRate=0),0,IF(G37="Yes",ROUND(MAX(IF($B37="Non - avec lien de dépendance",0,MIN((0.75*K37),847)),MIN(K37,(0.75*$C37),847)),2),U37)))</f>
        <v>Effectuez l’étape 1</v>
      </c>
      <c r="P37" s="3">
        <f t="shared" si="0"/>
        <v>0</v>
      </c>
      <c r="R37" s="110" t="e">
        <f>IF(revenueReduction&gt;0.3,MAX(IF($B37="Non - avec lien de dépendance",MIN(1129,H37,$C37)*overallRate,MIN(1129,H37)*overallRate),ROUND(MAX(IF($B37="Non - avec lien de dépendance",0,MIN((0.75*H37),847)),MIN(H37,(0.75*$C37),847)),2)),IF($B37="Non - avec lien de dépendance",MIN(1129,H37,$C37)*overallRate,MIN(1129,H37)*overallRate))</f>
        <v>#VALUE!</v>
      </c>
      <c r="S37" s="110" t="e">
        <f>IF(revenueReduction&gt;0.3,MAX(IF($B37="Non - avec lien de dépendance",MIN(1129,I37,$C37)*overallRate,MIN(1129,I37)*overallRate),ROUND(MAX(IF($B37="Non - avec lien de dépendance",0,MIN((0.75*I37),847)),MIN(I37,(0.75*$C37),847)),2)),IF($B37="Non - avec lien de dépendance",MIN(1129,I37,$C37)*overallRate,MIN(1129,I37)*overallRate))</f>
        <v>#VALUE!</v>
      </c>
      <c r="T37" s="110" t="e">
        <f>IF(revenueReduction&gt;0.3,MAX(IF($B37="Non - avec lien de dépendance",MIN(1129,J37,$C37)*overallRate,MIN(1129,J37)*overallRate),ROUND(MAX(IF($B37="Non - avec lien de dépendance",0,MIN((0.75*J37),847)),MIN(J37,(0.75*$C37),847)),2)),IF($B37="Non - avec lien de dépendance",MIN(1129,J37,$C37)*overallRate,MIN(1129,J37)*overallRate))</f>
        <v>#VALUE!</v>
      </c>
      <c r="U37" s="110" t="e">
        <f>IF(revenueReduction&gt;0.3,MAX(IF($B37="Non - avec lien de dépendance",MIN(1129,K37,$C37)*overallRate,MIN(1129,K37)*overallRate),ROUND(MAX(IF($B37="Non - avec lien de dépendance",0,MIN((0.75*K37),847)),MIN(K37,(0.75*$C37),847)),2)),IF($B37="Non - avec lien de dépendance",MIN(1129,K37,$C37)*overallRate,MIN(1129,K37)*overallRate))</f>
        <v>#VALUE!</v>
      </c>
    </row>
    <row r="38" spans="12:21" x14ac:dyDescent="0.5">
      <c r="L38" s="56" t="str">
        <f>IF(ISTEXT(overallRate),"Effectuez l’étape 1",IF(OR(COUNT($C38,H38)&lt;&gt;2,overallRate=0),0,IF(D38="Oui",ROUND(MAX(IF($B38="Non - avec lien de dépendance",0,MIN((0.75*H38),847)),MIN(H38,(0.75*$C38),847)),2),R38)))</f>
        <v>Effectuez l’étape 1</v>
      </c>
      <c r="M38" s="56" t="str">
        <f>IF(ISTEXT(overallRate),"Effectuez l’étape 1",IF(OR(COUNT($C38,I38)&lt;&gt;2,overallRate=0),0,IF(E38="Yes",ROUND(MAX(IF($B38="Non - avec lien de dépendance",0,MIN((0.75*I38),847)),MIN(I38,(0.75*$C38),847)),2),S38)))</f>
        <v>Effectuez l’étape 1</v>
      </c>
      <c r="N38" s="56" t="str">
        <f>IF(ISTEXT(overallRate),"Effectuez l’étape 1",IF(OR(COUNT($C38,J38)&lt;&gt;2,overallRate=0),0,IF(F38="Yes",ROUND(MAX(IF($B38="Non - avec lien de dépendance",0,MIN((0.75*J38),847)),MIN(J38,(0.75*$C38),847)),2),T38)))</f>
        <v>Effectuez l’étape 1</v>
      </c>
      <c r="O38" s="56" t="str">
        <f>IF(ISTEXT(overallRate),"Effectuez l’étape 1",IF(OR(COUNT($C38,K38)&lt;&gt;2,overallRate=0),0,IF(G38="Yes",ROUND(MAX(IF($B38="Non - avec lien de dépendance",0,MIN((0.75*K38),847)),MIN(K38,(0.75*$C38),847)),2),U38)))</f>
        <v>Effectuez l’étape 1</v>
      </c>
      <c r="P38" s="3">
        <f t="shared" si="0"/>
        <v>0</v>
      </c>
      <c r="R38" s="110" t="e">
        <f>IF(revenueReduction&gt;0.3,MAX(IF($B38="Non - avec lien de dépendance",MIN(1129,H38,$C38)*overallRate,MIN(1129,H38)*overallRate),ROUND(MAX(IF($B38="Non - avec lien de dépendance",0,MIN((0.75*H38),847)),MIN(H38,(0.75*$C38),847)),2)),IF($B38="Non - avec lien de dépendance",MIN(1129,H38,$C38)*overallRate,MIN(1129,H38)*overallRate))</f>
        <v>#VALUE!</v>
      </c>
      <c r="S38" s="110" t="e">
        <f>IF(revenueReduction&gt;0.3,MAX(IF($B38="Non - avec lien de dépendance",MIN(1129,I38,$C38)*overallRate,MIN(1129,I38)*overallRate),ROUND(MAX(IF($B38="Non - avec lien de dépendance",0,MIN((0.75*I38),847)),MIN(I38,(0.75*$C38),847)),2)),IF($B38="Non - avec lien de dépendance",MIN(1129,I38,$C38)*overallRate,MIN(1129,I38)*overallRate))</f>
        <v>#VALUE!</v>
      </c>
      <c r="T38" s="110" t="e">
        <f>IF(revenueReduction&gt;0.3,MAX(IF($B38="Non - avec lien de dépendance",MIN(1129,J38,$C38)*overallRate,MIN(1129,J38)*overallRate),ROUND(MAX(IF($B38="Non - avec lien de dépendance",0,MIN((0.75*J38),847)),MIN(J38,(0.75*$C38),847)),2)),IF($B38="Non - avec lien de dépendance",MIN(1129,J38,$C38)*overallRate,MIN(1129,J38)*overallRate))</f>
        <v>#VALUE!</v>
      </c>
      <c r="U38" s="110" t="e">
        <f>IF(revenueReduction&gt;0.3,MAX(IF($B38="Non - avec lien de dépendance",MIN(1129,K38,$C38)*overallRate,MIN(1129,K38)*overallRate),ROUND(MAX(IF($B38="Non - avec lien de dépendance",0,MIN((0.75*K38),847)),MIN(K38,(0.75*$C38),847)),2)),IF($B38="Non - avec lien de dépendance",MIN(1129,K38,$C38)*overallRate,MIN(1129,K38)*overallRate))</f>
        <v>#VALUE!</v>
      </c>
    </row>
    <row r="39" spans="12:21" x14ac:dyDescent="0.5">
      <c r="L39" s="56" t="str">
        <f>IF(ISTEXT(overallRate),"Effectuez l’étape 1",IF(OR(COUNT($C39,H39)&lt;&gt;2,overallRate=0),0,IF(D39="Oui",ROUND(MAX(IF($B39="Non - avec lien de dépendance",0,MIN((0.75*H39),847)),MIN(H39,(0.75*$C39),847)),2),R39)))</f>
        <v>Effectuez l’étape 1</v>
      </c>
      <c r="M39" s="56" t="str">
        <f>IF(ISTEXT(overallRate),"Effectuez l’étape 1",IF(OR(COUNT($C39,I39)&lt;&gt;2,overallRate=0),0,IF(E39="Yes",ROUND(MAX(IF($B39="Non - avec lien de dépendance",0,MIN((0.75*I39),847)),MIN(I39,(0.75*$C39),847)),2),S39)))</f>
        <v>Effectuez l’étape 1</v>
      </c>
      <c r="N39" s="56" t="str">
        <f>IF(ISTEXT(overallRate),"Effectuez l’étape 1",IF(OR(COUNT($C39,J39)&lt;&gt;2,overallRate=0),0,IF(F39="Yes",ROUND(MAX(IF($B39="Non - avec lien de dépendance",0,MIN((0.75*J39),847)),MIN(J39,(0.75*$C39),847)),2),T39)))</f>
        <v>Effectuez l’étape 1</v>
      </c>
      <c r="O39" s="56" t="str">
        <f>IF(ISTEXT(overallRate),"Effectuez l’étape 1",IF(OR(COUNT($C39,K39)&lt;&gt;2,overallRate=0),0,IF(G39="Yes",ROUND(MAX(IF($B39="Non - avec lien de dépendance",0,MIN((0.75*K39),847)),MIN(K39,(0.75*$C39),847)),2),U39)))</f>
        <v>Effectuez l’étape 1</v>
      </c>
      <c r="P39" s="3">
        <f t="shared" si="0"/>
        <v>0</v>
      </c>
      <c r="R39" s="110" t="e">
        <f>IF(revenueReduction&gt;0.3,MAX(IF($B39="Non - avec lien de dépendance",MIN(1129,H39,$C39)*overallRate,MIN(1129,H39)*overallRate),ROUND(MAX(IF($B39="Non - avec lien de dépendance",0,MIN((0.75*H39),847)),MIN(H39,(0.75*$C39),847)),2)),IF($B39="Non - avec lien de dépendance",MIN(1129,H39,$C39)*overallRate,MIN(1129,H39)*overallRate))</f>
        <v>#VALUE!</v>
      </c>
      <c r="S39" s="110" t="e">
        <f>IF(revenueReduction&gt;0.3,MAX(IF($B39="Non - avec lien de dépendance",MIN(1129,I39,$C39)*overallRate,MIN(1129,I39)*overallRate),ROUND(MAX(IF($B39="Non - avec lien de dépendance",0,MIN((0.75*I39),847)),MIN(I39,(0.75*$C39),847)),2)),IF($B39="Non - avec lien de dépendance",MIN(1129,I39,$C39)*overallRate,MIN(1129,I39)*overallRate))</f>
        <v>#VALUE!</v>
      </c>
      <c r="T39" s="110" t="e">
        <f>IF(revenueReduction&gt;0.3,MAX(IF($B39="Non - avec lien de dépendance",MIN(1129,J39,$C39)*overallRate,MIN(1129,J39)*overallRate),ROUND(MAX(IF($B39="Non - avec lien de dépendance",0,MIN((0.75*J39),847)),MIN(J39,(0.75*$C39),847)),2)),IF($B39="Non - avec lien de dépendance",MIN(1129,J39,$C39)*overallRate,MIN(1129,J39)*overallRate))</f>
        <v>#VALUE!</v>
      </c>
      <c r="U39" s="110" t="e">
        <f>IF(revenueReduction&gt;0.3,MAX(IF($B39="Non - avec lien de dépendance",MIN(1129,K39,$C39)*overallRate,MIN(1129,K39)*overallRate),ROUND(MAX(IF($B39="Non - avec lien de dépendance",0,MIN((0.75*K39),847)),MIN(K39,(0.75*$C39),847)),2)),IF($B39="Non - avec lien de dépendance",MIN(1129,K39,$C39)*overallRate,MIN(1129,K39)*overallRate))</f>
        <v>#VALUE!</v>
      </c>
    </row>
    <row r="40" spans="12:21" x14ac:dyDescent="0.5">
      <c r="L40" s="56" t="str">
        <f>IF(ISTEXT(overallRate),"Effectuez l’étape 1",IF(OR(COUNT($C40,H40)&lt;&gt;2,overallRate=0),0,IF(D40="Oui",ROUND(MAX(IF($B40="Non - avec lien de dépendance",0,MIN((0.75*H40),847)),MIN(H40,(0.75*$C40),847)),2),R40)))</f>
        <v>Effectuez l’étape 1</v>
      </c>
      <c r="M40" s="56" t="str">
        <f>IF(ISTEXT(overallRate),"Effectuez l’étape 1",IF(OR(COUNT($C40,I40)&lt;&gt;2,overallRate=0),0,IF(E40="Yes",ROUND(MAX(IF($B40="Non - avec lien de dépendance",0,MIN((0.75*I40),847)),MIN(I40,(0.75*$C40),847)),2),S40)))</f>
        <v>Effectuez l’étape 1</v>
      </c>
      <c r="N40" s="56" t="str">
        <f>IF(ISTEXT(overallRate),"Effectuez l’étape 1",IF(OR(COUNT($C40,J40)&lt;&gt;2,overallRate=0),0,IF(F40="Yes",ROUND(MAX(IF($B40="Non - avec lien de dépendance",0,MIN((0.75*J40),847)),MIN(J40,(0.75*$C40),847)),2),T40)))</f>
        <v>Effectuez l’étape 1</v>
      </c>
      <c r="O40" s="56" t="str">
        <f>IF(ISTEXT(overallRate),"Effectuez l’étape 1",IF(OR(COUNT($C40,K40)&lt;&gt;2,overallRate=0),0,IF(G40="Yes",ROUND(MAX(IF($B40="Non - avec lien de dépendance",0,MIN((0.75*K40),847)),MIN(K40,(0.75*$C40),847)),2),U40)))</f>
        <v>Effectuez l’étape 1</v>
      </c>
      <c r="P40" s="3">
        <f t="shared" si="0"/>
        <v>0</v>
      </c>
      <c r="R40" s="110" t="e">
        <f>IF(revenueReduction&gt;0.3,MAX(IF($B40="Non - avec lien de dépendance",MIN(1129,H40,$C40)*overallRate,MIN(1129,H40)*overallRate),ROUND(MAX(IF($B40="Non - avec lien de dépendance",0,MIN((0.75*H40),847)),MIN(H40,(0.75*$C40),847)),2)),IF($B40="Non - avec lien de dépendance",MIN(1129,H40,$C40)*overallRate,MIN(1129,H40)*overallRate))</f>
        <v>#VALUE!</v>
      </c>
      <c r="S40" s="110" t="e">
        <f>IF(revenueReduction&gt;0.3,MAX(IF($B40="Non - avec lien de dépendance",MIN(1129,I40,$C40)*overallRate,MIN(1129,I40)*overallRate),ROUND(MAX(IF($B40="Non - avec lien de dépendance",0,MIN((0.75*I40),847)),MIN(I40,(0.75*$C40),847)),2)),IF($B40="Non - avec lien de dépendance",MIN(1129,I40,$C40)*overallRate,MIN(1129,I40)*overallRate))</f>
        <v>#VALUE!</v>
      </c>
      <c r="T40" s="110" t="e">
        <f>IF(revenueReduction&gt;0.3,MAX(IF($B40="Non - avec lien de dépendance",MIN(1129,J40,$C40)*overallRate,MIN(1129,J40)*overallRate),ROUND(MAX(IF($B40="Non - avec lien de dépendance",0,MIN((0.75*J40),847)),MIN(J40,(0.75*$C40),847)),2)),IF($B40="Non - avec lien de dépendance",MIN(1129,J40,$C40)*overallRate,MIN(1129,J40)*overallRate))</f>
        <v>#VALUE!</v>
      </c>
      <c r="U40" s="110" t="e">
        <f>IF(revenueReduction&gt;0.3,MAX(IF($B40="Non - avec lien de dépendance",MIN(1129,K40,$C40)*overallRate,MIN(1129,K40)*overallRate),ROUND(MAX(IF($B40="Non - avec lien de dépendance",0,MIN((0.75*K40),847)),MIN(K40,(0.75*$C40),847)),2)),IF($B40="Non - avec lien de dépendance",MIN(1129,K40,$C40)*overallRate,MIN(1129,K40)*overallRate))</f>
        <v>#VALUE!</v>
      </c>
    </row>
    <row r="41" spans="12:21" x14ac:dyDescent="0.5">
      <c r="L41" s="56" t="str">
        <f>IF(ISTEXT(overallRate),"Effectuez l’étape 1",IF(OR(COUNT($C41,H41)&lt;&gt;2,overallRate=0),0,IF(D41="Oui",ROUND(MAX(IF($B41="Non - avec lien de dépendance",0,MIN((0.75*H41),847)),MIN(H41,(0.75*$C41),847)),2),R41)))</f>
        <v>Effectuez l’étape 1</v>
      </c>
      <c r="M41" s="56" t="str">
        <f>IF(ISTEXT(overallRate),"Effectuez l’étape 1",IF(OR(COUNT($C41,I41)&lt;&gt;2,overallRate=0),0,IF(E41="Yes",ROUND(MAX(IF($B41="Non - avec lien de dépendance",0,MIN((0.75*I41),847)),MIN(I41,(0.75*$C41),847)),2),S41)))</f>
        <v>Effectuez l’étape 1</v>
      </c>
      <c r="N41" s="56" t="str">
        <f>IF(ISTEXT(overallRate),"Effectuez l’étape 1",IF(OR(COUNT($C41,J41)&lt;&gt;2,overallRate=0),0,IF(F41="Yes",ROUND(MAX(IF($B41="Non - avec lien de dépendance",0,MIN((0.75*J41),847)),MIN(J41,(0.75*$C41),847)),2),T41)))</f>
        <v>Effectuez l’étape 1</v>
      </c>
      <c r="O41" s="56" t="str">
        <f>IF(ISTEXT(overallRate),"Effectuez l’étape 1",IF(OR(COUNT($C41,K41)&lt;&gt;2,overallRate=0),0,IF(G41="Yes",ROUND(MAX(IF($B41="Non - avec lien de dépendance",0,MIN((0.75*K41),847)),MIN(K41,(0.75*$C41),847)),2),U41)))</f>
        <v>Effectuez l’étape 1</v>
      </c>
      <c r="P41" s="3">
        <f t="shared" si="0"/>
        <v>0</v>
      </c>
      <c r="R41" s="110" t="e">
        <f>IF(revenueReduction&gt;0.3,MAX(IF($B41="Non - avec lien de dépendance",MIN(1129,H41,$C41)*overallRate,MIN(1129,H41)*overallRate),ROUND(MAX(IF($B41="Non - avec lien de dépendance",0,MIN((0.75*H41),847)),MIN(H41,(0.75*$C41),847)),2)),IF($B41="Non - avec lien de dépendance",MIN(1129,H41,$C41)*overallRate,MIN(1129,H41)*overallRate))</f>
        <v>#VALUE!</v>
      </c>
      <c r="S41" s="110" t="e">
        <f>IF(revenueReduction&gt;0.3,MAX(IF($B41="Non - avec lien de dépendance",MIN(1129,I41,$C41)*overallRate,MIN(1129,I41)*overallRate),ROUND(MAX(IF($B41="Non - avec lien de dépendance",0,MIN((0.75*I41),847)),MIN(I41,(0.75*$C41),847)),2)),IF($B41="Non - avec lien de dépendance",MIN(1129,I41,$C41)*overallRate,MIN(1129,I41)*overallRate))</f>
        <v>#VALUE!</v>
      </c>
      <c r="T41" s="110" t="e">
        <f>IF(revenueReduction&gt;0.3,MAX(IF($B41="Non - avec lien de dépendance",MIN(1129,J41,$C41)*overallRate,MIN(1129,J41)*overallRate),ROUND(MAX(IF($B41="Non - avec lien de dépendance",0,MIN((0.75*J41),847)),MIN(J41,(0.75*$C41),847)),2)),IF($B41="Non - avec lien de dépendance",MIN(1129,J41,$C41)*overallRate,MIN(1129,J41)*overallRate))</f>
        <v>#VALUE!</v>
      </c>
      <c r="U41" s="110" t="e">
        <f>IF(revenueReduction&gt;0.3,MAX(IF($B41="Non - avec lien de dépendance",MIN(1129,K41,$C41)*overallRate,MIN(1129,K41)*overallRate),ROUND(MAX(IF($B41="Non - avec lien de dépendance",0,MIN((0.75*K41),847)),MIN(K41,(0.75*$C41),847)),2)),IF($B41="Non - avec lien de dépendance",MIN(1129,K41,$C41)*overallRate,MIN(1129,K41)*overallRate))</f>
        <v>#VALUE!</v>
      </c>
    </row>
    <row r="42" spans="12:21" x14ac:dyDescent="0.5">
      <c r="L42" s="56" t="str">
        <f>IF(ISTEXT(overallRate),"Effectuez l’étape 1",IF(OR(COUNT($C42,H42)&lt;&gt;2,overallRate=0),0,IF(D42="Oui",ROUND(MAX(IF($B42="Non - avec lien de dépendance",0,MIN((0.75*H42),847)),MIN(H42,(0.75*$C42),847)),2),R42)))</f>
        <v>Effectuez l’étape 1</v>
      </c>
      <c r="M42" s="56" t="str">
        <f>IF(ISTEXT(overallRate),"Effectuez l’étape 1",IF(OR(COUNT($C42,I42)&lt;&gt;2,overallRate=0),0,IF(E42="Yes",ROUND(MAX(IF($B42="Non - avec lien de dépendance",0,MIN((0.75*I42),847)),MIN(I42,(0.75*$C42),847)),2),S42)))</f>
        <v>Effectuez l’étape 1</v>
      </c>
      <c r="N42" s="56" t="str">
        <f>IF(ISTEXT(overallRate),"Effectuez l’étape 1",IF(OR(COUNT($C42,J42)&lt;&gt;2,overallRate=0),0,IF(F42="Yes",ROUND(MAX(IF($B42="Non - avec lien de dépendance",0,MIN((0.75*J42),847)),MIN(J42,(0.75*$C42),847)),2),T42)))</f>
        <v>Effectuez l’étape 1</v>
      </c>
      <c r="O42" s="56" t="str">
        <f>IF(ISTEXT(overallRate),"Effectuez l’étape 1",IF(OR(COUNT($C42,K42)&lt;&gt;2,overallRate=0),0,IF(G42="Yes",ROUND(MAX(IF($B42="Non - avec lien de dépendance",0,MIN((0.75*K42),847)),MIN(K42,(0.75*$C42),847)),2),U42)))</f>
        <v>Effectuez l’étape 1</v>
      </c>
      <c r="P42" s="3">
        <f t="shared" si="0"/>
        <v>0</v>
      </c>
      <c r="R42" s="110" t="e">
        <f>IF(revenueReduction&gt;0.3,MAX(IF($B42="Non - avec lien de dépendance",MIN(1129,H42,$C42)*overallRate,MIN(1129,H42)*overallRate),ROUND(MAX(IF($B42="Non - avec lien de dépendance",0,MIN((0.75*H42),847)),MIN(H42,(0.75*$C42),847)),2)),IF($B42="Non - avec lien de dépendance",MIN(1129,H42,$C42)*overallRate,MIN(1129,H42)*overallRate))</f>
        <v>#VALUE!</v>
      </c>
      <c r="S42" s="110" t="e">
        <f>IF(revenueReduction&gt;0.3,MAX(IF($B42="Non - avec lien de dépendance",MIN(1129,I42,$C42)*overallRate,MIN(1129,I42)*overallRate),ROUND(MAX(IF($B42="Non - avec lien de dépendance",0,MIN((0.75*I42),847)),MIN(I42,(0.75*$C42),847)),2)),IF($B42="Non - avec lien de dépendance",MIN(1129,I42,$C42)*overallRate,MIN(1129,I42)*overallRate))</f>
        <v>#VALUE!</v>
      </c>
      <c r="T42" s="110" t="e">
        <f>IF(revenueReduction&gt;0.3,MAX(IF($B42="Non - avec lien de dépendance",MIN(1129,J42,$C42)*overallRate,MIN(1129,J42)*overallRate),ROUND(MAX(IF($B42="Non - avec lien de dépendance",0,MIN((0.75*J42),847)),MIN(J42,(0.75*$C42),847)),2)),IF($B42="Non - avec lien de dépendance",MIN(1129,J42,$C42)*overallRate,MIN(1129,J42)*overallRate))</f>
        <v>#VALUE!</v>
      </c>
      <c r="U42" s="110" t="e">
        <f>IF(revenueReduction&gt;0.3,MAX(IF($B42="Non - avec lien de dépendance",MIN(1129,K42,$C42)*overallRate,MIN(1129,K42)*overallRate),ROUND(MAX(IF($B42="Non - avec lien de dépendance",0,MIN((0.75*K42),847)),MIN(K42,(0.75*$C42),847)),2)),IF($B42="Non - avec lien de dépendance",MIN(1129,K42,$C42)*overallRate,MIN(1129,K42)*overallRate))</f>
        <v>#VALUE!</v>
      </c>
    </row>
    <row r="43" spans="12:21" x14ac:dyDescent="0.5">
      <c r="L43" s="56" t="str">
        <f>IF(ISTEXT(overallRate),"Effectuez l’étape 1",IF(OR(COUNT($C43,H43)&lt;&gt;2,overallRate=0),0,IF(D43="Oui",ROUND(MAX(IF($B43="Non - avec lien de dépendance",0,MIN((0.75*H43),847)),MIN(H43,(0.75*$C43),847)),2),R43)))</f>
        <v>Effectuez l’étape 1</v>
      </c>
      <c r="M43" s="56" t="str">
        <f>IF(ISTEXT(overallRate),"Effectuez l’étape 1",IF(OR(COUNT($C43,I43)&lt;&gt;2,overallRate=0),0,IF(E43="Yes",ROUND(MAX(IF($B43="Non - avec lien de dépendance",0,MIN((0.75*I43),847)),MIN(I43,(0.75*$C43),847)),2),S43)))</f>
        <v>Effectuez l’étape 1</v>
      </c>
      <c r="N43" s="56" t="str">
        <f>IF(ISTEXT(overallRate),"Effectuez l’étape 1",IF(OR(COUNT($C43,J43)&lt;&gt;2,overallRate=0),0,IF(F43="Yes",ROUND(MAX(IF($B43="Non - avec lien de dépendance",0,MIN((0.75*J43),847)),MIN(J43,(0.75*$C43),847)),2),T43)))</f>
        <v>Effectuez l’étape 1</v>
      </c>
      <c r="O43" s="56" t="str">
        <f>IF(ISTEXT(overallRate),"Effectuez l’étape 1",IF(OR(COUNT($C43,K43)&lt;&gt;2,overallRate=0),0,IF(G43="Yes",ROUND(MAX(IF($B43="Non - avec lien de dépendance",0,MIN((0.75*K43),847)),MIN(K43,(0.75*$C43),847)),2),U43)))</f>
        <v>Effectuez l’étape 1</v>
      </c>
      <c r="P43" s="3">
        <f t="shared" si="0"/>
        <v>0</v>
      </c>
      <c r="R43" s="110" t="e">
        <f>IF(revenueReduction&gt;0.3,MAX(IF($B43="Non - avec lien de dépendance",MIN(1129,H43,$C43)*overallRate,MIN(1129,H43)*overallRate),ROUND(MAX(IF($B43="Non - avec lien de dépendance",0,MIN((0.75*H43),847)),MIN(H43,(0.75*$C43),847)),2)),IF($B43="Non - avec lien de dépendance",MIN(1129,H43,$C43)*overallRate,MIN(1129,H43)*overallRate))</f>
        <v>#VALUE!</v>
      </c>
      <c r="S43" s="110" t="e">
        <f>IF(revenueReduction&gt;0.3,MAX(IF($B43="Non - avec lien de dépendance",MIN(1129,I43,$C43)*overallRate,MIN(1129,I43)*overallRate),ROUND(MAX(IF($B43="Non - avec lien de dépendance",0,MIN((0.75*I43),847)),MIN(I43,(0.75*$C43),847)),2)),IF($B43="Non - avec lien de dépendance",MIN(1129,I43,$C43)*overallRate,MIN(1129,I43)*overallRate))</f>
        <v>#VALUE!</v>
      </c>
      <c r="T43" s="110" t="e">
        <f>IF(revenueReduction&gt;0.3,MAX(IF($B43="Non - avec lien de dépendance",MIN(1129,J43,$C43)*overallRate,MIN(1129,J43)*overallRate),ROUND(MAX(IF($B43="Non - avec lien de dépendance",0,MIN((0.75*J43),847)),MIN(J43,(0.75*$C43),847)),2)),IF($B43="Non - avec lien de dépendance",MIN(1129,J43,$C43)*overallRate,MIN(1129,J43)*overallRate))</f>
        <v>#VALUE!</v>
      </c>
      <c r="U43" s="110" t="e">
        <f>IF(revenueReduction&gt;0.3,MAX(IF($B43="Non - avec lien de dépendance",MIN(1129,K43,$C43)*overallRate,MIN(1129,K43)*overallRate),ROUND(MAX(IF($B43="Non - avec lien de dépendance",0,MIN((0.75*K43),847)),MIN(K43,(0.75*$C43),847)),2)),IF($B43="Non - avec lien de dépendance",MIN(1129,K43,$C43)*overallRate,MIN(1129,K43)*overallRate))</f>
        <v>#VALUE!</v>
      </c>
    </row>
    <row r="44" spans="12:21" x14ac:dyDescent="0.5">
      <c r="L44" s="56" t="str">
        <f>IF(ISTEXT(overallRate),"Effectuez l’étape 1",IF(OR(COUNT($C44,H44)&lt;&gt;2,overallRate=0),0,IF(D44="Oui",ROUND(MAX(IF($B44="Non - avec lien de dépendance",0,MIN((0.75*H44),847)),MIN(H44,(0.75*$C44),847)),2),R44)))</f>
        <v>Effectuez l’étape 1</v>
      </c>
      <c r="M44" s="56" t="str">
        <f>IF(ISTEXT(overallRate),"Effectuez l’étape 1",IF(OR(COUNT($C44,I44)&lt;&gt;2,overallRate=0),0,IF(E44="Yes",ROUND(MAX(IF($B44="Non - avec lien de dépendance",0,MIN((0.75*I44),847)),MIN(I44,(0.75*$C44),847)),2),S44)))</f>
        <v>Effectuez l’étape 1</v>
      </c>
      <c r="N44" s="56" t="str">
        <f>IF(ISTEXT(overallRate),"Effectuez l’étape 1",IF(OR(COUNT($C44,J44)&lt;&gt;2,overallRate=0),0,IF(F44="Yes",ROUND(MAX(IF($B44="Non - avec lien de dépendance",0,MIN((0.75*J44),847)),MIN(J44,(0.75*$C44),847)),2),T44)))</f>
        <v>Effectuez l’étape 1</v>
      </c>
      <c r="O44" s="56" t="str">
        <f>IF(ISTEXT(overallRate),"Effectuez l’étape 1",IF(OR(COUNT($C44,K44)&lt;&gt;2,overallRate=0),0,IF(G44="Yes",ROUND(MAX(IF($B44="Non - avec lien de dépendance",0,MIN((0.75*K44),847)),MIN(K44,(0.75*$C44),847)),2),U44)))</f>
        <v>Effectuez l’étape 1</v>
      </c>
      <c r="P44" s="3">
        <f t="shared" si="0"/>
        <v>0</v>
      </c>
      <c r="R44" s="110" t="e">
        <f>IF(revenueReduction&gt;0.3,MAX(IF($B44="Non - avec lien de dépendance",MIN(1129,H44,$C44)*overallRate,MIN(1129,H44)*overallRate),ROUND(MAX(IF($B44="Non - avec lien de dépendance",0,MIN((0.75*H44),847)),MIN(H44,(0.75*$C44),847)),2)),IF($B44="Non - avec lien de dépendance",MIN(1129,H44,$C44)*overallRate,MIN(1129,H44)*overallRate))</f>
        <v>#VALUE!</v>
      </c>
      <c r="S44" s="110" t="e">
        <f>IF(revenueReduction&gt;0.3,MAX(IF($B44="Non - avec lien de dépendance",MIN(1129,I44,$C44)*overallRate,MIN(1129,I44)*overallRate),ROUND(MAX(IF($B44="Non - avec lien de dépendance",0,MIN((0.75*I44),847)),MIN(I44,(0.75*$C44),847)),2)),IF($B44="Non - avec lien de dépendance",MIN(1129,I44,$C44)*overallRate,MIN(1129,I44)*overallRate))</f>
        <v>#VALUE!</v>
      </c>
      <c r="T44" s="110" t="e">
        <f>IF(revenueReduction&gt;0.3,MAX(IF($B44="Non - avec lien de dépendance",MIN(1129,J44,$C44)*overallRate,MIN(1129,J44)*overallRate),ROUND(MAX(IF($B44="Non - avec lien de dépendance",0,MIN((0.75*J44),847)),MIN(J44,(0.75*$C44),847)),2)),IF($B44="Non - avec lien de dépendance",MIN(1129,J44,$C44)*overallRate,MIN(1129,J44)*overallRate))</f>
        <v>#VALUE!</v>
      </c>
      <c r="U44" s="110" t="e">
        <f>IF(revenueReduction&gt;0.3,MAX(IF($B44="Non - avec lien de dépendance",MIN(1129,K44,$C44)*overallRate,MIN(1129,K44)*overallRate),ROUND(MAX(IF($B44="Non - avec lien de dépendance",0,MIN((0.75*K44),847)),MIN(K44,(0.75*$C44),847)),2)),IF($B44="Non - avec lien de dépendance",MIN(1129,K44,$C44)*overallRate,MIN(1129,K44)*overallRate))</f>
        <v>#VALUE!</v>
      </c>
    </row>
    <row r="45" spans="12:21" x14ac:dyDescent="0.5">
      <c r="L45" s="56" t="str">
        <f>IF(ISTEXT(overallRate),"Effectuez l’étape 1",IF(OR(COUNT($C45,H45)&lt;&gt;2,overallRate=0),0,IF(D45="Oui",ROUND(MAX(IF($B45="Non - avec lien de dépendance",0,MIN((0.75*H45),847)),MIN(H45,(0.75*$C45),847)),2),R45)))</f>
        <v>Effectuez l’étape 1</v>
      </c>
      <c r="M45" s="56" t="str">
        <f>IF(ISTEXT(overallRate),"Effectuez l’étape 1",IF(OR(COUNT($C45,I45)&lt;&gt;2,overallRate=0),0,IF(E45="Yes",ROUND(MAX(IF($B45="Non - avec lien de dépendance",0,MIN((0.75*I45),847)),MIN(I45,(0.75*$C45),847)),2),S45)))</f>
        <v>Effectuez l’étape 1</v>
      </c>
      <c r="N45" s="56" t="str">
        <f>IF(ISTEXT(overallRate),"Effectuez l’étape 1",IF(OR(COUNT($C45,J45)&lt;&gt;2,overallRate=0),0,IF(F45="Yes",ROUND(MAX(IF($B45="Non - avec lien de dépendance",0,MIN((0.75*J45),847)),MIN(J45,(0.75*$C45),847)),2),T45)))</f>
        <v>Effectuez l’étape 1</v>
      </c>
      <c r="O45" s="56" t="str">
        <f>IF(ISTEXT(overallRate),"Effectuez l’étape 1",IF(OR(COUNT($C45,K45)&lt;&gt;2,overallRate=0),0,IF(G45="Yes",ROUND(MAX(IF($B45="Non - avec lien de dépendance",0,MIN((0.75*K45),847)),MIN(K45,(0.75*$C45),847)),2),U45)))</f>
        <v>Effectuez l’étape 1</v>
      </c>
      <c r="P45" s="3">
        <f t="shared" si="0"/>
        <v>0</v>
      </c>
      <c r="R45" s="110" t="e">
        <f>IF(revenueReduction&gt;0.3,MAX(IF($B45="Non - avec lien de dépendance",MIN(1129,H45,$C45)*overallRate,MIN(1129,H45)*overallRate),ROUND(MAX(IF($B45="Non - avec lien de dépendance",0,MIN((0.75*H45),847)),MIN(H45,(0.75*$C45),847)),2)),IF($B45="Non - avec lien de dépendance",MIN(1129,H45,$C45)*overallRate,MIN(1129,H45)*overallRate))</f>
        <v>#VALUE!</v>
      </c>
      <c r="S45" s="110" t="e">
        <f>IF(revenueReduction&gt;0.3,MAX(IF($B45="Non - avec lien de dépendance",MIN(1129,I45,$C45)*overallRate,MIN(1129,I45)*overallRate),ROUND(MAX(IF($B45="Non - avec lien de dépendance",0,MIN((0.75*I45),847)),MIN(I45,(0.75*$C45),847)),2)),IF($B45="Non - avec lien de dépendance",MIN(1129,I45,$C45)*overallRate,MIN(1129,I45)*overallRate))</f>
        <v>#VALUE!</v>
      </c>
      <c r="T45" s="110" t="e">
        <f>IF(revenueReduction&gt;0.3,MAX(IF($B45="Non - avec lien de dépendance",MIN(1129,J45,$C45)*overallRate,MIN(1129,J45)*overallRate),ROUND(MAX(IF($B45="Non - avec lien de dépendance",0,MIN((0.75*J45),847)),MIN(J45,(0.75*$C45),847)),2)),IF($B45="Non - avec lien de dépendance",MIN(1129,J45,$C45)*overallRate,MIN(1129,J45)*overallRate))</f>
        <v>#VALUE!</v>
      </c>
      <c r="U45" s="110" t="e">
        <f>IF(revenueReduction&gt;0.3,MAX(IF($B45="Non - avec lien de dépendance",MIN(1129,K45,$C45)*overallRate,MIN(1129,K45)*overallRate),ROUND(MAX(IF($B45="Non - avec lien de dépendance",0,MIN((0.75*K45),847)),MIN(K45,(0.75*$C45),847)),2)),IF($B45="Non - avec lien de dépendance",MIN(1129,K45,$C45)*overallRate,MIN(1129,K45)*overallRate))</f>
        <v>#VALUE!</v>
      </c>
    </row>
    <row r="46" spans="12:21" x14ac:dyDescent="0.5">
      <c r="L46" s="56" t="str">
        <f>IF(ISTEXT(overallRate),"Effectuez l’étape 1",IF(OR(COUNT($C46,H46)&lt;&gt;2,overallRate=0),0,IF(D46="Oui",ROUND(MAX(IF($B46="Non - avec lien de dépendance",0,MIN((0.75*H46),847)),MIN(H46,(0.75*$C46),847)),2),R46)))</f>
        <v>Effectuez l’étape 1</v>
      </c>
      <c r="M46" s="56" t="str">
        <f>IF(ISTEXT(overallRate),"Effectuez l’étape 1",IF(OR(COUNT($C46,I46)&lt;&gt;2,overallRate=0),0,IF(E46="Yes",ROUND(MAX(IF($B46="Non - avec lien de dépendance",0,MIN((0.75*I46),847)),MIN(I46,(0.75*$C46),847)),2),S46)))</f>
        <v>Effectuez l’étape 1</v>
      </c>
      <c r="N46" s="56" t="str">
        <f>IF(ISTEXT(overallRate),"Effectuez l’étape 1",IF(OR(COUNT($C46,J46)&lt;&gt;2,overallRate=0),0,IF(F46="Yes",ROUND(MAX(IF($B46="Non - avec lien de dépendance",0,MIN((0.75*J46),847)),MIN(J46,(0.75*$C46),847)),2),T46)))</f>
        <v>Effectuez l’étape 1</v>
      </c>
      <c r="O46" s="56" t="str">
        <f>IF(ISTEXT(overallRate),"Effectuez l’étape 1",IF(OR(COUNT($C46,K46)&lt;&gt;2,overallRate=0),0,IF(G46="Yes",ROUND(MAX(IF($B46="Non - avec lien de dépendance",0,MIN((0.75*K46),847)),MIN(K46,(0.75*$C46),847)),2),U46)))</f>
        <v>Effectuez l’étape 1</v>
      </c>
      <c r="P46" s="3">
        <f t="shared" si="0"/>
        <v>0</v>
      </c>
      <c r="R46" s="110" t="e">
        <f>IF(revenueReduction&gt;0.3,MAX(IF($B46="Non - avec lien de dépendance",MIN(1129,H46,$C46)*overallRate,MIN(1129,H46)*overallRate),ROUND(MAX(IF($B46="Non - avec lien de dépendance",0,MIN((0.75*H46),847)),MIN(H46,(0.75*$C46),847)),2)),IF($B46="Non - avec lien de dépendance",MIN(1129,H46,$C46)*overallRate,MIN(1129,H46)*overallRate))</f>
        <v>#VALUE!</v>
      </c>
      <c r="S46" s="110" t="e">
        <f>IF(revenueReduction&gt;0.3,MAX(IF($B46="Non - avec lien de dépendance",MIN(1129,I46,$C46)*overallRate,MIN(1129,I46)*overallRate),ROUND(MAX(IF($B46="Non - avec lien de dépendance",0,MIN((0.75*I46),847)),MIN(I46,(0.75*$C46),847)),2)),IF($B46="Non - avec lien de dépendance",MIN(1129,I46,$C46)*overallRate,MIN(1129,I46)*overallRate))</f>
        <v>#VALUE!</v>
      </c>
      <c r="T46" s="110" t="e">
        <f>IF(revenueReduction&gt;0.3,MAX(IF($B46="Non - avec lien de dépendance",MIN(1129,J46,$C46)*overallRate,MIN(1129,J46)*overallRate),ROUND(MAX(IF($B46="Non - avec lien de dépendance",0,MIN((0.75*J46),847)),MIN(J46,(0.75*$C46),847)),2)),IF($B46="Non - avec lien de dépendance",MIN(1129,J46,$C46)*overallRate,MIN(1129,J46)*overallRate))</f>
        <v>#VALUE!</v>
      </c>
      <c r="U46" s="110" t="e">
        <f>IF(revenueReduction&gt;0.3,MAX(IF($B46="Non - avec lien de dépendance",MIN(1129,K46,$C46)*overallRate,MIN(1129,K46)*overallRate),ROUND(MAX(IF($B46="Non - avec lien de dépendance",0,MIN((0.75*K46),847)),MIN(K46,(0.75*$C46),847)),2)),IF($B46="Non - avec lien de dépendance",MIN(1129,K46,$C46)*overallRate,MIN(1129,K46)*overallRate))</f>
        <v>#VALUE!</v>
      </c>
    </row>
    <row r="47" spans="12:21" x14ac:dyDescent="0.5">
      <c r="L47" s="56" t="str">
        <f>IF(ISTEXT(overallRate),"Effectuez l’étape 1",IF(OR(COUNT($C47,H47)&lt;&gt;2,overallRate=0),0,IF(D47="Oui",ROUND(MAX(IF($B47="Non - avec lien de dépendance",0,MIN((0.75*H47),847)),MIN(H47,(0.75*$C47),847)),2),R47)))</f>
        <v>Effectuez l’étape 1</v>
      </c>
      <c r="M47" s="56" t="str">
        <f>IF(ISTEXT(overallRate),"Effectuez l’étape 1",IF(OR(COUNT($C47,I47)&lt;&gt;2,overallRate=0),0,IF(E47="Yes",ROUND(MAX(IF($B47="Non - avec lien de dépendance",0,MIN((0.75*I47),847)),MIN(I47,(0.75*$C47),847)),2),S47)))</f>
        <v>Effectuez l’étape 1</v>
      </c>
      <c r="N47" s="56" t="str">
        <f>IF(ISTEXT(overallRate),"Effectuez l’étape 1",IF(OR(COUNT($C47,J47)&lt;&gt;2,overallRate=0),0,IF(F47="Yes",ROUND(MAX(IF($B47="Non - avec lien de dépendance",0,MIN((0.75*J47),847)),MIN(J47,(0.75*$C47),847)),2),T47)))</f>
        <v>Effectuez l’étape 1</v>
      </c>
      <c r="O47" s="56" t="str">
        <f>IF(ISTEXT(overallRate),"Effectuez l’étape 1",IF(OR(COUNT($C47,K47)&lt;&gt;2,overallRate=0),0,IF(G47="Yes",ROUND(MAX(IF($B47="Non - avec lien de dépendance",0,MIN((0.75*K47),847)),MIN(K47,(0.75*$C47),847)),2),U47)))</f>
        <v>Effectuez l’étape 1</v>
      </c>
      <c r="P47" s="3">
        <f t="shared" si="0"/>
        <v>0</v>
      </c>
      <c r="R47" s="110" t="e">
        <f>IF(revenueReduction&gt;0.3,MAX(IF($B47="Non - avec lien de dépendance",MIN(1129,H47,$C47)*overallRate,MIN(1129,H47)*overallRate),ROUND(MAX(IF($B47="Non - avec lien de dépendance",0,MIN((0.75*H47),847)),MIN(H47,(0.75*$C47),847)),2)),IF($B47="Non - avec lien de dépendance",MIN(1129,H47,$C47)*overallRate,MIN(1129,H47)*overallRate))</f>
        <v>#VALUE!</v>
      </c>
      <c r="S47" s="110" t="e">
        <f>IF(revenueReduction&gt;0.3,MAX(IF($B47="Non - avec lien de dépendance",MIN(1129,I47,$C47)*overallRate,MIN(1129,I47)*overallRate),ROUND(MAX(IF($B47="Non - avec lien de dépendance",0,MIN((0.75*I47),847)),MIN(I47,(0.75*$C47),847)),2)),IF($B47="Non - avec lien de dépendance",MIN(1129,I47,$C47)*overallRate,MIN(1129,I47)*overallRate))</f>
        <v>#VALUE!</v>
      </c>
      <c r="T47" s="110" t="e">
        <f>IF(revenueReduction&gt;0.3,MAX(IF($B47="Non - avec lien de dépendance",MIN(1129,J47,$C47)*overallRate,MIN(1129,J47)*overallRate),ROUND(MAX(IF($B47="Non - avec lien de dépendance",0,MIN((0.75*J47),847)),MIN(J47,(0.75*$C47),847)),2)),IF($B47="Non - avec lien de dépendance",MIN(1129,J47,$C47)*overallRate,MIN(1129,J47)*overallRate))</f>
        <v>#VALUE!</v>
      </c>
      <c r="U47" s="110" t="e">
        <f>IF(revenueReduction&gt;0.3,MAX(IF($B47="Non - avec lien de dépendance",MIN(1129,K47,$C47)*overallRate,MIN(1129,K47)*overallRate),ROUND(MAX(IF($B47="Non - avec lien de dépendance",0,MIN((0.75*K47),847)),MIN(K47,(0.75*$C47),847)),2)),IF($B47="Non - avec lien de dépendance",MIN(1129,K47,$C47)*overallRate,MIN(1129,K47)*overallRate))</f>
        <v>#VALUE!</v>
      </c>
    </row>
    <row r="48" spans="12:21" x14ac:dyDescent="0.5">
      <c r="L48" s="56" t="str">
        <f>IF(ISTEXT(overallRate),"Effectuez l’étape 1",IF(OR(COUNT($C48,H48)&lt;&gt;2,overallRate=0),0,IF(D48="Oui",ROUND(MAX(IF($B48="Non - avec lien de dépendance",0,MIN((0.75*H48),847)),MIN(H48,(0.75*$C48),847)),2),R48)))</f>
        <v>Effectuez l’étape 1</v>
      </c>
      <c r="M48" s="56" t="str">
        <f>IF(ISTEXT(overallRate),"Effectuez l’étape 1",IF(OR(COUNT($C48,I48)&lt;&gt;2,overallRate=0),0,IF(E48="Yes",ROUND(MAX(IF($B48="Non - avec lien de dépendance",0,MIN((0.75*I48),847)),MIN(I48,(0.75*$C48),847)),2),S48)))</f>
        <v>Effectuez l’étape 1</v>
      </c>
      <c r="N48" s="56" t="str">
        <f>IF(ISTEXT(overallRate),"Effectuez l’étape 1",IF(OR(COUNT($C48,J48)&lt;&gt;2,overallRate=0),0,IF(F48="Yes",ROUND(MAX(IF($B48="Non - avec lien de dépendance",0,MIN((0.75*J48),847)),MIN(J48,(0.75*$C48),847)),2),T48)))</f>
        <v>Effectuez l’étape 1</v>
      </c>
      <c r="O48" s="56" t="str">
        <f>IF(ISTEXT(overallRate),"Effectuez l’étape 1",IF(OR(COUNT($C48,K48)&lt;&gt;2,overallRate=0),0,IF(G48="Yes",ROUND(MAX(IF($B48="Non - avec lien de dépendance",0,MIN((0.75*K48),847)),MIN(K48,(0.75*$C48),847)),2),U48)))</f>
        <v>Effectuez l’étape 1</v>
      </c>
      <c r="P48" s="3">
        <f t="shared" si="0"/>
        <v>0</v>
      </c>
      <c r="R48" s="110" t="e">
        <f>IF(revenueReduction&gt;0.3,MAX(IF($B48="Non - avec lien de dépendance",MIN(1129,H48,$C48)*overallRate,MIN(1129,H48)*overallRate),ROUND(MAX(IF($B48="Non - avec lien de dépendance",0,MIN((0.75*H48),847)),MIN(H48,(0.75*$C48),847)),2)),IF($B48="Non - avec lien de dépendance",MIN(1129,H48,$C48)*overallRate,MIN(1129,H48)*overallRate))</f>
        <v>#VALUE!</v>
      </c>
      <c r="S48" s="110" t="e">
        <f>IF(revenueReduction&gt;0.3,MAX(IF($B48="Non - avec lien de dépendance",MIN(1129,I48,$C48)*overallRate,MIN(1129,I48)*overallRate),ROUND(MAX(IF($B48="Non - avec lien de dépendance",0,MIN((0.75*I48),847)),MIN(I48,(0.75*$C48),847)),2)),IF($B48="Non - avec lien de dépendance",MIN(1129,I48,$C48)*overallRate,MIN(1129,I48)*overallRate))</f>
        <v>#VALUE!</v>
      </c>
      <c r="T48" s="110" t="e">
        <f>IF(revenueReduction&gt;0.3,MAX(IF($B48="Non - avec lien de dépendance",MIN(1129,J48,$C48)*overallRate,MIN(1129,J48)*overallRate),ROUND(MAX(IF($B48="Non - avec lien de dépendance",0,MIN((0.75*J48),847)),MIN(J48,(0.75*$C48),847)),2)),IF($B48="Non - avec lien de dépendance",MIN(1129,J48,$C48)*overallRate,MIN(1129,J48)*overallRate))</f>
        <v>#VALUE!</v>
      </c>
      <c r="U48" s="110" t="e">
        <f>IF(revenueReduction&gt;0.3,MAX(IF($B48="Non - avec lien de dépendance",MIN(1129,K48,$C48)*overallRate,MIN(1129,K48)*overallRate),ROUND(MAX(IF($B48="Non - avec lien de dépendance",0,MIN((0.75*K48),847)),MIN(K48,(0.75*$C48),847)),2)),IF($B48="Non - avec lien de dépendance",MIN(1129,K48,$C48)*overallRate,MIN(1129,K48)*overallRate))</f>
        <v>#VALUE!</v>
      </c>
    </row>
    <row r="49" spans="12:21" x14ac:dyDescent="0.5">
      <c r="L49" s="56" t="str">
        <f>IF(ISTEXT(overallRate),"Effectuez l’étape 1",IF(OR(COUNT($C49,H49)&lt;&gt;2,overallRate=0),0,IF(D49="Oui",ROUND(MAX(IF($B49="Non - avec lien de dépendance",0,MIN((0.75*H49),847)),MIN(H49,(0.75*$C49),847)),2),R49)))</f>
        <v>Effectuez l’étape 1</v>
      </c>
      <c r="M49" s="56" t="str">
        <f>IF(ISTEXT(overallRate),"Effectuez l’étape 1",IF(OR(COUNT($C49,I49)&lt;&gt;2,overallRate=0),0,IF(E49="Yes",ROUND(MAX(IF($B49="Non - avec lien de dépendance",0,MIN((0.75*I49),847)),MIN(I49,(0.75*$C49),847)),2),S49)))</f>
        <v>Effectuez l’étape 1</v>
      </c>
      <c r="N49" s="56" t="str">
        <f>IF(ISTEXT(overallRate),"Effectuez l’étape 1",IF(OR(COUNT($C49,J49)&lt;&gt;2,overallRate=0),0,IF(F49="Yes",ROUND(MAX(IF($B49="Non - avec lien de dépendance",0,MIN((0.75*J49),847)),MIN(J49,(0.75*$C49),847)),2),T49)))</f>
        <v>Effectuez l’étape 1</v>
      </c>
      <c r="O49" s="56" t="str">
        <f>IF(ISTEXT(overallRate),"Effectuez l’étape 1",IF(OR(COUNT($C49,K49)&lt;&gt;2,overallRate=0),0,IF(G49="Yes",ROUND(MAX(IF($B49="Non - avec lien de dépendance",0,MIN((0.75*K49),847)),MIN(K49,(0.75*$C49),847)),2),U49)))</f>
        <v>Effectuez l’étape 1</v>
      </c>
      <c r="P49" s="3">
        <f t="shared" si="0"/>
        <v>0</v>
      </c>
      <c r="R49" s="110" t="e">
        <f>IF(revenueReduction&gt;0.3,MAX(IF($B49="Non - avec lien de dépendance",MIN(1129,H49,$C49)*overallRate,MIN(1129,H49)*overallRate),ROUND(MAX(IF($B49="Non - avec lien de dépendance",0,MIN((0.75*H49),847)),MIN(H49,(0.75*$C49),847)),2)),IF($B49="Non - avec lien de dépendance",MIN(1129,H49,$C49)*overallRate,MIN(1129,H49)*overallRate))</f>
        <v>#VALUE!</v>
      </c>
      <c r="S49" s="110" t="e">
        <f>IF(revenueReduction&gt;0.3,MAX(IF($B49="Non - avec lien de dépendance",MIN(1129,I49,$C49)*overallRate,MIN(1129,I49)*overallRate),ROUND(MAX(IF($B49="Non - avec lien de dépendance",0,MIN((0.75*I49),847)),MIN(I49,(0.75*$C49),847)),2)),IF($B49="Non - avec lien de dépendance",MIN(1129,I49,$C49)*overallRate,MIN(1129,I49)*overallRate))</f>
        <v>#VALUE!</v>
      </c>
      <c r="T49" s="110" t="e">
        <f>IF(revenueReduction&gt;0.3,MAX(IF($B49="Non - avec lien de dépendance",MIN(1129,J49,$C49)*overallRate,MIN(1129,J49)*overallRate),ROUND(MAX(IF($B49="Non - avec lien de dépendance",0,MIN((0.75*J49),847)),MIN(J49,(0.75*$C49),847)),2)),IF($B49="Non - avec lien de dépendance",MIN(1129,J49,$C49)*overallRate,MIN(1129,J49)*overallRate))</f>
        <v>#VALUE!</v>
      </c>
      <c r="U49" s="110" t="e">
        <f>IF(revenueReduction&gt;0.3,MAX(IF($B49="Non - avec lien de dépendance",MIN(1129,K49,$C49)*overallRate,MIN(1129,K49)*overallRate),ROUND(MAX(IF($B49="Non - avec lien de dépendance",0,MIN((0.75*K49),847)),MIN(K49,(0.75*$C49),847)),2)),IF($B49="Non - avec lien de dépendance",MIN(1129,K49,$C49)*overallRate,MIN(1129,K49)*overallRate))</f>
        <v>#VALUE!</v>
      </c>
    </row>
    <row r="50" spans="12:21" x14ac:dyDescent="0.5">
      <c r="L50" s="56" t="str">
        <f>IF(ISTEXT(overallRate),"Effectuez l’étape 1",IF(OR(COUNT($C50,H50)&lt;&gt;2,overallRate=0),0,IF(D50="Oui",ROUND(MAX(IF($B50="Non - avec lien de dépendance",0,MIN((0.75*H50),847)),MIN(H50,(0.75*$C50),847)),2),R50)))</f>
        <v>Effectuez l’étape 1</v>
      </c>
      <c r="M50" s="56" t="str">
        <f>IF(ISTEXT(overallRate),"Effectuez l’étape 1",IF(OR(COUNT($C50,I50)&lt;&gt;2,overallRate=0),0,IF(E50="Yes",ROUND(MAX(IF($B50="Non - avec lien de dépendance",0,MIN((0.75*I50),847)),MIN(I50,(0.75*$C50),847)),2),S50)))</f>
        <v>Effectuez l’étape 1</v>
      </c>
      <c r="N50" s="56" t="str">
        <f>IF(ISTEXT(overallRate),"Effectuez l’étape 1",IF(OR(COUNT($C50,J50)&lt;&gt;2,overallRate=0),0,IF(F50="Yes",ROUND(MAX(IF($B50="Non - avec lien de dépendance",0,MIN((0.75*J50),847)),MIN(J50,(0.75*$C50),847)),2),T50)))</f>
        <v>Effectuez l’étape 1</v>
      </c>
      <c r="O50" s="56" t="str">
        <f>IF(ISTEXT(overallRate),"Effectuez l’étape 1",IF(OR(COUNT($C50,K50)&lt;&gt;2,overallRate=0),0,IF(G50="Yes",ROUND(MAX(IF($B50="Non - avec lien de dépendance",0,MIN((0.75*K50),847)),MIN(K50,(0.75*$C50),847)),2),U50)))</f>
        <v>Effectuez l’étape 1</v>
      </c>
      <c r="P50" s="3">
        <f t="shared" si="0"/>
        <v>0</v>
      </c>
      <c r="R50" s="110" t="e">
        <f>IF(revenueReduction&gt;0.3,MAX(IF($B50="Non - avec lien de dépendance",MIN(1129,H50,$C50)*overallRate,MIN(1129,H50)*overallRate),ROUND(MAX(IF($B50="Non - avec lien de dépendance",0,MIN((0.75*H50),847)),MIN(H50,(0.75*$C50),847)),2)),IF($B50="Non - avec lien de dépendance",MIN(1129,H50,$C50)*overallRate,MIN(1129,H50)*overallRate))</f>
        <v>#VALUE!</v>
      </c>
      <c r="S50" s="110" t="e">
        <f>IF(revenueReduction&gt;0.3,MAX(IF($B50="Non - avec lien de dépendance",MIN(1129,I50,$C50)*overallRate,MIN(1129,I50)*overallRate),ROUND(MAX(IF($B50="Non - avec lien de dépendance",0,MIN((0.75*I50),847)),MIN(I50,(0.75*$C50),847)),2)),IF($B50="Non - avec lien de dépendance",MIN(1129,I50,$C50)*overallRate,MIN(1129,I50)*overallRate))</f>
        <v>#VALUE!</v>
      </c>
      <c r="T50" s="110" t="e">
        <f>IF(revenueReduction&gt;0.3,MAX(IF($B50="Non - avec lien de dépendance",MIN(1129,J50,$C50)*overallRate,MIN(1129,J50)*overallRate),ROUND(MAX(IF($B50="Non - avec lien de dépendance",0,MIN((0.75*J50),847)),MIN(J50,(0.75*$C50),847)),2)),IF($B50="Non - avec lien de dépendance",MIN(1129,J50,$C50)*overallRate,MIN(1129,J50)*overallRate))</f>
        <v>#VALUE!</v>
      </c>
      <c r="U50" s="110" t="e">
        <f>IF(revenueReduction&gt;0.3,MAX(IF($B50="Non - avec lien de dépendance",MIN(1129,K50,$C50)*overallRate,MIN(1129,K50)*overallRate),ROUND(MAX(IF($B50="Non - avec lien de dépendance",0,MIN((0.75*K50),847)),MIN(K50,(0.75*$C50),847)),2)),IF($B50="Non - avec lien de dépendance",MIN(1129,K50,$C50)*overallRate,MIN(1129,K50)*overallRate))</f>
        <v>#VALUE!</v>
      </c>
    </row>
    <row r="51" spans="12:21" x14ac:dyDescent="0.5">
      <c r="L51" s="56" t="str">
        <f>IF(ISTEXT(overallRate),"Effectuez l’étape 1",IF(OR(COUNT($C51,H51)&lt;&gt;2,overallRate=0),0,IF(D51="Oui",ROUND(MAX(IF($B51="Non - avec lien de dépendance",0,MIN((0.75*H51),847)),MIN(H51,(0.75*$C51),847)),2),R51)))</f>
        <v>Effectuez l’étape 1</v>
      </c>
      <c r="M51" s="56" t="str">
        <f>IF(ISTEXT(overallRate),"Effectuez l’étape 1",IF(OR(COUNT($C51,I51)&lt;&gt;2,overallRate=0),0,IF(E51="Yes",ROUND(MAX(IF($B51="Non - avec lien de dépendance",0,MIN((0.75*I51),847)),MIN(I51,(0.75*$C51),847)),2),S51)))</f>
        <v>Effectuez l’étape 1</v>
      </c>
      <c r="N51" s="56" t="str">
        <f>IF(ISTEXT(overallRate),"Effectuez l’étape 1",IF(OR(COUNT($C51,J51)&lt;&gt;2,overallRate=0),0,IF(F51="Yes",ROUND(MAX(IF($B51="Non - avec lien de dépendance",0,MIN((0.75*J51),847)),MIN(J51,(0.75*$C51),847)),2),T51)))</f>
        <v>Effectuez l’étape 1</v>
      </c>
      <c r="O51" s="56" t="str">
        <f>IF(ISTEXT(overallRate),"Effectuez l’étape 1",IF(OR(COUNT($C51,K51)&lt;&gt;2,overallRate=0),0,IF(G51="Yes",ROUND(MAX(IF($B51="Non - avec lien de dépendance",0,MIN((0.75*K51),847)),MIN(K51,(0.75*$C51),847)),2),U51)))</f>
        <v>Effectuez l’étape 1</v>
      </c>
      <c r="P51" s="3">
        <f t="shared" si="0"/>
        <v>0</v>
      </c>
      <c r="R51" s="110" t="e">
        <f>IF(revenueReduction&gt;0.3,MAX(IF($B51="Non - avec lien de dépendance",MIN(1129,H51,$C51)*overallRate,MIN(1129,H51)*overallRate),ROUND(MAX(IF($B51="Non - avec lien de dépendance",0,MIN((0.75*H51),847)),MIN(H51,(0.75*$C51),847)),2)),IF($B51="Non - avec lien de dépendance",MIN(1129,H51,$C51)*overallRate,MIN(1129,H51)*overallRate))</f>
        <v>#VALUE!</v>
      </c>
      <c r="S51" s="110" t="e">
        <f>IF(revenueReduction&gt;0.3,MAX(IF($B51="Non - avec lien de dépendance",MIN(1129,I51,$C51)*overallRate,MIN(1129,I51)*overallRate),ROUND(MAX(IF($B51="Non - avec lien de dépendance",0,MIN((0.75*I51),847)),MIN(I51,(0.75*$C51),847)),2)),IF($B51="Non - avec lien de dépendance",MIN(1129,I51,$C51)*overallRate,MIN(1129,I51)*overallRate))</f>
        <v>#VALUE!</v>
      </c>
      <c r="T51" s="110" t="e">
        <f>IF(revenueReduction&gt;0.3,MAX(IF($B51="Non - avec lien de dépendance",MIN(1129,J51,$C51)*overallRate,MIN(1129,J51)*overallRate),ROUND(MAX(IF($B51="Non - avec lien de dépendance",0,MIN((0.75*J51),847)),MIN(J51,(0.75*$C51),847)),2)),IF($B51="Non - avec lien de dépendance",MIN(1129,J51,$C51)*overallRate,MIN(1129,J51)*overallRate))</f>
        <v>#VALUE!</v>
      </c>
      <c r="U51" s="110" t="e">
        <f>IF(revenueReduction&gt;0.3,MAX(IF($B51="Non - avec lien de dépendance",MIN(1129,K51,$C51)*overallRate,MIN(1129,K51)*overallRate),ROUND(MAX(IF($B51="Non - avec lien de dépendance",0,MIN((0.75*K51),847)),MIN(K51,(0.75*$C51),847)),2)),IF($B51="Non - avec lien de dépendance",MIN(1129,K51,$C51)*overallRate,MIN(1129,K51)*overallRate))</f>
        <v>#VALUE!</v>
      </c>
    </row>
    <row r="52" spans="12:21" x14ac:dyDescent="0.5">
      <c r="L52" s="56" t="str">
        <f>IF(ISTEXT(overallRate),"Effectuez l’étape 1",IF(OR(COUNT($C52,H52)&lt;&gt;2,overallRate=0),0,IF(D52="Oui",ROUND(MAX(IF($B52="Non - avec lien de dépendance",0,MIN((0.75*H52),847)),MIN(H52,(0.75*$C52),847)),2),R52)))</f>
        <v>Effectuez l’étape 1</v>
      </c>
      <c r="M52" s="56" t="str">
        <f>IF(ISTEXT(overallRate),"Effectuez l’étape 1",IF(OR(COUNT($C52,I52)&lt;&gt;2,overallRate=0),0,IF(E52="Yes",ROUND(MAX(IF($B52="Non - avec lien de dépendance",0,MIN((0.75*I52),847)),MIN(I52,(0.75*$C52),847)),2),S52)))</f>
        <v>Effectuez l’étape 1</v>
      </c>
      <c r="N52" s="56" t="str">
        <f>IF(ISTEXT(overallRate),"Effectuez l’étape 1",IF(OR(COUNT($C52,J52)&lt;&gt;2,overallRate=0),0,IF(F52="Yes",ROUND(MAX(IF($B52="Non - avec lien de dépendance",0,MIN((0.75*J52),847)),MIN(J52,(0.75*$C52),847)),2),T52)))</f>
        <v>Effectuez l’étape 1</v>
      </c>
      <c r="O52" s="56" t="str">
        <f>IF(ISTEXT(overallRate),"Effectuez l’étape 1",IF(OR(COUNT($C52,K52)&lt;&gt;2,overallRate=0),0,IF(G52="Yes",ROUND(MAX(IF($B52="Non - avec lien de dépendance",0,MIN((0.75*K52),847)),MIN(K52,(0.75*$C52),847)),2),U52)))</f>
        <v>Effectuez l’étape 1</v>
      </c>
      <c r="P52" s="3">
        <f t="shared" si="0"/>
        <v>0</v>
      </c>
      <c r="R52" s="110" t="e">
        <f>IF(revenueReduction&gt;0.3,MAX(IF($B52="Non - avec lien de dépendance",MIN(1129,H52,$C52)*overallRate,MIN(1129,H52)*overallRate),ROUND(MAX(IF($B52="Non - avec lien de dépendance",0,MIN((0.75*H52),847)),MIN(H52,(0.75*$C52),847)),2)),IF($B52="Non - avec lien de dépendance",MIN(1129,H52,$C52)*overallRate,MIN(1129,H52)*overallRate))</f>
        <v>#VALUE!</v>
      </c>
      <c r="S52" s="110" t="e">
        <f>IF(revenueReduction&gt;0.3,MAX(IF($B52="Non - avec lien de dépendance",MIN(1129,I52,$C52)*overallRate,MIN(1129,I52)*overallRate),ROUND(MAX(IF($B52="Non - avec lien de dépendance",0,MIN((0.75*I52),847)),MIN(I52,(0.75*$C52),847)),2)),IF($B52="Non - avec lien de dépendance",MIN(1129,I52,$C52)*overallRate,MIN(1129,I52)*overallRate))</f>
        <v>#VALUE!</v>
      </c>
      <c r="T52" s="110" t="e">
        <f>IF(revenueReduction&gt;0.3,MAX(IF($B52="Non - avec lien de dépendance",MIN(1129,J52,$C52)*overallRate,MIN(1129,J52)*overallRate),ROUND(MAX(IF($B52="Non - avec lien de dépendance",0,MIN((0.75*J52),847)),MIN(J52,(0.75*$C52),847)),2)),IF($B52="Non - avec lien de dépendance",MIN(1129,J52,$C52)*overallRate,MIN(1129,J52)*overallRate))</f>
        <v>#VALUE!</v>
      </c>
      <c r="U52" s="110" t="e">
        <f>IF(revenueReduction&gt;0.3,MAX(IF($B52="Non - avec lien de dépendance",MIN(1129,K52,$C52)*overallRate,MIN(1129,K52)*overallRate),ROUND(MAX(IF($B52="Non - avec lien de dépendance",0,MIN((0.75*K52),847)),MIN(K52,(0.75*$C52),847)),2)),IF($B52="Non - avec lien de dépendance",MIN(1129,K52,$C52)*overallRate,MIN(1129,K52)*overallRate))</f>
        <v>#VALUE!</v>
      </c>
    </row>
    <row r="53" spans="12:21" x14ac:dyDescent="0.5">
      <c r="L53" s="56" t="str">
        <f>IF(ISTEXT(overallRate),"Effectuez l’étape 1",IF(OR(COUNT($C53,H53)&lt;&gt;2,overallRate=0),0,IF(D53="Oui",ROUND(MAX(IF($B53="Non - avec lien de dépendance",0,MIN((0.75*H53),847)),MIN(H53,(0.75*$C53),847)),2),R53)))</f>
        <v>Effectuez l’étape 1</v>
      </c>
      <c r="M53" s="56" t="str">
        <f>IF(ISTEXT(overallRate),"Effectuez l’étape 1",IF(OR(COUNT($C53,I53)&lt;&gt;2,overallRate=0),0,IF(E53="Yes",ROUND(MAX(IF($B53="Non - avec lien de dépendance",0,MIN((0.75*I53),847)),MIN(I53,(0.75*$C53),847)),2),S53)))</f>
        <v>Effectuez l’étape 1</v>
      </c>
      <c r="N53" s="56" t="str">
        <f>IF(ISTEXT(overallRate),"Effectuez l’étape 1",IF(OR(COUNT($C53,J53)&lt;&gt;2,overallRate=0),0,IF(F53="Yes",ROUND(MAX(IF($B53="Non - avec lien de dépendance",0,MIN((0.75*J53),847)),MIN(J53,(0.75*$C53),847)),2),T53)))</f>
        <v>Effectuez l’étape 1</v>
      </c>
      <c r="O53" s="56" t="str">
        <f>IF(ISTEXT(overallRate),"Effectuez l’étape 1",IF(OR(COUNT($C53,K53)&lt;&gt;2,overallRate=0),0,IF(G53="Yes",ROUND(MAX(IF($B53="Non - avec lien de dépendance",0,MIN((0.75*K53),847)),MIN(K53,(0.75*$C53),847)),2),U53)))</f>
        <v>Effectuez l’étape 1</v>
      </c>
      <c r="P53" s="3">
        <f t="shared" si="0"/>
        <v>0</v>
      </c>
      <c r="R53" s="110" t="e">
        <f>IF(revenueReduction&gt;0.3,MAX(IF($B53="Non - avec lien de dépendance",MIN(1129,H53,$C53)*overallRate,MIN(1129,H53)*overallRate),ROUND(MAX(IF($B53="Non - avec lien de dépendance",0,MIN((0.75*H53),847)),MIN(H53,(0.75*$C53),847)),2)),IF($B53="Non - avec lien de dépendance",MIN(1129,H53,$C53)*overallRate,MIN(1129,H53)*overallRate))</f>
        <v>#VALUE!</v>
      </c>
      <c r="S53" s="110" t="e">
        <f>IF(revenueReduction&gt;0.3,MAX(IF($B53="Non - avec lien de dépendance",MIN(1129,I53,$C53)*overallRate,MIN(1129,I53)*overallRate),ROUND(MAX(IF($B53="Non - avec lien de dépendance",0,MIN((0.75*I53),847)),MIN(I53,(0.75*$C53),847)),2)),IF($B53="Non - avec lien de dépendance",MIN(1129,I53,$C53)*overallRate,MIN(1129,I53)*overallRate))</f>
        <v>#VALUE!</v>
      </c>
      <c r="T53" s="110" t="e">
        <f>IF(revenueReduction&gt;0.3,MAX(IF($B53="Non - avec lien de dépendance",MIN(1129,J53,$C53)*overallRate,MIN(1129,J53)*overallRate),ROUND(MAX(IF($B53="Non - avec lien de dépendance",0,MIN((0.75*J53),847)),MIN(J53,(0.75*$C53),847)),2)),IF($B53="Non - avec lien de dépendance",MIN(1129,J53,$C53)*overallRate,MIN(1129,J53)*overallRate))</f>
        <v>#VALUE!</v>
      </c>
      <c r="U53" s="110" t="e">
        <f>IF(revenueReduction&gt;0.3,MAX(IF($B53="Non - avec lien de dépendance",MIN(1129,K53,$C53)*overallRate,MIN(1129,K53)*overallRate),ROUND(MAX(IF($B53="Non - avec lien de dépendance",0,MIN((0.75*K53),847)),MIN(K53,(0.75*$C53),847)),2)),IF($B53="Non - avec lien de dépendance",MIN(1129,K53,$C53)*overallRate,MIN(1129,K53)*overallRate))</f>
        <v>#VALUE!</v>
      </c>
    </row>
    <row r="54" spans="12:21" x14ac:dyDescent="0.5">
      <c r="L54" s="56" t="str">
        <f>IF(ISTEXT(overallRate),"Effectuez l’étape 1",IF(OR(COUNT($C54,H54)&lt;&gt;2,overallRate=0),0,IF(D54="Oui",ROUND(MAX(IF($B54="Non - avec lien de dépendance",0,MIN((0.75*H54),847)),MIN(H54,(0.75*$C54),847)),2),R54)))</f>
        <v>Effectuez l’étape 1</v>
      </c>
      <c r="M54" s="56" t="str">
        <f>IF(ISTEXT(overallRate),"Effectuez l’étape 1",IF(OR(COUNT($C54,I54)&lt;&gt;2,overallRate=0),0,IF(E54="Yes",ROUND(MAX(IF($B54="Non - avec lien de dépendance",0,MIN((0.75*I54),847)),MIN(I54,(0.75*$C54),847)),2),S54)))</f>
        <v>Effectuez l’étape 1</v>
      </c>
      <c r="N54" s="56" t="str">
        <f>IF(ISTEXT(overallRate),"Effectuez l’étape 1",IF(OR(COUNT($C54,J54)&lt;&gt;2,overallRate=0),0,IF(F54="Yes",ROUND(MAX(IF($B54="Non - avec lien de dépendance",0,MIN((0.75*J54),847)),MIN(J54,(0.75*$C54),847)),2),T54)))</f>
        <v>Effectuez l’étape 1</v>
      </c>
      <c r="O54" s="56" t="str">
        <f>IF(ISTEXT(overallRate),"Effectuez l’étape 1",IF(OR(COUNT($C54,K54)&lt;&gt;2,overallRate=0),0,IF(G54="Yes",ROUND(MAX(IF($B54="Non - avec lien de dépendance",0,MIN((0.75*K54),847)),MIN(K54,(0.75*$C54),847)),2),U54)))</f>
        <v>Effectuez l’étape 1</v>
      </c>
      <c r="P54" s="3">
        <f t="shared" si="0"/>
        <v>0</v>
      </c>
      <c r="R54" s="110" t="e">
        <f>IF(revenueReduction&gt;0.3,MAX(IF($B54="Non - avec lien de dépendance",MIN(1129,H54,$C54)*overallRate,MIN(1129,H54)*overallRate),ROUND(MAX(IF($B54="Non - avec lien de dépendance",0,MIN((0.75*H54),847)),MIN(H54,(0.75*$C54),847)),2)),IF($B54="Non - avec lien de dépendance",MIN(1129,H54,$C54)*overallRate,MIN(1129,H54)*overallRate))</f>
        <v>#VALUE!</v>
      </c>
      <c r="S54" s="110" t="e">
        <f>IF(revenueReduction&gt;0.3,MAX(IF($B54="Non - avec lien de dépendance",MIN(1129,I54,$C54)*overallRate,MIN(1129,I54)*overallRate),ROUND(MAX(IF($B54="Non - avec lien de dépendance",0,MIN((0.75*I54),847)),MIN(I54,(0.75*$C54),847)),2)),IF($B54="Non - avec lien de dépendance",MIN(1129,I54,$C54)*overallRate,MIN(1129,I54)*overallRate))</f>
        <v>#VALUE!</v>
      </c>
      <c r="T54" s="110" t="e">
        <f>IF(revenueReduction&gt;0.3,MAX(IF($B54="Non - avec lien de dépendance",MIN(1129,J54,$C54)*overallRate,MIN(1129,J54)*overallRate),ROUND(MAX(IF($B54="Non - avec lien de dépendance",0,MIN((0.75*J54),847)),MIN(J54,(0.75*$C54),847)),2)),IF($B54="Non - avec lien de dépendance",MIN(1129,J54,$C54)*overallRate,MIN(1129,J54)*overallRate))</f>
        <v>#VALUE!</v>
      </c>
      <c r="U54" s="110" t="e">
        <f>IF(revenueReduction&gt;0.3,MAX(IF($B54="Non - avec lien de dépendance",MIN(1129,K54,$C54)*overallRate,MIN(1129,K54)*overallRate),ROUND(MAX(IF($B54="Non - avec lien de dépendance",0,MIN((0.75*K54),847)),MIN(K54,(0.75*$C54),847)),2)),IF($B54="Non - avec lien de dépendance",MIN(1129,K54,$C54)*overallRate,MIN(1129,K54)*overallRate))</f>
        <v>#VALUE!</v>
      </c>
    </row>
    <row r="55" spans="12:21" x14ac:dyDescent="0.5">
      <c r="L55" s="56" t="str">
        <f>IF(ISTEXT(overallRate),"Effectuez l’étape 1",IF(OR(COUNT($C55,H55)&lt;&gt;2,overallRate=0),0,IF(D55="Oui",ROUND(MAX(IF($B55="Non - avec lien de dépendance",0,MIN((0.75*H55),847)),MIN(H55,(0.75*$C55),847)),2),R55)))</f>
        <v>Effectuez l’étape 1</v>
      </c>
      <c r="M55" s="56" t="str">
        <f>IF(ISTEXT(overallRate),"Effectuez l’étape 1",IF(OR(COUNT($C55,I55)&lt;&gt;2,overallRate=0),0,IF(E55="Yes",ROUND(MAX(IF($B55="Non - avec lien de dépendance",0,MIN((0.75*I55),847)),MIN(I55,(0.75*$C55),847)),2),S55)))</f>
        <v>Effectuez l’étape 1</v>
      </c>
      <c r="N55" s="56" t="str">
        <f>IF(ISTEXT(overallRate),"Effectuez l’étape 1",IF(OR(COUNT($C55,J55)&lt;&gt;2,overallRate=0),0,IF(F55="Yes",ROUND(MAX(IF($B55="Non - avec lien de dépendance",0,MIN((0.75*J55),847)),MIN(J55,(0.75*$C55),847)),2),T55)))</f>
        <v>Effectuez l’étape 1</v>
      </c>
      <c r="O55" s="56" t="str">
        <f>IF(ISTEXT(overallRate),"Effectuez l’étape 1",IF(OR(COUNT($C55,K55)&lt;&gt;2,overallRate=0),0,IF(G55="Yes",ROUND(MAX(IF($B55="Non - avec lien de dépendance",0,MIN((0.75*K55),847)),MIN(K55,(0.75*$C55),847)),2),U55)))</f>
        <v>Effectuez l’étape 1</v>
      </c>
      <c r="P55" s="3">
        <f t="shared" si="0"/>
        <v>0</v>
      </c>
      <c r="R55" s="110" t="e">
        <f>IF(revenueReduction&gt;0.3,MAX(IF($B55="Non - avec lien de dépendance",MIN(1129,H55,$C55)*overallRate,MIN(1129,H55)*overallRate),ROUND(MAX(IF($B55="Non - avec lien de dépendance",0,MIN((0.75*H55),847)),MIN(H55,(0.75*$C55),847)),2)),IF($B55="Non - avec lien de dépendance",MIN(1129,H55,$C55)*overallRate,MIN(1129,H55)*overallRate))</f>
        <v>#VALUE!</v>
      </c>
      <c r="S55" s="110" t="e">
        <f>IF(revenueReduction&gt;0.3,MAX(IF($B55="Non - avec lien de dépendance",MIN(1129,I55,$C55)*overallRate,MIN(1129,I55)*overallRate),ROUND(MAX(IF($B55="Non - avec lien de dépendance",0,MIN((0.75*I55),847)),MIN(I55,(0.75*$C55),847)),2)),IF($B55="Non - avec lien de dépendance",MIN(1129,I55,$C55)*overallRate,MIN(1129,I55)*overallRate))</f>
        <v>#VALUE!</v>
      </c>
      <c r="T55" s="110" t="e">
        <f>IF(revenueReduction&gt;0.3,MAX(IF($B55="Non - avec lien de dépendance",MIN(1129,J55,$C55)*overallRate,MIN(1129,J55)*overallRate),ROUND(MAX(IF($B55="Non - avec lien de dépendance",0,MIN((0.75*J55),847)),MIN(J55,(0.75*$C55),847)),2)),IF($B55="Non - avec lien de dépendance",MIN(1129,J55,$C55)*overallRate,MIN(1129,J55)*overallRate))</f>
        <v>#VALUE!</v>
      </c>
      <c r="U55" s="110" t="e">
        <f>IF(revenueReduction&gt;0.3,MAX(IF($B55="Non - avec lien de dépendance",MIN(1129,K55,$C55)*overallRate,MIN(1129,K55)*overallRate),ROUND(MAX(IF($B55="Non - avec lien de dépendance",0,MIN((0.75*K55),847)),MIN(K55,(0.75*$C55),847)),2)),IF($B55="Non - avec lien de dépendance",MIN(1129,K55,$C55)*overallRate,MIN(1129,K55)*overallRate))</f>
        <v>#VALUE!</v>
      </c>
    </row>
    <row r="56" spans="12:21" x14ac:dyDescent="0.5">
      <c r="L56" s="56" t="str">
        <f>IF(ISTEXT(overallRate),"Effectuez l’étape 1",IF(OR(COUNT($C56,H56)&lt;&gt;2,overallRate=0),0,IF(D56="Oui",ROUND(MAX(IF($B56="Non - avec lien de dépendance",0,MIN((0.75*H56),847)),MIN(H56,(0.75*$C56),847)),2),R56)))</f>
        <v>Effectuez l’étape 1</v>
      </c>
      <c r="M56" s="56" t="str">
        <f>IF(ISTEXT(overallRate),"Effectuez l’étape 1",IF(OR(COUNT($C56,I56)&lt;&gt;2,overallRate=0),0,IF(E56="Yes",ROUND(MAX(IF($B56="Non - avec lien de dépendance",0,MIN((0.75*I56),847)),MIN(I56,(0.75*$C56),847)),2),S56)))</f>
        <v>Effectuez l’étape 1</v>
      </c>
      <c r="N56" s="56" t="str">
        <f>IF(ISTEXT(overallRate),"Effectuez l’étape 1",IF(OR(COUNT($C56,J56)&lt;&gt;2,overallRate=0),0,IF(F56="Yes",ROUND(MAX(IF($B56="Non - avec lien de dépendance",0,MIN((0.75*J56),847)),MIN(J56,(0.75*$C56),847)),2),T56)))</f>
        <v>Effectuez l’étape 1</v>
      </c>
      <c r="O56" s="56" t="str">
        <f>IF(ISTEXT(overallRate),"Effectuez l’étape 1",IF(OR(COUNT($C56,K56)&lt;&gt;2,overallRate=0),0,IF(G56="Yes",ROUND(MAX(IF($B56="Non - avec lien de dépendance",0,MIN((0.75*K56),847)),MIN(K56,(0.75*$C56),847)),2),U56)))</f>
        <v>Effectuez l’étape 1</v>
      </c>
      <c r="P56" s="3">
        <f t="shared" si="0"/>
        <v>0</v>
      </c>
      <c r="R56" s="110" t="e">
        <f>IF(revenueReduction&gt;0.3,MAX(IF($B56="Non - avec lien de dépendance",MIN(1129,H56,$C56)*overallRate,MIN(1129,H56)*overallRate),ROUND(MAX(IF($B56="Non - avec lien de dépendance",0,MIN((0.75*H56),847)),MIN(H56,(0.75*$C56),847)),2)),IF($B56="Non - avec lien de dépendance",MIN(1129,H56,$C56)*overallRate,MIN(1129,H56)*overallRate))</f>
        <v>#VALUE!</v>
      </c>
      <c r="S56" s="110" t="e">
        <f>IF(revenueReduction&gt;0.3,MAX(IF($B56="Non - avec lien de dépendance",MIN(1129,I56,$C56)*overallRate,MIN(1129,I56)*overallRate),ROUND(MAX(IF($B56="Non - avec lien de dépendance",0,MIN((0.75*I56),847)),MIN(I56,(0.75*$C56),847)),2)),IF($B56="Non - avec lien de dépendance",MIN(1129,I56,$C56)*overallRate,MIN(1129,I56)*overallRate))</f>
        <v>#VALUE!</v>
      </c>
      <c r="T56" s="110" t="e">
        <f>IF(revenueReduction&gt;0.3,MAX(IF($B56="Non - avec lien de dépendance",MIN(1129,J56,$C56)*overallRate,MIN(1129,J56)*overallRate),ROUND(MAX(IF($B56="Non - avec lien de dépendance",0,MIN((0.75*J56),847)),MIN(J56,(0.75*$C56),847)),2)),IF($B56="Non - avec lien de dépendance",MIN(1129,J56,$C56)*overallRate,MIN(1129,J56)*overallRate))</f>
        <v>#VALUE!</v>
      </c>
      <c r="U56" s="110" t="e">
        <f>IF(revenueReduction&gt;0.3,MAX(IF($B56="Non - avec lien de dépendance",MIN(1129,K56,$C56)*overallRate,MIN(1129,K56)*overallRate),ROUND(MAX(IF($B56="Non - avec lien de dépendance",0,MIN((0.75*K56),847)),MIN(K56,(0.75*$C56),847)),2)),IF($B56="Non - avec lien de dépendance",MIN(1129,K56,$C56)*overallRate,MIN(1129,K56)*overallRate))</f>
        <v>#VALUE!</v>
      </c>
    </row>
    <row r="57" spans="12:21" x14ac:dyDescent="0.5">
      <c r="L57" s="56" t="str">
        <f>IF(ISTEXT(overallRate),"Effectuez l’étape 1",IF(OR(COUNT($C57,H57)&lt;&gt;2,overallRate=0),0,IF(D57="Oui",ROUND(MAX(IF($B57="Non - avec lien de dépendance",0,MIN((0.75*H57),847)),MIN(H57,(0.75*$C57),847)),2),R57)))</f>
        <v>Effectuez l’étape 1</v>
      </c>
      <c r="M57" s="56" t="str">
        <f>IF(ISTEXT(overallRate),"Effectuez l’étape 1",IF(OR(COUNT($C57,I57)&lt;&gt;2,overallRate=0),0,IF(E57="Yes",ROUND(MAX(IF($B57="Non - avec lien de dépendance",0,MIN((0.75*I57),847)),MIN(I57,(0.75*$C57),847)),2),S57)))</f>
        <v>Effectuez l’étape 1</v>
      </c>
      <c r="N57" s="56" t="str">
        <f>IF(ISTEXT(overallRate),"Effectuez l’étape 1",IF(OR(COUNT($C57,J57)&lt;&gt;2,overallRate=0),0,IF(F57="Yes",ROUND(MAX(IF($B57="Non - avec lien de dépendance",0,MIN((0.75*J57),847)),MIN(J57,(0.75*$C57),847)),2),T57)))</f>
        <v>Effectuez l’étape 1</v>
      </c>
      <c r="O57" s="56" t="str">
        <f>IF(ISTEXT(overallRate),"Effectuez l’étape 1",IF(OR(COUNT($C57,K57)&lt;&gt;2,overallRate=0),0,IF(G57="Yes",ROUND(MAX(IF($B57="Non - avec lien de dépendance",0,MIN((0.75*K57),847)),MIN(K57,(0.75*$C57),847)),2),U57)))</f>
        <v>Effectuez l’étape 1</v>
      </c>
      <c r="P57" s="3">
        <f t="shared" si="0"/>
        <v>0</v>
      </c>
      <c r="R57" s="110" t="e">
        <f>IF(revenueReduction&gt;0.3,MAX(IF($B57="Non - avec lien de dépendance",MIN(1129,H57,$C57)*overallRate,MIN(1129,H57)*overallRate),ROUND(MAX(IF($B57="Non - avec lien de dépendance",0,MIN((0.75*H57),847)),MIN(H57,(0.75*$C57),847)),2)),IF($B57="Non - avec lien de dépendance",MIN(1129,H57,$C57)*overallRate,MIN(1129,H57)*overallRate))</f>
        <v>#VALUE!</v>
      </c>
      <c r="S57" s="110" t="e">
        <f>IF(revenueReduction&gt;0.3,MAX(IF($B57="Non - avec lien de dépendance",MIN(1129,I57,$C57)*overallRate,MIN(1129,I57)*overallRate),ROUND(MAX(IF($B57="Non - avec lien de dépendance",0,MIN((0.75*I57),847)),MIN(I57,(0.75*$C57),847)),2)),IF($B57="Non - avec lien de dépendance",MIN(1129,I57,$C57)*overallRate,MIN(1129,I57)*overallRate))</f>
        <v>#VALUE!</v>
      </c>
      <c r="T57" s="110" t="e">
        <f>IF(revenueReduction&gt;0.3,MAX(IF($B57="Non - avec lien de dépendance",MIN(1129,J57,$C57)*overallRate,MIN(1129,J57)*overallRate),ROUND(MAX(IF($B57="Non - avec lien de dépendance",0,MIN((0.75*J57),847)),MIN(J57,(0.75*$C57),847)),2)),IF($B57="Non - avec lien de dépendance",MIN(1129,J57,$C57)*overallRate,MIN(1129,J57)*overallRate))</f>
        <v>#VALUE!</v>
      </c>
      <c r="U57" s="110" t="e">
        <f>IF(revenueReduction&gt;0.3,MAX(IF($B57="Non - avec lien de dépendance",MIN(1129,K57,$C57)*overallRate,MIN(1129,K57)*overallRate),ROUND(MAX(IF($B57="Non - avec lien de dépendance",0,MIN((0.75*K57),847)),MIN(K57,(0.75*$C57),847)),2)),IF($B57="Non - avec lien de dépendance",MIN(1129,K57,$C57)*overallRate,MIN(1129,K57)*overallRate))</f>
        <v>#VALUE!</v>
      </c>
    </row>
    <row r="58" spans="12:21" x14ac:dyDescent="0.5">
      <c r="L58" s="56" t="str">
        <f>IF(ISTEXT(overallRate),"Effectuez l’étape 1",IF(OR(COUNT($C58,H58)&lt;&gt;2,overallRate=0),0,IF(D58="Oui",ROUND(MAX(IF($B58="Non - avec lien de dépendance",0,MIN((0.75*H58),847)),MIN(H58,(0.75*$C58),847)),2),R58)))</f>
        <v>Effectuez l’étape 1</v>
      </c>
      <c r="M58" s="56" t="str">
        <f>IF(ISTEXT(overallRate),"Effectuez l’étape 1",IF(OR(COUNT($C58,I58)&lt;&gt;2,overallRate=0),0,IF(E58="Yes",ROUND(MAX(IF($B58="Non - avec lien de dépendance",0,MIN((0.75*I58),847)),MIN(I58,(0.75*$C58),847)),2),S58)))</f>
        <v>Effectuez l’étape 1</v>
      </c>
      <c r="N58" s="56" t="str">
        <f>IF(ISTEXT(overallRate),"Effectuez l’étape 1",IF(OR(COUNT($C58,J58)&lt;&gt;2,overallRate=0),0,IF(F58="Yes",ROUND(MAX(IF($B58="Non - avec lien de dépendance",0,MIN((0.75*J58),847)),MIN(J58,(0.75*$C58),847)),2),T58)))</f>
        <v>Effectuez l’étape 1</v>
      </c>
      <c r="O58" s="56" t="str">
        <f>IF(ISTEXT(overallRate),"Effectuez l’étape 1",IF(OR(COUNT($C58,K58)&lt;&gt;2,overallRate=0),0,IF(G58="Yes",ROUND(MAX(IF($B58="Non - avec lien de dépendance",0,MIN((0.75*K58),847)),MIN(K58,(0.75*$C58),847)),2),U58)))</f>
        <v>Effectuez l’étape 1</v>
      </c>
      <c r="P58" s="3">
        <f t="shared" si="0"/>
        <v>0</v>
      </c>
      <c r="R58" s="110" t="e">
        <f>IF(revenueReduction&gt;0.3,MAX(IF($B58="Non - avec lien de dépendance",MIN(1129,H58,$C58)*overallRate,MIN(1129,H58)*overallRate),ROUND(MAX(IF($B58="Non - avec lien de dépendance",0,MIN((0.75*H58),847)),MIN(H58,(0.75*$C58),847)),2)),IF($B58="Non - avec lien de dépendance",MIN(1129,H58,$C58)*overallRate,MIN(1129,H58)*overallRate))</f>
        <v>#VALUE!</v>
      </c>
      <c r="S58" s="110" t="e">
        <f>IF(revenueReduction&gt;0.3,MAX(IF($B58="Non - avec lien de dépendance",MIN(1129,I58,$C58)*overallRate,MIN(1129,I58)*overallRate),ROUND(MAX(IF($B58="Non - avec lien de dépendance",0,MIN((0.75*I58),847)),MIN(I58,(0.75*$C58),847)),2)),IF($B58="Non - avec lien de dépendance",MIN(1129,I58,$C58)*overallRate,MIN(1129,I58)*overallRate))</f>
        <v>#VALUE!</v>
      </c>
      <c r="T58" s="110" t="e">
        <f>IF(revenueReduction&gt;0.3,MAX(IF($B58="Non - avec lien de dépendance",MIN(1129,J58,$C58)*overallRate,MIN(1129,J58)*overallRate),ROUND(MAX(IF($B58="Non - avec lien de dépendance",0,MIN((0.75*J58),847)),MIN(J58,(0.75*$C58),847)),2)),IF($B58="Non - avec lien de dépendance",MIN(1129,J58,$C58)*overallRate,MIN(1129,J58)*overallRate))</f>
        <v>#VALUE!</v>
      </c>
      <c r="U58" s="110" t="e">
        <f>IF(revenueReduction&gt;0.3,MAX(IF($B58="Non - avec lien de dépendance",MIN(1129,K58,$C58)*overallRate,MIN(1129,K58)*overallRate),ROUND(MAX(IF($B58="Non - avec lien de dépendance",0,MIN((0.75*K58),847)),MIN(K58,(0.75*$C58),847)),2)),IF($B58="Non - avec lien de dépendance",MIN(1129,K58,$C58)*overallRate,MIN(1129,K58)*overallRate))</f>
        <v>#VALUE!</v>
      </c>
    </row>
    <row r="59" spans="12:21" x14ac:dyDescent="0.5">
      <c r="L59" s="56" t="str">
        <f>IF(ISTEXT(overallRate),"Effectuez l’étape 1",IF(OR(COUNT($C59,H59)&lt;&gt;2,overallRate=0),0,IF(D59="Oui",ROUND(MAX(IF($B59="Non - avec lien de dépendance",0,MIN((0.75*H59),847)),MIN(H59,(0.75*$C59),847)),2),R59)))</f>
        <v>Effectuez l’étape 1</v>
      </c>
      <c r="M59" s="56" t="str">
        <f>IF(ISTEXT(overallRate),"Effectuez l’étape 1",IF(OR(COUNT($C59,I59)&lt;&gt;2,overallRate=0),0,IF(E59="Yes",ROUND(MAX(IF($B59="Non - avec lien de dépendance",0,MIN((0.75*I59),847)),MIN(I59,(0.75*$C59),847)),2),S59)))</f>
        <v>Effectuez l’étape 1</v>
      </c>
      <c r="N59" s="56" t="str">
        <f>IF(ISTEXT(overallRate),"Effectuez l’étape 1",IF(OR(COUNT($C59,J59)&lt;&gt;2,overallRate=0),0,IF(F59="Yes",ROUND(MAX(IF($B59="Non - avec lien de dépendance",0,MIN((0.75*J59),847)),MIN(J59,(0.75*$C59),847)),2),T59)))</f>
        <v>Effectuez l’étape 1</v>
      </c>
      <c r="O59" s="56" t="str">
        <f>IF(ISTEXT(overallRate),"Effectuez l’étape 1",IF(OR(COUNT($C59,K59)&lt;&gt;2,overallRate=0),0,IF(G59="Yes",ROUND(MAX(IF($B59="Non - avec lien de dépendance",0,MIN((0.75*K59),847)),MIN(K59,(0.75*$C59),847)),2),U59)))</f>
        <v>Effectuez l’étape 1</v>
      </c>
      <c r="P59" s="3">
        <f t="shared" si="0"/>
        <v>0</v>
      </c>
      <c r="R59" s="110" t="e">
        <f>IF(revenueReduction&gt;0.3,MAX(IF($B59="Non - avec lien de dépendance",MIN(1129,H59,$C59)*overallRate,MIN(1129,H59)*overallRate),ROUND(MAX(IF($B59="Non - avec lien de dépendance",0,MIN((0.75*H59),847)),MIN(H59,(0.75*$C59),847)),2)),IF($B59="Non - avec lien de dépendance",MIN(1129,H59,$C59)*overallRate,MIN(1129,H59)*overallRate))</f>
        <v>#VALUE!</v>
      </c>
      <c r="S59" s="110" t="e">
        <f>IF(revenueReduction&gt;0.3,MAX(IF($B59="Non - avec lien de dépendance",MIN(1129,I59,$C59)*overallRate,MIN(1129,I59)*overallRate),ROUND(MAX(IF($B59="Non - avec lien de dépendance",0,MIN((0.75*I59),847)),MIN(I59,(0.75*$C59),847)),2)),IF($B59="Non - avec lien de dépendance",MIN(1129,I59,$C59)*overallRate,MIN(1129,I59)*overallRate))</f>
        <v>#VALUE!</v>
      </c>
      <c r="T59" s="110" t="e">
        <f>IF(revenueReduction&gt;0.3,MAX(IF($B59="Non - avec lien de dépendance",MIN(1129,J59,$C59)*overallRate,MIN(1129,J59)*overallRate),ROUND(MAX(IF($B59="Non - avec lien de dépendance",0,MIN((0.75*J59),847)),MIN(J59,(0.75*$C59),847)),2)),IF($B59="Non - avec lien de dépendance",MIN(1129,J59,$C59)*overallRate,MIN(1129,J59)*overallRate))</f>
        <v>#VALUE!</v>
      </c>
      <c r="U59" s="110" t="e">
        <f>IF(revenueReduction&gt;0.3,MAX(IF($B59="Non - avec lien de dépendance",MIN(1129,K59,$C59)*overallRate,MIN(1129,K59)*overallRate),ROUND(MAX(IF($B59="Non - avec lien de dépendance",0,MIN((0.75*K59),847)),MIN(K59,(0.75*$C59),847)),2)),IF($B59="Non - avec lien de dépendance",MIN(1129,K59,$C59)*overallRate,MIN(1129,K59)*overallRate))</f>
        <v>#VALUE!</v>
      </c>
    </row>
    <row r="60" spans="12:21" x14ac:dyDescent="0.5">
      <c r="L60" s="56" t="str">
        <f>IF(ISTEXT(overallRate),"Effectuez l’étape 1",IF(OR(COUNT($C60,H60)&lt;&gt;2,overallRate=0),0,IF(D60="Oui",ROUND(MAX(IF($B60="Non - avec lien de dépendance",0,MIN((0.75*H60),847)),MIN(H60,(0.75*$C60),847)),2),R60)))</f>
        <v>Effectuez l’étape 1</v>
      </c>
      <c r="M60" s="56" t="str">
        <f>IF(ISTEXT(overallRate),"Effectuez l’étape 1",IF(OR(COUNT($C60,I60)&lt;&gt;2,overallRate=0),0,IF(E60="Yes",ROUND(MAX(IF($B60="Non - avec lien de dépendance",0,MIN((0.75*I60),847)),MIN(I60,(0.75*$C60),847)),2),S60)))</f>
        <v>Effectuez l’étape 1</v>
      </c>
      <c r="N60" s="56" t="str">
        <f>IF(ISTEXT(overallRate),"Effectuez l’étape 1",IF(OR(COUNT($C60,J60)&lt;&gt;2,overallRate=0),0,IF(F60="Yes",ROUND(MAX(IF($B60="Non - avec lien de dépendance",0,MIN((0.75*J60),847)),MIN(J60,(0.75*$C60),847)),2),T60)))</f>
        <v>Effectuez l’étape 1</v>
      </c>
      <c r="O60" s="56" t="str">
        <f>IF(ISTEXT(overallRate),"Effectuez l’étape 1",IF(OR(COUNT($C60,K60)&lt;&gt;2,overallRate=0),0,IF(G60="Yes",ROUND(MAX(IF($B60="Non - avec lien de dépendance",0,MIN((0.75*K60),847)),MIN(K60,(0.75*$C60),847)),2),U60)))</f>
        <v>Effectuez l’étape 1</v>
      </c>
      <c r="P60" s="3">
        <f t="shared" si="0"/>
        <v>0</v>
      </c>
      <c r="R60" s="110" t="e">
        <f>IF(revenueReduction&gt;0.3,MAX(IF($B60="Non - avec lien de dépendance",MIN(1129,H60,$C60)*overallRate,MIN(1129,H60)*overallRate),ROUND(MAX(IF($B60="Non - avec lien de dépendance",0,MIN((0.75*H60),847)),MIN(H60,(0.75*$C60),847)),2)),IF($B60="Non - avec lien de dépendance",MIN(1129,H60,$C60)*overallRate,MIN(1129,H60)*overallRate))</f>
        <v>#VALUE!</v>
      </c>
      <c r="S60" s="110" t="e">
        <f>IF(revenueReduction&gt;0.3,MAX(IF($B60="Non - avec lien de dépendance",MIN(1129,I60,$C60)*overallRate,MIN(1129,I60)*overallRate),ROUND(MAX(IF($B60="Non - avec lien de dépendance",0,MIN((0.75*I60),847)),MIN(I60,(0.75*$C60),847)),2)),IF($B60="Non - avec lien de dépendance",MIN(1129,I60,$C60)*overallRate,MIN(1129,I60)*overallRate))</f>
        <v>#VALUE!</v>
      </c>
      <c r="T60" s="110" t="e">
        <f>IF(revenueReduction&gt;0.3,MAX(IF($B60="Non - avec lien de dépendance",MIN(1129,J60,$C60)*overallRate,MIN(1129,J60)*overallRate),ROUND(MAX(IF($B60="Non - avec lien de dépendance",0,MIN((0.75*J60),847)),MIN(J60,(0.75*$C60),847)),2)),IF($B60="Non - avec lien de dépendance",MIN(1129,J60,$C60)*overallRate,MIN(1129,J60)*overallRate))</f>
        <v>#VALUE!</v>
      </c>
      <c r="U60" s="110" t="e">
        <f>IF(revenueReduction&gt;0.3,MAX(IF($B60="Non - avec lien de dépendance",MIN(1129,K60,$C60)*overallRate,MIN(1129,K60)*overallRate),ROUND(MAX(IF($B60="Non - avec lien de dépendance",0,MIN((0.75*K60),847)),MIN(K60,(0.75*$C60),847)),2)),IF($B60="Non - avec lien de dépendance",MIN(1129,K60,$C60)*overallRate,MIN(1129,K60)*overallRate))</f>
        <v>#VALUE!</v>
      </c>
    </row>
    <row r="61" spans="12:21" x14ac:dyDescent="0.5">
      <c r="L61" s="56" t="str">
        <f>IF(ISTEXT(overallRate),"Effectuez l’étape 1",IF(OR(COUNT($C61,H61)&lt;&gt;2,overallRate=0),0,IF(D61="Oui",ROUND(MAX(IF($B61="Non - avec lien de dépendance",0,MIN((0.75*H61),847)),MIN(H61,(0.75*$C61),847)),2),R61)))</f>
        <v>Effectuez l’étape 1</v>
      </c>
      <c r="M61" s="56" t="str">
        <f>IF(ISTEXT(overallRate),"Effectuez l’étape 1",IF(OR(COUNT($C61,I61)&lt;&gt;2,overallRate=0),0,IF(E61="Yes",ROUND(MAX(IF($B61="Non - avec lien de dépendance",0,MIN((0.75*I61),847)),MIN(I61,(0.75*$C61),847)),2),S61)))</f>
        <v>Effectuez l’étape 1</v>
      </c>
      <c r="N61" s="56" t="str">
        <f>IF(ISTEXT(overallRate),"Effectuez l’étape 1",IF(OR(COUNT($C61,J61)&lt;&gt;2,overallRate=0),0,IF(F61="Yes",ROUND(MAX(IF($B61="Non - avec lien de dépendance",0,MIN((0.75*J61),847)),MIN(J61,(0.75*$C61),847)),2),T61)))</f>
        <v>Effectuez l’étape 1</v>
      </c>
      <c r="O61" s="56" t="str">
        <f>IF(ISTEXT(overallRate),"Effectuez l’étape 1",IF(OR(COUNT($C61,K61)&lt;&gt;2,overallRate=0),0,IF(G61="Yes",ROUND(MAX(IF($B61="Non - avec lien de dépendance",0,MIN((0.75*K61),847)),MIN(K61,(0.75*$C61),847)),2),U61)))</f>
        <v>Effectuez l’étape 1</v>
      </c>
      <c r="P61" s="3">
        <f t="shared" si="0"/>
        <v>0</v>
      </c>
      <c r="R61" s="110" t="e">
        <f>IF(revenueReduction&gt;0.3,MAX(IF($B61="Non - avec lien de dépendance",MIN(1129,H61,$C61)*overallRate,MIN(1129,H61)*overallRate),ROUND(MAX(IF($B61="Non - avec lien de dépendance",0,MIN((0.75*H61),847)),MIN(H61,(0.75*$C61),847)),2)),IF($B61="Non - avec lien de dépendance",MIN(1129,H61,$C61)*overallRate,MIN(1129,H61)*overallRate))</f>
        <v>#VALUE!</v>
      </c>
      <c r="S61" s="110" t="e">
        <f>IF(revenueReduction&gt;0.3,MAX(IF($B61="Non - avec lien de dépendance",MIN(1129,I61,$C61)*overallRate,MIN(1129,I61)*overallRate),ROUND(MAX(IF($B61="Non - avec lien de dépendance",0,MIN((0.75*I61),847)),MIN(I61,(0.75*$C61),847)),2)),IF($B61="Non - avec lien de dépendance",MIN(1129,I61,$C61)*overallRate,MIN(1129,I61)*overallRate))</f>
        <v>#VALUE!</v>
      </c>
      <c r="T61" s="110" t="e">
        <f>IF(revenueReduction&gt;0.3,MAX(IF($B61="Non - avec lien de dépendance",MIN(1129,J61,$C61)*overallRate,MIN(1129,J61)*overallRate),ROUND(MAX(IF($B61="Non - avec lien de dépendance",0,MIN((0.75*J61),847)),MIN(J61,(0.75*$C61),847)),2)),IF($B61="Non - avec lien de dépendance",MIN(1129,J61,$C61)*overallRate,MIN(1129,J61)*overallRate))</f>
        <v>#VALUE!</v>
      </c>
      <c r="U61" s="110" t="e">
        <f>IF(revenueReduction&gt;0.3,MAX(IF($B61="Non - avec lien de dépendance",MIN(1129,K61,$C61)*overallRate,MIN(1129,K61)*overallRate),ROUND(MAX(IF($B61="Non - avec lien de dépendance",0,MIN((0.75*K61),847)),MIN(K61,(0.75*$C61),847)),2)),IF($B61="Non - avec lien de dépendance",MIN(1129,K61,$C61)*overallRate,MIN(1129,K61)*overallRate))</f>
        <v>#VALUE!</v>
      </c>
    </row>
    <row r="62" spans="12:21" x14ac:dyDescent="0.5">
      <c r="L62" s="56" t="str">
        <f>IF(ISTEXT(overallRate),"Effectuez l’étape 1",IF(OR(COUNT($C62,H62)&lt;&gt;2,overallRate=0),0,IF(D62="Oui",ROUND(MAX(IF($B62="Non - avec lien de dépendance",0,MIN((0.75*H62),847)),MIN(H62,(0.75*$C62),847)),2),R62)))</f>
        <v>Effectuez l’étape 1</v>
      </c>
      <c r="M62" s="56" t="str">
        <f>IF(ISTEXT(overallRate),"Effectuez l’étape 1",IF(OR(COUNT($C62,I62)&lt;&gt;2,overallRate=0),0,IF(E62="Yes",ROUND(MAX(IF($B62="Non - avec lien de dépendance",0,MIN((0.75*I62),847)),MIN(I62,(0.75*$C62),847)),2),S62)))</f>
        <v>Effectuez l’étape 1</v>
      </c>
      <c r="N62" s="56" t="str">
        <f>IF(ISTEXT(overallRate),"Effectuez l’étape 1",IF(OR(COUNT($C62,J62)&lt;&gt;2,overallRate=0),0,IF(F62="Yes",ROUND(MAX(IF($B62="Non - avec lien de dépendance",0,MIN((0.75*J62),847)),MIN(J62,(0.75*$C62),847)),2),T62)))</f>
        <v>Effectuez l’étape 1</v>
      </c>
      <c r="O62" s="56" t="str">
        <f>IF(ISTEXT(overallRate),"Effectuez l’étape 1",IF(OR(COUNT($C62,K62)&lt;&gt;2,overallRate=0),0,IF(G62="Yes",ROUND(MAX(IF($B62="Non - avec lien de dépendance",0,MIN((0.75*K62),847)),MIN(K62,(0.75*$C62),847)),2),U62)))</f>
        <v>Effectuez l’étape 1</v>
      </c>
      <c r="P62" s="3">
        <f t="shared" si="0"/>
        <v>0</v>
      </c>
      <c r="R62" s="110" t="e">
        <f>IF(revenueReduction&gt;0.3,MAX(IF($B62="Non - avec lien de dépendance",MIN(1129,H62,$C62)*overallRate,MIN(1129,H62)*overallRate),ROUND(MAX(IF($B62="Non - avec lien de dépendance",0,MIN((0.75*H62),847)),MIN(H62,(0.75*$C62),847)),2)),IF($B62="Non - avec lien de dépendance",MIN(1129,H62,$C62)*overallRate,MIN(1129,H62)*overallRate))</f>
        <v>#VALUE!</v>
      </c>
      <c r="S62" s="110" t="e">
        <f>IF(revenueReduction&gt;0.3,MAX(IF($B62="Non - avec lien de dépendance",MIN(1129,I62,$C62)*overallRate,MIN(1129,I62)*overallRate),ROUND(MAX(IF($B62="Non - avec lien de dépendance",0,MIN((0.75*I62),847)),MIN(I62,(0.75*$C62),847)),2)),IF($B62="Non - avec lien de dépendance",MIN(1129,I62,$C62)*overallRate,MIN(1129,I62)*overallRate))</f>
        <v>#VALUE!</v>
      </c>
      <c r="T62" s="110" t="e">
        <f>IF(revenueReduction&gt;0.3,MAX(IF($B62="Non - avec lien de dépendance",MIN(1129,J62,$C62)*overallRate,MIN(1129,J62)*overallRate),ROUND(MAX(IF($B62="Non - avec lien de dépendance",0,MIN((0.75*J62),847)),MIN(J62,(0.75*$C62),847)),2)),IF($B62="Non - avec lien de dépendance",MIN(1129,J62,$C62)*overallRate,MIN(1129,J62)*overallRate))</f>
        <v>#VALUE!</v>
      </c>
      <c r="U62" s="110" t="e">
        <f>IF(revenueReduction&gt;0.3,MAX(IF($B62="Non - avec lien de dépendance",MIN(1129,K62,$C62)*overallRate,MIN(1129,K62)*overallRate),ROUND(MAX(IF($B62="Non - avec lien de dépendance",0,MIN((0.75*K62),847)),MIN(K62,(0.75*$C62),847)),2)),IF($B62="Non - avec lien de dépendance",MIN(1129,K62,$C62)*overallRate,MIN(1129,K62)*overallRate))</f>
        <v>#VALUE!</v>
      </c>
    </row>
    <row r="63" spans="12:21" x14ac:dyDescent="0.5">
      <c r="L63" s="56" t="str">
        <f>IF(ISTEXT(overallRate),"Effectuez l’étape 1",IF(OR(COUNT($C63,H63)&lt;&gt;2,overallRate=0),0,IF(D63="Oui",ROUND(MAX(IF($B63="Non - avec lien de dépendance",0,MIN((0.75*H63),847)),MIN(H63,(0.75*$C63),847)),2),R63)))</f>
        <v>Effectuez l’étape 1</v>
      </c>
      <c r="M63" s="56" t="str">
        <f>IF(ISTEXT(overallRate),"Effectuez l’étape 1",IF(OR(COUNT($C63,I63)&lt;&gt;2,overallRate=0),0,IF(E63="Yes",ROUND(MAX(IF($B63="Non - avec lien de dépendance",0,MIN((0.75*I63),847)),MIN(I63,(0.75*$C63),847)),2),S63)))</f>
        <v>Effectuez l’étape 1</v>
      </c>
      <c r="N63" s="56" t="str">
        <f>IF(ISTEXT(overallRate),"Effectuez l’étape 1",IF(OR(COUNT($C63,J63)&lt;&gt;2,overallRate=0),0,IF(F63="Yes",ROUND(MAX(IF($B63="Non - avec lien de dépendance",0,MIN((0.75*J63),847)),MIN(J63,(0.75*$C63),847)),2),T63)))</f>
        <v>Effectuez l’étape 1</v>
      </c>
      <c r="O63" s="56" t="str">
        <f>IF(ISTEXT(overallRate),"Effectuez l’étape 1",IF(OR(COUNT($C63,K63)&lt;&gt;2,overallRate=0),0,IF(G63="Yes",ROUND(MAX(IF($B63="Non - avec lien de dépendance",0,MIN((0.75*K63),847)),MIN(K63,(0.75*$C63),847)),2),U63)))</f>
        <v>Effectuez l’étape 1</v>
      </c>
      <c r="P63" s="3">
        <f t="shared" si="0"/>
        <v>0</v>
      </c>
      <c r="R63" s="110" t="e">
        <f>IF(revenueReduction&gt;0.3,MAX(IF($B63="Non - avec lien de dépendance",MIN(1129,H63,$C63)*overallRate,MIN(1129,H63)*overallRate),ROUND(MAX(IF($B63="Non - avec lien de dépendance",0,MIN((0.75*H63),847)),MIN(H63,(0.75*$C63),847)),2)),IF($B63="Non - avec lien de dépendance",MIN(1129,H63,$C63)*overallRate,MIN(1129,H63)*overallRate))</f>
        <v>#VALUE!</v>
      </c>
      <c r="S63" s="110" t="e">
        <f>IF(revenueReduction&gt;0.3,MAX(IF($B63="Non - avec lien de dépendance",MIN(1129,I63,$C63)*overallRate,MIN(1129,I63)*overallRate),ROUND(MAX(IF($B63="Non - avec lien de dépendance",0,MIN((0.75*I63),847)),MIN(I63,(0.75*$C63),847)),2)),IF($B63="Non - avec lien de dépendance",MIN(1129,I63,$C63)*overallRate,MIN(1129,I63)*overallRate))</f>
        <v>#VALUE!</v>
      </c>
      <c r="T63" s="110" t="e">
        <f>IF(revenueReduction&gt;0.3,MAX(IF($B63="Non - avec lien de dépendance",MIN(1129,J63,$C63)*overallRate,MIN(1129,J63)*overallRate),ROUND(MAX(IF($B63="Non - avec lien de dépendance",0,MIN((0.75*J63),847)),MIN(J63,(0.75*$C63),847)),2)),IF($B63="Non - avec lien de dépendance",MIN(1129,J63,$C63)*overallRate,MIN(1129,J63)*overallRate))</f>
        <v>#VALUE!</v>
      </c>
      <c r="U63" s="110" t="e">
        <f>IF(revenueReduction&gt;0.3,MAX(IF($B63="Non - avec lien de dépendance",MIN(1129,K63,$C63)*overallRate,MIN(1129,K63)*overallRate),ROUND(MAX(IF($B63="Non - avec lien de dépendance",0,MIN((0.75*K63),847)),MIN(K63,(0.75*$C63),847)),2)),IF($B63="Non - avec lien de dépendance",MIN(1129,K63,$C63)*overallRate,MIN(1129,K63)*overallRate))</f>
        <v>#VALUE!</v>
      </c>
    </row>
    <row r="64" spans="12:21" x14ac:dyDescent="0.5">
      <c r="L64" s="56" t="str">
        <f>IF(ISTEXT(overallRate),"Effectuez l’étape 1",IF(OR(COUNT($C64,H64)&lt;&gt;2,overallRate=0),0,IF(D64="Oui",ROUND(MAX(IF($B64="Non - avec lien de dépendance",0,MIN((0.75*H64),847)),MIN(H64,(0.75*$C64),847)),2),R64)))</f>
        <v>Effectuez l’étape 1</v>
      </c>
      <c r="M64" s="56" t="str">
        <f>IF(ISTEXT(overallRate),"Effectuez l’étape 1",IF(OR(COUNT($C64,I64)&lt;&gt;2,overallRate=0),0,IF(E64="Yes",ROUND(MAX(IF($B64="Non - avec lien de dépendance",0,MIN((0.75*I64),847)),MIN(I64,(0.75*$C64),847)),2),S64)))</f>
        <v>Effectuez l’étape 1</v>
      </c>
      <c r="N64" s="56" t="str">
        <f>IF(ISTEXT(overallRate),"Effectuez l’étape 1",IF(OR(COUNT($C64,J64)&lt;&gt;2,overallRate=0),0,IF(F64="Yes",ROUND(MAX(IF($B64="Non - avec lien de dépendance",0,MIN((0.75*J64),847)),MIN(J64,(0.75*$C64),847)),2),T64)))</f>
        <v>Effectuez l’étape 1</v>
      </c>
      <c r="O64" s="56" t="str">
        <f>IF(ISTEXT(overallRate),"Effectuez l’étape 1",IF(OR(COUNT($C64,K64)&lt;&gt;2,overallRate=0),0,IF(G64="Yes",ROUND(MAX(IF($B64="Non - avec lien de dépendance",0,MIN((0.75*K64),847)),MIN(K64,(0.75*$C64),847)),2),U64)))</f>
        <v>Effectuez l’étape 1</v>
      </c>
      <c r="P64" s="3">
        <f t="shared" si="0"/>
        <v>0</v>
      </c>
      <c r="R64" s="110" t="e">
        <f>IF(revenueReduction&gt;0.3,MAX(IF($B64="Non - avec lien de dépendance",MIN(1129,H64,$C64)*overallRate,MIN(1129,H64)*overallRate),ROUND(MAX(IF($B64="Non - avec lien de dépendance",0,MIN((0.75*H64),847)),MIN(H64,(0.75*$C64),847)),2)),IF($B64="Non - avec lien de dépendance",MIN(1129,H64,$C64)*overallRate,MIN(1129,H64)*overallRate))</f>
        <v>#VALUE!</v>
      </c>
      <c r="S64" s="110" t="e">
        <f>IF(revenueReduction&gt;0.3,MAX(IF($B64="Non - avec lien de dépendance",MIN(1129,I64,$C64)*overallRate,MIN(1129,I64)*overallRate),ROUND(MAX(IF($B64="Non - avec lien de dépendance",0,MIN((0.75*I64),847)),MIN(I64,(0.75*$C64),847)),2)),IF($B64="Non - avec lien de dépendance",MIN(1129,I64,$C64)*overallRate,MIN(1129,I64)*overallRate))</f>
        <v>#VALUE!</v>
      </c>
      <c r="T64" s="110" t="e">
        <f>IF(revenueReduction&gt;0.3,MAX(IF($B64="Non - avec lien de dépendance",MIN(1129,J64,$C64)*overallRate,MIN(1129,J64)*overallRate),ROUND(MAX(IF($B64="Non - avec lien de dépendance",0,MIN((0.75*J64),847)),MIN(J64,(0.75*$C64),847)),2)),IF($B64="Non - avec lien de dépendance",MIN(1129,J64,$C64)*overallRate,MIN(1129,J64)*overallRate))</f>
        <v>#VALUE!</v>
      </c>
      <c r="U64" s="110" t="e">
        <f>IF(revenueReduction&gt;0.3,MAX(IF($B64="Non - avec lien de dépendance",MIN(1129,K64,$C64)*overallRate,MIN(1129,K64)*overallRate),ROUND(MAX(IF($B64="Non - avec lien de dépendance",0,MIN((0.75*K64),847)),MIN(K64,(0.75*$C64),847)),2)),IF($B64="Non - avec lien de dépendance",MIN(1129,K64,$C64)*overallRate,MIN(1129,K64)*overallRate))</f>
        <v>#VALUE!</v>
      </c>
    </row>
    <row r="65" spans="12:21" x14ac:dyDescent="0.5">
      <c r="L65" s="56" t="str">
        <f>IF(ISTEXT(overallRate),"Effectuez l’étape 1",IF(OR(COUNT($C65,H65)&lt;&gt;2,overallRate=0),0,IF(D65="Oui",ROUND(MAX(IF($B65="Non - avec lien de dépendance",0,MIN((0.75*H65),847)),MIN(H65,(0.75*$C65),847)),2),R65)))</f>
        <v>Effectuez l’étape 1</v>
      </c>
      <c r="M65" s="56" t="str">
        <f>IF(ISTEXT(overallRate),"Effectuez l’étape 1",IF(OR(COUNT($C65,I65)&lt;&gt;2,overallRate=0),0,IF(E65="Yes",ROUND(MAX(IF($B65="Non - avec lien de dépendance",0,MIN((0.75*I65),847)),MIN(I65,(0.75*$C65),847)),2),S65)))</f>
        <v>Effectuez l’étape 1</v>
      </c>
      <c r="N65" s="56" t="str">
        <f>IF(ISTEXT(overallRate),"Effectuez l’étape 1",IF(OR(COUNT($C65,J65)&lt;&gt;2,overallRate=0),0,IF(F65="Yes",ROUND(MAX(IF($B65="Non - avec lien de dépendance",0,MIN((0.75*J65),847)),MIN(J65,(0.75*$C65),847)),2),T65)))</f>
        <v>Effectuez l’étape 1</v>
      </c>
      <c r="O65" s="56" t="str">
        <f>IF(ISTEXT(overallRate),"Effectuez l’étape 1",IF(OR(COUNT($C65,K65)&lt;&gt;2,overallRate=0),0,IF(G65="Yes",ROUND(MAX(IF($B65="Non - avec lien de dépendance",0,MIN((0.75*K65),847)),MIN(K65,(0.75*$C65),847)),2),U65)))</f>
        <v>Effectuez l’étape 1</v>
      </c>
      <c r="P65" s="3">
        <f t="shared" si="0"/>
        <v>0</v>
      </c>
      <c r="R65" s="110" t="e">
        <f>IF(revenueReduction&gt;0.3,MAX(IF($B65="Non - avec lien de dépendance",MIN(1129,H65,$C65)*overallRate,MIN(1129,H65)*overallRate),ROUND(MAX(IF($B65="Non - avec lien de dépendance",0,MIN((0.75*H65),847)),MIN(H65,(0.75*$C65),847)),2)),IF($B65="Non - avec lien de dépendance",MIN(1129,H65,$C65)*overallRate,MIN(1129,H65)*overallRate))</f>
        <v>#VALUE!</v>
      </c>
      <c r="S65" s="110" t="e">
        <f>IF(revenueReduction&gt;0.3,MAX(IF($B65="Non - avec lien de dépendance",MIN(1129,I65,$C65)*overallRate,MIN(1129,I65)*overallRate),ROUND(MAX(IF($B65="Non - avec lien de dépendance",0,MIN((0.75*I65),847)),MIN(I65,(0.75*$C65),847)),2)),IF($B65="Non - avec lien de dépendance",MIN(1129,I65,$C65)*overallRate,MIN(1129,I65)*overallRate))</f>
        <v>#VALUE!</v>
      </c>
      <c r="T65" s="110" t="e">
        <f>IF(revenueReduction&gt;0.3,MAX(IF($B65="Non - avec lien de dépendance",MIN(1129,J65,$C65)*overallRate,MIN(1129,J65)*overallRate),ROUND(MAX(IF($B65="Non - avec lien de dépendance",0,MIN((0.75*J65),847)),MIN(J65,(0.75*$C65),847)),2)),IF($B65="Non - avec lien de dépendance",MIN(1129,J65,$C65)*overallRate,MIN(1129,J65)*overallRate))</f>
        <v>#VALUE!</v>
      </c>
      <c r="U65" s="110" t="e">
        <f>IF(revenueReduction&gt;0.3,MAX(IF($B65="Non - avec lien de dépendance",MIN(1129,K65,$C65)*overallRate,MIN(1129,K65)*overallRate),ROUND(MAX(IF($B65="Non - avec lien de dépendance",0,MIN((0.75*K65),847)),MIN(K65,(0.75*$C65),847)),2)),IF($B65="Non - avec lien de dépendance",MIN(1129,K65,$C65)*overallRate,MIN(1129,K65)*overallRate))</f>
        <v>#VALUE!</v>
      </c>
    </row>
    <row r="66" spans="12:21" x14ac:dyDescent="0.5">
      <c r="L66" s="56" t="str">
        <f>IF(ISTEXT(overallRate),"Effectuez l’étape 1",IF(OR(COUNT($C66,H66)&lt;&gt;2,overallRate=0),0,IF(D66="Oui",ROUND(MAX(IF($B66="Non - avec lien de dépendance",0,MIN((0.75*H66),847)),MIN(H66,(0.75*$C66),847)),2),R66)))</f>
        <v>Effectuez l’étape 1</v>
      </c>
      <c r="M66" s="56" t="str">
        <f>IF(ISTEXT(overallRate),"Effectuez l’étape 1",IF(OR(COUNT($C66,I66)&lt;&gt;2,overallRate=0),0,IF(E66="Yes",ROUND(MAX(IF($B66="Non - avec lien de dépendance",0,MIN((0.75*I66),847)),MIN(I66,(0.75*$C66),847)),2),S66)))</f>
        <v>Effectuez l’étape 1</v>
      </c>
      <c r="N66" s="56" t="str">
        <f>IF(ISTEXT(overallRate),"Effectuez l’étape 1",IF(OR(COUNT($C66,J66)&lt;&gt;2,overallRate=0),0,IF(F66="Yes",ROUND(MAX(IF($B66="Non - avec lien de dépendance",0,MIN((0.75*J66),847)),MIN(J66,(0.75*$C66),847)),2),T66)))</f>
        <v>Effectuez l’étape 1</v>
      </c>
      <c r="O66" s="56" t="str">
        <f>IF(ISTEXT(overallRate),"Effectuez l’étape 1",IF(OR(COUNT($C66,K66)&lt;&gt;2,overallRate=0),0,IF(G66="Yes",ROUND(MAX(IF($B66="Non - avec lien de dépendance",0,MIN((0.75*K66),847)),MIN(K66,(0.75*$C66),847)),2),U66)))</f>
        <v>Effectuez l’étape 1</v>
      </c>
      <c r="P66" s="3">
        <f t="shared" si="0"/>
        <v>0</v>
      </c>
      <c r="R66" s="110" t="e">
        <f>IF(revenueReduction&gt;0.3,MAX(IF($B66="Non - avec lien de dépendance",MIN(1129,H66,$C66)*overallRate,MIN(1129,H66)*overallRate),ROUND(MAX(IF($B66="Non - avec lien de dépendance",0,MIN((0.75*H66),847)),MIN(H66,(0.75*$C66),847)),2)),IF($B66="Non - avec lien de dépendance",MIN(1129,H66,$C66)*overallRate,MIN(1129,H66)*overallRate))</f>
        <v>#VALUE!</v>
      </c>
      <c r="S66" s="110" t="e">
        <f>IF(revenueReduction&gt;0.3,MAX(IF($B66="Non - avec lien de dépendance",MIN(1129,I66,$C66)*overallRate,MIN(1129,I66)*overallRate),ROUND(MAX(IF($B66="Non - avec lien de dépendance",0,MIN((0.75*I66),847)),MIN(I66,(0.75*$C66),847)),2)),IF($B66="Non - avec lien de dépendance",MIN(1129,I66,$C66)*overallRate,MIN(1129,I66)*overallRate))</f>
        <v>#VALUE!</v>
      </c>
      <c r="T66" s="110" t="e">
        <f>IF(revenueReduction&gt;0.3,MAX(IF($B66="Non - avec lien de dépendance",MIN(1129,J66,$C66)*overallRate,MIN(1129,J66)*overallRate),ROUND(MAX(IF($B66="Non - avec lien de dépendance",0,MIN((0.75*J66),847)),MIN(J66,(0.75*$C66),847)),2)),IF($B66="Non - avec lien de dépendance",MIN(1129,J66,$C66)*overallRate,MIN(1129,J66)*overallRate))</f>
        <v>#VALUE!</v>
      </c>
      <c r="U66" s="110" t="e">
        <f>IF(revenueReduction&gt;0.3,MAX(IF($B66="Non - avec lien de dépendance",MIN(1129,K66,$C66)*overallRate,MIN(1129,K66)*overallRate),ROUND(MAX(IF($B66="Non - avec lien de dépendance",0,MIN((0.75*K66),847)),MIN(K66,(0.75*$C66),847)),2)),IF($B66="Non - avec lien de dépendance",MIN(1129,K66,$C66)*overallRate,MIN(1129,K66)*overallRate))</f>
        <v>#VALUE!</v>
      </c>
    </row>
    <row r="67" spans="12:21" x14ac:dyDescent="0.5">
      <c r="L67" s="56" t="str">
        <f>IF(ISTEXT(overallRate),"Effectuez l’étape 1",IF(OR(COUNT($C67,H67)&lt;&gt;2,overallRate=0),0,IF(D67="Oui",ROUND(MAX(IF($B67="Non - avec lien de dépendance",0,MIN((0.75*H67),847)),MIN(H67,(0.75*$C67),847)),2),R67)))</f>
        <v>Effectuez l’étape 1</v>
      </c>
      <c r="M67" s="56" t="str">
        <f>IF(ISTEXT(overallRate),"Effectuez l’étape 1",IF(OR(COUNT($C67,I67)&lt;&gt;2,overallRate=0),0,IF(E67="Yes",ROUND(MAX(IF($B67="Non - avec lien de dépendance",0,MIN((0.75*I67),847)),MIN(I67,(0.75*$C67),847)),2),S67)))</f>
        <v>Effectuez l’étape 1</v>
      </c>
      <c r="N67" s="56" t="str">
        <f>IF(ISTEXT(overallRate),"Effectuez l’étape 1",IF(OR(COUNT($C67,J67)&lt;&gt;2,overallRate=0),0,IF(F67="Yes",ROUND(MAX(IF($B67="Non - avec lien de dépendance",0,MIN((0.75*J67),847)),MIN(J67,(0.75*$C67),847)),2),T67)))</f>
        <v>Effectuez l’étape 1</v>
      </c>
      <c r="O67" s="56" t="str">
        <f>IF(ISTEXT(overallRate),"Effectuez l’étape 1",IF(OR(COUNT($C67,K67)&lt;&gt;2,overallRate=0),0,IF(G67="Yes",ROUND(MAX(IF($B67="Non - avec lien de dépendance",0,MIN((0.75*K67),847)),MIN(K67,(0.75*$C67),847)),2),U67)))</f>
        <v>Effectuez l’étape 1</v>
      </c>
      <c r="P67" s="3">
        <f t="shared" si="0"/>
        <v>0</v>
      </c>
      <c r="R67" s="110" t="e">
        <f>IF(revenueReduction&gt;0.3,MAX(IF($B67="Non - avec lien de dépendance",MIN(1129,H67,$C67)*overallRate,MIN(1129,H67)*overallRate),ROUND(MAX(IF($B67="Non - avec lien de dépendance",0,MIN((0.75*H67),847)),MIN(H67,(0.75*$C67),847)),2)),IF($B67="Non - avec lien de dépendance",MIN(1129,H67,$C67)*overallRate,MIN(1129,H67)*overallRate))</f>
        <v>#VALUE!</v>
      </c>
      <c r="S67" s="110" t="e">
        <f>IF(revenueReduction&gt;0.3,MAX(IF($B67="Non - avec lien de dépendance",MIN(1129,I67,$C67)*overallRate,MIN(1129,I67)*overallRate),ROUND(MAX(IF($B67="Non - avec lien de dépendance",0,MIN((0.75*I67),847)),MIN(I67,(0.75*$C67),847)),2)),IF($B67="Non - avec lien de dépendance",MIN(1129,I67,$C67)*overallRate,MIN(1129,I67)*overallRate))</f>
        <v>#VALUE!</v>
      </c>
      <c r="T67" s="110" t="e">
        <f>IF(revenueReduction&gt;0.3,MAX(IF($B67="Non - avec lien de dépendance",MIN(1129,J67,$C67)*overallRate,MIN(1129,J67)*overallRate),ROUND(MAX(IF($B67="Non - avec lien de dépendance",0,MIN((0.75*J67),847)),MIN(J67,(0.75*$C67),847)),2)),IF($B67="Non - avec lien de dépendance",MIN(1129,J67,$C67)*overallRate,MIN(1129,J67)*overallRate))</f>
        <v>#VALUE!</v>
      </c>
      <c r="U67" s="110" t="e">
        <f>IF(revenueReduction&gt;0.3,MAX(IF($B67="Non - avec lien de dépendance",MIN(1129,K67,$C67)*overallRate,MIN(1129,K67)*overallRate),ROUND(MAX(IF($B67="Non - avec lien de dépendance",0,MIN((0.75*K67),847)),MIN(K67,(0.75*$C67),847)),2)),IF($B67="Non - avec lien de dépendance",MIN(1129,K67,$C67)*overallRate,MIN(1129,K67)*overallRate))</f>
        <v>#VALUE!</v>
      </c>
    </row>
    <row r="68" spans="12:21" x14ac:dyDescent="0.5">
      <c r="L68" s="56" t="str">
        <f>IF(ISTEXT(overallRate),"Effectuez l’étape 1",IF(OR(COUNT($C68,H68)&lt;&gt;2,overallRate=0),0,IF(D68="Oui",ROUND(MAX(IF($B68="Non - avec lien de dépendance",0,MIN((0.75*H68),847)),MIN(H68,(0.75*$C68),847)),2),R68)))</f>
        <v>Effectuez l’étape 1</v>
      </c>
      <c r="M68" s="56" t="str">
        <f>IF(ISTEXT(overallRate),"Effectuez l’étape 1",IF(OR(COUNT($C68,I68)&lt;&gt;2,overallRate=0),0,IF(E68="Yes",ROUND(MAX(IF($B68="Non - avec lien de dépendance",0,MIN((0.75*I68),847)),MIN(I68,(0.75*$C68),847)),2),S68)))</f>
        <v>Effectuez l’étape 1</v>
      </c>
      <c r="N68" s="56" t="str">
        <f>IF(ISTEXT(overallRate),"Effectuez l’étape 1",IF(OR(COUNT($C68,J68)&lt;&gt;2,overallRate=0),0,IF(F68="Yes",ROUND(MAX(IF($B68="Non - avec lien de dépendance",0,MIN((0.75*J68),847)),MIN(J68,(0.75*$C68),847)),2),T68)))</f>
        <v>Effectuez l’étape 1</v>
      </c>
      <c r="O68" s="56" t="str">
        <f>IF(ISTEXT(overallRate),"Effectuez l’étape 1",IF(OR(COUNT($C68,K68)&lt;&gt;2,overallRate=0),0,IF(G68="Yes",ROUND(MAX(IF($B68="Non - avec lien de dépendance",0,MIN((0.75*K68),847)),MIN(K68,(0.75*$C68),847)),2),U68)))</f>
        <v>Effectuez l’étape 1</v>
      </c>
      <c r="P68" s="3">
        <f t="shared" si="0"/>
        <v>0</v>
      </c>
      <c r="R68" s="110" t="e">
        <f>IF(revenueReduction&gt;0.3,MAX(IF($B68="Non - avec lien de dépendance",MIN(1129,H68,$C68)*overallRate,MIN(1129,H68)*overallRate),ROUND(MAX(IF($B68="Non - avec lien de dépendance",0,MIN((0.75*H68),847)),MIN(H68,(0.75*$C68),847)),2)),IF($B68="Non - avec lien de dépendance",MIN(1129,H68,$C68)*overallRate,MIN(1129,H68)*overallRate))</f>
        <v>#VALUE!</v>
      </c>
      <c r="S68" s="110" t="e">
        <f>IF(revenueReduction&gt;0.3,MAX(IF($B68="Non - avec lien de dépendance",MIN(1129,I68,$C68)*overallRate,MIN(1129,I68)*overallRate),ROUND(MAX(IF($B68="Non - avec lien de dépendance",0,MIN((0.75*I68),847)),MIN(I68,(0.75*$C68),847)),2)),IF($B68="Non - avec lien de dépendance",MIN(1129,I68,$C68)*overallRate,MIN(1129,I68)*overallRate))</f>
        <v>#VALUE!</v>
      </c>
      <c r="T68" s="110" t="e">
        <f>IF(revenueReduction&gt;0.3,MAX(IF($B68="Non - avec lien de dépendance",MIN(1129,J68,$C68)*overallRate,MIN(1129,J68)*overallRate),ROUND(MAX(IF($B68="Non - avec lien de dépendance",0,MIN((0.75*J68),847)),MIN(J68,(0.75*$C68),847)),2)),IF($B68="Non - avec lien de dépendance",MIN(1129,J68,$C68)*overallRate,MIN(1129,J68)*overallRate))</f>
        <v>#VALUE!</v>
      </c>
      <c r="U68" s="110" t="e">
        <f>IF(revenueReduction&gt;0.3,MAX(IF($B68="Non - avec lien de dépendance",MIN(1129,K68,$C68)*overallRate,MIN(1129,K68)*overallRate),ROUND(MAX(IF($B68="Non - avec lien de dépendance",0,MIN((0.75*K68),847)),MIN(K68,(0.75*$C68),847)),2)),IF($B68="Non - avec lien de dépendance",MIN(1129,K68,$C68)*overallRate,MIN(1129,K68)*overallRate))</f>
        <v>#VALUE!</v>
      </c>
    </row>
    <row r="69" spans="12:21" x14ac:dyDescent="0.5">
      <c r="L69" s="56" t="str">
        <f>IF(ISTEXT(overallRate),"Effectuez l’étape 1",IF(OR(COUNT($C69,H69)&lt;&gt;2,overallRate=0),0,IF(D69="Oui",ROUND(MAX(IF($B69="Non - avec lien de dépendance",0,MIN((0.75*H69),847)),MIN(H69,(0.75*$C69),847)),2),R69)))</f>
        <v>Effectuez l’étape 1</v>
      </c>
      <c r="M69" s="56" t="str">
        <f>IF(ISTEXT(overallRate),"Effectuez l’étape 1",IF(OR(COUNT($C69,I69)&lt;&gt;2,overallRate=0),0,IF(E69="Yes",ROUND(MAX(IF($B69="Non - avec lien de dépendance",0,MIN((0.75*I69),847)),MIN(I69,(0.75*$C69),847)),2),S69)))</f>
        <v>Effectuez l’étape 1</v>
      </c>
      <c r="N69" s="56" t="str">
        <f>IF(ISTEXT(overallRate),"Effectuez l’étape 1",IF(OR(COUNT($C69,J69)&lt;&gt;2,overallRate=0),0,IF(F69="Yes",ROUND(MAX(IF($B69="Non - avec lien de dépendance",0,MIN((0.75*J69),847)),MIN(J69,(0.75*$C69),847)),2),T69)))</f>
        <v>Effectuez l’étape 1</v>
      </c>
      <c r="O69" s="56" t="str">
        <f>IF(ISTEXT(overallRate),"Effectuez l’étape 1",IF(OR(COUNT($C69,K69)&lt;&gt;2,overallRate=0),0,IF(G69="Yes",ROUND(MAX(IF($B69="Non - avec lien de dépendance",0,MIN((0.75*K69),847)),MIN(K69,(0.75*$C69),847)),2),U69)))</f>
        <v>Effectuez l’étape 1</v>
      </c>
      <c r="P69" s="3">
        <f t="shared" si="0"/>
        <v>0</v>
      </c>
      <c r="R69" s="110" t="e">
        <f>IF(revenueReduction&gt;0.3,MAX(IF($B69="Non - avec lien de dépendance",MIN(1129,H69,$C69)*overallRate,MIN(1129,H69)*overallRate),ROUND(MAX(IF($B69="Non - avec lien de dépendance",0,MIN((0.75*H69),847)),MIN(H69,(0.75*$C69),847)),2)),IF($B69="Non - avec lien de dépendance",MIN(1129,H69,$C69)*overallRate,MIN(1129,H69)*overallRate))</f>
        <v>#VALUE!</v>
      </c>
      <c r="S69" s="110" t="e">
        <f>IF(revenueReduction&gt;0.3,MAX(IF($B69="Non - avec lien de dépendance",MIN(1129,I69,$C69)*overallRate,MIN(1129,I69)*overallRate),ROUND(MAX(IF($B69="Non - avec lien de dépendance",0,MIN((0.75*I69),847)),MIN(I69,(0.75*$C69),847)),2)),IF($B69="Non - avec lien de dépendance",MIN(1129,I69,$C69)*overallRate,MIN(1129,I69)*overallRate))</f>
        <v>#VALUE!</v>
      </c>
      <c r="T69" s="110" t="e">
        <f>IF(revenueReduction&gt;0.3,MAX(IF($B69="Non - avec lien de dépendance",MIN(1129,J69,$C69)*overallRate,MIN(1129,J69)*overallRate),ROUND(MAX(IF($B69="Non - avec lien de dépendance",0,MIN((0.75*J69),847)),MIN(J69,(0.75*$C69),847)),2)),IF($B69="Non - avec lien de dépendance",MIN(1129,J69,$C69)*overallRate,MIN(1129,J69)*overallRate))</f>
        <v>#VALUE!</v>
      </c>
      <c r="U69" s="110" t="e">
        <f>IF(revenueReduction&gt;0.3,MAX(IF($B69="Non - avec lien de dépendance",MIN(1129,K69,$C69)*overallRate,MIN(1129,K69)*overallRate),ROUND(MAX(IF($B69="Non - avec lien de dépendance",0,MIN((0.75*K69),847)),MIN(K69,(0.75*$C69),847)),2)),IF($B69="Non - avec lien de dépendance",MIN(1129,K69,$C69)*overallRate,MIN(1129,K69)*overallRate))</f>
        <v>#VALUE!</v>
      </c>
    </row>
    <row r="70" spans="12:21" x14ac:dyDescent="0.5">
      <c r="L70" s="56" t="str">
        <f>IF(ISTEXT(overallRate),"Effectuez l’étape 1",IF(OR(COUNT($C70,H70)&lt;&gt;2,overallRate=0),0,IF(D70="Oui",ROUND(MAX(IF($B70="Non - avec lien de dépendance",0,MIN((0.75*H70),847)),MIN(H70,(0.75*$C70),847)),2),R70)))</f>
        <v>Effectuez l’étape 1</v>
      </c>
      <c r="M70" s="56" t="str">
        <f>IF(ISTEXT(overallRate),"Effectuez l’étape 1",IF(OR(COUNT($C70,I70)&lt;&gt;2,overallRate=0),0,IF(E70="Yes",ROUND(MAX(IF($B70="Non - avec lien de dépendance",0,MIN((0.75*I70),847)),MIN(I70,(0.75*$C70),847)),2),S70)))</f>
        <v>Effectuez l’étape 1</v>
      </c>
      <c r="N70" s="56" t="str">
        <f>IF(ISTEXT(overallRate),"Effectuez l’étape 1",IF(OR(COUNT($C70,J70)&lt;&gt;2,overallRate=0),0,IF(F70="Yes",ROUND(MAX(IF($B70="Non - avec lien de dépendance",0,MIN((0.75*J70),847)),MIN(J70,(0.75*$C70),847)),2),T70)))</f>
        <v>Effectuez l’étape 1</v>
      </c>
      <c r="O70" s="56" t="str">
        <f>IF(ISTEXT(overallRate),"Effectuez l’étape 1",IF(OR(COUNT($C70,K70)&lt;&gt;2,overallRate=0),0,IF(G70="Yes",ROUND(MAX(IF($B70="Non - avec lien de dépendance",0,MIN((0.75*K70),847)),MIN(K70,(0.75*$C70),847)),2),U70)))</f>
        <v>Effectuez l’étape 1</v>
      </c>
      <c r="P70" s="3">
        <f t="shared" si="0"/>
        <v>0</v>
      </c>
      <c r="R70" s="110" t="e">
        <f>IF(revenueReduction&gt;0.3,MAX(IF($B70="Non - avec lien de dépendance",MIN(1129,H70,$C70)*overallRate,MIN(1129,H70)*overallRate),ROUND(MAX(IF($B70="Non - avec lien de dépendance",0,MIN((0.75*H70),847)),MIN(H70,(0.75*$C70),847)),2)),IF($B70="Non - avec lien de dépendance",MIN(1129,H70,$C70)*overallRate,MIN(1129,H70)*overallRate))</f>
        <v>#VALUE!</v>
      </c>
      <c r="S70" s="110" t="e">
        <f>IF(revenueReduction&gt;0.3,MAX(IF($B70="Non - avec lien de dépendance",MIN(1129,I70,$C70)*overallRate,MIN(1129,I70)*overallRate),ROUND(MAX(IF($B70="Non - avec lien de dépendance",0,MIN((0.75*I70),847)),MIN(I70,(0.75*$C70),847)),2)),IF($B70="Non - avec lien de dépendance",MIN(1129,I70,$C70)*overallRate,MIN(1129,I70)*overallRate))</f>
        <v>#VALUE!</v>
      </c>
      <c r="T70" s="110" t="e">
        <f>IF(revenueReduction&gt;0.3,MAX(IF($B70="Non - avec lien de dépendance",MIN(1129,J70,$C70)*overallRate,MIN(1129,J70)*overallRate),ROUND(MAX(IF($B70="Non - avec lien de dépendance",0,MIN((0.75*J70),847)),MIN(J70,(0.75*$C70),847)),2)),IF($B70="Non - avec lien de dépendance",MIN(1129,J70,$C70)*overallRate,MIN(1129,J70)*overallRate))</f>
        <v>#VALUE!</v>
      </c>
      <c r="U70" s="110" t="e">
        <f>IF(revenueReduction&gt;0.3,MAX(IF($B70="Non - avec lien de dépendance",MIN(1129,K70,$C70)*overallRate,MIN(1129,K70)*overallRate),ROUND(MAX(IF($B70="Non - avec lien de dépendance",0,MIN((0.75*K70),847)),MIN(K70,(0.75*$C70),847)),2)),IF($B70="Non - avec lien de dépendance",MIN(1129,K70,$C70)*overallRate,MIN(1129,K70)*overallRate))</f>
        <v>#VALUE!</v>
      </c>
    </row>
    <row r="71" spans="12:21" x14ac:dyDescent="0.5">
      <c r="L71" s="56" t="str">
        <f>IF(ISTEXT(overallRate),"Effectuez l’étape 1",IF(OR(COUNT($C71,H71)&lt;&gt;2,overallRate=0),0,IF(D71="Oui",ROUND(MAX(IF($B71="Non - avec lien de dépendance",0,MIN((0.75*H71),847)),MIN(H71,(0.75*$C71),847)),2),R71)))</f>
        <v>Effectuez l’étape 1</v>
      </c>
      <c r="M71" s="56" t="str">
        <f>IF(ISTEXT(overallRate),"Effectuez l’étape 1",IF(OR(COUNT($C71,I71)&lt;&gt;2,overallRate=0),0,IF(E71="Yes",ROUND(MAX(IF($B71="Non - avec lien de dépendance",0,MIN((0.75*I71),847)),MIN(I71,(0.75*$C71),847)),2),S71)))</f>
        <v>Effectuez l’étape 1</v>
      </c>
      <c r="N71" s="56" t="str">
        <f>IF(ISTEXT(overallRate),"Effectuez l’étape 1",IF(OR(COUNT($C71,J71)&lt;&gt;2,overallRate=0),0,IF(F71="Yes",ROUND(MAX(IF($B71="Non - avec lien de dépendance",0,MIN((0.75*J71),847)),MIN(J71,(0.75*$C71),847)),2),T71)))</f>
        <v>Effectuez l’étape 1</v>
      </c>
      <c r="O71" s="56" t="str">
        <f>IF(ISTEXT(overallRate),"Effectuez l’étape 1",IF(OR(COUNT($C71,K71)&lt;&gt;2,overallRate=0),0,IF(G71="Yes",ROUND(MAX(IF($B71="Non - avec lien de dépendance",0,MIN((0.75*K71),847)),MIN(K71,(0.75*$C71),847)),2),U71)))</f>
        <v>Effectuez l’étape 1</v>
      </c>
      <c r="P71" s="3">
        <f t="shared" ref="P71:P134" si="1">IF(AND(COUNT(C71:K71)&gt;0,OR(COUNT(C71:K71)&lt;&gt;5,ISBLANK(B71))),"Fill out all amounts",SUM(L71:O71))</f>
        <v>0</v>
      </c>
      <c r="R71" s="110" t="e">
        <f>IF(revenueReduction&gt;0.3,MAX(IF($B71="Non - avec lien de dépendance",MIN(1129,H71,$C71)*overallRate,MIN(1129,H71)*overallRate),ROUND(MAX(IF($B71="Non - avec lien de dépendance",0,MIN((0.75*H71),847)),MIN(H71,(0.75*$C71),847)),2)),IF($B71="Non - avec lien de dépendance",MIN(1129,H71,$C71)*overallRate,MIN(1129,H71)*overallRate))</f>
        <v>#VALUE!</v>
      </c>
      <c r="S71" s="110" t="e">
        <f>IF(revenueReduction&gt;0.3,MAX(IF($B71="Non - avec lien de dépendance",MIN(1129,I71,$C71)*overallRate,MIN(1129,I71)*overallRate),ROUND(MAX(IF($B71="Non - avec lien de dépendance",0,MIN((0.75*I71),847)),MIN(I71,(0.75*$C71),847)),2)),IF($B71="Non - avec lien de dépendance",MIN(1129,I71,$C71)*overallRate,MIN(1129,I71)*overallRate))</f>
        <v>#VALUE!</v>
      </c>
      <c r="T71" s="110" t="e">
        <f>IF(revenueReduction&gt;0.3,MAX(IF($B71="Non - avec lien de dépendance",MIN(1129,J71,$C71)*overallRate,MIN(1129,J71)*overallRate),ROUND(MAX(IF($B71="Non - avec lien de dépendance",0,MIN((0.75*J71),847)),MIN(J71,(0.75*$C71),847)),2)),IF($B71="Non - avec lien de dépendance",MIN(1129,J71,$C71)*overallRate,MIN(1129,J71)*overallRate))</f>
        <v>#VALUE!</v>
      </c>
      <c r="U71" s="110" t="e">
        <f>IF(revenueReduction&gt;0.3,MAX(IF($B71="Non - avec lien de dépendance",MIN(1129,K71,$C71)*overallRate,MIN(1129,K71)*overallRate),ROUND(MAX(IF($B71="Non - avec lien de dépendance",0,MIN((0.75*K71),847)),MIN(K71,(0.75*$C71),847)),2)),IF($B71="Non - avec lien de dépendance",MIN(1129,K71,$C71)*overallRate,MIN(1129,K71)*overallRate))</f>
        <v>#VALUE!</v>
      </c>
    </row>
    <row r="72" spans="12:21" x14ac:dyDescent="0.5">
      <c r="L72" s="56" t="str">
        <f>IF(ISTEXT(overallRate),"Effectuez l’étape 1",IF(OR(COUNT($C72,H72)&lt;&gt;2,overallRate=0),0,IF(D72="Oui",ROUND(MAX(IF($B72="Non - avec lien de dépendance",0,MIN((0.75*H72),847)),MIN(H72,(0.75*$C72),847)),2),R72)))</f>
        <v>Effectuez l’étape 1</v>
      </c>
      <c r="M72" s="56" t="str">
        <f>IF(ISTEXT(overallRate),"Effectuez l’étape 1",IF(OR(COUNT($C72,I72)&lt;&gt;2,overallRate=0),0,IF(E72="Yes",ROUND(MAX(IF($B72="Non - avec lien de dépendance",0,MIN((0.75*I72),847)),MIN(I72,(0.75*$C72),847)),2),S72)))</f>
        <v>Effectuez l’étape 1</v>
      </c>
      <c r="N72" s="56" t="str">
        <f>IF(ISTEXT(overallRate),"Effectuez l’étape 1",IF(OR(COUNT($C72,J72)&lt;&gt;2,overallRate=0),0,IF(F72="Yes",ROUND(MAX(IF($B72="Non - avec lien de dépendance",0,MIN((0.75*J72),847)),MIN(J72,(0.75*$C72),847)),2),T72)))</f>
        <v>Effectuez l’étape 1</v>
      </c>
      <c r="O72" s="56" t="str">
        <f>IF(ISTEXT(overallRate),"Effectuez l’étape 1",IF(OR(COUNT($C72,K72)&lt;&gt;2,overallRate=0),0,IF(G72="Yes",ROUND(MAX(IF($B72="Non - avec lien de dépendance",0,MIN((0.75*K72),847)),MIN(K72,(0.75*$C72),847)),2),U72)))</f>
        <v>Effectuez l’étape 1</v>
      </c>
      <c r="P72" s="3">
        <f t="shared" si="1"/>
        <v>0</v>
      </c>
      <c r="R72" s="110" t="e">
        <f>IF(revenueReduction&gt;0.3,MAX(IF($B72="Non - avec lien de dépendance",MIN(1129,H72,$C72)*overallRate,MIN(1129,H72)*overallRate),ROUND(MAX(IF($B72="Non - avec lien de dépendance",0,MIN((0.75*H72),847)),MIN(H72,(0.75*$C72),847)),2)),IF($B72="Non - avec lien de dépendance",MIN(1129,H72,$C72)*overallRate,MIN(1129,H72)*overallRate))</f>
        <v>#VALUE!</v>
      </c>
      <c r="S72" s="110" t="e">
        <f>IF(revenueReduction&gt;0.3,MAX(IF($B72="Non - avec lien de dépendance",MIN(1129,I72,$C72)*overallRate,MIN(1129,I72)*overallRate),ROUND(MAX(IF($B72="Non - avec lien de dépendance",0,MIN((0.75*I72),847)),MIN(I72,(0.75*$C72),847)),2)),IF($B72="Non - avec lien de dépendance",MIN(1129,I72,$C72)*overallRate,MIN(1129,I72)*overallRate))</f>
        <v>#VALUE!</v>
      </c>
      <c r="T72" s="110" t="e">
        <f>IF(revenueReduction&gt;0.3,MAX(IF($B72="Non - avec lien de dépendance",MIN(1129,J72,$C72)*overallRate,MIN(1129,J72)*overallRate),ROUND(MAX(IF($B72="Non - avec lien de dépendance",0,MIN((0.75*J72),847)),MIN(J72,(0.75*$C72),847)),2)),IF($B72="Non - avec lien de dépendance",MIN(1129,J72,$C72)*overallRate,MIN(1129,J72)*overallRate))</f>
        <v>#VALUE!</v>
      </c>
      <c r="U72" s="110" t="e">
        <f>IF(revenueReduction&gt;0.3,MAX(IF($B72="Non - avec lien de dépendance",MIN(1129,K72,$C72)*overallRate,MIN(1129,K72)*overallRate),ROUND(MAX(IF($B72="Non - avec lien de dépendance",0,MIN((0.75*K72),847)),MIN(K72,(0.75*$C72),847)),2)),IF($B72="Non - avec lien de dépendance",MIN(1129,K72,$C72)*overallRate,MIN(1129,K72)*overallRate))</f>
        <v>#VALUE!</v>
      </c>
    </row>
    <row r="73" spans="12:21" x14ac:dyDescent="0.5">
      <c r="L73" s="56" t="str">
        <f>IF(ISTEXT(overallRate),"Effectuez l’étape 1",IF(OR(COUNT($C73,H73)&lt;&gt;2,overallRate=0),0,IF(D73="Oui",ROUND(MAX(IF($B73="Non - avec lien de dépendance",0,MIN((0.75*H73),847)),MIN(H73,(0.75*$C73),847)),2),R73)))</f>
        <v>Effectuez l’étape 1</v>
      </c>
      <c r="M73" s="56" t="str">
        <f>IF(ISTEXT(overallRate),"Effectuez l’étape 1",IF(OR(COUNT($C73,I73)&lt;&gt;2,overallRate=0),0,IF(E73="Yes",ROUND(MAX(IF($B73="Non - avec lien de dépendance",0,MIN((0.75*I73),847)),MIN(I73,(0.75*$C73),847)),2),S73)))</f>
        <v>Effectuez l’étape 1</v>
      </c>
      <c r="N73" s="56" t="str">
        <f>IF(ISTEXT(overallRate),"Effectuez l’étape 1",IF(OR(COUNT($C73,J73)&lt;&gt;2,overallRate=0),0,IF(F73="Yes",ROUND(MAX(IF($B73="Non - avec lien de dépendance",0,MIN((0.75*J73),847)),MIN(J73,(0.75*$C73),847)),2),T73)))</f>
        <v>Effectuez l’étape 1</v>
      </c>
      <c r="O73" s="56" t="str">
        <f>IF(ISTEXT(overallRate),"Effectuez l’étape 1",IF(OR(COUNT($C73,K73)&lt;&gt;2,overallRate=0),0,IF(G73="Yes",ROUND(MAX(IF($B73="Non - avec lien de dépendance",0,MIN((0.75*K73),847)),MIN(K73,(0.75*$C73),847)),2),U73)))</f>
        <v>Effectuez l’étape 1</v>
      </c>
      <c r="P73" s="3">
        <f t="shared" si="1"/>
        <v>0</v>
      </c>
      <c r="R73" s="110" t="e">
        <f>IF(revenueReduction&gt;0.3,MAX(IF($B73="Non - avec lien de dépendance",MIN(1129,H73,$C73)*overallRate,MIN(1129,H73)*overallRate),ROUND(MAX(IF($B73="Non - avec lien de dépendance",0,MIN((0.75*H73),847)),MIN(H73,(0.75*$C73),847)),2)),IF($B73="Non - avec lien de dépendance",MIN(1129,H73,$C73)*overallRate,MIN(1129,H73)*overallRate))</f>
        <v>#VALUE!</v>
      </c>
      <c r="S73" s="110" t="e">
        <f>IF(revenueReduction&gt;0.3,MAX(IF($B73="Non - avec lien de dépendance",MIN(1129,I73,$C73)*overallRate,MIN(1129,I73)*overallRate),ROUND(MAX(IF($B73="Non - avec lien de dépendance",0,MIN((0.75*I73),847)),MIN(I73,(0.75*$C73),847)),2)),IF($B73="Non - avec lien de dépendance",MIN(1129,I73,$C73)*overallRate,MIN(1129,I73)*overallRate))</f>
        <v>#VALUE!</v>
      </c>
      <c r="T73" s="110" t="e">
        <f>IF(revenueReduction&gt;0.3,MAX(IF($B73="Non - avec lien de dépendance",MIN(1129,J73,$C73)*overallRate,MIN(1129,J73)*overallRate),ROUND(MAX(IF($B73="Non - avec lien de dépendance",0,MIN((0.75*J73),847)),MIN(J73,(0.75*$C73),847)),2)),IF($B73="Non - avec lien de dépendance",MIN(1129,J73,$C73)*overallRate,MIN(1129,J73)*overallRate))</f>
        <v>#VALUE!</v>
      </c>
      <c r="U73" s="110" t="e">
        <f>IF(revenueReduction&gt;0.3,MAX(IF($B73="Non - avec lien de dépendance",MIN(1129,K73,$C73)*overallRate,MIN(1129,K73)*overallRate),ROUND(MAX(IF($B73="Non - avec lien de dépendance",0,MIN((0.75*K73),847)),MIN(K73,(0.75*$C73),847)),2)),IF($B73="Non - avec lien de dépendance",MIN(1129,K73,$C73)*overallRate,MIN(1129,K73)*overallRate))</f>
        <v>#VALUE!</v>
      </c>
    </row>
    <row r="74" spans="12:21" x14ac:dyDescent="0.5">
      <c r="L74" s="56" t="str">
        <f>IF(ISTEXT(overallRate),"Effectuez l’étape 1",IF(OR(COUNT($C74,H74)&lt;&gt;2,overallRate=0),0,IF(D74="Oui",ROUND(MAX(IF($B74="Non - avec lien de dépendance",0,MIN((0.75*H74),847)),MIN(H74,(0.75*$C74),847)),2),R74)))</f>
        <v>Effectuez l’étape 1</v>
      </c>
      <c r="M74" s="56" t="str">
        <f>IF(ISTEXT(overallRate),"Effectuez l’étape 1",IF(OR(COUNT($C74,I74)&lt;&gt;2,overallRate=0),0,IF(E74="Yes",ROUND(MAX(IF($B74="Non - avec lien de dépendance",0,MIN((0.75*I74),847)),MIN(I74,(0.75*$C74),847)),2),S74)))</f>
        <v>Effectuez l’étape 1</v>
      </c>
      <c r="N74" s="56" t="str">
        <f>IF(ISTEXT(overallRate),"Effectuez l’étape 1",IF(OR(COUNT($C74,J74)&lt;&gt;2,overallRate=0),0,IF(F74="Yes",ROUND(MAX(IF($B74="Non - avec lien de dépendance",0,MIN((0.75*J74),847)),MIN(J74,(0.75*$C74),847)),2),T74)))</f>
        <v>Effectuez l’étape 1</v>
      </c>
      <c r="O74" s="56" t="str">
        <f>IF(ISTEXT(overallRate),"Effectuez l’étape 1",IF(OR(COUNT($C74,K74)&lt;&gt;2,overallRate=0),0,IF(G74="Yes",ROUND(MAX(IF($B74="Non - avec lien de dépendance",0,MIN((0.75*K74),847)),MIN(K74,(0.75*$C74),847)),2),U74)))</f>
        <v>Effectuez l’étape 1</v>
      </c>
      <c r="P74" s="3">
        <f t="shared" si="1"/>
        <v>0</v>
      </c>
      <c r="R74" s="110" t="e">
        <f>IF(revenueReduction&gt;0.3,MAX(IF($B74="Non - avec lien de dépendance",MIN(1129,H74,$C74)*overallRate,MIN(1129,H74)*overallRate),ROUND(MAX(IF($B74="Non - avec lien de dépendance",0,MIN((0.75*H74),847)),MIN(H74,(0.75*$C74),847)),2)),IF($B74="Non - avec lien de dépendance",MIN(1129,H74,$C74)*overallRate,MIN(1129,H74)*overallRate))</f>
        <v>#VALUE!</v>
      </c>
      <c r="S74" s="110" t="e">
        <f>IF(revenueReduction&gt;0.3,MAX(IF($B74="Non - avec lien de dépendance",MIN(1129,I74,$C74)*overallRate,MIN(1129,I74)*overallRate),ROUND(MAX(IF($B74="Non - avec lien de dépendance",0,MIN((0.75*I74),847)),MIN(I74,(0.75*$C74),847)),2)),IF($B74="Non - avec lien de dépendance",MIN(1129,I74,$C74)*overallRate,MIN(1129,I74)*overallRate))</f>
        <v>#VALUE!</v>
      </c>
      <c r="T74" s="110" t="e">
        <f>IF(revenueReduction&gt;0.3,MAX(IF($B74="Non - avec lien de dépendance",MIN(1129,J74,$C74)*overallRate,MIN(1129,J74)*overallRate),ROUND(MAX(IF($B74="Non - avec lien de dépendance",0,MIN((0.75*J74),847)),MIN(J74,(0.75*$C74),847)),2)),IF($B74="Non - avec lien de dépendance",MIN(1129,J74,$C74)*overallRate,MIN(1129,J74)*overallRate))</f>
        <v>#VALUE!</v>
      </c>
      <c r="U74" s="110" t="e">
        <f>IF(revenueReduction&gt;0.3,MAX(IF($B74="Non - avec lien de dépendance",MIN(1129,K74,$C74)*overallRate,MIN(1129,K74)*overallRate),ROUND(MAX(IF($B74="Non - avec lien de dépendance",0,MIN((0.75*K74),847)),MIN(K74,(0.75*$C74),847)),2)),IF($B74="Non - avec lien de dépendance",MIN(1129,K74,$C74)*overallRate,MIN(1129,K74)*overallRate))</f>
        <v>#VALUE!</v>
      </c>
    </row>
    <row r="75" spans="12:21" x14ac:dyDescent="0.5">
      <c r="L75" s="56" t="str">
        <f>IF(ISTEXT(overallRate),"Effectuez l’étape 1",IF(OR(COUNT($C75,H75)&lt;&gt;2,overallRate=0),0,IF(D75="Oui",ROUND(MAX(IF($B75="Non - avec lien de dépendance",0,MIN((0.75*H75),847)),MIN(H75,(0.75*$C75),847)),2),R75)))</f>
        <v>Effectuez l’étape 1</v>
      </c>
      <c r="M75" s="56" t="str">
        <f>IF(ISTEXT(overallRate),"Effectuez l’étape 1",IF(OR(COUNT($C75,I75)&lt;&gt;2,overallRate=0),0,IF(E75="Yes",ROUND(MAX(IF($B75="Non - avec lien de dépendance",0,MIN((0.75*I75),847)),MIN(I75,(0.75*$C75),847)),2),S75)))</f>
        <v>Effectuez l’étape 1</v>
      </c>
      <c r="N75" s="56" t="str">
        <f>IF(ISTEXT(overallRate),"Effectuez l’étape 1",IF(OR(COUNT($C75,J75)&lt;&gt;2,overallRate=0),0,IF(F75="Yes",ROUND(MAX(IF($B75="Non - avec lien de dépendance",0,MIN((0.75*J75),847)),MIN(J75,(0.75*$C75),847)),2),T75)))</f>
        <v>Effectuez l’étape 1</v>
      </c>
      <c r="O75" s="56" t="str">
        <f>IF(ISTEXT(overallRate),"Effectuez l’étape 1",IF(OR(COUNT($C75,K75)&lt;&gt;2,overallRate=0),0,IF(G75="Yes",ROUND(MAX(IF($B75="Non - avec lien de dépendance",0,MIN((0.75*K75),847)),MIN(K75,(0.75*$C75),847)),2),U75)))</f>
        <v>Effectuez l’étape 1</v>
      </c>
      <c r="P75" s="3">
        <f t="shared" si="1"/>
        <v>0</v>
      </c>
      <c r="R75" s="110" t="e">
        <f>IF(revenueReduction&gt;0.3,MAX(IF($B75="Non - avec lien de dépendance",MIN(1129,H75,$C75)*overallRate,MIN(1129,H75)*overallRate),ROUND(MAX(IF($B75="Non - avec lien de dépendance",0,MIN((0.75*H75),847)),MIN(H75,(0.75*$C75),847)),2)),IF($B75="Non - avec lien de dépendance",MIN(1129,H75,$C75)*overallRate,MIN(1129,H75)*overallRate))</f>
        <v>#VALUE!</v>
      </c>
      <c r="S75" s="110" t="e">
        <f>IF(revenueReduction&gt;0.3,MAX(IF($B75="Non - avec lien de dépendance",MIN(1129,I75,$C75)*overallRate,MIN(1129,I75)*overallRate),ROUND(MAX(IF($B75="Non - avec lien de dépendance",0,MIN((0.75*I75),847)),MIN(I75,(0.75*$C75),847)),2)),IF($B75="Non - avec lien de dépendance",MIN(1129,I75,$C75)*overallRate,MIN(1129,I75)*overallRate))</f>
        <v>#VALUE!</v>
      </c>
      <c r="T75" s="110" t="e">
        <f>IF(revenueReduction&gt;0.3,MAX(IF($B75="Non - avec lien de dépendance",MIN(1129,J75,$C75)*overallRate,MIN(1129,J75)*overallRate),ROUND(MAX(IF($B75="Non - avec lien de dépendance",0,MIN((0.75*J75),847)),MIN(J75,(0.75*$C75),847)),2)),IF($B75="Non - avec lien de dépendance",MIN(1129,J75,$C75)*overallRate,MIN(1129,J75)*overallRate))</f>
        <v>#VALUE!</v>
      </c>
      <c r="U75" s="110" t="e">
        <f>IF(revenueReduction&gt;0.3,MAX(IF($B75="Non - avec lien de dépendance",MIN(1129,K75,$C75)*overallRate,MIN(1129,K75)*overallRate),ROUND(MAX(IF($B75="Non - avec lien de dépendance",0,MIN((0.75*K75),847)),MIN(K75,(0.75*$C75),847)),2)),IF($B75="Non - avec lien de dépendance",MIN(1129,K75,$C75)*overallRate,MIN(1129,K75)*overallRate))</f>
        <v>#VALUE!</v>
      </c>
    </row>
    <row r="76" spans="12:21" x14ac:dyDescent="0.5">
      <c r="L76" s="56" t="str">
        <f>IF(ISTEXT(overallRate),"Effectuez l’étape 1",IF(OR(COUNT($C76,H76)&lt;&gt;2,overallRate=0),0,IF(D76="Oui",ROUND(MAX(IF($B76="Non - avec lien de dépendance",0,MIN((0.75*H76),847)),MIN(H76,(0.75*$C76),847)),2),R76)))</f>
        <v>Effectuez l’étape 1</v>
      </c>
      <c r="M76" s="56" t="str">
        <f>IF(ISTEXT(overallRate),"Effectuez l’étape 1",IF(OR(COUNT($C76,I76)&lt;&gt;2,overallRate=0),0,IF(E76="Yes",ROUND(MAX(IF($B76="Non - avec lien de dépendance",0,MIN((0.75*I76),847)),MIN(I76,(0.75*$C76),847)),2),S76)))</f>
        <v>Effectuez l’étape 1</v>
      </c>
      <c r="N76" s="56" t="str">
        <f>IF(ISTEXT(overallRate),"Effectuez l’étape 1",IF(OR(COUNT($C76,J76)&lt;&gt;2,overallRate=0),0,IF(F76="Yes",ROUND(MAX(IF($B76="Non - avec lien de dépendance",0,MIN((0.75*J76),847)),MIN(J76,(0.75*$C76),847)),2),T76)))</f>
        <v>Effectuez l’étape 1</v>
      </c>
      <c r="O76" s="56" t="str">
        <f>IF(ISTEXT(overallRate),"Effectuez l’étape 1",IF(OR(COUNT($C76,K76)&lt;&gt;2,overallRate=0),0,IF(G76="Yes",ROUND(MAX(IF($B76="Non - avec lien de dépendance",0,MIN((0.75*K76),847)),MIN(K76,(0.75*$C76),847)),2),U76)))</f>
        <v>Effectuez l’étape 1</v>
      </c>
      <c r="P76" s="3">
        <f t="shared" si="1"/>
        <v>0</v>
      </c>
      <c r="R76" s="110" t="e">
        <f>IF(revenueReduction&gt;0.3,MAX(IF($B76="Non - avec lien de dépendance",MIN(1129,H76,$C76)*overallRate,MIN(1129,H76)*overallRate),ROUND(MAX(IF($B76="Non - avec lien de dépendance",0,MIN((0.75*H76),847)),MIN(H76,(0.75*$C76),847)),2)),IF($B76="Non - avec lien de dépendance",MIN(1129,H76,$C76)*overallRate,MIN(1129,H76)*overallRate))</f>
        <v>#VALUE!</v>
      </c>
      <c r="S76" s="110" t="e">
        <f>IF(revenueReduction&gt;0.3,MAX(IF($B76="Non - avec lien de dépendance",MIN(1129,I76,$C76)*overallRate,MIN(1129,I76)*overallRate),ROUND(MAX(IF($B76="Non - avec lien de dépendance",0,MIN((0.75*I76),847)),MIN(I76,(0.75*$C76),847)),2)),IF($B76="Non - avec lien de dépendance",MIN(1129,I76,$C76)*overallRate,MIN(1129,I76)*overallRate))</f>
        <v>#VALUE!</v>
      </c>
      <c r="T76" s="110" t="e">
        <f>IF(revenueReduction&gt;0.3,MAX(IF($B76="Non - avec lien de dépendance",MIN(1129,J76,$C76)*overallRate,MIN(1129,J76)*overallRate),ROUND(MAX(IF($B76="Non - avec lien de dépendance",0,MIN((0.75*J76),847)),MIN(J76,(0.75*$C76),847)),2)),IF($B76="Non - avec lien de dépendance",MIN(1129,J76,$C76)*overallRate,MIN(1129,J76)*overallRate))</f>
        <v>#VALUE!</v>
      </c>
      <c r="U76" s="110" t="e">
        <f>IF(revenueReduction&gt;0.3,MAX(IF($B76="Non - avec lien de dépendance",MIN(1129,K76,$C76)*overallRate,MIN(1129,K76)*overallRate),ROUND(MAX(IF($B76="Non - avec lien de dépendance",0,MIN((0.75*K76),847)),MIN(K76,(0.75*$C76),847)),2)),IF($B76="Non - avec lien de dépendance",MIN(1129,K76,$C76)*overallRate,MIN(1129,K76)*overallRate))</f>
        <v>#VALUE!</v>
      </c>
    </row>
    <row r="77" spans="12:21" x14ac:dyDescent="0.5">
      <c r="L77" s="56" t="str">
        <f>IF(ISTEXT(overallRate),"Effectuez l’étape 1",IF(OR(COUNT($C77,H77)&lt;&gt;2,overallRate=0),0,IF(D77="Oui",ROUND(MAX(IF($B77="Non - avec lien de dépendance",0,MIN((0.75*H77),847)),MIN(H77,(0.75*$C77),847)),2),R77)))</f>
        <v>Effectuez l’étape 1</v>
      </c>
      <c r="M77" s="56" t="str">
        <f>IF(ISTEXT(overallRate),"Effectuez l’étape 1",IF(OR(COUNT($C77,I77)&lt;&gt;2,overallRate=0),0,IF(E77="Yes",ROUND(MAX(IF($B77="Non - avec lien de dépendance",0,MIN((0.75*I77),847)),MIN(I77,(0.75*$C77),847)),2),S77)))</f>
        <v>Effectuez l’étape 1</v>
      </c>
      <c r="N77" s="56" t="str">
        <f>IF(ISTEXT(overallRate),"Effectuez l’étape 1",IF(OR(COUNT($C77,J77)&lt;&gt;2,overallRate=0),0,IF(F77="Yes",ROUND(MAX(IF($B77="Non - avec lien de dépendance",0,MIN((0.75*J77),847)),MIN(J77,(0.75*$C77),847)),2),T77)))</f>
        <v>Effectuez l’étape 1</v>
      </c>
      <c r="O77" s="56" t="str">
        <f>IF(ISTEXT(overallRate),"Effectuez l’étape 1",IF(OR(COUNT($C77,K77)&lt;&gt;2,overallRate=0),0,IF(G77="Yes",ROUND(MAX(IF($B77="Non - avec lien de dépendance",0,MIN((0.75*K77),847)),MIN(K77,(0.75*$C77),847)),2),U77)))</f>
        <v>Effectuez l’étape 1</v>
      </c>
      <c r="P77" s="3">
        <f t="shared" si="1"/>
        <v>0</v>
      </c>
      <c r="R77" s="110" t="e">
        <f>IF(revenueReduction&gt;0.3,MAX(IF($B77="Non - avec lien de dépendance",MIN(1129,H77,$C77)*overallRate,MIN(1129,H77)*overallRate),ROUND(MAX(IF($B77="Non - avec lien de dépendance",0,MIN((0.75*H77),847)),MIN(H77,(0.75*$C77),847)),2)),IF($B77="Non - avec lien de dépendance",MIN(1129,H77,$C77)*overallRate,MIN(1129,H77)*overallRate))</f>
        <v>#VALUE!</v>
      </c>
      <c r="S77" s="110" t="e">
        <f>IF(revenueReduction&gt;0.3,MAX(IF($B77="Non - avec lien de dépendance",MIN(1129,I77,$C77)*overallRate,MIN(1129,I77)*overallRate),ROUND(MAX(IF($B77="Non - avec lien de dépendance",0,MIN((0.75*I77),847)),MIN(I77,(0.75*$C77),847)),2)),IF($B77="Non - avec lien de dépendance",MIN(1129,I77,$C77)*overallRate,MIN(1129,I77)*overallRate))</f>
        <v>#VALUE!</v>
      </c>
      <c r="T77" s="110" t="e">
        <f>IF(revenueReduction&gt;0.3,MAX(IF($B77="Non - avec lien de dépendance",MIN(1129,J77,$C77)*overallRate,MIN(1129,J77)*overallRate),ROUND(MAX(IF($B77="Non - avec lien de dépendance",0,MIN((0.75*J77),847)),MIN(J77,(0.75*$C77),847)),2)),IF($B77="Non - avec lien de dépendance",MIN(1129,J77,$C77)*overallRate,MIN(1129,J77)*overallRate))</f>
        <v>#VALUE!</v>
      </c>
      <c r="U77" s="110" t="e">
        <f>IF(revenueReduction&gt;0.3,MAX(IF($B77="Non - avec lien de dépendance",MIN(1129,K77,$C77)*overallRate,MIN(1129,K77)*overallRate),ROUND(MAX(IF($B77="Non - avec lien de dépendance",0,MIN((0.75*K77),847)),MIN(K77,(0.75*$C77),847)),2)),IF($B77="Non - avec lien de dépendance",MIN(1129,K77,$C77)*overallRate,MIN(1129,K77)*overallRate))</f>
        <v>#VALUE!</v>
      </c>
    </row>
    <row r="78" spans="12:21" x14ac:dyDescent="0.5">
      <c r="L78" s="56" t="str">
        <f>IF(ISTEXT(overallRate),"Effectuez l’étape 1",IF(OR(COUNT($C78,H78)&lt;&gt;2,overallRate=0),0,IF(D78="Oui",ROUND(MAX(IF($B78="Non - avec lien de dépendance",0,MIN((0.75*H78),847)),MIN(H78,(0.75*$C78),847)),2),R78)))</f>
        <v>Effectuez l’étape 1</v>
      </c>
      <c r="M78" s="56" t="str">
        <f>IF(ISTEXT(overallRate),"Effectuez l’étape 1",IF(OR(COUNT($C78,I78)&lt;&gt;2,overallRate=0),0,IF(E78="Yes",ROUND(MAX(IF($B78="Non - avec lien de dépendance",0,MIN((0.75*I78),847)),MIN(I78,(0.75*$C78),847)),2),S78)))</f>
        <v>Effectuez l’étape 1</v>
      </c>
      <c r="N78" s="56" t="str">
        <f>IF(ISTEXT(overallRate),"Effectuez l’étape 1",IF(OR(COUNT($C78,J78)&lt;&gt;2,overallRate=0),0,IF(F78="Yes",ROUND(MAX(IF($B78="Non - avec lien de dépendance",0,MIN((0.75*J78),847)),MIN(J78,(0.75*$C78),847)),2),T78)))</f>
        <v>Effectuez l’étape 1</v>
      </c>
      <c r="O78" s="56" t="str">
        <f>IF(ISTEXT(overallRate),"Effectuez l’étape 1",IF(OR(COUNT($C78,K78)&lt;&gt;2,overallRate=0),0,IF(G78="Yes",ROUND(MAX(IF($B78="Non - avec lien de dépendance",0,MIN((0.75*K78),847)),MIN(K78,(0.75*$C78),847)),2),U78)))</f>
        <v>Effectuez l’étape 1</v>
      </c>
      <c r="P78" s="3">
        <f t="shared" si="1"/>
        <v>0</v>
      </c>
      <c r="R78" s="110" t="e">
        <f>IF(revenueReduction&gt;0.3,MAX(IF($B78="Non - avec lien de dépendance",MIN(1129,H78,$C78)*overallRate,MIN(1129,H78)*overallRate),ROUND(MAX(IF($B78="Non - avec lien de dépendance",0,MIN((0.75*H78),847)),MIN(H78,(0.75*$C78),847)),2)),IF($B78="Non - avec lien de dépendance",MIN(1129,H78,$C78)*overallRate,MIN(1129,H78)*overallRate))</f>
        <v>#VALUE!</v>
      </c>
      <c r="S78" s="110" t="e">
        <f>IF(revenueReduction&gt;0.3,MAX(IF($B78="Non - avec lien de dépendance",MIN(1129,I78,$C78)*overallRate,MIN(1129,I78)*overallRate),ROUND(MAX(IF($B78="Non - avec lien de dépendance",0,MIN((0.75*I78),847)),MIN(I78,(0.75*$C78),847)),2)),IF($B78="Non - avec lien de dépendance",MIN(1129,I78,$C78)*overallRate,MIN(1129,I78)*overallRate))</f>
        <v>#VALUE!</v>
      </c>
      <c r="T78" s="110" t="e">
        <f>IF(revenueReduction&gt;0.3,MAX(IF($B78="Non - avec lien de dépendance",MIN(1129,J78,$C78)*overallRate,MIN(1129,J78)*overallRate),ROUND(MAX(IF($B78="Non - avec lien de dépendance",0,MIN((0.75*J78),847)),MIN(J78,(0.75*$C78),847)),2)),IF($B78="Non - avec lien de dépendance",MIN(1129,J78,$C78)*overallRate,MIN(1129,J78)*overallRate))</f>
        <v>#VALUE!</v>
      </c>
      <c r="U78" s="110" t="e">
        <f>IF(revenueReduction&gt;0.3,MAX(IF($B78="Non - avec lien de dépendance",MIN(1129,K78,$C78)*overallRate,MIN(1129,K78)*overallRate),ROUND(MAX(IF($B78="Non - avec lien de dépendance",0,MIN((0.75*K78),847)),MIN(K78,(0.75*$C78),847)),2)),IF($B78="Non - avec lien de dépendance",MIN(1129,K78,$C78)*overallRate,MIN(1129,K78)*overallRate))</f>
        <v>#VALUE!</v>
      </c>
    </row>
    <row r="79" spans="12:21" x14ac:dyDescent="0.5">
      <c r="L79" s="56" t="str">
        <f>IF(ISTEXT(overallRate),"Effectuez l’étape 1",IF(OR(COUNT($C79,H79)&lt;&gt;2,overallRate=0),0,IF(D79="Oui",ROUND(MAX(IF($B79="Non - avec lien de dépendance",0,MIN((0.75*H79),847)),MIN(H79,(0.75*$C79),847)),2),R79)))</f>
        <v>Effectuez l’étape 1</v>
      </c>
      <c r="M79" s="56" t="str">
        <f>IF(ISTEXT(overallRate),"Effectuez l’étape 1",IF(OR(COUNT($C79,I79)&lt;&gt;2,overallRate=0),0,IF(E79="Yes",ROUND(MAX(IF($B79="Non - avec lien de dépendance",0,MIN((0.75*I79),847)),MIN(I79,(0.75*$C79),847)),2),S79)))</f>
        <v>Effectuez l’étape 1</v>
      </c>
      <c r="N79" s="56" t="str">
        <f>IF(ISTEXT(overallRate),"Effectuez l’étape 1",IF(OR(COUNT($C79,J79)&lt;&gt;2,overallRate=0),0,IF(F79="Yes",ROUND(MAX(IF($B79="Non - avec lien de dépendance",0,MIN((0.75*J79),847)),MIN(J79,(0.75*$C79),847)),2),T79)))</f>
        <v>Effectuez l’étape 1</v>
      </c>
      <c r="O79" s="56" t="str">
        <f>IF(ISTEXT(overallRate),"Effectuez l’étape 1",IF(OR(COUNT($C79,K79)&lt;&gt;2,overallRate=0),0,IF(G79="Yes",ROUND(MAX(IF($B79="Non - avec lien de dépendance",0,MIN((0.75*K79),847)),MIN(K79,(0.75*$C79),847)),2),U79)))</f>
        <v>Effectuez l’étape 1</v>
      </c>
      <c r="P79" s="3">
        <f t="shared" si="1"/>
        <v>0</v>
      </c>
      <c r="R79" s="110" t="e">
        <f>IF(revenueReduction&gt;0.3,MAX(IF($B79="Non - avec lien de dépendance",MIN(1129,H79,$C79)*overallRate,MIN(1129,H79)*overallRate),ROUND(MAX(IF($B79="Non - avec lien de dépendance",0,MIN((0.75*H79),847)),MIN(H79,(0.75*$C79),847)),2)),IF($B79="Non - avec lien de dépendance",MIN(1129,H79,$C79)*overallRate,MIN(1129,H79)*overallRate))</f>
        <v>#VALUE!</v>
      </c>
      <c r="S79" s="110" t="e">
        <f>IF(revenueReduction&gt;0.3,MAX(IF($B79="Non - avec lien de dépendance",MIN(1129,I79,$C79)*overallRate,MIN(1129,I79)*overallRate),ROUND(MAX(IF($B79="Non - avec lien de dépendance",0,MIN((0.75*I79),847)),MIN(I79,(0.75*$C79),847)),2)),IF($B79="Non - avec lien de dépendance",MIN(1129,I79,$C79)*overallRate,MIN(1129,I79)*overallRate))</f>
        <v>#VALUE!</v>
      </c>
      <c r="T79" s="110" t="e">
        <f>IF(revenueReduction&gt;0.3,MAX(IF($B79="Non - avec lien de dépendance",MIN(1129,J79,$C79)*overallRate,MIN(1129,J79)*overallRate),ROUND(MAX(IF($B79="Non - avec lien de dépendance",0,MIN((0.75*J79),847)),MIN(J79,(0.75*$C79),847)),2)),IF($B79="Non - avec lien de dépendance",MIN(1129,J79,$C79)*overallRate,MIN(1129,J79)*overallRate))</f>
        <v>#VALUE!</v>
      </c>
      <c r="U79" s="110" t="e">
        <f>IF(revenueReduction&gt;0.3,MAX(IF($B79="Non - avec lien de dépendance",MIN(1129,K79,$C79)*overallRate,MIN(1129,K79)*overallRate),ROUND(MAX(IF($B79="Non - avec lien de dépendance",0,MIN((0.75*K79),847)),MIN(K79,(0.75*$C79),847)),2)),IF($B79="Non - avec lien de dépendance",MIN(1129,K79,$C79)*overallRate,MIN(1129,K79)*overallRate))</f>
        <v>#VALUE!</v>
      </c>
    </row>
    <row r="80" spans="12:21" x14ac:dyDescent="0.5">
      <c r="L80" s="56" t="str">
        <f>IF(ISTEXT(overallRate),"Effectuez l’étape 1",IF(OR(COUNT($C80,H80)&lt;&gt;2,overallRate=0),0,IF(D80="Oui",ROUND(MAX(IF($B80="Non - avec lien de dépendance",0,MIN((0.75*H80),847)),MIN(H80,(0.75*$C80),847)),2),R80)))</f>
        <v>Effectuez l’étape 1</v>
      </c>
      <c r="M80" s="56" t="str">
        <f>IF(ISTEXT(overallRate),"Effectuez l’étape 1",IF(OR(COUNT($C80,I80)&lt;&gt;2,overallRate=0),0,IF(E80="Yes",ROUND(MAX(IF($B80="Non - avec lien de dépendance",0,MIN((0.75*I80),847)),MIN(I80,(0.75*$C80),847)),2),S80)))</f>
        <v>Effectuez l’étape 1</v>
      </c>
      <c r="N80" s="56" t="str">
        <f>IF(ISTEXT(overallRate),"Effectuez l’étape 1",IF(OR(COUNT($C80,J80)&lt;&gt;2,overallRate=0),0,IF(F80="Yes",ROUND(MAX(IF($B80="Non - avec lien de dépendance",0,MIN((0.75*J80),847)),MIN(J80,(0.75*$C80),847)),2),T80)))</f>
        <v>Effectuez l’étape 1</v>
      </c>
      <c r="O80" s="56" t="str">
        <f>IF(ISTEXT(overallRate),"Effectuez l’étape 1",IF(OR(COUNT($C80,K80)&lt;&gt;2,overallRate=0),0,IF(G80="Yes",ROUND(MAX(IF($B80="Non - avec lien de dépendance",0,MIN((0.75*K80),847)),MIN(K80,(0.75*$C80),847)),2),U80)))</f>
        <v>Effectuez l’étape 1</v>
      </c>
      <c r="P80" s="3">
        <f t="shared" si="1"/>
        <v>0</v>
      </c>
      <c r="R80" s="110" t="e">
        <f>IF(revenueReduction&gt;0.3,MAX(IF($B80="Non - avec lien de dépendance",MIN(1129,H80,$C80)*overallRate,MIN(1129,H80)*overallRate),ROUND(MAX(IF($B80="Non - avec lien de dépendance",0,MIN((0.75*H80),847)),MIN(H80,(0.75*$C80),847)),2)),IF($B80="Non - avec lien de dépendance",MIN(1129,H80,$C80)*overallRate,MIN(1129,H80)*overallRate))</f>
        <v>#VALUE!</v>
      </c>
      <c r="S80" s="110" t="e">
        <f>IF(revenueReduction&gt;0.3,MAX(IF($B80="Non - avec lien de dépendance",MIN(1129,I80,$C80)*overallRate,MIN(1129,I80)*overallRate),ROUND(MAX(IF($B80="Non - avec lien de dépendance",0,MIN((0.75*I80),847)),MIN(I80,(0.75*$C80),847)),2)),IF($B80="Non - avec lien de dépendance",MIN(1129,I80,$C80)*overallRate,MIN(1129,I80)*overallRate))</f>
        <v>#VALUE!</v>
      </c>
      <c r="T80" s="110" t="e">
        <f>IF(revenueReduction&gt;0.3,MAX(IF($B80="Non - avec lien de dépendance",MIN(1129,J80,$C80)*overallRate,MIN(1129,J80)*overallRate),ROUND(MAX(IF($B80="Non - avec lien de dépendance",0,MIN((0.75*J80),847)),MIN(J80,(0.75*$C80),847)),2)),IF($B80="Non - avec lien de dépendance",MIN(1129,J80,$C80)*overallRate,MIN(1129,J80)*overallRate))</f>
        <v>#VALUE!</v>
      </c>
      <c r="U80" s="110" t="e">
        <f>IF(revenueReduction&gt;0.3,MAX(IF($B80="Non - avec lien de dépendance",MIN(1129,K80,$C80)*overallRate,MIN(1129,K80)*overallRate),ROUND(MAX(IF($B80="Non - avec lien de dépendance",0,MIN((0.75*K80),847)),MIN(K80,(0.75*$C80),847)),2)),IF($B80="Non - avec lien de dépendance",MIN(1129,K80,$C80)*overallRate,MIN(1129,K80)*overallRate))</f>
        <v>#VALUE!</v>
      </c>
    </row>
    <row r="81" spans="12:21" x14ac:dyDescent="0.5">
      <c r="L81" s="56" t="str">
        <f>IF(ISTEXT(overallRate),"Effectuez l’étape 1",IF(OR(COUNT($C81,H81)&lt;&gt;2,overallRate=0),0,IF(D81="Oui",ROUND(MAX(IF($B81="Non - avec lien de dépendance",0,MIN((0.75*H81),847)),MIN(H81,(0.75*$C81),847)),2),R81)))</f>
        <v>Effectuez l’étape 1</v>
      </c>
      <c r="M81" s="56" t="str">
        <f>IF(ISTEXT(overallRate),"Effectuez l’étape 1",IF(OR(COUNT($C81,I81)&lt;&gt;2,overallRate=0),0,IF(E81="Yes",ROUND(MAX(IF($B81="Non - avec lien de dépendance",0,MIN((0.75*I81),847)),MIN(I81,(0.75*$C81),847)),2),S81)))</f>
        <v>Effectuez l’étape 1</v>
      </c>
      <c r="N81" s="56" t="str">
        <f>IF(ISTEXT(overallRate),"Effectuez l’étape 1",IF(OR(COUNT($C81,J81)&lt;&gt;2,overallRate=0),0,IF(F81="Yes",ROUND(MAX(IF($B81="Non - avec lien de dépendance",0,MIN((0.75*J81),847)),MIN(J81,(0.75*$C81),847)),2),T81)))</f>
        <v>Effectuez l’étape 1</v>
      </c>
      <c r="O81" s="56" t="str">
        <f>IF(ISTEXT(overallRate),"Effectuez l’étape 1",IF(OR(COUNT($C81,K81)&lt;&gt;2,overallRate=0),0,IF(G81="Yes",ROUND(MAX(IF($B81="Non - avec lien de dépendance",0,MIN((0.75*K81),847)),MIN(K81,(0.75*$C81),847)),2),U81)))</f>
        <v>Effectuez l’étape 1</v>
      </c>
      <c r="P81" s="3">
        <f t="shared" si="1"/>
        <v>0</v>
      </c>
      <c r="R81" s="110" t="e">
        <f>IF(revenueReduction&gt;0.3,MAX(IF($B81="Non - avec lien de dépendance",MIN(1129,H81,$C81)*overallRate,MIN(1129,H81)*overallRate),ROUND(MAX(IF($B81="Non - avec lien de dépendance",0,MIN((0.75*H81),847)),MIN(H81,(0.75*$C81),847)),2)),IF($B81="Non - avec lien de dépendance",MIN(1129,H81,$C81)*overallRate,MIN(1129,H81)*overallRate))</f>
        <v>#VALUE!</v>
      </c>
      <c r="S81" s="110" t="e">
        <f>IF(revenueReduction&gt;0.3,MAX(IF($B81="Non - avec lien de dépendance",MIN(1129,I81,$C81)*overallRate,MIN(1129,I81)*overallRate),ROUND(MAX(IF($B81="Non - avec lien de dépendance",0,MIN((0.75*I81),847)),MIN(I81,(0.75*$C81),847)),2)),IF($B81="Non - avec lien de dépendance",MIN(1129,I81,$C81)*overallRate,MIN(1129,I81)*overallRate))</f>
        <v>#VALUE!</v>
      </c>
      <c r="T81" s="110" t="e">
        <f>IF(revenueReduction&gt;0.3,MAX(IF($B81="Non - avec lien de dépendance",MIN(1129,J81,$C81)*overallRate,MIN(1129,J81)*overallRate),ROUND(MAX(IF($B81="Non - avec lien de dépendance",0,MIN((0.75*J81),847)),MIN(J81,(0.75*$C81),847)),2)),IF($B81="Non - avec lien de dépendance",MIN(1129,J81,$C81)*overallRate,MIN(1129,J81)*overallRate))</f>
        <v>#VALUE!</v>
      </c>
      <c r="U81" s="110" t="e">
        <f>IF(revenueReduction&gt;0.3,MAX(IF($B81="Non - avec lien de dépendance",MIN(1129,K81,$C81)*overallRate,MIN(1129,K81)*overallRate),ROUND(MAX(IF($B81="Non - avec lien de dépendance",0,MIN((0.75*K81),847)),MIN(K81,(0.75*$C81),847)),2)),IF($B81="Non - avec lien de dépendance",MIN(1129,K81,$C81)*overallRate,MIN(1129,K81)*overallRate))</f>
        <v>#VALUE!</v>
      </c>
    </row>
    <row r="82" spans="12:21" x14ac:dyDescent="0.5">
      <c r="L82" s="56" t="str">
        <f>IF(ISTEXT(overallRate),"Effectuez l’étape 1",IF(OR(COUNT($C82,H82)&lt;&gt;2,overallRate=0),0,IF(D82="Oui",ROUND(MAX(IF($B82="Non - avec lien de dépendance",0,MIN((0.75*H82),847)),MIN(H82,(0.75*$C82),847)),2),R82)))</f>
        <v>Effectuez l’étape 1</v>
      </c>
      <c r="M82" s="56" t="str">
        <f>IF(ISTEXT(overallRate),"Effectuez l’étape 1",IF(OR(COUNT($C82,I82)&lt;&gt;2,overallRate=0),0,IF(E82="Yes",ROUND(MAX(IF($B82="Non - avec lien de dépendance",0,MIN((0.75*I82),847)),MIN(I82,(0.75*$C82),847)),2),S82)))</f>
        <v>Effectuez l’étape 1</v>
      </c>
      <c r="N82" s="56" t="str">
        <f>IF(ISTEXT(overallRate),"Effectuez l’étape 1",IF(OR(COUNT($C82,J82)&lt;&gt;2,overallRate=0),0,IF(F82="Yes",ROUND(MAX(IF($B82="Non - avec lien de dépendance",0,MIN((0.75*J82),847)),MIN(J82,(0.75*$C82),847)),2),T82)))</f>
        <v>Effectuez l’étape 1</v>
      </c>
      <c r="O82" s="56" t="str">
        <f>IF(ISTEXT(overallRate),"Effectuez l’étape 1",IF(OR(COUNT($C82,K82)&lt;&gt;2,overallRate=0),0,IF(G82="Yes",ROUND(MAX(IF($B82="Non - avec lien de dépendance",0,MIN((0.75*K82),847)),MIN(K82,(0.75*$C82),847)),2),U82)))</f>
        <v>Effectuez l’étape 1</v>
      </c>
      <c r="P82" s="3">
        <f t="shared" si="1"/>
        <v>0</v>
      </c>
      <c r="R82" s="110" t="e">
        <f>IF(revenueReduction&gt;0.3,MAX(IF($B82="Non - avec lien de dépendance",MIN(1129,H82,$C82)*overallRate,MIN(1129,H82)*overallRate),ROUND(MAX(IF($B82="Non - avec lien de dépendance",0,MIN((0.75*H82),847)),MIN(H82,(0.75*$C82),847)),2)),IF($B82="Non - avec lien de dépendance",MIN(1129,H82,$C82)*overallRate,MIN(1129,H82)*overallRate))</f>
        <v>#VALUE!</v>
      </c>
      <c r="S82" s="110" t="e">
        <f>IF(revenueReduction&gt;0.3,MAX(IF($B82="Non - avec lien de dépendance",MIN(1129,I82,$C82)*overallRate,MIN(1129,I82)*overallRate),ROUND(MAX(IF($B82="Non - avec lien de dépendance",0,MIN((0.75*I82),847)),MIN(I82,(0.75*$C82),847)),2)),IF($B82="Non - avec lien de dépendance",MIN(1129,I82,$C82)*overallRate,MIN(1129,I82)*overallRate))</f>
        <v>#VALUE!</v>
      </c>
      <c r="T82" s="110" t="e">
        <f>IF(revenueReduction&gt;0.3,MAX(IF($B82="Non - avec lien de dépendance",MIN(1129,J82,$C82)*overallRate,MIN(1129,J82)*overallRate),ROUND(MAX(IF($B82="Non - avec lien de dépendance",0,MIN((0.75*J82),847)),MIN(J82,(0.75*$C82),847)),2)),IF($B82="Non - avec lien de dépendance",MIN(1129,J82,$C82)*overallRate,MIN(1129,J82)*overallRate))</f>
        <v>#VALUE!</v>
      </c>
      <c r="U82" s="110" t="e">
        <f>IF(revenueReduction&gt;0.3,MAX(IF($B82="Non - avec lien de dépendance",MIN(1129,K82,$C82)*overallRate,MIN(1129,K82)*overallRate),ROUND(MAX(IF($B82="Non - avec lien de dépendance",0,MIN((0.75*K82),847)),MIN(K82,(0.75*$C82),847)),2)),IF($B82="Non - avec lien de dépendance",MIN(1129,K82,$C82)*overallRate,MIN(1129,K82)*overallRate))</f>
        <v>#VALUE!</v>
      </c>
    </row>
    <row r="83" spans="12:21" x14ac:dyDescent="0.5">
      <c r="L83" s="56" t="str">
        <f>IF(ISTEXT(overallRate),"Effectuez l’étape 1",IF(OR(COUNT($C83,H83)&lt;&gt;2,overallRate=0),0,IF(D83="Oui",ROUND(MAX(IF($B83="Non - avec lien de dépendance",0,MIN((0.75*H83),847)),MIN(H83,(0.75*$C83),847)),2),R83)))</f>
        <v>Effectuez l’étape 1</v>
      </c>
      <c r="M83" s="56" t="str">
        <f>IF(ISTEXT(overallRate),"Effectuez l’étape 1",IF(OR(COUNT($C83,I83)&lt;&gt;2,overallRate=0),0,IF(E83="Yes",ROUND(MAX(IF($B83="Non - avec lien de dépendance",0,MIN((0.75*I83),847)),MIN(I83,(0.75*$C83),847)),2),S83)))</f>
        <v>Effectuez l’étape 1</v>
      </c>
      <c r="N83" s="56" t="str">
        <f>IF(ISTEXT(overallRate),"Effectuez l’étape 1",IF(OR(COUNT($C83,J83)&lt;&gt;2,overallRate=0),0,IF(F83="Yes",ROUND(MAX(IF($B83="Non - avec lien de dépendance",0,MIN((0.75*J83),847)),MIN(J83,(0.75*$C83),847)),2),T83)))</f>
        <v>Effectuez l’étape 1</v>
      </c>
      <c r="O83" s="56" t="str">
        <f>IF(ISTEXT(overallRate),"Effectuez l’étape 1",IF(OR(COUNT($C83,K83)&lt;&gt;2,overallRate=0),0,IF(G83="Yes",ROUND(MAX(IF($B83="Non - avec lien de dépendance",0,MIN((0.75*K83),847)),MIN(K83,(0.75*$C83),847)),2),U83)))</f>
        <v>Effectuez l’étape 1</v>
      </c>
      <c r="P83" s="3">
        <f t="shared" si="1"/>
        <v>0</v>
      </c>
      <c r="R83" s="110" t="e">
        <f>IF(revenueReduction&gt;0.3,MAX(IF($B83="Non - avec lien de dépendance",MIN(1129,H83,$C83)*overallRate,MIN(1129,H83)*overallRate),ROUND(MAX(IF($B83="Non - avec lien de dépendance",0,MIN((0.75*H83),847)),MIN(H83,(0.75*$C83),847)),2)),IF($B83="Non - avec lien de dépendance",MIN(1129,H83,$C83)*overallRate,MIN(1129,H83)*overallRate))</f>
        <v>#VALUE!</v>
      </c>
      <c r="S83" s="110" t="e">
        <f>IF(revenueReduction&gt;0.3,MAX(IF($B83="Non - avec lien de dépendance",MIN(1129,I83,$C83)*overallRate,MIN(1129,I83)*overallRate),ROUND(MAX(IF($B83="Non - avec lien de dépendance",0,MIN((0.75*I83),847)),MIN(I83,(0.75*$C83),847)),2)),IF($B83="Non - avec lien de dépendance",MIN(1129,I83,$C83)*overallRate,MIN(1129,I83)*overallRate))</f>
        <v>#VALUE!</v>
      </c>
      <c r="T83" s="110" t="e">
        <f>IF(revenueReduction&gt;0.3,MAX(IF($B83="Non - avec lien de dépendance",MIN(1129,J83,$C83)*overallRate,MIN(1129,J83)*overallRate),ROUND(MAX(IF($B83="Non - avec lien de dépendance",0,MIN((0.75*J83),847)),MIN(J83,(0.75*$C83),847)),2)),IF($B83="Non - avec lien de dépendance",MIN(1129,J83,$C83)*overallRate,MIN(1129,J83)*overallRate))</f>
        <v>#VALUE!</v>
      </c>
      <c r="U83" s="110" t="e">
        <f>IF(revenueReduction&gt;0.3,MAX(IF($B83="Non - avec lien de dépendance",MIN(1129,K83,$C83)*overallRate,MIN(1129,K83)*overallRate),ROUND(MAX(IF($B83="Non - avec lien de dépendance",0,MIN((0.75*K83),847)),MIN(K83,(0.75*$C83),847)),2)),IF($B83="Non - avec lien de dépendance",MIN(1129,K83,$C83)*overallRate,MIN(1129,K83)*overallRate))</f>
        <v>#VALUE!</v>
      </c>
    </row>
    <row r="84" spans="12:21" x14ac:dyDescent="0.5">
      <c r="L84" s="56" t="str">
        <f>IF(ISTEXT(overallRate),"Effectuez l’étape 1",IF(OR(COUNT($C84,H84)&lt;&gt;2,overallRate=0),0,IF(D84="Oui",ROUND(MAX(IF($B84="Non - avec lien de dépendance",0,MIN((0.75*H84),847)),MIN(H84,(0.75*$C84),847)),2),R84)))</f>
        <v>Effectuez l’étape 1</v>
      </c>
      <c r="M84" s="56" t="str">
        <f>IF(ISTEXT(overallRate),"Effectuez l’étape 1",IF(OR(COUNT($C84,I84)&lt;&gt;2,overallRate=0),0,IF(E84="Yes",ROUND(MAX(IF($B84="Non - avec lien de dépendance",0,MIN((0.75*I84),847)),MIN(I84,(0.75*$C84),847)),2),S84)))</f>
        <v>Effectuez l’étape 1</v>
      </c>
      <c r="N84" s="56" t="str">
        <f>IF(ISTEXT(overallRate),"Effectuez l’étape 1",IF(OR(COUNT($C84,J84)&lt;&gt;2,overallRate=0),0,IF(F84="Yes",ROUND(MAX(IF($B84="Non - avec lien de dépendance",0,MIN((0.75*J84),847)),MIN(J84,(0.75*$C84),847)),2),T84)))</f>
        <v>Effectuez l’étape 1</v>
      </c>
      <c r="O84" s="56" t="str">
        <f>IF(ISTEXT(overallRate),"Effectuez l’étape 1",IF(OR(COUNT($C84,K84)&lt;&gt;2,overallRate=0),0,IF(G84="Yes",ROUND(MAX(IF($B84="Non - avec lien de dépendance",0,MIN((0.75*K84),847)),MIN(K84,(0.75*$C84),847)),2),U84)))</f>
        <v>Effectuez l’étape 1</v>
      </c>
      <c r="P84" s="3">
        <f t="shared" si="1"/>
        <v>0</v>
      </c>
      <c r="R84" s="110" t="e">
        <f>IF(revenueReduction&gt;0.3,MAX(IF($B84="Non - avec lien de dépendance",MIN(1129,H84,$C84)*overallRate,MIN(1129,H84)*overallRate),ROUND(MAX(IF($B84="Non - avec lien de dépendance",0,MIN((0.75*H84),847)),MIN(H84,(0.75*$C84),847)),2)),IF($B84="Non - avec lien de dépendance",MIN(1129,H84,$C84)*overallRate,MIN(1129,H84)*overallRate))</f>
        <v>#VALUE!</v>
      </c>
      <c r="S84" s="110" t="e">
        <f>IF(revenueReduction&gt;0.3,MAX(IF($B84="Non - avec lien de dépendance",MIN(1129,I84,$C84)*overallRate,MIN(1129,I84)*overallRate),ROUND(MAX(IF($B84="Non - avec lien de dépendance",0,MIN((0.75*I84),847)),MIN(I84,(0.75*$C84),847)),2)),IF($B84="Non - avec lien de dépendance",MIN(1129,I84,$C84)*overallRate,MIN(1129,I84)*overallRate))</f>
        <v>#VALUE!</v>
      </c>
      <c r="T84" s="110" t="e">
        <f>IF(revenueReduction&gt;0.3,MAX(IF($B84="Non - avec lien de dépendance",MIN(1129,J84,$C84)*overallRate,MIN(1129,J84)*overallRate),ROUND(MAX(IF($B84="Non - avec lien de dépendance",0,MIN((0.75*J84),847)),MIN(J84,(0.75*$C84),847)),2)),IF($B84="Non - avec lien de dépendance",MIN(1129,J84,$C84)*overallRate,MIN(1129,J84)*overallRate))</f>
        <v>#VALUE!</v>
      </c>
      <c r="U84" s="110" t="e">
        <f>IF(revenueReduction&gt;0.3,MAX(IF($B84="Non - avec lien de dépendance",MIN(1129,K84,$C84)*overallRate,MIN(1129,K84)*overallRate),ROUND(MAX(IF($B84="Non - avec lien de dépendance",0,MIN((0.75*K84),847)),MIN(K84,(0.75*$C84),847)),2)),IF($B84="Non - avec lien de dépendance",MIN(1129,K84,$C84)*overallRate,MIN(1129,K84)*overallRate))</f>
        <v>#VALUE!</v>
      </c>
    </row>
    <row r="85" spans="12:21" x14ac:dyDescent="0.5">
      <c r="L85" s="56" t="str">
        <f>IF(ISTEXT(overallRate),"Effectuez l’étape 1",IF(OR(COUNT($C85,H85)&lt;&gt;2,overallRate=0),0,IF(D85="Oui",ROUND(MAX(IF($B85="Non - avec lien de dépendance",0,MIN((0.75*H85),847)),MIN(H85,(0.75*$C85),847)),2),R85)))</f>
        <v>Effectuez l’étape 1</v>
      </c>
      <c r="M85" s="56" t="str">
        <f>IF(ISTEXT(overallRate),"Effectuez l’étape 1",IF(OR(COUNT($C85,I85)&lt;&gt;2,overallRate=0),0,IF(E85="Yes",ROUND(MAX(IF($B85="Non - avec lien de dépendance",0,MIN((0.75*I85),847)),MIN(I85,(0.75*$C85),847)),2),S85)))</f>
        <v>Effectuez l’étape 1</v>
      </c>
      <c r="N85" s="56" t="str">
        <f>IF(ISTEXT(overallRate),"Effectuez l’étape 1",IF(OR(COUNT($C85,J85)&lt;&gt;2,overallRate=0),0,IF(F85="Yes",ROUND(MAX(IF($B85="Non - avec lien de dépendance",0,MIN((0.75*J85),847)),MIN(J85,(0.75*$C85),847)),2),T85)))</f>
        <v>Effectuez l’étape 1</v>
      </c>
      <c r="O85" s="56" t="str">
        <f>IF(ISTEXT(overallRate),"Effectuez l’étape 1",IF(OR(COUNT($C85,K85)&lt;&gt;2,overallRate=0),0,IF(G85="Yes",ROUND(MAX(IF($B85="Non - avec lien de dépendance",0,MIN((0.75*K85),847)),MIN(K85,(0.75*$C85),847)),2),U85)))</f>
        <v>Effectuez l’étape 1</v>
      </c>
      <c r="P85" s="3">
        <f t="shared" si="1"/>
        <v>0</v>
      </c>
      <c r="R85" s="110" t="e">
        <f>IF(revenueReduction&gt;0.3,MAX(IF($B85="Non - avec lien de dépendance",MIN(1129,H85,$C85)*overallRate,MIN(1129,H85)*overallRate),ROUND(MAX(IF($B85="Non - avec lien de dépendance",0,MIN((0.75*H85),847)),MIN(H85,(0.75*$C85),847)),2)),IF($B85="Non - avec lien de dépendance",MIN(1129,H85,$C85)*overallRate,MIN(1129,H85)*overallRate))</f>
        <v>#VALUE!</v>
      </c>
      <c r="S85" s="110" t="e">
        <f>IF(revenueReduction&gt;0.3,MAX(IF($B85="Non - avec lien de dépendance",MIN(1129,I85,$C85)*overallRate,MIN(1129,I85)*overallRate),ROUND(MAX(IF($B85="Non - avec lien de dépendance",0,MIN((0.75*I85),847)),MIN(I85,(0.75*$C85),847)),2)),IF($B85="Non - avec lien de dépendance",MIN(1129,I85,$C85)*overallRate,MIN(1129,I85)*overallRate))</f>
        <v>#VALUE!</v>
      </c>
      <c r="T85" s="110" t="e">
        <f>IF(revenueReduction&gt;0.3,MAX(IF($B85="Non - avec lien de dépendance",MIN(1129,J85,$C85)*overallRate,MIN(1129,J85)*overallRate),ROUND(MAX(IF($B85="Non - avec lien de dépendance",0,MIN((0.75*J85),847)),MIN(J85,(0.75*$C85),847)),2)),IF($B85="Non - avec lien de dépendance",MIN(1129,J85,$C85)*overallRate,MIN(1129,J85)*overallRate))</f>
        <v>#VALUE!</v>
      </c>
      <c r="U85" s="110" t="e">
        <f>IF(revenueReduction&gt;0.3,MAX(IF($B85="Non - avec lien de dépendance",MIN(1129,K85,$C85)*overallRate,MIN(1129,K85)*overallRate),ROUND(MAX(IF($B85="Non - avec lien de dépendance",0,MIN((0.75*K85),847)),MIN(K85,(0.75*$C85),847)),2)),IF($B85="Non - avec lien de dépendance",MIN(1129,K85,$C85)*overallRate,MIN(1129,K85)*overallRate))</f>
        <v>#VALUE!</v>
      </c>
    </row>
    <row r="86" spans="12:21" x14ac:dyDescent="0.5">
      <c r="L86" s="56" t="str">
        <f>IF(ISTEXT(overallRate),"Effectuez l’étape 1",IF(OR(COUNT($C86,H86)&lt;&gt;2,overallRate=0),0,IF(D86="Oui",ROUND(MAX(IF($B86="Non - avec lien de dépendance",0,MIN((0.75*H86),847)),MIN(H86,(0.75*$C86),847)),2),R86)))</f>
        <v>Effectuez l’étape 1</v>
      </c>
      <c r="M86" s="56" t="str">
        <f>IF(ISTEXT(overallRate),"Effectuez l’étape 1",IF(OR(COUNT($C86,I86)&lt;&gt;2,overallRate=0),0,IF(E86="Yes",ROUND(MAX(IF($B86="Non - avec lien de dépendance",0,MIN((0.75*I86),847)),MIN(I86,(0.75*$C86),847)),2),S86)))</f>
        <v>Effectuez l’étape 1</v>
      </c>
      <c r="N86" s="56" t="str">
        <f>IF(ISTEXT(overallRate),"Effectuez l’étape 1",IF(OR(COUNT($C86,J86)&lt;&gt;2,overallRate=0),0,IF(F86="Yes",ROUND(MAX(IF($B86="Non - avec lien de dépendance",0,MIN((0.75*J86),847)),MIN(J86,(0.75*$C86),847)),2),T86)))</f>
        <v>Effectuez l’étape 1</v>
      </c>
      <c r="O86" s="56" t="str">
        <f>IF(ISTEXT(overallRate),"Effectuez l’étape 1",IF(OR(COUNT($C86,K86)&lt;&gt;2,overallRate=0),0,IF(G86="Yes",ROUND(MAX(IF($B86="Non - avec lien de dépendance",0,MIN((0.75*K86),847)),MIN(K86,(0.75*$C86),847)),2),U86)))</f>
        <v>Effectuez l’étape 1</v>
      </c>
      <c r="P86" s="3">
        <f t="shared" si="1"/>
        <v>0</v>
      </c>
      <c r="R86" s="110" t="e">
        <f>IF(revenueReduction&gt;0.3,MAX(IF($B86="Non - avec lien de dépendance",MIN(1129,H86,$C86)*overallRate,MIN(1129,H86)*overallRate),ROUND(MAX(IF($B86="Non - avec lien de dépendance",0,MIN((0.75*H86),847)),MIN(H86,(0.75*$C86),847)),2)),IF($B86="Non - avec lien de dépendance",MIN(1129,H86,$C86)*overallRate,MIN(1129,H86)*overallRate))</f>
        <v>#VALUE!</v>
      </c>
      <c r="S86" s="110" t="e">
        <f>IF(revenueReduction&gt;0.3,MAX(IF($B86="Non - avec lien de dépendance",MIN(1129,I86,$C86)*overallRate,MIN(1129,I86)*overallRate),ROUND(MAX(IF($B86="Non - avec lien de dépendance",0,MIN((0.75*I86),847)),MIN(I86,(0.75*$C86),847)),2)),IF($B86="Non - avec lien de dépendance",MIN(1129,I86,$C86)*overallRate,MIN(1129,I86)*overallRate))</f>
        <v>#VALUE!</v>
      </c>
      <c r="T86" s="110" t="e">
        <f>IF(revenueReduction&gt;0.3,MAX(IF($B86="Non - avec lien de dépendance",MIN(1129,J86,$C86)*overallRate,MIN(1129,J86)*overallRate),ROUND(MAX(IF($B86="Non - avec lien de dépendance",0,MIN((0.75*J86),847)),MIN(J86,(0.75*$C86),847)),2)),IF($B86="Non - avec lien de dépendance",MIN(1129,J86,$C86)*overallRate,MIN(1129,J86)*overallRate))</f>
        <v>#VALUE!</v>
      </c>
      <c r="U86" s="110" t="e">
        <f>IF(revenueReduction&gt;0.3,MAX(IF($B86="Non - avec lien de dépendance",MIN(1129,K86,$C86)*overallRate,MIN(1129,K86)*overallRate),ROUND(MAX(IF($B86="Non - avec lien de dépendance",0,MIN((0.75*K86),847)),MIN(K86,(0.75*$C86),847)),2)),IF($B86="Non - avec lien de dépendance",MIN(1129,K86,$C86)*overallRate,MIN(1129,K86)*overallRate))</f>
        <v>#VALUE!</v>
      </c>
    </row>
    <row r="87" spans="12:21" x14ac:dyDescent="0.5">
      <c r="L87" s="56" t="str">
        <f>IF(ISTEXT(overallRate),"Effectuez l’étape 1",IF(OR(COUNT($C87,H87)&lt;&gt;2,overallRate=0),0,IF(D87="Oui",ROUND(MAX(IF($B87="Non - avec lien de dépendance",0,MIN((0.75*H87),847)),MIN(H87,(0.75*$C87),847)),2),R87)))</f>
        <v>Effectuez l’étape 1</v>
      </c>
      <c r="M87" s="56" t="str">
        <f>IF(ISTEXT(overallRate),"Effectuez l’étape 1",IF(OR(COUNT($C87,I87)&lt;&gt;2,overallRate=0),0,IF(E87="Yes",ROUND(MAX(IF($B87="Non - avec lien de dépendance",0,MIN((0.75*I87),847)),MIN(I87,(0.75*$C87),847)),2),S87)))</f>
        <v>Effectuez l’étape 1</v>
      </c>
      <c r="N87" s="56" t="str">
        <f>IF(ISTEXT(overallRate),"Effectuez l’étape 1",IF(OR(COUNT($C87,J87)&lt;&gt;2,overallRate=0),0,IF(F87="Yes",ROUND(MAX(IF($B87="Non - avec lien de dépendance",0,MIN((0.75*J87),847)),MIN(J87,(0.75*$C87),847)),2),T87)))</f>
        <v>Effectuez l’étape 1</v>
      </c>
      <c r="O87" s="56" t="str">
        <f>IF(ISTEXT(overallRate),"Effectuez l’étape 1",IF(OR(COUNT($C87,K87)&lt;&gt;2,overallRate=0),0,IF(G87="Yes",ROUND(MAX(IF($B87="Non - avec lien de dépendance",0,MIN((0.75*K87),847)),MIN(K87,(0.75*$C87),847)),2),U87)))</f>
        <v>Effectuez l’étape 1</v>
      </c>
      <c r="P87" s="3">
        <f t="shared" si="1"/>
        <v>0</v>
      </c>
      <c r="R87" s="110" t="e">
        <f>IF(revenueReduction&gt;0.3,MAX(IF($B87="Non - avec lien de dépendance",MIN(1129,H87,$C87)*overallRate,MIN(1129,H87)*overallRate),ROUND(MAX(IF($B87="Non - avec lien de dépendance",0,MIN((0.75*H87),847)),MIN(H87,(0.75*$C87),847)),2)),IF($B87="Non - avec lien de dépendance",MIN(1129,H87,$C87)*overallRate,MIN(1129,H87)*overallRate))</f>
        <v>#VALUE!</v>
      </c>
      <c r="S87" s="110" t="e">
        <f>IF(revenueReduction&gt;0.3,MAX(IF($B87="Non - avec lien de dépendance",MIN(1129,I87,$C87)*overallRate,MIN(1129,I87)*overallRate),ROUND(MAX(IF($B87="Non - avec lien de dépendance",0,MIN((0.75*I87),847)),MIN(I87,(0.75*$C87),847)),2)),IF($B87="Non - avec lien de dépendance",MIN(1129,I87,$C87)*overallRate,MIN(1129,I87)*overallRate))</f>
        <v>#VALUE!</v>
      </c>
      <c r="T87" s="110" t="e">
        <f>IF(revenueReduction&gt;0.3,MAX(IF($B87="Non - avec lien de dépendance",MIN(1129,J87,$C87)*overallRate,MIN(1129,J87)*overallRate),ROUND(MAX(IF($B87="Non - avec lien de dépendance",0,MIN((0.75*J87),847)),MIN(J87,(0.75*$C87),847)),2)),IF($B87="Non - avec lien de dépendance",MIN(1129,J87,$C87)*overallRate,MIN(1129,J87)*overallRate))</f>
        <v>#VALUE!</v>
      </c>
      <c r="U87" s="110" t="e">
        <f>IF(revenueReduction&gt;0.3,MAX(IF($B87="Non - avec lien de dépendance",MIN(1129,K87,$C87)*overallRate,MIN(1129,K87)*overallRate),ROUND(MAX(IF($B87="Non - avec lien de dépendance",0,MIN((0.75*K87),847)),MIN(K87,(0.75*$C87),847)),2)),IF($B87="Non - avec lien de dépendance",MIN(1129,K87,$C87)*overallRate,MIN(1129,K87)*overallRate))</f>
        <v>#VALUE!</v>
      </c>
    </row>
    <row r="88" spans="12:21" x14ac:dyDescent="0.5">
      <c r="L88" s="56" t="str">
        <f>IF(ISTEXT(overallRate),"Effectuez l’étape 1",IF(OR(COUNT($C88,H88)&lt;&gt;2,overallRate=0),0,IF(D88="Oui",ROUND(MAX(IF($B88="Non - avec lien de dépendance",0,MIN((0.75*H88),847)),MIN(H88,(0.75*$C88),847)),2),R88)))</f>
        <v>Effectuez l’étape 1</v>
      </c>
      <c r="M88" s="56" t="str">
        <f>IF(ISTEXT(overallRate),"Effectuez l’étape 1",IF(OR(COUNT($C88,I88)&lt;&gt;2,overallRate=0),0,IF(E88="Yes",ROUND(MAX(IF($B88="Non - avec lien de dépendance",0,MIN((0.75*I88),847)),MIN(I88,(0.75*$C88),847)),2),S88)))</f>
        <v>Effectuez l’étape 1</v>
      </c>
      <c r="N88" s="56" t="str">
        <f>IF(ISTEXT(overallRate),"Effectuez l’étape 1",IF(OR(COUNT($C88,J88)&lt;&gt;2,overallRate=0),0,IF(F88="Yes",ROUND(MAX(IF($B88="Non - avec lien de dépendance",0,MIN((0.75*J88),847)),MIN(J88,(0.75*$C88),847)),2),T88)))</f>
        <v>Effectuez l’étape 1</v>
      </c>
      <c r="O88" s="56" t="str">
        <f>IF(ISTEXT(overallRate),"Effectuez l’étape 1",IF(OR(COUNT($C88,K88)&lt;&gt;2,overallRate=0),0,IF(G88="Yes",ROUND(MAX(IF($B88="Non - avec lien de dépendance",0,MIN((0.75*K88),847)),MIN(K88,(0.75*$C88),847)),2),U88)))</f>
        <v>Effectuez l’étape 1</v>
      </c>
      <c r="P88" s="3">
        <f t="shared" si="1"/>
        <v>0</v>
      </c>
      <c r="R88" s="110" t="e">
        <f>IF(revenueReduction&gt;0.3,MAX(IF($B88="Non - avec lien de dépendance",MIN(1129,H88,$C88)*overallRate,MIN(1129,H88)*overallRate),ROUND(MAX(IF($B88="Non - avec lien de dépendance",0,MIN((0.75*H88),847)),MIN(H88,(0.75*$C88),847)),2)),IF($B88="Non - avec lien de dépendance",MIN(1129,H88,$C88)*overallRate,MIN(1129,H88)*overallRate))</f>
        <v>#VALUE!</v>
      </c>
      <c r="S88" s="110" t="e">
        <f>IF(revenueReduction&gt;0.3,MAX(IF($B88="Non - avec lien de dépendance",MIN(1129,I88,$C88)*overallRate,MIN(1129,I88)*overallRate),ROUND(MAX(IF($B88="Non - avec lien de dépendance",0,MIN((0.75*I88),847)),MIN(I88,(0.75*$C88),847)),2)),IF($B88="Non - avec lien de dépendance",MIN(1129,I88,$C88)*overallRate,MIN(1129,I88)*overallRate))</f>
        <v>#VALUE!</v>
      </c>
      <c r="T88" s="110" t="e">
        <f>IF(revenueReduction&gt;0.3,MAX(IF($B88="Non - avec lien de dépendance",MIN(1129,J88,$C88)*overallRate,MIN(1129,J88)*overallRate),ROUND(MAX(IF($B88="Non - avec lien de dépendance",0,MIN((0.75*J88),847)),MIN(J88,(0.75*$C88),847)),2)),IF($B88="Non - avec lien de dépendance",MIN(1129,J88,$C88)*overallRate,MIN(1129,J88)*overallRate))</f>
        <v>#VALUE!</v>
      </c>
      <c r="U88" s="110" t="e">
        <f>IF(revenueReduction&gt;0.3,MAX(IF($B88="Non - avec lien de dépendance",MIN(1129,K88,$C88)*overallRate,MIN(1129,K88)*overallRate),ROUND(MAX(IF($B88="Non - avec lien de dépendance",0,MIN((0.75*K88),847)),MIN(K88,(0.75*$C88),847)),2)),IF($B88="Non - avec lien de dépendance",MIN(1129,K88,$C88)*overallRate,MIN(1129,K88)*overallRate))</f>
        <v>#VALUE!</v>
      </c>
    </row>
    <row r="89" spans="12:21" x14ac:dyDescent="0.5">
      <c r="L89" s="56" t="str">
        <f>IF(ISTEXT(overallRate),"Effectuez l’étape 1",IF(OR(COUNT($C89,H89)&lt;&gt;2,overallRate=0),0,IF(D89="Oui",ROUND(MAX(IF($B89="Non - avec lien de dépendance",0,MIN((0.75*H89),847)),MIN(H89,(0.75*$C89),847)),2),R89)))</f>
        <v>Effectuez l’étape 1</v>
      </c>
      <c r="M89" s="56" t="str">
        <f>IF(ISTEXT(overallRate),"Effectuez l’étape 1",IF(OR(COUNT($C89,I89)&lt;&gt;2,overallRate=0),0,IF(E89="Yes",ROUND(MAX(IF($B89="Non - avec lien de dépendance",0,MIN((0.75*I89),847)),MIN(I89,(0.75*$C89),847)),2),S89)))</f>
        <v>Effectuez l’étape 1</v>
      </c>
      <c r="N89" s="56" t="str">
        <f>IF(ISTEXT(overallRate),"Effectuez l’étape 1",IF(OR(COUNT($C89,J89)&lt;&gt;2,overallRate=0),0,IF(F89="Yes",ROUND(MAX(IF($B89="Non - avec lien de dépendance",0,MIN((0.75*J89),847)),MIN(J89,(0.75*$C89),847)),2),T89)))</f>
        <v>Effectuez l’étape 1</v>
      </c>
      <c r="O89" s="56" t="str">
        <f>IF(ISTEXT(overallRate),"Effectuez l’étape 1",IF(OR(COUNT($C89,K89)&lt;&gt;2,overallRate=0),0,IF(G89="Yes",ROUND(MAX(IF($B89="Non - avec lien de dépendance",0,MIN((0.75*K89),847)),MIN(K89,(0.75*$C89),847)),2),U89)))</f>
        <v>Effectuez l’étape 1</v>
      </c>
      <c r="P89" s="3">
        <f t="shared" si="1"/>
        <v>0</v>
      </c>
      <c r="R89" s="110" t="e">
        <f>IF(revenueReduction&gt;0.3,MAX(IF($B89="Non - avec lien de dépendance",MIN(1129,H89,$C89)*overallRate,MIN(1129,H89)*overallRate),ROUND(MAX(IF($B89="Non - avec lien de dépendance",0,MIN((0.75*H89),847)),MIN(H89,(0.75*$C89),847)),2)),IF($B89="Non - avec lien de dépendance",MIN(1129,H89,$C89)*overallRate,MIN(1129,H89)*overallRate))</f>
        <v>#VALUE!</v>
      </c>
      <c r="S89" s="110" t="e">
        <f>IF(revenueReduction&gt;0.3,MAX(IF($B89="Non - avec lien de dépendance",MIN(1129,I89,$C89)*overallRate,MIN(1129,I89)*overallRate),ROUND(MAX(IF($B89="Non - avec lien de dépendance",0,MIN((0.75*I89),847)),MIN(I89,(0.75*$C89),847)),2)),IF($B89="Non - avec lien de dépendance",MIN(1129,I89,$C89)*overallRate,MIN(1129,I89)*overallRate))</f>
        <v>#VALUE!</v>
      </c>
      <c r="T89" s="110" t="e">
        <f>IF(revenueReduction&gt;0.3,MAX(IF($B89="Non - avec lien de dépendance",MIN(1129,J89,$C89)*overallRate,MIN(1129,J89)*overallRate),ROUND(MAX(IF($B89="Non - avec lien de dépendance",0,MIN((0.75*J89),847)),MIN(J89,(0.75*$C89),847)),2)),IF($B89="Non - avec lien de dépendance",MIN(1129,J89,$C89)*overallRate,MIN(1129,J89)*overallRate))</f>
        <v>#VALUE!</v>
      </c>
      <c r="U89" s="110" t="e">
        <f>IF(revenueReduction&gt;0.3,MAX(IF($B89="Non - avec lien de dépendance",MIN(1129,K89,$C89)*overallRate,MIN(1129,K89)*overallRate),ROUND(MAX(IF($B89="Non - avec lien de dépendance",0,MIN((0.75*K89),847)),MIN(K89,(0.75*$C89),847)),2)),IF($B89="Non - avec lien de dépendance",MIN(1129,K89,$C89)*overallRate,MIN(1129,K89)*overallRate))</f>
        <v>#VALUE!</v>
      </c>
    </row>
    <row r="90" spans="12:21" x14ac:dyDescent="0.5">
      <c r="L90" s="56" t="str">
        <f>IF(ISTEXT(overallRate),"Effectuez l’étape 1",IF(OR(COUNT($C90,H90)&lt;&gt;2,overallRate=0),0,IF(D90="Oui",ROUND(MAX(IF($B90="Non - avec lien de dépendance",0,MIN((0.75*H90),847)),MIN(H90,(0.75*$C90),847)),2),R90)))</f>
        <v>Effectuez l’étape 1</v>
      </c>
      <c r="M90" s="56" t="str">
        <f>IF(ISTEXT(overallRate),"Effectuez l’étape 1",IF(OR(COUNT($C90,I90)&lt;&gt;2,overallRate=0),0,IF(E90="Yes",ROUND(MAX(IF($B90="Non - avec lien de dépendance",0,MIN((0.75*I90),847)),MIN(I90,(0.75*$C90),847)),2),S90)))</f>
        <v>Effectuez l’étape 1</v>
      </c>
      <c r="N90" s="56" t="str">
        <f>IF(ISTEXT(overallRate),"Effectuez l’étape 1",IF(OR(COUNT($C90,J90)&lt;&gt;2,overallRate=0),0,IF(F90="Yes",ROUND(MAX(IF($B90="Non - avec lien de dépendance",0,MIN((0.75*J90),847)),MIN(J90,(0.75*$C90),847)),2),T90)))</f>
        <v>Effectuez l’étape 1</v>
      </c>
      <c r="O90" s="56" t="str">
        <f>IF(ISTEXT(overallRate),"Effectuez l’étape 1",IF(OR(COUNT($C90,K90)&lt;&gt;2,overallRate=0),0,IF(G90="Yes",ROUND(MAX(IF($B90="Non - avec lien de dépendance",0,MIN((0.75*K90),847)),MIN(K90,(0.75*$C90),847)),2),U90)))</f>
        <v>Effectuez l’étape 1</v>
      </c>
      <c r="P90" s="3">
        <f t="shared" si="1"/>
        <v>0</v>
      </c>
      <c r="R90" s="110" t="e">
        <f>IF(revenueReduction&gt;0.3,MAX(IF($B90="Non - avec lien de dépendance",MIN(1129,H90,$C90)*overallRate,MIN(1129,H90)*overallRate),ROUND(MAX(IF($B90="Non - avec lien de dépendance",0,MIN((0.75*H90),847)),MIN(H90,(0.75*$C90),847)),2)),IF($B90="Non - avec lien de dépendance",MIN(1129,H90,$C90)*overallRate,MIN(1129,H90)*overallRate))</f>
        <v>#VALUE!</v>
      </c>
      <c r="S90" s="110" t="e">
        <f>IF(revenueReduction&gt;0.3,MAX(IF($B90="Non - avec lien de dépendance",MIN(1129,I90,$C90)*overallRate,MIN(1129,I90)*overallRate),ROUND(MAX(IF($B90="Non - avec lien de dépendance",0,MIN((0.75*I90),847)),MIN(I90,(0.75*$C90),847)),2)),IF($B90="Non - avec lien de dépendance",MIN(1129,I90,$C90)*overallRate,MIN(1129,I90)*overallRate))</f>
        <v>#VALUE!</v>
      </c>
      <c r="T90" s="110" t="e">
        <f>IF(revenueReduction&gt;0.3,MAX(IF($B90="Non - avec lien de dépendance",MIN(1129,J90,$C90)*overallRate,MIN(1129,J90)*overallRate),ROUND(MAX(IF($B90="Non - avec lien de dépendance",0,MIN((0.75*J90),847)),MIN(J90,(0.75*$C90),847)),2)),IF($B90="Non - avec lien de dépendance",MIN(1129,J90,$C90)*overallRate,MIN(1129,J90)*overallRate))</f>
        <v>#VALUE!</v>
      </c>
      <c r="U90" s="110" t="e">
        <f>IF(revenueReduction&gt;0.3,MAX(IF($B90="Non - avec lien de dépendance",MIN(1129,K90,$C90)*overallRate,MIN(1129,K90)*overallRate),ROUND(MAX(IF($B90="Non - avec lien de dépendance",0,MIN((0.75*K90),847)),MIN(K90,(0.75*$C90),847)),2)),IF($B90="Non - avec lien de dépendance",MIN(1129,K90,$C90)*overallRate,MIN(1129,K90)*overallRate))</f>
        <v>#VALUE!</v>
      </c>
    </row>
    <row r="91" spans="12:21" x14ac:dyDescent="0.5">
      <c r="L91" s="56" t="str">
        <f>IF(ISTEXT(overallRate),"Effectuez l’étape 1",IF(OR(COUNT($C91,H91)&lt;&gt;2,overallRate=0),0,IF(D91="Oui",ROUND(MAX(IF($B91="Non - avec lien de dépendance",0,MIN((0.75*H91),847)),MIN(H91,(0.75*$C91),847)),2),R91)))</f>
        <v>Effectuez l’étape 1</v>
      </c>
      <c r="M91" s="56" t="str">
        <f>IF(ISTEXT(overallRate),"Effectuez l’étape 1",IF(OR(COUNT($C91,I91)&lt;&gt;2,overallRate=0),0,IF(E91="Yes",ROUND(MAX(IF($B91="Non - avec lien de dépendance",0,MIN((0.75*I91),847)),MIN(I91,(0.75*$C91),847)),2),S91)))</f>
        <v>Effectuez l’étape 1</v>
      </c>
      <c r="N91" s="56" t="str">
        <f>IF(ISTEXT(overallRate),"Effectuez l’étape 1",IF(OR(COUNT($C91,J91)&lt;&gt;2,overallRate=0),0,IF(F91="Yes",ROUND(MAX(IF($B91="Non - avec lien de dépendance",0,MIN((0.75*J91),847)),MIN(J91,(0.75*$C91),847)),2),T91)))</f>
        <v>Effectuez l’étape 1</v>
      </c>
      <c r="O91" s="56" t="str">
        <f>IF(ISTEXT(overallRate),"Effectuez l’étape 1",IF(OR(COUNT($C91,K91)&lt;&gt;2,overallRate=0),0,IF(G91="Yes",ROUND(MAX(IF($B91="Non - avec lien de dépendance",0,MIN((0.75*K91),847)),MIN(K91,(0.75*$C91),847)),2),U91)))</f>
        <v>Effectuez l’étape 1</v>
      </c>
      <c r="P91" s="3">
        <f t="shared" si="1"/>
        <v>0</v>
      </c>
      <c r="R91" s="110" t="e">
        <f>IF(revenueReduction&gt;0.3,MAX(IF($B91="Non - avec lien de dépendance",MIN(1129,H91,$C91)*overallRate,MIN(1129,H91)*overallRate),ROUND(MAX(IF($B91="Non - avec lien de dépendance",0,MIN((0.75*H91),847)),MIN(H91,(0.75*$C91),847)),2)),IF($B91="Non - avec lien de dépendance",MIN(1129,H91,$C91)*overallRate,MIN(1129,H91)*overallRate))</f>
        <v>#VALUE!</v>
      </c>
      <c r="S91" s="110" t="e">
        <f>IF(revenueReduction&gt;0.3,MAX(IF($B91="Non - avec lien de dépendance",MIN(1129,I91,$C91)*overallRate,MIN(1129,I91)*overallRate),ROUND(MAX(IF($B91="Non - avec lien de dépendance",0,MIN((0.75*I91),847)),MIN(I91,(0.75*$C91),847)),2)),IF($B91="Non - avec lien de dépendance",MIN(1129,I91,$C91)*overallRate,MIN(1129,I91)*overallRate))</f>
        <v>#VALUE!</v>
      </c>
      <c r="T91" s="110" t="e">
        <f>IF(revenueReduction&gt;0.3,MAX(IF($B91="Non - avec lien de dépendance",MIN(1129,J91,$C91)*overallRate,MIN(1129,J91)*overallRate),ROUND(MAX(IF($B91="Non - avec lien de dépendance",0,MIN((0.75*J91),847)),MIN(J91,(0.75*$C91),847)),2)),IF($B91="Non - avec lien de dépendance",MIN(1129,J91,$C91)*overallRate,MIN(1129,J91)*overallRate))</f>
        <v>#VALUE!</v>
      </c>
      <c r="U91" s="110" t="e">
        <f>IF(revenueReduction&gt;0.3,MAX(IF($B91="Non - avec lien de dépendance",MIN(1129,K91,$C91)*overallRate,MIN(1129,K91)*overallRate),ROUND(MAX(IF($B91="Non - avec lien de dépendance",0,MIN((0.75*K91),847)),MIN(K91,(0.75*$C91),847)),2)),IF($B91="Non - avec lien de dépendance",MIN(1129,K91,$C91)*overallRate,MIN(1129,K91)*overallRate))</f>
        <v>#VALUE!</v>
      </c>
    </row>
    <row r="92" spans="12:21" x14ac:dyDescent="0.5">
      <c r="L92" s="56" t="str">
        <f>IF(ISTEXT(overallRate),"Effectuez l’étape 1",IF(OR(COUNT($C92,H92)&lt;&gt;2,overallRate=0),0,IF(D92="Oui",ROUND(MAX(IF($B92="Non - avec lien de dépendance",0,MIN((0.75*H92),847)),MIN(H92,(0.75*$C92),847)),2),R92)))</f>
        <v>Effectuez l’étape 1</v>
      </c>
      <c r="M92" s="56" t="str">
        <f>IF(ISTEXT(overallRate),"Effectuez l’étape 1",IF(OR(COUNT($C92,I92)&lt;&gt;2,overallRate=0),0,IF(E92="Yes",ROUND(MAX(IF($B92="Non - avec lien de dépendance",0,MIN((0.75*I92),847)),MIN(I92,(0.75*$C92),847)),2),S92)))</f>
        <v>Effectuez l’étape 1</v>
      </c>
      <c r="N92" s="56" t="str">
        <f>IF(ISTEXT(overallRate),"Effectuez l’étape 1",IF(OR(COUNT($C92,J92)&lt;&gt;2,overallRate=0),0,IF(F92="Yes",ROUND(MAX(IF($B92="Non - avec lien de dépendance",0,MIN((0.75*J92),847)),MIN(J92,(0.75*$C92),847)),2),T92)))</f>
        <v>Effectuez l’étape 1</v>
      </c>
      <c r="O92" s="56" t="str">
        <f>IF(ISTEXT(overallRate),"Effectuez l’étape 1",IF(OR(COUNT($C92,K92)&lt;&gt;2,overallRate=0),0,IF(G92="Yes",ROUND(MAX(IF($B92="Non - avec lien de dépendance",0,MIN((0.75*K92),847)),MIN(K92,(0.75*$C92),847)),2),U92)))</f>
        <v>Effectuez l’étape 1</v>
      </c>
      <c r="P92" s="3">
        <f t="shared" si="1"/>
        <v>0</v>
      </c>
      <c r="R92" s="110" t="e">
        <f>IF(revenueReduction&gt;0.3,MAX(IF($B92="Non - avec lien de dépendance",MIN(1129,H92,$C92)*overallRate,MIN(1129,H92)*overallRate),ROUND(MAX(IF($B92="Non - avec lien de dépendance",0,MIN((0.75*H92),847)),MIN(H92,(0.75*$C92),847)),2)),IF($B92="Non - avec lien de dépendance",MIN(1129,H92,$C92)*overallRate,MIN(1129,H92)*overallRate))</f>
        <v>#VALUE!</v>
      </c>
      <c r="S92" s="110" t="e">
        <f>IF(revenueReduction&gt;0.3,MAX(IF($B92="Non - avec lien de dépendance",MIN(1129,I92,$C92)*overallRate,MIN(1129,I92)*overallRate),ROUND(MAX(IF($B92="Non - avec lien de dépendance",0,MIN((0.75*I92),847)),MIN(I92,(0.75*$C92),847)),2)),IF($B92="Non - avec lien de dépendance",MIN(1129,I92,$C92)*overallRate,MIN(1129,I92)*overallRate))</f>
        <v>#VALUE!</v>
      </c>
      <c r="T92" s="110" t="e">
        <f>IF(revenueReduction&gt;0.3,MAX(IF($B92="Non - avec lien de dépendance",MIN(1129,J92,$C92)*overallRate,MIN(1129,J92)*overallRate),ROUND(MAX(IF($B92="Non - avec lien de dépendance",0,MIN((0.75*J92),847)),MIN(J92,(0.75*$C92),847)),2)),IF($B92="Non - avec lien de dépendance",MIN(1129,J92,$C92)*overallRate,MIN(1129,J92)*overallRate))</f>
        <v>#VALUE!</v>
      </c>
      <c r="U92" s="110" t="e">
        <f>IF(revenueReduction&gt;0.3,MAX(IF($B92="Non - avec lien de dépendance",MIN(1129,K92,$C92)*overallRate,MIN(1129,K92)*overallRate),ROUND(MAX(IF($B92="Non - avec lien de dépendance",0,MIN((0.75*K92),847)),MIN(K92,(0.75*$C92),847)),2)),IF($B92="Non - avec lien de dépendance",MIN(1129,K92,$C92)*overallRate,MIN(1129,K92)*overallRate))</f>
        <v>#VALUE!</v>
      </c>
    </row>
    <row r="93" spans="12:21" x14ac:dyDescent="0.5">
      <c r="L93" s="56" t="str">
        <f>IF(ISTEXT(overallRate),"Effectuez l’étape 1",IF(OR(COUNT($C93,H93)&lt;&gt;2,overallRate=0),0,IF(D93="Oui",ROUND(MAX(IF($B93="Non - avec lien de dépendance",0,MIN((0.75*H93),847)),MIN(H93,(0.75*$C93),847)),2),R93)))</f>
        <v>Effectuez l’étape 1</v>
      </c>
      <c r="M93" s="56" t="str">
        <f>IF(ISTEXT(overallRate),"Effectuez l’étape 1",IF(OR(COUNT($C93,I93)&lt;&gt;2,overallRate=0),0,IF(E93="Yes",ROUND(MAX(IF($B93="Non - avec lien de dépendance",0,MIN((0.75*I93),847)),MIN(I93,(0.75*$C93),847)),2),S93)))</f>
        <v>Effectuez l’étape 1</v>
      </c>
      <c r="N93" s="56" t="str">
        <f>IF(ISTEXT(overallRate),"Effectuez l’étape 1",IF(OR(COUNT($C93,J93)&lt;&gt;2,overallRate=0),0,IF(F93="Yes",ROUND(MAX(IF($B93="Non - avec lien de dépendance",0,MIN((0.75*J93),847)),MIN(J93,(0.75*$C93),847)),2),T93)))</f>
        <v>Effectuez l’étape 1</v>
      </c>
      <c r="O93" s="56" t="str">
        <f>IF(ISTEXT(overallRate),"Effectuez l’étape 1",IF(OR(COUNT($C93,K93)&lt;&gt;2,overallRate=0),0,IF(G93="Yes",ROUND(MAX(IF($B93="Non - avec lien de dépendance",0,MIN((0.75*K93),847)),MIN(K93,(0.75*$C93),847)),2),U93)))</f>
        <v>Effectuez l’étape 1</v>
      </c>
      <c r="P93" s="3">
        <f t="shared" si="1"/>
        <v>0</v>
      </c>
      <c r="R93" s="110" t="e">
        <f>IF(revenueReduction&gt;0.3,MAX(IF($B93="Non - avec lien de dépendance",MIN(1129,H93,$C93)*overallRate,MIN(1129,H93)*overallRate),ROUND(MAX(IF($B93="Non - avec lien de dépendance",0,MIN((0.75*H93),847)),MIN(H93,(0.75*$C93),847)),2)),IF($B93="Non - avec lien de dépendance",MIN(1129,H93,$C93)*overallRate,MIN(1129,H93)*overallRate))</f>
        <v>#VALUE!</v>
      </c>
      <c r="S93" s="110" t="e">
        <f>IF(revenueReduction&gt;0.3,MAX(IF($B93="Non - avec lien de dépendance",MIN(1129,I93,$C93)*overallRate,MIN(1129,I93)*overallRate),ROUND(MAX(IF($B93="Non - avec lien de dépendance",0,MIN((0.75*I93),847)),MIN(I93,(0.75*$C93),847)),2)),IF($B93="Non - avec lien de dépendance",MIN(1129,I93,$C93)*overallRate,MIN(1129,I93)*overallRate))</f>
        <v>#VALUE!</v>
      </c>
      <c r="T93" s="110" t="e">
        <f>IF(revenueReduction&gt;0.3,MAX(IF($B93="Non - avec lien de dépendance",MIN(1129,J93,$C93)*overallRate,MIN(1129,J93)*overallRate),ROUND(MAX(IF($B93="Non - avec lien de dépendance",0,MIN((0.75*J93),847)),MIN(J93,(0.75*$C93),847)),2)),IF($B93="Non - avec lien de dépendance",MIN(1129,J93,$C93)*overallRate,MIN(1129,J93)*overallRate))</f>
        <v>#VALUE!</v>
      </c>
      <c r="U93" s="110" t="e">
        <f>IF(revenueReduction&gt;0.3,MAX(IF($B93="Non - avec lien de dépendance",MIN(1129,K93,$C93)*overallRate,MIN(1129,K93)*overallRate),ROUND(MAX(IF($B93="Non - avec lien de dépendance",0,MIN((0.75*K93),847)),MIN(K93,(0.75*$C93),847)),2)),IF($B93="Non - avec lien de dépendance",MIN(1129,K93,$C93)*overallRate,MIN(1129,K93)*overallRate))</f>
        <v>#VALUE!</v>
      </c>
    </row>
    <row r="94" spans="12:21" x14ac:dyDescent="0.5">
      <c r="L94" s="56" t="str">
        <f>IF(ISTEXT(overallRate),"Effectuez l’étape 1",IF(OR(COUNT($C94,H94)&lt;&gt;2,overallRate=0),0,IF(D94="Oui",ROUND(MAX(IF($B94="Non - avec lien de dépendance",0,MIN((0.75*H94),847)),MIN(H94,(0.75*$C94),847)),2),R94)))</f>
        <v>Effectuez l’étape 1</v>
      </c>
      <c r="M94" s="56" t="str">
        <f>IF(ISTEXT(overallRate),"Effectuez l’étape 1",IF(OR(COUNT($C94,I94)&lt;&gt;2,overallRate=0),0,IF(E94="Yes",ROUND(MAX(IF($B94="Non - avec lien de dépendance",0,MIN((0.75*I94),847)),MIN(I94,(0.75*$C94),847)),2),S94)))</f>
        <v>Effectuez l’étape 1</v>
      </c>
      <c r="N94" s="56" t="str">
        <f>IF(ISTEXT(overallRate),"Effectuez l’étape 1",IF(OR(COUNT($C94,J94)&lt;&gt;2,overallRate=0),0,IF(F94="Yes",ROUND(MAX(IF($B94="Non - avec lien de dépendance",0,MIN((0.75*J94),847)),MIN(J94,(0.75*$C94),847)),2),T94)))</f>
        <v>Effectuez l’étape 1</v>
      </c>
      <c r="O94" s="56" t="str">
        <f>IF(ISTEXT(overallRate),"Effectuez l’étape 1",IF(OR(COUNT($C94,K94)&lt;&gt;2,overallRate=0),0,IF(G94="Yes",ROUND(MAX(IF($B94="Non - avec lien de dépendance",0,MIN((0.75*K94),847)),MIN(K94,(0.75*$C94),847)),2),U94)))</f>
        <v>Effectuez l’étape 1</v>
      </c>
      <c r="P94" s="3">
        <f t="shared" si="1"/>
        <v>0</v>
      </c>
      <c r="R94" s="110" t="e">
        <f>IF(revenueReduction&gt;0.3,MAX(IF($B94="Non - avec lien de dépendance",MIN(1129,H94,$C94)*overallRate,MIN(1129,H94)*overallRate),ROUND(MAX(IF($B94="Non - avec lien de dépendance",0,MIN((0.75*H94),847)),MIN(H94,(0.75*$C94),847)),2)),IF($B94="Non - avec lien de dépendance",MIN(1129,H94,$C94)*overallRate,MIN(1129,H94)*overallRate))</f>
        <v>#VALUE!</v>
      </c>
      <c r="S94" s="110" t="e">
        <f>IF(revenueReduction&gt;0.3,MAX(IF($B94="Non - avec lien de dépendance",MIN(1129,I94,$C94)*overallRate,MIN(1129,I94)*overallRate),ROUND(MAX(IF($B94="Non - avec lien de dépendance",0,MIN((0.75*I94),847)),MIN(I94,(0.75*$C94),847)),2)),IF($B94="Non - avec lien de dépendance",MIN(1129,I94,$C94)*overallRate,MIN(1129,I94)*overallRate))</f>
        <v>#VALUE!</v>
      </c>
      <c r="T94" s="110" t="e">
        <f>IF(revenueReduction&gt;0.3,MAX(IF($B94="Non - avec lien de dépendance",MIN(1129,J94,$C94)*overallRate,MIN(1129,J94)*overallRate),ROUND(MAX(IF($B94="Non - avec lien de dépendance",0,MIN((0.75*J94),847)),MIN(J94,(0.75*$C94),847)),2)),IF($B94="Non - avec lien de dépendance",MIN(1129,J94,$C94)*overallRate,MIN(1129,J94)*overallRate))</f>
        <v>#VALUE!</v>
      </c>
      <c r="U94" s="110" t="e">
        <f>IF(revenueReduction&gt;0.3,MAX(IF($B94="Non - avec lien de dépendance",MIN(1129,K94,$C94)*overallRate,MIN(1129,K94)*overallRate),ROUND(MAX(IF($B94="Non - avec lien de dépendance",0,MIN((0.75*K94),847)),MIN(K94,(0.75*$C94),847)),2)),IF($B94="Non - avec lien de dépendance",MIN(1129,K94,$C94)*overallRate,MIN(1129,K94)*overallRate))</f>
        <v>#VALUE!</v>
      </c>
    </row>
    <row r="95" spans="12:21" x14ac:dyDescent="0.5">
      <c r="L95" s="56" t="str">
        <f>IF(ISTEXT(overallRate),"Effectuez l’étape 1",IF(OR(COUNT($C95,H95)&lt;&gt;2,overallRate=0),0,IF(D95="Oui",ROUND(MAX(IF($B95="Non - avec lien de dépendance",0,MIN((0.75*H95),847)),MIN(H95,(0.75*$C95),847)),2),R95)))</f>
        <v>Effectuez l’étape 1</v>
      </c>
      <c r="M95" s="56" t="str">
        <f>IF(ISTEXT(overallRate),"Effectuez l’étape 1",IF(OR(COUNT($C95,I95)&lt;&gt;2,overallRate=0),0,IF(E95="Yes",ROUND(MAX(IF($B95="Non - avec lien de dépendance",0,MIN((0.75*I95),847)),MIN(I95,(0.75*$C95),847)),2),S95)))</f>
        <v>Effectuez l’étape 1</v>
      </c>
      <c r="N95" s="56" t="str">
        <f>IF(ISTEXT(overallRate),"Effectuez l’étape 1",IF(OR(COUNT($C95,J95)&lt;&gt;2,overallRate=0),0,IF(F95="Yes",ROUND(MAX(IF($B95="Non - avec lien de dépendance",0,MIN((0.75*J95),847)),MIN(J95,(0.75*$C95),847)),2),T95)))</f>
        <v>Effectuez l’étape 1</v>
      </c>
      <c r="O95" s="56" t="str">
        <f>IF(ISTEXT(overallRate),"Effectuez l’étape 1",IF(OR(COUNT($C95,K95)&lt;&gt;2,overallRate=0),0,IF(G95="Yes",ROUND(MAX(IF($B95="Non - avec lien de dépendance",0,MIN((0.75*K95),847)),MIN(K95,(0.75*$C95),847)),2),U95)))</f>
        <v>Effectuez l’étape 1</v>
      </c>
      <c r="P95" s="3">
        <f t="shared" si="1"/>
        <v>0</v>
      </c>
      <c r="R95" s="110" t="e">
        <f>IF(revenueReduction&gt;0.3,MAX(IF($B95="Non - avec lien de dépendance",MIN(1129,H95,$C95)*overallRate,MIN(1129,H95)*overallRate),ROUND(MAX(IF($B95="Non - avec lien de dépendance",0,MIN((0.75*H95),847)),MIN(H95,(0.75*$C95),847)),2)),IF($B95="Non - avec lien de dépendance",MIN(1129,H95,$C95)*overallRate,MIN(1129,H95)*overallRate))</f>
        <v>#VALUE!</v>
      </c>
      <c r="S95" s="110" t="e">
        <f>IF(revenueReduction&gt;0.3,MAX(IF($B95="Non - avec lien de dépendance",MIN(1129,I95,$C95)*overallRate,MIN(1129,I95)*overallRate),ROUND(MAX(IF($B95="Non - avec lien de dépendance",0,MIN((0.75*I95),847)),MIN(I95,(0.75*$C95),847)),2)),IF($B95="Non - avec lien de dépendance",MIN(1129,I95,$C95)*overallRate,MIN(1129,I95)*overallRate))</f>
        <v>#VALUE!</v>
      </c>
      <c r="T95" s="110" t="e">
        <f>IF(revenueReduction&gt;0.3,MAX(IF($B95="Non - avec lien de dépendance",MIN(1129,J95,$C95)*overallRate,MIN(1129,J95)*overallRate),ROUND(MAX(IF($B95="Non - avec lien de dépendance",0,MIN((0.75*J95),847)),MIN(J95,(0.75*$C95),847)),2)),IF($B95="Non - avec lien de dépendance",MIN(1129,J95,$C95)*overallRate,MIN(1129,J95)*overallRate))</f>
        <v>#VALUE!</v>
      </c>
      <c r="U95" s="110" t="e">
        <f>IF(revenueReduction&gt;0.3,MAX(IF($B95="Non - avec lien de dépendance",MIN(1129,K95,$C95)*overallRate,MIN(1129,K95)*overallRate),ROUND(MAX(IF($B95="Non - avec lien de dépendance",0,MIN((0.75*K95),847)),MIN(K95,(0.75*$C95),847)),2)),IF($B95="Non - avec lien de dépendance",MIN(1129,K95,$C95)*overallRate,MIN(1129,K95)*overallRate))</f>
        <v>#VALUE!</v>
      </c>
    </row>
    <row r="96" spans="12:21" x14ac:dyDescent="0.5">
      <c r="L96" s="56" t="str">
        <f>IF(ISTEXT(overallRate),"Effectuez l’étape 1",IF(OR(COUNT($C96,H96)&lt;&gt;2,overallRate=0),0,IF(D96="Oui",ROUND(MAX(IF($B96="Non - avec lien de dépendance",0,MIN((0.75*H96),847)),MIN(H96,(0.75*$C96),847)),2),R96)))</f>
        <v>Effectuez l’étape 1</v>
      </c>
      <c r="M96" s="56" t="str">
        <f>IF(ISTEXT(overallRate),"Effectuez l’étape 1",IF(OR(COUNT($C96,I96)&lt;&gt;2,overallRate=0),0,IF(E96="Yes",ROUND(MAX(IF($B96="Non - avec lien de dépendance",0,MIN((0.75*I96),847)),MIN(I96,(0.75*$C96),847)),2),S96)))</f>
        <v>Effectuez l’étape 1</v>
      </c>
      <c r="N96" s="56" t="str">
        <f>IF(ISTEXT(overallRate),"Effectuez l’étape 1",IF(OR(COUNT($C96,J96)&lt;&gt;2,overallRate=0),0,IF(F96="Yes",ROUND(MAX(IF($B96="Non - avec lien de dépendance",0,MIN((0.75*J96),847)),MIN(J96,(0.75*$C96),847)),2),T96)))</f>
        <v>Effectuez l’étape 1</v>
      </c>
      <c r="O96" s="56" t="str">
        <f>IF(ISTEXT(overallRate),"Effectuez l’étape 1",IF(OR(COUNT($C96,K96)&lt;&gt;2,overallRate=0),0,IF(G96="Yes",ROUND(MAX(IF($B96="Non - avec lien de dépendance",0,MIN((0.75*K96),847)),MIN(K96,(0.75*$C96),847)),2),U96)))</f>
        <v>Effectuez l’étape 1</v>
      </c>
      <c r="P96" s="3">
        <f t="shared" si="1"/>
        <v>0</v>
      </c>
      <c r="R96" s="110" t="e">
        <f>IF(revenueReduction&gt;0.3,MAX(IF($B96="Non - avec lien de dépendance",MIN(1129,H96,$C96)*overallRate,MIN(1129,H96)*overallRate),ROUND(MAX(IF($B96="Non - avec lien de dépendance",0,MIN((0.75*H96),847)),MIN(H96,(0.75*$C96),847)),2)),IF($B96="Non - avec lien de dépendance",MIN(1129,H96,$C96)*overallRate,MIN(1129,H96)*overallRate))</f>
        <v>#VALUE!</v>
      </c>
      <c r="S96" s="110" t="e">
        <f>IF(revenueReduction&gt;0.3,MAX(IF($B96="Non - avec lien de dépendance",MIN(1129,I96,$C96)*overallRate,MIN(1129,I96)*overallRate),ROUND(MAX(IF($B96="Non - avec lien de dépendance",0,MIN((0.75*I96),847)),MIN(I96,(0.75*$C96),847)),2)),IF($B96="Non - avec lien de dépendance",MIN(1129,I96,$C96)*overallRate,MIN(1129,I96)*overallRate))</f>
        <v>#VALUE!</v>
      </c>
      <c r="T96" s="110" t="e">
        <f>IF(revenueReduction&gt;0.3,MAX(IF($B96="Non - avec lien de dépendance",MIN(1129,J96,$C96)*overallRate,MIN(1129,J96)*overallRate),ROUND(MAX(IF($B96="Non - avec lien de dépendance",0,MIN((0.75*J96),847)),MIN(J96,(0.75*$C96),847)),2)),IF($B96="Non - avec lien de dépendance",MIN(1129,J96,$C96)*overallRate,MIN(1129,J96)*overallRate))</f>
        <v>#VALUE!</v>
      </c>
      <c r="U96" s="110" t="e">
        <f>IF(revenueReduction&gt;0.3,MAX(IF($B96="Non - avec lien de dépendance",MIN(1129,K96,$C96)*overallRate,MIN(1129,K96)*overallRate),ROUND(MAX(IF($B96="Non - avec lien de dépendance",0,MIN((0.75*K96),847)),MIN(K96,(0.75*$C96),847)),2)),IF($B96="Non - avec lien de dépendance",MIN(1129,K96,$C96)*overallRate,MIN(1129,K96)*overallRate))</f>
        <v>#VALUE!</v>
      </c>
    </row>
    <row r="97" spans="12:21" x14ac:dyDescent="0.5">
      <c r="L97" s="56" t="str">
        <f>IF(ISTEXT(overallRate),"Effectuez l’étape 1",IF(OR(COUNT($C97,H97)&lt;&gt;2,overallRate=0),0,IF(D97="Oui",ROUND(MAX(IF($B97="Non - avec lien de dépendance",0,MIN((0.75*H97),847)),MIN(H97,(0.75*$C97),847)),2),R97)))</f>
        <v>Effectuez l’étape 1</v>
      </c>
      <c r="M97" s="56" t="str">
        <f>IF(ISTEXT(overallRate),"Effectuez l’étape 1",IF(OR(COUNT($C97,I97)&lt;&gt;2,overallRate=0),0,IF(E97="Yes",ROUND(MAX(IF($B97="Non - avec lien de dépendance",0,MIN((0.75*I97),847)),MIN(I97,(0.75*$C97),847)),2),S97)))</f>
        <v>Effectuez l’étape 1</v>
      </c>
      <c r="N97" s="56" t="str">
        <f>IF(ISTEXT(overallRate),"Effectuez l’étape 1",IF(OR(COUNT($C97,J97)&lt;&gt;2,overallRate=0),0,IF(F97="Yes",ROUND(MAX(IF($B97="Non - avec lien de dépendance",0,MIN((0.75*J97),847)),MIN(J97,(0.75*$C97),847)),2),T97)))</f>
        <v>Effectuez l’étape 1</v>
      </c>
      <c r="O97" s="56" t="str">
        <f>IF(ISTEXT(overallRate),"Effectuez l’étape 1",IF(OR(COUNT($C97,K97)&lt;&gt;2,overallRate=0),0,IF(G97="Yes",ROUND(MAX(IF($B97="Non - avec lien de dépendance",0,MIN((0.75*K97),847)),MIN(K97,(0.75*$C97),847)),2),U97)))</f>
        <v>Effectuez l’étape 1</v>
      </c>
      <c r="P97" s="3">
        <f t="shared" si="1"/>
        <v>0</v>
      </c>
      <c r="R97" s="110" t="e">
        <f>IF(revenueReduction&gt;0.3,MAX(IF($B97="Non - avec lien de dépendance",MIN(1129,H97,$C97)*overallRate,MIN(1129,H97)*overallRate),ROUND(MAX(IF($B97="Non - avec lien de dépendance",0,MIN((0.75*H97),847)),MIN(H97,(0.75*$C97),847)),2)),IF($B97="Non - avec lien de dépendance",MIN(1129,H97,$C97)*overallRate,MIN(1129,H97)*overallRate))</f>
        <v>#VALUE!</v>
      </c>
      <c r="S97" s="110" t="e">
        <f>IF(revenueReduction&gt;0.3,MAX(IF($B97="Non - avec lien de dépendance",MIN(1129,I97,$C97)*overallRate,MIN(1129,I97)*overallRate),ROUND(MAX(IF($B97="Non - avec lien de dépendance",0,MIN((0.75*I97),847)),MIN(I97,(0.75*$C97),847)),2)),IF($B97="Non - avec lien de dépendance",MIN(1129,I97,$C97)*overallRate,MIN(1129,I97)*overallRate))</f>
        <v>#VALUE!</v>
      </c>
      <c r="T97" s="110" t="e">
        <f>IF(revenueReduction&gt;0.3,MAX(IF($B97="Non - avec lien de dépendance",MIN(1129,J97,$C97)*overallRate,MIN(1129,J97)*overallRate),ROUND(MAX(IF($B97="Non - avec lien de dépendance",0,MIN((0.75*J97),847)),MIN(J97,(0.75*$C97),847)),2)),IF($B97="Non - avec lien de dépendance",MIN(1129,J97,$C97)*overallRate,MIN(1129,J97)*overallRate))</f>
        <v>#VALUE!</v>
      </c>
      <c r="U97" s="110" t="e">
        <f>IF(revenueReduction&gt;0.3,MAX(IF($B97="Non - avec lien de dépendance",MIN(1129,K97,$C97)*overallRate,MIN(1129,K97)*overallRate),ROUND(MAX(IF($B97="Non - avec lien de dépendance",0,MIN((0.75*K97),847)),MIN(K97,(0.75*$C97),847)),2)),IF($B97="Non - avec lien de dépendance",MIN(1129,K97,$C97)*overallRate,MIN(1129,K97)*overallRate))</f>
        <v>#VALUE!</v>
      </c>
    </row>
    <row r="98" spans="12:21" x14ac:dyDescent="0.5">
      <c r="L98" s="56" t="str">
        <f>IF(ISTEXT(overallRate),"Effectuez l’étape 1",IF(OR(COUNT($C98,H98)&lt;&gt;2,overallRate=0),0,IF(D98="Oui",ROUND(MAX(IF($B98="Non - avec lien de dépendance",0,MIN((0.75*H98),847)),MIN(H98,(0.75*$C98),847)),2),R98)))</f>
        <v>Effectuez l’étape 1</v>
      </c>
      <c r="M98" s="56" t="str">
        <f>IF(ISTEXT(overallRate),"Effectuez l’étape 1",IF(OR(COUNT($C98,I98)&lt;&gt;2,overallRate=0),0,IF(E98="Yes",ROUND(MAX(IF($B98="Non - avec lien de dépendance",0,MIN((0.75*I98),847)),MIN(I98,(0.75*$C98),847)),2),S98)))</f>
        <v>Effectuez l’étape 1</v>
      </c>
      <c r="N98" s="56" t="str">
        <f>IF(ISTEXT(overallRate),"Effectuez l’étape 1",IF(OR(COUNT($C98,J98)&lt;&gt;2,overallRate=0),0,IF(F98="Yes",ROUND(MAX(IF($B98="Non - avec lien de dépendance",0,MIN((0.75*J98),847)),MIN(J98,(0.75*$C98),847)),2),T98)))</f>
        <v>Effectuez l’étape 1</v>
      </c>
      <c r="O98" s="56" t="str">
        <f>IF(ISTEXT(overallRate),"Effectuez l’étape 1",IF(OR(COUNT($C98,K98)&lt;&gt;2,overallRate=0),0,IF(G98="Yes",ROUND(MAX(IF($B98="Non - avec lien de dépendance",0,MIN((0.75*K98),847)),MIN(K98,(0.75*$C98),847)),2),U98)))</f>
        <v>Effectuez l’étape 1</v>
      </c>
      <c r="P98" s="3">
        <f t="shared" si="1"/>
        <v>0</v>
      </c>
      <c r="R98" s="110" t="e">
        <f>IF(revenueReduction&gt;0.3,MAX(IF($B98="Non - avec lien de dépendance",MIN(1129,H98,$C98)*overallRate,MIN(1129,H98)*overallRate),ROUND(MAX(IF($B98="Non - avec lien de dépendance",0,MIN((0.75*H98),847)),MIN(H98,(0.75*$C98),847)),2)),IF($B98="Non - avec lien de dépendance",MIN(1129,H98,$C98)*overallRate,MIN(1129,H98)*overallRate))</f>
        <v>#VALUE!</v>
      </c>
      <c r="S98" s="110" t="e">
        <f>IF(revenueReduction&gt;0.3,MAX(IF($B98="Non - avec lien de dépendance",MIN(1129,I98,$C98)*overallRate,MIN(1129,I98)*overallRate),ROUND(MAX(IF($B98="Non - avec lien de dépendance",0,MIN((0.75*I98),847)),MIN(I98,(0.75*$C98),847)),2)),IF($B98="Non - avec lien de dépendance",MIN(1129,I98,$C98)*overallRate,MIN(1129,I98)*overallRate))</f>
        <v>#VALUE!</v>
      </c>
      <c r="T98" s="110" t="e">
        <f>IF(revenueReduction&gt;0.3,MAX(IF($B98="Non - avec lien de dépendance",MIN(1129,J98,$C98)*overallRate,MIN(1129,J98)*overallRate),ROUND(MAX(IF($B98="Non - avec lien de dépendance",0,MIN((0.75*J98),847)),MIN(J98,(0.75*$C98),847)),2)),IF($B98="Non - avec lien de dépendance",MIN(1129,J98,$C98)*overallRate,MIN(1129,J98)*overallRate))</f>
        <v>#VALUE!</v>
      </c>
      <c r="U98" s="110" t="e">
        <f>IF(revenueReduction&gt;0.3,MAX(IF($B98="Non - avec lien de dépendance",MIN(1129,K98,$C98)*overallRate,MIN(1129,K98)*overallRate),ROUND(MAX(IF($B98="Non - avec lien de dépendance",0,MIN((0.75*K98),847)),MIN(K98,(0.75*$C98),847)),2)),IF($B98="Non - avec lien de dépendance",MIN(1129,K98,$C98)*overallRate,MIN(1129,K98)*overallRate))</f>
        <v>#VALUE!</v>
      </c>
    </row>
    <row r="99" spans="12:21" x14ac:dyDescent="0.5">
      <c r="L99" s="56" t="str">
        <f>IF(ISTEXT(overallRate),"Effectuez l’étape 1",IF(OR(COUNT($C99,H99)&lt;&gt;2,overallRate=0),0,IF(D99="Oui",ROUND(MAX(IF($B99="Non - avec lien de dépendance",0,MIN((0.75*H99),847)),MIN(H99,(0.75*$C99),847)),2),R99)))</f>
        <v>Effectuez l’étape 1</v>
      </c>
      <c r="M99" s="56" t="str">
        <f>IF(ISTEXT(overallRate),"Effectuez l’étape 1",IF(OR(COUNT($C99,I99)&lt;&gt;2,overallRate=0),0,IF(E99="Yes",ROUND(MAX(IF($B99="Non - avec lien de dépendance",0,MIN((0.75*I99),847)),MIN(I99,(0.75*$C99),847)),2),S99)))</f>
        <v>Effectuez l’étape 1</v>
      </c>
      <c r="N99" s="56" t="str">
        <f>IF(ISTEXT(overallRate),"Effectuez l’étape 1",IF(OR(COUNT($C99,J99)&lt;&gt;2,overallRate=0),0,IF(F99="Yes",ROUND(MAX(IF($B99="Non - avec lien de dépendance",0,MIN((0.75*J99),847)),MIN(J99,(0.75*$C99),847)),2),T99)))</f>
        <v>Effectuez l’étape 1</v>
      </c>
      <c r="O99" s="56" t="str">
        <f>IF(ISTEXT(overallRate),"Effectuez l’étape 1",IF(OR(COUNT($C99,K99)&lt;&gt;2,overallRate=0),0,IF(G99="Yes",ROUND(MAX(IF($B99="Non - avec lien de dépendance",0,MIN((0.75*K99),847)),MIN(K99,(0.75*$C99),847)),2),U99)))</f>
        <v>Effectuez l’étape 1</v>
      </c>
      <c r="P99" s="3">
        <f t="shared" si="1"/>
        <v>0</v>
      </c>
      <c r="R99" s="110" t="e">
        <f>IF(revenueReduction&gt;0.3,MAX(IF($B99="Non - avec lien de dépendance",MIN(1129,H99,$C99)*overallRate,MIN(1129,H99)*overallRate),ROUND(MAX(IF($B99="Non - avec lien de dépendance",0,MIN((0.75*H99),847)),MIN(H99,(0.75*$C99),847)),2)),IF($B99="Non - avec lien de dépendance",MIN(1129,H99,$C99)*overallRate,MIN(1129,H99)*overallRate))</f>
        <v>#VALUE!</v>
      </c>
      <c r="S99" s="110" t="e">
        <f>IF(revenueReduction&gt;0.3,MAX(IF($B99="Non - avec lien de dépendance",MIN(1129,I99,$C99)*overallRate,MIN(1129,I99)*overallRate),ROUND(MAX(IF($B99="Non - avec lien de dépendance",0,MIN((0.75*I99),847)),MIN(I99,(0.75*$C99),847)),2)),IF($B99="Non - avec lien de dépendance",MIN(1129,I99,$C99)*overallRate,MIN(1129,I99)*overallRate))</f>
        <v>#VALUE!</v>
      </c>
      <c r="T99" s="110" t="e">
        <f>IF(revenueReduction&gt;0.3,MAX(IF($B99="Non - avec lien de dépendance",MIN(1129,J99,$C99)*overallRate,MIN(1129,J99)*overallRate),ROUND(MAX(IF($B99="Non - avec lien de dépendance",0,MIN((0.75*J99),847)),MIN(J99,(0.75*$C99),847)),2)),IF($B99="Non - avec lien de dépendance",MIN(1129,J99,$C99)*overallRate,MIN(1129,J99)*overallRate))</f>
        <v>#VALUE!</v>
      </c>
      <c r="U99" s="110" t="e">
        <f>IF(revenueReduction&gt;0.3,MAX(IF($B99="Non - avec lien de dépendance",MIN(1129,K99,$C99)*overallRate,MIN(1129,K99)*overallRate),ROUND(MAX(IF($B99="Non - avec lien de dépendance",0,MIN((0.75*K99),847)),MIN(K99,(0.75*$C99),847)),2)),IF($B99="Non - avec lien de dépendance",MIN(1129,K99,$C99)*overallRate,MIN(1129,K99)*overallRate))</f>
        <v>#VALUE!</v>
      </c>
    </row>
    <row r="100" spans="12:21" x14ac:dyDescent="0.5">
      <c r="L100" s="56" t="str">
        <f>IF(ISTEXT(overallRate),"Effectuez l’étape 1",IF(OR(COUNT($C100,H100)&lt;&gt;2,overallRate=0),0,IF(D100="Oui",ROUND(MAX(IF($B100="Non - avec lien de dépendance",0,MIN((0.75*H100),847)),MIN(H100,(0.75*$C100),847)),2),R100)))</f>
        <v>Effectuez l’étape 1</v>
      </c>
      <c r="M100" s="56" t="str">
        <f>IF(ISTEXT(overallRate),"Effectuez l’étape 1",IF(OR(COUNT($C100,I100)&lt;&gt;2,overallRate=0),0,IF(E100="Yes",ROUND(MAX(IF($B100="Non - avec lien de dépendance",0,MIN((0.75*I100),847)),MIN(I100,(0.75*$C100),847)),2),S100)))</f>
        <v>Effectuez l’étape 1</v>
      </c>
      <c r="N100" s="56" t="str">
        <f>IF(ISTEXT(overallRate),"Effectuez l’étape 1",IF(OR(COUNT($C100,J100)&lt;&gt;2,overallRate=0),0,IF(F100="Yes",ROUND(MAX(IF($B100="Non - avec lien de dépendance",0,MIN((0.75*J100),847)),MIN(J100,(0.75*$C100),847)),2),T100)))</f>
        <v>Effectuez l’étape 1</v>
      </c>
      <c r="O100" s="56" t="str">
        <f>IF(ISTEXT(overallRate),"Effectuez l’étape 1",IF(OR(COUNT($C100,K100)&lt;&gt;2,overallRate=0),0,IF(G100="Yes",ROUND(MAX(IF($B100="Non - avec lien de dépendance",0,MIN((0.75*K100),847)),MIN(K100,(0.75*$C100),847)),2),U100)))</f>
        <v>Effectuez l’étape 1</v>
      </c>
      <c r="P100" s="3">
        <f t="shared" si="1"/>
        <v>0</v>
      </c>
      <c r="R100" s="110" t="e">
        <f>IF(revenueReduction&gt;0.3,MAX(IF($B100="Non - avec lien de dépendance",MIN(1129,H100,$C100)*overallRate,MIN(1129,H100)*overallRate),ROUND(MAX(IF($B100="Non - avec lien de dépendance",0,MIN((0.75*H100),847)),MIN(H100,(0.75*$C100),847)),2)),IF($B100="Non - avec lien de dépendance",MIN(1129,H100,$C100)*overallRate,MIN(1129,H100)*overallRate))</f>
        <v>#VALUE!</v>
      </c>
      <c r="S100" s="110" t="e">
        <f>IF(revenueReduction&gt;0.3,MAX(IF($B100="Non - avec lien de dépendance",MIN(1129,I100,$C100)*overallRate,MIN(1129,I100)*overallRate),ROUND(MAX(IF($B100="Non - avec lien de dépendance",0,MIN((0.75*I100),847)),MIN(I100,(0.75*$C100),847)),2)),IF($B100="Non - avec lien de dépendance",MIN(1129,I100,$C100)*overallRate,MIN(1129,I100)*overallRate))</f>
        <v>#VALUE!</v>
      </c>
      <c r="T100" s="110" t="e">
        <f>IF(revenueReduction&gt;0.3,MAX(IF($B100="Non - avec lien de dépendance",MIN(1129,J100,$C100)*overallRate,MIN(1129,J100)*overallRate),ROUND(MAX(IF($B100="Non - avec lien de dépendance",0,MIN((0.75*J100),847)),MIN(J100,(0.75*$C100),847)),2)),IF($B100="Non - avec lien de dépendance",MIN(1129,J100,$C100)*overallRate,MIN(1129,J100)*overallRate))</f>
        <v>#VALUE!</v>
      </c>
      <c r="U100" s="110" t="e">
        <f>IF(revenueReduction&gt;0.3,MAX(IF($B100="Non - avec lien de dépendance",MIN(1129,K100,$C100)*overallRate,MIN(1129,K100)*overallRate),ROUND(MAX(IF($B100="Non - avec lien de dépendance",0,MIN((0.75*K100),847)),MIN(K100,(0.75*$C100),847)),2)),IF($B100="Non - avec lien de dépendance",MIN(1129,K100,$C100)*overallRate,MIN(1129,K100)*overallRate))</f>
        <v>#VALUE!</v>
      </c>
    </row>
    <row r="101" spans="12:21" x14ac:dyDescent="0.5">
      <c r="L101" s="56" t="str">
        <f>IF(ISTEXT(overallRate),"Effectuez l’étape 1",IF(OR(COUNT($C101,H101)&lt;&gt;2,overallRate=0),0,IF(D101="Oui",ROUND(MAX(IF($B101="Non - avec lien de dépendance",0,MIN((0.75*H101),847)),MIN(H101,(0.75*$C101),847)),2),R101)))</f>
        <v>Effectuez l’étape 1</v>
      </c>
      <c r="M101" s="56" t="str">
        <f>IF(ISTEXT(overallRate),"Effectuez l’étape 1",IF(OR(COUNT($C101,I101)&lt;&gt;2,overallRate=0),0,IF(E101="Yes",ROUND(MAX(IF($B101="Non - avec lien de dépendance",0,MIN((0.75*I101),847)),MIN(I101,(0.75*$C101),847)),2),S101)))</f>
        <v>Effectuez l’étape 1</v>
      </c>
      <c r="N101" s="56" t="str">
        <f>IF(ISTEXT(overallRate),"Effectuez l’étape 1",IF(OR(COUNT($C101,J101)&lt;&gt;2,overallRate=0),0,IF(F101="Yes",ROUND(MAX(IF($B101="Non - avec lien de dépendance",0,MIN((0.75*J101),847)),MIN(J101,(0.75*$C101),847)),2),T101)))</f>
        <v>Effectuez l’étape 1</v>
      </c>
      <c r="O101" s="56" t="str">
        <f>IF(ISTEXT(overallRate),"Effectuez l’étape 1",IF(OR(COUNT($C101,K101)&lt;&gt;2,overallRate=0),0,IF(G101="Yes",ROUND(MAX(IF($B101="Non - avec lien de dépendance",0,MIN((0.75*K101),847)),MIN(K101,(0.75*$C101),847)),2),U101)))</f>
        <v>Effectuez l’étape 1</v>
      </c>
      <c r="P101" s="3">
        <f t="shared" si="1"/>
        <v>0</v>
      </c>
      <c r="R101" s="110" t="e">
        <f>IF(revenueReduction&gt;0.3,MAX(IF($B101="Non - avec lien de dépendance",MIN(1129,H101,$C101)*overallRate,MIN(1129,H101)*overallRate),ROUND(MAX(IF($B101="Non - avec lien de dépendance",0,MIN((0.75*H101),847)),MIN(H101,(0.75*$C101),847)),2)),IF($B101="Non - avec lien de dépendance",MIN(1129,H101,$C101)*overallRate,MIN(1129,H101)*overallRate))</f>
        <v>#VALUE!</v>
      </c>
      <c r="S101" s="110" t="e">
        <f>IF(revenueReduction&gt;0.3,MAX(IF($B101="Non - avec lien de dépendance",MIN(1129,I101,$C101)*overallRate,MIN(1129,I101)*overallRate),ROUND(MAX(IF($B101="Non - avec lien de dépendance",0,MIN((0.75*I101),847)),MIN(I101,(0.75*$C101),847)),2)),IF($B101="Non - avec lien de dépendance",MIN(1129,I101,$C101)*overallRate,MIN(1129,I101)*overallRate))</f>
        <v>#VALUE!</v>
      </c>
      <c r="T101" s="110" t="e">
        <f>IF(revenueReduction&gt;0.3,MAX(IF($B101="Non - avec lien de dépendance",MIN(1129,J101,$C101)*overallRate,MIN(1129,J101)*overallRate),ROUND(MAX(IF($B101="Non - avec lien de dépendance",0,MIN((0.75*J101),847)),MIN(J101,(0.75*$C101),847)),2)),IF($B101="Non - avec lien de dépendance",MIN(1129,J101,$C101)*overallRate,MIN(1129,J101)*overallRate))</f>
        <v>#VALUE!</v>
      </c>
      <c r="U101" s="110" t="e">
        <f>IF(revenueReduction&gt;0.3,MAX(IF($B101="Non - avec lien de dépendance",MIN(1129,K101,$C101)*overallRate,MIN(1129,K101)*overallRate),ROUND(MAX(IF($B101="Non - avec lien de dépendance",0,MIN((0.75*K101),847)),MIN(K101,(0.75*$C101),847)),2)),IF($B101="Non - avec lien de dépendance",MIN(1129,K101,$C101)*overallRate,MIN(1129,K101)*overallRate))</f>
        <v>#VALUE!</v>
      </c>
    </row>
    <row r="102" spans="12:21" x14ac:dyDescent="0.5">
      <c r="L102" s="56" t="str">
        <f>IF(ISTEXT(overallRate),"Effectuez l’étape 1",IF(OR(COUNT($C102,H102)&lt;&gt;2,overallRate=0),0,IF(D102="Oui",ROUND(MAX(IF($B102="Non - avec lien de dépendance",0,MIN((0.75*H102),847)),MIN(H102,(0.75*$C102),847)),2),R102)))</f>
        <v>Effectuez l’étape 1</v>
      </c>
      <c r="M102" s="56" t="str">
        <f>IF(ISTEXT(overallRate),"Effectuez l’étape 1",IF(OR(COUNT($C102,I102)&lt;&gt;2,overallRate=0),0,IF(E102="Yes",ROUND(MAX(IF($B102="Non - avec lien de dépendance",0,MIN((0.75*I102),847)),MIN(I102,(0.75*$C102),847)),2),S102)))</f>
        <v>Effectuez l’étape 1</v>
      </c>
      <c r="N102" s="56" t="str">
        <f>IF(ISTEXT(overallRate),"Effectuez l’étape 1",IF(OR(COUNT($C102,J102)&lt;&gt;2,overallRate=0),0,IF(F102="Yes",ROUND(MAX(IF($B102="Non - avec lien de dépendance",0,MIN((0.75*J102),847)),MIN(J102,(0.75*$C102),847)),2),T102)))</f>
        <v>Effectuez l’étape 1</v>
      </c>
      <c r="O102" s="56" t="str">
        <f>IF(ISTEXT(overallRate),"Effectuez l’étape 1",IF(OR(COUNT($C102,K102)&lt;&gt;2,overallRate=0),0,IF(G102="Yes",ROUND(MAX(IF($B102="Non - avec lien de dépendance",0,MIN((0.75*K102),847)),MIN(K102,(0.75*$C102),847)),2),U102)))</f>
        <v>Effectuez l’étape 1</v>
      </c>
      <c r="P102" s="3">
        <f t="shared" si="1"/>
        <v>0</v>
      </c>
      <c r="R102" s="110" t="e">
        <f>IF(revenueReduction&gt;0.3,MAX(IF($B102="Non - avec lien de dépendance",MIN(1129,H102,$C102)*overallRate,MIN(1129,H102)*overallRate),ROUND(MAX(IF($B102="Non - avec lien de dépendance",0,MIN((0.75*H102),847)),MIN(H102,(0.75*$C102),847)),2)),IF($B102="Non - avec lien de dépendance",MIN(1129,H102,$C102)*overallRate,MIN(1129,H102)*overallRate))</f>
        <v>#VALUE!</v>
      </c>
      <c r="S102" s="110" t="e">
        <f>IF(revenueReduction&gt;0.3,MAX(IF($B102="Non - avec lien de dépendance",MIN(1129,I102,$C102)*overallRate,MIN(1129,I102)*overallRate),ROUND(MAX(IF($B102="Non - avec lien de dépendance",0,MIN((0.75*I102),847)),MIN(I102,(0.75*$C102),847)),2)),IF($B102="Non - avec lien de dépendance",MIN(1129,I102,$C102)*overallRate,MIN(1129,I102)*overallRate))</f>
        <v>#VALUE!</v>
      </c>
      <c r="T102" s="110" t="e">
        <f>IF(revenueReduction&gt;0.3,MAX(IF($B102="Non - avec lien de dépendance",MIN(1129,J102,$C102)*overallRate,MIN(1129,J102)*overallRate),ROUND(MAX(IF($B102="Non - avec lien de dépendance",0,MIN((0.75*J102),847)),MIN(J102,(0.75*$C102),847)),2)),IF($B102="Non - avec lien de dépendance",MIN(1129,J102,$C102)*overallRate,MIN(1129,J102)*overallRate))</f>
        <v>#VALUE!</v>
      </c>
      <c r="U102" s="110" t="e">
        <f>IF(revenueReduction&gt;0.3,MAX(IF($B102="Non - avec lien de dépendance",MIN(1129,K102,$C102)*overallRate,MIN(1129,K102)*overallRate),ROUND(MAX(IF($B102="Non - avec lien de dépendance",0,MIN((0.75*K102),847)),MIN(K102,(0.75*$C102),847)),2)),IF($B102="Non - avec lien de dépendance",MIN(1129,K102,$C102)*overallRate,MIN(1129,K102)*overallRate))</f>
        <v>#VALUE!</v>
      </c>
    </row>
    <row r="103" spans="12:21" x14ac:dyDescent="0.5">
      <c r="L103" s="56" t="str">
        <f>IF(ISTEXT(overallRate),"Effectuez l’étape 1",IF(OR(COUNT($C103,H103)&lt;&gt;2,overallRate=0),0,IF(D103="Oui",ROUND(MAX(IF($B103="Non - avec lien de dépendance",0,MIN((0.75*H103),847)),MIN(H103,(0.75*$C103),847)),2),R103)))</f>
        <v>Effectuez l’étape 1</v>
      </c>
      <c r="M103" s="56" t="str">
        <f>IF(ISTEXT(overallRate),"Effectuez l’étape 1",IF(OR(COUNT($C103,I103)&lt;&gt;2,overallRate=0),0,IF(E103="Yes",ROUND(MAX(IF($B103="Non - avec lien de dépendance",0,MIN((0.75*I103),847)),MIN(I103,(0.75*$C103),847)),2),S103)))</f>
        <v>Effectuez l’étape 1</v>
      </c>
      <c r="N103" s="56" t="str">
        <f>IF(ISTEXT(overallRate),"Effectuez l’étape 1",IF(OR(COUNT($C103,J103)&lt;&gt;2,overallRate=0),0,IF(F103="Yes",ROUND(MAX(IF($B103="Non - avec lien de dépendance",0,MIN((0.75*J103),847)),MIN(J103,(0.75*$C103),847)),2),T103)))</f>
        <v>Effectuez l’étape 1</v>
      </c>
      <c r="O103" s="56" t="str">
        <f>IF(ISTEXT(overallRate),"Effectuez l’étape 1",IF(OR(COUNT($C103,K103)&lt;&gt;2,overallRate=0),0,IF(G103="Yes",ROUND(MAX(IF($B103="Non - avec lien de dépendance",0,MIN((0.75*K103),847)),MIN(K103,(0.75*$C103),847)),2),U103)))</f>
        <v>Effectuez l’étape 1</v>
      </c>
      <c r="P103" s="3">
        <f t="shared" si="1"/>
        <v>0</v>
      </c>
      <c r="R103" s="110" t="e">
        <f>IF(revenueReduction&gt;0.3,MAX(IF($B103="Non - avec lien de dépendance",MIN(1129,H103,$C103)*overallRate,MIN(1129,H103)*overallRate),ROUND(MAX(IF($B103="Non - avec lien de dépendance",0,MIN((0.75*H103),847)),MIN(H103,(0.75*$C103),847)),2)),IF($B103="Non - avec lien de dépendance",MIN(1129,H103,$C103)*overallRate,MIN(1129,H103)*overallRate))</f>
        <v>#VALUE!</v>
      </c>
      <c r="S103" s="110" t="e">
        <f>IF(revenueReduction&gt;0.3,MAX(IF($B103="Non - avec lien de dépendance",MIN(1129,I103,$C103)*overallRate,MIN(1129,I103)*overallRate),ROUND(MAX(IF($B103="Non - avec lien de dépendance",0,MIN((0.75*I103),847)),MIN(I103,(0.75*$C103),847)),2)),IF($B103="Non - avec lien de dépendance",MIN(1129,I103,$C103)*overallRate,MIN(1129,I103)*overallRate))</f>
        <v>#VALUE!</v>
      </c>
      <c r="T103" s="110" t="e">
        <f>IF(revenueReduction&gt;0.3,MAX(IF($B103="Non - avec lien de dépendance",MIN(1129,J103,$C103)*overallRate,MIN(1129,J103)*overallRate),ROUND(MAX(IF($B103="Non - avec lien de dépendance",0,MIN((0.75*J103),847)),MIN(J103,(0.75*$C103),847)),2)),IF($B103="Non - avec lien de dépendance",MIN(1129,J103,$C103)*overallRate,MIN(1129,J103)*overallRate))</f>
        <v>#VALUE!</v>
      </c>
      <c r="U103" s="110" t="e">
        <f>IF(revenueReduction&gt;0.3,MAX(IF($B103="Non - avec lien de dépendance",MIN(1129,K103,$C103)*overallRate,MIN(1129,K103)*overallRate),ROUND(MAX(IF($B103="Non - avec lien de dépendance",0,MIN((0.75*K103),847)),MIN(K103,(0.75*$C103),847)),2)),IF($B103="Non - avec lien de dépendance",MIN(1129,K103,$C103)*overallRate,MIN(1129,K103)*overallRate))</f>
        <v>#VALUE!</v>
      </c>
    </row>
    <row r="104" spans="12:21" x14ac:dyDescent="0.5">
      <c r="L104" s="56" t="str">
        <f>IF(ISTEXT(overallRate),"Effectuez l’étape 1",IF(OR(COUNT($C104,H104)&lt;&gt;2,overallRate=0),0,IF(D104="Oui",ROUND(MAX(IF($B104="Non - avec lien de dépendance",0,MIN((0.75*H104),847)),MIN(H104,(0.75*$C104),847)),2),R104)))</f>
        <v>Effectuez l’étape 1</v>
      </c>
      <c r="M104" s="56" t="str">
        <f>IF(ISTEXT(overallRate),"Effectuez l’étape 1",IF(OR(COUNT($C104,I104)&lt;&gt;2,overallRate=0),0,IF(E104="Yes",ROUND(MAX(IF($B104="Non - avec lien de dépendance",0,MIN((0.75*I104),847)),MIN(I104,(0.75*$C104),847)),2),S104)))</f>
        <v>Effectuez l’étape 1</v>
      </c>
      <c r="N104" s="56" t="str">
        <f>IF(ISTEXT(overallRate),"Effectuez l’étape 1",IF(OR(COUNT($C104,J104)&lt;&gt;2,overallRate=0),0,IF(F104="Yes",ROUND(MAX(IF($B104="Non - avec lien de dépendance",0,MIN((0.75*J104),847)),MIN(J104,(0.75*$C104),847)),2),T104)))</f>
        <v>Effectuez l’étape 1</v>
      </c>
      <c r="O104" s="56" t="str">
        <f>IF(ISTEXT(overallRate),"Effectuez l’étape 1",IF(OR(COUNT($C104,K104)&lt;&gt;2,overallRate=0),0,IF(G104="Yes",ROUND(MAX(IF($B104="Non - avec lien de dépendance",0,MIN((0.75*K104),847)),MIN(K104,(0.75*$C104),847)),2),U104)))</f>
        <v>Effectuez l’étape 1</v>
      </c>
      <c r="P104" s="3">
        <f t="shared" si="1"/>
        <v>0</v>
      </c>
      <c r="R104" s="110" t="e">
        <f>IF(revenueReduction&gt;0.3,MAX(IF($B104="Non - avec lien de dépendance",MIN(1129,H104,$C104)*overallRate,MIN(1129,H104)*overallRate),ROUND(MAX(IF($B104="Non - avec lien de dépendance",0,MIN((0.75*H104),847)),MIN(H104,(0.75*$C104),847)),2)),IF($B104="Non - avec lien de dépendance",MIN(1129,H104,$C104)*overallRate,MIN(1129,H104)*overallRate))</f>
        <v>#VALUE!</v>
      </c>
      <c r="S104" s="110" t="e">
        <f>IF(revenueReduction&gt;0.3,MAX(IF($B104="Non - avec lien de dépendance",MIN(1129,I104,$C104)*overallRate,MIN(1129,I104)*overallRate),ROUND(MAX(IF($B104="Non - avec lien de dépendance",0,MIN((0.75*I104),847)),MIN(I104,(0.75*$C104),847)),2)),IF($B104="Non - avec lien de dépendance",MIN(1129,I104,$C104)*overallRate,MIN(1129,I104)*overallRate))</f>
        <v>#VALUE!</v>
      </c>
      <c r="T104" s="110" t="e">
        <f>IF(revenueReduction&gt;0.3,MAX(IF($B104="Non - avec lien de dépendance",MIN(1129,J104,$C104)*overallRate,MIN(1129,J104)*overallRate),ROUND(MAX(IF($B104="Non - avec lien de dépendance",0,MIN((0.75*J104),847)),MIN(J104,(0.75*$C104),847)),2)),IF($B104="Non - avec lien de dépendance",MIN(1129,J104,$C104)*overallRate,MIN(1129,J104)*overallRate))</f>
        <v>#VALUE!</v>
      </c>
      <c r="U104" s="110" t="e">
        <f>IF(revenueReduction&gt;0.3,MAX(IF($B104="Non - avec lien de dépendance",MIN(1129,K104,$C104)*overallRate,MIN(1129,K104)*overallRate),ROUND(MAX(IF($B104="Non - avec lien de dépendance",0,MIN((0.75*K104),847)),MIN(K104,(0.75*$C104),847)),2)),IF($B104="Non - avec lien de dépendance",MIN(1129,K104,$C104)*overallRate,MIN(1129,K104)*overallRate))</f>
        <v>#VALUE!</v>
      </c>
    </row>
    <row r="105" spans="12:21" x14ac:dyDescent="0.5">
      <c r="L105" s="56" t="str">
        <f>IF(ISTEXT(overallRate),"Effectuez l’étape 1",IF(OR(COUNT($C105,H105)&lt;&gt;2,overallRate=0),0,IF(D105="Oui",ROUND(MAX(IF($B105="Non - avec lien de dépendance",0,MIN((0.75*H105),847)),MIN(H105,(0.75*$C105),847)),2),R105)))</f>
        <v>Effectuez l’étape 1</v>
      </c>
      <c r="M105" s="56" t="str">
        <f>IF(ISTEXT(overallRate),"Effectuez l’étape 1",IF(OR(COUNT($C105,I105)&lt;&gt;2,overallRate=0),0,IF(E105="Yes",ROUND(MAX(IF($B105="Non - avec lien de dépendance",0,MIN((0.75*I105),847)),MIN(I105,(0.75*$C105),847)),2),S105)))</f>
        <v>Effectuez l’étape 1</v>
      </c>
      <c r="N105" s="56" t="str">
        <f>IF(ISTEXT(overallRate),"Effectuez l’étape 1",IF(OR(COUNT($C105,J105)&lt;&gt;2,overallRate=0),0,IF(F105="Yes",ROUND(MAX(IF($B105="Non - avec lien de dépendance",0,MIN((0.75*J105),847)),MIN(J105,(0.75*$C105),847)),2),T105)))</f>
        <v>Effectuez l’étape 1</v>
      </c>
      <c r="O105" s="56" t="str">
        <f>IF(ISTEXT(overallRate),"Effectuez l’étape 1",IF(OR(COUNT($C105,K105)&lt;&gt;2,overallRate=0),0,IF(G105="Yes",ROUND(MAX(IF($B105="Non - avec lien de dépendance",0,MIN((0.75*K105),847)),MIN(K105,(0.75*$C105),847)),2),U105)))</f>
        <v>Effectuez l’étape 1</v>
      </c>
      <c r="P105" s="3">
        <f t="shared" si="1"/>
        <v>0</v>
      </c>
      <c r="R105" s="110" t="e">
        <f>IF(revenueReduction&gt;0.3,MAX(IF($B105="Non - avec lien de dépendance",MIN(1129,H105,$C105)*overallRate,MIN(1129,H105)*overallRate),ROUND(MAX(IF($B105="Non - avec lien de dépendance",0,MIN((0.75*H105),847)),MIN(H105,(0.75*$C105),847)),2)),IF($B105="Non - avec lien de dépendance",MIN(1129,H105,$C105)*overallRate,MIN(1129,H105)*overallRate))</f>
        <v>#VALUE!</v>
      </c>
      <c r="S105" s="110" t="e">
        <f>IF(revenueReduction&gt;0.3,MAX(IF($B105="Non - avec lien de dépendance",MIN(1129,I105,$C105)*overallRate,MIN(1129,I105)*overallRate),ROUND(MAX(IF($B105="Non - avec lien de dépendance",0,MIN((0.75*I105),847)),MIN(I105,(0.75*$C105),847)),2)),IF($B105="Non - avec lien de dépendance",MIN(1129,I105,$C105)*overallRate,MIN(1129,I105)*overallRate))</f>
        <v>#VALUE!</v>
      </c>
      <c r="T105" s="110" t="e">
        <f>IF(revenueReduction&gt;0.3,MAX(IF($B105="Non - avec lien de dépendance",MIN(1129,J105,$C105)*overallRate,MIN(1129,J105)*overallRate),ROUND(MAX(IF($B105="Non - avec lien de dépendance",0,MIN((0.75*J105),847)),MIN(J105,(0.75*$C105),847)),2)),IF($B105="Non - avec lien de dépendance",MIN(1129,J105,$C105)*overallRate,MIN(1129,J105)*overallRate))</f>
        <v>#VALUE!</v>
      </c>
      <c r="U105" s="110" t="e">
        <f>IF(revenueReduction&gt;0.3,MAX(IF($B105="Non - avec lien de dépendance",MIN(1129,K105,$C105)*overallRate,MIN(1129,K105)*overallRate),ROUND(MAX(IF($B105="Non - avec lien de dépendance",0,MIN((0.75*K105),847)),MIN(K105,(0.75*$C105),847)),2)),IF($B105="Non - avec lien de dépendance",MIN(1129,K105,$C105)*overallRate,MIN(1129,K105)*overallRate))</f>
        <v>#VALUE!</v>
      </c>
    </row>
    <row r="106" spans="12:21" x14ac:dyDescent="0.5">
      <c r="L106" s="56" t="str">
        <f>IF(ISTEXT(overallRate),"Effectuez l’étape 1",IF(OR(COUNT($C106,H106)&lt;&gt;2,overallRate=0),0,IF(D106="Oui",ROUND(MAX(IF($B106="Non - avec lien de dépendance",0,MIN((0.75*H106),847)),MIN(H106,(0.75*$C106),847)),2),R106)))</f>
        <v>Effectuez l’étape 1</v>
      </c>
      <c r="M106" s="56" t="str">
        <f>IF(ISTEXT(overallRate),"Effectuez l’étape 1",IF(OR(COUNT($C106,I106)&lt;&gt;2,overallRate=0),0,IF(E106="Yes",ROUND(MAX(IF($B106="Non - avec lien de dépendance",0,MIN((0.75*I106),847)),MIN(I106,(0.75*$C106),847)),2),S106)))</f>
        <v>Effectuez l’étape 1</v>
      </c>
      <c r="N106" s="56" t="str">
        <f>IF(ISTEXT(overallRate),"Effectuez l’étape 1",IF(OR(COUNT($C106,J106)&lt;&gt;2,overallRate=0),0,IF(F106="Yes",ROUND(MAX(IF($B106="Non - avec lien de dépendance",0,MIN((0.75*J106),847)),MIN(J106,(0.75*$C106),847)),2),T106)))</f>
        <v>Effectuez l’étape 1</v>
      </c>
      <c r="O106" s="56" t="str">
        <f>IF(ISTEXT(overallRate),"Effectuez l’étape 1",IF(OR(COUNT($C106,K106)&lt;&gt;2,overallRate=0),0,IF(G106="Yes",ROUND(MAX(IF($B106="Non - avec lien de dépendance",0,MIN((0.75*K106),847)),MIN(K106,(0.75*$C106),847)),2),U106)))</f>
        <v>Effectuez l’étape 1</v>
      </c>
      <c r="P106" s="3">
        <f t="shared" si="1"/>
        <v>0</v>
      </c>
      <c r="R106" s="110" t="e">
        <f>IF(revenueReduction&gt;0.3,MAX(IF($B106="Non - avec lien de dépendance",MIN(1129,H106,$C106)*overallRate,MIN(1129,H106)*overallRate),ROUND(MAX(IF($B106="Non - avec lien de dépendance",0,MIN((0.75*H106),847)),MIN(H106,(0.75*$C106),847)),2)),IF($B106="Non - avec lien de dépendance",MIN(1129,H106,$C106)*overallRate,MIN(1129,H106)*overallRate))</f>
        <v>#VALUE!</v>
      </c>
      <c r="S106" s="110" t="e">
        <f>IF(revenueReduction&gt;0.3,MAX(IF($B106="Non - avec lien de dépendance",MIN(1129,I106,$C106)*overallRate,MIN(1129,I106)*overallRate),ROUND(MAX(IF($B106="Non - avec lien de dépendance",0,MIN((0.75*I106),847)),MIN(I106,(0.75*$C106),847)),2)),IF($B106="Non - avec lien de dépendance",MIN(1129,I106,$C106)*overallRate,MIN(1129,I106)*overallRate))</f>
        <v>#VALUE!</v>
      </c>
      <c r="T106" s="110" t="e">
        <f>IF(revenueReduction&gt;0.3,MAX(IF($B106="Non - avec lien de dépendance",MIN(1129,J106,$C106)*overallRate,MIN(1129,J106)*overallRate),ROUND(MAX(IF($B106="Non - avec lien de dépendance",0,MIN((0.75*J106),847)),MIN(J106,(0.75*$C106),847)),2)),IF($B106="Non - avec lien de dépendance",MIN(1129,J106,$C106)*overallRate,MIN(1129,J106)*overallRate))</f>
        <v>#VALUE!</v>
      </c>
      <c r="U106" s="110" t="e">
        <f>IF(revenueReduction&gt;0.3,MAX(IF($B106="Non - avec lien de dépendance",MIN(1129,K106,$C106)*overallRate,MIN(1129,K106)*overallRate),ROUND(MAX(IF($B106="Non - avec lien de dépendance",0,MIN((0.75*K106),847)),MIN(K106,(0.75*$C106),847)),2)),IF($B106="Non - avec lien de dépendance",MIN(1129,K106,$C106)*overallRate,MIN(1129,K106)*overallRate))</f>
        <v>#VALUE!</v>
      </c>
    </row>
    <row r="107" spans="12:21" x14ac:dyDescent="0.5">
      <c r="L107" s="56" t="str">
        <f>IF(ISTEXT(overallRate),"Effectuez l’étape 1",IF(OR(COUNT($C107,H107)&lt;&gt;2,overallRate=0),0,IF(D107="Oui",ROUND(MAX(IF($B107="Non - avec lien de dépendance",0,MIN((0.75*H107),847)),MIN(H107,(0.75*$C107),847)),2),R107)))</f>
        <v>Effectuez l’étape 1</v>
      </c>
      <c r="M107" s="56" t="str">
        <f>IF(ISTEXT(overallRate),"Effectuez l’étape 1",IF(OR(COUNT($C107,I107)&lt;&gt;2,overallRate=0),0,IF(E107="Yes",ROUND(MAX(IF($B107="Non - avec lien de dépendance",0,MIN((0.75*I107),847)),MIN(I107,(0.75*$C107),847)),2),S107)))</f>
        <v>Effectuez l’étape 1</v>
      </c>
      <c r="N107" s="56" t="str">
        <f>IF(ISTEXT(overallRate),"Effectuez l’étape 1",IF(OR(COUNT($C107,J107)&lt;&gt;2,overallRate=0),0,IF(F107="Yes",ROUND(MAX(IF($B107="Non - avec lien de dépendance",0,MIN((0.75*J107),847)),MIN(J107,(0.75*$C107),847)),2),T107)))</f>
        <v>Effectuez l’étape 1</v>
      </c>
      <c r="O107" s="56" t="str">
        <f>IF(ISTEXT(overallRate),"Effectuez l’étape 1",IF(OR(COUNT($C107,K107)&lt;&gt;2,overallRate=0),0,IF(G107="Yes",ROUND(MAX(IF($B107="Non - avec lien de dépendance",0,MIN((0.75*K107),847)),MIN(K107,(0.75*$C107),847)),2),U107)))</f>
        <v>Effectuez l’étape 1</v>
      </c>
      <c r="P107" s="3">
        <f t="shared" si="1"/>
        <v>0</v>
      </c>
      <c r="R107" s="110" t="e">
        <f>IF(revenueReduction&gt;0.3,MAX(IF($B107="Non - avec lien de dépendance",MIN(1129,H107,$C107)*overallRate,MIN(1129,H107)*overallRate),ROUND(MAX(IF($B107="Non - avec lien de dépendance",0,MIN((0.75*H107),847)),MIN(H107,(0.75*$C107),847)),2)),IF($B107="Non - avec lien de dépendance",MIN(1129,H107,$C107)*overallRate,MIN(1129,H107)*overallRate))</f>
        <v>#VALUE!</v>
      </c>
      <c r="S107" s="110" t="e">
        <f>IF(revenueReduction&gt;0.3,MAX(IF($B107="Non - avec lien de dépendance",MIN(1129,I107,$C107)*overallRate,MIN(1129,I107)*overallRate),ROUND(MAX(IF($B107="Non - avec lien de dépendance",0,MIN((0.75*I107),847)),MIN(I107,(0.75*$C107),847)),2)),IF($B107="Non - avec lien de dépendance",MIN(1129,I107,$C107)*overallRate,MIN(1129,I107)*overallRate))</f>
        <v>#VALUE!</v>
      </c>
      <c r="T107" s="110" t="e">
        <f>IF(revenueReduction&gt;0.3,MAX(IF($B107="Non - avec lien de dépendance",MIN(1129,J107,$C107)*overallRate,MIN(1129,J107)*overallRate),ROUND(MAX(IF($B107="Non - avec lien de dépendance",0,MIN((0.75*J107),847)),MIN(J107,(0.75*$C107),847)),2)),IF($B107="Non - avec lien de dépendance",MIN(1129,J107,$C107)*overallRate,MIN(1129,J107)*overallRate))</f>
        <v>#VALUE!</v>
      </c>
      <c r="U107" s="110" t="e">
        <f>IF(revenueReduction&gt;0.3,MAX(IF($B107="Non - avec lien de dépendance",MIN(1129,K107,$C107)*overallRate,MIN(1129,K107)*overallRate),ROUND(MAX(IF($B107="Non - avec lien de dépendance",0,MIN((0.75*K107),847)),MIN(K107,(0.75*$C107),847)),2)),IF($B107="Non - avec lien de dépendance",MIN(1129,K107,$C107)*overallRate,MIN(1129,K107)*overallRate))</f>
        <v>#VALUE!</v>
      </c>
    </row>
    <row r="108" spans="12:21" x14ac:dyDescent="0.5">
      <c r="L108" s="56" t="str">
        <f>IF(ISTEXT(overallRate),"Effectuez l’étape 1",IF(OR(COUNT($C108,H108)&lt;&gt;2,overallRate=0),0,IF(D108="Oui",ROUND(MAX(IF($B108="Non - avec lien de dépendance",0,MIN((0.75*H108),847)),MIN(H108,(0.75*$C108),847)),2),R108)))</f>
        <v>Effectuez l’étape 1</v>
      </c>
      <c r="M108" s="56" t="str">
        <f>IF(ISTEXT(overallRate),"Effectuez l’étape 1",IF(OR(COUNT($C108,I108)&lt;&gt;2,overallRate=0),0,IF(E108="Yes",ROUND(MAX(IF($B108="Non - avec lien de dépendance",0,MIN((0.75*I108),847)),MIN(I108,(0.75*$C108),847)),2),S108)))</f>
        <v>Effectuez l’étape 1</v>
      </c>
      <c r="N108" s="56" t="str">
        <f>IF(ISTEXT(overallRate),"Effectuez l’étape 1",IF(OR(COUNT($C108,J108)&lt;&gt;2,overallRate=0),0,IF(F108="Yes",ROUND(MAX(IF($B108="Non - avec lien de dépendance",0,MIN((0.75*J108),847)),MIN(J108,(0.75*$C108),847)),2),T108)))</f>
        <v>Effectuez l’étape 1</v>
      </c>
      <c r="O108" s="56" t="str">
        <f>IF(ISTEXT(overallRate),"Effectuez l’étape 1",IF(OR(COUNT($C108,K108)&lt;&gt;2,overallRate=0),0,IF(G108="Yes",ROUND(MAX(IF($B108="Non - avec lien de dépendance",0,MIN((0.75*K108),847)),MIN(K108,(0.75*$C108),847)),2),U108)))</f>
        <v>Effectuez l’étape 1</v>
      </c>
      <c r="P108" s="3">
        <f t="shared" si="1"/>
        <v>0</v>
      </c>
      <c r="R108" s="110" t="e">
        <f>IF(revenueReduction&gt;0.3,MAX(IF($B108="Non - avec lien de dépendance",MIN(1129,H108,$C108)*overallRate,MIN(1129,H108)*overallRate),ROUND(MAX(IF($B108="Non - avec lien de dépendance",0,MIN((0.75*H108),847)),MIN(H108,(0.75*$C108),847)),2)),IF($B108="Non - avec lien de dépendance",MIN(1129,H108,$C108)*overallRate,MIN(1129,H108)*overallRate))</f>
        <v>#VALUE!</v>
      </c>
      <c r="S108" s="110" t="e">
        <f>IF(revenueReduction&gt;0.3,MAX(IF($B108="Non - avec lien de dépendance",MIN(1129,I108,$C108)*overallRate,MIN(1129,I108)*overallRate),ROUND(MAX(IF($B108="Non - avec lien de dépendance",0,MIN((0.75*I108),847)),MIN(I108,(0.75*$C108),847)),2)),IF($B108="Non - avec lien de dépendance",MIN(1129,I108,$C108)*overallRate,MIN(1129,I108)*overallRate))</f>
        <v>#VALUE!</v>
      </c>
      <c r="T108" s="110" t="e">
        <f>IF(revenueReduction&gt;0.3,MAX(IF($B108="Non - avec lien de dépendance",MIN(1129,J108,$C108)*overallRate,MIN(1129,J108)*overallRate),ROUND(MAX(IF($B108="Non - avec lien de dépendance",0,MIN((0.75*J108),847)),MIN(J108,(0.75*$C108),847)),2)),IF($B108="Non - avec lien de dépendance",MIN(1129,J108,$C108)*overallRate,MIN(1129,J108)*overallRate))</f>
        <v>#VALUE!</v>
      </c>
      <c r="U108" s="110" t="e">
        <f>IF(revenueReduction&gt;0.3,MAX(IF($B108="Non - avec lien de dépendance",MIN(1129,K108,$C108)*overallRate,MIN(1129,K108)*overallRate),ROUND(MAX(IF($B108="Non - avec lien de dépendance",0,MIN((0.75*K108),847)),MIN(K108,(0.75*$C108),847)),2)),IF($B108="Non - avec lien de dépendance",MIN(1129,K108,$C108)*overallRate,MIN(1129,K108)*overallRate))</f>
        <v>#VALUE!</v>
      </c>
    </row>
    <row r="109" spans="12:21" x14ac:dyDescent="0.5">
      <c r="L109" s="56" t="str">
        <f>IF(ISTEXT(overallRate),"Effectuez l’étape 1",IF(OR(COUNT($C109,H109)&lt;&gt;2,overallRate=0),0,IF(D109="Oui",ROUND(MAX(IF($B109="Non - avec lien de dépendance",0,MIN((0.75*H109),847)),MIN(H109,(0.75*$C109),847)),2),R109)))</f>
        <v>Effectuez l’étape 1</v>
      </c>
      <c r="M109" s="56" t="str">
        <f>IF(ISTEXT(overallRate),"Effectuez l’étape 1",IF(OR(COUNT($C109,I109)&lt;&gt;2,overallRate=0),0,IF(E109="Yes",ROUND(MAX(IF($B109="Non - avec lien de dépendance",0,MIN((0.75*I109),847)),MIN(I109,(0.75*$C109),847)),2),S109)))</f>
        <v>Effectuez l’étape 1</v>
      </c>
      <c r="N109" s="56" t="str">
        <f>IF(ISTEXT(overallRate),"Effectuez l’étape 1",IF(OR(COUNT($C109,J109)&lt;&gt;2,overallRate=0),0,IF(F109="Yes",ROUND(MAX(IF($B109="Non - avec lien de dépendance",0,MIN((0.75*J109),847)),MIN(J109,(0.75*$C109),847)),2),T109)))</f>
        <v>Effectuez l’étape 1</v>
      </c>
      <c r="O109" s="56" t="str">
        <f>IF(ISTEXT(overallRate),"Effectuez l’étape 1",IF(OR(COUNT($C109,K109)&lt;&gt;2,overallRate=0),0,IF(G109="Yes",ROUND(MAX(IF($B109="Non - avec lien de dépendance",0,MIN((0.75*K109),847)),MIN(K109,(0.75*$C109),847)),2),U109)))</f>
        <v>Effectuez l’étape 1</v>
      </c>
      <c r="P109" s="3">
        <f t="shared" si="1"/>
        <v>0</v>
      </c>
      <c r="R109" s="110" t="e">
        <f>IF(revenueReduction&gt;0.3,MAX(IF($B109="Non - avec lien de dépendance",MIN(1129,H109,$C109)*overallRate,MIN(1129,H109)*overallRate),ROUND(MAX(IF($B109="Non - avec lien de dépendance",0,MIN((0.75*H109),847)),MIN(H109,(0.75*$C109),847)),2)),IF($B109="Non - avec lien de dépendance",MIN(1129,H109,$C109)*overallRate,MIN(1129,H109)*overallRate))</f>
        <v>#VALUE!</v>
      </c>
      <c r="S109" s="110" t="e">
        <f>IF(revenueReduction&gt;0.3,MAX(IF($B109="Non - avec lien de dépendance",MIN(1129,I109,$C109)*overallRate,MIN(1129,I109)*overallRate),ROUND(MAX(IF($B109="Non - avec lien de dépendance",0,MIN((0.75*I109),847)),MIN(I109,(0.75*$C109),847)),2)),IF($B109="Non - avec lien de dépendance",MIN(1129,I109,$C109)*overallRate,MIN(1129,I109)*overallRate))</f>
        <v>#VALUE!</v>
      </c>
      <c r="T109" s="110" t="e">
        <f>IF(revenueReduction&gt;0.3,MAX(IF($B109="Non - avec lien de dépendance",MIN(1129,J109,$C109)*overallRate,MIN(1129,J109)*overallRate),ROUND(MAX(IF($B109="Non - avec lien de dépendance",0,MIN((0.75*J109),847)),MIN(J109,(0.75*$C109),847)),2)),IF($B109="Non - avec lien de dépendance",MIN(1129,J109,$C109)*overallRate,MIN(1129,J109)*overallRate))</f>
        <v>#VALUE!</v>
      </c>
      <c r="U109" s="110" t="e">
        <f>IF(revenueReduction&gt;0.3,MAX(IF($B109="Non - avec lien de dépendance",MIN(1129,K109,$C109)*overallRate,MIN(1129,K109)*overallRate),ROUND(MAX(IF($B109="Non - avec lien de dépendance",0,MIN((0.75*K109),847)),MIN(K109,(0.75*$C109),847)),2)),IF($B109="Non - avec lien de dépendance",MIN(1129,K109,$C109)*overallRate,MIN(1129,K109)*overallRate))</f>
        <v>#VALUE!</v>
      </c>
    </row>
    <row r="110" spans="12:21" x14ac:dyDescent="0.5">
      <c r="L110" s="56" t="str">
        <f>IF(ISTEXT(overallRate),"Effectuez l’étape 1",IF(OR(COUNT($C110,H110)&lt;&gt;2,overallRate=0),0,IF(D110="Oui",ROUND(MAX(IF($B110="Non - avec lien de dépendance",0,MIN((0.75*H110),847)),MIN(H110,(0.75*$C110),847)),2),R110)))</f>
        <v>Effectuez l’étape 1</v>
      </c>
      <c r="M110" s="56" t="str">
        <f>IF(ISTEXT(overallRate),"Effectuez l’étape 1",IF(OR(COUNT($C110,I110)&lt;&gt;2,overallRate=0),0,IF(E110="Yes",ROUND(MAX(IF($B110="Non - avec lien de dépendance",0,MIN((0.75*I110),847)),MIN(I110,(0.75*$C110),847)),2),S110)))</f>
        <v>Effectuez l’étape 1</v>
      </c>
      <c r="N110" s="56" t="str">
        <f>IF(ISTEXT(overallRate),"Effectuez l’étape 1",IF(OR(COUNT($C110,J110)&lt;&gt;2,overallRate=0),0,IF(F110="Yes",ROUND(MAX(IF($B110="Non - avec lien de dépendance",0,MIN((0.75*J110),847)),MIN(J110,(0.75*$C110),847)),2),T110)))</f>
        <v>Effectuez l’étape 1</v>
      </c>
      <c r="O110" s="56" t="str">
        <f>IF(ISTEXT(overallRate),"Effectuez l’étape 1",IF(OR(COUNT($C110,K110)&lt;&gt;2,overallRate=0),0,IF(G110="Yes",ROUND(MAX(IF($B110="Non - avec lien de dépendance",0,MIN((0.75*K110),847)),MIN(K110,(0.75*$C110),847)),2),U110)))</f>
        <v>Effectuez l’étape 1</v>
      </c>
      <c r="P110" s="3">
        <f t="shared" si="1"/>
        <v>0</v>
      </c>
      <c r="R110" s="110" t="e">
        <f>IF(revenueReduction&gt;0.3,MAX(IF($B110="Non - avec lien de dépendance",MIN(1129,H110,$C110)*overallRate,MIN(1129,H110)*overallRate),ROUND(MAX(IF($B110="Non - avec lien de dépendance",0,MIN((0.75*H110),847)),MIN(H110,(0.75*$C110),847)),2)),IF($B110="Non - avec lien de dépendance",MIN(1129,H110,$C110)*overallRate,MIN(1129,H110)*overallRate))</f>
        <v>#VALUE!</v>
      </c>
      <c r="S110" s="110" t="e">
        <f>IF(revenueReduction&gt;0.3,MAX(IF($B110="Non - avec lien de dépendance",MIN(1129,I110,$C110)*overallRate,MIN(1129,I110)*overallRate),ROUND(MAX(IF($B110="Non - avec lien de dépendance",0,MIN((0.75*I110),847)),MIN(I110,(0.75*$C110),847)),2)),IF($B110="Non - avec lien de dépendance",MIN(1129,I110,$C110)*overallRate,MIN(1129,I110)*overallRate))</f>
        <v>#VALUE!</v>
      </c>
      <c r="T110" s="110" t="e">
        <f>IF(revenueReduction&gt;0.3,MAX(IF($B110="Non - avec lien de dépendance",MIN(1129,J110,$C110)*overallRate,MIN(1129,J110)*overallRate),ROUND(MAX(IF($B110="Non - avec lien de dépendance",0,MIN((0.75*J110),847)),MIN(J110,(0.75*$C110),847)),2)),IF($B110="Non - avec lien de dépendance",MIN(1129,J110,$C110)*overallRate,MIN(1129,J110)*overallRate))</f>
        <v>#VALUE!</v>
      </c>
      <c r="U110" s="110" t="e">
        <f>IF(revenueReduction&gt;0.3,MAX(IF($B110="Non - avec lien de dépendance",MIN(1129,K110,$C110)*overallRate,MIN(1129,K110)*overallRate),ROUND(MAX(IF($B110="Non - avec lien de dépendance",0,MIN((0.75*K110),847)),MIN(K110,(0.75*$C110),847)),2)),IF($B110="Non - avec lien de dépendance",MIN(1129,K110,$C110)*overallRate,MIN(1129,K110)*overallRate))</f>
        <v>#VALUE!</v>
      </c>
    </row>
    <row r="111" spans="12:21" x14ac:dyDescent="0.5">
      <c r="L111" s="56" t="str">
        <f>IF(ISTEXT(overallRate),"Effectuez l’étape 1",IF(OR(COUNT($C111,H111)&lt;&gt;2,overallRate=0),0,IF(D111="Oui",ROUND(MAX(IF($B111="Non - avec lien de dépendance",0,MIN((0.75*H111),847)),MIN(H111,(0.75*$C111),847)),2),R111)))</f>
        <v>Effectuez l’étape 1</v>
      </c>
      <c r="M111" s="56" t="str">
        <f>IF(ISTEXT(overallRate),"Effectuez l’étape 1",IF(OR(COUNT($C111,I111)&lt;&gt;2,overallRate=0),0,IF(E111="Yes",ROUND(MAX(IF($B111="Non - avec lien de dépendance",0,MIN((0.75*I111),847)),MIN(I111,(0.75*$C111),847)),2),S111)))</f>
        <v>Effectuez l’étape 1</v>
      </c>
      <c r="N111" s="56" t="str">
        <f>IF(ISTEXT(overallRate),"Effectuez l’étape 1",IF(OR(COUNT($C111,J111)&lt;&gt;2,overallRate=0),0,IF(F111="Yes",ROUND(MAX(IF($B111="Non - avec lien de dépendance",0,MIN((0.75*J111),847)),MIN(J111,(0.75*$C111),847)),2),T111)))</f>
        <v>Effectuez l’étape 1</v>
      </c>
      <c r="O111" s="56" t="str">
        <f>IF(ISTEXT(overallRate),"Effectuez l’étape 1",IF(OR(COUNT($C111,K111)&lt;&gt;2,overallRate=0),0,IF(G111="Yes",ROUND(MAX(IF($B111="Non - avec lien de dépendance",0,MIN((0.75*K111),847)),MIN(K111,(0.75*$C111),847)),2),U111)))</f>
        <v>Effectuez l’étape 1</v>
      </c>
      <c r="P111" s="3">
        <f t="shared" si="1"/>
        <v>0</v>
      </c>
      <c r="R111" s="110" t="e">
        <f>IF(revenueReduction&gt;0.3,MAX(IF($B111="Non - avec lien de dépendance",MIN(1129,H111,$C111)*overallRate,MIN(1129,H111)*overallRate),ROUND(MAX(IF($B111="Non - avec lien de dépendance",0,MIN((0.75*H111),847)),MIN(H111,(0.75*$C111),847)),2)),IF($B111="Non - avec lien de dépendance",MIN(1129,H111,$C111)*overallRate,MIN(1129,H111)*overallRate))</f>
        <v>#VALUE!</v>
      </c>
      <c r="S111" s="110" t="e">
        <f>IF(revenueReduction&gt;0.3,MAX(IF($B111="Non - avec lien de dépendance",MIN(1129,I111,$C111)*overallRate,MIN(1129,I111)*overallRate),ROUND(MAX(IF($B111="Non - avec lien de dépendance",0,MIN((0.75*I111),847)),MIN(I111,(0.75*$C111),847)),2)),IF($B111="Non - avec lien de dépendance",MIN(1129,I111,$C111)*overallRate,MIN(1129,I111)*overallRate))</f>
        <v>#VALUE!</v>
      </c>
      <c r="T111" s="110" t="e">
        <f>IF(revenueReduction&gt;0.3,MAX(IF($B111="Non - avec lien de dépendance",MIN(1129,J111,$C111)*overallRate,MIN(1129,J111)*overallRate),ROUND(MAX(IF($B111="Non - avec lien de dépendance",0,MIN((0.75*J111),847)),MIN(J111,(0.75*$C111),847)),2)),IF($B111="Non - avec lien de dépendance",MIN(1129,J111,$C111)*overallRate,MIN(1129,J111)*overallRate))</f>
        <v>#VALUE!</v>
      </c>
      <c r="U111" s="110" t="e">
        <f>IF(revenueReduction&gt;0.3,MAX(IF($B111="Non - avec lien de dépendance",MIN(1129,K111,$C111)*overallRate,MIN(1129,K111)*overallRate),ROUND(MAX(IF($B111="Non - avec lien de dépendance",0,MIN((0.75*K111),847)),MIN(K111,(0.75*$C111),847)),2)),IF($B111="Non - avec lien de dépendance",MIN(1129,K111,$C111)*overallRate,MIN(1129,K111)*overallRate))</f>
        <v>#VALUE!</v>
      </c>
    </row>
    <row r="112" spans="12:21" x14ac:dyDescent="0.5">
      <c r="L112" s="56" t="str">
        <f>IF(ISTEXT(overallRate),"Effectuez l’étape 1",IF(OR(COUNT($C112,H112)&lt;&gt;2,overallRate=0),0,IF(D112="Oui",ROUND(MAX(IF($B112="Non - avec lien de dépendance",0,MIN((0.75*H112),847)),MIN(H112,(0.75*$C112),847)),2),R112)))</f>
        <v>Effectuez l’étape 1</v>
      </c>
      <c r="M112" s="56" t="str">
        <f>IF(ISTEXT(overallRate),"Effectuez l’étape 1",IF(OR(COUNT($C112,I112)&lt;&gt;2,overallRate=0),0,IF(E112="Yes",ROUND(MAX(IF($B112="Non - avec lien de dépendance",0,MIN((0.75*I112),847)),MIN(I112,(0.75*$C112),847)),2),S112)))</f>
        <v>Effectuez l’étape 1</v>
      </c>
      <c r="N112" s="56" t="str">
        <f>IF(ISTEXT(overallRate),"Effectuez l’étape 1",IF(OR(COUNT($C112,J112)&lt;&gt;2,overallRate=0),0,IF(F112="Yes",ROUND(MAX(IF($B112="Non - avec lien de dépendance",0,MIN((0.75*J112),847)),MIN(J112,(0.75*$C112),847)),2),T112)))</f>
        <v>Effectuez l’étape 1</v>
      </c>
      <c r="O112" s="56" t="str">
        <f>IF(ISTEXT(overallRate),"Effectuez l’étape 1",IF(OR(COUNT($C112,K112)&lt;&gt;2,overallRate=0),0,IF(G112="Yes",ROUND(MAX(IF($B112="Non - avec lien de dépendance",0,MIN((0.75*K112),847)),MIN(K112,(0.75*$C112),847)),2),U112)))</f>
        <v>Effectuez l’étape 1</v>
      </c>
      <c r="P112" s="3">
        <f t="shared" si="1"/>
        <v>0</v>
      </c>
      <c r="R112" s="110" t="e">
        <f>IF(revenueReduction&gt;0.3,MAX(IF($B112="Non - avec lien de dépendance",MIN(1129,H112,$C112)*overallRate,MIN(1129,H112)*overallRate),ROUND(MAX(IF($B112="Non - avec lien de dépendance",0,MIN((0.75*H112),847)),MIN(H112,(0.75*$C112),847)),2)),IF($B112="Non - avec lien de dépendance",MIN(1129,H112,$C112)*overallRate,MIN(1129,H112)*overallRate))</f>
        <v>#VALUE!</v>
      </c>
      <c r="S112" s="110" t="e">
        <f>IF(revenueReduction&gt;0.3,MAX(IF($B112="Non - avec lien de dépendance",MIN(1129,I112,$C112)*overallRate,MIN(1129,I112)*overallRate),ROUND(MAX(IF($B112="Non - avec lien de dépendance",0,MIN((0.75*I112),847)),MIN(I112,(0.75*$C112),847)),2)),IF($B112="Non - avec lien de dépendance",MIN(1129,I112,$C112)*overallRate,MIN(1129,I112)*overallRate))</f>
        <v>#VALUE!</v>
      </c>
      <c r="T112" s="110" t="e">
        <f>IF(revenueReduction&gt;0.3,MAX(IF($B112="Non - avec lien de dépendance",MIN(1129,J112,$C112)*overallRate,MIN(1129,J112)*overallRate),ROUND(MAX(IF($B112="Non - avec lien de dépendance",0,MIN((0.75*J112),847)),MIN(J112,(0.75*$C112),847)),2)),IF($B112="Non - avec lien de dépendance",MIN(1129,J112,$C112)*overallRate,MIN(1129,J112)*overallRate))</f>
        <v>#VALUE!</v>
      </c>
      <c r="U112" s="110" t="e">
        <f>IF(revenueReduction&gt;0.3,MAX(IF($B112="Non - avec lien de dépendance",MIN(1129,K112,$C112)*overallRate,MIN(1129,K112)*overallRate),ROUND(MAX(IF($B112="Non - avec lien de dépendance",0,MIN((0.75*K112),847)),MIN(K112,(0.75*$C112),847)),2)),IF($B112="Non - avec lien de dépendance",MIN(1129,K112,$C112)*overallRate,MIN(1129,K112)*overallRate))</f>
        <v>#VALUE!</v>
      </c>
    </row>
    <row r="113" spans="12:21" x14ac:dyDescent="0.5">
      <c r="L113" s="56" t="str">
        <f>IF(ISTEXT(overallRate),"Effectuez l’étape 1",IF(OR(COUNT($C113,H113)&lt;&gt;2,overallRate=0),0,IF(D113="Oui",ROUND(MAX(IF($B113="Non - avec lien de dépendance",0,MIN((0.75*H113),847)),MIN(H113,(0.75*$C113),847)),2),R113)))</f>
        <v>Effectuez l’étape 1</v>
      </c>
      <c r="M113" s="56" t="str">
        <f>IF(ISTEXT(overallRate),"Effectuez l’étape 1",IF(OR(COUNT($C113,I113)&lt;&gt;2,overallRate=0),0,IF(E113="Yes",ROUND(MAX(IF($B113="Non - avec lien de dépendance",0,MIN((0.75*I113),847)),MIN(I113,(0.75*$C113),847)),2),S113)))</f>
        <v>Effectuez l’étape 1</v>
      </c>
      <c r="N113" s="56" t="str">
        <f>IF(ISTEXT(overallRate),"Effectuez l’étape 1",IF(OR(COUNT($C113,J113)&lt;&gt;2,overallRate=0),0,IF(F113="Yes",ROUND(MAX(IF($B113="Non - avec lien de dépendance",0,MIN((0.75*J113),847)),MIN(J113,(0.75*$C113),847)),2),T113)))</f>
        <v>Effectuez l’étape 1</v>
      </c>
      <c r="O113" s="56" t="str">
        <f>IF(ISTEXT(overallRate),"Effectuez l’étape 1",IF(OR(COUNT($C113,K113)&lt;&gt;2,overallRate=0),0,IF(G113="Yes",ROUND(MAX(IF($B113="Non - avec lien de dépendance",0,MIN((0.75*K113),847)),MIN(K113,(0.75*$C113),847)),2),U113)))</f>
        <v>Effectuez l’étape 1</v>
      </c>
      <c r="P113" s="3">
        <f t="shared" si="1"/>
        <v>0</v>
      </c>
      <c r="R113" s="110" t="e">
        <f>IF(revenueReduction&gt;0.3,MAX(IF($B113="Non - avec lien de dépendance",MIN(1129,H113,$C113)*overallRate,MIN(1129,H113)*overallRate),ROUND(MAX(IF($B113="Non - avec lien de dépendance",0,MIN((0.75*H113),847)),MIN(H113,(0.75*$C113),847)),2)),IF($B113="Non - avec lien de dépendance",MIN(1129,H113,$C113)*overallRate,MIN(1129,H113)*overallRate))</f>
        <v>#VALUE!</v>
      </c>
      <c r="S113" s="110" t="e">
        <f>IF(revenueReduction&gt;0.3,MAX(IF($B113="Non - avec lien de dépendance",MIN(1129,I113,$C113)*overallRate,MIN(1129,I113)*overallRate),ROUND(MAX(IF($B113="Non - avec lien de dépendance",0,MIN((0.75*I113),847)),MIN(I113,(0.75*$C113),847)),2)),IF($B113="Non - avec lien de dépendance",MIN(1129,I113,$C113)*overallRate,MIN(1129,I113)*overallRate))</f>
        <v>#VALUE!</v>
      </c>
      <c r="T113" s="110" t="e">
        <f>IF(revenueReduction&gt;0.3,MAX(IF($B113="Non - avec lien de dépendance",MIN(1129,J113,$C113)*overallRate,MIN(1129,J113)*overallRate),ROUND(MAX(IF($B113="Non - avec lien de dépendance",0,MIN((0.75*J113),847)),MIN(J113,(0.75*$C113),847)),2)),IF($B113="Non - avec lien de dépendance",MIN(1129,J113,$C113)*overallRate,MIN(1129,J113)*overallRate))</f>
        <v>#VALUE!</v>
      </c>
      <c r="U113" s="110" t="e">
        <f>IF(revenueReduction&gt;0.3,MAX(IF($B113="Non - avec lien de dépendance",MIN(1129,K113,$C113)*overallRate,MIN(1129,K113)*overallRate),ROUND(MAX(IF($B113="Non - avec lien de dépendance",0,MIN((0.75*K113),847)),MIN(K113,(0.75*$C113),847)),2)),IF($B113="Non - avec lien de dépendance",MIN(1129,K113,$C113)*overallRate,MIN(1129,K113)*overallRate))</f>
        <v>#VALUE!</v>
      </c>
    </row>
    <row r="114" spans="12:21" x14ac:dyDescent="0.5">
      <c r="L114" s="56" t="str">
        <f>IF(ISTEXT(overallRate),"Effectuez l’étape 1",IF(OR(COUNT($C114,H114)&lt;&gt;2,overallRate=0),0,IF(D114="Oui",ROUND(MAX(IF($B114="Non - avec lien de dépendance",0,MIN((0.75*H114),847)),MIN(H114,(0.75*$C114),847)),2),R114)))</f>
        <v>Effectuez l’étape 1</v>
      </c>
      <c r="M114" s="56" t="str">
        <f>IF(ISTEXT(overallRate),"Effectuez l’étape 1",IF(OR(COUNT($C114,I114)&lt;&gt;2,overallRate=0),0,IF(E114="Yes",ROUND(MAX(IF($B114="Non - avec lien de dépendance",0,MIN((0.75*I114),847)),MIN(I114,(0.75*$C114),847)),2),S114)))</f>
        <v>Effectuez l’étape 1</v>
      </c>
      <c r="N114" s="56" t="str">
        <f>IF(ISTEXT(overallRate),"Effectuez l’étape 1",IF(OR(COUNT($C114,J114)&lt;&gt;2,overallRate=0),0,IF(F114="Yes",ROUND(MAX(IF($B114="Non - avec lien de dépendance",0,MIN((0.75*J114),847)),MIN(J114,(0.75*$C114),847)),2),T114)))</f>
        <v>Effectuez l’étape 1</v>
      </c>
      <c r="O114" s="56" t="str">
        <f>IF(ISTEXT(overallRate),"Effectuez l’étape 1",IF(OR(COUNT($C114,K114)&lt;&gt;2,overallRate=0),0,IF(G114="Yes",ROUND(MAX(IF($B114="Non - avec lien de dépendance",0,MIN((0.75*K114),847)),MIN(K114,(0.75*$C114),847)),2),U114)))</f>
        <v>Effectuez l’étape 1</v>
      </c>
      <c r="P114" s="3">
        <f t="shared" si="1"/>
        <v>0</v>
      </c>
      <c r="R114" s="110" t="e">
        <f>IF(revenueReduction&gt;0.3,MAX(IF($B114="Non - avec lien de dépendance",MIN(1129,H114,$C114)*overallRate,MIN(1129,H114)*overallRate),ROUND(MAX(IF($B114="Non - avec lien de dépendance",0,MIN((0.75*H114),847)),MIN(H114,(0.75*$C114),847)),2)),IF($B114="Non - avec lien de dépendance",MIN(1129,H114,$C114)*overallRate,MIN(1129,H114)*overallRate))</f>
        <v>#VALUE!</v>
      </c>
      <c r="S114" s="110" t="e">
        <f>IF(revenueReduction&gt;0.3,MAX(IF($B114="Non - avec lien de dépendance",MIN(1129,I114,$C114)*overallRate,MIN(1129,I114)*overallRate),ROUND(MAX(IF($B114="Non - avec lien de dépendance",0,MIN((0.75*I114),847)),MIN(I114,(0.75*$C114),847)),2)),IF($B114="Non - avec lien de dépendance",MIN(1129,I114,$C114)*overallRate,MIN(1129,I114)*overallRate))</f>
        <v>#VALUE!</v>
      </c>
      <c r="T114" s="110" t="e">
        <f>IF(revenueReduction&gt;0.3,MAX(IF($B114="Non - avec lien de dépendance",MIN(1129,J114,$C114)*overallRate,MIN(1129,J114)*overallRate),ROUND(MAX(IF($B114="Non - avec lien de dépendance",0,MIN((0.75*J114),847)),MIN(J114,(0.75*$C114),847)),2)),IF($B114="Non - avec lien de dépendance",MIN(1129,J114,$C114)*overallRate,MIN(1129,J114)*overallRate))</f>
        <v>#VALUE!</v>
      </c>
      <c r="U114" s="110" t="e">
        <f>IF(revenueReduction&gt;0.3,MAX(IF($B114="Non - avec lien de dépendance",MIN(1129,K114,$C114)*overallRate,MIN(1129,K114)*overallRate),ROUND(MAX(IF($B114="Non - avec lien de dépendance",0,MIN((0.75*K114),847)),MIN(K114,(0.75*$C114),847)),2)),IF($B114="Non - avec lien de dépendance",MIN(1129,K114,$C114)*overallRate,MIN(1129,K114)*overallRate))</f>
        <v>#VALUE!</v>
      </c>
    </row>
    <row r="115" spans="12:21" x14ac:dyDescent="0.5">
      <c r="L115" s="56" t="str">
        <f>IF(ISTEXT(overallRate),"Effectuez l’étape 1",IF(OR(COUNT($C115,H115)&lt;&gt;2,overallRate=0),0,IF(D115="Oui",ROUND(MAX(IF($B115="Non - avec lien de dépendance",0,MIN((0.75*H115),847)),MIN(H115,(0.75*$C115),847)),2),R115)))</f>
        <v>Effectuez l’étape 1</v>
      </c>
      <c r="M115" s="56" t="str">
        <f>IF(ISTEXT(overallRate),"Effectuez l’étape 1",IF(OR(COUNT($C115,I115)&lt;&gt;2,overallRate=0),0,IF(E115="Yes",ROUND(MAX(IF($B115="Non - avec lien de dépendance",0,MIN((0.75*I115),847)),MIN(I115,(0.75*$C115),847)),2),S115)))</f>
        <v>Effectuez l’étape 1</v>
      </c>
      <c r="N115" s="56" t="str">
        <f>IF(ISTEXT(overallRate),"Effectuez l’étape 1",IF(OR(COUNT($C115,J115)&lt;&gt;2,overallRate=0),0,IF(F115="Yes",ROUND(MAX(IF($B115="Non - avec lien de dépendance",0,MIN((0.75*J115),847)),MIN(J115,(0.75*$C115),847)),2),T115)))</f>
        <v>Effectuez l’étape 1</v>
      </c>
      <c r="O115" s="56" t="str">
        <f>IF(ISTEXT(overallRate),"Effectuez l’étape 1",IF(OR(COUNT($C115,K115)&lt;&gt;2,overallRate=0),0,IF(G115="Yes",ROUND(MAX(IF($B115="Non - avec lien de dépendance",0,MIN((0.75*K115),847)),MIN(K115,(0.75*$C115),847)),2),U115)))</f>
        <v>Effectuez l’étape 1</v>
      </c>
      <c r="P115" s="3">
        <f t="shared" si="1"/>
        <v>0</v>
      </c>
      <c r="R115" s="110" t="e">
        <f>IF(revenueReduction&gt;0.3,MAX(IF($B115="Non - avec lien de dépendance",MIN(1129,H115,$C115)*overallRate,MIN(1129,H115)*overallRate),ROUND(MAX(IF($B115="Non - avec lien de dépendance",0,MIN((0.75*H115),847)),MIN(H115,(0.75*$C115),847)),2)),IF($B115="Non - avec lien de dépendance",MIN(1129,H115,$C115)*overallRate,MIN(1129,H115)*overallRate))</f>
        <v>#VALUE!</v>
      </c>
      <c r="S115" s="110" t="e">
        <f>IF(revenueReduction&gt;0.3,MAX(IF($B115="Non - avec lien de dépendance",MIN(1129,I115,$C115)*overallRate,MIN(1129,I115)*overallRate),ROUND(MAX(IF($B115="Non - avec lien de dépendance",0,MIN((0.75*I115),847)),MIN(I115,(0.75*$C115),847)),2)),IF($B115="Non - avec lien de dépendance",MIN(1129,I115,$C115)*overallRate,MIN(1129,I115)*overallRate))</f>
        <v>#VALUE!</v>
      </c>
      <c r="T115" s="110" t="e">
        <f>IF(revenueReduction&gt;0.3,MAX(IF($B115="Non - avec lien de dépendance",MIN(1129,J115,$C115)*overallRate,MIN(1129,J115)*overallRate),ROUND(MAX(IF($B115="Non - avec lien de dépendance",0,MIN((0.75*J115),847)),MIN(J115,(0.75*$C115),847)),2)),IF($B115="Non - avec lien de dépendance",MIN(1129,J115,$C115)*overallRate,MIN(1129,J115)*overallRate))</f>
        <v>#VALUE!</v>
      </c>
      <c r="U115" s="110" t="e">
        <f>IF(revenueReduction&gt;0.3,MAX(IF($B115="Non - avec lien de dépendance",MIN(1129,K115,$C115)*overallRate,MIN(1129,K115)*overallRate),ROUND(MAX(IF($B115="Non - avec lien de dépendance",0,MIN((0.75*K115),847)),MIN(K115,(0.75*$C115),847)),2)),IF($B115="Non - avec lien de dépendance",MIN(1129,K115,$C115)*overallRate,MIN(1129,K115)*overallRate))</f>
        <v>#VALUE!</v>
      </c>
    </row>
    <row r="116" spans="12:21" x14ac:dyDescent="0.5">
      <c r="L116" s="56" t="str">
        <f>IF(ISTEXT(overallRate),"Effectuez l’étape 1",IF(OR(COUNT($C116,H116)&lt;&gt;2,overallRate=0),0,IF(D116="Oui",ROUND(MAX(IF($B116="Non - avec lien de dépendance",0,MIN((0.75*H116),847)),MIN(H116,(0.75*$C116),847)),2),R116)))</f>
        <v>Effectuez l’étape 1</v>
      </c>
      <c r="M116" s="56" t="str">
        <f>IF(ISTEXT(overallRate),"Effectuez l’étape 1",IF(OR(COUNT($C116,I116)&lt;&gt;2,overallRate=0),0,IF(E116="Yes",ROUND(MAX(IF($B116="Non - avec lien de dépendance",0,MIN((0.75*I116),847)),MIN(I116,(0.75*$C116),847)),2),S116)))</f>
        <v>Effectuez l’étape 1</v>
      </c>
      <c r="N116" s="56" t="str">
        <f>IF(ISTEXT(overallRate),"Effectuez l’étape 1",IF(OR(COUNT($C116,J116)&lt;&gt;2,overallRate=0),0,IF(F116="Yes",ROUND(MAX(IF($B116="Non - avec lien de dépendance",0,MIN((0.75*J116),847)),MIN(J116,(0.75*$C116),847)),2),T116)))</f>
        <v>Effectuez l’étape 1</v>
      </c>
      <c r="O116" s="56" t="str">
        <f>IF(ISTEXT(overallRate),"Effectuez l’étape 1",IF(OR(COUNT($C116,K116)&lt;&gt;2,overallRate=0),0,IF(G116="Yes",ROUND(MAX(IF($B116="Non - avec lien de dépendance",0,MIN((0.75*K116),847)),MIN(K116,(0.75*$C116),847)),2),U116)))</f>
        <v>Effectuez l’étape 1</v>
      </c>
      <c r="P116" s="3">
        <f t="shared" si="1"/>
        <v>0</v>
      </c>
      <c r="R116" s="110" t="e">
        <f>IF(revenueReduction&gt;0.3,MAX(IF($B116="Non - avec lien de dépendance",MIN(1129,H116,$C116)*overallRate,MIN(1129,H116)*overallRate),ROUND(MAX(IF($B116="Non - avec lien de dépendance",0,MIN((0.75*H116),847)),MIN(H116,(0.75*$C116),847)),2)),IF($B116="Non - avec lien de dépendance",MIN(1129,H116,$C116)*overallRate,MIN(1129,H116)*overallRate))</f>
        <v>#VALUE!</v>
      </c>
      <c r="S116" s="110" t="e">
        <f>IF(revenueReduction&gt;0.3,MAX(IF($B116="Non - avec lien de dépendance",MIN(1129,I116,$C116)*overallRate,MIN(1129,I116)*overallRate),ROUND(MAX(IF($B116="Non - avec lien de dépendance",0,MIN((0.75*I116),847)),MIN(I116,(0.75*$C116),847)),2)),IF($B116="Non - avec lien de dépendance",MIN(1129,I116,$C116)*overallRate,MIN(1129,I116)*overallRate))</f>
        <v>#VALUE!</v>
      </c>
      <c r="T116" s="110" t="e">
        <f>IF(revenueReduction&gt;0.3,MAX(IF($B116="Non - avec lien de dépendance",MIN(1129,J116,$C116)*overallRate,MIN(1129,J116)*overallRate),ROUND(MAX(IF($B116="Non - avec lien de dépendance",0,MIN((0.75*J116),847)),MIN(J116,(0.75*$C116),847)),2)),IF($B116="Non - avec lien de dépendance",MIN(1129,J116,$C116)*overallRate,MIN(1129,J116)*overallRate))</f>
        <v>#VALUE!</v>
      </c>
      <c r="U116" s="110" t="e">
        <f>IF(revenueReduction&gt;0.3,MAX(IF($B116="Non - avec lien de dépendance",MIN(1129,K116,$C116)*overallRate,MIN(1129,K116)*overallRate),ROUND(MAX(IF($B116="Non - avec lien de dépendance",0,MIN((0.75*K116),847)),MIN(K116,(0.75*$C116),847)),2)),IF($B116="Non - avec lien de dépendance",MIN(1129,K116,$C116)*overallRate,MIN(1129,K116)*overallRate))</f>
        <v>#VALUE!</v>
      </c>
    </row>
    <row r="117" spans="12:21" x14ac:dyDescent="0.5">
      <c r="L117" s="56" t="str">
        <f>IF(ISTEXT(overallRate),"Effectuez l’étape 1",IF(OR(COUNT($C117,H117)&lt;&gt;2,overallRate=0),0,IF(D117="Oui",ROUND(MAX(IF($B117="Non - avec lien de dépendance",0,MIN((0.75*H117),847)),MIN(H117,(0.75*$C117),847)),2),R117)))</f>
        <v>Effectuez l’étape 1</v>
      </c>
      <c r="M117" s="56" t="str">
        <f>IF(ISTEXT(overallRate),"Effectuez l’étape 1",IF(OR(COUNT($C117,I117)&lt;&gt;2,overallRate=0),0,IF(E117="Yes",ROUND(MAX(IF($B117="Non - avec lien de dépendance",0,MIN((0.75*I117),847)),MIN(I117,(0.75*$C117),847)),2),S117)))</f>
        <v>Effectuez l’étape 1</v>
      </c>
      <c r="N117" s="56" t="str">
        <f>IF(ISTEXT(overallRate),"Effectuez l’étape 1",IF(OR(COUNT($C117,J117)&lt;&gt;2,overallRate=0),0,IF(F117="Yes",ROUND(MAX(IF($B117="Non - avec lien de dépendance",0,MIN((0.75*J117),847)),MIN(J117,(0.75*$C117),847)),2),T117)))</f>
        <v>Effectuez l’étape 1</v>
      </c>
      <c r="O117" s="56" t="str">
        <f>IF(ISTEXT(overallRate),"Effectuez l’étape 1",IF(OR(COUNT($C117,K117)&lt;&gt;2,overallRate=0),0,IF(G117="Yes",ROUND(MAX(IF($B117="Non - avec lien de dépendance",0,MIN((0.75*K117),847)),MIN(K117,(0.75*$C117),847)),2),U117)))</f>
        <v>Effectuez l’étape 1</v>
      </c>
      <c r="P117" s="3">
        <f t="shared" si="1"/>
        <v>0</v>
      </c>
      <c r="R117" s="110" t="e">
        <f>IF(revenueReduction&gt;0.3,MAX(IF($B117="Non - avec lien de dépendance",MIN(1129,H117,$C117)*overallRate,MIN(1129,H117)*overallRate),ROUND(MAX(IF($B117="Non - avec lien de dépendance",0,MIN((0.75*H117),847)),MIN(H117,(0.75*$C117),847)),2)),IF($B117="Non - avec lien de dépendance",MIN(1129,H117,$C117)*overallRate,MIN(1129,H117)*overallRate))</f>
        <v>#VALUE!</v>
      </c>
      <c r="S117" s="110" t="e">
        <f>IF(revenueReduction&gt;0.3,MAX(IF($B117="Non - avec lien de dépendance",MIN(1129,I117,$C117)*overallRate,MIN(1129,I117)*overallRate),ROUND(MAX(IF($B117="Non - avec lien de dépendance",0,MIN((0.75*I117),847)),MIN(I117,(0.75*$C117),847)),2)),IF($B117="Non - avec lien de dépendance",MIN(1129,I117,$C117)*overallRate,MIN(1129,I117)*overallRate))</f>
        <v>#VALUE!</v>
      </c>
      <c r="T117" s="110" t="e">
        <f>IF(revenueReduction&gt;0.3,MAX(IF($B117="Non - avec lien de dépendance",MIN(1129,J117,$C117)*overallRate,MIN(1129,J117)*overallRate),ROUND(MAX(IF($B117="Non - avec lien de dépendance",0,MIN((0.75*J117),847)),MIN(J117,(0.75*$C117),847)),2)),IF($B117="Non - avec lien de dépendance",MIN(1129,J117,$C117)*overallRate,MIN(1129,J117)*overallRate))</f>
        <v>#VALUE!</v>
      </c>
      <c r="U117" s="110" t="e">
        <f>IF(revenueReduction&gt;0.3,MAX(IF($B117="Non - avec lien de dépendance",MIN(1129,K117,$C117)*overallRate,MIN(1129,K117)*overallRate),ROUND(MAX(IF($B117="Non - avec lien de dépendance",0,MIN((0.75*K117),847)),MIN(K117,(0.75*$C117),847)),2)),IF($B117="Non - avec lien de dépendance",MIN(1129,K117,$C117)*overallRate,MIN(1129,K117)*overallRate))</f>
        <v>#VALUE!</v>
      </c>
    </row>
    <row r="118" spans="12:21" x14ac:dyDescent="0.5">
      <c r="L118" s="56" t="str">
        <f>IF(ISTEXT(overallRate),"Effectuez l’étape 1",IF(OR(COUNT($C118,H118)&lt;&gt;2,overallRate=0),0,IF(D118="Oui",ROUND(MAX(IF($B118="Non - avec lien de dépendance",0,MIN((0.75*H118),847)),MIN(H118,(0.75*$C118),847)),2),R118)))</f>
        <v>Effectuez l’étape 1</v>
      </c>
      <c r="M118" s="56" t="str">
        <f>IF(ISTEXT(overallRate),"Effectuez l’étape 1",IF(OR(COUNT($C118,I118)&lt;&gt;2,overallRate=0),0,IF(E118="Yes",ROUND(MAX(IF($B118="Non - avec lien de dépendance",0,MIN((0.75*I118),847)),MIN(I118,(0.75*$C118),847)),2),S118)))</f>
        <v>Effectuez l’étape 1</v>
      </c>
      <c r="N118" s="56" t="str">
        <f>IF(ISTEXT(overallRate),"Effectuez l’étape 1",IF(OR(COUNT($C118,J118)&lt;&gt;2,overallRate=0),0,IF(F118="Yes",ROUND(MAX(IF($B118="Non - avec lien de dépendance",0,MIN((0.75*J118),847)),MIN(J118,(0.75*$C118),847)),2),T118)))</f>
        <v>Effectuez l’étape 1</v>
      </c>
      <c r="O118" s="56" t="str">
        <f>IF(ISTEXT(overallRate),"Effectuez l’étape 1",IF(OR(COUNT($C118,K118)&lt;&gt;2,overallRate=0),0,IF(G118="Yes",ROUND(MAX(IF($B118="Non - avec lien de dépendance",0,MIN((0.75*K118),847)),MIN(K118,(0.75*$C118),847)),2),U118)))</f>
        <v>Effectuez l’étape 1</v>
      </c>
      <c r="P118" s="3">
        <f t="shared" si="1"/>
        <v>0</v>
      </c>
      <c r="R118" s="110" t="e">
        <f>IF(revenueReduction&gt;0.3,MAX(IF($B118="Non - avec lien de dépendance",MIN(1129,H118,$C118)*overallRate,MIN(1129,H118)*overallRate),ROUND(MAX(IF($B118="Non - avec lien de dépendance",0,MIN((0.75*H118),847)),MIN(H118,(0.75*$C118),847)),2)),IF($B118="Non - avec lien de dépendance",MIN(1129,H118,$C118)*overallRate,MIN(1129,H118)*overallRate))</f>
        <v>#VALUE!</v>
      </c>
      <c r="S118" s="110" t="e">
        <f>IF(revenueReduction&gt;0.3,MAX(IF($B118="Non - avec lien de dépendance",MIN(1129,I118,$C118)*overallRate,MIN(1129,I118)*overallRate),ROUND(MAX(IF($B118="Non - avec lien de dépendance",0,MIN((0.75*I118),847)),MIN(I118,(0.75*$C118),847)),2)),IF($B118="Non - avec lien de dépendance",MIN(1129,I118,$C118)*overallRate,MIN(1129,I118)*overallRate))</f>
        <v>#VALUE!</v>
      </c>
      <c r="T118" s="110" t="e">
        <f>IF(revenueReduction&gt;0.3,MAX(IF($B118="Non - avec lien de dépendance",MIN(1129,J118,$C118)*overallRate,MIN(1129,J118)*overallRate),ROUND(MAX(IF($B118="Non - avec lien de dépendance",0,MIN((0.75*J118),847)),MIN(J118,(0.75*$C118),847)),2)),IF($B118="Non - avec lien de dépendance",MIN(1129,J118,$C118)*overallRate,MIN(1129,J118)*overallRate))</f>
        <v>#VALUE!</v>
      </c>
      <c r="U118" s="110" t="e">
        <f>IF(revenueReduction&gt;0.3,MAX(IF($B118="Non - avec lien de dépendance",MIN(1129,K118,$C118)*overallRate,MIN(1129,K118)*overallRate),ROUND(MAX(IF($B118="Non - avec lien de dépendance",0,MIN((0.75*K118),847)),MIN(K118,(0.75*$C118),847)),2)),IF($B118="Non - avec lien de dépendance",MIN(1129,K118,$C118)*overallRate,MIN(1129,K118)*overallRate))</f>
        <v>#VALUE!</v>
      </c>
    </row>
    <row r="119" spans="12:21" x14ac:dyDescent="0.5">
      <c r="L119" s="56" t="str">
        <f>IF(ISTEXT(overallRate),"Effectuez l’étape 1",IF(OR(COUNT($C119,H119)&lt;&gt;2,overallRate=0),0,IF(D119="Oui",ROUND(MAX(IF($B119="Non - avec lien de dépendance",0,MIN((0.75*H119),847)),MIN(H119,(0.75*$C119),847)),2),R119)))</f>
        <v>Effectuez l’étape 1</v>
      </c>
      <c r="M119" s="56" t="str">
        <f>IF(ISTEXT(overallRate),"Effectuez l’étape 1",IF(OR(COUNT($C119,I119)&lt;&gt;2,overallRate=0),0,IF(E119="Yes",ROUND(MAX(IF($B119="Non - avec lien de dépendance",0,MIN((0.75*I119),847)),MIN(I119,(0.75*$C119),847)),2),S119)))</f>
        <v>Effectuez l’étape 1</v>
      </c>
      <c r="N119" s="56" t="str">
        <f>IF(ISTEXT(overallRate),"Effectuez l’étape 1",IF(OR(COUNT($C119,J119)&lt;&gt;2,overallRate=0),0,IF(F119="Yes",ROUND(MAX(IF($B119="Non - avec lien de dépendance",0,MIN((0.75*J119),847)),MIN(J119,(0.75*$C119),847)),2),T119)))</f>
        <v>Effectuez l’étape 1</v>
      </c>
      <c r="O119" s="56" t="str">
        <f>IF(ISTEXT(overallRate),"Effectuez l’étape 1",IF(OR(COUNT($C119,K119)&lt;&gt;2,overallRate=0),0,IF(G119="Yes",ROUND(MAX(IF($B119="Non - avec lien de dépendance",0,MIN((0.75*K119),847)),MIN(K119,(0.75*$C119),847)),2),U119)))</f>
        <v>Effectuez l’étape 1</v>
      </c>
      <c r="P119" s="3">
        <f t="shared" si="1"/>
        <v>0</v>
      </c>
      <c r="R119" s="110" t="e">
        <f>IF(revenueReduction&gt;0.3,MAX(IF($B119="Non - avec lien de dépendance",MIN(1129,H119,$C119)*overallRate,MIN(1129,H119)*overallRate),ROUND(MAX(IF($B119="Non - avec lien de dépendance",0,MIN((0.75*H119),847)),MIN(H119,(0.75*$C119),847)),2)),IF($B119="Non - avec lien de dépendance",MIN(1129,H119,$C119)*overallRate,MIN(1129,H119)*overallRate))</f>
        <v>#VALUE!</v>
      </c>
      <c r="S119" s="110" t="e">
        <f>IF(revenueReduction&gt;0.3,MAX(IF($B119="Non - avec lien de dépendance",MIN(1129,I119,$C119)*overallRate,MIN(1129,I119)*overallRate),ROUND(MAX(IF($B119="Non - avec lien de dépendance",0,MIN((0.75*I119),847)),MIN(I119,(0.75*$C119),847)),2)),IF($B119="Non - avec lien de dépendance",MIN(1129,I119,$C119)*overallRate,MIN(1129,I119)*overallRate))</f>
        <v>#VALUE!</v>
      </c>
      <c r="T119" s="110" t="e">
        <f>IF(revenueReduction&gt;0.3,MAX(IF($B119="Non - avec lien de dépendance",MIN(1129,J119,$C119)*overallRate,MIN(1129,J119)*overallRate),ROUND(MAX(IF($B119="Non - avec lien de dépendance",0,MIN((0.75*J119),847)),MIN(J119,(0.75*$C119),847)),2)),IF($B119="Non - avec lien de dépendance",MIN(1129,J119,$C119)*overallRate,MIN(1129,J119)*overallRate))</f>
        <v>#VALUE!</v>
      </c>
      <c r="U119" s="110" t="e">
        <f>IF(revenueReduction&gt;0.3,MAX(IF($B119="Non - avec lien de dépendance",MIN(1129,K119,$C119)*overallRate,MIN(1129,K119)*overallRate),ROUND(MAX(IF($B119="Non - avec lien de dépendance",0,MIN((0.75*K119),847)),MIN(K119,(0.75*$C119),847)),2)),IF($B119="Non - avec lien de dépendance",MIN(1129,K119,$C119)*overallRate,MIN(1129,K119)*overallRate))</f>
        <v>#VALUE!</v>
      </c>
    </row>
    <row r="120" spans="12:21" x14ac:dyDescent="0.5">
      <c r="L120" s="56" t="str">
        <f>IF(ISTEXT(overallRate),"Effectuez l’étape 1",IF(OR(COUNT($C120,H120)&lt;&gt;2,overallRate=0),0,IF(D120="Oui",ROUND(MAX(IF($B120="Non - avec lien de dépendance",0,MIN((0.75*H120),847)),MIN(H120,(0.75*$C120),847)),2),R120)))</f>
        <v>Effectuez l’étape 1</v>
      </c>
      <c r="M120" s="56" t="str">
        <f>IF(ISTEXT(overallRate),"Effectuez l’étape 1",IF(OR(COUNT($C120,I120)&lt;&gt;2,overallRate=0),0,IF(E120="Yes",ROUND(MAX(IF($B120="Non - avec lien de dépendance",0,MIN((0.75*I120),847)),MIN(I120,(0.75*$C120),847)),2),S120)))</f>
        <v>Effectuez l’étape 1</v>
      </c>
      <c r="N120" s="56" t="str">
        <f>IF(ISTEXT(overallRate),"Effectuez l’étape 1",IF(OR(COUNT($C120,J120)&lt;&gt;2,overallRate=0),0,IF(F120="Yes",ROUND(MAX(IF($B120="Non - avec lien de dépendance",0,MIN((0.75*J120),847)),MIN(J120,(0.75*$C120),847)),2),T120)))</f>
        <v>Effectuez l’étape 1</v>
      </c>
      <c r="O120" s="56" t="str">
        <f>IF(ISTEXT(overallRate),"Effectuez l’étape 1",IF(OR(COUNT($C120,K120)&lt;&gt;2,overallRate=0),0,IF(G120="Yes",ROUND(MAX(IF($B120="Non - avec lien de dépendance",0,MIN((0.75*K120),847)),MIN(K120,(0.75*$C120),847)),2),U120)))</f>
        <v>Effectuez l’étape 1</v>
      </c>
      <c r="P120" s="3">
        <f t="shared" si="1"/>
        <v>0</v>
      </c>
      <c r="R120" s="110" t="e">
        <f>IF(revenueReduction&gt;0.3,MAX(IF($B120="Non - avec lien de dépendance",MIN(1129,H120,$C120)*overallRate,MIN(1129,H120)*overallRate),ROUND(MAX(IF($B120="Non - avec lien de dépendance",0,MIN((0.75*H120),847)),MIN(H120,(0.75*$C120),847)),2)),IF($B120="Non - avec lien de dépendance",MIN(1129,H120,$C120)*overallRate,MIN(1129,H120)*overallRate))</f>
        <v>#VALUE!</v>
      </c>
      <c r="S120" s="110" t="e">
        <f>IF(revenueReduction&gt;0.3,MAX(IF($B120="Non - avec lien de dépendance",MIN(1129,I120,$C120)*overallRate,MIN(1129,I120)*overallRate),ROUND(MAX(IF($B120="Non - avec lien de dépendance",0,MIN((0.75*I120),847)),MIN(I120,(0.75*$C120),847)),2)),IF($B120="Non - avec lien de dépendance",MIN(1129,I120,$C120)*overallRate,MIN(1129,I120)*overallRate))</f>
        <v>#VALUE!</v>
      </c>
      <c r="T120" s="110" t="e">
        <f>IF(revenueReduction&gt;0.3,MAX(IF($B120="Non - avec lien de dépendance",MIN(1129,J120,$C120)*overallRate,MIN(1129,J120)*overallRate),ROUND(MAX(IF($B120="Non - avec lien de dépendance",0,MIN((0.75*J120),847)),MIN(J120,(0.75*$C120),847)),2)),IF($B120="Non - avec lien de dépendance",MIN(1129,J120,$C120)*overallRate,MIN(1129,J120)*overallRate))</f>
        <v>#VALUE!</v>
      </c>
      <c r="U120" s="110" t="e">
        <f>IF(revenueReduction&gt;0.3,MAX(IF($B120="Non - avec lien de dépendance",MIN(1129,K120,$C120)*overallRate,MIN(1129,K120)*overallRate),ROUND(MAX(IF($B120="Non - avec lien de dépendance",0,MIN((0.75*K120),847)),MIN(K120,(0.75*$C120),847)),2)),IF($B120="Non - avec lien de dépendance",MIN(1129,K120,$C120)*overallRate,MIN(1129,K120)*overallRate))</f>
        <v>#VALUE!</v>
      </c>
    </row>
    <row r="121" spans="12:21" x14ac:dyDescent="0.5">
      <c r="L121" s="56" t="str">
        <f>IF(ISTEXT(overallRate),"Effectuez l’étape 1",IF(OR(COUNT($C121,H121)&lt;&gt;2,overallRate=0),0,IF(D121="Oui",ROUND(MAX(IF($B121="Non - avec lien de dépendance",0,MIN((0.75*H121),847)),MIN(H121,(0.75*$C121),847)),2),R121)))</f>
        <v>Effectuez l’étape 1</v>
      </c>
      <c r="M121" s="56" t="str">
        <f>IF(ISTEXT(overallRate),"Effectuez l’étape 1",IF(OR(COUNT($C121,I121)&lt;&gt;2,overallRate=0),0,IF(E121="Yes",ROUND(MAX(IF($B121="Non - avec lien de dépendance",0,MIN((0.75*I121),847)),MIN(I121,(0.75*$C121),847)),2),S121)))</f>
        <v>Effectuez l’étape 1</v>
      </c>
      <c r="N121" s="56" t="str">
        <f>IF(ISTEXT(overallRate),"Effectuez l’étape 1",IF(OR(COUNT($C121,J121)&lt;&gt;2,overallRate=0),0,IF(F121="Yes",ROUND(MAX(IF($B121="Non - avec lien de dépendance",0,MIN((0.75*J121),847)),MIN(J121,(0.75*$C121),847)),2),T121)))</f>
        <v>Effectuez l’étape 1</v>
      </c>
      <c r="O121" s="56" t="str">
        <f>IF(ISTEXT(overallRate),"Effectuez l’étape 1",IF(OR(COUNT($C121,K121)&lt;&gt;2,overallRate=0),0,IF(G121="Yes",ROUND(MAX(IF($B121="Non - avec lien de dépendance",0,MIN((0.75*K121),847)),MIN(K121,(0.75*$C121),847)),2),U121)))</f>
        <v>Effectuez l’étape 1</v>
      </c>
      <c r="P121" s="3">
        <f t="shared" si="1"/>
        <v>0</v>
      </c>
      <c r="R121" s="110" t="e">
        <f>IF(revenueReduction&gt;0.3,MAX(IF($B121="Non - avec lien de dépendance",MIN(1129,H121,$C121)*overallRate,MIN(1129,H121)*overallRate),ROUND(MAX(IF($B121="Non - avec lien de dépendance",0,MIN((0.75*H121),847)),MIN(H121,(0.75*$C121),847)),2)),IF($B121="Non - avec lien de dépendance",MIN(1129,H121,$C121)*overallRate,MIN(1129,H121)*overallRate))</f>
        <v>#VALUE!</v>
      </c>
      <c r="S121" s="110" t="e">
        <f>IF(revenueReduction&gt;0.3,MAX(IF($B121="Non - avec lien de dépendance",MIN(1129,I121,$C121)*overallRate,MIN(1129,I121)*overallRate),ROUND(MAX(IF($B121="Non - avec lien de dépendance",0,MIN((0.75*I121),847)),MIN(I121,(0.75*$C121),847)),2)),IF($B121="Non - avec lien de dépendance",MIN(1129,I121,$C121)*overallRate,MIN(1129,I121)*overallRate))</f>
        <v>#VALUE!</v>
      </c>
      <c r="T121" s="110" t="e">
        <f>IF(revenueReduction&gt;0.3,MAX(IF($B121="Non - avec lien de dépendance",MIN(1129,J121,$C121)*overallRate,MIN(1129,J121)*overallRate),ROUND(MAX(IF($B121="Non - avec lien de dépendance",0,MIN((0.75*J121),847)),MIN(J121,(0.75*$C121),847)),2)),IF($B121="Non - avec lien de dépendance",MIN(1129,J121,$C121)*overallRate,MIN(1129,J121)*overallRate))</f>
        <v>#VALUE!</v>
      </c>
      <c r="U121" s="110" t="e">
        <f>IF(revenueReduction&gt;0.3,MAX(IF($B121="Non - avec lien de dépendance",MIN(1129,K121,$C121)*overallRate,MIN(1129,K121)*overallRate),ROUND(MAX(IF($B121="Non - avec lien de dépendance",0,MIN((0.75*K121),847)),MIN(K121,(0.75*$C121),847)),2)),IF($B121="Non - avec lien de dépendance",MIN(1129,K121,$C121)*overallRate,MIN(1129,K121)*overallRate))</f>
        <v>#VALUE!</v>
      </c>
    </row>
    <row r="122" spans="12:21" x14ac:dyDescent="0.5">
      <c r="L122" s="56" t="str">
        <f>IF(ISTEXT(overallRate),"Effectuez l’étape 1",IF(OR(COUNT($C122,H122)&lt;&gt;2,overallRate=0),0,IF(D122="Oui",ROUND(MAX(IF($B122="Non - avec lien de dépendance",0,MIN((0.75*H122),847)),MIN(H122,(0.75*$C122),847)),2),R122)))</f>
        <v>Effectuez l’étape 1</v>
      </c>
      <c r="M122" s="56" t="str">
        <f>IF(ISTEXT(overallRate),"Effectuez l’étape 1",IF(OR(COUNT($C122,I122)&lt;&gt;2,overallRate=0),0,IF(E122="Yes",ROUND(MAX(IF($B122="Non - avec lien de dépendance",0,MIN((0.75*I122),847)),MIN(I122,(0.75*$C122),847)),2),S122)))</f>
        <v>Effectuez l’étape 1</v>
      </c>
      <c r="N122" s="56" t="str">
        <f>IF(ISTEXT(overallRate),"Effectuez l’étape 1",IF(OR(COUNT($C122,J122)&lt;&gt;2,overallRate=0),0,IF(F122="Yes",ROUND(MAX(IF($B122="Non - avec lien de dépendance",0,MIN((0.75*J122),847)),MIN(J122,(0.75*$C122),847)),2),T122)))</f>
        <v>Effectuez l’étape 1</v>
      </c>
      <c r="O122" s="56" t="str">
        <f>IF(ISTEXT(overallRate),"Effectuez l’étape 1",IF(OR(COUNT($C122,K122)&lt;&gt;2,overallRate=0),0,IF(G122="Yes",ROUND(MAX(IF($B122="Non - avec lien de dépendance",0,MIN((0.75*K122),847)),MIN(K122,(0.75*$C122),847)),2),U122)))</f>
        <v>Effectuez l’étape 1</v>
      </c>
      <c r="P122" s="3">
        <f t="shared" si="1"/>
        <v>0</v>
      </c>
      <c r="R122" s="110" t="e">
        <f>IF(revenueReduction&gt;0.3,MAX(IF($B122="Non - avec lien de dépendance",MIN(1129,H122,$C122)*overallRate,MIN(1129,H122)*overallRate),ROUND(MAX(IF($B122="Non - avec lien de dépendance",0,MIN((0.75*H122),847)),MIN(H122,(0.75*$C122),847)),2)),IF($B122="Non - avec lien de dépendance",MIN(1129,H122,$C122)*overallRate,MIN(1129,H122)*overallRate))</f>
        <v>#VALUE!</v>
      </c>
      <c r="S122" s="110" t="e">
        <f>IF(revenueReduction&gt;0.3,MAX(IF($B122="Non - avec lien de dépendance",MIN(1129,I122,$C122)*overallRate,MIN(1129,I122)*overallRate),ROUND(MAX(IF($B122="Non - avec lien de dépendance",0,MIN((0.75*I122),847)),MIN(I122,(0.75*$C122),847)),2)),IF($B122="Non - avec lien de dépendance",MIN(1129,I122,$C122)*overallRate,MIN(1129,I122)*overallRate))</f>
        <v>#VALUE!</v>
      </c>
      <c r="T122" s="110" t="e">
        <f>IF(revenueReduction&gt;0.3,MAX(IF($B122="Non - avec lien de dépendance",MIN(1129,J122,$C122)*overallRate,MIN(1129,J122)*overallRate),ROUND(MAX(IF($B122="Non - avec lien de dépendance",0,MIN((0.75*J122),847)),MIN(J122,(0.75*$C122),847)),2)),IF($B122="Non - avec lien de dépendance",MIN(1129,J122,$C122)*overallRate,MIN(1129,J122)*overallRate))</f>
        <v>#VALUE!</v>
      </c>
      <c r="U122" s="110" t="e">
        <f>IF(revenueReduction&gt;0.3,MAX(IF($B122="Non - avec lien de dépendance",MIN(1129,K122,$C122)*overallRate,MIN(1129,K122)*overallRate),ROUND(MAX(IF($B122="Non - avec lien de dépendance",0,MIN((0.75*K122),847)),MIN(K122,(0.75*$C122),847)),2)),IF($B122="Non - avec lien de dépendance",MIN(1129,K122,$C122)*overallRate,MIN(1129,K122)*overallRate))</f>
        <v>#VALUE!</v>
      </c>
    </row>
    <row r="123" spans="12:21" x14ac:dyDescent="0.5">
      <c r="L123" s="56" t="str">
        <f>IF(ISTEXT(overallRate),"Effectuez l’étape 1",IF(OR(COUNT($C123,H123)&lt;&gt;2,overallRate=0),0,IF(D123="Oui",ROUND(MAX(IF($B123="Non - avec lien de dépendance",0,MIN((0.75*H123),847)),MIN(H123,(0.75*$C123),847)),2),R123)))</f>
        <v>Effectuez l’étape 1</v>
      </c>
      <c r="M123" s="56" t="str">
        <f>IF(ISTEXT(overallRate),"Effectuez l’étape 1",IF(OR(COUNT($C123,I123)&lt;&gt;2,overallRate=0),0,IF(E123="Yes",ROUND(MAX(IF($B123="Non - avec lien de dépendance",0,MIN((0.75*I123),847)),MIN(I123,(0.75*$C123),847)),2),S123)))</f>
        <v>Effectuez l’étape 1</v>
      </c>
      <c r="N123" s="56" t="str">
        <f>IF(ISTEXT(overallRate),"Effectuez l’étape 1",IF(OR(COUNT($C123,J123)&lt;&gt;2,overallRate=0),0,IF(F123="Yes",ROUND(MAX(IF($B123="Non - avec lien de dépendance",0,MIN((0.75*J123),847)),MIN(J123,(0.75*$C123),847)),2),T123)))</f>
        <v>Effectuez l’étape 1</v>
      </c>
      <c r="O123" s="56" t="str">
        <f>IF(ISTEXT(overallRate),"Effectuez l’étape 1",IF(OR(COUNT($C123,K123)&lt;&gt;2,overallRate=0),0,IF(G123="Yes",ROUND(MAX(IF($B123="Non - avec lien de dépendance",0,MIN((0.75*K123),847)),MIN(K123,(0.75*$C123),847)),2),U123)))</f>
        <v>Effectuez l’étape 1</v>
      </c>
      <c r="P123" s="3">
        <f t="shared" si="1"/>
        <v>0</v>
      </c>
      <c r="R123" s="110" t="e">
        <f>IF(revenueReduction&gt;0.3,MAX(IF($B123="Non - avec lien de dépendance",MIN(1129,H123,$C123)*overallRate,MIN(1129,H123)*overallRate),ROUND(MAX(IF($B123="Non - avec lien de dépendance",0,MIN((0.75*H123),847)),MIN(H123,(0.75*$C123),847)),2)),IF($B123="Non - avec lien de dépendance",MIN(1129,H123,$C123)*overallRate,MIN(1129,H123)*overallRate))</f>
        <v>#VALUE!</v>
      </c>
      <c r="S123" s="110" t="e">
        <f>IF(revenueReduction&gt;0.3,MAX(IF($B123="Non - avec lien de dépendance",MIN(1129,I123,$C123)*overallRate,MIN(1129,I123)*overallRate),ROUND(MAX(IF($B123="Non - avec lien de dépendance",0,MIN((0.75*I123),847)),MIN(I123,(0.75*$C123),847)),2)),IF($B123="Non - avec lien de dépendance",MIN(1129,I123,$C123)*overallRate,MIN(1129,I123)*overallRate))</f>
        <v>#VALUE!</v>
      </c>
      <c r="T123" s="110" t="e">
        <f>IF(revenueReduction&gt;0.3,MAX(IF($B123="Non - avec lien de dépendance",MIN(1129,J123,$C123)*overallRate,MIN(1129,J123)*overallRate),ROUND(MAX(IF($B123="Non - avec lien de dépendance",0,MIN((0.75*J123),847)),MIN(J123,(0.75*$C123),847)),2)),IF($B123="Non - avec lien de dépendance",MIN(1129,J123,$C123)*overallRate,MIN(1129,J123)*overallRate))</f>
        <v>#VALUE!</v>
      </c>
      <c r="U123" s="110" t="e">
        <f>IF(revenueReduction&gt;0.3,MAX(IF($B123="Non - avec lien de dépendance",MIN(1129,K123,$C123)*overallRate,MIN(1129,K123)*overallRate),ROUND(MAX(IF($B123="Non - avec lien de dépendance",0,MIN((0.75*K123),847)),MIN(K123,(0.75*$C123),847)),2)),IF($B123="Non - avec lien de dépendance",MIN(1129,K123,$C123)*overallRate,MIN(1129,K123)*overallRate))</f>
        <v>#VALUE!</v>
      </c>
    </row>
    <row r="124" spans="12:21" x14ac:dyDescent="0.5">
      <c r="L124" s="56" t="str">
        <f>IF(ISTEXT(overallRate),"Effectuez l’étape 1",IF(OR(COUNT($C124,H124)&lt;&gt;2,overallRate=0),0,IF(D124="Oui",ROUND(MAX(IF($B124="Non - avec lien de dépendance",0,MIN((0.75*H124),847)),MIN(H124,(0.75*$C124),847)),2),R124)))</f>
        <v>Effectuez l’étape 1</v>
      </c>
      <c r="M124" s="56" t="str">
        <f>IF(ISTEXT(overallRate),"Effectuez l’étape 1",IF(OR(COUNT($C124,I124)&lt;&gt;2,overallRate=0),0,IF(E124="Yes",ROUND(MAX(IF($B124="Non - avec lien de dépendance",0,MIN((0.75*I124),847)),MIN(I124,(0.75*$C124),847)),2),S124)))</f>
        <v>Effectuez l’étape 1</v>
      </c>
      <c r="N124" s="56" t="str">
        <f>IF(ISTEXT(overallRate),"Effectuez l’étape 1",IF(OR(COUNT($C124,J124)&lt;&gt;2,overallRate=0),0,IF(F124="Yes",ROUND(MAX(IF($B124="Non - avec lien de dépendance",0,MIN((0.75*J124),847)),MIN(J124,(0.75*$C124),847)),2),T124)))</f>
        <v>Effectuez l’étape 1</v>
      </c>
      <c r="O124" s="56" t="str">
        <f>IF(ISTEXT(overallRate),"Effectuez l’étape 1",IF(OR(COUNT($C124,K124)&lt;&gt;2,overallRate=0),0,IF(G124="Yes",ROUND(MAX(IF($B124="Non - avec lien de dépendance",0,MIN((0.75*K124),847)),MIN(K124,(0.75*$C124),847)),2),U124)))</f>
        <v>Effectuez l’étape 1</v>
      </c>
      <c r="P124" s="3">
        <f t="shared" si="1"/>
        <v>0</v>
      </c>
      <c r="R124" s="110" t="e">
        <f>IF(revenueReduction&gt;0.3,MAX(IF($B124="Non - avec lien de dépendance",MIN(1129,H124,$C124)*overallRate,MIN(1129,H124)*overallRate),ROUND(MAX(IF($B124="Non - avec lien de dépendance",0,MIN((0.75*H124),847)),MIN(H124,(0.75*$C124),847)),2)),IF($B124="Non - avec lien de dépendance",MIN(1129,H124,$C124)*overallRate,MIN(1129,H124)*overallRate))</f>
        <v>#VALUE!</v>
      </c>
      <c r="S124" s="110" t="e">
        <f>IF(revenueReduction&gt;0.3,MAX(IF($B124="Non - avec lien de dépendance",MIN(1129,I124,$C124)*overallRate,MIN(1129,I124)*overallRate),ROUND(MAX(IF($B124="Non - avec lien de dépendance",0,MIN((0.75*I124),847)),MIN(I124,(0.75*$C124),847)),2)),IF($B124="Non - avec lien de dépendance",MIN(1129,I124,$C124)*overallRate,MIN(1129,I124)*overallRate))</f>
        <v>#VALUE!</v>
      </c>
      <c r="T124" s="110" t="e">
        <f>IF(revenueReduction&gt;0.3,MAX(IF($B124="Non - avec lien de dépendance",MIN(1129,J124,$C124)*overallRate,MIN(1129,J124)*overallRate),ROUND(MAX(IF($B124="Non - avec lien de dépendance",0,MIN((0.75*J124),847)),MIN(J124,(0.75*$C124),847)),2)),IF($B124="Non - avec lien de dépendance",MIN(1129,J124,$C124)*overallRate,MIN(1129,J124)*overallRate))</f>
        <v>#VALUE!</v>
      </c>
      <c r="U124" s="110" t="e">
        <f>IF(revenueReduction&gt;0.3,MAX(IF($B124="Non - avec lien de dépendance",MIN(1129,K124,$C124)*overallRate,MIN(1129,K124)*overallRate),ROUND(MAX(IF($B124="Non - avec lien de dépendance",0,MIN((0.75*K124),847)),MIN(K124,(0.75*$C124),847)),2)),IF($B124="Non - avec lien de dépendance",MIN(1129,K124,$C124)*overallRate,MIN(1129,K124)*overallRate))</f>
        <v>#VALUE!</v>
      </c>
    </row>
    <row r="125" spans="12:21" x14ac:dyDescent="0.5">
      <c r="L125" s="56" t="str">
        <f>IF(ISTEXT(overallRate),"Effectuez l’étape 1",IF(OR(COUNT($C125,H125)&lt;&gt;2,overallRate=0),0,IF(D125="Oui",ROUND(MAX(IF($B125="Non - avec lien de dépendance",0,MIN((0.75*H125),847)),MIN(H125,(0.75*$C125),847)),2),R125)))</f>
        <v>Effectuez l’étape 1</v>
      </c>
      <c r="M125" s="56" t="str">
        <f>IF(ISTEXT(overallRate),"Effectuez l’étape 1",IF(OR(COUNT($C125,I125)&lt;&gt;2,overallRate=0),0,IF(E125="Yes",ROUND(MAX(IF($B125="Non - avec lien de dépendance",0,MIN((0.75*I125),847)),MIN(I125,(0.75*$C125),847)),2),S125)))</f>
        <v>Effectuez l’étape 1</v>
      </c>
      <c r="N125" s="56" t="str">
        <f>IF(ISTEXT(overallRate),"Effectuez l’étape 1",IF(OR(COUNT($C125,J125)&lt;&gt;2,overallRate=0),0,IF(F125="Yes",ROUND(MAX(IF($B125="Non - avec lien de dépendance",0,MIN((0.75*J125),847)),MIN(J125,(0.75*$C125),847)),2),T125)))</f>
        <v>Effectuez l’étape 1</v>
      </c>
      <c r="O125" s="56" t="str">
        <f>IF(ISTEXT(overallRate),"Effectuez l’étape 1",IF(OR(COUNT($C125,K125)&lt;&gt;2,overallRate=0),0,IF(G125="Yes",ROUND(MAX(IF($B125="Non - avec lien de dépendance",0,MIN((0.75*K125),847)),MIN(K125,(0.75*$C125),847)),2),U125)))</f>
        <v>Effectuez l’étape 1</v>
      </c>
      <c r="P125" s="3">
        <f t="shared" si="1"/>
        <v>0</v>
      </c>
      <c r="R125" s="110" t="e">
        <f>IF(revenueReduction&gt;0.3,MAX(IF($B125="Non - avec lien de dépendance",MIN(1129,H125,$C125)*overallRate,MIN(1129,H125)*overallRate),ROUND(MAX(IF($B125="Non - avec lien de dépendance",0,MIN((0.75*H125),847)),MIN(H125,(0.75*$C125),847)),2)),IF($B125="Non - avec lien de dépendance",MIN(1129,H125,$C125)*overallRate,MIN(1129,H125)*overallRate))</f>
        <v>#VALUE!</v>
      </c>
      <c r="S125" s="110" t="e">
        <f>IF(revenueReduction&gt;0.3,MAX(IF($B125="Non - avec lien de dépendance",MIN(1129,I125,$C125)*overallRate,MIN(1129,I125)*overallRate),ROUND(MAX(IF($B125="Non - avec lien de dépendance",0,MIN((0.75*I125),847)),MIN(I125,(0.75*$C125),847)),2)),IF($B125="Non - avec lien de dépendance",MIN(1129,I125,$C125)*overallRate,MIN(1129,I125)*overallRate))</f>
        <v>#VALUE!</v>
      </c>
      <c r="T125" s="110" t="e">
        <f>IF(revenueReduction&gt;0.3,MAX(IF($B125="Non - avec lien de dépendance",MIN(1129,J125,$C125)*overallRate,MIN(1129,J125)*overallRate),ROUND(MAX(IF($B125="Non - avec lien de dépendance",0,MIN((0.75*J125),847)),MIN(J125,(0.75*$C125),847)),2)),IF($B125="Non - avec lien de dépendance",MIN(1129,J125,$C125)*overallRate,MIN(1129,J125)*overallRate))</f>
        <v>#VALUE!</v>
      </c>
      <c r="U125" s="110" t="e">
        <f>IF(revenueReduction&gt;0.3,MAX(IF($B125="Non - avec lien de dépendance",MIN(1129,K125,$C125)*overallRate,MIN(1129,K125)*overallRate),ROUND(MAX(IF($B125="Non - avec lien de dépendance",0,MIN((0.75*K125),847)),MIN(K125,(0.75*$C125),847)),2)),IF($B125="Non - avec lien de dépendance",MIN(1129,K125,$C125)*overallRate,MIN(1129,K125)*overallRate))</f>
        <v>#VALUE!</v>
      </c>
    </row>
    <row r="126" spans="12:21" x14ac:dyDescent="0.5">
      <c r="L126" s="56" t="str">
        <f>IF(ISTEXT(overallRate),"Effectuez l’étape 1",IF(OR(COUNT($C126,H126)&lt;&gt;2,overallRate=0),0,IF(D126="Oui",ROUND(MAX(IF($B126="Non - avec lien de dépendance",0,MIN((0.75*H126),847)),MIN(H126,(0.75*$C126),847)),2),R126)))</f>
        <v>Effectuez l’étape 1</v>
      </c>
      <c r="M126" s="56" t="str">
        <f>IF(ISTEXT(overallRate),"Effectuez l’étape 1",IF(OR(COUNT($C126,I126)&lt;&gt;2,overallRate=0),0,IF(E126="Yes",ROUND(MAX(IF($B126="Non - avec lien de dépendance",0,MIN((0.75*I126),847)),MIN(I126,(0.75*$C126),847)),2),S126)))</f>
        <v>Effectuez l’étape 1</v>
      </c>
      <c r="N126" s="56" t="str">
        <f>IF(ISTEXT(overallRate),"Effectuez l’étape 1",IF(OR(COUNT($C126,J126)&lt;&gt;2,overallRate=0),0,IF(F126="Yes",ROUND(MAX(IF($B126="Non - avec lien de dépendance",0,MIN((0.75*J126),847)),MIN(J126,(0.75*$C126),847)),2),T126)))</f>
        <v>Effectuez l’étape 1</v>
      </c>
      <c r="O126" s="56" t="str">
        <f>IF(ISTEXT(overallRate),"Effectuez l’étape 1",IF(OR(COUNT($C126,K126)&lt;&gt;2,overallRate=0),0,IF(G126="Yes",ROUND(MAX(IF($B126="Non - avec lien de dépendance",0,MIN((0.75*K126),847)),MIN(K126,(0.75*$C126),847)),2),U126)))</f>
        <v>Effectuez l’étape 1</v>
      </c>
      <c r="P126" s="3">
        <f t="shared" si="1"/>
        <v>0</v>
      </c>
      <c r="R126" s="110" t="e">
        <f>IF(revenueReduction&gt;0.3,MAX(IF($B126="Non - avec lien de dépendance",MIN(1129,H126,$C126)*overallRate,MIN(1129,H126)*overallRate),ROUND(MAX(IF($B126="Non - avec lien de dépendance",0,MIN((0.75*H126),847)),MIN(H126,(0.75*$C126),847)),2)),IF($B126="Non - avec lien de dépendance",MIN(1129,H126,$C126)*overallRate,MIN(1129,H126)*overallRate))</f>
        <v>#VALUE!</v>
      </c>
      <c r="S126" s="110" t="e">
        <f>IF(revenueReduction&gt;0.3,MAX(IF($B126="Non - avec lien de dépendance",MIN(1129,I126,$C126)*overallRate,MIN(1129,I126)*overallRate),ROUND(MAX(IF($B126="Non - avec lien de dépendance",0,MIN((0.75*I126),847)),MIN(I126,(0.75*$C126),847)),2)),IF($B126="Non - avec lien de dépendance",MIN(1129,I126,$C126)*overallRate,MIN(1129,I126)*overallRate))</f>
        <v>#VALUE!</v>
      </c>
      <c r="T126" s="110" t="e">
        <f>IF(revenueReduction&gt;0.3,MAX(IF($B126="Non - avec lien de dépendance",MIN(1129,J126,$C126)*overallRate,MIN(1129,J126)*overallRate),ROUND(MAX(IF($B126="Non - avec lien de dépendance",0,MIN((0.75*J126),847)),MIN(J126,(0.75*$C126),847)),2)),IF($B126="Non - avec lien de dépendance",MIN(1129,J126,$C126)*overallRate,MIN(1129,J126)*overallRate))</f>
        <v>#VALUE!</v>
      </c>
      <c r="U126" s="110" t="e">
        <f>IF(revenueReduction&gt;0.3,MAX(IF($B126="Non - avec lien de dépendance",MIN(1129,K126,$C126)*overallRate,MIN(1129,K126)*overallRate),ROUND(MAX(IF($B126="Non - avec lien de dépendance",0,MIN((0.75*K126),847)),MIN(K126,(0.75*$C126),847)),2)),IF($B126="Non - avec lien de dépendance",MIN(1129,K126,$C126)*overallRate,MIN(1129,K126)*overallRate))</f>
        <v>#VALUE!</v>
      </c>
    </row>
    <row r="127" spans="12:21" x14ac:dyDescent="0.5">
      <c r="L127" s="56" t="str">
        <f>IF(ISTEXT(overallRate),"Effectuez l’étape 1",IF(OR(COUNT($C127,H127)&lt;&gt;2,overallRate=0),0,IF(D127="Oui",ROUND(MAX(IF($B127="Non - avec lien de dépendance",0,MIN((0.75*H127),847)),MIN(H127,(0.75*$C127),847)),2),R127)))</f>
        <v>Effectuez l’étape 1</v>
      </c>
      <c r="M127" s="56" t="str">
        <f>IF(ISTEXT(overallRate),"Effectuez l’étape 1",IF(OR(COUNT($C127,I127)&lt;&gt;2,overallRate=0),0,IF(E127="Yes",ROUND(MAX(IF($B127="Non - avec lien de dépendance",0,MIN((0.75*I127),847)),MIN(I127,(0.75*$C127),847)),2),S127)))</f>
        <v>Effectuez l’étape 1</v>
      </c>
      <c r="N127" s="56" t="str">
        <f>IF(ISTEXT(overallRate),"Effectuez l’étape 1",IF(OR(COUNT($C127,J127)&lt;&gt;2,overallRate=0),0,IF(F127="Yes",ROUND(MAX(IF($B127="Non - avec lien de dépendance",0,MIN((0.75*J127),847)),MIN(J127,(0.75*$C127),847)),2),T127)))</f>
        <v>Effectuez l’étape 1</v>
      </c>
      <c r="O127" s="56" t="str">
        <f>IF(ISTEXT(overallRate),"Effectuez l’étape 1",IF(OR(COUNT($C127,K127)&lt;&gt;2,overallRate=0),0,IF(G127="Yes",ROUND(MAX(IF($B127="Non - avec lien de dépendance",0,MIN((0.75*K127),847)),MIN(K127,(0.75*$C127),847)),2),U127)))</f>
        <v>Effectuez l’étape 1</v>
      </c>
      <c r="P127" s="3">
        <f t="shared" si="1"/>
        <v>0</v>
      </c>
      <c r="R127" s="110" t="e">
        <f>IF(revenueReduction&gt;0.3,MAX(IF($B127="Non - avec lien de dépendance",MIN(1129,H127,$C127)*overallRate,MIN(1129,H127)*overallRate),ROUND(MAX(IF($B127="Non - avec lien de dépendance",0,MIN((0.75*H127),847)),MIN(H127,(0.75*$C127),847)),2)),IF($B127="Non - avec lien de dépendance",MIN(1129,H127,$C127)*overallRate,MIN(1129,H127)*overallRate))</f>
        <v>#VALUE!</v>
      </c>
      <c r="S127" s="110" t="e">
        <f>IF(revenueReduction&gt;0.3,MAX(IF($B127="Non - avec lien de dépendance",MIN(1129,I127,$C127)*overallRate,MIN(1129,I127)*overallRate),ROUND(MAX(IF($B127="Non - avec lien de dépendance",0,MIN((0.75*I127),847)),MIN(I127,(0.75*$C127),847)),2)),IF($B127="Non - avec lien de dépendance",MIN(1129,I127,$C127)*overallRate,MIN(1129,I127)*overallRate))</f>
        <v>#VALUE!</v>
      </c>
      <c r="T127" s="110" t="e">
        <f>IF(revenueReduction&gt;0.3,MAX(IF($B127="Non - avec lien de dépendance",MIN(1129,J127,$C127)*overallRate,MIN(1129,J127)*overallRate),ROUND(MAX(IF($B127="Non - avec lien de dépendance",0,MIN((0.75*J127),847)),MIN(J127,(0.75*$C127),847)),2)),IF($B127="Non - avec lien de dépendance",MIN(1129,J127,$C127)*overallRate,MIN(1129,J127)*overallRate))</f>
        <v>#VALUE!</v>
      </c>
      <c r="U127" s="110" t="e">
        <f>IF(revenueReduction&gt;0.3,MAX(IF($B127="Non - avec lien de dépendance",MIN(1129,K127,$C127)*overallRate,MIN(1129,K127)*overallRate),ROUND(MAX(IF($B127="Non - avec lien de dépendance",0,MIN((0.75*K127),847)),MIN(K127,(0.75*$C127),847)),2)),IF($B127="Non - avec lien de dépendance",MIN(1129,K127,$C127)*overallRate,MIN(1129,K127)*overallRate))</f>
        <v>#VALUE!</v>
      </c>
    </row>
    <row r="128" spans="12:21" x14ac:dyDescent="0.5">
      <c r="L128" s="56" t="str">
        <f>IF(ISTEXT(overallRate),"Effectuez l’étape 1",IF(OR(COUNT($C128,H128)&lt;&gt;2,overallRate=0),0,IF(D128="Oui",ROUND(MAX(IF($B128="Non - avec lien de dépendance",0,MIN((0.75*H128),847)),MIN(H128,(0.75*$C128),847)),2),R128)))</f>
        <v>Effectuez l’étape 1</v>
      </c>
      <c r="M128" s="56" t="str">
        <f>IF(ISTEXT(overallRate),"Effectuez l’étape 1",IF(OR(COUNT($C128,I128)&lt;&gt;2,overallRate=0),0,IF(E128="Yes",ROUND(MAX(IF($B128="Non - avec lien de dépendance",0,MIN((0.75*I128),847)),MIN(I128,(0.75*$C128),847)),2),S128)))</f>
        <v>Effectuez l’étape 1</v>
      </c>
      <c r="N128" s="56" t="str">
        <f>IF(ISTEXT(overallRate),"Effectuez l’étape 1",IF(OR(COUNT($C128,J128)&lt;&gt;2,overallRate=0),0,IF(F128="Yes",ROUND(MAX(IF($B128="Non - avec lien de dépendance",0,MIN((0.75*J128),847)),MIN(J128,(0.75*$C128),847)),2),T128)))</f>
        <v>Effectuez l’étape 1</v>
      </c>
      <c r="O128" s="56" t="str">
        <f>IF(ISTEXT(overallRate),"Effectuez l’étape 1",IF(OR(COUNT($C128,K128)&lt;&gt;2,overallRate=0),0,IF(G128="Yes",ROUND(MAX(IF($B128="Non - avec lien de dépendance",0,MIN((0.75*K128),847)),MIN(K128,(0.75*$C128),847)),2),U128)))</f>
        <v>Effectuez l’étape 1</v>
      </c>
      <c r="P128" s="3">
        <f t="shared" si="1"/>
        <v>0</v>
      </c>
      <c r="R128" s="110" t="e">
        <f>IF(revenueReduction&gt;0.3,MAX(IF($B128="Non - avec lien de dépendance",MIN(1129,H128,$C128)*overallRate,MIN(1129,H128)*overallRate),ROUND(MAX(IF($B128="Non - avec lien de dépendance",0,MIN((0.75*H128),847)),MIN(H128,(0.75*$C128),847)),2)),IF($B128="Non - avec lien de dépendance",MIN(1129,H128,$C128)*overallRate,MIN(1129,H128)*overallRate))</f>
        <v>#VALUE!</v>
      </c>
      <c r="S128" s="110" t="e">
        <f>IF(revenueReduction&gt;0.3,MAX(IF($B128="Non - avec lien de dépendance",MIN(1129,I128,$C128)*overallRate,MIN(1129,I128)*overallRate),ROUND(MAX(IF($B128="Non - avec lien de dépendance",0,MIN((0.75*I128),847)),MIN(I128,(0.75*$C128),847)),2)),IF($B128="Non - avec lien de dépendance",MIN(1129,I128,$C128)*overallRate,MIN(1129,I128)*overallRate))</f>
        <v>#VALUE!</v>
      </c>
      <c r="T128" s="110" t="e">
        <f>IF(revenueReduction&gt;0.3,MAX(IF($B128="Non - avec lien de dépendance",MIN(1129,J128,$C128)*overallRate,MIN(1129,J128)*overallRate),ROUND(MAX(IF($B128="Non - avec lien de dépendance",0,MIN((0.75*J128),847)),MIN(J128,(0.75*$C128),847)),2)),IF($B128="Non - avec lien de dépendance",MIN(1129,J128,$C128)*overallRate,MIN(1129,J128)*overallRate))</f>
        <v>#VALUE!</v>
      </c>
      <c r="U128" s="110" t="e">
        <f>IF(revenueReduction&gt;0.3,MAX(IF($B128="Non - avec lien de dépendance",MIN(1129,K128,$C128)*overallRate,MIN(1129,K128)*overallRate),ROUND(MAX(IF($B128="Non - avec lien de dépendance",0,MIN((0.75*K128),847)),MIN(K128,(0.75*$C128),847)),2)),IF($B128="Non - avec lien de dépendance",MIN(1129,K128,$C128)*overallRate,MIN(1129,K128)*overallRate))</f>
        <v>#VALUE!</v>
      </c>
    </row>
    <row r="129" spans="12:21" x14ac:dyDescent="0.5">
      <c r="L129" s="56" t="str">
        <f>IF(ISTEXT(overallRate),"Effectuez l’étape 1",IF(OR(COUNT($C129,H129)&lt;&gt;2,overallRate=0),0,IF(D129="Oui",ROUND(MAX(IF($B129="Non - avec lien de dépendance",0,MIN((0.75*H129),847)),MIN(H129,(0.75*$C129),847)),2),R129)))</f>
        <v>Effectuez l’étape 1</v>
      </c>
      <c r="M129" s="56" t="str">
        <f>IF(ISTEXT(overallRate),"Effectuez l’étape 1",IF(OR(COUNT($C129,I129)&lt;&gt;2,overallRate=0),0,IF(E129="Yes",ROUND(MAX(IF($B129="Non - avec lien de dépendance",0,MIN((0.75*I129),847)),MIN(I129,(0.75*$C129),847)),2),S129)))</f>
        <v>Effectuez l’étape 1</v>
      </c>
      <c r="N129" s="56" t="str">
        <f>IF(ISTEXT(overallRate),"Effectuez l’étape 1",IF(OR(COUNT($C129,J129)&lt;&gt;2,overallRate=0),0,IF(F129="Yes",ROUND(MAX(IF($B129="Non - avec lien de dépendance",0,MIN((0.75*J129),847)),MIN(J129,(0.75*$C129),847)),2),T129)))</f>
        <v>Effectuez l’étape 1</v>
      </c>
      <c r="O129" s="56" t="str">
        <f>IF(ISTEXT(overallRate),"Effectuez l’étape 1",IF(OR(COUNT($C129,K129)&lt;&gt;2,overallRate=0),0,IF(G129="Yes",ROUND(MAX(IF($B129="Non - avec lien de dépendance",0,MIN((0.75*K129),847)),MIN(K129,(0.75*$C129),847)),2),U129)))</f>
        <v>Effectuez l’étape 1</v>
      </c>
      <c r="P129" s="3">
        <f t="shared" si="1"/>
        <v>0</v>
      </c>
      <c r="R129" s="110" t="e">
        <f>IF(revenueReduction&gt;0.3,MAX(IF($B129="Non - avec lien de dépendance",MIN(1129,H129,$C129)*overallRate,MIN(1129,H129)*overallRate),ROUND(MAX(IF($B129="Non - avec lien de dépendance",0,MIN((0.75*H129),847)),MIN(H129,(0.75*$C129),847)),2)),IF($B129="Non - avec lien de dépendance",MIN(1129,H129,$C129)*overallRate,MIN(1129,H129)*overallRate))</f>
        <v>#VALUE!</v>
      </c>
      <c r="S129" s="110" t="e">
        <f>IF(revenueReduction&gt;0.3,MAX(IF($B129="Non - avec lien de dépendance",MIN(1129,I129,$C129)*overallRate,MIN(1129,I129)*overallRate),ROUND(MAX(IF($B129="Non - avec lien de dépendance",0,MIN((0.75*I129),847)),MIN(I129,(0.75*$C129),847)),2)),IF($B129="Non - avec lien de dépendance",MIN(1129,I129,$C129)*overallRate,MIN(1129,I129)*overallRate))</f>
        <v>#VALUE!</v>
      </c>
      <c r="T129" s="110" t="e">
        <f>IF(revenueReduction&gt;0.3,MAX(IF($B129="Non - avec lien de dépendance",MIN(1129,J129,$C129)*overallRate,MIN(1129,J129)*overallRate),ROUND(MAX(IF($B129="Non - avec lien de dépendance",0,MIN((0.75*J129),847)),MIN(J129,(0.75*$C129),847)),2)),IF($B129="Non - avec lien de dépendance",MIN(1129,J129,$C129)*overallRate,MIN(1129,J129)*overallRate))</f>
        <v>#VALUE!</v>
      </c>
      <c r="U129" s="110" t="e">
        <f>IF(revenueReduction&gt;0.3,MAX(IF($B129="Non - avec lien de dépendance",MIN(1129,K129,$C129)*overallRate,MIN(1129,K129)*overallRate),ROUND(MAX(IF($B129="Non - avec lien de dépendance",0,MIN((0.75*K129),847)),MIN(K129,(0.75*$C129),847)),2)),IF($B129="Non - avec lien de dépendance",MIN(1129,K129,$C129)*overallRate,MIN(1129,K129)*overallRate))</f>
        <v>#VALUE!</v>
      </c>
    </row>
    <row r="130" spans="12:21" x14ac:dyDescent="0.5">
      <c r="L130" s="56" t="str">
        <f>IF(ISTEXT(overallRate),"Effectuez l’étape 1",IF(OR(COUNT($C130,H130)&lt;&gt;2,overallRate=0),0,IF(D130="Oui",ROUND(MAX(IF($B130="Non - avec lien de dépendance",0,MIN((0.75*H130),847)),MIN(H130,(0.75*$C130),847)),2),R130)))</f>
        <v>Effectuez l’étape 1</v>
      </c>
      <c r="M130" s="56" t="str">
        <f>IF(ISTEXT(overallRate),"Effectuez l’étape 1",IF(OR(COUNT($C130,I130)&lt;&gt;2,overallRate=0),0,IF(E130="Yes",ROUND(MAX(IF($B130="Non - avec lien de dépendance",0,MIN((0.75*I130),847)),MIN(I130,(0.75*$C130),847)),2),S130)))</f>
        <v>Effectuez l’étape 1</v>
      </c>
      <c r="N130" s="56" t="str">
        <f>IF(ISTEXT(overallRate),"Effectuez l’étape 1",IF(OR(COUNT($C130,J130)&lt;&gt;2,overallRate=0),0,IF(F130="Yes",ROUND(MAX(IF($B130="Non - avec lien de dépendance",0,MIN((0.75*J130),847)),MIN(J130,(0.75*$C130),847)),2),T130)))</f>
        <v>Effectuez l’étape 1</v>
      </c>
      <c r="O130" s="56" t="str">
        <f>IF(ISTEXT(overallRate),"Effectuez l’étape 1",IF(OR(COUNT($C130,K130)&lt;&gt;2,overallRate=0),0,IF(G130="Yes",ROUND(MAX(IF($B130="Non - avec lien de dépendance",0,MIN((0.75*K130),847)),MIN(K130,(0.75*$C130),847)),2),U130)))</f>
        <v>Effectuez l’étape 1</v>
      </c>
      <c r="P130" s="3">
        <f t="shared" si="1"/>
        <v>0</v>
      </c>
      <c r="R130" s="110" t="e">
        <f>IF(revenueReduction&gt;0.3,MAX(IF($B130="Non - avec lien de dépendance",MIN(1129,H130,$C130)*overallRate,MIN(1129,H130)*overallRate),ROUND(MAX(IF($B130="Non - avec lien de dépendance",0,MIN((0.75*H130),847)),MIN(H130,(0.75*$C130),847)),2)),IF($B130="Non - avec lien de dépendance",MIN(1129,H130,$C130)*overallRate,MIN(1129,H130)*overallRate))</f>
        <v>#VALUE!</v>
      </c>
      <c r="S130" s="110" t="e">
        <f>IF(revenueReduction&gt;0.3,MAX(IF($B130="Non - avec lien de dépendance",MIN(1129,I130,$C130)*overallRate,MIN(1129,I130)*overallRate),ROUND(MAX(IF($B130="Non - avec lien de dépendance",0,MIN((0.75*I130),847)),MIN(I130,(0.75*$C130),847)),2)),IF($B130="Non - avec lien de dépendance",MIN(1129,I130,$C130)*overallRate,MIN(1129,I130)*overallRate))</f>
        <v>#VALUE!</v>
      </c>
      <c r="T130" s="110" t="e">
        <f>IF(revenueReduction&gt;0.3,MAX(IF($B130="Non - avec lien de dépendance",MIN(1129,J130,$C130)*overallRate,MIN(1129,J130)*overallRate),ROUND(MAX(IF($B130="Non - avec lien de dépendance",0,MIN((0.75*J130),847)),MIN(J130,(0.75*$C130),847)),2)),IF($B130="Non - avec lien de dépendance",MIN(1129,J130,$C130)*overallRate,MIN(1129,J130)*overallRate))</f>
        <v>#VALUE!</v>
      </c>
      <c r="U130" s="110" t="e">
        <f>IF(revenueReduction&gt;0.3,MAX(IF($B130="Non - avec lien de dépendance",MIN(1129,K130,$C130)*overallRate,MIN(1129,K130)*overallRate),ROUND(MAX(IF($B130="Non - avec lien de dépendance",0,MIN((0.75*K130),847)),MIN(K130,(0.75*$C130),847)),2)),IF($B130="Non - avec lien de dépendance",MIN(1129,K130,$C130)*overallRate,MIN(1129,K130)*overallRate))</f>
        <v>#VALUE!</v>
      </c>
    </row>
    <row r="131" spans="12:21" x14ac:dyDescent="0.5">
      <c r="L131" s="56" t="str">
        <f>IF(ISTEXT(overallRate),"Effectuez l’étape 1",IF(OR(COUNT($C131,H131)&lt;&gt;2,overallRate=0),0,IF(D131="Oui",ROUND(MAX(IF($B131="Non - avec lien de dépendance",0,MIN((0.75*H131),847)),MIN(H131,(0.75*$C131),847)),2),R131)))</f>
        <v>Effectuez l’étape 1</v>
      </c>
      <c r="M131" s="56" t="str">
        <f>IF(ISTEXT(overallRate),"Effectuez l’étape 1",IF(OR(COUNT($C131,I131)&lt;&gt;2,overallRate=0),0,IF(E131="Yes",ROUND(MAX(IF($B131="Non - avec lien de dépendance",0,MIN((0.75*I131),847)),MIN(I131,(0.75*$C131),847)),2),S131)))</f>
        <v>Effectuez l’étape 1</v>
      </c>
      <c r="N131" s="56" t="str">
        <f>IF(ISTEXT(overallRate),"Effectuez l’étape 1",IF(OR(COUNT($C131,J131)&lt;&gt;2,overallRate=0),0,IF(F131="Yes",ROUND(MAX(IF($B131="Non - avec lien de dépendance",0,MIN((0.75*J131),847)),MIN(J131,(0.75*$C131),847)),2),T131)))</f>
        <v>Effectuez l’étape 1</v>
      </c>
      <c r="O131" s="56" t="str">
        <f>IF(ISTEXT(overallRate),"Effectuez l’étape 1",IF(OR(COUNT($C131,K131)&lt;&gt;2,overallRate=0),0,IF(G131="Yes",ROUND(MAX(IF($B131="Non - avec lien de dépendance",0,MIN((0.75*K131),847)),MIN(K131,(0.75*$C131),847)),2),U131)))</f>
        <v>Effectuez l’étape 1</v>
      </c>
      <c r="P131" s="3">
        <f t="shared" si="1"/>
        <v>0</v>
      </c>
      <c r="R131" s="110" t="e">
        <f>IF(revenueReduction&gt;0.3,MAX(IF($B131="Non - avec lien de dépendance",MIN(1129,H131,$C131)*overallRate,MIN(1129,H131)*overallRate),ROUND(MAX(IF($B131="Non - avec lien de dépendance",0,MIN((0.75*H131),847)),MIN(H131,(0.75*$C131),847)),2)),IF($B131="Non - avec lien de dépendance",MIN(1129,H131,$C131)*overallRate,MIN(1129,H131)*overallRate))</f>
        <v>#VALUE!</v>
      </c>
      <c r="S131" s="110" t="e">
        <f>IF(revenueReduction&gt;0.3,MAX(IF($B131="Non - avec lien de dépendance",MIN(1129,I131,$C131)*overallRate,MIN(1129,I131)*overallRate),ROUND(MAX(IF($B131="Non - avec lien de dépendance",0,MIN((0.75*I131),847)),MIN(I131,(0.75*$C131),847)),2)),IF($B131="Non - avec lien de dépendance",MIN(1129,I131,$C131)*overallRate,MIN(1129,I131)*overallRate))</f>
        <v>#VALUE!</v>
      </c>
      <c r="T131" s="110" t="e">
        <f>IF(revenueReduction&gt;0.3,MAX(IF($B131="Non - avec lien de dépendance",MIN(1129,J131,$C131)*overallRate,MIN(1129,J131)*overallRate),ROUND(MAX(IF($B131="Non - avec lien de dépendance",0,MIN((0.75*J131),847)),MIN(J131,(0.75*$C131),847)),2)),IF($B131="Non - avec lien de dépendance",MIN(1129,J131,$C131)*overallRate,MIN(1129,J131)*overallRate))</f>
        <v>#VALUE!</v>
      </c>
      <c r="U131" s="110" t="e">
        <f>IF(revenueReduction&gt;0.3,MAX(IF($B131="Non - avec lien de dépendance",MIN(1129,K131,$C131)*overallRate,MIN(1129,K131)*overallRate),ROUND(MAX(IF($B131="Non - avec lien de dépendance",0,MIN((0.75*K131),847)),MIN(K131,(0.75*$C131),847)),2)),IF($B131="Non - avec lien de dépendance",MIN(1129,K131,$C131)*overallRate,MIN(1129,K131)*overallRate))</f>
        <v>#VALUE!</v>
      </c>
    </row>
    <row r="132" spans="12:21" x14ac:dyDescent="0.5">
      <c r="L132" s="56" t="str">
        <f>IF(ISTEXT(overallRate),"Effectuez l’étape 1",IF(OR(COUNT($C132,H132)&lt;&gt;2,overallRate=0),0,IF(D132="Oui",ROUND(MAX(IF($B132="Non - avec lien de dépendance",0,MIN((0.75*H132),847)),MIN(H132,(0.75*$C132),847)),2),R132)))</f>
        <v>Effectuez l’étape 1</v>
      </c>
      <c r="M132" s="56" t="str">
        <f>IF(ISTEXT(overallRate),"Effectuez l’étape 1",IF(OR(COUNT($C132,I132)&lt;&gt;2,overallRate=0),0,IF(E132="Yes",ROUND(MAX(IF($B132="Non - avec lien de dépendance",0,MIN((0.75*I132),847)),MIN(I132,(0.75*$C132),847)),2),S132)))</f>
        <v>Effectuez l’étape 1</v>
      </c>
      <c r="N132" s="56" t="str">
        <f>IF(ISTEXT(overallRate),"Effectuez l’étape 1",IF(OR(COUNT($C132,J132)&lt;&gt;2,overallRate=0),0,IF(F132="Yes",ROUND(MAX(IF($B132="Non - avec lien de dépendance",0,MIN((0.75*J132),847)),MIN(J132,(0.75*$C132),847)),2),T132)))</f>
        <v>Effectuez l’étape 1</v>
      </c>
      <c r="O132" s="56" t="str">
        <f>IF(ISTEXT(overallRate),"Effectuez l’étape 1",IF(OR(COUNT($C132,K132)&lt;&gt;2,overallRate=0),0,IF(G132="Yes",ROUND(MAX(IF($B132="Non - avec lien de dépendance",0,MIN((0.75*K132),847)),MIN(K132,(0.75*$C132),847)),2),U132)))</f>
        <v>Effectuez l’étape 1</v>
      </c>
      <c r="P132" s="3">
        <f t="shared" si="1"/>
        <v>0</v>
      </c>
      <c r="R132" s="110" t="e">
        <f>IF(revenueReduction&gt;0.3,MAX(IF($B132="Non - avec lien de dépendance",MIN(1129,H132,$C132)*overallRate,MIN(1129,H132)*overallRate),ROUND(MAX(IF($B132="Non - avec lien de dépendance",0,MIN((0.75*H132),847)),MIN(H132,(0.75*$C132),847)),2)),IF($B132="Non - avec lien de dépendance",MIN(1129,H132,$C132)*overallRate,MIN(1129,H132)*overallRate))</f>
        <v>#VALUE!</v>
      </c>
      <c r="S132" s="110" t="e">
        <f>IF(revenueReduction&gt;0.3,MAX(IF($B132="Non - avec lien de dépendance",MIN(1129,I132,$C132)*overallRate,MIN(1129,I132)*overallRate),ROUND(MAX(IF($B132="Non - avec lien de dépendance",0,MIN((0.75*I132),847)),MIN(I132,(0.75*$C132),847)),2)),IF($B132="Non - avec lien de dépendance",MIN(1129,I132,$C132)*overallRate,MIN(1129,I132)*overallRate))</f>
        <v>#VALUE!</v>
      </c>
      <c r="T132" s="110" t="e">
        <f>IF(revenueReduction&gt;0.3,MAX(IF($B132="Non - avec lien de dépendance",MIN(1129,J132,$C132)*overallRate,MIN(1129,J132)*overallRate),ROUND(MAX(IF($B132="Non - avec lien de dépendance",0,MIN((0.75*J132),847)),MIN(J132,(0.75*$C132),847)),2)),IF($B132="Non - avec lien de dépendance",MIN(1129,J132,$C132)*overallRate,MIN(1129,J132)*overallRate))</f>
        <v>#VALUE!</v>
      </c>
      <c r="U132" s="110" t="e">
        <f>IF(revenueReduction&gt;0.3,MAX(IF($B132="Non - avec lien de dépendance",MIN(1129,K132,$C132)*overallRate,MIN(1129,K132)*overallRate),ROUND(MAX(IF($B132="Non - avec lien de dépendance",0,MIN((0.75*K132),847)),MIN(K132,(0.75*$C132),847)),2)),IF($B132="Non - avec lien de dépendance",MIN(1129,K132,$C132)*overallRate,MIN(1129,K132)*overallRate))</f>
        <v>#VALUE!</v>
      </c>
    </row>
    <row r="133" spans="12:21" x14ac:dyDescent="0.5">
      <c r="L133" s="56" t="str">
        <f>IF(ISTEXT(overallRate),"Effectuez l’étape 1",IF(OR(COUNT($C133,H133)&lt;&gt;2,overallRate=0),0,IF(D133="Oui",ROUND(MAX(IF($B133="Non - avec lien de dépendance",0,MIN((0.75*H133),847)),MIN(H133,(0.75*$C133),847)),2),R133)))</f>
        <v>Effectuez l’étape 1</v>
      </c>
      <c r="M133" s="56" t="str">
        <f>IF(ISTEXT(overallRate),"Effectuez l’étape 1",IF(OR(COUNT($C133,I133)&lt;&gt;2,overallRate=0),0,IF(E133="Yes",ROUND(MAX(IF($B133="Non - avec lien de dépendance",0,MIN((0.75*I133),847)),MIN(I133,(0.75*$C133),847)),2),S133)))</f>
        <v>Effectuez l’étape 1</v>
      </c>
      <c r="N133" s="56" t="str">
        <f>IF(ISTEXT(overallRate),"Effectuez l’étape 1",IF(OR(COUNT($C133,J133)&lt;&gt;2,overallRate=0),0,IF(F133="Yes",ROUND(MAX(IF($B133="Non - avec lien de dépendance",0,MIN((0.75*J133),847)),MIN(J133,(0.75*$C133),847)),2),T133)))</f>
        <v>Effectuez l’étape 1</v>
      </c>
      <c r="O133" s="56" t="str">
        <f>IF(ISTEXT(overallRate),"Effectuez l’étape 1",IF(OR(COUNT($C133,K133)&lt;&gt;2,overallRate=0),0,IF(G133="Yes",ROUND(MAX(IF($B133="Non - avec lien de dépendance",0,MIN((0.75*K133),847)),MIN(K133,(0.75*$C133),847)),2),U133)))</f>
        <v>Effectuez l’étape 1</v>
      </c>
      <c r="P133" s="3">
        <f t="shared" si="1"/>
        <v>0</v>
      </c>
      <c r="R133" s="110" t="e">
        <f>IF(revenueReduction&gt;0.3,MAX(IF($B133="Non - avec lien de dépendance",MIN(1129,H133,$C133)*overallRate,MIN(1129,H133)*overallRate),ROUND(MAX(IF($B133="Non - avec lien de dépendance",0,MIN((0.75*H133),847)),MIN(H133,(0.75*$C133),847)),2)),IF($B133="Non - avec lien de dépendance",MIN(1129,H133,$C133)*overallRate,MIN(1129,H133)*overallRate))</f>
        <v>#VALUE!</v>
      </c>
      <c r="S133" s="110" t="e">
        <f>IF(revenueReduction&gt;0.3,MAX(IF($B133="Non - avec lien de dépendance",MIN(1129,I133,$C133)*overallRate,MIN(1129,I133)*overallRate),ROUND(MAX(IF($B133="Non - avec lien de dépendance",0,MIN((0.75*I133),847)),MIN(I133,(0.75*$C133),847)),2)),IF($B133="Non - avec lien de dépendance",MIN(1129,I133,$C133)*overallRate,MIN(1129,I133)*overallRate))</f>
        <v>#VALUE!</v>
      </c>
      <c r="T133" s="110" t="e">
        <f>IF(revenueReduction&gt;0.3,MAX(IF($B133="Non - avec lien de dépendance",MIN(1129,J133,$C133)*overallRate,MIN(1129,J133)*overallRate),ROUND(MAX(IF($B133="Non - avec lien de dépendance",0,MIN((0.75*J133),847)),MIN(J133,(0.75*$C133),847)),2)),IF($B133="Non - avec lien de dépendance",MIN(1129,J133,$C133)*overallRate,MIN(1129,J133)*overallRate))</f>
        <v>#VALUE!</v>
      </c>
      <c r="U133" s="110" t="e">
        <f>IF(revenueReduction&gt;0.3,MAX(IF($B133="Non - avec lien de dépendance",MIN(1129,K133,$C133)*overallRate,MIN(1129,K133)*overallRate),ROUND(MAX(IF($B133="Non - avec lien de dépendance",0,MIN((0.75*K133),847)),MIN(K133,(0.75*$C133),847)),2)),IF($B133="Non - avec lien de dépendance",MIN(1129,K133,$C133)*overallRate,MIN(1129,K133)*overallRate))</f>
        <v>#VALUE!</v>
      </c>
    </row>
    <row r="134" spans="12:21" x14ac:dyDescent="0.5">
      <c r="L134" s="56" t="str">
        <f>IF(ISTEXT(overallRate),"Effectuez l’étape 1",IF(OR(COUNT($C134,H134)&lt;&gt;2,overallRate=0),0,IF(D134="Oui",ROUND(MAX(IF($B134="Non - avec lien de dépendance",0,MIN((0.75*H134),847)),MIN(H134,(0.75*$C134),847)),2),R134)))</f>
        <v>Effectuez l’étape 1</v>
      </c>
      <c r="M134" s="56" t="str">
        <f>IF(ISTEXT(overallRate),"Effectuez l’étape 1",IF(OR(COUNT($C134,I134)&lt;&gt;2,overallRate=0),0,IF(E134="Yes",ROUND(MAX(IF($B134="Non - avec lien de dépendance",0,MIN((0.75*I134),847)),MIN(I134,(0.75*$C134),847)),2),S134)))</f>
        <v>Effectuez l’étape 1</v>
      </c>
      <c r="N134" s="56" t="str">
        <f>IF(ISTEXT(overallRate),"Effectuez l’étape 1",IF(OR(COUNT($C134,J134)&lt;&gt;2,overallRate=0),0,IF(F134="Yes",ROUND(MAX(IF($B134="Non - avec lien de dépendance",0,MIN((0.75*J134),847)),MIN(J134,(0.75*$C134),847)),2),T134)))</f>
        <v>Effectuez l’étape 1</v>
      </c>
      <c r="O134" s="56" t="str">
        <f>IF(ISTEXT(overallRate),"Effectuez l’étape 1",IF(OR(COUNT($C134,K134)&lt;&gt;2,overallRate=0),0,IF(G134="Yes",ROUND(MAX(IF($B134="Non - avec lien de dépendance",0,MIN((0.75*K134),847)),MIN(K134,(0.75*$C134),847)),2),U134)))</f>
        <v>Effectuez l’étape 1</v>
      </c>
      <c r="P134" s="3">
        <f t="shared" si="1"/>
        <v>0</v>
      </c>
      <c r="R134" s="110" t="e">
        <f>IF(revenueReduction&gt;0.3,MAX(IF($B134="Non - avec lien de dépendance",MIN(1129,H134,$C134)*overallRate,MIN(1129,H134)*overallRate),ROUND(MAX(IF($B134="Non - avec lien de dépendance",0,MIN((0.75*H134),847)),MIN(H134,(0.75*$C134),847)),2)),IF($B134="Non - avec lien de dépendance",MIN(1129,H134,$C134)*overallRate,MIN(1129,H134)*overallRate))</f>
        <v>#VALUE!</v>
      </c>
      <c r="S134" s="110" t="e">
        <f>IF(revenueReduction&gt;0.3,MAX(IF($B134="Non - avec lien de dépendance",MIN(1129,I134,$C134)*overallRate,MIN(1129,I134)*overallRate),ROUND(MAX(IF($B134="Non - avec lien de dépendance",0,MIN((0.75*I134),847)),MIN(I134,(0.75*$C134),847)),2)),IF($B134="Non - avec lien de dépendance",MIN(1129,I134,$C134)*overallRate,MIN(1129,I134)*overallRate))</f>
        <v>#VALUE!</v>
      </c>
      <c r="T134" s="110" t="e">
        <f>IF(revenueReduction&gt;0.3,MAX(IF($B134="Non - avec lien de dépendance",MIN(1129,J134,$C134)*overallRate,MIN(1129,J134)*overallRate),ROUND(MAX(IF($B134="Non - avec lien de dépendance",0,MIN((0.75*J134),847)),MIN(J134,(0.75*$C134),847)),2)),IF($B134="Non - avec lien de dépendance",MIN(1129,J134,$C134)*overallRate,MIN(1129,J134)*overallRate))</f>
        <v>#VALUE!</v>
      </c>
      <c r="U134" s="110" t="e">
        <f>IF(revenueReduction&gt;0.3,MAX(IF($B134="Non - avec lien de dépendance",MIN(1129,K134,$C134)*overallRate,MIN(1129,K134)*overallRate),ROUND(MAX(IF($B134="Non - avec lien de dépendance",0,MIN((0.75*K134),847)),MIN(K134,(0.75*$C134),847)),2)),IF($B134="Non - avec lien de dépendance",MIN(1129,K134,$C134)*overallRate,MIN(1129,K134)*overallRate))</f>
        <v>#VALUE!</v>
      </c>
    </row>
    <row r="135" spans="12:21" x14ac:dyDescent="0.5">
      <c r="L135" s="56" t="str">
        <f>IF(ISTEXT(overallRate),"Effectuez l’étape 1",IF(OR(COUNT($C135,H135)&lt;&gt;2,overallRate=0),0,IF(D135="Oui",ROUND(MAX(IF($B135="Non - avec lien de dépendance",0,MIN((0.75*H135),847)),MIN(H135,(0.75*$C135),847)),2),R135)))</f>
        <v>Effectuez l’étape 1</v>
      </c>
      <c r="M135" s="56" t="str">
        <f>IF(ISTEXT(overallRate),"Effectuez l’étape 1",IF(OR(COUNT($C135,I135)&lt;&gt;2,overallRate=0),0,IF(E135="Yes",ROUND(MAX(IF($B135="Non - avec lien de dépendance",0,MIN((0.75*I135),847)),MIN(I135,(0.75*$C135),847)),2),S135)))</f>
        <v>Effectuez l’étape 1</v>
      </c>
      <c r="N135" s="56" t="str">
        <f>IF(ISTEXT(overallRate),"Effectuez l’étape 1",IF(OR(COUNT($C135,J135)&lt;&gt;2,overallRate=0),0,IF(F135="Yes",ROUND(MAX(IF($B135="Non - avec lien de dépendance",0,MIN((0.75*J135),847)),MIN(J135,(0.75*$C135),847)),2),T135)))</f>
        <v>Effectuez l’étape 1</v>
      </c>
      <c r="O135" s="56" t="str">
        <f>IF(ISTEXT(overallRate),"Effectuez l’étape 1",IF(OR(COUNT($C135,K135)&lt;&gt;2,overallRate=0),0,IF(G135="Yes",ROUND(MAX(IF($B135="Non - avec lien de dépendance",0,MIN((0.75*K135),847)),MIN(K135,(0.75*$C135),847)),2),U135)))</f>
        <v>Effectuez l’étape 1</v>
      </c>
      <c r="P135" s="3">
        <f t="shared" ref="P135:P198" si="2">IF(AND(COUNT(C135:K135)&gt;0,OR(COUNT(C135:K135)&lt;&gt;5,ISBLANK(B135))),"Fill out all amounts",SUM(L135:O135))</f>
        <v>0</v>
      </c>
      <c r="R135" s="110" t="e">
        <f>IF(revenueReduction&gt;0.3,MAX(IF($B135="Non - avec lien de dépendance",MIN(1129,H135,$C135)*overallRate,MIN(1129,H135)*overallRate),ROUND(MAX(IF($B135="Non - avec lien de dépendance",0,MIN((0.75*H135),847)),MIN(H135,(0.75*$C135),847)),2)),IF($B135="Non - avec lien de dépendance",MIN(1129,H135,$C135)*overallRate,MIN(1129,H135)*overallRate))</f>
        <v>#VALUE!</v>
      </c>
      <c r="S135" s="110" t="e">
        <f>IF(revenueReduction&gt;0.3,MAX(IF($B135="Non - avec lien de dépendance",MIN(1129,I135,$C135)*overallRate,MIN(1129,I135)*overallRate),ROUND(MAX(IF($B135="Non - avec lien de dépendance",0,MIN((0.75*I135),847)),MIN(I135,(0.75*$C135),847)),2)),IF($B135="Non - avec lien de dépendance",MIN(1129,I135,$C135)*overallRate,MIN(1129,I135)*overallRate))</f>
        <v>#VALUE!</v>
      </c>
      <c r="T135" s="110" t="e">
        <f>IF(revenueReduction&gt;0.3,MAX(IF($B135="Non - avec lien de dépendance",MIN(1129,J135,$C135)*overallRate,MIN(1129,J135)*overallRate),ROUND(MAX(IF($B135="Non - avec lien de dépendance",0,MIN((0.75*J135),847)),MIN(J135,(0.75*$C135),847)),2)),IF($B135="Non - avec lien de dépendance",MIN(1129,J135,$C135)*overallRate,MIN(1129,J135)*overallRate))</f>
        <v>#VALUE!</v>
      </c>
      <c r="U135" s="110" t="e">
        <f>IF(revenueReduction&gt;0.3,MAX(IF($B135="Non - avec lien de dépendance",MIN(1129,K135,$C135)*overallRate,MIN(1129,K135)*overallRate),ROUND(MAX(IF($B135="Non - avec lien de dépendance",0,MIN((0.75*K135),847)),MIN(K135,(0.75*$C135),847)),2)),IF($B135="Non - avec lien de dépendance",MIN(1129,K135,$C135)*overallRate,MIN(1129,K135)*overallRate))</f>
        <v>#VALUE!</v>
      </c>
    </row>
    <row r="136" spans="12:21" x14ac:dyDescent="0.5">
      <c r="L136" s="56" t="str">
        <f>IF(ISTEXT(overallRate),"Effectuez l’étape 1",IF(OR(COUNT($C136,H136)&lt;&gt;2,overallRate=0),0,IF(D136="Oui",ROUND(MAX(IF($B136="Non - avec lien de dépendance",0,MIN((0.75*H136),847)),MIN(H136,(0.75*$C136),847)),2),R136)))</f>
        <v>Effectuez l’étape 1</v>
      </c>
      <c r="M136" s="56" t="str">
        <f>IF(ISTEXT(overallRate),"Effectuez l’étape 1",IF(OR(COUNT($C136,I136)&lt;&gt;2,overallRate=0),0,IF(E136="Yes",ROUND(MAX(IF($B136="Non - avec lien de dépendance",0,MIN((0.75*I136),847)),MIN(I136,(0.75*$C136),847)),2),S136)))</f>
        <v>Effectuez l’étape 1</v>
      </c>
      <c r="N136" s="56" t="str">
        <f>IF(ISTEXT(overallRate),"Effectuez l’étape 1",IF(OR(COUNT($C136,J136)&lt;&gt;2,overallRate=0),0,IF(F136="Yes",ROUND(MAX(IF($B136="Non - avec lien de dépendance",0,MIN((0.75*J136),847)),MIN(J136,(0.75*$C136),847)),2),T136)))</f>
        <v>Effectuez l’étape 1</v>
      </c>
      <c r="O136" s="56" t="str">
        <f>IF(ISTEXT(overallRate),"Effectuez l’étape 1",IF(OR(COUNT($C136,K136)&lt;&gt;2,overallRate=0),0,IF(G136="Yes",ROUND(MAX(IF($B136="Non - avec lien de dépendance",0,MIN((0.75*K136),847)),MIN(K136,(0.75*$C136),847)),2),U136)))</f>
        <v>Effectuez l’étape 1</v>
      </c>
      <c r="P136" s="3">
        <f t="shared" si="2"/>
        <v>0</v>
      </c>
      <c r="R136" s="110" t="e">
        <f>IF(revenueReduction&gt;0.3,MAX(IF($B136="Non - avec lien de dépendance",MIN(1129,H136,$C136)*overallRate,MIN(1129,H136)*overallRate),ROUND(MAX(IF($B136="Non - avec lien de dépendance",0,MIN((0.75*H136),847)),MIN(H136,(0.75*$C136),847)),2)),IF($B136="Non - avec lien de dépendance",MIN(1129,H136,$C136)*overallRate,MIN(1129,H136)*overallRate))</f>
        <v>#VALUE!</v>
      </c>
      <c r="S136" s="110" t="e">
        <f>IF(revenueReduction&gt;0.3,MAX(IF($B136="Non - avec lien de dépendance",MIN(1129,I136,$C136)*overallRate,MIN(1129,I136)*overallRate),ROUND(MAX(IF($B136="Non - avec lien de dépendance",0,MIN((0.75*I136),847)),MIN(I136,(0.75*$C136),847)),2)),IF($B136="Non - avec lien de dépendance",MIN(1129,I136,$C136)*overallRate,MIN(1129,I136)*overallRate))</f>
        <v>#VALUE!</v>
      </c>
      <c r="T136" s="110" t="e">
        <f>IF(revenueReduction&gt;0.3,MAX(IF($B136="Non - avec lien de dépendance",MIN(1129,J136,$C136)*overallRate,MIN(1129,J136)*overallRate),ROUND(MAX(IF($B136="Non - avec lien de dépendance",0,MIN((0.75*J136),847)),MIN(J136,(0.75*$C136),847)),2)),IF($B136="Non - avec lien de dépendance",MIN(1129,J136,$C136)*overallRate,MIN(1129,J136)*overallRate))</f>
        <v>#VALUE!</v>
      </c>
      <c r="U136" s="110" t="e">
        <f>IF(revenueReduction&gt;0.3,MAX(IF($B136="Non - avec lien de dépendance",MIN(1129,K136,$C136)*overallRate,MIN(1129,K136)*overallRate),ROUND(MAX(IF($B136="Non - avec lien de dépendance",0,MIN((0.75*K136),847)),MIN(K136,(0.75*$C136),847)),2)),IF($B136="Non - avec lien de dépendance",MIN(1129,K136,$C136)*overallRate,MIN(1129,K136)*overallRate))</f>
        <v>#VALUE!</v>
      </c>
    </row>
    <row r="137" spans="12:21" x14ac:dyDescent="0.5">
      <c r="L137" s="56" t="str">
        <f>IF(ISTEXT(overallRate),"Effectuez l’étape 1",IF(OR(COUNT($C137,H137)&lt;&gt;2,overallRate=0),0,IF(D137="Oui",ROUND(MAX(IF($B137="Non - avec lien de dépendance",0,MIN((0.75*H137),847)),MIN(H137,(0.75*$C137),847)),2),R137)))</f>
        <v>Effectuez l’étape 1</v>
      </c>
      <c r="M137" s="56" t="str">
        <f>IF(ISTEXT(overallRate),"Effectuez l’étape 1",IF(OR(COUNT($C137,I137)&lt;&gt;2,overallRate=0),0,IF(E137="Yes",ROUND(MAX(IF($B137="Non - avec lien de dépendance",0,MIN((0.75*I137),847)),MIN(I137,(0.75*$C137),847)),2),S137)))</f>
        <v>Effectuez l’étape 1</v>
      </c>
      <c r="N137" s="56" t="str">
        <f>IF(ISTEXT(overallRate),"Effectuez l’étape 1",IF(OR(COUNT($C137,J137)&lt;&gt;2,overallRate=0),0,IF(F137="Yes",ROUND(MAX(IF($B137="Non - avec lien de dépendance",0,MIN((0.75*J137),847)),MIN(J137,(0.75*$C137),847)),2),T137)))</f>
        <v>Effectuez l’étape 1</v>
      </c>
      <c r="O137" s="56" t="str">
        <f>IF(ISTEXT(overallRate),"Effectuez l’étape 1",IF(OR(COUNT($C137,K137)&lt;&gt;2,overallRate=0),0,IF(G137="Yes",ROUND(MAX(IF($B137="Non - avec lien de dépendance",0,MIN((0.75*K137),847)),MIN(K137,(0.75*$C137),847)),2),U137)))</f>
        <v>Effectuez l’étape 1</v>
      </c>
      <c r="P137" s="3">
        <f t="shared" si="2"/>
        <v>0</v>
      </c>
      <c r="R137" s="110" t="e">
        <f>IF(revenueReduction&gt;0.3,MAX(IF($B137="Non - avec lien de dépendance",MIN(1129,H137,$C137)*overallRate,MIN(1129,H137)*overallRate),ROUND(MAX(IF($B137="Non - avec lien de dépendance",0,MIN((0.75*H137),847)),MIN(H137,(0.75*$C137),847)),2)),IF($B137="Non - avec lien de dépendance",MIN(1129,H137,$C137)*overallRate,MIN(1129,H137)*overallRate))</f>
        <v>#VALUE!</v>
      </c>
      <c r="S137" s="110" t="e">
        <f>IF(revenueReduction&gt;0.3,MAX(IF($B137="Non - avec lien de dépendance",MIN(1129,I137,$C137)*overallRate,MIN(1129,I137)*overallRate),ROUND(MAX(IF($B137="Non - avec lien de dépendance",0,MIN((0.75*I137),847)),MIN(I137,(0.75*$C137),847)),2)),IF($B137="Non - avec lien de dépendance",MIN(1129,I137,$C137)*overallRate,MIN(1129,I137)*overallRate))</f>
        <v>#VALUE!</v>
      </c>
      <c r="T137" s="110" t="e">
        <f>IF(revenueReduction&gt;0.3,MAX(IF($B137="Non - avec lien de dépendance",MIN(1129,J137,$C137)*overallRate,MIN(1129,J137)*overallRate),ROUND(MAX(IF($B137="Non - avec lien de dépendance",0,MIN((0.75*J137),847)),MIN(J137,(0.75*$C137),847)),2)),IF($B137="Non - avec lien de dépendance",MIN(1129,J137,$C137)*overallRate,MIN(1129,J137)*overallRate))</f>
        <v>#VALUE!</v>
      </c>
      <c r="U137" s="110" t="e">
        <f>IF(revenueReduction&gt;0.3,MAX(IF($B137="Non - avec lien de dépendance",MIN(1129,K137,$C137)*overallRate,MIN(1129,K137)*overallRate),ROUND(MAX(IF($B137="Non - avec lien de dépendance",0,MIN((0.75*K137),847)),MIN(K137,(0.75*$C137),847)),2)),IF($B137="Non - avec lien de dépendance",MIN(1129,K137,$C137)*overallRate,MIN(1129,K137)*overallRate))</f>
        <v>#VALUE!</v>
      </c>
    </row>
    <row r="138" spans="12:21" x14ac:dyDescent="0.5">
      <c r="L138" s="56" t="str">
        <f>IF(ISTEXT(overallRate),"Effectuez l’étape 1",IF(OR(COUNT($C138,H138)&lt;&gt;2,overallRate=0),0,IF(D138="Oui",ROUND(MAX(IF($B138="Non - avec lien de dépendance",0,MIN((0.75*H138),847)),MIN(H138,(0.75*$C138),847)),2),R138)))</f>
        <v>Effectuez l’étape 1</v>
      </c>
      <c r="M138" s="56" t="str">
        <f>IF(ISTEXT(overallRate),"Effectuez l’étape 1",IF(OR(COUNT($C138,I138)&lt;&gt;2,overallRate=0),0,IF(E138="Yes",ROUND(MAX(IF($B138="Non - avec lien de dépendance",0,MIN((0.75*I138),847)),MIN(I138,(0.75*$C138),847)),2),S138)))</f>
        <v>Effectuez l’étape 1</v>
      </c>
      <c r="N138" s="56" t="str">
        <f>IF(ISTEXT(overallRate),"Effectuez l’étape 1",IF(OR(COUNT($C138,J138)&lt;&gt;2,overallRate=0),0,IF(F138="Yes",ROUND(MAX(IF($B138="Non - avec lien de dépendance",0,MIN((0.75*J138),847)),MIN(J138,(0.75*$C138),847)),2),T138)))</f>
        <v>Effectuez l’étape 1</v>
      </c>
      <c r="O138" s="56" t="str">
        <f>IF(ISTEXT(overallRate),"Effectuez l’étape 1",IF(OR(COUNT($C138,K138)&lt;&gt;2,overallRate=0),0,IF(G138="Yes",ROUND(MAX(IF($B138="Non - avec lien de dépendance",0,MIN((0.75*K138),847)),MIN(K138,(0.75*$C138),847)),2),U138)))</f>
        <v>Effectuez l’étape 1</v>
      </c>
      <c r="P138" s="3">
        <f t="shared" si="2"/>
        <v>0</v>
      </c>
      <c r="R138" s="110" t="e">
        <f>IF(revenueReduction&gt;0.3,MAX(IF($B138="Non - avec lien de dépendance",MIN(1129,H138,$C138)*overallRate,MIN(1129,H138)*overallRate),ROUND(MAX(IF($B138="Non - avec lien de dépendance",0,MIN((0.75*H138),847)),MIN(H138,(0.75*$C138),847)),2)),IF($B138="Non - avec lien de dépendance",MIN(1129,H138,$C138)*overallRate,MIN(1129,H138)*overallRate))</f>
        <v>#VALUE!</v>
      </c>
      <c r="S138" s="110" t="e">
        <f>IF(revenueReduction&gt;0.3,MAX(IF($B138="Non - avec lien de dépendance",MIN(1129,I138,$C138)*overallRate,MIN(1129,I138)*overallRate),ROUND(MAX(IF($B138="Non - avec lien de dépendance",0,MIN((0.75*I138),847)),MIN(I138,(0.75*$C138),847)),2)),IF($B138="Non - avec lien de dépendance",MIN(1129,I138,$C138)*overallRate,MIN(1129,I138)*overallRate))</f>
        <v>#VALUE!</v>
      </c>
      <c r="T138" s="110" t="e">
        <f>IF(revenueReduction&gt;0.3,MAX(IF($B138="Non - avec lien de dépendance",MIN(1129,J138,$C138)*overallRate,MIN(1129,J138)*overallRate),ROUND(MAX(IF($B138="Non - avec lien de dépendance",0,MIN((0.75*J138),847)),MIN(J138,(0.75*$C138),847)),2)),IF($B138="Non - avec lien de dépendance",MIN(1129,J138,$C138)*overallRate,MIN(1129,J138)*overallRate))</f>
        <v>#VALUE!</v>
      </c>
      <c r="U138" s="110" t="e">
        <f>IF(revenueReduction&gt;0.3,MAX(IF($B138="Non - avec lien de dépendance",MIN(1129,K138,$C138)*overallRate,MIN(1129,K138)*overallRate),ROUND(MAX(IF($B138="Non - avec lien de dépendance",0,MIN((0.75*K138),847)),MIN(K138,(0.75*$C138),847)),2)),IF($B138="Non - avec lien de dépendance",MIN(1129,K138,$C138)*overallRate,MIN(1129,K138)*overallRate))</f>
        <v>#VALUE!</v>
      </c>
    </row>
    <row r="139" spans="12:21" x14ac:dyDescent="0.5">
      <c r="L139" s="56" t="str">
        <f>IF(ISTEXT(overallRate),"Effectuez l’étape 1",IF(OR(COUNT($C139,H139)&lt;&gt;2,overallRate=0),0,IF(D139="Oui",ROUND(MAX(IF($B139="Non - avec lien de dépendance",0,MIN((0.75*H139),847)),MIN(H139,(0.75*$C139),847)),2),R139)))</f>
        <v>Effectuez l’étape 1</v>
      </c>
      <c r="M139" s="56" t="str">
        <f>IF(ISTEXT(overallRate),"Effectuez l’étape 1",IF(OR(COUNT($C139,I139)&lt;&gt;2,overallRate=0),0,IF(E139="Yes",ROUND(MAX(IF($B139="Non - avec lien de dépendance",0,MIN((0.75*I139),847)),MIN(I139,(0.75*$C139),847)),2),S139)))</f>
        <v>Effectuez l’étape 1</v>
      </c>
      <c r="N139" s="56" t="str">
        <f>IF(ISTEXT(overallRate),"Effectuez l’étape 1",IF(OR(COUNT($C139,J139)&lt;&gt;2,overallRate=0),0,IF(F139="Yes",ROUND(MAX(IF($B139="Non - avec lien de dépendance",0,MIN((0.75*J139),847)),MIN(J139,(0.75*$C139),847)),2),T139)))</f>
        <v>Effectuez l’étape 1</v>
      </c>
      <c r="O139" s="56" t="str">
        <f>IF(ISTEXT(overallRate),"Effectuez l’étape 1",IF(OR(COUNT($C139,K139)&lt;&gt;2,overallRate=0),0,IF(G139="Yes",ROUND(MAX(IF($B139="Non - avec lien de dépendance",0,MIN((0.75*K139),847)),MIN(K139,(0.75*$C139),847)),2),U139)))</f>
        <v>Effectuez l’étape 1</v>
      </c>
      <c r="P139" s="3">
        <f t="shared" si="2"/>
        <v>0</v>
      </c>
      <c r="R139" s="110" t="e">
        <f>IF(revenueReduction&gt;0.3,MAX(IF($B139="Non - avec lien de dépendance",MIN(1129,H139,$C139)*overallRate,MIN(1129,H139)*overallRate),ROUND(MAX(IF($B139="Non - avec lien de dépendance",0,MIN((0.75*H139),847)),MIN(H139,(0.75*$C139),847)),2)),IF($B139="Non - avec lien de dépendance",MIN(1129,H139,$C139)*overallRate,MIN(1129,H139)*overallRate))</f>
        <v>#VALUE!</v>
      </c>
      <c r="S139" s="110" t="e">
        <f>IF(revenueReduction&gt;0.3,MAX(IF($B139="Non - avec lien de dépendance",MIN(1129,I139,$C139)*overallRate,MIN(1129,I139)*overallRate),ROUND(MAX(IF($B139="Non - avec lien de dépendance",0,MIN((0.75*I139),847)),MIN(I139,(0.75*$C139),847)),2)),IF($B139="Non - avec lien de dépendance",MIN(1129,I139,$C139)*overallRate,MIN(1129,I139)*overallRate))</f>
        <v>#VALUE!</v>
      </c>
      <c r="T139" s="110" t="e">
        <f>IF(revenueReduction&gt;0.3,MAX(IF($B139="Non - avec lien de dépendance",MIN(1129,J139,$C139)*overallRate,MIN(1129,J139)*overallRate),ROUND(MAX(IF($B139="Non - avec lien de dépendance",0,MIN((0.75*J139),847)),MIN(J139,(0.75*$C139),847)),2)),IF($B139="Non - avec lien de dépendance",MIN(1129,J139,$C139)*overallRate,MIN(1129,J139)*overallRate))</f>
        <v>#VALUE!</v>
      </c>
      <c r="U139" s="110" t="e">
        <f>IF(revenueReduction&gt;0.3,MAX(IF($B139="Non - avec lien de dépendance",MIN(1129,K139,$C139)*overallRate,MIN(1129,K139)*overallRate),ROUND(MAX(IF($B139="Non - avec lien de dépendance",0,MIN((0.75*K139),847)),MIN(K139,(0.75*$C139),847)),2)),IF($B139="Non - avec lien de dépendance",MIN(1129,K139,$C139)*overallRate,MIN(1129,K139)*overallRate))</f>
        <v>#VALUE!</v>
      </c>
    </row>
    <row r="140" spans="12:21" x14ac:dyDescent="0.5">
      <c r="L140" s="56" t="str">
        <f>IF(ISTEXT(overallRate),"Effectuez l’étape 1",IF(OR(COUNT($C140,H140)&lt;&gt;2,overallRate=0),0,IF(D140="Oui",ROUND(MAX(IF($B140="Non - avec lien de dépendance",0,MIN((0.75*H140),847)),MIN(H140,(0.75*$C140),847)),2),R140)))</f>
        <v>Effectuez l’étape 1</v>
      </c>
      <c r="M140" s="56" t="str">
        <f>IF(ISTEXT(overallRate),"Effectuez l’étape 1",IF(OR(COUNT($C140,I140)&lt;&gt;2,overallRate=0),0,IF(E140="Yes",ROUND(MAX(IF($B140="Non - avec lien de dépendance",0,MIN((0.75*I140),847)),MIN(I140,(0.75*$C140),847)),2),S140)))</f>
        <v>Effectuez l’étape 1</v>
      </c>
      <c r="N140" s="56" t="str">
        <f>IF(ISTEXT(overallRate),"Effectuez l’étape 1",IF(OR(COUNT($C140,J140)&lt;&gt;2,overallRate=0),0,IF(F140="Yes",ROUND(MAX(IF($B140="Non - avec lien de dépendance",0,MIN((0.75*J140),847)),MIN(J140,(0.75*$C140),847)),2),T140)))</f>
        <v>Effectuez l’étape 1</v>
      </c>
      <c r="O140" s="56" t="str">
        <f>IF(ISTEXT(overallRate),"Effectuez l’étape 1",IF(OR(COUNT($C140,K140)&lt;&gt;2,overallRate=0),0,IF(G140="Yes",ROUND(MAX(IF($B140="Non - avec lien de dépendance",0,MIN((0.75*K140),847)),MIN(K140,(0.75*$C140),847)),2),U140)))</f>
        <v>Effectuez l’étape 1</v>
      </c>
      <c r="P140" s="3">
        <f t="shared" si="2"/>
        <v>0</v>
      </c>
      <c r="R140" s="110" t="e">
        <f>IF(revenueReduction&gt;0.3,MAX(IF($B140="Non - avec lien de dépendance",MIN(1129,H140,$C140)*overallRate,MIN(1129,H140)*overallRate),ROUND(MAX(IF($B140="Non - avec lien de dépendance",0,MIN((0.75*H140),847)),MIN(H140,(0.75*$C140),847)),2)),IF($B140="Non - avec lien de dépendance",MIN(1129,H140,$C140)*overallRate,MIN(1129,H140)*overallRate))</f>
        <v>#VALUE!</v>
      </c>
      <c r="S140" s="110" t="e">
        <f>IF(revenueReduction&gt;0.3,MAX(IF($B140="Non - avec lien de dépendance",MIN(1129,I140,$C140)*overallRate,MIN(1129,I140)*overallRate),ROUND(MAX(IF($B140="Non - avec lien de dépendance",0,MIN((0.75*I140),847)),MIN(I140,(0.75*$C140),847)),2)),IF($B140="Non - avec lien de dépendance",MIN(1129,I140,$C140)*overallRate,MIN(1129,I140)*overallRate))</f>
        <v>#VALUE!</v>
      </c>
      <c r="T140" s="110" t="e">
        <f>IF(revenueReduction&gt;0.3,MAX(IF($B140="Non - avec lien de dépendance",MIN(1129,J140,$C140)*overallRate,MIN(1129,J140)*overallRate),ROUND(MAX(IF($B140="Non - avec lien de dépendance",0,MIN((0.75*J140),847)),MIN(J140,(0.75*$C140),847)),2)),IF($B140="Non - avec lien de dépendance",MIN(1129,J140,$C140)*overallRate,MIN(1129,J140)*overallRate))</f>
        <v>#VALUE!</v>
      </c>
      <c r="U140" s="110" t="e">
        <f>IF(revenueReduction&gt;0.3,MAX(IF($B140="Non - avec lien de dépendance",MIN(1129,K140,$C140)*overallRate,MIN(1129,K140)*overallRate),ROUND(MAX(IF($B140="Non - avec lien de dépendance",0,MIN((0.75*K140),847)),MIN(K140,(0.75*$C140),847)),2)),IF($B140="Non - avec lien de dépendance",MIN(1129,K140,$C140)*overallRate,MIN(1129,K140)*overallRate))</f>
        <v>#VALUE!</v>
      </c>
    </row>
    <row r="141" spans="12:21" x14ac:dyDescent="0.5">
      <c r="L141" s="56" t="str">
        <f>IF(ISTEXT(overallRate),"Effectuez l’étape 1",IF(OR(COUNT($C141,H141)&lt;&gt;2,overallRate=0),0,IF(D141="Oui",ROUND(MAX(IF($B141="Non - avec lien de dépendance",0,MIN((0.75*H141),847)),MIN(H141,(0.75*$C141),847)),2),R141)))</f>
        <v>Effectuez l’étape 1</v>
      </c>
      <c r="M141" s="56" t="str">
        <f>IF(ISTEXT(overallRate),"Effectuez l’étape 1",IF(OR(COUNT($C141,I141)&lt;&gt;2,overallRate=0),0,IF(E141="Yes",ROUND(MAX(IF($B141="Non - avec lien de dépendance",0,MIN((0.75*I141),847)),MIN(I141,(0.75*$C141),847)),2),S141)))</f>
        <v>Effectuez l’étape 1</v>
      </c>
      <c r="N141" s="56" t="str">
        <f>IF(ISTEXT(overallRate),"Effectuez l’étape 1",IF(OR(COUNT($C141,J141)&lt;&gt;2,overallRate=0),0,IF(F141="Yes",ROUND(MAX(IF($B141="Non - avec lien de dépendance",0,MIN((0.75*J141),847)),MIN(J141,(0.75*$C141),847)),2),T141)))</f>
        <v>Effectuez l’étape 1</v>
      </c>
      <c r="O141" s="56" t="str">
        <f>IF(ISTEXT(overallRate),"Effectuez l’étape 1",IF(OR(COUNT($C141,K141)&lt;&gt;2,overallRate=0),0,IF(G141="Yes",ROUND(MAX(IF($B141="Non - avec lien de dépendance",0,MIN((0.75*K141),847)),MIN(K141,(0.75*$C141),847)),2),U141)))</f>
        <v>Effectuez l’étape 1</v>
      </c>
      <c r="P141" s="3">
        <f t="shared" si="2"/>
        <v>0</v>
      </c>
      <c r="R141" s="110" t="e">
        <f>IF(revenueReduction&gt;0.3,MAX(IF($B141="Non - avec lien de dépendance",MIN(1129,H141,$C141)*overallRate,MIN(1129,H141)*overallRate),ROUND(MAX(IF($B141="Non - avec lien de dépendance",0,MIN((0.75*H141),847)),MIN(H141,(0.75*$C141),847)),2)),IF($B141="Non - avec lien de dépendance",MIN(1129,H141,$C141)*overallRate,MIN(1129,H141)*overallRate))</f>
        <v>#VALUE!</v>
      </c>
      <c r="S141" s="110" t="e">
        <f>IF(revenueReduction&gt;0.3,MAX(IF($B141="Non - avec lien de dépendance",MIN(1129,I141,$C141)*overallRate,MIN(1129,I141)*overallRate),ROUND(MAX(IF($B141="Non - avec lien de dépendance",0,MIN((0.75*I141),847)),MIN(I141,(0.75*$C141),847)),2)),IF($B141="Non - avec lien de dépendance",MIN(1129,I141,$C141)*overallRate,MIN(1129,I141)*overallRate))</f>
        <v>#VALUE!</v>
      </c>
      <c r="T141" s="110" t="e">
        <f>IF(revenueReduction&gt;0.3,MAX(IF($B141="Non - avec lien de dépendance",MIN(1129,J141,$C141)*overallRate,MIN(1129,J141)*overallRate),ROUND(MAX(IF($B141="Non - avec lien de dépendance",0,MIN((0.75*J141),847)),MIN(J141,(0.75*$C141),847)),2)),IF($B141="Non - avec lien de dépendance",MIN(1129,J141,$C141)*overallRate,MIN(1129,J141)*overallRate))</f>
        <v>#VALUE!</v>
      </c>
      <c r="U141" s="110" t="e">
        <f>IF(revenueReduction&gt;0.3,MAX(IF($B141="Non - avec lien de dépendance",MIN(1129,K141,$C141)*overallRate,MIN(1129,K141)*overallRate),ROUND(MAX(IF($B141="Non - avec lien de dépendance",0,MIN((0.75*K141),847)),MIN(K141,(0.75*$C141),847)),2)),IF($B141="Non - avec lien de dépendance",MIN(1129,K141,$C141)*overallRate,MIN(1129,K141)*overallRate))</f>
        <v>#VALUE!</v>
      </c>
    </row>
    <row r="142" spans="12:21" x14ac:dyDescent="0.5">
      <c r="L142" s="56" t="str">
        <f>IF(ISTEXT(overallRate),"Effectuez l’étape 1",IF(OR(COUNT($C142,H142)&lt;&gt;2,overallRate=0),0,IF(D142="Oui",ROUND(MAX(IF($B142="Non - avec lien de dépendance",0,MIN((0.75*H142),847)),MIN(H142,(0.75*$C142),847)),2),R142)))</f>
        <v>Effectuez l’étape 1</v>
      </c>
      <c r="M142" s="56" t="str">
        <f>IF(ISTEXT(overallRate),"Effectuez l’étape 1",IF(OR(COUNT($C142,I142)&lt;&gt;2,overallRate=0),0,IF(E142="Yes",ROUND(MAX(IF($B142="Non - avec lien de dépendance",0,MIN((0.75*I142),847)),MIN(I142,(0.75*$C142),847)),2),S142)))</f>
        <v>Effectuez l’étape 1</v>
      </c>
      <c r="N142" s="56" t="str">
        <f>IF(ISTEXT(overallRate),"Effectuez l’étape 1",IF(OR(COUNT($C142,J142)&lt;&gt;2,overallRate=0),0,IF(F142="Yes",ROUND(MAX(IF($B142="Non - avec lien de dépendance",0,MIN((0.75*J142),847)),MIN(J142,(0.75*$C142),847)),2),T142)))</f>
        <v>Effectuez l’étape 1</v>
      </c>
      <c r="O142" s="56" t="str">
        <f>IF(ISTEXT(overallRate),"Effectuez l’étape 1",IF(OR(COUNT($C142,K142)&lt;&gt;2,overallRate=0),0,IF(G142="Yes",ROUND(MAX(IF($B142="Non - avec lien de dépendance",0,MIN((0.75*K142),847)),MIN(K142,(0.75*$C142),847)),2),U142)))</f>
        <v>Effectuez l’étape 1</v>
      </c>
      <c r="P142" s="3">
        <f t="shared" si="2"/>
        <v>0</v>
      </c>
      <c r="R142" s="110" t="e">
        <f>IF(revenueReduction&gt;0.3,MAX(IF($B142="Non - avec lien de dépendance",MIN(1129,H142,$C142)*overallRate,MIN(1129,H142)*overallRate),ROUND(MAX(IF($B142="Non - avec lien de dépendance",0,MIN((0.75*H142),847)),MIN(H142,(0.75*$C142),847)),2)),IF($B142="Non - avec lien de dépendance",MIN(1129,H142,$C142)*overallRate,MIN(1129,H142)*overallRate))</f>
        <v>#VALUE!</v>
      </c>
      <c r="S142" s="110" t="e">
        <f>IF(revenueReduction&gt;0.3,MAX(IF($B142="Non - avec lien de dépendance",MIN(1129,I142,$C142)*overallRate,MIN(1129,I142)*overallRate),ROUND(MAX(IF($B142="Non - avec lien de dépendance",0,MIN((0.75*I142),847)),MIN(I142,(0.75*$C142),847)),2)),IF($B142="Non - avec lien de dépendance",MIN(1129,I142,$C142)*overallRate,MIN(1129,I142)*overallRate))</f>
        <v>#VALUE!</v>
      </c>
      <c r="T142" s="110" t="e">
        <f>IF(revenueReduction&gt;0.3,MAX(IF($B142="Non - avec lien de dépendance",MIN(1129,J142,$C142)*overallRate,MIN(1129,J142)*overallRate),ROUND(MAX(IF($B142="Non - avec lien de dépendance",0,MIN((0.75*J142),847)),MIN(J142,(0.75*$C142),847)),2)),IF($B142="Non - avec lien de dépendance",MIN(1129,J142,$C142)*overallRate,MIN(1129,J142)*overallRate))</f>
        <v>#VALUE!</v>
      </c>
      <c r="U142" s="110" t="e">
        <f>IF(revenueReduction&gt;0.3,MAX(IF($B142="Non - avec lien de dépendance",MIN(1129,K142,$C142)*overallRate,MIN(1129,K142)*overallRate),ROUND(MAX(IF($B142="Non - avec lien de dépendance",0,MIN((0.75*K142),847)),MIN(K142,(0.75*$C142),847)),2)),IF($B142="Non - avec lien de dépendance",MIN(1129,K142,$C142)*overallRate,MIN(1129,K142)*overallRate))</f>
        <v>#VALUE!</v>
      </c>
    </row>
    <row r="143" spans="12:21" x14ac:dyDescent="0.5">
      <c r="L143" s="56" t="str">
        <f>IF(ISTEXT(overallRate),"Effectuez l’étape 1",IF(OR(COUNT($C143,H143)&lt;&gt;2,overallRate=0),0,IF(D143="Oui",ROUND(MAX(IF($B143="Non - avec lien de dépendance",0,MIN((0.75*H143),847)),MIN(H143,(0.75*$C143),847)),2),R143)))</f>
        <v>Effectuez l’étape 1</v>
      </c>
      <c r="M143" s="56" t="str">
        <f>IF(ISTEXT(overallRate),"Effectuez l’étape 1",IF(OR(COUNT($C143,I143)&lt;&gt;2,overallRate=0),0,IF(E143="Yes",ROUND(MAX(IF($B143="Non - avec lien de dépendance",0,MIN((0.75*I143),847)),MIN(I143,(0.75*$C143),847)),2),S143)))</f>
        <v>Effectuez l’étape 1</v>
      </c>
      <c r="N143" s="56" t="str">
        <f>IF(ISTEXT(overallRate),"Effectuez l’étape 1",IF(OR(COUNT($C143,J143)&lt;&gt;2,overallRate=0),0,IF(F143="Yes",ROUND(MAX(IF($B143="Non - avec lien de dépendance",0,MIN((0.75*J143),847)),MIN(J143,(0.75*$C143),847)),2),T143)))</f>
        <v>Effectuez l’étape 1</v>
      </c>
      <c r="O143" s="56" t="str">
        <f>IF(ISTEXT(overallRate),"Effectuez l’étape 1",IF(OR(COUNT($C143,K143)&lt;&gt;2,overallRate=0),0,IF(G143="Yes",ROUND(MAX(IF($B143="Non - avec lien de dépendance",0,MIN((0.75*K143),847)),MIN(K143,(0.75*$C143),847)),2),U143)))</f>
        <v>Effectuez l’étape 1</v>
      </c>
      <c r="P143" s="3">
        <f t="shared" si="2"/>
        <v>0</v>
      </c>
      <c r="R143" s="110" t="e">
        <f>IF(revenueReduction&gt;0.3,MAX(IF($B143="Non - avec lien de dépendance",MIN(1129,H143,$C143)*overallRate,MIN(1129,H143)*overallRate),ROUND(MAX(IF($B143="Non - avec lien de dépendance",0,MIN((0.75*H143),847)),MIN(H143,(0.75*$C143),847)),2)),IF($B143="Non - avec lien de dépendance",MIN(1129,H143,$C143)*overallRate,MIN(1129,H143)*overallRate))</f>
        <v>#VALUE!</v>
      </c>
      <c r="S143" s="110" t="e">
        <f>IF(revenueReduction&gt;0.3,MAX(IF($B143="Non - avec lien de dépendance",MIN(1129,I143,$C143)*overallRate,MIN(1129,I143)*overallRate),ROUND(MAX(IF($B143="Non - avec lien de dépendance",0,MIN((0.75*I143),847)),MIN(I143,(0.75*$C143),847)),2)),IF($B143="Non - avec lien de dépendance",MIN(1129,I143,$C143)*overallRate,MIN(1129,I143)*overallRate))</f>
        <v>#VALUE!</v>
      </c>
      <c r="T143" s="110" t="e">
        <f>IF(revenueReduction&gt;0.3,MAX(IF($B143="Non - avec lien de dépendance",MIN(1129,J143,$C143)*overallRate,MIN(1129,J143)*overallRate),ROUND(MAX(IF($B143="Non - avec lien de dépendance",0,MIN((0.75*J143),847)),MIN(J143,(0.75*$C143),847)),2)),IF($B143="Non - avec lien de dépendance",MIN(1129,J143,$C143)*overallRate,MIN(1129,J143)*overallRate))</f>
        <v>#VALUE!</v>
      </c>
      <c r="U143" s="110" t="e">
        <f>IF(revenueReduction&gt;0.3,MAX(IF($B143="Non - avec lien de dépendance",MIN(1129,K143,$C143)*overallRate,MIN(1129,K143)*overallRate),ROUND(MAX(IF($B143="Non - avec lien de dépendance",0,MIN((0.75*K143),847)),MIN(K143,(0.75*$C143),847)),2)),IF($B143="Non - avec lien de dépendance",MIN(1129,K143,$C143)*overallRate,MIN(1129,K143)*overallRate))</f>
        <v>#VALUE!</v>
      </c>
    </row>
    <row r="144" spans="12:21" x14ac:dyDescent="0.5">
      <c r="L144" s="56" t="str">
        <f>IF(ISTEXT(overallRate),"Effectuez l’étape 1",IF(OR(COUNT($C144,H144)&lt;&gt;2,overallRate=0),0,IF(D144="Oui",ROUND(MAX(IF($B144="Non - avec lien de dépendance",0,MIN((0.75*H144),847)),MIN(H144,(0.75*$C144),847)),2),R144)))</f>
        <v>Effectuez l’étape 1</v>
      </c>
      <c r="M144" s="56" t="str">
        <f>IF(ISTEXT(overallRate),"Effectuez l’étape 1",IF(OR(COUNT($C144,I144)&lt;&gt;2,overallRate=0),0,IF(E144="Yes",ROUND(MAX(IF($B144="Non - avec lien de dépendance",0,MIN((0.75*I144),847)),MIN(I144,(0.75*$C144),847)),2),S144)))</f>
        <v>Effectuez l’étape 1</v>
      </c>
      <c r="N144" s="56" t="str">
        <f>IF(ISTEXT(overallRate),"Effectuez l’étape 1",IF(OR(COUNT($C144,J144)&lt;&gt;2,overallRate=0),0,IF(F144="Yes",ROUND(MAX(IF($B144="Non - avec lien de dépendance",0,MIN((0.75*J144),847)),MIN(J144,(0.75*$C144),847)),2),T144)))</f>
        <v>Effectuez l’étape 1</v>
      </c>
      <c r="O144" s="56" t="str">
        <f>IF(ISTEXT(overallRate),"Effectuez l’étape 1",IF(OR(COUNT($C144,K144)&lt;&gt;2,overallRate=0),0,IF(G144="Yes",ROUND(MAX(IF($B144="Non - avec lien de dépendance",0,MIN((0.75*K144),847)),MIN(K144,(0.75*$C144),847)),2),U144)))</f>
        <v>Effectuez l’étape 1</v>
      </c>
      <c r="P144" s="3">
        <f t="shared" si="2"/>
        <v>0</v>
      </c>
      <c r="R144" s="110" t="e">
        <f>IF(revenueReduction&gt;0.3,MAX(IF($B144="Non - avec lien de dépendance",MIN(1129,H144,$C144)*overallRate,MIN(1129,H144)*overallRate),ROUND(MAX(IF($B144="Non - avec lien de dépendance",0,MIN((0.75*H144),847)),MIN(H144,(0.75*$C144),847)),2)),IF($B144="Non - avec lien de dépendance",MIN(1129,H144,$C144)*overallRate,MIN(1129,H144)*overallRate))</f>
        <v>#VALUE!</v>
      </c>
      <c r="S144" s="110" t="e">
        <f>IF(revenueReduction&gt;0.3,MAX(IF($B144="Non - avec lien de dépendance",MIN(1129,I144,$C144)*overallRate,MIN(1129,I144)*overallRate),ROUND(MAX(IF($B144="Non - avec lien de dépendance",0,MIN((0.75*I144),847)),MIN(I144,(0.75*$C144),847)),2)),IF($B144="Non - avec lien de dépendance",MIN(1129,I144,$C144)*overallRate,MIN(1129,I144)*overallRate))</f>
        <v>#VALUE!</v>
      </c>
      <c r="T144" s="110" t="e">
        <f>IF(revenueReduction&gt;0.3,MAX(IF($B144="Non - avec lien de dépendance",MIN(1129,J144,$C144)*overallRate,MIN(1129,J144)*overallRate),ROUND(MAX(IF($B144="Non - avec lien de dépendance",0,MIN((0.75*J144),847)),MIN(J144,(0.75*$C144),847)),2)),IF($B144="Non - avec lien de dépendance",MIN(1129,J144,$C144)*overallRate,MIN(1129,J144)*overallRate))</f>
        <v>#VALUE!</v>
      </c>
      <c r="U144" s="110" t="e">
        <f>IF(revenueReduction&gt;0.3,MAX(IF($B144="Non - avec lien de dépendance",MIN(1129,K144,$C144)*overallRate,MIN(1129,K144)*overallRate),ROUND(MAX(IF($B144="Non - avec lien de dépendance",0,MIN((0.75*K144),847)),MIN(K144,(0.75*$C144),847)),2)),IF($B144="Non - avec lien de dépendance",MIN(1129,K144,$C144)*overallRate,MIN(1129,K144)*overallRate))</f>
        <v>#VALUE!</v>
      </c>
    </row>
    <row r="145" spans="12:21" x14ac:dyDescent="0.5">
      <c r="L145" s="56" t="str">
        <f>IF(ISTEXT(overallRate),"Effectuez l’étape 1",IF(OR(COUNT($C145,H145)&lt;&gt;2,overallRate=0),0,IF(D145="Oui",ROUND(MAX(IF($B145="Non - avec lien de dépendance",0,MIN((0.75*H145),847)),MIN(H145,(0.75*$C145),847)),2),R145)))</f>
        <v>Effectuez l’étape 1</v>
      </c>
      <c r="M145" s="56" t="str">
        <f>IF(ISTEXT(overallRate),"Effectuez l’étape 1",IF(OR(COUNT($C145,I145)&lt;&gt;2,overallRate=0),0,IF(E145="Yes",ROUND(MAX(IF($B145="Non - avec lien de dépendance",0,MIN((0.75*I145),847)),MIN(I145,(0.75*$C145),847)),2),S145)))</f>
        <v>Effectuez l’étape 1</v>
      </c>
      <c r="N145" s="56" t="str">
        <f>IF(ISTEXT(overallRate),"Effectuez l’étape 1",IF(OR(COUNT($C145,J145)&lt;&gt;2,overallRate=0),0,IF(F145="Yes",ROUND(MAX(IF($B145="Non - avec lien de dépendance",0,MIN((0.75*J145),847)),MIN(J145,(0.75*$C145),847)),2),T145)))</f>
        <v>Effectuez l’étape 1</v>
      </c>
      <c r="O145" s="56" t="str">
        <f>IF(ISTEXT(overallRate),"Effectuez l’étape 1",IF(OR(COUNT($C145,K145)&lt;&gt;2,overallRate=0),0,IF(G145="Yes",ROUND(MAX(IF($B145="Non - avec lien de dépendance",0,MIN((0.75*K145),847)),MIN(K145,(0.75*$C145),847)),2),U145)))</f>
        <v>Effectuez l’étape 1</v>
      </c>
      <c r="P145" s="3">
        <f t="shared" si="2"/>
        <v>0</v>
      </c>
      <c r="R145" s="110" t="e">
        <f>IF(revenueReduction&gt;0.3,MAX(IF($B145="Non - avec lien de dépendance",MIN(1129,H145,$C145)*overallRate,MIN(1129,H145)*overallRate),ROUND(MAX(IF($B145="Non - avec lien de dépendance",0,MIN((0.75*H145),847)),MIN(H145,(0.75*$C145),847)),2)),IF($B145="Non - avec lien de dépendance",MIN(1129,H145,$C145)*overallRate,MIN(1129,H145)*overallRate))</f>
        <v>#VALUE!</v>
      </c>
      <c r="S145" s="110" t="e">
        <f>IF(revenueReduction&gt;0.3,MAX(IF($B145="Non - avec lien de dépendance",MIN(1129,I145,$C145)*overallRate,MIN(1129,I145)*overallRate),ROUND(MAX(IF($B145="Non - avec lien de dépendance",0,MIN((0.75*I145),847)),MIN(I145,(0.75*$C145),847)),2)),IF($B145="Non - avec lien de dépendance",MIN(1129,I145,$C145)*overallRate,MIN(1129,I145)*overallRate))</f>
        <v>#VALUE!</v>
      </c>
      <c r="T145" s="110" t="e">
        <f>IF(revenueReduction&gt;0.3,MAX(IF($B145="Non - avec lien de dépendance",MIN(1129,J145,$C145)*overallRate,MIN(1129,J145)*overallRate),ROUND(MAX(IF($B145="Non - avec lien de dépendance",0,MIN((0.75*J145),847)),MIN(J145,(0.75*$C145),847)),2)),IF($B145="Non - avec lien de dépendance",MIN(1129,J145,$C145)*overallRate,MIN(1129,J145)*overallRate))</f>
        <v>#VALUE!</v>
      </c>
      <c r="U145" s="110" t="e">
        <f>IF(revenueReduction&gt;0.3,MAX(IF($B145="Non - avec lien de dépendance",MIN(1129,K145,$C145)*overallRate,MIN(1129,K145)*overallRate),ROUND(MAX(IF($B145="Non - avec lien de dépendance",0,MIN((0.75*K145),847)),MIN(K145,(0.75*$C145),847)),2)),IF($B145="Non - avec lien de dépendance",MIN(1129,K145,$C145)*overallRate,MIN(1129,K145)*overallRate))</f>
        <v>#VALUE!</v>
      </c>
    </row>
    <row r="146" spans="12:21" x14ac:dyDescent="0.5">
      <c r="L146" s="56" t="str">
        <f>IF(ISTEXT(overallRate),"Effectuez l’étape 1",IF(OR(COUNT($C146,H146)&lt;&gt;2,overallRate=0),0,IF(D146="Oui",ROUND(MAX(IF($B146="Non - avec lien de dépendance",0,MIN((0.75*H146),847)),MIN(H146,(0.75*$C146),847)),2),R146)))</f>
        <v>Effectuez l’étape 1</v>
      </c>
      <c r="M146" s="56" t="str">
        <f>IF(ISTEXT(overallRate),"Effectuez l’étape 1",IF(OR(COUNT($C146,I146)&lt;&gt;2,overallRate=0),0,IF(E146="Yes",ROUND(MAX(IF($B146="Non - avec lien de dépendance",0,MIN((0.75*I146),847)),MIN(I146,(0.75*$C146),847)),2),S146)))</f>
        <v>Effectuez l’étape 1</v>
      </c>
      <c r="N146" s="56" t="str">
        <f>IF(ISTEXT(overallRate),"Effectuez l’étape 1",IF(OR(COUNT($C146,J146)&lt;&gt;2,overallRate=0),0,IF(F146="Yes",ROUND(MAX(IF($B146="Non - avec lien de dépendance",0,MIN((0.75*J146),847)),MIN(J146,(0.75*$C146),847)),2),T146)))</f>
        <v>Effectuez l’étape 1</v>
      </c>
      <c r="O146" s="56" t="str">
        <f>IF(ISTEXT(overallRate),"Effectuez l’étape 1",IF(OR(COUNT($C146,K146)&lt;&gt;2,overallRate=0),0,IF(G146="Yes",ROUND(MAX(IF($B146="Non - avec lien de dépendance",0,MIN((0.75*K146),847)),MIN(K146,(0.75*$C146),847)),2),U146)))</f>
        <v>Effectuez l’étape 1</v>
      </c>
      <c r="P146" s="3">
        <f t="shared" si="2"/>
        <v>0</v>
      </c>
      <c r="R146" s="110" t="e">
        <f>IF(revenueReduction&gt;0.3,MAX(IF($B146="Non - avec lien de dépendance",MIN(1129,H146,$C146)*overallRate,MIN(1129,H146)*overallRate),ROUND(MAX(IF($B146="Non - avec lien de dépendance",0,MIN((0.75*H146),847)),MIN(H146,(0.75*$C146),847)),2)),IF($B146="Non - avec lien de dépendance",MIN(1129,H146,$C146)*overallRate,MIN(1129,H146)*overallRate))</f>
        <v>#VALUE!</v>
      </c>
      <c r="S146" s="110" t="e">
        <f>IF(revenueReduction&gt;0.3,MAX(IF($B146="Non - avec lien de dépendance",MIN(1129,I146,$C146)*overallRate,MIN(1129,I146)*overallRate),ROUND(MAX(IF($B146="Non - avec lien de dépendance",0,MIN((0.75*I146),847)),MIN(I146,(0.75*$C146),847)),2)),IF($B146="Non - avec lien de dépendance",MIN(1129,I146,$C146)*overallRate,MIN(1129,I146)*overallRate))</f>
        <v>#VALUE!</v>
      </c>
      <c r="T146" s="110" t="e">
        <f>IF(revenueReduction&gt;0.3,MAX(IF($B146="Non - avec lien de dépendance",MIN(1129,J146,$C146)*overallRate,MIN(1129,J146)*overallRate),ROUND(MAX(IF($B146="Non - avec lien de dépendance",0,MIN((0.75*J146),847)),MIN(J146,(0.75*$C146),847)),2)),IF($B146="Non - avec lien de dépendance",MIN(1129,J146,$C146)*overallRate,MIN(1129,J146)*overallRate))</f>
        <v>#VALUE!</v>
      </c>
      <c r="U146" s="110" t="e">
        <f>IF(revenueReduction&gt;0.3,MAX(IF($B146="Non - avec lien de dépendance",MIN(1129,K146,$C146)*overallRate,MIN(1129,K146)*overallRate),ROUND(MAX(IF($B146="Non - avec lien de dépendance",0,MIN((0.75*K146),847)),MIN(K146,(0.75*$C146),847)),2)),IF($B146="Non - avec lien de dépendance",MIN(1129,K146,$C146)*overallRate,MIN(1129,K146)*overallRate))</f>
        <v>#VALUE!</v>
      </c>
    </row>
    <row r="147" spans="12:21" x14ac:dyDescent="0.5">
      <c r="L147" s="56" t="str">
        <f>IF(ISTEXT(overallRate),"Effectuez l’étape 1",IF(OR(COUNT($C147,H147)&lt;&gt;2,overallRate=0),0,IF(D147="Oui",ROUND(MAX(IF($B147="Non - avec lien de dépendance",0,MIN((0.75*H147),847)),MIN(H147,(0.75*$C147),847)),2),R147)))</f>
        <v>Effectuez l’étape 1</v>
      </c>
      <c r="M147" s="56" t="str">
        <f>IF(ISTEXT(overallRate),"Effectuez l’étape 1",IF(OR(COUNT($C147,I147)&lt;&gt;2,overallRate=0),0,IF(E147="Yes",ROUND(MAX(IF($B147="Non - avec lien de dépendance",0,MIN((0.75*I147),847)),MIN(I147,(0.75*$C147),847)),2),S147)))</f>
        <v>Effectuez l’étape 1</v>
      </c>
      <c r="N147" s="56" t="str">
        <f>IF(ISTEXT(overallRate),"Effectuez l’étape 1",IF(OR(COUNT($C147,J147)&lt;&gt;2,overallRate=0),0,IF(F147="Yes",ROUND(MAX(IF($B147="Non - avec lien de dépendance",0,MIN((0.75*J147),847)),MIN(J147,(0.75*$C147),847)),2),T147)))</f>
        <v>Effectuez l’étape 1</v>
      </c>
      <c r="O147" s="56" t="str">
        <f>IF(ISTEXT(overallRate),"Effectuez l’étape 1",IF(OR(COUNT($C147,K147)&lt;&gt;2,overallRate=0),0,IF(G147="Yes",ROUND(MAX(IF($B147="Non - avec lien de dépendance",0,MIN((0.75*K147),847)),MIN(K147,(0.75*$C147),847)),2),U147)))</f>
        <v>Effectuez l’étape 1</v>
      </c>
      <c r="P147" s="3">
        <f t="shared" si="2"/>
        <v>0</v>
      </c>
      <c r="R147" s="110" t="e">
        <f>IF(revenueReduction&gt;0.3,MAX(IF($B147="Non - avec lien de dépendance",MIN(1129,H147,$C147)*overallRate,MIN(1129,H147)*overallRate),ROUND(MAX(IF($B147="Non - avec lien de dépendance",0,MIN((0.75*H147),847)),MIN(H147,(0.75*$C147),847)),2)),IF($B147="Non - avec lien de dépendance",MIN(1129,H147,$C147)*overallRate,MIN(1129,H147)*overallRate))</f>
        <v>#VALUE!</v>
      </c>
      <c r="S147" s="110" t="e">
        <f>IF(revenueReduction&gt;0.3,MAX(IF($B147="Non - avec lien de dépendance",MIN(1129,I147,$C147)*overallRate,MIN(1129,I147)*overallRate),ROUND(MAX(IF($B147="Non - avec lien de dépendance",0,MIN((0.75*I147),847)),MIN(I147,(0.75*$C147),847)),2)),IF($B147="Non - avec lien de dépendance",MIN(1129,I147,$C147)*overallRate,MIN(1129,I147)*overallRate))</f>
        <v>#VALUE!</v>
      </c>
      <c r="T147" s="110" t="e">
        <f>IF(revenueReduction&gt;0.3,MAX(IF($B147="Non - avec lien de dépendance",MIN(1129,J147,$C147)*overallRate,MIN(1129,J147)*overallRate),ROUND(MAX(IF($B147="Non - avec lien de dépendance",0,MIN((0.75*J147),847)),MIN(J147,(0.75*$C147),847)),2)),IF($B147="Non - avec lien de dépendance",MIN(1129,J147,$C147)*overallRate,MIN(1129,J147)*overallRate))</f>
        <v>#VALUE!</v>
      </c>
      <c r="U147" s="110" t="e">
        <f>IF(revenueReduction&gt;0.3,MAX(IF($B147="Non - avec lien de dépendance",MIN(1129,K147,$C147)*overallRate,MIN(1129,K147)*overallRate),ROUND(MAX(IF($B147="Non - avec lien de dépendance",0,MIN((0.75*K147),847)),MIN(K147,(0.75*$C147),847)),2)),IF($B147="Non - avec lien de dépendance",MIN(1129,K147,$C147)*overallRate,MIN(1129,K147)*overallRate))</f>
        <v>#VALUE!</v>
      </c>
    </row>
    <row r="148" spans="12:21" x14ac:dyDescent="0.5">
      <c r="L148" s="56" t="str">
        <f>IF(ISTEXT(overallRate),"Effectuez l’étape 1",IF(OR(COUNT($C148,H148)&lt;&gt;2,overallRate=0),0,IF(D148="Oui",ROUND(MAX(IF($B148="Non - avec lien de dépendance",0,MIN((0.75*H148),847)),MIN(H148,(0.75*$C148),847)),2),R148)))</f>
        <v>Effectuez l’étape 1</v>
      </c>
      <c r="M148" s="56" t="str">
        <f>IF(ISTEXT(overallRate),"Effectuez l’étape 1",IF(OR(COUNT($C148,I148)&lt;&gt;2,overallRate=0),0,IF(E148="Yes",ROUND(MAX(IF($B148="Non - avec lien de dépendance",0,MIN((0.75*I148),847)),MIN(I148,(0.75*$C148),847)),2),S148)))</f>
        <v>Effectuez l’étape 1</v>
      </c>
      <c r="N148" s="56" t="str">
        <f>IF(ISTEXT(overallRate),"Effectuez l’étape 1",IF(OR(COUNT($C148,J148)&lt;&gt;2,overallRate=0),0,IF(F148="Yes",ROUND(MAX(IF($B148="Non - avec lien de dépendance",0,MIN((0.75*J148),847)),MIN(J148,(0.75*$C148),847)),2),T148)))</f>
        <v>Effectuez l’étape 1</v>
      </c>
      <c r="O148" s="56" t="str">
        <f>IF(ISTEXT(overallRate),"Effectuez l’étape 1",IF(OR(COUNT($C148,K148)&lt;&gt;2,overallRate=0),0,IF(G148="Yes",ROUND(MAX(IF($B148="Non - avec lien de dépendance",0,MIN((0.75*K148),847)),MIN(K148,(0.75*$C148),847)),2),U148)))</f>
        <v>Effectuez l’étape 1</v>
      </c>
      <c r="P148" s="3">
        <f t="shared" si="2"/>
        <v>0</v>
      </c>
      <c r="R148" s="110" t="e">
        <f>IF(revenueReduction&gt;0.3,MAX(IF($B148="Non - avec lien de dépendance",MIN(1129,H148,$C148)*overallRate,MIN(1129,H148)*overallRate),ROUND(MAX(IF($B148="Non - avec lien de dépendance",0,MIN((0.75*H148),847)),MIN(H148,(0.75*$C148),847)),2)),IF($B148="Non - avec lien de dépendance",MIN(1129,H148,$C148)*overallRate,MIN(1129,H148)*overallRate))</f>
        <v>#VALUE!</v>
      </c>
      <c r="S148" s="110" t="e">
        <f>IF(revenueReduction&gt;0.3,MAX(IF($B148="Non - avec lien de dépendance",MIN(1129,I148,$C148)*overallRate,MIN(1129,I148)*overallRate),ROUND(MAX(IF($B148="Non - avec lien de dépendance",0,MIN((0.75*I148),847)),MIN(I148,(0.75*$C148),847)),2)),IF($B148="Non - avec lien de dépendance",MIN(1129,I148,$C148)*overallRate,MIN(1129,I148)*overallRate))</f>
        <v>#VALUE!</v>
      </c>
      <c r="T148" s="110" t="e">
        <f>IF(revenueReduction&gt;0.3,MAX(IF($B148="Non - avec lien de dépendance",MIN(1129,J148,$C148)*overallRate,MIN(1129,J148)*overallRate),ROUND(MAX(IF($B148="Non - avec lien de dépendance",0,MIN((0.75*J148),847)),MIN(J148,(0.75*$C148),847)),2)),IF($B148="Non - avec lien de dépendance",MIN(1129,J148,$C148)*overallRate,MIN(1129,J148)*overallRate))</f>
        <v>#VALUE!</v>
      </c>
      <c r="U148" s="110" t="e">
        <f>IF(revenueReduction&gt;0.3,MAX(IF($B148="Non - avec lien de dépendance",MIN(1129,K148,$C148)*overallRate,MIN(1129,K148)*overallRate),ROUND(MAX(IF($B148="Non - avec lien de dépendance",0,MIN((0.75*K148),847)),MIN(K148,(0.75*$C148),847)),2)),IF($B148="Non - avec lien de dépendance",MIN(1129,K148,$C148)*overallRate,MIN(1129,K148)*overallRate))</f>
        <v>#VALUE!</v>
      </c>
    </row>
    <row r="149" spans="12:21" x14ac:dyDescent="0.5">
      <c r="L149" s="56" t="str">
        <f>IF(ISTEXT(overallRate),"Effectuez l’étape 1",IF(OR(COUNT($C149,H149)&lt;&gt;2,overallRate=0),0,IF(D149="Oui",ROUND(MAX(IF($B149="Non - avec lien de dépendance",0,MIN((0.75*H149),847)),MIN(H149,(0.75*$C149),847)),2),R149)))</f>
        <v>Effectuez l’étape 1</v>
      </c>
      <c r="M149" s="56" t="str">
        <f>IF(ISTEXT(overallRate),"Effectuez l’étape 1",IF(OR(COUNT($C149,I149)&lt;&gt;2,overallRate=0),0,IF(E149="Yes",ROUND(MAX(IF($B149="Non - avec lien de dépendance",0,MIN((0.75*I149),847)),MIN(I149,(0.75*$C149),847)),2),S149)))</f>
        <v>Effectuez l’étape 1</v>
      </c>
      <c r="N149" s="56" t="str">
        <f>IF(ISTEXT(overallRate),"Effectuez l’étape 1",IF(OR(COUNT($C149,J149)&lt;&gt;2,overallRate=0),0,IF(F149="Yes",ROUND(MAX(IF($B149="Non - avec lien de dépendance",0,MIN((0.75*J149),847)),MIN(J149,(0.75*$C149),847)),2),T149)))</f>
        <v>Effectuez l’étape 1</v>
      </c>
      <c r="O149" s="56" t="str">
        <f>IF(ISTEXT(overallRate),"Effectuez l’étape 1",IF(OR(COUNT($C149,K149)&lt;&gt;2,overallRate=0),0,IF(G149="Yes",ROUND(MAX(IF($B149="Non - avec lien de dépendance",0,MIN((0.75*K149),847)),MIN(K149,(0.75*$C149),847)),2),U149)))</f>
        <v>Effectuez l’étape 1</v>
      </c>
      <c r="P149" s="3">
        <f t="shared" si="2"/>
        <v>0</v>
      </c>
      <c r="R149" s="110" t="e">
        <f>IF(revenueReduction&gt;0.3,MAX(IF($B149="Non - avec lien de dépendance",MIN(1129,H149,$C149)*overallRate,MIN(1129,H149)*overallRate),ROUND(MAX(IF($B149="Non - avec lien de dépendance",0,MIN((0.75*H149),847)),MIN(H149,(0.75*$C149),847)),2)),IF($B149="Non - avec lien de dépendance",MIN(1129,H149,$C149)*overallRate,MIN(1129,H149)*overallRate))</f>
        <v>#VALUE!</v>
      </c>
      <c r="S149" s="110" t="e">
        <f>IF(revenueReduction&gt;0.3,MAX(IF($B149="Non - avec lien de dépendance",MIN(1129,I149,$C149)*overallRate,MIN(1129,I149)*overallRate),ROUND(MAX(IF($B149="Non - avec lien de dépendance",0,MIN((0.75*I149),847)),MIN(I149,(0.75*$C149),847)),2)),IF($B149="Non - avec lien de dépendance",MIN(1129,I149,$C149)*overallRate,MIN(1129,I149)*overallRate))</f>
        <v>#VALUE!</v>
      </c>
      <c r="T149" s="110" t="e">
        <f>IF(revenueReduction&gt;0.3,MAX(IF($B149="Non - avec lien de dépendance",MIN(1129,J149,$C149)*overallRate,MIN(1129,J149)*overallRate),ROUND(MAX(IF($B149="Non - avec lien de dépendance",0,MIN((0.75*J149),847)),MIN(J149,(0.75*$C149),847)),2)),IF($B149="Non - avec lien de dépendance",MIN(1129,J149,$C149)*overallRate,MIN(1129,J149)*overallRate))</f>
        <v>#VALUE!</v>
      </c>
      <c r="U149" s="110" t="e">
        <f>IF(revenueReduction&gt;0.3,MAX(IF($B149="Non - avec lien de dépendance",MIN(1129,K149,$C149)*overallRate,MIN(1129,K149)*overallRate),ROUND(MAX(IF($B149="Non - avec lien de dépendance",0,MIN((0.75*K149),847)),MIN(K149,(0.75*$C149),847)),2)),IF($B149="Non - avec lien de dépendance",MIN(1129,K149,$C149)*overallRate,MIN(1129,K149)*overallRate))</f>
        <v>#VALUE!</v>
      </c>
    </row>
    <row r="150" spans="12:21" x14ac:dyDescent="0.5">
      <c r="L150" s="56" t="str">
        <f>IF(ISTEXT(overallRate),"Effectuez l’étape 1",IF(OR(COUNT($C150,H150)&lt;&gt;2,overallRate=0),0,IF(D150="Oui",ROUND(MAX(IF($B150="Non - avec lien de dépendance",0,MIN((0.75*H150),847)),MIN(H150,(0.75*$C150),847)),2),R150)))</f>
        <v>Effectuez l’étape 1</v>
      </c>
      <c r="M150" s="56" t="str">
        <f>IF(ISTEXT(overallRate),"Effectuez l’étape 1",IF(OR(COUNT($C150,I150)&lt;&gt;2,overallRate=0),0,IF(E150="Yes",ROUND(MAX(IF($B150="Non - avec lien de dépendance",0,MIN((0.75*I150),847)),MIN(I150,(0.75*$C150),847)),2),S150)))</f>
        <v>Effectuez l’étape 1</v>
      </c>
      <c r="N150" s="56" t="str">
        <f>IF(ISTEXT(overallRate),"Effectuez l’étape 1",IF(OR(COUNT($C150,J150)&lt;&gt;2,overallRate=0),0,IF(F150="Yes",ROUND(MAX(IF($B150="Non - avec lien de dépendance",0,MIN((0.75*J150),847)),MIN(J150,(0.75*$C150),847)),2),T150)))</f>
        <v>Effectuez l’étape 1</v>
      </c>
      <c r="O150" s="56" t="str">
        <f>IF(ISTEXT(overallRate),"Effectuez l’étape 1",IF(OR(COUNT($C150,K150)&lt;&gt;2,overallRate=0),0,IF(G150="Yes",ROUND(MAX(IF($B150="Non - avec lien de dépendance",0,MIN((0.75*K150),847)),MIN(K150,(0.75*$C150),847)),2),U150)))</f>
        <v>Effectuez l’étape 1</v>
      </c>
      <c r="P150" s="3">
        <f t="shared" si="2"/>
        <v>0</v>
      </c>
      <c r="R150" s="110" t="e">
        <f>IF(revenueReduction&gt;0.3,MAX(IF($B150="Non - avec lien de dépendance",MIN(1129,H150,$C150)*overallRate,MIN(1129,H150)*overallRate),ROUND(MAX(IF($B150="Non - avec lien de dépendance",0,MIN((0.75*H150),847)),MIN(H150,(0.75*$C150),847)),2)),IF($B150="Non - avec lien de dépendance",MIN(1129,H150,$C150)*overallRate,MIN(1129,H150)*overallRate))</f>
        <v>#VALUE!</v>
      </c>
      <c r="S150" s="110" t="e">
        <f>IF(revenueReduction&gt;0.3,MAX(IF($B150="Non - avec lien de dépendance",MIN(1129,I150,$C150)*overallRate,MIN(1129,I150)*overallRate),ROUND(MAX(IF($B150="Non - avec lien de dépendance",0,MIN((0.75*I150),847)),MIN(I150,(0.75*$C150),847)),2)),IF($B150="Non - avec lien de dépendance",MIN(1129,I150,$C150)*overallRate,MIN(1129,I150)*overallRate))</f>
        <v>#VALUE!</v>
      </c>
      <c r="T150" s="110" t="e">
        <f>IF(revenueReduction&gt;0.3,MAX(IF($B150="Non - avec lien de dépendance",MIN(1129,J150,$C150)*overallRate,MIN(1129,J150)*overallRate),ROUND(MAX(IF($B150="Non - avec lien de dépendance",0,MIN((0.75*J150),847)),MIN(J150,(0.75*$C150),847)),2)),IF($B150="Non - avec lien de dépendance",MIN(1129,J150,$C150)*overallRate,MIN(1129,J150)*overallRate))</f>
        <v>#VALUE!</v>
      </c>
      <c r="U150" s="110" t="e">
        <f>IF(revenueReduction&gt;0.3,MAX(IF($B150="Non - avec lien de dépendance",MIN(1129,K150,$C150)*overallRate,MIN(1129,K150)*overallRate),ROUND(MAX(IF($B150="Non - avec lien de dépendance",0,MIN((0.75*K150),847)),MIN(K150,(0.75*$C150),847)),2)),IF($B150="Non - avec lien de dépendance",MIN(1129,K150,$C150)*overallRate,MIN(1129,K150)*overallRate))</f>
        <v>#VALUE!</v>
      </c>
    </row>
    <row r="151" spans="12:21" x14ac:dyDescent="0.5">
      <c r="L151" s="56" t="str">
        <f>IF(ISTEXT(overallRate),"Effectuez l’étape 1",IF(OR(COUNT($C151,H151)&lt;&gt;2,overallRate=0),0,IF(D151="Oui",ROUND(MAX(IF($B151="Non - avec lien de dépendance",0,MIN((0.75*H151),847)),MIN(H151,(0.75*$C151),847)),2),R151)))</f>
        <v>Effectuez l’étape 1</v>
      </c>
      <c r="M151" s="56" t="str">
        <f>IF(ISTEXT(overallRate),"Effectuez l’étape 1",IF(OR(COUNT($C151,I151)&lt;&gt;2,overallRate=0),0,IF(E151="Yes",ROUND(MAX(IF($B151="Non - avec lien de dépendance",0,MIN((0.75*I151),847)),MIN(I151,(0.75*$C151),847)),2),S151)))</f>
        <v>Effectuez l’étape 1</v>
      </c>
      <c r="N151" s="56" t="str">
        <f>IF(ISTEXT(overallRate),"Effectuez l’étape 1",IF(OR(COUNT($C151,J151)&lt;&gt;2,overallRate=0),0,IF(F151="Yes",ROUND(MAX(IF($B151="Non - avec lien de dépendance",0,MIN((0.75*J151),847)),MIN(J151,(0.75*$C151),847)),2),T151)))</f>
        <v>Effectuez l’étape 1</v>
      </c>
      <c r="O151" s="56" t="str">
        <f>IF(ISTEXT(overallRate),"Effectuez l’étape 1",IF(OR(COUNT($C151,K151)&lt;&gt;2,overallRate=0),0,IF(G151="Yes",ROUND(MAX(IF($B151="Non - avec lien de dépendance",0,MIN((0.75*K151),847)),MIN(K151,(0.75*$C151),847)),2),U151)))</f>
        <v>Effectuez l’étape 1</v>
      </c>
      <c r="P151" s="3">
        <f t="shared" si="2"/>
        <v>0</v>
      </c>
      <c r="R151" s="110" t="e">
        <f>IF(revenueReduction&gt;0.3,MAX(IF($B151="Non - avec lien de dépendance",MIN(1129,H151,$C151)*overallRate,MIN(1129,H151)*overallRate),ROUND(MAX(IF($B151="Non - avec lien de dépendance",0,MIN((0.75*H151),847)),MIN(H151,(0.75*$C151),847)),2)),IF($B151="Non - avec lien de dépendance",MIN(1129,H151,$C151)*overallRate,MIN(1129,H151)*overallRate))</f>
        <v>#VALUE!</v>
      </c>
      <c r="S151" s="110" t="e">
        <f>IF(revenueReduction&gt;0.3,MAX(IF($B151="Non - avec lien de dépendance",MIN(1129,I151,$C151)*overallRate,MIN(1129,I151)*overallRate),ROUND(MAX(IF($B151="Non - avec lien de dépendance",0,MIN((0.75*I151),847)),MIN(I151,(0.75*$C151),847)),2)),IF($B151="Non - avec lien de dépendance",MIN(1129,I151,$C151)*overallRate,MIN(1129,I151)*overallRate))</f>
        <v>#VALUE!</v>
      </c>
      <c r="T151" s="110" t="e">
        <f>IF(revenueReduction&gt;0.3,MAX(IF($B151="Non - avec lien de dépendance",MIN(1129,J151,$C151)*overallRate,MIN(1129,J151)*overallRate),ROUND(MAX(IF($B151="Non - avec lien de dépendance",0,MIN((0.75*J151),847)),MIN(J151,(0.75*$C151),847)),2)),IF($B151="Non - avec lien de dépendance",MIN(1129,J151,$C151)*overallRate,MIN(1129,J151)*overallRate))</f>
        <v>#VALUE!</v>
      </c>
      <c r="U151" s="110" t="e">
        <f>IF(revenueReduction&gt;0.3,MAX(IF($B151="Non - avec lien de dépendance",MIN(1129,K151,$C151)*overallRate,MIN(1129,K151)*overallRate),ROUND(MAX(IF($B151="Non - avec lien de dépendance",0,MIN((0.75*K151),847)),MIN(K151,(0.75*$C151),847)),2)),IF($B151="Non - avec lien de dépendance",MIN(1129,K151,$C151)*overallRate,MIN(1129,K151)*overallRate))</f>
        <v>#VALUE!</v>
      </c>
    </row>
    <row r="152" spans="12:21" x14ac:dyDescent="0.5">
      <c r="L152" s="56" t="str">
        <f>IF(ISTEXT(overallRate),"Effectuez l’étape 1",IF(OR(COUNT($C152,H152)&lt;&gt;2,overallRate=0),0,IF(D152="Oui",ROUND(MAX(IF($B152="Non - avec lien de dépendance",0,MIN((0.75*H152),847)),MIN(H152,(0.75*$C152),847)),2),R152)))</f>
        <v>Effectuez l’étape 1</v>
      </c>
      <c r="M152" s="56" t="str">
        <f>IF(ISTEXT(overallRate),"Effectuez l’étape 1",IF(OR(COUNT($C152,I152)&lt;&gt;2,overallRate=0),0,IF(E152="Yes",ROUND(MAX(IF($B152="Non - avec lien de dépendance",0,MIN((0.75*I152),847)),MIN(I152,(0.75*$C152),847)),2),S152)))</f>
        <v>Effectuez l’étape 1</v>
      </c>
      <c r="N152" s="56" t="str">
        <f>IF(ISTEXT(overallRate),"Effectuez l’étape 1",IF(OR(COUNT($C152,J152)&lt;&gt;2,overallRate=0),0,IF(F152="Yes",ROUND(MAX(IF($B152="Non - avec lien de dépendance",0,MIN((0.75*J152),847)),MIN(J152,(0.75*$C152),847)),2),T152)))</f>
        <v>Effectuez l’étape 1</v>
      </c>
      <c r="O152" s="56" t="str">
        <f>IF(ISTEXT(overallRate),"Effectuez l’étape 1",IF(OR(COUNT($C152,K152)&lt;&gt;2,overallRate=0),0,IF(G152="Yes",ROUND(MAX(IF($B152="Non - avec lien de dépendance",0,MIN((0.75*K152),847)),MIN(K152,(0.75*$C152),847)),2),U152)))</f>
        <v>Effectuez l’étape 1</v>
      </c>
      <c r="P152" s="3">
        <f t="shared" si="2"/>
        <v>0</v>
      </c>
      <c r="R152" s="110" t="e">
        <f>IF(revenueReduction&gt;0.3,MAX(IF($B152="Non - avec lien de dépendance",MIN(1129,H152,$C152)*overallRate,MIN(1129,H152)*overallRate),ROUND(MAX(IF($B152="Non - avec lien de dépendance",0,MIN((0.75*H152),847)),MIN(H152,(0.75*$C152),847)),2)),IF($B152="Non - avec lien de dépendance",MIN(1129,H152,$C152)*overallRate,MIN(1129,H152)*overallRate))</f>
        <v>#VALUE!</v>
      </c>
      <c r="S152" s="110" t="e">
        <f>IF(revenueReduction&gt;0.3,MAX(IF($B152="Non - avec lien de dépendance",MIN(1129,I152,$C152)*overallRate,MIN(1129,I152)*overallRate),ROUND(MAX(IF($B152="Non - avec lien de dépendance",0,MIN((0.75*I152),847)),MIN(I152,(0.75*$C152),847)),2)),IF($B152="Non - avec lien de dépendance",MIN(1129,I152,$C152)*overallRate,MIN(1129,I152)*overallRate))</f>
        <v>#VALUE!</v>
      </c>
      <c r="T152" s="110" t="e">
        <f>IF(revenueReduction&gt;0.3,MAX(IF($B152="Non - avec lien de dépendance",MIN(1129,J152,$C152)*overallRate,MIN(1129,J152)*overallRate),ROUND(MAX(IF($B152="Non - avec lien de dépendance",0,MIN((0.75*J152),847)),MIN(J152,(0.75*$C152),847)),2)),IF($B152="Non - avec lien de dépendance",MIN(1129,J152,$C152)*overallRate,MIN(1129,J152)*overallRate))</f>
        <v>#VALUE!</v>
      </c>
      <c r="U152" s="110" t="e">
        <f>IF(revenueReduction&gt;0.3,MAX(IF($B152="Non - avec lien de dépendance",MIN(1129,K152,$C152)*overallRate,MIN(1129,K152)*overallRate),ROUND(MAX(IF($B152="Non - avec lien de dépendance",0,MIN((0.75*K152),847)),MIN(K152,(0.75*$C152),847)),2)),IF($B152="Non - avec lien de dépendance",MIN(1129,K152,$C152)*overallRate,MIN(1129,K152)*overallRate))</f>
        <v>#VALUE!</v>
      </c>
    </row>
    <row r="153" spans="12:21" x14ac:dyDescent="0.5">
      <c r="L153" s="56" t="str">
        <f>IF(ISTEXT(overallRate),"Effectuez l’étape 1",IF(OR(COUNT($C153,H153)&lt;&gt;2,overallRate=0),0,IF(D153="Oui",ROUND(MAX(IF($B153="Non - avec lien de dépendance",0,MIN((0.75*H153),847)),MIN(H153,(0.75*$C153),847)),2),R153)))</f>
        <v>Effectuez l’étape 1</v>
      </c>
      <c r="M153" s="56" t="str">
        <f>IF(ISTEXT(overallRate),"Effectuez l’étape 1",IF(OR(COUNT($C153,I153)&lt;&gt;2,overallRate=0),0,IF(E153="Yes",ROUND(MAX(IF($B153="Non - avec lien de dépendance",0,MIN((0.75*I153),847)),MIN(I153,(0.75*$C153),847)),2),S153)))</f>
        <v>Effectuez l’étape 1</v>
      </c>
      <c r="N153" s="56" t="str">
        <f>IF(ISTEXT(overallRate),"Effectuez l’étape 1",IF(OR(COUNT($C153,J153)&lt;&gt;2,overallRate=0),0,IF(F153="Yes",ROUND(MAX(IF($B153="Non - avec lien de dépendance",0,MIN((0.75*J153),847)),MIN(J153,(0.75*$C153),847)),2),T153)))</f>
        <v>Effectuez l’étape 1</v>
      </c>
      <c r="O153" s="56" t="str">
        <f>IF(ISTEXT(overallRate),"Effectuez l’étape 1",IF(OR(COUNT($C153,K153)&lt;&gt;2,overallRate=0),0,IF(G153="Yes",ROUND(MAX(IF($B153="Non - avec lien de dépendance",0,MIN((0.75*K153),847)),MIN(K153,(0.75*$C153),847)),2),U153)))</f>
        <v>Effectuez l’étape 1</v>
      </c>
      <c r="P153" s="3">
        <f t="shared" si="2"/>
        <v>0</v>
      </c>
      <c r="R153" s="110" t="e">
        <f>IF(revenueReduction&gt;0.3,MAX(IF($B153="Non - avec lien de dépendance",MIN(1129,H153,$C153)*overallRate,MIN(1129,H153)*overallRate),ROUND(MAX(IF($B153="Non - avec lien de dépendance",0,MIN((0.75*H153),847)),MIN(H153,(0.75*$C153),847)),2)),IF($B153="Non - avec lien de dépendance",MIN(1129,H153,$C153)*overallRate,MIN(1129,H153)*overallRate))</f>
        <v>#VALUE!</v>
      </c>
      <c r="S153" s="110" t="e">
        <f>IF(revenueReduction&gt;0.3,MAX(IF($B153="Non - avec lien de dépendance",MIN(1129,I153,$C153)*overallRate,MIN(1129,I153)*overallRate),ROUND(MAX(IF($B153="Non - avec lien de dépendance",0,MIN((0.75*I153),847)),MIN(I153,(0.75*$C153),847)),2)),IF($B153="Non - avec lien de dépendance",MIN(1129,I153,$C153)*overallRate,MIN(1129,I153)*overallRate))</f>
        <v>#VALUE!</v>
      </c>
      <c r="T153" s="110" t="e">
        <f>IF(revenueReduction&gt;0.3,MAX(IF($B153="Non - avec lien de dépendance",MIN(1129,J153,$C153)*overallRate,MIN(1129,J153)*overallRate),ROUND(MAX(IF($B153="Non - avec lien de dépendance",0,MIN((0.75*J153),847)),MIN(J153,(0.75*$C153),847)),2)),IF($B153="Non - avec lien de dépendance",MIN(1129,J153,$C153)*overallRate,MIN(1129,J153)*overallRate))</f>
        <v>#VALUE!</v>
      </c>
      <c r="U153" s="110" t="e">
        <f>IF(revenueReduction&gt;0.3,MAX(IF($B153="Non - avec lien de dépendance",MIN(1129,K153,$C153)*overallRate,MIN(1129,K153)*overallRate),ROUND(MAX(IF($B153="Non - avec lien de dépendance",0,MIN((0.75*K153),847)),MIN(K153,(0.75*$C153),847)),2)),IF($B153="Non - avec lien de dépendance",MIN(1129,K153,$C153)*overallRate,MIN(1129,K153)*overallRate))</f>
        <v>#VALUE!</v>
      </c>
    </row>
    <row r="154" spans="12:21" x14ac:dyDescent="0.5">
      <c r="L154" s="56" t="str">
        <f>IF(ISTEXT(overallRate),"Effectuez l’étape 1",IF(OR(COUNT($C154,H154)&lt;&gt;2,overallRate=0),0,IF(D154="Oui",ROUND(MAX(IF($B154="Non - avec lien de dépendance",0,MIN((0.75*H154),847)),MIN(H154,(0.75*$C154),847)),2),R154)))</f>
        <v>Effectuez l’étape 1</v>
      </c>
      <c r="M154" s="56" t="str">
        <f>IF(ISTEXT(overallRate),"Effectuez l’étape 1",IF(OR(COUNT($C154,I154)&lt;&gt;2,overallRate=0),0,IF(E154="Yes",ROUND(MAX(IF($B154="Non - avec lien de dépendance",0,MIN((0.75*I154),847)),MIN(I154,(0.75*$C154),847)),2),S154)))</f>
        <v>Effectuez l’étape 1</v>
      </c>
      <c r="N154" s="56" t="str">
        <f>IF(ISTEXT(overallRate),"Effectuez l’étape 1",IF(OR(COUNT($C154,J154)&lt;&gt;2,overallRate=0),0,IF(F154="Yes",ROUND(MAX(IF($B154="Non - avec lien de dépendance",0,MIN((0.75*J154),847)),MIN(J154,(0.75*$C154),847)),2),T154)))</f>
        <v>Effectuez l’étape 1</v>
      </c>
      <c r="O154" s="56" t="str">
        <f>IF(ISTEXT(overallRate),"Effectuez l’étape 1",IF(OR(COUNT($C154,K154)&lt;&gt;2,overallRate=0),0,IF(G154="Yes",ROUND(MAX(IF($B154="Non - avec lien de dépendance",0,MIN((0.75*K154),847)),MIN(K154,(0.75*$C154),847)),2),U154)))</f>
        <v>Effectuez l’étape 1</v>
      </c>
      <c r="P154" s="3">
        <f t="shared" si="2"/>
        <v>0</v>
      </c>
      <c r="R154" s="110" t="e">
        <f>IF(revenueReduction&gt;0.3,MAX(IF($B154="Non - avec lien de dépendance",MIN(1129,H154,$C154)*overallRate,MIN(1129,H154)*overallRate),ROUND(MAX(IF($B154="Non - avec lien de dépendance",0,MIN((0.75*H154),847)),MIN(H154,(0.75*$C154),847)),2)),IF($B154="Non - avec lien de dépendance",MIN(1129,H154,$C154)*overallRate,MIN(1129,H154)*overallRate))</f>
        <v>#VALUE!</v>
      </c>
      <c r="S154" s="110" t="e">
        <f>IF(revenueReduction&gt;0.3,MAX(IF($B154="Non - avec lien de dépendance",MIN(1129,I154,$C154)*overallRate,MIN(1129,I154)*overallRate),ROUND(MAX(IF($B154="Non - avec lien de dépendance",0,MIN((0.75*I154),847)),MIN(I154,(0.75*$C154),847)),2)),IF($B154="Non - avec lien de dépendance",MIN(1129,I154,$C154)*overallRate,MIN(1129,I154)*overallRate))</f>
        <v>#VALUE!</v>
      </c>
      <c r="T154" s="110" t="e">
        <f>IF(revenueReduction&gt;0.3,MAX(IF($B154="Non - avec lien de dépendance",MIN(1129,J154,$C154)*overallRate,MIN(1129,J154)*overallRate),ROUND(MAX(IF($B154="Non - avec lien de dépendance",0,MIN((0.75*J154),847)),MIN(J154,(0.75*$C154),847)),2)),IF($B154="Non - avec lien de dépendance",MIN(1129,J154,$C154)*overallRate,MIN(1129,J154)*overallRate))</f>
        <v>#VALUE!</v>
      </c>
      <c r="U154" s="110" t="e">
        <f>IF(revenueReduction&gt;0.3,MAX(IF($B154="Non - avec lien de dépendance",MIN(1129,K154,$C154)*overallRate,MIN(1129,K154)*overallRate),ROUND(MAX(IF($B154="Non - avec lien de dépendance",0,MIN((0.75*K154),847)),MIN(K154,(0.75*$C154),847)),2)),IF($B154="Non - avec lien de dépendance",MIN(1129,K154,$C154)*overallRate,MIN(1129,K154)*overallRate))</f>
        <v>#VALUE!</v>
      </c>
    </row>
    <row r="155" spans="12:21" x14ac:dyDescent="0.5">
      <c r="L155" s="56" t="str">
        <f>IF(ISTEXT(overallRate),"Effectuez l’étape 1",IF(OR(COUNT($C155,H155)&lt;&gt;2,overallRate=0),0,IF(D155="Oui",ROUND(MAX(IF($B155="Non - avec lien de dépendance",0,MIN((0.75*H155),847)),MIN(H155,(0.75*$C155),847)),2),R155)))</f>
        <v>Effectuez l’étape 1</v>
      </c>
      <c r="M155" s="56" t="str">
        <f>IF(ISTEXT(overallRate),"Effectuez l’étape 1",IF(OR(COUNT($C155,I155)&lt;&gt;2,overallRate=0),0,IF(E155="Yes",ROUND(MAX(IF($B155="Non - avec lien de dépendance",0,MIN((0.75*I155),847)),MIN(I155,(0.75*$C155),847)),2),S155)))</f>
        <v>Effectuez l’étape 1</v>
      </c>
      <c r="N155" s="56" t="str">
        <f>IF(ISTEXT(overallRate),"Effectuez l’étape 1",IF(OR(COUNT($C155,J155)&lt;&gt;2,overallRate=0),0,IF(F155="Yes",ROUND(MAX(IF($B155="Non - avec lien de dépendance",0,MIN((0.75*J155),847)),MIN(J155,(0.75*$C155),847)),2),T155)))</f>
        <v>Effectuez l’étape 1</v>
      </c>
      <c r="O155" s="56" t="str">
        <f>IF(ISTEXT(overallRate),"Effectuez l’étape 1",IF(OR(COUNT($C155,K155)&lt;&gt;2,overallRate=0),0,IF(G155="Yes",ROUND(MAX(IF($B155="Non - avec lien de dépendance",0,MIN((0.75*K155),847)),MIN(K155,(0.75*$C155),847)),2),U155)))</f>
        <v>Effectuez l’étape 1</v>
      </c>
      <c r="P155" s="3">
        <f t="shared" si="2"/>
        <v>0</v>
      </c>
      <c r="R155" s="110" t="e">
        <f>IF(revenueReduction&gt;0.3,MAX(IF($B155="Non - avec lien de dépendance",MIN(1129,H155,$C155)*overallRate,MIN(1129,H155)*overallRate),ROUND(MAX(IF($B155="Non - avec lien de dépendance",0,MIN((0.75*H155),847)),MIN(H155,(0.75*$C155),847)),2)),IF($B155="Non - avec lien de dépendance",MIN(1129,H155,$C155)*overallRate,MIN(1129,H155)*overallRate))</f>
        <v>#VALUE!</v>
      </c>
      <c r="S155" s="110" t="e">
        <f>IF(revenueReduction&gt;0.3,MAX(IF($B155="Non - avec lien de dépendance",MIN(1129,I155,$C155)*overallRate,MIN(1129,I155)*overallRate),ROUND(MAX(IF($B155="Non - avec lien de dépendance",0,MIN((0.75*I155),847)),MIN(I155,(0.75*$C155),847)),2)),IF($B155="Non - avec lien de dépendance",MIN(1129,I155,$C155)*overallRate,MIN(1129,I155)*overallRate))</f>
        <v>#VALUE!</v>
      </c>
      <c r="T155" s="110" t="e">
        <f>IF(revenueReduction&gt;0.3,MAX(IF($B155="Non - avec lien de dépendance",MIN(1129,J155,$C155)*overallRate,MIN(1129,J155)*overallRate),ROUND(MAX(IF($B155="Non - avec lien de dépendance",0,MIN((0.75*J155),847)),MIN(J155,(0.75*$C155),847)),2)),IF($B155="Non - avec lien de dépendance",MIN(1129,J155,$C155)*overallRate,MIN(1129,J155)*overallRate))</f>
        <v>#VALUE!</v>
      </c>
      <c r="U155" s="110" t="e">
        <f>IF(revenueReduction&gt;0.3,MAX(IF($B155="Non - avec lien de dépendance",MIN(1129,K155,$C155)*overallRate,MIN(1129,K155)*overallRate),ROUND(MAX(IF($B155="Non - avec lien de dépendance",0,MIN((0.75*K155),847)),MIN(K155,(0.75*$C155),847)),2)),IF($B155="Non - avec lien de dépendance",MIN(1129,K155,$C155)*overallRate,MIN(1129,K155)*overallRate))</f>
        <v>#VALUE!</v>
      </c>
    </row>
    <row r="156" spans="12:21" x14ac:dyDescent="0.5">
      <c r="L156" s="56" t="str">
        <f>IF(ISTEXT(overallRate),"Effectuez l’étape 1",IF(OR(COUNT($C156,H156)&lt;&gt;2,overallRate=0),0,IF(D156="Oui",ROUND(MAX(IF($B156="Non - avec lien de dépendance",0,MIN((0.75*H156),847)),MIN(H156,(0.75*$C156),847)),2),R156)))</f>
        <v>Effectuez l’étape 1</v>
      </c>
      <c r="M156" s="56" t="str">
        <f>IF(ISTEXT(overallRate),"Effectuez l’étape 1",IF(OR(COUNT($C156,I156)&lt;&gt;2,overallRate=0),0,IF(E156="Yes",ROUND(MAX(IF($B156="Non - avec lien de dépendance",0,MIN((0.75*I156),847)),MIN(I156,(0.75*$C156),847)),2),S156)))</f>
        <v>Effectuez l’étape 1</v>
      </c>
      <c r="N156" s="56" t="str">
        <f>IF(ISTEXT(overallRate),"Effectuez l’étape 1",IF(OR(COUNT($C156,J156)&lt;&gt;2,overallRate=0),0,IF(F156="Yes",ROUND(MAX(IF($B156="Non - avec lien de dépendance",0,MIN((0.75*J156),847)),MIN(J156,(0.75*$C156),847)),2),T156)))</f>
        <v>Effectuez l’étape 1</v>
      </c>
      <c r="O156" s="56" t="str">
        <f>IF(ISTEXT(overallRate),"Effectuez l’étape 1",IF(OR(COUNT($C156,K156)&lt;&gt;2,overallRate=0),0,IF(G156="Yes",ROUND(MAX(IF($B156="Non - avec lien de dépendance",0,MIN((0.75*K156),847)),MIN(K156,(0.75*$C156),847)),2),U156)))</f>
        <v>Effectuez l’étape 1</v>
      </c>
      <c r="P156" s="3">
        <f t="shared" si="2"/>
        <v>0</v>
      </c>
      <c r="R156" s="110" t="e">
        <f>IF(revenueReduction&gt;0.3,MAX(IF($B156="Non - avec lien de dépendance",MIN(1129,H156,$C156)*overallRate,MIN(1129,H156)*overallRate),ROUND(MAX(IF($B156="Non - avec lien de dépendance",0,MIN((0.75*H156),847)),MIN(H156,(0.75*$C156),847)),2)),IF($B156="Non - avec lien de dépendance",MIN(1129,H156,$C156)*overallRate,MIN(1129,H156)*overallRate))</f>
        <v>#VALUE!</v>
      </c>
      <c r="S156" s="110" t="e">
        <f>IF(revenueReduction&gt;0.3,MAX(IF($B156="Non - avec lien de dépendance",MIN(1129,I156,$C156)*overallRate,MIN(1129,I156)*overallRate),ROUND(MAX(IF($B156="Non - avec lien de dépendance",0,MIN((0.75*I156),847)),MIN(I156,(0.75*$C156),847)),2)),IF($B156="Non - avec lien de dépendance",MIN(1129,I156,$C156)*overallRate,MIN(1129,I156)*overallRate))</f>
        <v>#VALUE!</v>
      </c>
      <c r="T156" s="110" t="e">
        <f>IF(revenueReduction&gt;0.3,MAX(IF($B156="Non - avec lien de dépendance",MIN(1129,J156,$C156)*overallRate,MIN(1129,J156)*overallRate),ROUND(MAX(IF($B156="Non - avec lien de dépendance",0,MIN((0.75*J156),847)),MIN(J156,(0.75*$C156),847)),2)),IF($B156="Non - avec lien de dépendance",MIN(1129,J156,$C156)*overallRate,MIN(1129,J156)*overallRate))</f>
        <v>#VALUE!</v>
      </c>
      <c r="U156" s="110" t="e">
        <f>IF(revenueReduction&gt;0.3,MAX(IF($B156="Non - avec lien de dépendance",MIN(1129,K156,$C156)*overallRate,MIN(1129,K156)*overallRate),ROUND(MAX(IF($B156="Non - avec lien de dépendance",0,MIN((0.75*K156),847)),MIN(K156,(0.75*$C156),847)),2)),IF($B156="Non - avec lien de dépendance",MIN(1129,K156,$C156)*overallRate,MIN(1129,K156)*overallRate))</f>
        <v>#VALUE!</v>
      </c>
    </row>
    <row r="157" spans="12:21" x14ac:dyDescent="0.5">
      <c r="L157" s="56" t="str">
        <f>IF(ISTEXT(overallRate),"Effectuez l’étape 1",IF(OR(COUNT($C157,H157)&lt;&gt;2,overallRate=0),0,IF(D157="Oui",ROUND(MAX(IF($B157="Non - avec lien de dépendance",0,MIN((0.75*H157),847)),MIN(H157,(0.75*$C157),847)),2),R157)))</f>
        <v>Effectuez l’étape 1</v>
      </c>
      <c r="M157" s="56" t="str">
        <f>IF(ISTEXT(overallRate),"Effectuez l’étape 1",IF(OR(COUNT($C157,I157)&lt;&gt;2,overallRate=0),0,IF(E157="Yes",ROUND(MAX(IF($B157="Non - avec lien de dépendance",0,MIN((0.75*I157),847)),MIN(I157,(0.75*$C157),847)),2),S157)))</f>
        <v>Effectuez l’étape 1</v>
      </c>
      <c r="N157" s="56" t="str">
        <f>IF(ISTEXT(overallRate),"Effectuez l’étape 1",IF(OR(COUNT($C157,J157)&lt;&gt;2,overallRate=0),0,IF(F157="Yes",ROUND(MAX(IF($B157="Non - avec lien de dépendance",0,MIN((0.75*J157),847)),MIN(J157,(0.75*$C157),847)),2),T157)))</f>
        <v>Effectuez l’étape 1</v>
      </c>
      <c r="O157" s="56" t="str">
        <f>IF(ISTEXT(overallRate),"Effectuez l’étape 1",IF(OR(COUNT($C157,K157)&lt;&gt;2,overallRate=0),0,IF(G157="Yes",ROUND(MAX(IF($B157="Non - avec lien de dépendance",0,MIN((0.75*K157),847)),MIN(K157,(0.75*$C157),847)),2),U157)))</f>
        <v>Effectuez l’étape 1</v>
      </c>
      <c r="P157" s="3">
        <f t="shared" si="2"/>
        <v>0</v>
      </c>
      <c r="R157" s="110" t="e">
        <f>IF(revenueReduction&gt;0.3,MAX(IF($B157="Non - avec lien de dépendance",MIN(1129,H157,$C157)*overallRate,MIN(1129,H157)*overallRate),ROUND(MAX(IF($B157="Non - avec lien de dépendance",0,MIN((0.75*H157),847)),MIN(H157,(0.75*$C157),847)),2)),IF($B157="Non - avec lien de dépendance",MIN(1129,H157,$C157)*overallRate,MIN(1129,H157)*overallRate))</f>
        <v>#VALUE!</v>
      </c>
      <c r="S157" s="110" t="e">
        <f>IF(revenueReduction&gt;0.3,MAX(IF($B157="Non - avec lien de dépendance",MIN(1129,I157,$C157)*overallRate,MIN(1129,I157)*overallRate),ROUND(MAX(IF($B157="Non - avec lien de dépendance",0,MIN((0.75*I157),847)),MIN(I157,(0.75*$C157),847)),2)),IF($B157="Non - avec lien de dépendance",MIN(1129,I157,$C157)*overallRate,MIN(1129,I157)*overallRate))</f>
        <v>#VALUE!</v>
      </c>
      <c r="T157" s="110" t="e">
        <f>IF(revenueReduction&gt;0.3,MAX(IF($B157="Non - avec lien de dépendance",MIN(1129,J157,$C157)*overallRate,MIN(1129,J157)*overallRate),ROUND(MAX(IF($B157="Non - avec lien de dépendance",0,MIN((0.75*J157),847)),MIN(J157,(0.75*$C157),847)),2)),IF($B157="Non - avec lien de dépendance",MIN(1129,J157,$C157)*overallRate,MIN(1129,J157)*overallRate))</f>
        <v>#VALUE!</v>
      </c>
      <c r="U157" s="110" t="e">
        <f>IF(revenueReduction&gt;0.3,MAX(IF($B157="Non - avec lien de dépendance",MIN(1129,K157,$C157)*overallRate,MIN(1129,K157)*overallRate),ROUND(MAX(IF($B157="Non - avec lien de dépendance",0,MIN((0.75*K157),847)),MIN(K157,(0.75*$C157),847)),2)),IF($B157="Non - avec lien de dépendance",MIN(1129,K157,$C157)*overallRate,MIN(1129,K157)*overallRate))</f>
        <v>#VALUE!</v>
      </c>
    </row>
    <row r="158" spans="12:21" x14ac:dyDescent="0.5">
      <c r="L158" s="56" t="str">
        <f>IF(ISTEXT(overallRate),"Effectuez l’étape 1",IF(OR(COUNT($C158,H158)&lt;&gt;2,overallRate=0),0,IF(D158="Oui",ROUND(MAX(IF($B158="Non - avec lien de dépendance",0,MIN((0.75*H158),847)),MIN(H158,(0.75*$C158),847)),2),R158)))</f>
        <v>Effectuez l’étape 1</v>
      </c>
      <c r="M158" s="56" t="str">
        <f>IF(ISTEXT(overallRate),"Effectuez l’étape 1",IF(OR(COUNT($C158,I158)&lt;&gt;2,overallRate=0),0,IF(E158="Yes",ROUND(MAX(IF($B158="Non - avec lien de dépendance",0,MIN((0.75*I158),847)),MIN(I158,(0.75*$C158),847)),2),S158)))</f>
        <v>Effectuez l’étape 1</v>
      </c>
      <c r="N158" s="56" t="str">
        <f>IF(ISTEXT(overallRate),"Effectuez l’étape 1",IF(OR(COUNT($C158,J158)&lt;&gt;2,overallRate=0),0,IF(F158="Yes",ROUND(MAX(IF($B158="Non - avec lien de dépendance",0,MIN((0.75*J158),847)),MIN(J158,(0.75*$C158),847)),2),T158)))</f>
        <v>Effectuez l’étape 1</v>
      </c>
      <c r="O158" s="56" t="str">
        <f>IF(ISTEXT(overallRate),"Effectuez l’étape 1",IF(OR(COUNT($C158,K158)&lt;&gt;2,overallRate=0),0,IF(G158="Yes",ROUND(MAX(IF($B158="Non - avec lien de dépendance",0,MIN((0.75*K158),847)),MIN(K158,(0.75*$C158),847)),2),U158)))</f>
        <v>Effectuez l’étape 1</v>
      </c>
      <c r="P158" s="3">
        <f t="shared" si="2"/>
        <v>0</v>
      </c>
      <c r="R158" s="110" t="e">
        <f>IF(revenueReduction&gt;0.3,MAX(IF($B158="Non - avec lien de dépendance",MIN(1129,H158,$C158)*overallRate,MIN(1129,H158)*overallRate),ROUND(MAX(IF($B158="Non - avec lien de dépendance",0,MIN((0.75*H158),847)),MIN(H158,(0.75*$C158),847)),2)),IF($B158="Non - avec lien de dépendance",MIN(1129,H158,$C158)*overallRate,MIN(1129,H158)*overallRate))</f>
        <v>#VALUE!</v>
      </c>
      <c r="S158" s="110" t="e">
        <f>IF(revenueReduction&gt;0.3,MAX(IF($B158="Non - avec lien de dépendance",MIN(1129,I158,$C158)*overallRate,MIN(1129,I158)*overallRate),ROUND(MAX(IF($B158="Non - avec lien de dépendance",0,MIN((0.75*I158),847)),MIN(I158,(0.75*$C158),847)),2)),IF($B158="Non - avec lien de dépendance",MIN(1129,I158,$C158)*overallRate,MIN(1129,I158)*overallRate))</f>
        <v>#VALUE!</v>
      </c>
      <c r="T158" s="110" t="e">
        <f>IF(revenueReduction&gt;0.3,MAX(IF($B158="Non - avec lien de dépendance",MIN(1129,J158,$C158)*overallRate,MIN(1129,J158)*overallRate),ROUND(MAX(IF($B158="Non - avec lien de dépendance",0,MIN((0.75*J158),847)),MIN(J158,(0.75*$C158),847)),2)),IF($B158="Non - avec lien de dépendance",MIN(1129,J158,$C158)*overallRate,MIN(1129,J158)*overallRate))</f>
        <v>#VALUE!</v>
      </c>
      <c r="U158" s="110" t="e">
        <f>IF(revenueReduction&gt;0.3,MAX(IF($B158="Non - avec lien de dépendance",MIN(1129,K158,$C158)*overallRate,MIN(1129,K158)*overallRate),ROUND(MAX(IF($B158="Non - avec lien de dépendance",0,MIN((0.75*K158),847)),MIN(K158,(0.75*$C158),847)),2)),IF($B158="Non - avec lien de dépendance",MIN(1129,K158,$C158)*overallRate,MIN(1129,K158)*overallRate))</f>
        <v>#VALUE!</v>
      </c>
    </row>
    <row r="159" spans="12:21" x14ac:dyDescent="0.5">
      <c r="L159" s="56" t="str">
        <f>IF(ISTEXT(overallRate),"Effectuez l’étape 1",IF(OR(COUNT($C159,H159)&lt;&gt;2,overallRate=0),0,IF(D159="Oui",ROUND(MAX(IF($B159="Non - avec lien de dépendance",0,MIN((0.75*H159),847)),MIN(H159,(0.75*$C159),847)),2),R159)))</f>
        <v>Effectuez l’étape 1</v>
      </c>
      <c r="M159" s="56" t="str">
        <f>IF(ISTEXT(overallRate),"Effectuez l’étape 1",IF(OR(COUNT($C159,I159)&lt;&gt;2,overallRate=0),0,IF(E159="Yes",ROUND(MAX(IF($B159="Non - avec lien de dépendance",0,MIN((0.75*I159),847)),MIN(I159,(0.75*$C159),847)),2),S159)))</f>
        <v>Effectuez l’étape 1</v>
      </c>
      <c r="N159" s="56" t="str">
        <f>IF(ISTEXT(overallRate),"Effectuez l’étape 1",IF(OR(COUNT($C159,J159)&lt;&gt;2,overallRate=0),0,IF(F159="Yes",ROUND(MAX(IF($B159="Non - avec lien de dépendance",0,MIN((0.75*J159),847)),MIN(J159,(0.75*$C159),847)),2),T159)))</f>
        <v>Effectuez l’étape 1</v>
      </c>
      <c r="O159" s="56" t="str">
        <f>IF(ISTEXT(overallRate),"Effectuez l’étape 1",IF(OR(COUNT($C159,K159)&lt;&gt;2,overallRate=0),0,IF(G159="Yes",ROUND(MAX(IF($B159="Non - avec lien de dépendance",0,MIN((0.75*K159),847)),MIN(K159,(0.75*$C159),847)),2),U159)))</f>
        <v>Effectuez l’étape 1</v>
      </c>
      <c r="P159" s="3">
        <f t="shared" si="2"/>
        <v>0</v>
      </c>
      <c r="R159" s="110" t="e">
        <f>IF(revenueReduction&gt;0.3,MAX(IF($B159="Non - avec lien de dépendance",MIN(1129,H159,$C159)*overallRate,MIN(1129,H159)*overallRate),ROUND(MAX(IF($B159="Non - avec lien de dépendance",0,MIN((0.75*H159),847)),MIN(H159,(0.75*$C159),847)),2)),IF($B159="Non - avec lien de dépendance",MIN(1129,H159,$C159)*overallRate,MIN(1129,H159)*overallRate))</f>
        <v>#VALUE!</v>
      </c>
      <c r="S159" s="110" t="e">
        <f>IF(revenueReduction&gt;0.3,MAX(IF($B159="Non - avec lien de dépendance",MIN(1129,I159,$C159)*overallRate,MIN(1129,I159)*overallRate),ROUND(MAX(IF($B159="Non - avec lien de dépendance",0,MIN((0.75*I159),847)),MIN(I159,(0.75*$C159),847)),2)),IF($B159="Non - avec lien de dépendance",MIN(1129,I159,$C159)*overallRate,MIN(1129,I159)*overallRate))</f>
        <v>#VALUE!</v>
      </c>
      <c r="T159" s="110" t="e">
        <f>IF(revenueReduction&gt;0.3,MAX(IF($B159="Non - avec lien de dépendance",MIN(1129,J159,$C159)*overallRate,MIN(1129,J159)*overallRate),ROUND(MAX(IF($B159="Non - avec lien de dépendance",0,MIN((0.75*J159),847)),MIN(J159,(0.75*$C159),847)),2)),IF($B159="Non - avec lien de dépendance",MIN(1129,J159,$C159)*overallRate,MIN(1129,J159)*overallRate))</f>
        <v>#VALUE!</v>
      </c>
      <c r="U159" s="110" t="e">
        <f>IF(revenueReduction&gt;0.3,MAX(IF($B159="Non - avec lien de dépendance",MIN(1129,K159,$C159)*overallRate,MIN(1129,K159)*overallRate),ROUND(MAX(IF($B159="Non - avec lien de dépendance",0,MIN((0.75*K159),847)),MIN(K159,(0.75*$C159),847)),2)),IF($B159="Non - avec lien de dépendance",MIN(1129,K159,$C159)*overallRate,MIN(1129,K159)*overallRate))</f>
        <v>#VALUE!</v>
      </c>
    </row>
    <row r="160" spans="12:21" x14ac:dyDescent="0.5">
      <c r="L160" s="56" t="str">
        <f>IF(ISTEXT(overallRate),"Effectuez l’étape 1",IF(OR(COUNT($C160,H160)&lt;&gt;2,overallRate=0),0,IF(D160="Oui",ROUND(MAX(IF($B160="Non - avec lien de dépendance",0,MIN((0.75*H160),847)),MIN(H160,(0.75*$C160),847)),2),R160)))</f>
        <v>Effectuez l’étape 1</v>
      </c>
      <c r="M160" s="56" t="str">
        <f>IF(ISTEXT(overallRate),"Effectuez l’étape 1",IF(OR(COUNT($C160,I160)&lt;&gt;2,overallRate=0),0,IF(E160="Yes",ROUND(MAX(IF($B160="Non - avec lien de dépendance",0,MIN((0.75*I160),847)),MIN(I160,(0.75*$C160),847)),2),S160)))</f>
        <v>Effectuez l’étape 1</v>
      </c>
      <c r="N160" s="56" t="str">
        <f>IF(ISTEXT(overallRate),"Effectuez l’étape 1",IF(OR(COUNT($C160,J160)&lt;&gt;2,overallRate=0),0,IF(F160="Yes",ROUND(MAX(IF($B160="Non - avec lien de dépendance",0,MIN((0.75*J160),847)),MIN(J160,(0.75*$C160),847)),2),T160)))</f>
        <v>Effectuez l’étape 1</v>
      </c>
      <c r="O160" s="56" t="str">
        <f>IF(ISTEXT(overallRate),"Effectuez l’étape 1",IF(OR(COUNT($C160,K160)&lt;&gt;2,overallRate=0),0,IF(G160="Yes",ROUND(MAX(IF($B160="Non - avec lien de dépendance",0,MIN((0.75*K160),847)),MIN(K160,(0.75*$C160),847)),2),U160)))</f>
        <v>Effectuez l’étape 1</v>
      </c>
      <c r="P160" s="3">
        <f t="shared" si="2"/>
        <v>0</v>
      </c>
      <c r="R160" s="110" t="e">
        <f>IF(revenueReduction&gt;0.3,MAX(IF($B160="Non - avec lien de dépendance",MIN(1129,H160,$C160)*overallRate,MIN(1129,H160)*overallRate),ROUND(MAX(IF($B160="Non - avec lien de dépendance",0,MIN((0.75*H160),847)),MIN(H160,(0.75*$C160),847)),2)),IF($B160="Non - avec lien de dépendance",MIN(1129,H160,$C160)*overallRate,MIN(1129,H160)*overallRate))</f>
        <v>#VALUE!</v>
      </c>
      <c r="S160" s="110" t="e">
        <f>IF(revenueReduction&gt;0.3,MAX(IF($B160="Non - avec lien de dépendance",MIN(1129,I160,$C160)*overallRate,MIN(1129,I160)*overallRate),ROUND(MAX(IF($B160="Non - avec lien de dépendance",0,MIN((0.75*I160),847)),MIN(I160,(0.75*$C160),847)),2)),IF($B160="Non - avec lien de dépendance",MIN(1129,I160,$C160)*overallRate,MIN(1129,I160)*overallRate))</f>
        <v>#VALUE!</v>
      </c>
      <c r="T160" s="110" t="e">
        <f>IF(revenueReduction&gt;0.3,MAX(IF($B160="Non - avec lien de dépendance",MIN(1129,J160,$C160)*overallRate,MIN(1129,J160)*overallRate),ROUND(MAX(IF($B160="Non - avec lien de dépendance",0,MIN((0.75*J160),847)),MIN(J160,(0.75*$C160),847)),2)),IF($B160="Non - avec lien de dépendance",MIN(1129,J160,$C160)*overallRate,MIN(1129,J160)*overallRate))</f>
        <v>#VALUE!</v>
      </c>
      <c r="U160" s="110" t="e">
        <f>IF(revenueReduction&gt;0.3,MAX(IF($B160="Non - avec lien de dépendance",MIN(1129,K160,$C160)*overallRate,MIN(1129,K160)*overallRate),ROUND(MAX(IF($B160="Non - avec lien de dépendance",0,MIN((0.75*K160),847)),MIN(K160,(0.75*$C160),847)),2)),IF($B160="Non - avec lien de dépendance",MIN(1129,K160,$C160)*overallRate,MIN(1129,K160)*overallRate))</f>
        <v>#VALUE!</v>
      </c>
    </row>
    <row r="161" spans="12:21" x14ac:dyDescent="0.5">
      <c r="L161" s="56" t="str">
        <f>IF(ISTEXT(overallRate),"Effectuez l’étape 1",IF(OR(COUNT($C161,H161)&lt;&gt;2,overallRate=0),0,IF(D161="Oui",ROUND(MAX(IF($B161="Non - avec lien de dépendance",0,MIN((0.75*H161),847)),MIN(H161,(0.75*$C161),847)),2),R161)))</f>
        <v>Effectuez l’étape 1</v>
      </c>
      <c r="M161" s="56" t="str">
        <f>IF(ISTEXT(overallRate),"Effectuez l’étape 1",IF(OR(COUNT($C161,I161)&lt;&gt;2,overallRate=0),0,IF(E161="Yes",ROUND(MAX(IF($B161="Non - avec lien de dépendance",0,MIN((0.75*I161),847)),MIN(I161,(0.75*$C161),847)),2),S161)))</f>
        <v>Effectuez l’étape 1</v>
      </c>
      <c r="N161" s="56" t="str">
        <f>IF(ISTEXT(overallRate),"Effectuez l’étape 1",IF(OR(COUNT($C161,J161)&lt;&gt;2,overallRate=0),0,IF(F161="Yes",ROUND(MAX(IF($B161="Non - avec lien de dépendance",0,MIN((0.75*J161),847)),MIN(J161,(0.75*$C161),847)),2),T161)))</f>
        <v>Effectuez l’étape 1</v>
      </c>
      <c r="O161" s="56" t="str">
        <f>IF(ISTEXT(overallRate),"Effectuez l’étape 1",IF(OR(COUNT($C161,K161)&lt;&gt;2,overallRate=0),0,IF(G161="Yes",ROUND(MAX(IF($B161="Non - avec lien de dépendance",0,MIN((0.75*K161),847)),MIN(K161,(0.75*$C161),847)),2),U161)))</f>
        <v>Effectuez l’étape 1</v>
      </c>
      <c r="P161" s="3">
        <f t="shared" si="2"/>
        <v>0</v>
      </c>
      <c r="R161" s="110" t="e">
        <f>IF(revenueReduction&gt;0.3,MAX(IF($B161="Non - avec lien de dépendance",MIN(1129,H161,$C161)*overallRate,MIN(1129,H161)*overallRate),ROUND(MAX(IF($B161="Non - avec lien de dépendance",0,MIN((0.75*H161),847)),MIN(H161,(0.75*$C161),847)),2)),IF($B161="Non - avec lien de dépendance",MIN(1129,H161,$C161)*overallRate,MIN(1129,H161)*overallRate))</f>
        <v>#VALUE!</v>
      </c>
      <c r="S161" s="110" t="e">
        <f>IF(revenueReduction&gt;0.3,MAX(IF($B161="Non - avec lien de dépendance",MIN(1129,I161,$C161)*overallRate,MIN(1129,I161)*overallRate),ROUND(MAX(IF($B161="Non - avec lien de dépendance",0,MIN((0.75*I161),847)),MIN(I161,(0.75*$C161),847)),2)),IF($B161="Non - avec lien de dépendance",MIN(1129,I161,$C161)*overallRate,MIN(1129,I161)*overallRate))</f>
        <v>#VALUE!</v>
      </c>
      <c r="T161" s="110" t="e">
        <f>IF(revenueReduction&gt;0.3,MAX(IF($B161="Non - avec lien de dépendance",MIN(1129,J161,$C161)*overallRate,MIN(1129,J161)*overallRate),ROUND(MAX(IF($B161="Non - avec lien de dépendance",0,MIN((0.75*J161),847)),MIN(J161,(0.75*$C161),847)),2)),IF($B161="Non - avec lien de dépendance",MIN(1129,J161,$C161)*overallRate,MIN(1129,J161)*overallRate))</f>
        <v>#VALUE!</v>
      </c>
      <c r="U161" s="110" t="e">
        <f>IF(revenueReduction&gt;0.3,MAX(IF($B161="Non - avec lien de dépendance",MIN(1129,K161,$C161)*overallRate,MIN(1129,K161)*overallRate),ROUND(MAX(IF($B161="Non - avec lien de dépendance",0,MIN((0.75*K161),847)),MIN(K161,(0.75*$C161),847)),2)),IF($B161="Non - avec lien de dépendance",MIN(1129,K161,$C161)*overallRate,MIN(1129,K161)*overallRate))</f>
        <v>#VALUE!</v>
      </c>
    </row>
    <row r="162" spans="12:21" x14ac:dyDescent="0.5">
      <c r="L162" s="56" t="str">
        <f>IF(ISTEXT(overallRate),"Effectuez l’étape 1",IF(OR(COUNT($C162,H162)&lt;&gt;2,overallRate=0),0,IF(D162="Oui",ROUND(MAX(IF($B162="Non - avec lien de dépendance",0,MIN((0.75*H162),847)),MIN(H162,(0.75*$C162),847)),2),R162)))</f>
        <v>Effectuez l’étape 1</v>
      </c>
      <c r="M162" s="56" t="str">
        <f>IF(ISTEXT(overallRate),"Effectuez l’étape 1",IF(OR(COUNT($C162,I162)&lt;&gt;2,overallRate=0),0,IF(E162="Yes",ROUND(MAX(IF($B162="Non - avec lien de dépendance",0,MIN((0.75*I162),847)),MIN(I162,(0.75*$C162),847)),2),S162)))</f>
        <v>Effectuez l’étape 1</v>
      </c>
      <c r="N162" s="56" t="str">
        <f>IF(ISTEXT(overallRate),"Effectuez l’étape 1",IF(OR(COUNT($C162,J162)&lt;&gt;2,overallRate=0),0,IF(F162="Yes",ROUND(MAX(IF($B162="Non - avec lien de dépendance",0,MIN((0.75*J162),847)),MIN(J162,(0.75*$C162),847)),2),T162)))</f>
        <v>Effectuez l’étape 1</v>
      </c>
      <c r="O162" s="56" t="str">
        <f>IF(ISTEXT(overallRate),"Effectuez l’étape 1",IF(OR(COUNT($C162,K162)&lt;&gt;2,overallRate=0),0,IF(G162="Yes",ROUND(MAX(IF($B162="Non - avec lien de dépendance",0,MIN((0.75*K162),847)),MIN(K162,(0.75*$C162),847)),2),U162)))</f>
        <v>Effectuez l’étape 1</v>
      </c>
      <c r="P162" s="3">
        <f t="shared" si="2"/>
        <v>0</v>
      </c>
      <c r="R162" s="110" t="e">
        <f>IF(revenueReduction&gt;0.3,MAX(IF($B162="Non - avec lien de dépendance",MIN(1129,H162,$C162)*overallRate,MIN(1129,H162)*overallRate),ROUND(MAX(IF($B162="Non - avec lien de dépendance",0,MIN((0.75*H162),847)),MIN(H162,(0.75*$C162),847)),2)),IF($B162="Non - avec lien de dépendance",MIN(1129,H162,$C162)*overallRate,MIN(1129,H162)*overallRate))</f>
        <v>#VALUE!</v>
      </c>
      <c r="S162" s="110" t="e">
        <f>IF(revenueReduction&gt;0.3,MAX(IF($B162="Non - avec lien de dépendance",MIN(1129,I162,$C162)*overallRate,MIN(1129,I162)*overallRate),ROUND(MAX(IF($B162="Non - avec lien de dépendance",0,MIN((0.75*I162),847)),MIN(I162,(0.75*$C162),847)),2)),IF($B162="Non - avec lien de dépendance",MIN(1129,I162,$C162)*overallRate,MIN(1129,I162)*overallRate))</f>
        <v>#VALUE!</v>
      </c>
      <c r="T162" s="110" t="e">
        <f>IF(revenueReduction&gt;0.3,MAX(IF($B162="Non - avec lien de dépendance",MIN(1129,J162,$C162)*overallRate,MIN(1129,J162)*overallRate),ROUND(MAX(IF($B162="Non - avec lien de dépendance",0,MIN((0.75*J162),847)),MIN(J162,(0.75*$C162),847)),2)),IF($B162="Non - avec lien de dépendance",MIN(1129,J162,$C162)*overallRate,MIN(1129,J162)*overallRate))</f>
        <v>#VALUE!</v>
      </c>
      <c r="U162" s="110" t="e">
        <f>IF(revenueReduction&gt;0.3,MAX(IF($B162="Non - avec lien de dépendance",MIN(1129,K162,$C162)*overallRate,MIN(1129,K162)*overallRate),ROUND(MAX(IF($B162="Non - avec lien de dépendance",0,MIN((0.75*K162),847)),MIN(K162,(0.75*$C162),847)),2)),IF($B162="Non - avec lien de dépendance",MIN(1129,K162,$C162)*overallRate,MIN(1129,K162)*overallRate))</f>
        <v>#VALUE!</v>
      </c>
    </row>
    <row r="163" spans="12:21" x14ac:dyDescent="0.5">
      <c r="L163" s="56" t="str">
        <f>IF(ISTEXT(overallRate),"Effectuez l’étape 1",IF(OR(COUNT($C163,H163)&lt;&gt;2,overallRate=0),0,IF(D163="Oui",ROUND(MAX(IF($B163="Non - avec lien de dépendance",0,MIN((0.75*H163),847)),MIN(H163,(0.75*$C163),847)),2),R163)))</f>
        <v>Effectuez l’étape 1</v>
      </c>
      <c r="M163" s="56" t="str">
        <f>IF(ISTEXT(overallRate),"Effectuez l’étape 1",IF(OR(COUNT($C163,I163)&lt;&gt;2,overallRate=0),0,IF(E163="Yes",ROUND(MAX(IF($B163="Non - avec lien de dépendance",0,MIN((0.75*I163),847)),MIN(I163,(0.75*$C163),847)),2),S163)))</f>
        <v>Effectuez l’étape 1</v>
      </c>
      <c r="N163" s="56" t="str">
        <f>IF(ISTEXT(overallRate),"Effectuez l’étape 1",IF(OR(COUNT($C163,J163)&lt;&gt;2,overallRate=0),0,IF(F163="Yes",ROUND(MAX(IF($B163="Non - avec lien de dépendance",0,MIN((0.75*J163),847)),MIN(J163,(0.75*$C163),847)),2),T163)))</f>
        <v>Effectuez l’étape 1</v>
      </c>
      <c r="O163" s="56" t="str">
        <f>IF(ISTEXT(overallRate),"Effectuez l’étape 1",IF(OR(COUNT($C163,K163)&lt;&gt;2,overallRate=0),0,IF(G163="Yes",ROUND(MAX(IF($B163="Non - avec lien de dépendance",0,MIN((0.75*K163),847)),MIN(K163,(0.75*$C163),847)),2),U163)))</f>
        <v>Effectuez l’étape 1</v>
      </c>
      <c r="P163" s="3">
        <f t="shared" si="2"/>
        <v>0</v>
      </c>
      <c r="R163" s="110" t="e">
        <f>IF(revenueReduction&gt;0.3,MAX(IF($B163="Non - avec lien de dépendance",MIN(1129,H163,$C163)*overallRate,MIN(1129,H163)*overallRate),ROUND(MAX(IF($B163="Non - avec lien de dépendance",0,MIN((0.75*H163),847)),MIN(H163,(0.75*$C163),847)),2)),IF($B163="Non - avec lien de dépendance",MIN(1129,H163,$C163)*overallRate,MIN(1129,H163)*overallRate))</f>
        <v>#VALUE!</v>
      </c>
      <c r="S163" s="110" t="e">
        <f>IF(revenueReduction&gt;0.3,MAX(IF($B163="Non - avec lien de dépendance",MIN(1129,I163,$C163)*overallRate,MIN(1129,I163)*overallRate),ROUND(MAX(IF($B163="Non - avec lien de dépendance",0,MIN((0.75*I163),847)),MIN(I163,(0.75*$C163),847)),2)),IF($B163="Non - avec lien de dépendance",MIN(1129,I163,$C163)*overallRate,MIN(1129,I163)*overallRate))</f>
        <v>#VALUE!</v>
      </c>
      <c r="T163" s="110" t="e">
        <f>IF(revenueReduction&gt;0.3,MAX(IF($B163="Non - avec lien de dépendance",MIN(1129,J163,$C163)*overallRate,MIN(1129,J163)*overallRate),ROUND(MAX(IF($B163="Non - avec lien de dépendance",0,MIN((0.75*J163),847)),MIN(J163,(0.75*$C163),847)),2)),IF($B163="Non - avec lien de dépendance",MIN(1129,J163,$C163)*overallRate,MIN(1129,J163)*overallRate))</f>
        <v>#VALUE!</v>
      </c>
      <c r="U163" s="110" t="e">
        <f>IF(revenueReduction&gt;0.3,MAX(IF($B163="Non - avec lien de dépendance",MIN(1129,K163,$C163)*overallRate,MIN(1129,K163)*overallRate),ROUND(MAX(IF($B163="Non - avec lien de dépendance",0,MIN((0.75*K163),847)),MIN(K163,(0.75*$C163),847)),2)),IF($B163="Non - avec lien de dépendance",MIN(1129,K163,$C163)*overallRate,MIN(1129,K163)*overallRate))</f>
        <v>#VALUE!</v>
      </c>
    </row>
    <row r="164" spans="12:21" x14ac:dyDescent="0.5">
      <c r="L164" s="56" t="str">
        <f>IF(ISTEXT(overallRate),"Effectuez l’étape 1",IF(OR(COUNT($C164,H164)&lt;&gt;2,overallRate=0),0,IF(D164="Oui",ROUND(MAX(IF($B164="Non - avec lien de dépendance",0,MIN((0.75*H164),847)),MIN(H164,(0.75*$C164),847)),2),R164)))</f>
        <v>Effectuez l’étape 1</v>
      </c>
      <c r="M164" s="56" t="str">
        <f>IF(ISTEXT(overallRate),"Effectuez l’étape 1",IF(OR(COUNT($C164,I164)&lt;&gt;2,overallRate=0),0,IF(E164="Yes",ROUND(MAX(IF($B164="Non - avec lien de dépendance",0,MIN((0.75*I164),847)),MIN(I164,(0.75*$C164),847)),2),S164)))</f>
        <v>Effectuez l’étape 1</v>
      </c>
      <c r="N164" s="56" t="str">
        <f>IF(ISTEXT(overallRate),"Effectuez l’étape 1",IF(OR(COUNT($C164,J164)&lt;&gt;2,overallRate=0),0,IF(F164="Yes",ROUND(MAX(IF($B164="Non - avec lien de dépendance",0,MIN((0.75*J164),847)),MIN(J164,(0.75*$C164),847)),2),T164)))</f>
        <v>Effectuez l’étape 1</v>
      </c>
      <c r="O164" s="56" t="str">
        <f>IF(ISTEXT(overallRate),"Effectuez l’étape 1",IF(OR(COUNT($C164,K164)&lt;&gt;2,overallRate=0),0,IF(G164="Yes",ROUND(MAX(IF($B164="Non - avec lien de dépendance",0,MIN((0.75*K164),847)),MIN(K164,(0.75*$C164),847)),2),U164)))</f>
        <v>Effectuez l’étape 1</v>
      </c>
      <c r="P164" s="3">
        <f t="shared" si="2"/>
        <v>0</v>
      </c>
      <c r="R164" s="110" t="e">
        <f>IF(revenueReduction&gt;0.3,MAX(IF($B164="Non - avec lien de dépendance",MIN(1129,H164,$C164)*overallRate,MIN(1129,H164)*overallRate),ROUND(MAX(IF($B164="Non - avec lien de dépendance",0,MIN((0.75*H164),847)),MIN(H164,(0.75*$C164),847)),2)),IF($B164="Non - avec lien de dépendance",MIN(1129,H164,$C164)*overallRate,MIN(1129,H164)*overallRate))</f>
        <v>#VALUE!</v>
      </c>
      <c r="S164" s="110" t="e">
        <f>IF(revenueReduction&gt;0.3,MAX(IF($B164="Non - avec lien de dépendance",MIN(1129,I164,$C164)*overallRate,MIN(1129,I164)*overallRate),ROUND(MAX(IF($B164="Non - avec lien de dépendance",0,MIN((0.75*I164),847)),MIN(I164,(0.75*$C164),847)),2)),IF($B164="Non - avec lien de dépendance",MIN(1129,I164,$C164)*overallRate,MIN(1129,I164)*overallRate))</f>
        <v>#VALUE!</v>
      </c>
      <c r="T164" s="110" t="e">
        <f>IF(revenueReduction&gt;0.3,MAX(IF($B164="Non - avec lien de dépendance",MIN(1129,J164,$C164)*overallRate,MIN(1129,J164)*overallRate),ROUND(MAX(IF($B164="Non - avec lien de dépendance",0,MIN((0.75*J164),847)),MIN(J164,(0.75*$C164),847)),2)),IF($B164="Non - avec lien de dépendance",MIN(1129,J164,$C164)*overallRate,MIN(1129,J164)*overallRate))</f>
        <v>#VALUE!</v>
      </c>
      <c r="U164" s="110" t="e">
        <f>IF(revenueReduction&gt;0.3,MAX(IF($B164="Non - avec lien de dépendance",MIN(1129,K164,$C164)*overallRate,MIN(1129,K164)*overallRate),ROUND(MAX(IF($B164="Non - avec lien de dépendance",0,MIN((0.75*K164),847)),MIN(K164,(0.75*$C164),847)),2)),IF($B164="Non - avec lien de dépendance",MIN(1129,K164,$C164)*overallRate,MIN(1129,K164)*overallRate))</f>
        <v>#VALUE!</v>
      </c>
    </row>
    <row r="165" spans="12:21" x14ac:dyDescent="0.5">
      <c r="L165" s="56" t="str">
        <f>IF(ISTEXT(overallRate),"Effectuez l’étape 1",IF(OR(COUNT($C165,H165)&lt;&gt;2,overallRate=0),0,IF(D165="Oui",ROUND(MAX(IF($B165="Non - avec lien de dépendance",0,MIN((0.75*H165),847)),MIN(H165,(0.75*$C165),847)),2),R165)))</f>
        <v>Effectuez l’étape 1</v>
      </c>
      <c r="M165" s="56" t="str">
        <f>IF(ISTEXT(overallRate),"Effectuez l’étape 1",IF(OR(COUNT($C165,I165)&lt;&gt;2,overallRate=0),0,IF(E165="Yes",ROUND(MAX(IF($B165="Non - avec lien de dépendance",0,MIN((0.75*I165),847)),MIN(I165,(0.75*$C165),847)),2),S165)))</f>
        <v>Effectuez l’étape 1</v>
      </c>
      <c r="N165" s="56" t="str">
        <f>IF(ISTEXT(overallRate),"Effectuez l’étape 1",IF(OR(COUNT($C165,J165)&lt;&gt;2,overallRate=0),0,IF(F165="Yes",ROUND(MAX(IF($B165="Non - avec lien de dépendance",0,MIN((0.75*J165),847)),MIN(J165,(0.75*$C165),847)),2),T165)))</f>
        <v>Effectuez l’étape 1</v>
      </c>
      <c r="O165" s="56" t="str">
        <f>IF(ISTEXT(overallRate),"Effectuez l’étape 1",IF(OR(COUNT($C165,K165)&lt;&gt;2,overallRate=0),0,IF(G165="Yes",ROUND(MAX(IF($B165="Non - avec lien de dépendance",0,MIN((0.75*K165),847)),MIN(K165,(0.75*$C165),847)),2),U165)))</f>
        <v>Effectuez l’étape 1</v>
      </c>
      <c r="P165" s="3">
        <f t="shared" si="2"/>
        <v>0</v>
      </c>
      <c r="R165" s="110" t="e">
        <f>IF(revenueReduction&gt;0.3,MAX(IF($B165="Non - avec lien de dépendance",MIN(1129,H165,$C165)*overallRate,MIN(1129,H165)*overallRate),ROUND(MAX(IF($B165="Non - avec lien de dépendance",0,MIN((0.75*H165),847)),MIN(H165,(0.75*$C165),847)),2)),IF($B165="Non - avec lien de dépendance",MIN(1129,H165,$C165)*overallRate,MIN(1129,H165)*overallRate))</f>
        <v>#VALUE!</v>
      </c>
      <c r="S165" s="110" t="e">
        <f>IF(revenueReduction&gt;0.3,MAX(IF($B165="Non - avec lien de dépendance",MIN(1129,I165,$C165)*overallRate,MIN(1129,I165)*overallRate),ROUND(MAX(IF($B165="Non - avec lien de dépendance",0,MIN((0.75*I165),847)),MIN(I165,(0.75*$C165),847)),2)),IF($B165="Non - avec lien de dépendance",MIN(1129,I165,$C165)*overallRate,MIN(1129,I165)*overallRate))</f>
        <v>#VALUE!</v>
      </c>
      <c r="T165" s="110" t="e">
        <f>IF(revenueReduction&gt;0.3,MAX(IF($B165="Non - avec lien de dépendance",MIN(1129,J165,$C165)*overallRate,MIN(1129,J165)*overallRate),ROUND(MAX(IF($B165="Non - avec lien de dépendance",0,MIN((0.75*J165),847)),MIN(J165,(0.75*$C165),847)),2)),IF($B165="Non - avec lien de dépendance",MIN(1129,J165,$C165)*overallRate,MIN(1129,J165)*overallRate))</f>
        <v>#VALUE!</v>
      </c>
      <c r="U165" s="110" t="e">
        <f>IF(revenueReduction&gt;0.3,MAX(IF($B165="Non - avec lien de dépendance",MIN(1129,K165,$C165)*overallRate,MIN(1129,K165)*overallRate),ROUND(MAX(IF($B165="Non - avec lien de dépendance",0,MIN((0.75*K165),847)),MIN(K165,(0.75*$C165),847)),2)),IF($B165="Non - avec lien de dépendance",MIN(1129,K165,$C165)*overallRate,MIN(1129,K165)*overallRate))</f>
        <v>#VALUE!</v>
      </c>
    </row>
    <row r="166" spans="12:21" x14ac:dyDescent="0.5">
      <c r="L166" s="56" t="str">
        <f>IF(ISTEXT(overallRate),"Effectuez l’étape 1",IF(OR(COUNT($C166,H166)&lt;&gt;2,overallRate=0),0,IF(D166="Oui",ROUND(MAX(IF($B166="Non - avec lien de dépendance",0,MIN((0.75*H166),847)),MIN(H166,(0.75*$C166),847)),2),R166)))</f>
        <v>Effectuez l’étape 1</v>
      </c>
      <c r="M166" s="56" t="str">
        <f>IF(ISTEXT(overallRate),"Effectuez l’étape 1",IF(OR(COUNT($C166,I166)&lt;&gt;2,overallRate=0),0,IF(E166="Yes",ROUND(MAX(IF($B166="Non - avec lien de dépendance",0,MIN((0.75*I166),847)),MIN(I166,(0.75*$C166),847)),2),S166)))</f>
        <v>Effectuez l’étape 1</v>
      </c>
      <c r="N166" s="56" t="str">
        <f>IF(ISTEXT(overallRate),"Effectuez l’étape 1",IF(OR(COUNT($C166,J166)&lt;&gt;2,overallRate=0),0,IF(F166="Yes",ROUND(MAX(IF($B166="Non - avec lien de dépendance",0,MIN((0.75*J166),847)),MIN(J166,(0.75*$C166),847)),2),T166)))</f>
        <v>Effectuez l’étape 1</v>
      </c>
      <c r="O166" s="56" t="str">
        <f>IF(ISTEXT(overallRate),"Effectuez l’étape 1",IF(OR(COUNT($C166,K166)&lt;&gt;2,overallRate=0),0,IF(G166="Yes",ROUND(MAX(IF($B166="Non - avec lien de dépendance",0,MIN((0.75*K166),847)),MIN(K166,(0.75*$C166),847)),2),U166)))</f>
        <v>Effectuez l’étape 1</v>
      </c>
      <c r="P166" s="3">
        <f t="shared" si="2"/>
        <v>0</v>
      </c>
      <c r="R166" s="110" t="e">
        <f>IF(revenueReduction&gt;0.3,MAX(IF($B166="Non - avec lien de dépendance",MIN(1129,H166,$C166)*overallRate,MIN(1129,H166)*overallRate),ROUND(MAX(IF($B166="Non - avec lien de dépendance",0,MIN((0.75*H166),847)),MIN(H166,(0.75*$C166),847)),2)),IF($B166="Non - avec lien de dépendance",MIN(1129,H166,$C166)*overallRate,MIN(1129,H166)*overallRate))</f>
        <v>#VALUE!</v>
      </c>
      <c r="S166" s="110" t="e">
        <f>IF(revenueReduction&gt;0.3,MAX(IF($B166="Non - avec lien de dépendance",MIN(1129,I166,$C166)*overallRate,MIN(1129,I166)*overallRate),ROUND(MAX(IF($B166="Non - avec lien de dépendance",0,MIN((0.75*I166),847)),MIN(I166,(0.75*$C166),847)),2)),IF($B166="Non - avec lien de dépendance",MIN(1129,I166,$C166)*overallRate,MIN(1129,I166)*overallRate))</f>
        <v>#VALUE!</v>
      </c>
      <c r="T166" s="110" t="e">
        <f>IF(revenueReduction&gt;0.3,MAX(IF($B166="Non - avec lien de dépendance",MIN(1129,J166,$C166)*overallRate,MIN(1129,J166)*overallRate),ROUND(MAX(IF($B166="Non - avec lien de dépendance",0,MIN((0.75*J166),847)),MIN(J166,(0.75*$C166),847)),2)),IF($B166="Non - avec lien de dépendance",MIN(1129,J166,$C166)*overallRate,MIN(1129,J166)*overallRate))</f>
        <v>#VALUE!</v>
      </c>
      <c r="U166" s="110" t="e">
        <f>IF(revenueReduction&gt;0.3,MAX(IF($B166="Non - avec lien de dépendance",MIN(1129,K166,$C166)*overallRate,MIN(1129,K166)*overallRate),ROUND(MAX(IF($B166="Non - avec lien de dépendance",0,MIN((0.75*K166),847)),MIN(K166,(0.75*$C166),847)),2)),IF($B166="Non - avec lien de dépendance",MIN(1129,K166,$C166)*overallRate,MIN(1129,K166)*overallRate))</f>
        <v>#VALUE!</v>
      </c>
    </row>
    <row r="167" spans="12:21" x14ac:dyDescent="0.5">
      <c r="L167" s="56" t="str">
        <f>IF(ISTEXT(overallRate),"Effectuez l’étape 1",IF(OR(COUNT($C167,H167)&lt;&gt;2,overallRate=0),0,IF(D167="Oui",ROUND(MAX(IF($B167="Non - avec lien de dépendance",0,MIN((0.75*H167),847)),MIN(H167,(0.75*$C167),847)),2),R167)))</f>
        <v>Effectuez l’étape 1</v>
      </c>
      <c r="M167" s="56" t="str">
        <f>IF(ISTEXT(overallRate),"Effectuez l’étape 1",IF(OR(COUNT($C167,I167)&lt;&gt;2,overallRate=0),0,IF(E167="Yes",ROUND(MAX(IF($B167="Non - avec lien de dépendance",0,MIN((0.75*I167),847)),MIN(I167,(0.75*$C167),847)),2),S167)))</f>
        <v>Effectuez l’étape 1</v>
      </c>
      <c r="N167" s="56" t="str">
        <f>IF(ISTEXT(overallRate),"Effectuez l’étape 1",IF(OR(COUNT($C167,J167)&lt;&gt;2,overallRate=0),0,IF(F167="Yes",ROUND(MAX(IF($B167="Non - avec lien de dépendance",0,MIN((0.75*J167),847)),MIN(J167,(0.75*$C167),847)),2),T167)))</f>
        <v>Effectuez l’étape 1</v>
      </c>
      <c r="O167" s="56" t="str">
        <f>IF(ISTEXT(overallRate),"Effectuez l’étape 1",IF(OR(COUNT($C167,K167)&lt;&gt;2,overallRate=0),0,IF(G167="Yes",ROUND(MAX(IF($B167="Non - avec lien de dépendance",0,MIN((0.75*K167),847)),MIN(K167,(0.75*$C167),847)),2),U167)))</f>
        <v>Effectuez l’étape 1</v>
      </c>
      <c r="P167" s="3">
        <f t="shared" si="2"/>
        <v>0</v>
      </c>
      <c r="R167" s="110" t="e">
        <f>IF(revenueReduction&gt;0.3,MAX(IF($B167="Non - avec lien de dépendance",MIN(1129,H167,$C167)*overallRate,MIN(1129,H167)*overallRate),ROUND(MAX(IF($B167="Non - avec lien de dépendance",0,MIN((0.75*H167),847)),MIN(H167,(0.75*$C167),847)),2)),IF($B167="Non - avec lien de dépendance",MIN(1129,H167,$C167)*overallRate,MIN(1129,H167)*overallRate))</f>
        <v>#VALUE!</v>
      </c>
      <c r="S167" s="110" t="e">
        <f>IF(revenueReduction&gt;0.3,MAX(IF($B167="Non - avec lien de dépendance",MIN(1129,I167,$C167)*overallRate,MIN(1129,I167)*overallRate),ROUND(MAX(IF($B167="Non - avec lien de dépendance",0,MIN((0.75*I167),847)),MIN(I167,(0.75*$C167),847)),2)),IF($B167="Non - avec lien de dépendance",MIN(1129,I167,$C167)*overallRate,MIN(1129,I167)*overallRate))</f>
        <v>#VALUE!</v>
      </c>
      <c r="T167" s="110" t="e">
        <f>IF(revenueReduction&gt;0.3,MAX(IF($B167="Non - avec lien de dépendance",MIN(1129,J167,$C167)*overallRate,MIN(1129,J167)*overallRate),ROUND(MAX(IF($B167="Non - avec lien de dépendance",0,MIN((0.75*J167),847)),MIN(J167,(0.75*$C167),847)),2)),IF($B167="Non - avec lien de dépendance",MIN(1129,J167,$C167)*overallRate,MIN(1129,J167)*overallRate))</f>
        <v>#VALUE!</v>
      </c>
      <c r="U167" s="110" t="e">
        <f>IF(revenueReduction&gt;0.3,MAX(IF($B167="Non - avec lien de dépendance",MIN(1129,K167,$C167)*overallRate,MIN(1129,K167)*overallRate),ROUND(MAX(IF($B167="Non - avec lien de dépendance",0,MIN((0.75*K167),847)),MIN(K167,(0.75*$C167),847)),2)),IF($B167="Non - avec lien de dépendance",MIN(1129,K167,$C167)*overallRate,MIN(1129,K167)*overallRate))</f>
        <v>#VALUE!</v>
      </c>
    </row>
    <row r="168" spans="12:21" x14ac:dyDescent="0.5">
      <c r="L168" s="56" t="str">
        <f>IF(ISTEXT(overallRate),"Effectuez l’étape 1",IF(OR(COUNT($C168,H168)&lt;&gt;2,overallRate=0),0,IF(D168="Oui",ROUND(MAX(IF($B168="Non - avec lien de dépendance",0,MIN((0.75*H168),847)),MIN(H168,(0.75*$C168),847)),2),R168)))</f>
        <v>Effectuez l’étape 1</v>
      </c>
      <c r="M168" s="56" t="str">
        <f>IF(ISTEXT(overallRate),"Effectuez l’étape 1",IF(OR(COUNT($C168,I168)&lt;&gt;2,overallRate=0),0,IF(E168="Yes",ROUND(MAX(IF($B168="Non - avec lien de dépendance",0,MIN((0.75*I168),847)),MIN(I168,(0.75*$C168),847)),2),S168)))</f>
        <v>Effectuez l’étape 1</v>
      </c>
      <c r="N168" s="56" t="str">
        <f>IF(ISTEXT(overallRate),"Effectuez l’étape 1",IF(OR(COUNT($C168,J168)&lt;&gt;2,overallRate=0),0,IF(F168="Yes",ROUND(MAX(IF($B168="Non - avec lien de dépendance",0,MIN((0.75*J168),847)),MIN(J168,(0.75*$C168),847)),2),T168)))</f>
        <v>Effectuez l’étape 1</v>
      </c>
      <c r="O168" s="56" t="str">
        <f>IF(ISTEXT(overallRate),"Effectuez l’étape 1",IF(OR(COUNT($C168,K168)&lt;&gt;2,overallRate=0),0,IF(G168="Yes",ROUND(MAX(IF($B168="Non - avec lien de dépendance",0,MIN((0.75*K168),847)),MIN(K168,(0.75*$C168),847)),2),U168)))</f>
        <v>Effectuez l’étape 1</v>
      </c>
      <c r="P168" s="3">
        <f t="shared" si="2"/>
        <v>0</v>
      </c>
      <c r="R168" s="110" t="e">
        <f>IF(revenueReduction&gt;0.3,MAX(IF($B168="Non - avec lien de dépendance",MIN(1129,H168,$C168)*overallRate,MIN(1129,H168)*overallRate),ROUND(MAX(IF($B168="Non - avec lien de dépendance",0,MIN((0.75*H168),847)),MIN(H168,(0.75*$C168),847)),2)),IF($B168="Non - avec lien de dépendance",MIN(1129,H168,$C168)*overallRate,MIN(1129,H168)*overallRate))</f>
        <v>#VALUE!</v>
      </c>
      <c r="S168" s="110" t="e">
        <f>IF(revenueReduction&gt;0.3,MAX(IF($B168="Non - avec lien de dépendance",MIN(1129,I168,$C168)*overallRate,MIN(1129,I168)*overallRate),ROUND(MAX(IF($B168="Non - avec lien de dépendance",0,MIN((0.75*I168),847)),MIN(I168,(0.75*$C168),847)),2)),IF($B168="Non - avec lien de dépendance",MIN(1129,I168,$C168)*overallRate,MIN(1129,I168)*overallRate))</f>
        <v>#VALUE!</v>
      </c>
      <c r="T168" s="110" t="e">
        <f>IF(revenueReduction&gt;0.3,MAX(IF($B168="Non - avec lien de dépendance",MIN(1129,J168,$C168)*overallRate,MIN(1129,J168)*overallRate),ROUND(MAX(IF($B168="Non - avec lien de dépendance",0,MIN((0.75*J168),847)),MIN(J168,(0.75*$C168),847)),2)),IF($B168="Non - avec lien de dépendance",MIN(1129,J168,$C168)*overallRate,MIN(1129,J168)*overallRate))</f>
        <v>#VALUE!</v>
      </c>
      <c r="U168" s="110" t="e">
        <f>IF(revenueReduction&gt;0.3,MAX(IF($B168="Non - avec lien de dépendance",MIN(1129,K168,$C168)*overallRate,MIN(1129,K168)*overallRate),ROUND(MAX(IF($B168="Non - avec lien de dépendance",0,MIN((0.75*K168),847)),MIN(K168,(0.75*$C168),847)),2)),IF($B168="Non - avec lien de dépendance",MIN(1129,K168,$C168)*overallRate,MIN(1129,K168)*overallRate))</f>
        <v>#VALUE!</v>
      </c>
    </row>
    <row r="169" spans="12:21" x14ac:dyDescent="0.5">
      <c r="L169" s="56" t="str">
        <f>IF(ISTEXT(overallRate),"Effectuez l’étape 1",IF(OR(COUNT($C169,H169)&lt;&gt;2,overallRate=0),0,IF(D169="Oui",ROUND(MAX(IF($B169="Non - avec lien de dépendance",0,MIN((0.75*H169),847)),MIN(H169,(0.75*$C169),847)),2),R169)))</f>
        <v>Effectuez l’étape 1</v>
      </c>
      <c r="M169" s="56" t="str">
        <f>IF(ISTEXT(overallRate),"Effectuez l’étape 1",IF(OR(COUNT($C169,I169)&lt;&gt;2,overallRate=0),0,IF(E169="Yes",ROUND(MAX(IF($B169="Non - avec lien de dépendance",0,MIN((0.75*I169),847)),MIN(I169,(0.75*$C169),847)),2),S169)))</f>
        <v>Effectuez l’étape 1</v>
      </c>
      <c r="N169" s="56" t="str">
        <f>IF(ISTEXT(overallRate),"Effectuez l’étape 1",IF(OR(COUNT($C169,J169)&lt;&gt;2,overallRate=0),0,IF(F169="Yes",ROUND(MAX(IF($B169="Non - avec lien de dépendance",0,MIN((0.75*J169),847)),MIN(J169,(0.75*$C169),847)),2),T169)))</f>
        <v>Effectuez l’étape 1</v>
      </c>
      <c r="O169" s="56" t="str">
        <f>IF(ISTEXT(overallRate),"Effectuez l’étape 1",IF(OR(COUNT($C169,K169)&lt;&gt;2,overallRate=0),0,IF(G169="Yes",ROUND(MAX(IF($B169="Non - avec lien de dépendance",0,MIN((0.75*K169),847)),MIN(K169,(0.75*$C169),847)),2),U169)))</f>
        <v>Effectuez l’étape 1</v>
      </c>
      <c r="P169" s="3">
        <f t="shared" si="2"/>
        <v>0</v>
      </c>
      <c r="R169" s="110" t="e">
        <f>IF(revenueReduction&gt;0.3,MAX(IF($B169="Non - avec lien de dépendance",MIN(1129,H169,$C169)*overallRate,MIN(1129,H169)*overallRate),ROUND(MAX(IF($B169="Non - avec lien de dépendance",0,MIN((0.75*H169),847)),MIN(H169,(0.75*$C169),847)),2)),IF($B169="Non - avec lien de dépendance",MIN(1129,H169,$C169)*overallRate,MIN(1129,H169)*overallRate))</f>
        <v>#VALUE!</v>
      </c>
      <c r="S169" s="110" t="e">
        <f>IF(revenueReduction&gt;0.3,MAX(IF($B169="Non - avec lien de dépendance",MIN(1129,I169,$C169)*overallRate,MIN(1129,I169)*overallRate),ROUND(MAX(IF($B169="Non - avec lien de dépendance",0,MIN((0.75*I169),847)),MIN(I169,(0.75*$C169),847)),2)),IF($B169="Non - avec lien de dépendance",MIN(1129,I169,$C169)*overallRate,MIN(1129,I169)*overallRate))</f>
        <v>#VALUE!</v>
      </c>
      <c r="T169" s="110" t="e">
        <f>IF(revenueReduction&gt;0.3,MAX(IF($B169="Non - avec lien de dépendance",MIN(1129,J169,$C169)*overallRate,MIN(1129,J169)*overallRate),ROUND(MAX(IF($B169="Non - avec lien de dépendance",0,MIN((0.75*J169),847)),MIN(J169,(0.75*$C169),847)),2)),IF($B169="Non - avec lien de dépendance",MIN(1129,J169,$C169)*overallRate,MIN(1129,J169)*overallRate))</f>
        <v>#VALUE!</v>
      </c>
      <c r="U169" s="110" t="e">
        <f>IF(revenueReduction&gt;0.3,MAX(IF($B169="Non - avec lien de dépendance",MIN(1129,K169,$C169)*overallRate,MIN(1129,K169)*overallRate),ROUND(MAX(IF($B169="Non - avec lien de dépendance",0,MIN((0.75*K169),847)),MIN(K169,(0.75*$C169),847)),2)),IF($B169="Non - avec lien de dépendance",MIN(1129,K169,$C169)*overallRate,MIN(1129,K169)*overallRate))</f>
        <v>#VALUE!</v>
      </c>
    </row>
    <row r="170" spans="12:21" x14ac:dyDescent="0.5">
      <c r="L170" s="56" t="str">
        <f>IF(ISTEXT(overallRate),"Effectuez l’étape 1",IF(OR(COUNT($C170,H170)&lt;&gt;2,overallRate=0),0,IF(D170="Oui",ROUND(MAX(IF($B170="Non - avec lien de dépendance",0,MIN((0.75*H170),847)),MIN(H170,(0.75*$C170),847)),2),R170)))</f>
        <v>Effectuez l’étape 1</v>
      </c>
      <c r="M170" s="56" t="str">
        <f>IF(ISTEXT(overallRate),"Effectuez l’étape 1",IF(OR(COUNT($C170,I170)&lt;&gt;2,overallRate=0),0,IF(E170="Yes",ROUND(MAX(IF($B170="Non - avec lien de dépendance",0,MIN((0.75*I170),847)),MIN(I170,(0.75*$C170),847)),2),S170)))</f>
        <v>Effectuez l’étape 1</v>
      </c>
      <c r="N170" s="56" t="str">
        <f>IF(ISTEXT(overallRate),"Effectuez l’étape 1",IF(OR(COUNT($C170,J170)&lt;&gt;2,overallRate=0),0,IF(F170="Yes",ROUND(MAX(IF($B170="Non - avec lien de dépendance",0,MIN((0.75*J170),847)),MIN(J170,(0.75*$C170),847)),2),T170)))</f>
        <v>Effectuez l’étape 1</v>
      </c>
      <c r="O170" s="56" t="str">
        <f>IF(ISTEXT(overallRate),"Effectuez l’étape 1",IF(OR(COUNT($C170,K170)&lt;&gt;2,overallRate=0),0,IF(G170="Yes",ROUND(MAX(IF($B170="Non - avec lien de dépendance",0,MIN((0.75*K170),847)),MIN(K170,(0.75*$C170),847)),2),U170)))</f>
        <v>Effectuez l’étape 1</v>
      </c>
      <c r="P170" s="3">
        <f t="shared" si="2"/>
        <v>0</v>
      </c>
      <c r="R170" s="110" t="e">
        <f>IF(revenueReduction&gt;0.3,MAX(IF($B170="Non - avec lien de dépendance",MIN(1129,H170,$C170)*overallRate,MIN(1129,H170)*overallRate),ROUND(MAX(IF($B170="Non - avec lien de dépendance",0,MIN((0.75*H170),847)),MIN(H170,(0.75*$C170),847)),2)),IF($B170="Non - avec lien de dépendance",MIN(1129,H170,$C170)*overallRate,MIN(1129,H170)*overallRate))</f>
        <v>#VALUE!</v>
      </c>
      <c r="S170" s="110" t="e">
        <f>IF(revenueReduction&gt;0.3,MAX(IF($B170="Non - avec lien de dépendance",MIN(1129,I170,$C170)*overallRate,MIN(1129,I170)*overallRate),ROUND(MAX(IF($B170="Non - avec lien de dépendance",0,MIN((0.75*I170),847)),MIN(I170,(0.75*$C170),847)),2)),IF($B170="Non - avec lien de dépendance",MIN(1129,I170,$C170)*overallRate,MIN(1129,I170)*overallRate))</f>
        <v>#VALUE!</v>
      </c>
      <c r="T170" s="110" t="e">
        <f>IF(revenueReduction&gt;0.3,MAX(IF($B170="Non - avec lien de dépendance",MIN(1129,J170,$C170)*overallRate,MIN(1129,J170)*overallRate),ROUND(MAX(IF($B170="Non - avec lien de dépendance",0,MIN((0.75*J170),847)),MIN(J170,(0.75*$C170),847)),2)),IF($B170="Non - avec lien de dépendance",MIN(1129,J170,$C170)*overallRate,MIN(1129,J170)*overallRate))</f>
        <v>#VALUE!</v>
      </c>
      <c r="U170" s="110" t="e">
        <f>IF(revenueReduction&gt;0.3,MAX(IF($B170="Non - avec lien de dépendance",MIN(1129,K170,$C170)*overallRate,MIN(1129,K170)*overallRate),ROUND(MAX(IF($B170="Non - avec lien de dépendance",0,MIN((0.75*K170),847)),MIN(K170,(0.75*$C170),847)),2)),IF($B170="Non - avec lien de dépendance",MIN(1129,K170,$C170)*overallRate,MIN(1129,K170)*overallRate))</f>
        <v>#VALUE!</v>
      </c>
    </row>
    <row r="171" spans="12:21" x14ac:dyDescent="0.5">
      <c r="L171" s="56" t="str">
        <f>IF(ISTEXT(overallRate),"Effectuez l’étape 1",IF(OR(COUNT($C171,H171)&lt;&gt;2,overallRate=0),0,IF(D171="Oui",ROUND(MAX(IF($B171="Non - avec lien de dépendance",0,MIN((0.75*H171),847)),MIN(H171,(0.75*$C171),847)),2),R171)))</f>
        <v>Effectuez l’étape 1</v>
      </c>
      <c r="M171" s="56" t="str">
        <f>IF(ISTEXT(overallRate),"Effectuez l’étape 1",IF(OR(COUNT($C171,I171)&lt;&gt;2,overallRate=0),0,IF(E171="Yes",ROUND(MAX(IF($B171="Non - avec lien de dépendance",0,MIN((0.75*I171),847)),MIN(I171,(0.75*$C171),847)),2),S171)))</f>
        <v>Effectuez l’étape 1</v>
      </c>
      <c r="N171" s="56" t="str">
        <f>IF(ISTEXT(overallRate),"Effectuez l’étape 1",IF(OR(COUNT($C171,J171)&lt;&gt;2,overallRate=0),0,IF(F171="Yes",ROUND(MAX(IF($B171="Non - avec lien de dépendance",0,MIN((0.75*J171),847)),MIN(J171,(0.75*$C171),847)),2),T171)))</f>
        <v>Effectuez l’étape 1</v>
      </c>
      <c r="O171" s="56" t="str">
        <f>IF(ISTEXT(overallRate),"Effectuez l’étape 1",IF(OR(COUNT($C171,K171)&lt;&gt;2,overallRate=0),0,IF(G171="Yes",ROUND(MAX(IF($B171="Non - avec lien de dépendance",0,MIN((0.75*K171),847)),MIN(K171,(0.75*$C171),847)),2),U171)))</f>
        <v>Effectuez l’étape 1</v>
      </c>
      <c r="P171" s="3">
        <f t="shared" si="2"/>
        <v>0</v>
      </c>
      <c r="R171" s="110" t="e">
        <f>IF(revenueReduction&gt;0.3,MAX(IF($B171="Non - avec lien de dépendance",MIN(1129,H171,$C171)*overallRate,MIN(1129,H171)*overallRate),ROUND(MAX(IF($B171="Non - avec lien de dépendance",0,MIN((0.75*H171),847)),MIN(H171,(0.75*$C171),847)),2)),IF($B171="Non - avec lien de dépendance",MIN(1129,H171,$C171)*overallRate,MIN(1129,H171)*overallRate))</f>
        <v>#VALUE!</v>
      </c>
      <c r="S171" s="110" t="e">
        <f>IF(revenueReduction&gt;0.3,MAX(IF($B171="Non - avec lien de dépendance",MIN(1129,I171,$C171)*overallRate,MIN(1129,I171)*overallRate),ROUND(MAX(IF($B171="Non - avec lien de dépendance",0,MIN((0.75*I171),847)),MIN(I171,(0.75*$C171),847)),2)),IF($B171="Non - avec lien de dépendance",MIN(1129,I171,$C171)*overallRate,MIN(1129,I171)*overallRate))</f>
        <v>#VALUE!</v>
      </c>
      <c r="T171" s="110" t="e">
        <f>IF(revenueReduction&gt;0.3,MAX(IF($B171="Non - avec lien de dépendance",MIN(1129,J171,$C171)*overallRate,MIN(1129,J171)*overallRate),ROUND(MAX(IF($B171="Non - avec lien de dépendance",0,MIN((0.75*J171),847)),MIN(J171,(0.75*$C171),847)),2)),IF($B171="Non - avec lien de dépendance",MIN(1129,J171,$C171)*overallRate,MIN(1129,J171)*overallRate))</f>
        <v>#VALUE!</v>
      </c>
      <c r="U171" s="110" t="e">
        <f>IF(revenueReduction&gt;0.3,MAX(IF($B171="Non - avec lien de dépendance",MIN(1129,K171,$C171)*overallRate,MIN(1129,K171)*overallRate),ROUND(MAX(IF($B171="Non - avec lien de dépendance",0,MIN((0.75*K171),847)),MIN(K171,(0.75*$C171),847)),2)),IF($B171="Non - avec lien de dépendance",MIN(1129,K171,$C171)*overallRate,MIN(1129,K171)*overallRate))</f>
        <v>#VALUE!</v>
      </c>
    </row>
    <row r="172" spans="12:21" x14ac:dyDescent="0.5">
      <c r="L172" s="56" t="str">
        <f>IF(ISTEXT(overallRate),"Effectuez l’étape 1",IF(OR(COUNT($C172,H172)&lt;&gt;2,overallRate=0),0,IF(D172="Oui",ROUND(MAX(IF($B172="Non - avec lien de dépendance",0,MIN((0.75*H172),847)),MIN(H172,(0.75*$C172),847)),2),R172)))</f>
        <v>Effectuez l’étape 1</v>
      </c>
      <c r="M172" s="56" t="str">
        <f>IF(ISTEXT(overallRate),"Effectuez l’étape 1",IF(OR(COUNT($C172,I172)&lt;&gt;2,overallRate=0),0,IF(E172="Yes",ROUND(MAX(IF($B172="Non - avec lien de dépendance",0,MIN((0.75*I172),847)),MIN(I172,(0.75*$C172),847)),2),S172)))</f>
        <v>Effectuez l’étape 1</v>
      </c>
      <c r="N172" s="56" t="str">
        <f>IF(ISTEXT(overallRate),"Effectuez l’étape 1",IF(OR(COUNT($C172,J172)&lt;&gt;2,overallRate=0),0,IF(F172="Yes",ROUND(MAX(IF($B172="Non - avec lien de dépendance",0,MIN((0.75*J172),847)),MIN(J172,(0.75*$C172),847)),2),T172)))</f>
        <v>Effectuez l’étape 1</v>
      </c>
      <c r="O172" s="56" t="str">
        <f>IF(ISTEXT(overallRate),"Effectuez l’étape 1",IF(OR(COUNT($C172,K172)&lt;&gt;2,overallRate=0),0,IF(G172="Yes",ROUND(MAX(IF($B172="Non - avec lien de dépendance",0,MIN((0.75*K172),847)),MIN(K172,(0.75*$C172),847)),2),U172)))</f>
        <v>Effectuez l’étape 1</v>
      </c>
      <c r="P172" s="3">
        <f t="shared" si="2"/>
        <v>0</v>
      </c>
      <c r="R172" s="110" t="e">
        <f>IF(revenueReduction&gt;0.3,MAX(IF($B172="Non - avec lien de dépendance",MIN(1129,H172,$C172)*overallRate,MIN(1129,H172)*overallRate),ROUND(MAX(IF($B172="Non - avec lien de dépendance",0,MIN((0.75*H172),847)),MIN(H172,(0.75*$C172),847)),2)),IF($B172="Non - avec lien de dépendance",MIN(1129,H172,$C172)*overallRate,MIN(1129,H172)*overallRate))</f>
        <v>#VALUE!</v>
      </c>
      <c r="S172" s="110" t="e">
        <f>IF(revenueReduction&gt;0.3,MAX(IF($B172="Non - avec lien de dépendance",MIN(1129,I172,$C172)*overallRate,MIN(1129,I172)*overallRate),ROUND(MAX(IF($B172="Non - avec lien de dépendance",0,MIN((0.75*I172),847)),MIN(I172,(0.75*$C172),847)),2)),IF($B172="Non - avec lien de dépendance",MIN(1129,I172,$C172)*overallRate,MIN(1129,I172)*overallRate))</f>
        <v>#VALUE!</v>
      </c>
      <c r="T172" s="110" t="e">
        <f>IF(revenueReduction&gt;0.3,MAX(IF($B172="Non - avec lien de dépendance",MIN(1129,J172,$C172)*overallRate,MIN(1129,J172)*overallRate),ROUND(MAX(IF($B172="Non - avec lien de dépendance",0,MIN((0.75*J172),847)),MIN(J172,(0.75*$C172),847)),2)),IF($B172="Non - avec lien de dépendance",MIN(1129,J172,$C172)*overallRate,MIN(1129,J172)*overallRate))</f>
        <v>#VALUE!</v>
      </c>
      <c r="U172" s="110" t="e">
        <f>IF(revenueReduction&gt;0.3,MAX(IF($B172="Non - avec lien de dépendance",MIN(1129,K172,$C172)*overallRate,MIN(1129,K172)*overallRate),ROUND(MAX(IF($B172="Non - avec lien de dépendance",0,MIN((0.75*K172),847)),MIN(K172,(0.75*$C172),847)),2)),IF($B172="Non - avec lien de dépendance",MIN(1129,K172,$C172)*overallRate,MIN(1129,K172)*overallRate))</f>
        <v>#VALUE!</v>
      </c>
    </row>
    <row r="173" spans="12:21" x14ac:dyDescent="0.5">
      <c r="L173" s="56" t="str">
        <f>IF(ISTEXT(overallRate),"Effectuez l’étape 1",IF(OR(COUNT($C173,H173)&lt;&gt;2,overallRate=0),0,IF(D173="Oui",ROUND(MAX(IF($B173="Non - avec lien de dépendance",0,MIN((0.75*H173),847)),MIN(H173,(0.75*$C173),847)),2),R173)))</f>
        <v>Effectuez l’étape 1</v>
      </c>
      <c r="M173" s="56" t="str">
        <f>IF(ISTEXT(overallRate),"Effectuez l’étape 1",IF(OR(COUNT($C173,I173)&lt;&gt;2,overallRate=0),0,IF(E173="Yes",ROUND(MAX(IF($B173="Non - avec lien de dépendance",0,MIN((0.75*I173),847)),MIN(I173,(0.75*$C173),847)),2),S173)))</f>
        <v>Effectuez l’étape 1</v>
      </c>
      <c r="N173" s="56" t="str">
        <f>IF(ISTEXT(overallRate),"Effectuez l’étape 1",IF(OR(COUNT($C173,J173)&lt;&gt;2,overallRate=0),0,IF(F173="Yes",ROUND(MAX(IF($B173="Non - avec lien de dépendance",0,MIN((0.75*J173),847)),MIN(J173,(0.75*$C173),847)),2),T173)))</f>
        <v>Effectuez l’étape 1</v>
      </c>
      <c r="O173" s="56" t="str">
        <f>IF(ISTEXT(overallRate),"Effectuez l’étape 1",IF(OR(COUNT($C173,K173)&lt;&gt;2,overallRate=0),0,IF(G173="Yes",ROUND(MAX(IF($B173="Non - avec lien de dépendance",0,MIN((0.75*K173),847)),MIN(K173,(0.75*$C173),847)),2),U173)))</f>
        <v>Effectuez l’étape 1</v>
      </c>
      <c r="P173" s="3">
        <f t="shared" si="2"/>
        <v>0</v>
      </c>
      <c r="R173" s="110" t="e">
        <f>IF(revenueReduction&gt;0.3,MAX(IF($B173="Non - avec lien de dépendance",MIN(1129,H173,$C173)*overallRate,MIN(1129,H173)*overallRate),ROUND(MAX(IF($B173="Non - avec lien de dépendance",0,MIN((0.75*H173),847)),MIN(H173,(0.75*$C173),847)),2)),IF($B173="Non - avec lien de dépendance",MIN(1129,H173,$C173)*overallRate,MIN(1129,H173)*overallRate))</f>
        <v>#VALUE!</v>
      </c>
      <c r="S173" s="110" t="e">
        <f>IF(revenueReduction&gt;0.3,MAX(IF($B173="Non - avec lien de dépendance",MIN(1129,I173,$C173)*overallRate,MIN(1129,I173)*overallRate),ROUND(MAX(IF($B173="Non - avec lien de dépendance",0,MIN((0.75*I173),847)),MIN(I173,(0.75*$C173),847)),2)),IF($B173="Non - avec lien de dépendance",MIN(1129,I173,$C173)*overallRate,MIN(1129,I173)*overallRate))</f>
        <v>#VALUE!</v>
      </c>
      <c r="T173" s="110" t="e">
        <f>IF(revenueReduction&gt;0.3,MAX(IF($B173="Non - avec lien de dépendance",MIN(1129,J173,$C173)*overallRate,MIN(1129,J173)*overallRate),ROUND(MAX(IF($B173="Non - avec lien de dépendance",0,MIN((0.75*J173),847)),MIN(J173,(0.75*$C173),847)),2)),IF($B173="Non - avec lien de dépendance",MIN(1129,J173,$C173)*overallRate,MIN(1129,J173)*overallRate))</f>
        <v>#VALUE!</v>
      </c>
      <c r="U173" s="110" t="e">
        <f>IF(revenueReduction&gt;0.3,MAX(IF($B173="Non - avec lien de dépendance",MIN(1129,K173,$C173)*overallRate,MIN(1129,K173)*overallRate),ROUND(MAX(IF($B173="Non - avec lien de dépendance",0,MIN((0.75*K173),847)),MIN(K173,(0.75*$C173),847)),2)),IF($B173="Non - avec lien de dépendance",MIN(1129,K173,$C173)*overallRate,MIN(1129,K173)*overallRate))</f>
        <v>#VALUE!</v>
      </c>
    </row>
    <row r="174" spans="12:21" x14ac:dyDescent="0.5">
      <c r="L174" s="56" t="str">
        <f>IF(ISTEXT(overallRate),"Effectuez l’étape 1",IF(OR(COUNT($C174,H174)&lt;&gt;2,overallRate=0),0,IF(D174="Oui",ROUND(MAX(IF($B174="Non - avec lien de dépendance",0,MIN((0.75*H174),847)),MIN(H174,(0.75*$C174),847)),2),R174)))</f>
        <v>Effectuez l’étape 1</v>
      </c>
      <c r="M174" s="56" t="str">
        <f>IF(ISTEXT(overallRate),"Effectuez l’étape 1",IF(OR(COUNT($C174,I174)&lt;&gt;2,overallRate=0),0,IF(E174="Yes",ROUND(MAX(IF($B174="Non - avec lien de dépendance",0,MIN((0.75*I174),847)),MIN(I174,(0.75*$C174),847)),2),S174)))</f>
        <v>Effectuez l’étape 1</v>
      </c>
      <c r="N174" s="56" t="str">
        <f>IF(ISTEXT(overallRate),"Effectuez l’étape 1",IF(OR(COUNT($C174,J174)&lt;&gt;2,overallRate=0),0,IF(F174="Yes",ROUND(MAX(IF($B174="Non - avec lien de dépendance",0,MIN((0.75*J174),847)),MIN(J174,(0.75*$C174),847)),2),T174)))</f>
        <v>Effectuez l’étape 1</v>
      </c>
      <c r="O174" s="56" t="str">
        <f>IF(ISTEXT(overallRate),"Effectuez l’étape 1",IF(OR(COUNT($C174,K174)&lt;&gt;2,overallRate=0),0,IF(G174="Yes",ROUND(MAX(IF($B174="Non - avec lien de dépendance",0,MIN((0.75*K174),847)),MIN(K174,(0.75*$C174),847)),2),U174)))</f>
        <v>Effectuez l’étape 1</v>
      </c>
      <c r="P174" s="3">
        <f t="shared" si="2"/>
        <v>0</v>
      </c>
      <c r="R174" s="110" t="e">
        <f>IF(revenueReduction&gt;0.3,MAX(IF($B174="Non - avec lien de dépendance",MIN(1129,H174,$C174)*overallRate,MIN(1129,H174)*overallRate),ROUND(MAX(IF($B174="Non - avec lien de dépendance",0,MIN((0.75*H174),847)),MIN(H174,(0.75*$C174),847)),2)),IF($B174="Non - avec lien de dépendance",MIN(1129,H174,$C174)*overallRate,MIN(1129,H174)*overallRate))</f>
        <v>#VALUE!</v>
      </c>
      <c r="S174" s="110" t="e">
        <f>IF(revenueReduction&gt;0.3,MAX(IF($B174="Non - avec lien de dépendance",MIN(1129,I174,$C174)*overallRate,MIN(1129,I174)*overallRate),ROUND(MAX(IF($B174="Non - avec lien de dépendance",0,MIN((0.75*I174),847)),MIN(I174,(0.75*$C174),847)),2)),IF($B174="Non - avec lien de dépendance",MIN(1129,I174,$C174)*overallRate,MIN(1129,I174)*overallRate))</f>
        <v>#VALUE!</v>
      </c>
      <c r="T174" s="110" t="e">
        <f>IF(revenueReduction&gt;0.3,MAX(IF($B174="Non - avec lien de dépendance",MIN(1129,J174,$C174)*overallRate,MIN(1129,J174)*overallRate),ROUND(MAX(IF($B174="Non - avec lien de dépendance",0,MIN((0.75*J174),847)),MIN(J174,(0.75*$C174),847)),2)),IF($B174="Non - avec lien de dépendance",MIN(1129,J174,$C174)*overallRate,MIN(1129,J174)*overallRate))</f>
        <v>#VALUE!</v>
      </c>
      <c r="U174" s="110" t="e">
        <f>IF(revenueReduction&gt;0.3,MAX(IF($B174="Non - avec lien de dépendance",MIN(1129,K174,$C174)*overallRate,MIN(1129,K174)*overallRate),ROUND(MAX(IF($B174="Non - avec lien de dépendance",0,MIN((0.75*K174),847)),MIN(K174,(0.75*$C174),847)),2)),IF($B174="Non - avec lien de dépendance",MIN(1129,K174,$C174)*overallRate,MIN(1129,K174)*overallRate))</f>
        <v>#VALUE!</v>
      </c>
    </row>
    <row r="175" spans="12:21" x14ac:dyDescent="0.5">
      <c r="L175" s="56" t="str">
        <f>IF(ISTEXT(overallRate),"Effectuez l’étape 1",IF(OR(COUNT($C175,H175)&lt;&gt;2,overallRate=0),0,IF(D175="Oui",ROUND(MAX(IF($B175="Non - avec lien de dépendance",0,MIN((0.75*H175),847)),MIN(H175,(0.75*$C175),847)),2),R175)))</f>
        <v>Effectuez l’étape 1</v>
      </c>
      <c r="M175" s="56" t="str">
        <f>IF(ISTEXT(overallRate),"Effectuez l’étape 1",IF(OR(COUNT($C175,I175)&lt;&gt;2,overallRate=0),0,IF(E175="Yes",ROUND(MAX(IF($B175="Non - avec lien de dépendance",0,MIN((0.75*I175),847)),MIN(I175,(0.75*$C175),847)),2),S175)))</f>
        <v>Effectuez l’étape 1</v>
      </c>
      <c r="N175" s="56" t="str">
        <f>IF(ISTEXT(overallRate),"Effectuez l’étape 1",IF(OR(COUNT($C175,J175)&lt;&gt;2,overallRate=0),0,IF(F175="Yes",ROUND(MAX(IF($B175="Non - avec lien de dépendance",0,MIN((0.75*J175),847)),MIN(J175,(0.75*$C175),847)),2),T175)))</f>
        <v>Effectuez l’étape 1</v>
      </c>
      <c r="O175" s="56" t="str">
        <f>IF(ISTEXT(overallRate),"Effectuez l’étape 1",IF(OR(COUNT($C175,K175)&lt;&gt;2,overallRate=0),0,IF(G175="Yes",ROUND(MAX(IF($B175="Non - avec lien de dépendance",0,MIN((0.75*K175),847)),MIN(K175,(0.75*$C175),847)),2),U175)))</f>
        <v>Effectuez l’étape 1</v>
      </c>
      <c r="P175" s="3">
        <f t="shared" si="2"/>
        <v>0</v>
      </c>
      <c r="R175" s="110" t="e">
        <f>IF(revenueReduction&gt;0.3,MAX(IF($B175="Non - avec lien de dépendance",MIN(1129,H175,$C175)*overallRate,MIN(1129,H175)*overallRate),ROUND(MAX(IF($B175="Non - avec lien de dépendance",0,MIN((0.75*H175),847)),MIN(H175,(0.75*$C175),847)),2)),IF($B175="Non - avec lien de dépendance",MIN(1129,H175,$C175)*overallRate,MIN(1129,H175)*overallRate))</f>
        <v>#VALUE!</v>
      </c>
      <c r="S175" s="110" t="e">
        <f>IF(revenueReduction&gt;0.3,MAX(IF($B175="Non - avec lien de dépendance",MIN(1129,I175,$C175)*overallRate,MIN(1129,I175)*overallRate),ROUND(MAX(IF($B175="Non - avec lien de dépendance",0,MIN((0.75*I175),847)),MIN(I175,(0.75*$C175),847)),2)),IF($B175="Non - avec lien de dépendance",MIN(1129,I175,$C175)*overallRate,MIN(1129,I175)*overallRate))</f>
        <v>#VALUE!</v>
      </c>
      <c r="T175" s="110" t="e">
        <f>IF(revenueReduction&gt;0.3,MAX(IF($B175="Non - avec lien de dépendance",MIN(1129,J175,$C175)*overallRate,MIN(1129,J175)*overallRate),ROUND(MAX(IF($B175="Non - avec lien de dépendance",0,MIN((0.75*J175),847)),MIN(J175,(0.75*$C175),847)),2)),IF($B175="Non - avec lien de dépendance",MIN(1129,J175,$C175)*overallRate,MIN(1129,J175)*overallRate))</f>
        <v>#VALUE!</v>
      </c>
      <c r="U175" s="110" t="e">
        <f>IF(revenueReduction&gt;0.3,MAX(IF($B175="Non - avec lien de dépendance",MIN(1129,K175,$C175)*overallRate,MIN(1129,K175)*overallRate),ROUND(MAX(IF($B175="Non - avec lien de dépendance",0,MIN((0.75*K175),847)),MIN(K175,(0.75*$C175),847)),2)),IF($B175="Non - avec lien de dépendance",MIN(1129,K175,$C175)*overallRate,MIN(1129,K175)*overallRate))</f>
        <v>#VALUE!</v>
      </c>
    </row>
    <row r="176" spans="12:21" x14ac:dyDescent="0.5">
      <c r="L176" s="56" t="str">
        <f>IF(ISTEXT(overallRate),"Effectuez l’étape 1",IF(OR(COUNT($C176,H176)&lt;&gt;2,overallRate=0),0,IF(D176="Oui",ROUND(MAX(IF($B176="Non - avec lien de dépendance",0,MIN((0.75*H176),847)),MIN(H176,(0.75*$C176),847)),2),R176)))</f>
        <v>Effectuez l’étape 1</v>
      </c>
      <c r="M176" s="56" t="str">
        <f>IF(ISTEXT(overallRate),"Effectuez l’étape 1",IF(OR(COUNT($C176,I176)&lt;&gt;2,overallRate=0),0,IF(E176="Yes",ROUND(MAX(IF($B176="Non - avec lien de dépendance",0,MIN((0.75*I176),847)),MIN(I176,(0.75*$C176),847)),2),S176)))</f>
        <v>Effectuez l’étape 1</v>
      </c>
      <c r="N176" s="56" t="str">
        <f>IF(ISTEXT(overallRate),"Effectuez l’étape 1",IF(OR(COUNT($C176,J176)&lt;&gt;2,overallRate=0),0,IF(F176="Yes",ROUND(MAX(IF($B176="Non - avec lien de dépendance",0,MIN((0.75*J176),847)),MIN(J176,(0.75*$C176),847)),2),T176)))</f>
        <v>Effectuez l’étape 1</v>
      </c>
      <c r="O176" s="56" t="str">
        <f>IF(ISTEXT(overallRate),"Effectuez l’étape 1",IF(OR(COUNT($C176,K176)&lt;&gt;2,overallRate=0),0,IF(G176="Yes",ROUND(MAX(IF($B176="Non - avec lien de dépendance",0,MIN((0.75*K176),847)),MIN(K176,(0.75*$C176),847)),2),U176)))</f>
        <v>Effectuez l’étape 1</v>
      </c>
      <c r="P176" s="3">
        <f t="shared" si="2"/>
        <v>0</v>
      </c>
      <c r="R176" s="110" t="e">
        <f>IF(revenueReduction&gt;0.3,MAX(IF($B176="Non - avec lien de dépendance",MIN(1129,H176,$C176)*overallRate,MIN(1129,H176)*overallRate),ROUND(MAX(IF($B176="Non - avec lien de dépendance",0,MIN((0.75*H176),847)),MIN(H176,(0.75*$C176),847)),2)),IF($B176="Non - avec lien de dépendance",MIN(1129,H176,$C176)*overallRate,MIN(1129,H176)*overallRate))</f>
        <v>#VALUE!</v>
      </c>
      <c r="S176" s="110" t="e">
        <f>IF(revenueReduction&gt;0.3,MAX(IF($B176="Non - avec lien de dépendance",MIN(1129,I176,$C176)*overallRate,MIN(1129,I176)*overallRate),ROUND(MAX(IF($B176="Non - avec lien de dépendance",0,MIN((0.75*I176),847)),MIN(I176,(0.75*$C176),847)),2)),IF($B176="Non - avec lien de dépendance",MIN(1129,I176,$C176)*overallRate,MIN(1129,I176)*overallRate))</f>
        <v>#VALUE!</v>
      </c>
      <c r="T176" s="110" t="e">
        <f>IF(revenueReduction&gt;0.3,MAX(IF($B176="Non - avec lien de dépendance",MIN(1129,J176,$C176)*overallRate,MIN(1129,J176)*overallRate),ROUND(MAX(IF($B176="Non - avec lien de dépendance",0,MIN((0.75*J176),847)),MIN(J176,(0.75*$C176),847)),2)),IF($B176="Non - avec lien de dépendance",MIN(1129,J176,$C176)*overallRate,MIN(1129,J176)*overallRate))</f>
        <v>#VALUE!</v>
      </c>
      <c r="U176" s="110" t="e">
        <f>IF(revenueReduction&gt;0.3,MAX(IF($B176="Non - avec lien de dépendance",MIN(1129,K176,$C176)*overallRate,MIN(1129,K176)*overallRate),ROUND(MAX(IF($B176="Non - avec lien de dépendance",0,MIN((0.75*K176),847)),MIN(K176,(0.75*$C176),847)),2)),IF($B176="Non - avec lien de dépendance",MIN(1129,K176,$C176)*overallRate,MIN(1129,K176)*overallRate))</f>
        <v>#VALUE!</v>
      </c>
    </row>
    <row r="177" spans="12:21" x14ac:dyDescent="0.5">
      <c r="L177" s="56" t="str">
        <f>IF(ISTEXT(overallRate),"Effectuez l’étape 1",IF(OR(COUNT($C177,H177)&lt;&gt;2,overallRate=0),0,IF(D177="Oui",ROUND(MAX(IF($B177="Non - avec lien de dépendance",0,MIN((0.75*H177),847)),MIN(H177,(0.75*$C177),847)),2),R177)))</f>
        <v>Effectuez l’étape 1</v>
      </c>
      <c r="M177" s="56" t="str">
        <f>IF(ISTEXT(overallRate),"Effectuez l’étape 1",IF(OR(COUNT($C177,I177)&lt;&gt;2,overallRate=0),0,IF(E177="Yes",ROUND(MAX(IF($B177="Non - avec lien de dépendance",0,MIN((0.75*I177),847)),MIN(I177,(0.75*$C177),847)),2),S177)))</f>
        <v>Effectuez l’étape 1</v>
      </c>
      <c r="N177" s="56" t="str">
        <f>IF(ISTEXT(overallRate),"Effectuez l’étape 1",IF(OR(COUNT($C177,J177)&lt;&gt;2,overallRate=0),0,IF(F177="Yes",ROUND(MAX(IF($B177="Non - avec lien de dépendance",0,MIN((0.75*J177),847)),MIN(J177,(0.75*$C177),847)),2),T177)))</f>
        <v>Effectuez l’étape 1</v>
      </c>
      <c r="O177" s="56" t="str">
        <f>IF(ISTEXT(overallRate),"Effectuez l’étape 1",IF(OR(COUNT($C177,K177)&lt;&gt;2,overallRate=0),0,IF(G177="Yes",ROUND(MAX(IF($B177="Non - avec lien de dépendance",0,MIN((0.75*K177),847)),MIN(K177,(0.75*$C177),847)),2),U177)))</f>
        <v>Effectuez l’étape 1</v>
      </c>
      <c r="P177" s="3">
        <f t="shared" si="2"/>
        <v>0</v>
      </c>
      <c r="R177" s="110" t="e">
        <f>IF(revenueReduction&gt;0.3,MAX(IF($B177="Non - avec lien de dépendance",MIN(1129,H177,$C177)*overallRate,MIN(1129,H177)*overallRate),ROUND(MAX(IF($B177="Non - avec lien de dépendance",0,MIN((0.75*H177),847)),MIN(H177,(0.75*$C177),847)),2)),IF($B177="Non - avec lien de dépendance",MIN(1129,H177,$C177)*overallRate,MIN(1129,H177)*overallRate))</f>
        <v>#VALUE!</v>
      </c>
      <c r="S177" s="110" t="e">
        <f>IF(revenueReduction&gt;0.3,MAX(IF($B177="Non - avec lien de dépendance",MIN(1129,I177,$C177)*overallRate,MIN(1129,I177)*overallRate),ROUND(MAX(IF($B177="Non - avec lien de dépendance",0,MIN((0.75*I177),847)),MIN(I177,(0.75*$C177),847)),2)),IF($B177="Non - avec lien de dépendance",MIN(1129,I177,$C177)*overallRate,MIN(1129,I177)*overallRate))</f>
        <v>#VALUE!</v>
      </c>
      <c r="T177" s="110" t="e">
        <f>IF(revenueReduction&gt;0.3,MAX(IF($B177="Non - avec lien de dépendance",MIN(1129,J177,$C177)*overallRate,MIN(1129,J177)*overallRate),ROUND(MAX(IF($B177="Non - avec lien de dépendance",0,MIN((0.75*J177),847)),MIN(J177,(0.75*$C177),847)),2)),IF($B177="Non - avec lien de dépendance",MIN(1129,J177,$C177)*overallRate,MIN(1129,J177)*overallRate))</f>
        <v>#VALUE!</v>
      </c>
      <c r="U177" s="110" t="e">
        <f>IF(revenueReduction&gt;0.3,MAX(IF($B177="Non - avec lien de dépendance",MIN(1129,K177,$C177)*overallRate,MIN(1129,K177)*overallRate),ROUND(MAX(IF($B177="Non - avec lien de dépendance",0,MIN((0.75*K177),847)),MIN(K177,(0.75*$C177),847)),2)),IF($B177="Non - avec lien de dépendance",MIN(1129,K177,$C177)*overallRate,MIN(1129,K177)*overallRate))</f>
        <v>#VALUE!</v>
      </c>
    </row>
    <row r="178" spans="12:21" x14ac:dyDescent="0.5">
      <c r="L178" s="56" t="str">
        <f>IF(ISTEXT(overallRate),"Effectuez l’étape 1",IF(OR(COUNT($C178,H178)&lt;&gt;2,overallRate=0),0,IF(D178="Oui",ROUND(MAX(IF($B178="Non - avec lien de dépendance",0,MIN((0.75*H178),847)),MIN(H178,(0.75*$C178),847)),2),R178)))</f>
        <v>Effectuez l’étape 1</v>
      </c>
      <c r="M178" s="56" t="str">
        <f>IF(ISTEXT(overallRate),"Effectuez l’étape 1",IF(OR(COUNT($C178,I178)&lt;&gt;2,overallRate=0),0,IF(E178="Yes",ROUND(MAX(IF($B178="Non - avec lien de dépendance",0,MIN((0.75*I178),847)),MIN(I178,(0.75*$C178),847)),2),S178)))</f>
        <v>Effectuez l’étape 1</v>
      </c>
      <c r="N178" s="56" t="str">
        <f>IF(ISTEXT(overallRate),"Effectuez l’étape 1",IF(OR(COUNT($C178,J178)&lt;&gt;2,overallRate=0),0,IF(F178="Yes",ROUND(MAX(IF($B178="Non - avec lien de dépendance",0,MIN((0.75*J178),847)),MIN(J178,(0.75*$C178),847)),2),T178)))</f>
        <v>Effectuez l’étape 1</v>
      </c>
      <c r="O178" s="56" t="str">
        <f>IF(ISTEXT(overallRate),"Effectuez l’étape 1",IF(OR(COUNT($C178,K178)&lt;&gt;2,overallRate=0),0,IF(G178="Yes",ROUND(MAX(IF($B178="Non - avec lien de dépendance",0,MIN((0.75*K178),847)),MIN(K178,(0.75*$C178),847)),2),U178)))</f>
        <v>Effectuez l’étape 1</v>
      </c>
      <c r="P178" s="3">
        <f t="shared" si="2"/>
        <v>0</v>
      </c>
      <c r="R178" s="110" t="e">
        <f>IF(revenueReduction&gt;0.3,MAX(IF($B178="Non - avec lien de dépendance",MIN(1129,H178,$C178)*overallRate,MIN(1129,H178)*overallRate),ROUND(MAX(IF($B178="Non - avec lien de dépendance",0,MIN((0.75*H178),847)),MIN(H178,(0.75*$C178),847)),2)),IF($B178="Non - avec lien de dépendance",MIN(1129,H178,$C178)*overallRate,MIN(1129,H178)*overallRate))</f>
        <v>#VALUE!</v>
      </c>
      <c r="S178" s="110" t="e">
        <f>IF(revenueReduction&gt;0.3,MAX(IF($B178="Non - avec lien de dépendance",MIN(1129,I178,$C178)*overallRate,MIN(1129,I178)*overallRate),ROUND(MAX(IF($B178="Non - avec lien de dépendance",0,MIN((0.75*I178),847)),MIN(I178,(0.75*$C178),847)),2)),IF($B178="Non - avec lien de dépendance",MIN(1129,I178,$C178)*overallRate,MIN(1129,I178)*overallRate))</f>
        <v>#VALUE!</v>
      </c>
      <c r="T178" s="110" t="e">
        <f>IF(revenueReduction&gt;0.3,MAX(IF($B178="Non - avec lien de dépendance",MIN(1129,J178,$C178)*overallRate,MIN(1129,J178)*overallRate),ROUND(MAX(IF($B178="Non - avec lien de dépendance",0,MIN((0.75*J178),847)),MIN(J178,(0.75*$C178),847)),2)),IF($B178="Non - avec lien de dépendance",MIN(1129,J178,$C178)*overallRate,MIN(1129,J178)*overallRate))</f>
        <v>#VALUE!</v>
      </c>
      <c r="U178" s="110" t="e">
        <f>IF(revenueReduction&gt;0.3,MAX(IF($B178="Non - avec lien de dépendance",MIN(1129,K178,$C178)*overallRate,MIN(1129,K178)*overallRate),ROUND(MAX(IF($B178="Non - avec lien de dépendance",0,MIN((0.75*K178),847)),MIN(K178,(0.75*$C178),847)),2)),IF($B178="Non - avec lien de dépendance",MIN(1129,K178,$C178)*overallRate,MIN(1129,K178)*overallRate))</f>
        <v>#VALUE!</v>
      </c>
    </row>
    <row r="179" spans="12:21" x14ac:dyDescent="0.5">
      <c r="L179" s="56" t="str">
        <f>IF(ISTEXT(overallRate),"Effectuez l’étape 1",IF(OR(COUNT($C179,H179)&lt;&gt;2,overallRate=0),0,IF(D179="Oui",ROUND(MAX(IF($B179="Non - avec lien de dépendance",0,MIN((0.75*H179),847)),MIN(H179,(0.75*$C179),847)),2),R179)))</f>
        <v>Effectuez l’étape 1</v>
      </c>
      <c r="M179" s="56" t="str">
        <f>IF(ISTEXT(overallRate),"Effectuez l’étape 1",IF(OR(COUNT($C179,I179)&lt;&gt;2,overallRate=0),0,IF(E179="Yes",ROUND(MAX(IF($B179="Non - avec lien de dépendance",0,MIN((0.75*I179),847)),MIN(I179,(0.75*$C179),847)),2),S179)))</f>
        <v>Effectuez l’étape 1</v>
      </c>
      <c r="N179" s="56" t="str">
        <f>IF(ISTEXT(overallRate),"Effectuez l’étape 1",IF(OR(COUNT($C179,J179)&lt;&gt;2,overallRate=0),0,IF(F179="Yes",ROUND(MAX(IF($B179="Non - avec lien de dépendance",0,MIN((0.75*J179),847)),MIN(J179,(0.75*$C179),847)),2),T179)))</f>
        <v>Effectuez l’étape 1</v>
      </c>
      <c r="O179" s="56" t="str">
        <f>IF(ISTEXT(overallRate),"Effectuez l’étape 1",IF(OR(COUNT($C179,K179)&lt;&gt;2,overallRate=0),0,IF(G179="Yes",ROUND(MAX(IF($B179="Non - avec lien de dépendance",0,MIN((0.75*K179),847)),MIN(K179,(0.75*$C179),847)),2),U179)))</f>
        <v>Effectuez l’étape 1</v>
      </c>
      <c r="P179" s="3">
        <f t="shared" si="2"/>
        <v>0</v>
      </c>
      <c r="R179" s="110" t="e">
        <f>IF(revenueReduction&gt;0.3,MAX(IF($B179="Non - avec lien de dépendance",MIN(1129,H179,$C179)*overallRate,MIN(1129,H179)*overallRate),ROUND(MAX(IF($B179="Non - avec lien de dépendance",0,MIN((0.75*H179),847)),MIN(H179,(0.75*$C179),847)),2)),IF($B179="Non - avec lien de dépendance",MIN(1129,H179,$C179)*overallRate,MIN(1129,H179)*overallRate))</f>
        <v>#VALUE!</v>
      </c>
      <c r="S179" s="110" t="e">
        <f>IF(revenueReduction&gt;0.3,MAX(IF($B179="Non - avec lien de dépendance",MIN(1129,I179,$C179)*overallRate,MIN(1129,I179)*overallRate),ROUND(MAX(IF($B179="Non - avec lien de dépendance",0,MIN((0.75*I179),847)),MIN(I179,(0.75*$C179),847)),2)),IF($B179="Non - avec lien de dépendance",MIN(1129,I179,$C179)*overallRate,MIN(1129,I179)*overallRate))</f>
        <v>#VALUE!</v>
      </c>
      <c r="T179" s="110" t="e">
        <f>IF(revenueReduction&gt;0.3,MAX(IF($B179="Non - avec lien de dépendance",MIN(1129,J179,$C179)*overallRate,MIN(1129,J179)*overallRate),ROUND(MAX(IF($B179="Non - avec lien de dépendance",0,MIN((0.75*J179),847)),MIN(J179,(0.75*$C179),847)),2)),IF($B179="Non - avec lien de dépendance",MIN(1129,J179,$C179)*overallRate,MIN(1129,J179)*overallRate))</f>
        <v>#VALUE!</v>
      </c>
      <c r="U179" s="110" t="e">
        <f>IF(revenueReduction&gt;0.3,MAX(IF($B179="Non - avec lien de dépendance",MIN(1129,K179,$C179)*overallRate,MIN(1129,K179)*overallRate),ROUND(MAX(IF($B179="Non - avec lien de dépendance",0,MIN((0.75*K179),847)),MIN(K179,(0.75*$C179),847)),2)),IF($B179="Non - avec lien de dépendance",MIN(1129,K179,$C179)*overallRate,MIN(1129,K179)*overallRate))</f>
        <v>#VALUE!</v>
      </c>
    </row>
    <row r="180" spans="12:21" x14ac:dyDescent="0.5">
      <c r="L180" s="56" t="str">
        <f>IF(ISTEXT(overallRate),"Effectuez l’étape 1",IF(OR(COUNT($C180,H180)&lt;&gt;2,overallRate=0),0,IF(D180="Oui",ROUND(MAX(IF($B180="Non - avec lien de dépendance",0,MIN((0.75*H180),847)),MIN(H180,(0.75*$C180),847)),2),R180)))</f>
        <v>Effectuez l’étape 1</v>
      </c>
      <c r="M180" s="56" t="str">
        <f>IF(ISTEXT(overallRate),"Effectuez l’étape 1",IF(OR(COUNT($C180,I180)&lt;&gt;2,overallRate=0),0,IF(E180="Yes",ROUND(MAX(IF($B180="Non - avec lien de dépendance",0,MIN((0.75*I180),847)),MIN(I180,(0.75*$C180),847)),2),S180)))</f>
        <v>Effectuez l’étape 1</v>
      </c>
      <c r="N180" s="56" t="str">
        <f>IF(ISTEXT(overallRate),"Effectuez l’étape 1",IF(OR(COUNT($C180,J180)&lt;&gt;2,overallRate=0),0,IF(F180="Yes",ROUND(MAX(IF($B180="Non - avec lien de dépendance",0,MIN((0.75*J180),847)),MIN(J180,(0.75*$C180),847)),2),T180)))</f>
        <v>Effectuez l’étape 1</v>
      </c>
      <c r="O180" s="56" t="str">
        <f>IF(ISTEXT(overallRate),"Effectuez l’étape 1",IF(OR(COUNT($C180,K180)&lt;&gt;2,overallRate=0),0,IF(G180="Yes",ROUND(MAX(IF($B180="Non - avec lien de dépendance",0,MIN((0.75*K180),847)),MIN(K180,(0.75*$C180),847)),2),U180)))</f>
        <v>Effectuez l’étape 1</v>
      </c>
      <c r="P180" s="3">
        <f t="shared" si="2"/>
        <v>0</v>
      </c>
      <c r="R180" s="110" t="e">
        <f>IF(revenueReduction&gt;0.3,MAX(IF($B180="Non - avec lien de dépendance",MIN(1129,H180,$C180)*overallRate,MIN(1129,H180)*overallRate),ROUND(MAX(IF($B180="Non - avec lien de dépendance",0,MIN((0.75*H180),847)),MIN(H180,(0.75*$C180),847)),2)),IF($B180="Non - avec lien de dépendance",MIN(1129,H180,$C180)*overallRate,MIN(1129,H180)*overallRate))</f>
        <v>#VALUE!</v>
      </c>
      <c r="S180" s="110" t="e">
        <f>IF(revenueReduction&gt;0.3,MAX(IF($B180="Non - avec lien de dépendance",MIN(1129,I180,$C180)*overallRate,MIN(1129,I180)*overallRate),ROUND(MAX(IF($B180="Non - avec lien de dépendance",0,MIN((0.75*I180),847)),MIN(I180,(0.75*$C180),847)),2)),IF($B180="Non - avec lien de dépendance",MIN(1129,I180,$C180)*overallRate,MIN(1129,I180)*overallRate))</f>
        <v>#VALUE!</v>
      </c>
      <c r="T180" s="110" t="e">
        <f>IF(revenueReduction&gt;0.3,MAX(IF($B180="Non - avec lien de dépendance",MIN(1129,J180,$C180)*overallRate,MIN(1129,J180)*overallRate),ROUND(MAX(IF($B180="Non - avec lien de dépendance",0,MIN((0.75*J180),847)),MIN(J180,(0.75*$C180),847)),2)),IF($B180="Non - avec lien de dépendance",MIN(1129,J180,$C180)*overallRate,MIN(1129,J180)*overallRate))</f>
        <v>#VALUE!</v>
      </c>
      <c r="U180" s="110" t="e">
        <f>IF(revenueReduction&gt;0.3,MAX(IF($B180="Non - avec lien de dépendance",MIN(1129,K180,$C180)*overallRate,MIN(1129,K180)*overallRate),ROUND(MAX(IF($B180="Non - avec lien de dépendance",0,MIN((0.75*K180),847)),MIN(K180,(0.75*$C180),847)),2)),IF($B180="Non - avec lien de dépendance",MIN(1129,K180,$C180)*overallRate,MIN(1129,K180)*overallRate))</f>
        <v>#VALUE!</v>
      </c>
    </row>
    <row r="181" spans="12:21" x14ac:dyDescent="0.5">
      <c r="L181" s="56" t="str">
        <f>IF(ISTEXT(overallRate),"Effectuez l’étape 1",IF(OR(COUNT($C181,H181)&lt;&gt;2,overallRate=0),0,IF(D181="Oui",ROUND(MAX(IF($B181="Non - avec lien de dépendance",0,MIN((0.75*H181),847)),MIN(H181,(0.75*$C181),847)),2),R181)))</f>
        <v>Effectuez l’étape 1</v>
      </c>
      <c r="M181" s="56" t="str">
        <f>IF(ISTEXT(overallRate),"Effectuez l’étape 1",IF(OR(COUNT($C181,I181)&lt;&gt;2,overallRate=0),0,IF(E181="Yes",ROUND(MAX(IF($B181="Non - avec lien de dépendance",0,MIN((0.75*I181),847)),MIN(I181,(0.75*$C181),847)),2),S181)))</f>
        <v>Effectuez l’étape 1</v>
      </c>
      <c r="N181" s="56" t="str">
        <f>IF(ISTEXT(overallRate),"Effectuez l’étape 1",IF(OR(COUNT($C181,J181)&lt;&gt;2,overallRate=0),0,IF(F181="Yes",ROUND(MAX(IF($B181="Non - avec lien de dépendance",0,MIN((0.75*J181),847)),MIN(J181,(0.75*$C181),847)),2),T181)))</f>
        <v>Effectuez l’étape 1</v>
      </c>
      <c r="O181" s="56" t="str">
        <f>IF(ISTEXT(overallRate),"Effectuez l’étape 1",IF(OR(COUNT($C181,K181)&lt;&gt;2,overallRate=0),0,IF(G181="Yes",ROUND(MAX(IF($B181="Non - avec lien de dépendance",0,MIN((0.75*K181),847)),MIN(K181,(0.75*$C181),847)),2),U181)))</f>
        <v>Effectuez l’étape 1</v>
      </c>
      <c r="P181" s="3">
        <f t="shared" si="2"/>
        <v>0</v>
      </c>
      <c r="R181" s="110" t="e">
        <f>IF(revenueReduction&gt;0.3,MAX(IF($B181="Non - avec lien de dépendance",MIN(1129,H181,$C181)*overallRate,MIN(1129,H181)*overallRate),ROUND(MAX(IF($B181="Non - avec lien de dépendance",0,MIN((0.75*H181),847)),MIN(H181,(0.75*$C181),847)),2)),IF($B181="Non - avec lien de dépendance",MIN(1129,H181,$C181)*overallRate,MIN(1129,H181)*overallRate))</f>
        <v>#VALUE!</v>
      </c>
      <c r="S181" s="110" t="e">
        <f>IF(revenueReduction&gt;0.3,MAX(IF($B181="Non - avec lien de dépendance",MIN(1129,I181,$C181)*overallRate,MIN(1129,I181)*overallRate),ROUND(MAX(IF($B181="Non - avec lien de dépendance",0,MIN((0.75*I181),847)),MIN(I181,(0.75*$C181),847)),2)),IF($B181="Non - avec lien de dépendance",MIN(1129,I181,$C181)*overallRate,MIN(1129,I181)*overallRate))</f>
        <v>#VALUE!</v>
      </c>
      <c r="T181" s="110" t="e">
        <f>IF(revenueReduction&gt;0.3,MAX(IF($B181="Non - avec lien de dépendance",MIN(1129,J181,$C181)*overallRate,MIN(1129,J181)*overallRate),ROUND(MAX(IF($B181="Non - avec lien de dépendance",0,MIN((0.75*J181),847)),MIN(J181,(0.75*$C181),847)),2)),IF($B181="Non - avec lien de dépendance",MIN(1129,J181,$C181)*overallRate,MIN(1129,J181)*overallRate))</f>
        <v>#VALUE!</v>
      </c>
      <c r="U181" s="110" t="e">
        <f>IF(revenueReduction&gt;0.3,MAX(IF($B181="Non - avec lien de dépendance",MIN(1129,K181,$C181)*overallRate,MIN(1129,K181)*overallRate),ROUND(MAX(IF($B181="Non - avec lien de dépendance",0,MIN((0.75*K181),847)),MIN(K181,(0.75*$C181),847)),2)),IF($B181="Non - avec lien de dépendance",MIN(1129,K181,$C181)*overallRate,MIN(1129,K181)*overallRate))</f>
        <v>#VALUE!</v>
      </c>
    </row>
    <row r="182" spans="12:21" x14ac:dyDescent="0.5">
      <c r="L182" s="56" t="str">
        <f>IF(ISTEXT(overallRate),"Effectuez l’étape 1",IF(OR(COUNT($C182,H182)&lt;&gt;2,overallRate=0),0,IF(D182="Oui",ROUND(MAX(IF($B182="Non - avec lien de dépendance",0,MIN((0.75*H182),847)),MIN(H182,(0.75*$C182),847)),2),R182)))</f>
        <v>Effectuez l’étape 1</v>
      </c>
      <c r="M182" s="56" t="str">
        <f>IF(ISTEXT(overallRate),"Effectuez l’étape 1",IF(OR(COUNT($C182,I182)&lt;&gt;2,overallRate=0),0,IF(E182="Yes",ROUND(MAX(IF($B182="Non - avec lien de dépendance",0,MIN((0.75*I182),847)),MIN(I182,(0.75*$C182),847)),2),S182)))</f>
        <v>Effectuez l’étape 1</v>
      </c>
      <c r="N182" s="56" t="str">
        <f>IF(ISTEXT(overallRate),"Effectuez l’étape 1",IF(OR(COUNT($C182,J182)&lt;&gt;2,overallRate=0),0,IF(F182="Yes",ROUND(MAX(IF($B182="Non - avec lien de dépendance",0,MIN((0.75*J182),847)),MIN(J182,(0.75*$C182),847)),2),T182)))</f>
        <v>Effectuez l’étape 1</v>
      </c>
      <c r="O182" s="56" t="str">
        <f>IF(ISTEXT(overallRate),"Effectuez l’étape 1",IF(OR(COUNT($C182,K182)&lt;&gt;2,overallRate=0),0,IF(G182="Yes",ROUND(MAX(IF($B182="Non - avec lien de dépendance",0,MIN((0.75*K182),847)),MIN(K182,(0.75*$C182),847)),2),U182)))</f>
        <v>Effectuez l’étape 1</v>
      </c>
      <c r="P182" s="3">
        <f t="shared" si="2"/>
        <v>0</v>
      </c>
      <c r="R182" s="110" t="e">
        <f>IF(revenueReduction&gt;0.3,MAX(IF($B182="Non - avec lien de dépendance",MIN(1129,H182,$C182)*overallRate,MIN(1129,H182)*overallRate),ROUND(MAX(IF($B182="Non - avec lien de dépendance",0,MIN((0.75*H182),847)),MIN(H182,(0.75*$C182),847)),2)),IF($B182="Non - avec lien de dépendance",MIN(1129,H182,$C182)*overallRate,MIN(1129,H182)*overallRate))</f>
        <v>#VALUE!</v>
      </c>
      <c r="S182" s="110" t="e">
        <f>IF(revenueReduction&gt;0.3,MAX(IF($B182="Non - avec lien de dépendance",MIN(1129,I182,$C182)*overallRate,MIN(1129,I182)*overallRate),ROUND(MAX(IF($B182="Non - avec lien de dépendance",0,MIN((0.75*I182),847)),MIN(I182,(0.75*$C182),847)),2)),IF($B182="Non - avec lien de dépendance",MIN(1129,I182,$C182)*overallRate,MIN(1129,I182)*overallRate))</f>
        <v>#VALUE!</v>
      </c>
      <c r="T182" s="110" t="e">
        <f>IF(revenueReduction&gt;0.3,MAX(IF($B182="Non - avec lien de dépendance",MIN(1129,J182,$C182)*overallRate,MIN(1129,J182)*overallRate),ROUND(MAX(IF($B182="Non - avec lien de dépendance",0,MIN((0.75*J182),847)),MIN(J182,(0.75*$C182),847)),2)),IF($B182="Non - avec lien de dépendance",MIN(1129,J182,$C182)*overallRate,MIN(1129,J182)*overallRate))</f>
        <v>#VALUE!</v>
      </c>
      <c r="U182" s="110" t="e">
        <f>IF(revenueReduction&gt;0.3,MAX(IF($B182="Non - avec lien de dépendance",MIN(1129,K182,$C182)*overallRate,MIN(1129,K182)*overallRate),ROUND(MAX(IF($B182="Non - avec lien de dépendance",0,MIN((0.75*K182),847)),MIN(K182,(0.75*$C182),847)),2)),IF($B182="Non - avec lien de dépendance",MIN(1129,K182,$C182)*overallRate,MIN(1129,K182)*overallRate))</f>
        <v>#VALUE!</v>
      </c>
    </row>
    <row r="183" spans="12:21" x14ac:dyDescent="0.5">
      <c r="L183" s="56" t="str">
        <f>IF(ISTEXT(overallRate),"Effectuez l’étape 1",IF(OR(COUNT($C183,H183)&lt;&gt;2,overallRate=0),0,IF(D183="Oui",ROUND(MAX(IF($B183="Non - avec lien de dépendance",0,MIN((0.75*H183),847)),MIN(H183,(0.75*$C183),847)),2),R183)))</f>
        <v>Effectuez l’étape 1</v>
      </c>
      <c r="M183" s="56" t="str">
        <f>IF(ISTEXT(overallRate),"Effectuez l’étape 1",IF(OR(COUNT($C183,I183)&lt;&gt;2,overallRate=0),0,IF(E183="Yes",ROUND(MAX(IF($B183="Non - avec lien de dépendance",0,MIN((0.75*I183),847)),MIN(I183,(0.75*$C183),847)),2),S183)))</f>
        <v>Effectuez l’étape 1</v>
      </c>
      <c r="N183" s="56" t="str">
        <f>IF(ISTEXT(overallRate),"Effectuez l’étape 1",IF(OR(COUNT($C183,J183)&lt;&gt;2,overallRate=0),0,IF(F183="Yes",ROUND(MAX(IF($B183="Non - avec lien de dépendance",0,MIN((0.75*J183),847)),MIN(J183,(0.75*$C183),847)),2),T183)))</f>
        <v>Effectuez l’étape 1</v>
      </c>
      <c r="O183" s="56" t="str">
        <f>IF(ISTEXT(overallRate),"Effectuez l’étape 1",IF(OR(COUNT($C183,K183)&lt;&gt;2,overallRate=0),0,IF(G183="Yes",ROUND(MAX(IF($B183="Non - avec lien de dépendance",0,MIN((0.75*K183),847)),MIN(K183,(0.75*$C183),847)),2),U183)))</f>
        <v>Effectuez l’étape 1</v>
      </c>
      <c r="P183" s="3">
        <f t="shared" si="2"/>
        <v>0</v>
      </c>
      <c r="R183" s="110" t="e">
        <f>IF(revenueReduction&gt;0.3,MAX(IF($B183="Non - avec lien de dépendance",MIN(1129,H183,$C183)*overallRate,MIN(1129,H183)*overallRate),ROUND(MAX(IF($B183="Non - avec lien de dépendance",0,MIN((0.75*H183),847)),MIN(H183,(0.75*$C183),847)),2)),IF($B183="Non - avec lien de dépendance",MIN(1129,H183,$C183)*overallRate,MIN(1129,H183)*overallRate))</f>
        <v>#VALUE!</v>
      </c>
      <c r="S183" s="110" t="e">
        <f>IF(revenueReduction&gt;0.3,MAX(IF($B183="Non - avec lien de dépendance",MIN(1129,I183,$C183)*overallRate,MIN(1129,I183)*overallRate),ROUND(MAX(IF($B183="Non - avec lien de dépendance",0,MIN((0.75*I183),847)),MIN(I183,(0.75*$C183),847)),2)),IF($B183="Non - avec lien de dépendance",MIN(1129,I183,$C183)*overallRate,MIN(1129,I183)*overallRate))</f>
        <v>#VALUE!</v>
      </c>
      <c r="T183" s="110" t="e">
        <f>IF(revenueReduction&gt;0.3,MAX(IF($B183="Non - avec lien de dépendance",MIN(1129,J183,$C183)*overallRate,MIN(1129,J183)*overallRate),ROUND(MAX(IF($B183="Non - avec lien de dépendance",0,MIN((0.75*J183),847)),MIN(J183,(0.75*$C183),847)),2)),IF($B183="Non - avec lien de dépendance",MIN(1129,J183,$C183)*overallRate,MIN(1129,J183)*overallRate))</f>
        <v>#VALUE!</v>
      </c>
      <c r="U183" s="110" t="e">
        <f>IF(revenueReduction&gt;0.3,MAX(IF($B183="Non - avec lien de dépendance",MIN(1129,K183,$C183)*overallRate,MIN(1129,K183)*overallRate),ROUND(MAX(IF($B183="Non - avec lien de dépendance",0,MIN((0.75*K183),847)),MIN(K183,(0.75*$C183),847)),2)),IF($B183="Non - avec lien de dépendance",MIN(1129,K183,$C183)*overallRate,MIN(1129,K183)*overallRate))</f>
        <v>#VALUE!</v>
      </c>
    </row>
    <row r="184" spans="12:21" x14ac:dyDescent="0.5">
      <c r="L184" s="56" t="str">
        <f>IF(ISTEXT(overallRate),"Effectuez l’étape 1",IF(OR(COUNT($C184,H184)&lt;&gt;2,overallRate=0),0,IF(D184="Oui",ROUND(MAX(IF($B184="Non - avec lien de dépendance",0,MIN((0.75*H184),847)),MIN(H184,(0.75*$C184),847)),2),R184)))</f>
        <v>Effectuez l’étape 1</v>
      </c>
      <c r="M184" s="56" t="str">
        <f>IF(ISTEXT(overallRate),"Effectuez l’étape 1",IF(OR(COUNT($C184,I184)&lt;&gt;2,overallRate=0),0,IF(E184="Yes",ROUND(MAX(IF($B184="Non - avec lien de dépendance",0,MIN((0.75*I184),847)),MIN(I184,(0.75*$C184),847)),2),S184)))</f>
        <v>Effectuez l’étape 1</v>
      </c>
      <c r="N184" s="56" t="str">
        <f>IF(ISTEXT(overallRate),"Effectuez l’étape 1",IF(OR(COUNT($C184,J184)&lt;&gt;2,overallRate=0),0,IF(F184="Yes",ROUND(MAX(IF($B184="Non - avec lien de dépendance",0,MIN((0.75*J184),847)),MIN(J184,(0.75*$C184),847)),2),T184)))</f>
        <v>Effectuez l’étape 1</v>
      </c>
      <c r="O184" s="56" t="str">
        <f>IF(ISTEXT(overallRate),"Effectuez l’étape 1",IF(OR(COUNT($C184,K184)&lt;&gt;2,overallRate=0),0,IF(G184="Yes",ROUND(MAX(IF($B184="Non - avec lien de dépendance",0,MIN((0.75*K184),847)),MIN(K184,(0.75*$C184),847)),2),U184)))</f>
        <v>Effectuez l’étape 1</v>
      </c>
      <c r="P184" s="3">
        <f t="shared" si="2"/>
        <v>0</v>
      </c>
      <c r="R184" s="110" t="e">
        <f>IF(revenueReduction&gt;0.3,MAX(IF($B184="Non - avec lien de dépendance",MIN(1129,H184,$C184)*overallRate,MIN(1129,H184)*overallRate),ROUND(MAX(IF($B184="Non - avec lien de dépendance",0,MIN((0.75*H184),847)),MIN(H184,(0.75*$C184),847)),2)),IF($B184="Non - avec lien de dépendance",MIN(1129,H184,$C184)*overallRate,MIN(1129,H184)*overallRate))</f>
        <v>#VALUE!</v>
      </c>
      <c r="S184" s="110" t="e">
        <f>IF(revenueReduction&gt;0.3,MAX(IF($B184="Non - avec lien de dépendance",MIN(1129,I184,$C184)*overallRate,MIN(1129,I184)*overallRate),ROUND(MAX(IF($B184="Non - avec lien de dépendance",0,MIN((0.75*I184),847)),MIN(I184,(0.75*$C184),847)),2)),IF($B184="Non - avec lien de dépendance",MIN(1129,I184,$C184)*overallRate,MIN(1129,I184)*overallRate))</f>
        <v>#VALUE!</v>
      </c>
      <c r="T184" s="110" t="e">
        <f>IF(revenueReduction&gt;0.3,MAX(IF($B184="Non - avec lien de dépendance",MIN(1129,J184,$C184)*overallRate,MIN(1129,J184)*overallRate),ROUND(MAX(IF($B184="Non - avec lien de dépendance",0,MIN((0.75*J184),847)),MIN(J184,(0.75*$C184),847)),2)),IF($B184="Non - avec lien de dépendance",MIN(1129,J184,$C184)*overallRate,MIN(1129,J184)*overallRate))</f>
        <v>#VALUE!</v>
      </c>
      <c r="U184" s="110" t="e">
        <f>IF(revenueReduction&gt;0.3,MAX(IF($B184="Non - avec lien de dépendance",MIN(1129,K184,$C184)*overallRate,MIN(1129,K184)*overallRate),ROUND(MAX(IF($B184="Non - avec lien de dépendance",0,MIN((0.75*K184),847)),MIN(K184,(0.75*$C184),847)),2)),IF($B184="Non - avec lien de dépendance",MIN(1129,K184,$C184)*overallRate,MIN(1129,K184)*overallRate))</f>
        <v>#VALUE!</v>
      </c>
    </row>
    <row r="185" spans="12:21" x14ac:dyDescent="0.5">
      <c r="L185" s="56" t="str">
        <f>IF(ISTEXT(overallRate),"Effectuez l’étape 1",IF(OR(COUNT($C185,H185)&lt;&gt;2,overallRate=0),0,IF(D185="Oui",ROUND(MAX(IF($B185="Non - avec lien de dépendance",0,MIN((0.75*H185),847)),MIN(H185,(0.75*$C185),847)),2),R185)))</f>
        <v>Effectuez l’étape 1</v>
      </c>
      <c r="M185" s="56" t="str">
        <f>IF(ISTEXT(overallRate),"Effectuez l’étape 1",IF(OR(COUNT($C185,I185)&lt;&gt;2,overallRate=0),0,IF(E185="Yes",ROUND(MAX(IF($B185="Non - avec lien de dépendance",0,MIN((0.75*I185),847)),MIN(I185,(0.75*$C185),847)),2),S185)))</f>
        <v>Effectuez l’étape 1</v>
      </c>
      <c r="N185" s="56" t="str">
        <f>IF(ISTEXT(overallRate),"Effectuez l’étape 1",IF(OR(COUNT($C185,J185)&lt;&gt;2,overallRate=0),0,IF(F185="Yes",ROUND(MAX(IF($B185="Non - avec lien de dépendance",0,MIN((0.75*J185),847)),MIN(J185,(0.75*$C185),847)),2),T185)))</f>
        <v>Effectuez l’étape 1</v>
      </c>
      <c r="O185" s="56" t="str">
        <f>IF(ISTEXT(overallRate),"Effectuez l’étape 1",IF(OR(COUNT($C185,K185)&lt;&gt;2,overallRate=0),0,IF(G185="Yes",ROUND(MAX(IF($B185="Non - avec lien de dépendance",0,MIN((0.75*K185),847)),MIN(K185,(0.75*$C185),847)),2),U185)))</f>
        <v>Effectuez l’étape 1</v>
      </c>
      <c r="P185" s="3">
        <f t="shared" si="2"/>
        <v>0</v>
      </c>
      <c r="R185" s="110" t="e">
        <f>IF(revenueReduction&gt;0.3,MAX(IF($B185="Non - avec lien de dépendance",MIN(1129,H185,$C185)*overallRate,MIN(1129,H185)*overallRate),ROUND(MAX(IF($B185="Non - avec lien de dépendance",0,MIN((0.75*H185),847)),MIN(H185,(0.75*$C185),847)),2)),IF($B185="Non - avec lien de dépendance",MIN(1129,H185,$C185)*overallRate,MIN(1129,H185)*overallRate))</f>
        <v>#VALUE!</v>
      </c>
      <c r="S185" s="110" t="e">
        <f>IF(revenueReduction&gt;0.3,MAX(IF($B185="Non - avec lien de dépendance",MIN(1129,I185,$C185)*overallRate,MIN(1129,I185)*overallRate),ROUND(MAX(IF($B185="Non - avec lien de dépendance",0,MIN((0.75*I185),847)),MIN(I185,(0.75*$C185),847)),2)),IF($B185="Non - avec lien de dépendance",MIN(1129,I185,$C185)*overallRate,MIN(1129,I185)*overallRate))</f>
        <v>#VALUE!</v>
      </c>
      <c r="T185" s="110" t="e">
        <f>IF(revenueReduction&gt;0.3,MAX(IF($B185="Non - avec lien de dépendance",MIN(1129,J185,$C185)*overallRate,MIN(1129,J185)*overallRate),ROUND(MAX(IF($B185="Non - avec lien de dépendance",0,MIN((0.75*J185),847)),MIN(J185,(0.75*$C185),847)),2)),IF($B185="Non - avec lien de dépendance",MIN(1129,J185,$C185)*overallRate,MIN(1129,J185)*overallRate))</f>
        <v>#VALUE!</v>
      </c>
      <c r="U185" s="110" t="e">
        <f>IF(revenueReduction&gt;0.3,MAX(IF($B185="Non - avec lien de dépendance",MIN(1129,K185,$C185)*overallRate,MIN(1129,K185)*overallRate),ROUND(MAX(IF($B185="Non - avec lien de dépendance",0,MIN((0.75*K185),847)),MIN(K185,(0.75*$C185),847)),2)),IF($B185="Non - avec lien de dépendance",MIN(1129,K185,$C185)*overallRate,MIN(1129,K185)*overallRate))</f>
        <v>#VALUE!</v>
      </c>
    </row>
    <row r="186" spans="12:21" x14ac:dyDescent="0.5">
      <c r="L186" s="56" t="str">
        <f>IF(ISTEXT(overallRate),"Effectuez l’étape 1",IF(OR(COUNT($C186,H186)&lt;&gt;2,overallRate=0),0,IF(D186="Oui",ROUND(MAX(IF($B186="Non - avec lien de dépendance",0,MIN((0.75*H186),847)),MIN(H186,(0.75*$C186),847)),2),R186)))</f>
        <v>Effectuez l’étape 1</v>
      </c>
      <c r="M186" s="56" t="str">
        <f>IF(ISTEXT(overallRate),"Effectuez l’étape 1",IF(OR(COUNT($C186,I186)&lt;&gt;2,overallRate=0),0,IF(E186="Yes",ROUND(MAX(IF($B186="Non - avec lien de dépendance",0,MIN((0.75*I186),847)),MIN(I186,(0.75*$C186),847)),2),S186)))</f>
        <v>Effectuez l’étape 1</v>
      </c>
      <c r="N186" s="56" t="str">
        <f>IF(ISTEXT(overallRate),"Effectuez l’étape 1",IF(OR(COUNT($C186,J186)&lt;&gt;2,overallRate=0),0,IF(F186="Yes",ROUND(MAX(IF($B186="Non - avec lien de dépendance",0,MIN((0.75*J186),847)),MIN(J186,(0.75*$C186),847)),2),T186)))</f>
        <v>Effectuez l’étape 1</v>
      </c>
      <c r="O186" s="56" t="str">
        <f>IF(ISTEXT(overallRate),"Effectuez l’étape 1",IF(OR(COUNT($C186,K186)&lt;&gt;2,overallRate=0),0,IF(G186="Yes",ROUND(MAX(IF($B186="Non - avec lien de dépendance",0,MIN((0.75*K186),847)),MIN(K186,(0.75*$C186),847)),2),U186)))</f>
        <v>Effectuez l’étape 1</v>
      </c>
      <c r="P186" s="3">
        <f t="shared" si="2"/>
        <v>0</v>
      </c>
      <c r="R186" s="110" t="e">
        <f>IF(revenueReduction&gt;0.3,MAX(IF($B186="Non - avec lien de dépendance",MIN(1129,H186,$C186)*overallRate,MIN(1129,H186)*overallRate),ROUND(MAX(IF($B186="Non - avec lien de dépendance",0,MIN((0.75*H186),847)),MIN(H186,(0.75*$C186),847)),2)),IF($B186="Non - avec lien de dépendance",MIN(1129,H186,$C186)*overallRate,MIN(1129,H186)*overallRate))</f>
        <v>#VALUE!</v>
      </c>
      <c r="S186" s="110" t="e">
        <f>IF(revenueReduction&gt;0.3,MAX(IF($B186="Non - avec lien de dépendance",MIN(1129,I186,$C186)*overallRate,MIN(1129,I186)*overallRate),ROUND(MAX(IF($B186="Non - avec lien de dépendance",0,MIN((0.75*I186),847)),MIN(I186,(0.75*$C186),847)),2)),IF($B186="Non - avec lien de dépendance",MIN(1129,I186,$C186)*overallRate,MIN(1129,I186)*overallRate))</f>
        <v>#VALUE!</v>
      </c>
      <c r="T186" s="110" t="e">
        <f>IF(revenueReduction&gt;0.3,MAX(IF($B186="Non - avec lien de dépendance",MIN(1129,J186,$C186)*overallRate,MIN(1129,J186)*overallRate),ROUND(MAX(IF($B186="Non - avec lien de dépendance",0,MIN((0.75*J186),847)),MIN(J186,(0.75*$C186),847)),2)),IF($B186="Non - avec lien de dépendance",MIN(1129,J186,$C186)*overallRate,MIN(1129,J186)*overallRate))</f>
        <v>#VALUE!</v>
      </c>
      <c r="U186" s="110" t="e">
        <f>IF(revenueReduction&gt;0.3,MAX(IF($B186="Non - avec lien de dépendance",MIN(1129,K186,$C186)*overallRate,MIN(1129,K186)*overallRate),ROUND(MAX(IF($B186="Non - avec lien de dépendance",0,MIN((0.75*K186),847)),MIN(K186,(0.75*$C186),847)),2)),IF($B186="Non - avec lien de dépendance",MIN(1129,K186,$C186)*overallRate,MIN(1129,K186)*overallRate))</f>
        <v>#VALUE!</v>
      </c>
    </row>
    <row r="187" spans="12:21" x14ac:dyDescent="0.5">
      <c r="L187" s="56" t="str">
        <f>IF(ISTEXT(overallRate),"Effectuez l’étape 1",IF(OR(COUNT($C187,H187)&lt;&gt;2,overallRate=0),0,IF(D187="Oui",ROUND(MAX(IF($B187="Non - avec lien de dépendance",0,MIN((0.75*H187),847)),MIN(H187,(0.75*$C187),847)),2),R187)))</f>
        <v>Effectuez l’étape 1</v>
      </c>
      <c r="M187" s="56" t="str">
        <f>IF(ISTEXT(overallRate),"Effectuez l’étape 1",IF(OR(COUNT($C187,I187)&lt;&gt;2,overallRate=0),0,IF(E187="Yes",ROUND(MAX(IF($B187="Non - avec lien de dépendance",0,MIN((0.75*I187),847)),MIN(I187,(0.75*$C187),847)),2),S187)))</f>
        <v>Effectuez l’étape 1</v>
      </c>
      <c r="N187" s="56" t="str">
        <f>IF(ISTEXT(overallRate),"Effectuez l’étape 1",IF(OR(COUNT($C187,J187)&lt;&gt;2,overallRate=0),0,IF(F187="Yes",ROUND(MAX(IF($B187="Non - avec lien de dépendance",0,MIN((0.75*J187),847)),MIN(J187,(0.75*$C187),847)),2),T187)))</f>
        <v>Effectuez l’étape 1</v>
      </c>
      <c r="O187" s="56" t="str">
        <f>IF(ISTEXT(overallRate),"Effectuez l’étape 1",IF(OR(COUNT($C187,K187)&lt;&gt;2,overallRate=0),0,IF(G187="Yes",ROUND(MAX(IF($B187="Non - avec lien de dépendance",0,MIN((0.75*K187),847)),MIN(K187,(0.75*$C187),847)),2),U187)))</f>
        <v>Effectuez l’étape 1</v>
      </c>
      <c r="P187" s="3">
        <f t="shared" si="2"/>
        <v>0</v>
      </c>
      <c r="R187" s="110" t="e">
        <f>IF(revenueReduction&gt;0.3,MAX(IF($B187="Non - avec lien de dépendance",MIN(1129,H187,$C187)*overallRate,MIN(1129,H187)*overallRate),ROUND(MAX(IF($B187="Non - avec lien de dépendance",0,MIN((0.75*H187),847)),MIN(H187,(0.75*$C187),847)),2)),IF($B187="Non - avec lien de dépendance",MIN(1129,H187,$C187)*overallRate,MIN(1129,H187)*overallRate))</f>
        <v>#VALUE!</v>
      </c>
      <c r="S187" s="110" t="e">
        <f>IF(revenueReduction&gt;0.3,MAX(IF($B187="Non - avec lien de dépendance",MIN(1129,I187,$C187)*overallRate,MIN(1129,I187)*overallRate),ROUND(MAX(IF($B187="Non - avec lien de dépendance",0,MIN((0.75*I187),847)),MIN(I187,(0.75*$C187),847)),2)),IF($B187="Non - avec lien de dépendance",MIN(1129,I187,$C187)*overallRate,MIN(1129,I187)*overallRate))</f>
        <v>#VALUE!</v>
      </c>
      <c r="T187" s="110" t="e">
        <f>IF(revenueReduction&gt;0.3,MAX(IF($B187="Non - avec lien de dépendance",MIN(1129,J187,$C187)*overallRate,MIN(1129,J187)*overallRate),ROUND(MAX(IF($B187="Non - avec lien de dépendance",0,MIN((0.75*J187),847)),MIN(J187,(0.75*$C187),847)),2)),IF($B187="Non - avec lien de dépendance",MIN(1129,J187,$C187)*overallRate,MIN(1129,J187)*overallRate))</f>
        <v>#VALUE!</v>
      </c>
      <c r="U187" s="110" t="e">
        <f>IF(revenueReduction&gt;0.3,MAX(IF($B187="Non - avec lien de dépendance",MIN(1129,K187,$C187)*overallRate,MIN(1129,K187)*overallRate),ROUND(MAX(IF($B187="Non - avec lien de dépendance",0,MIN((0.75*K187),847)),MIN(K187,(0.75*$C187),847)),2)),IF($B187="Non - avec lien de dépendance",MIN(1129,K187,$C187)*overallRate,MIN(1129,K187)*overallRate))</f>
        <v>#VALUE!</v>
      </c>
    </row>
    <row r="188" spans="12:21" x14ac:dyDescent="0.5">
      <c r="L188" s="56" t="str">
        <f>IF(ISTEXT(overallRate),"Effectuez l’étape 1",IF(OR(COUNT($C188,H188)&lt;&gt;2,overallRate=0),0,IF(D188="Oui",ROUND(MAX(IF($B188="Non - avec lien de dépendance",0,MIN((0.75*H188),847)),MIN(H188,(0.75*$C188),847)),2),R188)))</f>
        <v>Effectuez l’étape 1</v>
      </c>
      <c r="M188" s="56" t="str">
        <f>IF(ISTEXT(overallRate),"Effectuez l’étape 1",IF(OR(COUNT($C188,I188)&lt;&gt;2,overallRate=0),0,IF(E188="Yes",ROUND(MAX(IF($B188="Non - avec lien de dépendance",0,MIN((0.75*I188),847)),MIN(I188,(0.75*$C188),847)),2),S188)))</f>
        <v>Effectuez l’étape 1</v>
      </c>
      <c r="N188" s="56" t="str">
        <f>IF(ISTEXT(overallRate),"Effectuez l’étape 1",IF(OR(COUNT($C188,J188)&lt;&gt;2,overallRate=0),0,IF(F188="Yes",ROUND(MAX(IF($B188="Non - avec lien de dépendance",0,MIN((0.75*J188),847)),MIN(J188,(0.75*$C188),847)),2),T188)))</f>
        <v>Effectuez l’étape 1</v>
      </c>
      <c r="O188" s="56" t="str">
        <f>IF(ISTEXT(overallRate),"Effectuez l’étape 1",IF(OR(COUNT($C188,K188)&lt;&gt;2,overallRate=0),0,IF(G188="Yes",ROUND(MAX(IF($B188="Non - avec lien de dépendance",0,MIN((0.75*K188),847)),MIN(K188,(0.75*$C188),847)),2),U188)))</f>
        <v>Effectuez l’étape 1</v>
      </c>
      <c r="P188" s="3">
        <f t="shared" si="2"/>
        <v>0</v>
      </c>
      <c r="R188" s="110" t="e">
        <f>IF(revenueReduction&gt;0.3,MAX(IF($B188="Non - avec lien de dépendance",MIN(1129,H188,$C188)*overallRate,MIN(1129,H188)*overallRate),ROUND(MAX(IF($B188="Non - avec lien de dépendance",0,MIN((0.75*H188),847)),MIN(H188,(0.75*$C188),847)),2)),IF($B188="Non - avec lien de dépendance",MIN(1129,H188,$C188)*overallRate,MIN(1129,H188)*overallRate))</f>
        <v>#VALUE!</v>
      </c>
      <c r="S188" s="110" t="e">
        <f>IF(revenueReduction&gt;0.3,MAX(IF($B188="Non - avec lien de dépendance",MIN(1129,I188,$C188)*overallRate,MIN(1129,I188)*overallRate),ROUND(MAX(IF($B188="Non - avec lien de dépendance",0,MIN((0.75*I188),847)),MIN(I188,(0.75*$C188),847)),2)),IF($B188="Non - avec lien de dépendance",MIN(1129,I188,$C188)*overallRate,MIN(1129,I188)*overallRate))</f>
        <v>#VALUE!</v>
      </c>
      <c r="T188" s="110" t="e">
        <f>IF(revenueReduction&gt;0.3,MAX(IF($B188="Non - avec lien de dépendance",MIN(1129,J188,$C188)*overallRate,MIN(1129,J188)*overallRate),ROUND(MAX(IF($B188="Non - avec lien de dépendance",0,MIN((0.75*J188),847)),MIN(J188,(0.75*$C188),847)),2)),IF($B188="Non - avec lien de dépendance",MIN(1129,J188,$C188)*overallRate,MIN(1129,J188)*overallRate))</f>
        <v>#VALUE!</v>
      </c>
      <c r="U188" s="110" t="e">
        <f>IF(revenueReduction&gt;0.3,MAX(IF($B188="Non - avec lien de dépendance",MIN(1129,K188,$C188)*overallRate,MIN(1129,K188)*overallRate),ROUND(MAX(IF($B188="Non - avec lien de dépendance",0,MIN((0.75*K188),847)),MIN(K188,(0.75*$C188),847)),2)),IF($B188="Non - avec lien de dépendance",MIN(1129,K188,$C188)*overallRate,MIN(1129,K188)*overallRate))</f>
        <v>#VALUE!</v>
      </c>
    </row>
    <row r="189" spans="12:21" x14ac:dyDescent="0.5">
      <c r="L189" s="56" t="str">
        <f>IF(ISTEXT(overallRate),"Effectuez l’étape 1",IF(OR(COUNT($C189,H189)&lt;&gt;2,overallRate=0),0,IF(D189="Oui",ROUND(MAX(IF($B189="Non - avec lien de dépendance",0,MIN((0.75*H189),847)),MIN(H189,(0.75*$C189),847)),2),R189)))</f>
        <v>Effectuez l’étape 1</v>
      </c>
      <c r="M189" s="56" t="str">
        <f>IF(ISTEXT(overallRate),"Effectuez l’étape 1",IF(OR(COUNT($C189,I189)&lt;&gt;2,overallRate=0),0,IF(E189="Yes",ROUND(MAX(IF($B189="Non - avec lien de dépendance",0,MIN((0.75*I189),847)),MIN(I189,(0.75*$C189),847)),2),S189)))</f>
        <v>Effectuez l’étape 1</v>
      </c>
      <c r="N189" s="56" t="str">
        <f>IF(ISTEXT(overallRate),"Effectuez l’étape 1",IF(OR(COUNT($C189,J189)&lt;&gt;2,overallRate=0),0,IF(F189="Yes",ROUND(MAX(IF($B189="Non - avec lien de dépendance",0,MIN((0.75*J189),847)),MIN(J189,(0.75*$C189),847)),2),T189)))</f>
        <v>Effectuez l’étape 1</v>
      </c>
      <c r="O189" s="56" t="str">
        <f>IF(ISTEXT(overallRate),"Effectuez l’étape 1",IF(OR(COUNT($C189,K189)&lt;&gt;2,overallRate=0),0,IF(G189="Yes",ROUND(MAX(IF($B189="Non - avec lien de dépendance",0,MIN((0.75*K189),847)),MIN(K189,(0.75*$C189),847)),2),U189)))</f>
        <v>Effectuez l’étape 1</v>
      </c>
      <c r="P189" s="3">
        <f t="shared" si="2"/>
        <v>0</v>
      </c>
      <c r="R189" s="110" t="e">
        <f>IF(revenueReduction&gt;0.3,MAX(IF($B189="Non - avec lien de dépendance",MIN(1129,H189,$C189)*overallRate,MIN(1129,H189)*overallRate),ROUND(MAX(IF($B189="Non - avec lien de dépendance",0,MIN((0.75*H189),847)),MIN(H189,(0.75*$C189),847)),2)),IF($B189="Non - avec lien de dépendance",MIN(1129,H189,$C189)*overallRate,MIN(1129,H189)*overallRate))</f>
        <v>#VALUE!</v>
      </c>
      <c r="S189" s="110" t="e">
        <f>IF(revenueReduction&gt;0.3,MAX(IF($B189="Non - avec lien de dépendance",MIN(1129,I189,$C189)*overallRate,MIN(1129,I189)*overallRate),ROUND(MAX(IF($B189="Non - avec lien de dépendance",0,MIN((0.75*I189),847)),MIN(I189,(0.75*$C189),847)),2)),IF($B189="Non - avec lien de dépendance",MIN(1129,I189,$C189)*overallRate,MIN(1129,I189)*overallRate))</f>
        <v>#VALUE!</v>
      </c>
      <c r="T189" s="110" t="e">
        <f>IF(revenueReduction&gt;0.3,MAX(IF($B189="Non - avec lien de dépendance",MIN(1129,J189,$C189)*overallRate,MIN(1129,J189)*overallRate),ROUND(MAX(IF($B189="Non - avec lien de dépendance",0,MIN((0.75*J189),847)),MIN(J189,(0.75*$C189),847)),2)),IF($B189="Non - avec lien de dépendance",MIN(1129,J189,$C189)*overallRate,MIN(1129,J189)*overallRate))</f>
        <v>#VALUE!</v>
      </c>
      <c r="U189" s="110" t="e">
        <f>IF(revenueReduction&gt;0.3,MAX(IF($B189="Non - avec lien de dépendance",MIN(1129,K189,$C189)*overallRate,MIN(1129,K189)*overallRate),ROUND(MAX(IF($B189="Non - avec lien de dépendance",0,MIN((0.75*K189),847)),MIN(K189,(0.75*$C189),847)),2)),IF($B189="Non - avec lien de dépendance",MIN(1129,K189,$C189)*overallRate,MIN(1129,K189)*overallRate))</f>
        <v>#VALUE!</v>
      </c>
    </row>
    <row r="190" spans="12:21" x14ac:dyDescent="0.5">
      <c r="L190" s="56" t="str">
        <f>IF(ISTEXT(overallRate),"Effectuez l’étape 1",IF(OR(COUNT($C190,H190)&lt;&gt;2,overallRate=0),0,IF(D190="Oui",ROUND(MAX(IF($B190="Non - avec lien de dépendance",0,MIN((0.75*H190),847)),MIN(H190,(0.75*$C190),847)),2),R190)))</f>
        <v>Effectuez l’étape 1</v>
      </c>
      <c r="M190" s="56" t="str">
        <f>IF(ISTEXT(overallRate),"Effectuez l’étape 1",IF(OR(COUNT($C190,I190)&lt;&gt;2,overallRate=0),0,IF(E190="Yes",ROUND(MAX(IF($B190="Non - avec lien de dépendance",0,MIN((0.75*I190),847)),MIN(I190,(0.75*$C190),847)),2),S190)))</f>
        <v>Effectuez l’étape 1</v>
      </c>
      <c r="N190" s="56" t="str">
        <f>IF(ISTEXT(overallRate),"Effectuez l’étape 1",IF(OR(COUNT($C190,J190)&lt;&gt;2,overallRate=0),0,IF(F190="Yes",ROUND(MAX(IF($B190="Non - avec lien de dépendance",0,MIN((0.75*J190),847)),MIN(J190,(0.75*$C190),847)),2),T190)))</f>
        <v>Effectuez l’étape 1</v>
      </c>
      <c r="O190" s="56" t="str">
        <f>IF(ISTEXT(overallRate),"Effectuez l’étape 1",IF(OR(COUNT($C190,K190)&lt;&gt;2,overallRate=0),0,IF(G190="Yes",ROUND(MAX(IF($B190="Non - avec lien de dépendance",0,MIN((0.75*K190),847)),MIN(K190,(0.75*$C190),847)),2),U190)))</f>
        <v>Effectuez l’étape 1</v>
      </c>
      <c r="P190" s="3">
        <f t="shared" si="2"/>
        <v>0</v>
      </c>
      <c r="R190" s="110" t="e">
        <f>IF(revenueReduction&gt;0.3,MAX(IF($B190="Non - avec lien de dépendance",MIN(1129,H190,$C190)*overallRate,MIN(1129,H190)*overallRate),ROUND(MAX(IF($B190="Non - avec lien de dépendance",0,MIN((0.75*H190),847)),MIN(H190,(0.75*$C190),847)),2)),IF($B190="Non - avec lien de dépendance",MIN(1129,H190,$C190)*overallRate,MIN(1129,H190)*overallRate))</f>
        <v>#VALUE!</v>
      </c>
      <c r="S190" s="110" t="e">
        <f>IF(revenueReduction&gt;0.3,MAX(IF($B190="Non - avec lien de dépendance",MIN(1129,I190,$C190)*overallRate,MIN(1129,I190)*overallRate),ROUND(MAX(IF($B190="Non - avec lien de dépendance",0,MIN((0.75*I190),847)),MIN(I190,(0.75*$C190),847)),2)),IF($B190="Non - avec lien de dépendance",MIN(1129,I190,$C190)*overallRate,MIN(1129,I190)*overallRate))</f>
        <v>#VALUE!</v>
      </c>
      <c r="T190" s="110" t="e">
        <f>IF(revenueReduction&gt;0.3,MAX(IF($B190="Non - avec lien de dépendance",MIN(1129,J190,$C190)*overallRate,MIN(1129,J190)*overallRate),ROUND(MAX(IF($B190="Non - avec lien de dépendance",0,MIN((0.75*J190),847)),MIN(J190,(0.75*$C190),847)),2)),IF($B190="Non - avec lien de dépendance",MIN(1129,J190,$C190)*overallRate,MIN(1129,J190)*overallRate))</f>
        <v>#VALUE!</v>
      </c>
      <c r="U190" s="110" t="e">
        <f>IF(revenueReduction&gt;0.3,MAX(IF($B190="Non - avec lien de dépendance",MIN(1129,K190,$C190)*overallRate,MIN(1129,K190)*overallRate),ROUND(MAX(IF($B190="Non - avec lien de dépendance",0,MIN((0.75*K190),847)),MIN(K190,(0.75*$C190),847)),2)),IF($B190="Non - avec lien de dépendance",MIN(1129,K190,$C190)*overallRate,MIN(1129,K190)*overallRate))</f>
        <v>#VALUE!</v>
      </c>
    </row>
    <row r="191" spans="12:21" x14ac:dyDescent="0.5">
      <c r="L191" s="56" t="str">
        <f>IF(ISTEXT(overallRate),"Effectuez l’étape 1",IF(OR(COUNT($C191,H191)&lt;&gt;2,overallRate=0),0,IF(D191="Oui",ROUND(MAX(IF($B191="Non - avec lien de dépendance",0,MIN((0.75*H191),847)),MIN(H191,(0.75*$C191),847)),2),R191)))</f>
        <v>Effectuez l’étape 1</v>
      </c>
      <c r="M191" s="56" t="str">
        <f>IF(ISTEXT(overallRate),"Effectuez l’étape 1",IF(OR(COUNT($C191,I191)&lt;&gt;2,overallRate=0),0,IF(E191="Yes",ROUND(MAX(IF($B191="Non - avec lien de dépendance",0,MIN((0.75*I191),847)),MIN(I191,(0.75*$C191),847)),2),S191)))</f>
        <v>Effectuez l’étape 1</v>
      </c>
      <c r="N191" s="56" t="str">
        <f>IF(ISTEXT(overallRate),"Effectuez l’étape 1",IF(OR(COUNT($C191,J191)&lt;&gt;2,overallRate=0),0,IF(F191="Yes",ROUND(MAX(IF($B191="Non - avec lien de dépendance",0,MIN((0.75*J191),847)),MIN(J191,(0.75*$C191),847)),2),T191)))</f>
        <v>Effectuez l’étape 1</v>
      </c>
      <c r="O191" s="56" t="str">
        <f>IF(ISTEXT(overallRate),"Effectuez l’étape 1",IF(OR(COUNT($C191,K191)&lt;&gt;2,overallRate=0),0,IF(G191="Yes",ROUND(MAX(IF($B191="Non - avec lien de dépendance",0,MIN((0.75*K191),847)),MIN(K191,(0.75*$C191),847)),2),U191)))</f>
        <v>Effectuez l’étape 1</v>
      </c>
      <c r="P191" s="3">
        <f t="shared" si="2"/>
        <v>0</v>
      </c>
      <c r="R191" s="110" t="e">
        <f>IF(revenueReduction&gt;0.3,MAX(IF($B191="Non - avec lien de dépendance",MIN(1129,H191,$C191)*overallRate,MIN(1129,H191)*overallRate),ROUND(MAX(IF($B191="Non - avec lien de dépendance",0,MIN((0.75*H191),847)),MIN(H191,(0.75*$C191),847)),2)),IF($B191="Non - avec lien de dépendance",MIN(1129,H191,$C191)*overallRate,MIN(1129,H191)*overallRate))</f>
        <v>#VALUE!</v>
      </c>
      <c r="S191" s="110" t="e">
        <f>IF(revenueReduction&gt;0.3,MAX(IF($B191="Non - avec lien de dépendance",MIN(1129,I191,$C191)*overallRate,MIN(1129,I191)*overallRate),ROUND(MAX(IF($B191="Non - avec lien de dépendance",0,MIN((0.75*I191),847)),MIN(I191,(0.75*$C191),847)),2)),IF($B191="Non - avec lien de dépendance",MIN(1129,I191,$C191)*overallRate,MIN(1129,I191)*overallRate))</f>
        <v>#VALUE!</v>
      </c>
      <c r="T191" s="110" t="e">
        <f>IF(revenueReduction&gt;0.3,MAX(IF($B191="Non - avec lien de dépendance",MIN(1129,J191,$C191)*overallRate,MIN(1129,J191)*overallRate),ROUND(MAX(IF($B191="Non - avec lien de dépendance",0,MIN((0.75*J191),847)),MIN(J191,(0.75*$C191),847)),2)),IF($B191="Non - avec lien de dépendance",MIN(1129,J191,$C191)*overallRate,MIN(1129,J191)*overallRate))</f>
        <v>#VALUE!</v>
      </c>
      <c r="U191" s="110" t="e">
        <f>IF(revenueReduction&gt;0.3,MAX(IF($B191="Non - avec lien de dépendance",MIN(1129,K191,$C191)*overallRate,MIN(1129,K191)*overallRate),ROUND(MAX(IF($B191="Non - avec lien de dépendance",0,MIN((0.75*K191),847)),MIN(K191,(0.75*$C191),847)),2)),IF($B191="Non - avec lien de dépendance",MIN(1129,K191,$C191)*overallRate,MIN(1129,K191)*overallRate))</f>
        <v>#VALUE!</v>
      </c>
    </row>
    <row r="192" spans="12:21" x14ac:dyDescent="0.5">
      <c r="L192" s="56" t="str">
        <f>IF(ISTEXT(overallRate),"Effectuez l’étape 1",IF(OR(COUNT($C192,H192)&lt;&gt;2,overallRate=0),0,IF(D192="Oui",ROUND(MAX(IF($B192="Non - avec lien de dépendance",0,MIN((0.75*H192),847)),MIN(H192,(0.75*$C192),847)),2),R192)))</f>
        <v>Effectuez l’étape 1</v>
      </c>
      <c r="M192" s="56" t="str">
        <f>IF(ISTEXT(overallRate),"Effectuez l’étape 1",IF(OR(COUNT($C192,I192)&lt;&gt;2,overallRate=0),0,IF(E192="Yes",ROUND(MAX(IF($B192="Non - avec lien de dépendance",0,MIN((0.75*I192),847)),MIN(I192,(0.75*$C192),847)),2),S192)))</f>
        <v>Effectuez l’étape 1</v>
      </c>
      <c r="N192" s="56" t="str">
        <f>IF(ISTEXT(overallRate),"Effectuez l’étape 1",IF(OR(COUNT($C192,J192)&lt;&gt;2,overallRate=0),0,IF(F192="Yes",ROUND(MAX(IF($B192="Non - avec lien de dépendance",0,MIN((0.75*J192),847)),MIN(J192,(0.75*$C192),847)),2),T192)))</f>
        <v>Effectuez l’étape 1</v>
      </c>
      <c r="O192" s="56" t="str">
        <f>IF(ISTEXT(overallRate),"Effectuez l’étape 1",IF(OR(COUNT($C192,K192)&lt;&gt;2,overallRate=0),0,IF(G192="Yes",ROUND(MAX(IF($B192="Non - avec lien de dépendance",0,MIN((0.75*K192),847)),MIN(K192,(0.75*$C192),847)),2),U192)))</f>
        <v>Effectuez l’étape 1</v>
      </c>
      <c r="P192" s="3">
        <f t="shared" si="2"/>
        <v>0</v>
      </c>
      <c r="R192" s="110" t="e">
        <f>IF(revenueReduction&gt;0.3,MAX(IF($B192="Non - avec lien de dépendance",MIN(1129,H192,$C192)*overallRate,MIN(1129,H192)*overallRate),ROUND(MAX(IF($B192="Non - avec lien de dépendance",0,MIN((0.75*H192),847)),MIN(H192,(0.75*$C192),847)),2)),IF($B192="Non - avec lien de dépendance",MIN(1129,H192,$C192)*overallRate,MIN(1129,H192)*overallRate))</f>
        <v>#VALUE!</v>
      </c>
      <c r="S192" s="110" t="e">
        <f>IF(revenueReduction&gt;0.3,MAX(IF($B192="Non - avec lien de dépendance",MIN(1129,I192,$C192)*overallRate,MIN(1129,I192)*overallRate),ROUND(MAX(IF($B192="Non - avec lien de dépendance",0,MIN((0.75*I192),847)),MIN(I192,(0.75*$C192),847)),2)),IF($B192="Non - avec lien de dépendance",MIN(1129,I192,$C192)*overallRate,MIN(1129,I192)*overallRate))</f>
        <v>#VALUE!</v>
      </c>
      <c r="T192" s="110" t="e">
        <f>IF(revenueReduction&gt;0.3,MAX(IF($B192="Non - avec lien de dépendance",MIN(1129,J192,$C192)*overallRate,MIN(1129,J192)*overallRate),ROUND(MAX(IF($B192="Non - avec lien de dépendance",0,MIN((0.75*J192),847)),MIN(J192,(0.75*$C192),847)),2)),IF($B192="Non - avec lien de dépendance",MIN(1129,J192,$C192)*overallRate,MIN(1129,J192)*overallRate))</f>
        <v>#VALUE!</v>
      </c>
      <c r="U192" s="110" t="e">
        <f>IF(revenueReduction&gt;0.3,MAX(IF($B192="Non - avec lien de dépendance",MIN(1129,K192,$C192)*overallRate,MIN(1129,K192)*overallRate),ROUND(MAX(IF($B192="Non - avec lien de dépendance",0,MIN((0.75*K192),847)),MIN(K192,(0.75*$C192),847)),2)),IF($B192="Non - avec lien de dépendance",MIN(1129,K192,$C192)*overallRate,MIN(1129,K192)*overallRate))</f>
        <v>#VALUE!</v>
      </c>
    </row>
    <row r="193" spans="12:21" x14ac:dyDescent="0.5">
      <c r="L193" s="56" t="str">
        <f>IF(ISTEXT(overallRate),"Effectuez l’étape 1",IF(OR(COUNT($C193,H193)&lt;&gt;2,overallRate=0),0,IF(D193="Oui",ROUND(MAX(IF($B193="Non - avec lien de dépendance",0,MIN((0.75*H193),847)),MIN(H193,(0.75*$C193),847)),2),R193)))</f>
        <v>Effectuez l’étape 1</v>
      </c>
      <c r="M193" s="56" t="str">
        <f>IF(ISTEXT(overallRate),"Effectuez l’étape 1",IF(OR(COUNT($C193,I193)&lt;&gt;2,overallRate=0),0,IF(E193="Yes",ROUND(MAX(IF($B193="Non - avec lien de dépendance",0,MIN((0.75*I193),847)),MIN(I193,(0.75*$C193),847)),2),S193)))</f>
        <v>Effectuez l’étape 1</v>
      </c>
      <c r="N193" s="56" t="str">
        <f>IF(ISTEXT(overallRate),"Effectuez l’étape 1",IF(OR(COUNT($C193,J193)&lt;&gt;2,overallRate=0),0,IF(F193="Yes",ROUND(MAX(IF($B193="Non - avec lien de dépendance",0,MIN((0.75*J193),847)),MIN(J193,(0.75*$C193),847)),2),T193)))</f>
        <v>Effectuez l’étape 1</v>
      </c>
      <c r="O193" s="56" t="str">
        <f>IF(ISTEXT(overallRate),"Effectuez l’étape 1",IF(OR(COUNT($C193,K193)&lt;&gt;2,overallRate=0),0,IF(G193="Yes",ROUND(MAX(IF($B193="Non - avec lien de dépendance",0,MIN((0.75*K193),847)),MIN(K193,(0.75*$C193),847)),2),U193)))</f>
        <v>Effectuez l’étape 1</v>
      </c>
      <c r="P193" s="3">
        <f t="shared" si="2"/>
        <v>0</v>
      </c>
      <c r="R193" s="110" t="e">
        <f>IF(revenueReduction&gt;0.3,MAX(IF($B193="Non - avec lien de dépendance",MIN(1129,H193,$C193)*overallRate,MIN(1129,H193)*overallRate),ROUND(MAX(IF($B193="Non - avec lien de dépendance",0,MIN((0.75*H193),847)),MIN(H193,(0.75*$C193),847)),2)),IF($B193="Non - avec lien de dépendance",MIN(1129,H193,$C193)*overallRate,MIN(1129,H193)*overallRate))</f>
        <v>#VALUE!</v>
      </c>
      <c r="S193" s="110" t="e">
        <f>IF(revenueReduction&gt;0.3,MAX(IF($B193="Non - avec lien de dépendance",MIN(1129,I193,$C193)*overallRate,MIN(1129,I193)*overallRate),ROUND(MAX(IF($B193="Non - avec lien de dépendance",0,MIN((0.75*I193),847)),MIN(I193,(0.75*$C193),847)),2)),IF($B193="Non - avec lien de dépendance",MIN(1129,I193,$C193)*overallRate,MIN(1129,I193)*overallRate))</f>
        <v>#VALUE!</v>
      </c>
      <c r="T193" s="110" t="e">
        <f>IF(revenueReduction&gt;0.3,MAX(IF($B193="Non - avec lien de dépendance",MIN(1129,J193,$C193)*overallRate,MIN(1129,J193)*overallRate),ROUND(MAX(IF($B193="Non - avec lien de dépendance",0,MIN((0.75*J193),847)),MIN(J193,(0.75*$C193),847)),2)),IF($B193="Non - avec lien de dépendance",MIN(1129,J193,$C193)*overallRate,MIN(1129,J193)*overallRate))</f>
        <v>#VALUE!</v>
      </c>
      <c r="U193" s="110" t="e">
        <f>IF(revenueReduction&gt;0.3,MAX(IF($B193="Non - avec lien de dépendance",MIN(1129,K193,$C193)*overallRate,MIN(1129,K193)*overallRate),ROUND(MAX(IF($B193="Non - avec lien de dépendance",0,MIN((0.75*K193),847)),MIN(K193,(0.75*$C193),847)),2)),IF($B193="Non - avec lien de dépendance",MIN(1129,K193,$C193)*overallRate,MIN(1129,K193)*overallRate))</f>
        <v>#VALUE!</v>
      </c>
    </row>
    <row r="194" spans="12:21" x14ac:dyDescent="0.5">
      <c r="L194" s="56" t="str">
        <f>IF(ISTEXT(overallRate),"Effectuez l’étape 1",IF(OR(COUNT($C194,H194)&lt;&gt;2,overallRate=0),0,IF(D194="Oui",ROUND(MAX(IF($B194="Non - avec lien de dépendance",0,MIN((0.75*H194),847)),MIN(H194,(0.75*$C194),847)),2),R194)))</f>
        <v>Effectuez l’étape 1</v>
      </c>
      <c r="M194" s="56" t="str">
        <f>IF(ISTEXT(overallRate),"Effectuez l’étape 1",IF(OR(COUNT($C194,I194)&lt;&gt;2,overallRate=0),0,IF(E194="Yes",ROUND(MAX(IF($B194="Non - avec lien de dépendance",0,MIN((0.75*I194),847)),MIN(I194,(0.75*$C194),847)),2),S194)))</f>
        <v>Effectuez l’étape 1</v>
      </c>
      <c r="N194" s="56" t="str">
        <f>IF(ISTEXT(overallRate),"Effectuez l’étape 1",IF(OR(COUNT($C194,J194)&lt;&gt;2,overallRate=0),0,IF(F194="Yes",ROUND(MAX(IF($B194="Non - avec lien de dépendance",0,MIN((0.75*J194),847)),MIN(J194,(0.75*$C194),847)),2),T194)))</f>
        <v>Effectuez l’étape 1</v>
      </c>
      <c r="O194" s="56" t="str">
        <f>IF(ISTEXT(overallRate),"Effectuez l’étape 1",IF(OR(COUNT($C194,K194)&lt;&gt;2,overallRate=0),0,IF(G194="Yes",ROUND(MAX(IF($B194="Non - avec lien de dépendance",0,MIN((0.75*K194),847)),MIN(K194,(0.75*$C194),847)),2),U194)))</f>
        <v>Effectuez l’étape 1</v>
      </c>
      <c r="P194" s="3">
        <f t="shared" si="2"/>
        <v>0</v>
      </c>
      <c r="R194" s="110" t="e">
        <f>IF(revenueReduction&gt;0.3,MAX(IF($B194="Non - avec lien de dépendance",MIN(1129,H194,$C194)*overallRate,MIN(1129,H194)*overallRate),ROUND(MAX(IF($B194="Non - avec lien de dépendance",0,MIN((0.75*H194),847)),MIN(H194,(0.75*$C194),847)),2)),IF($B194="Non - avec lien de dépendance",MIN(1129,H194,$C194)*overallRate,MIN(1129,H194)*overallRate))</f>
        <v>#VALUE!</v>
      </c>
      <c r="S194" s="110" t="e">
        <f>IF(revenueReduction&gt;0.3,MAX(IF($B194="Non - avec lien de dépendance",MIN(1129,I194,$C194)*overallRate,MIN(1129,I194)*overallRate),ROUND(MAX(IF($B194="Non - avec lien de dépendance",0,MIN((0.75*I194),847)),MIN(I194,(0.75*$C194),847)),2)),IF($B194="Non - avec lien de dépendance",MIN(1129,I194,$C194)*overallRate,MIN(1129,I194)*overallRate))</f>
        <v>#VALUE!</v>
      </c>
      <c r="T194" s="110" t="e">
        <f>IF(revenueReduction&gt;0.3,MAX(IF($B194="Non - avec lien de dépendance",MIN(1129,J194,$C194)*overallRate,MIN(1129,J194)*overallRate),ROUND(MAX(IF($B194="Non - avec lien de dépendance",0,MIN((0.75*J194),847)),MIN(J194,(0.75*$C194),847)),2)),IF($B194="Non - avec lien de dépendance",MIN(1129,J194,$C194)*overallRate,MIN(1129,J194)*overallRate))</f>
        <v>#VALUE!</v>
      </c>
      <c r="U194" s="110" t="e">
        <f>IF(revenueReduction&gt;0.3,MAX(IF($B194="Non - avec lien de dépendance",MIN(1129,K194,$C194)*overallRate,MIN(1129,K194)*overallRate),ROUND(MAX(IF($B194="Non - avec lien de dépendance",0,MIN((0.75*K194),847)),MIN(K194,(0.75*$C194),847)),2)),IF($B194="Non - avec lien de dépendance",MIN(1129,K194,$C194)*overallRate,MIN(1129,K194)*overallRate))</f>
        <v>#VALUE!</v>
      </c>
    </row>
    <row r="195" spans="12:21" x14ac:dyDescent="0.5">
      <c r="L195" s="56" t="str">
        <f>IF(ISTEXT(overallRate),"Effectuez l’étape 1",IF(OR(COUNT($C195,H195)&lt;&gt;2,overallRate=0),0,IF(D195="Oui",ROUND(MAX(IF($B195="Non - avec lien de dépendance",0,MIN((0.75*H195),847)),MIN(H195,(0.75*$C195),847)),2),R195)))</f>
        <v>Effectuez l’étape 1</v>
      </c>
      <c r="M195" s="56" t="str">
        <f>IF(ISTEXT(overallRate),"Effectuez l’étape 1",IF(OR(COUNT($C195,I195)&lt;&gt;2,overallRate=0),0,IF(E195="Yes",ROUND(MAX(IF($B195="Non - avec lien de dépendance",0,MIN((0.75*I195),847)),MIN(I195,(0.75*$C195),847)),2),S195)))</f>
        <v>Effectuez l’étape 1</v>
      </c>
      <c r="N195" s="56" t="str">
        <f>IF(ISTEXT(overallRate),"Effectuez l’étape 1",IF(OR(COUNT($C195,J195)&lt;&gt;2,overallRate=0),0,IF(F195="Yes",ROUND(MAX(IF($B195="Non - avec lien de dépendance",0,MIN((0.75*J195),847)),MIN(J195,(0.75*$C195),847)),2),T195)))</f>
        <v>Effectuez l’étape 1</v>
      </c>
      <c r="O195" s="56" t="str">
        <f>IF(ISTEXT(overallRate),"Effectuez l’étape 1",IF(OR(COUNT($C195,K195)&lt;&gt;2,overallRate=0),0,IF(G195="Yes",ROUND(MAX(IF($B195="Non - avec lien de dépendance",0,MIN((0.75*K195),847)),MIN(K195,(0.75*$C195),847)),2),U195)))</f>
        <v>Effectuez l’étape 1</v>
      </c>
      <c r="P195" s="3">
        <f t="shared" si="2"/>
        <v>0</v>
      </c>
      <c r="R195" s="110" t="e">
        <f>IF(revenueReduction&gt;0.3,MAX(IF($B195="Non - avec lien de dépendance",MIN(1129,H195,$C195)*overallRate,MIN(1129,H195)*overallRate),ROUND(MAX(IF($B195="Non - avec lien de dépendance",0,MIN((0.75*H195),847)),MIN(H195,(0.75*$C195),847)),2)),IF($B195="Non - avec lien de dépendance",MIN(1129,H195,$C195)*overallRate,MIN(1129,H195)*overallRate))</f>
        <v>#VALUE!</v>
      </c>
      <c r="S195" s="110" t="e">
        <f>IF(revenueReduction&gt;0.3,MAX(IF($B195="Non - avec lien de dépendance",MIN(1129,I195,$C195)*overallRate,MIN(1129,I195)*overallRate),ROUND(MAX(IF($B195="Non - avec lien de dépendance",0,MIN((0.75*I195),847)),MIN(I195,(0.75*$C195),847)),2)),IF($B195="Non - avec lien de dépendance",MIN(1129,I195,$C195)*overallRate,MIN(1129,I195)*overallRate))</f>
        <v>#VALUE!</v>
      </c>
      <c r="T195" s="110" t="e">
        <f>IF(revenueReduction&gt;0.3,MAX(IF($B195="Non - avec lien de dépendance",MIN(1129,J195,$C195)*overallRate,MIN(1129,J195)*overallRate),ROUND(MAX(IF($B195="Non - avec lien de dépendance",0,MIN((0.75*J195),847)),MIN(J195,(0.75*$C195),847)),2)),IF($B195="Non - avec lien de dépendance",MIN(1129,J195,$C195)*overallRate,MIN(1129,J195)*overallRate))</f>
        <v>#VALUE!</v>
      </c>
      <c r="U195" s="110" t="e">
        <f>IF(revenueReduction&gt;0.3,MAX(IF($B195="Non - avec lien de dépendance",MIN(1129,K195,$C195)*overallRate,MIN(1129,K195)*overallRate),ROUND(MAX(IF($B195="Non - avec lien de dépendance",0,MIN((0.75*K195),847)),MIN(K195,(0.75*$C195),847)),2)),IF($B195="Non - avec lien de dépendance",MIN(1129,K195,$C195)*overallRate,MIN(1129,K195)*overallRate))</f>
        <v>#VALUE!</v>
      </c>
    </row>
    <row r="196" spans="12:21" x14ac:dyDescent="0.5">
      <c r="L196" s="56" t="str">
        <f>IF(ISTEXT(overallRate),"Effectuez l’étape 1",IF(OR(COUNT($C196,H196)&lt;&gt;2,overallRate=0),0,IF(D196="Oui",ROUND(MAX(IF($B196="Non - avec lien de dépendance",0,MIN((0.75*H196),847)),MIN(H196,(0.75*$C196),847)),2),R196)))</f>
        <v>Effectuez l’étape 1</v>
      </c>
      <c r="M196" s="56" t="str">
        <f>IF(ISTEXT(overallRate),"Effectuez l’étape 1",IF(OR(COUNT($C196,I196)&lt;&gt;2,overallRate=0),0,IF(E196="Yes",ROUND(MAX(IF($B196="Non - avec lien de dépendance",0,MIN((0.75*I196),847)),MIN(I196,(0.75*$C196),847)),2),S196)))</f>
        <v>Effectuez l’étape 1</v>
      </c>
      <c r="N196" s="56" t="str">
        <f>IF(ISTEXT(overallRate),"Effectuez l’étape 1",IF(OR(COUNT($C196,J196)&lt;&gt;2,overallRate=0),0,IF(F196="Yes",ROUND(MAX(IF($B196="Non - avec lien de dépendance",0,MIN((0.75*J196),847)),MIN(J196,(0.75*$C196),847)),2),T196)))</f>
        <v>Effectuez l’étape 1</v>
      </c>
      <c r="O196" s="56" t="str">
        <f>IF(ISTEXT(overallRate),"Effectuez l’étape 1",IF(OR(COUNT($C196,K196)&lt;&gt;2,overallRate=0),0,IF(G196="Yes",ROUND(MAX(IF($B196="Non - avec lien de dépendance",0,MIN((0.75*K196),847)),MIN(K196,(0.75*$C196),847)),2),U196)))</f>
        <v>Effectuez l’étape 1</v>
      </c>
      <c r="P196" s="3">
        <f t="shared" si="2"/>
        <v>0</v>
      </c>
      <c r="R196" s="110" t="e">
        <f>IF(revenueReduction&gt;0.3,MAX(IF($B196="Non - avec lien de dépendance",MIN(1129,H196,$C196)*overallRate,MIN(1129,H196)*overallRate),ROUND(MAX(IF($B196="Non - avec lien de dépendance",0,MIN((0.75*H196),847)),MIN(H196,(0.75*$C196),847)),2)),IF($B196="Non - avec lien de dépendance",MIN(1129,H196,$C196)*overallRate,MIN(1129,H196)*overallRate))</f>
        <v>#VALUE!</v>
      </c>
      <c r="S196" s="110" t="e">
        <f>IF(revenueReduction&gt;0.3,MAX(IF($B196="Non - avec lien de dépendance",MIN(1129,I196,$C196)*overallRate,MIN(1129,I196)*overallRate),ROUND(MAX(IF($B196="Non - avec lien de dépendance",0,MIN((0.75*I196),847)),MIN(I196,(0.75*$C196),847)),2)),IF($B196="Non - avec lien de dépendance",MIN(1129,I196,$C196)*overallRate,MIN(1129,I196)*overallRate))</f>
        <v>#VALUE!</v>
      </c>
      <c r="T196" s="110" t="e">
        <f>IF(revenueReduction&gt;0.3,MAX(IF($B196="Non - avec lien de dépendance",MIN(1129,J196,$C196)*overallRate,MIN(1129,J196)*overallRate),ROUND(MAX(IF($B196="Non - avec lien de dépendance",0,MIN((0.75*J196),847)),MIN(J196,(0.75*$C196),847)),2)),IF($B196="Non - avec lien de dépendance",MIN(1129,J196,$C196)*overallRate,MIN(1129,J196)*overallRate))</f>
        <v>#VALUE!</v>
      </c>
      <c r="U196" s="110" t="e">
        <f>IF(revenueReduction&gt;0.3,MAX(IF($B196="Non - avec lien de dépendance",MIN(1129,K196,$C196)*overallRate,MIN(1129,K196)*overallRate),ROUND(MAX(IF($B196="Non - avec lien de dépendance",0,MIN((0.75*K196),847)),MIN(K196,(0.75*$C196),847)),2)),IF($B196="Non - avec lien de dépendance",MIN(1129,K196,$C196)*overallRate,MIN(1129,K196)*overallRate))</f>
        <v>#VALUE!</v>
      </c>
    </row>
    <row r="197" spans="12:21" x14ac:dyDescent="0.5">
      <c r="L197" s="56" t="str">
        <f>IF(ISTEXT(overallRate),"Effectuez l’étape 1",IF(OR(COUNT($C197,H197)&lt;&gt;2,overallRate=0),0,IF(D197="Oui",ROUND(MAX(IF($B197="Non - avec lien de dépendance",0,MIN((0.75*H197),847)),MIN(H197,(0.75*$C197),847)),2),R197)))</f>
        <v>Effectuez l’étape 1</v>
      </c>
      <c r="M197" s="56" t="str">
        <f>IF(ISTEXT(overallRate),"Effectuez l’étape 1",IF(OR(COUNT($C197,I197)&lt;&gt;2,overallRate=0),0,IF(E197="Yes",ROUND(MAX(IF($B197="Non - avec lien de dépendance",0,MIN((0.75*I197),847)),MIN(I197,(0.75*$C197),847)),2),S197)))</f>
        <v>Effectuez l’étape 1</v>
      </c>
      <c r="N197" s="56" t="str">
        <f>IF(ISTEXT(overallRate),"Effectuez l’étape 1",IF(OR(COUNT($C197,J197)&lt;&gt;2,overallRate=0),0,IF(F197="Yes",ROUND(MAX(IF($B197="Non - avec lien de dépendance",0,MIN((0.75*J197),847)),MIN(J197,(0.75*$C197),847)),2),T197)))</f>
        <v>Effectuez l’étape 1</v>
      </c>
      <c r="O197" s="56" t="str">
        <f>IF(ISTEXT(overallRate),"Effectuez l’étape 1",IF(OR(COUNT($C197,K197)&lt;&gt;2,overallRate=0),0,IF(G197="Yes",ROUND(MAX(IF($B197="Non - avec lien de dépendance",0,MIN((0.75*K197),847)),MIN(K197,(0.75*$C197),847)),2),U197)))</f>
        <v>Effectuez l’étape 1</v>
      </c>
      <c r="P197" s="3">
        <f t="shared" si="2"/>
        <v>0</v>
      </c>
      <c r="R197" s="110" t="e">
        <f>IF(revenueReduction&gt;0.3,MAX(IF($B197="Non - avec lien de dépendance",MIN(1129,H197,$C197)*overallRate,MIN(1129,H197)*overallRate),ROUND(MAX(IF($B197="Non - avec lien de dépendance",0,MIN((0.75*H197),847)),MIN(H197,(0.75*$C197),847)),2)),IF($B197="Non - avec lien de dépendance",MIN(1129,H197,$C197)*overallRate,MIN(1129,H197)*overallRate))</f>
        <v>#VALUE!</v>
      </c>
      <c r="S197" s="110" t="e">
        <f>IF(revenueReduction&gt;0.3,MAX(IF($B197="Non - avec lien de dépendance",MIN(1129,I197,$C197)*overallRate,MIN(1129,I197)*overallRate),ROUND(MAX(IF($B197="Non - avec lien de dépendance",0,MIN((0.75*I197),847)),MIN(I197,(0.75*$C197),847)),2)),IF($B197="Non - avec lien de dépendance",MIN(1129,I197,$C197)*overallRate,MIN(1129,I197)*overallRate))</f>
        <v>#VALUE!</v>
      </c>
      <c r="T197" s="110" t="e">
        <f>IF(revenueReduction&gt;0.3,MAX(IF($B197="Non - avec lien de dépendance",MIN(1129,J197,$C197)*overallRate,MIN(1129,J197)*overallRate),ROUND(MAX(IF($B197="Non - avec lien de dépendance",0,MIN((0.75*J197),847)),MIN(J197,(0.75*$C197),847)),2)),IF($B197="Non - avec lien de dépendance",MIN(1129,J197,$C197)*overallRate,MIN(1129,J197)*overallRate))</f>
        <v>#VALUE!</v>
      </c>
      <c r="U197" s="110" t="e">
        <f>IF(revenueReduction&gt;0.3,MAX(IF($B197="Non - avec lien de dépendance",MIN(1129,K197,$C197)*overallRate,MIN(1129,K197)*overallRate),ROUND(MAX(IF($B197="Non - avec lien de dépendance",0,MIN((0.75*K197),847)),MIN(K197,(0.75*$C197),847)),2)),IF($B197="Non - avec lien de dépendance",MIN(1129,K197,$C197)*overallRate,MIN(1129,K197)*overallRate))</f>
        <v>#VALUE!</v>
      </c>
    </row>
    <row r="198" spans="12:21" x14ac:dyDescent="0.5">
      <c r="L198" s="56" t="str">
        <f>IF(ISTEXT(overallRate),"Effectuez l’étape 1",IF(OR(COUNT($C198,H198)&lt;&gt;2,overallRate=0),0,IF(D198="Oui",ROUND(MAX(IF($B198="Non - avec lien de dépendance",0,MIN((0.75*H198),847)),MIN(H198,(0.75*$C198),847)),2),R198)))</f>
        <v>Effectuez l’étape 1</v>
      </c>
      <c r="M198" s="56" t="str">
        <f>IF(ISTEXT(overallRate),"Effectuez l’étape 1",IF(OR(COUNT($C198,I198)&lt;&gt;2,overallRate=0),0,IF(E198="Yes",ROUND(MAX(IF($B198="Non - avec lien de dépendance",0,MIN((0.75*I198),847)),MIN(I198,(0.75*$C198),847)),2),S198)))</f>
        <v>Effectuez l’étape 1</v>
      </c>
      <c r="N198" s="56" t="str">
        <f>IF(ISTEXT(overallRate),"Effectuez l’étape 1",IF(OR(COUNT($C198,J198)&lt;&gt;2,overallRate=0),0,IF(F198="Yes",ROUND(MAX(IF($B198="Non - avec lien de dépendance",0,MIN((0.75*J198),847)),MIN(J198,(0.75*$C198),847)),2),T198)))</f>
        <v>Effectuez l’étape 1</v>
      </c>
      <c r="O198" s="56" t="str">
        <f>IF(ISTEXT(overallRate),"Effectuez l’étape 1",IF(OR(COUNT($C198,K198)&lt;&gt;2,overallRate=0),0,IF(G198="Yes",ROUND(MAX(IF($B198="Non - avec lien de dépendance",0,MIN((0.75*K198),847)),MIN(K198,(0.75*$C198),847)),2),U198)))</f>
        <v>Effectuez l’étape 1</v>
      </c>
      <c r="P198" s="3">
        <f t="shared" si="2"/>
        <v>0</v>
      </c>
      <c r="R198" s="110" t="e">
        <f>IF(revenueReduction&gt;0.3,MAX(IF($B198="Non - avec lien de dépendance",MIN(1129,H198,$C198)*overallRate,MIN(1129,H198)*overallRate),ROUND(MAX(IF($B198="Non - avec lien de dépendance",0,MIN((0.75*H198),847)),MIN(H198,(0.75*$C198),847)),2)),IF($B198="Non - avec lien de dépendance",MIN(1129,H198,$C198)*overallRate,MIN(1129,H198)*overallRate))</f>
        <v>#VALUE!</v>
      </c>
      <c r="S198" s="110" t="e">
        <f>IF(revenueReduction&gt;0.3,MAX(IF($B198="Non - avec lien de dépendance",MIN(1129,I198,$C198)*overallRate,MIN(1129,I198)*overallRate),ROUND(MAX(IF($B198="Non - avec lien de dépendance",0,MIN((0.75*I198),847)),MIN(I198,(0.75*$C198),847)),2)),IF($B198="Non - avec lien de dépendance",MIN(1129,I198,$C198)*overallRate,MIN(1129,I198)*overallRate))</f>
        <v>#VALUE!</v>
      </c>
      <c r="T198" s="110" t="e">
        <f>IF(revenueReduction&gt;0.3,MAX(IF($B198="Non - avec lien de dépendance",MIN(1129,J198,$C198)*overallRate,MIN(1129,J198)*overallRate),ROUND(MAX(IF($B198="Non - avec lien de dépendance",0,MIN((0.75*J198),847)),MIN(J198,(0.75*$C198),847)),2)),IF($B198="Non - avec lien de dépendance",MIN(1129,J198,$C198)*overallRate,MIN(1129,J198)*overallRate))</f>
        <v>#VALUE!</v>
      </c>
      <c r="U198" s="110" t="e">
        <f>IF(revenueReduction&gt;0.3,MAX(IF($B198="Non - avec lien de dépendance",MIN(1129,K198,$C198)*overallRate,MIN(1129,K198)*overallRate),ROUND(MAX(IF($B198="Non - avec lien de dépendance",0,MIN((0.75*K198),847)),MIN(K198,(0.75*$C198),847)),2)),IF($B198="Non - avec lien de dépendance",MIN(1129,K198,$C198)*overallRate,MIN(1129,K198)*overallRate))</f>
        <v>#VALUE!</v>
      </c>
    </row>
    <row r="199" spans="12:21" x14ac:dyDescent="0.5">
      <c r="L199" s="56" t="str">
        <f>IF(ISTEXT(overallRate),"Effectuez l’étape 1",IF(OR(COUNT($C199,H199)&lt;&gt;2,overallRate=0),0,IF(D199="Oui",ROUND(MAX(IF($B199="Non - avec lien de dépendance",0,MIN((0.75*H199),847)),MIN(H199,(0.75*$C199),847)),2),R199)))</f>
        <v>Effectuez l’étape 1</v>
      </c>
      <c r="M199" s="56" t="str">
        <f>IF(ISTEXT(overallRate),"Effectuez l’étape 1",IF(OR(COUNT($C199,I199)&lt;&gt;2,overallRate=0),0,IF(E199="Yes",ROUND(MAX(IF($B199="Non - avec lien de dépendance",0,MIN((0.75*I199),847)),MIN(I199,(0.75*$C199),847)),2),S199)))</f>
        <v>Effectuez l’étape 1</v>
      </c>
      <c r="N199" s="56" t="str">
        <f>IF(ISTEXT(overallRate),"Effectuez l’étape 1",IF(OR(COUNT($C199,J199)&lt;&gt;2,overallRate=0),0,IF(F199="Yes",ROUND(MAX(IF($B199="Non - avec lien de dépendance",0,MIN((0.75*J199),847)),MIN(J199,(0.75*$C199),847)),2),T199)))</f>
        <v>Effectuez l’étape 1</v>
      </c>
      <c r="O199" s="56" t="str">
        <f>IF(ISTEXT(overallRate),"Effectuez l’étape 1",IF(OR(COUNT($C199,K199)&lt;&gt;2,overallRate=0),0,IF(G199="Yes",ROUND(MAX(IF($B199="Non - avec lien de dépendance",0,MIN((0.75*K199),847)),MIN(K199,(0.75*$C199),847)),2),U199)))</f>
        <v>Effectuez l’étape 1</v>
      </c>
      <c r="P199" s="3">
        <f t="shared" ref="P199:P262" si="3">IF(AND(COUNT(C199:K199)&gt;0,OR(COUNT(C199:K199)&lt;&gt;5,ISBLANK(B199))),"Fill out all amounts",SUM(L199:O199))</f>
        <v>0</v>
      </c>
      <c r="R199" s="110" t="e">
        <f>IF(revenueReduction&gt;0.3,MAX(IF($B199="Non - avec lien de dépendance",MIN(1129,H199,$C199)*overallRate,MIN(1129,H199)*overallRate),ROUND(MAX(IF($B199="Non - avec lien de dépendance",0,MIN((0.75*H199),847)),MIN(H199,(0.75*$C199),847)),2)),IF($B199="Non - avec lien de dépendance",MIN(1129,H199,$C199)*overallRate,MIN(1129,H199)*overallRate))</f>
        <v>#VALUE!</v>
      </c>
      <c r="S199" s="110" t="e">
        <f>IF(revenueReduction&gt;0.3,MAX(IF($B199="Non - avec lien de dépendance",MIN(1129,I199,$C199)*overallRate,MIN(1129,I199)*overallRate),ROUND(MAX(IF($B199="Non - avec lien de dépendance",0,MIN((0.75*I199),847)),MIN(I199,(0.75*$C199),847)),2)),IF($B199="Non - avec lien de dépendance",MIN(1129,I199,$C199)*overallRate,MIN(1129,I199)*overallRate))</f>
        <v>#VALUE!</v>
      </c>
      <c r="T199" s="110" t="e">
        <f>IF(revenueReduction&gt;0.3,MAX(IF($B199="Non - avec lien de dépendance",MIN(1129,J199,$C199)*overallRate,MIN(1129,J199)*overallRate),ROUND(MAX(IF($B199="Non - avec lien de dépendance",0,MIN((0.75*J199),847)),MIN(J199,(0.75*$C199),847)),2)),IF($B199="Non - avec lien de dépendance",MIN(1129,J199,$C199)*overallRate,MIN(1129,J199)*overallRate))</f>
        <v>#VALUE!</v>
      </c>
      <c r="U199" s="110" t="e">
        <f>IF(revenueReduction&gt;0.3,MAX(IF($B199="Non - avec lien de dépendance",MIN(1129,K199,$C199)*overallRate,MIN(1129,K199)*overallRate),ROUND(MAX(IF($B199="Non - avec lien de dépendance",0,MIN((0.75*K199),847)),MIN(K199,(0.75*$C199),847)),2)),IF($B199="Non - avec lien de dépendance",MIN(1129,K199,$C199)*overallRate,MIN(1129,K199)*overallRate))</f>
        <v>#VALUE!</v>
      </c>
    </row>
    <row r="200" spans="12:21" x14ac:dyDescent="0.5">
      <c r="L200" s="56" t="str">
        <f>IF(ISTEXT(overallRate),"Effectuez l’étape 1",IF(OR(COUNT($C200,H200)&lt;&gt;2,overallRate=0),0,IF(D200="Oui",ROUND(MAX(IF($B200="Non - avec lien de dépendance",0,MIN((0.75*H200),847)),MIN(H200,(0.75*$C200),847)),2),R200)))</f>
        <v>Effectuez l’étape 1</v>
      </c>
      <c r="M200" s="56" t="str">
        <f>IF(ISTEXT(overallRate),"Effectuez l’étape 1",IF(OR(COUNT($C200,I200)&lt;&gt;2,overallRate=0),0,IF(E200="Yes",ROUND(MAX(IF($B200="Non - avec lien de dépendance",0,MIN((0.75*I200),847)),MIN(I200,(0.75*$C200),847)),2),S200)))</f>
        <v>Effectuez l’étape 1</v>
      </c>
      <c r="N200" s="56" t="str">
        <f>IF(ISTEXT(overallRate),"Effectuez l’étape 1",IF(OR(COUNT($C200,J200)&lt;&gt;2,overallRate=0),0,IF(F200="Yes",ROUND(MAX(IF($B200="Non - avec lien de dépendance",0,MIN((0.75*J200),847)),MIN(J200,(0.75*$C200),847)),2),T200)))</f>
        <v>Effectuez l’étape 1</v>
      </c>
      <c r="O200" s="56" t="str">
        <f>IF(ISTEXT(overallRate),"Effectuez l’étape 1",IF(OR(COUNT($C200,K200)&lt;&gt;2,overallRate=0),0,IF(G200="Yes",ROUND(MAX(IF($B200="Non - avec lien de dépendance",0,MIN((0.75*K200),847)),MIN(K200,(0.75*$C200),847)),2),U200)))</f>
        <v>Effectuez l’étape 1</v>
      </c>
      <c r="P200" s="3">
        <f t="shared" si="3"/>
        <v>0</v>
      </c>
      <c r="R200" s="110" t="e">
        <f>IF(revenueReduction&gt;0.3,MAX(IF($B200="Non - avec lien de dépendance",MIN(1129,H200,$C200)*overallRate,MIN(1129,H200)*overallRate),ROUND(MAX(IF($B200="Non - avec lien de dépendance",0,MIN((0.75*H200),847)),MIN(H200,(0.75*$C200),847)),2)),IF($B200="Non - avec lien de dépendance",MIN(1129,H200,$C200)*overallRate,MIN(1129,H200)*overallRate))</f>
        <v>#VALUE!</v>
      </c>
      <c r="S200" s="110" t="e">
        <f>IF(revenueReduction&gt;0.3,MAX(IF($B200="Non - avec lien de dépendance",MIN(1129,I200,$C200)*overallRate,MIN(1129,I200)*overallRate),ROUND(MAX(IF($B200="Non - avec lien de dépendance",0,MIN((0.75*I200),847)),MIN(I200,(0.75*$C200),847)),2)),IF($B200="Non - avec lien de dépendance",MIN(1129,I200,$C200)*overallRate,MIN(1129,I200)*overallRate))</f>
        <v>#VALUE!</v>
      </c>
      <c r="T200" s="110" t="e">
        <f>IF(revenueReduction&gt;0.3,MAX(IF($B200="Non - avec lien de dépendance",MIN(1129,J200,$C200)*overallRate,MIN(1129,J200)*overallRate),ROUND(MAX(IF($B200="Non - avec lien de dépendance",0,MIN((0.75*J200),847)),MIN(J200,(0.75*$C200),847)),2)),IF($B200="Non - avec lien de dépendance",MIN(1129,J200,$C200)*overallRate,MIN(1129,J200)*overallRate))</f>
        <v>#VALUE!</v>
      </c>
      <c r="U200" s="110" t="e">
        <f>IF(revenueReduction&gt;0.3,MAX(IF($B200="Non - avec lien de dépendance",MIN(1129,K200,$C200)*overallRate,MIN(1129,K200)*overallRate),ROUND(MAX(IF($B200="Non - avec lien de dépendance",0,MIN((0.75*K200),847)),MIN(K200,(0.75*$C200),847)),2)),IF($B200="Non - avec lien de dépendance",MIN(1129,K200,$C200)*overallRate,MIN(1129,K200)*overallRate))</f>
        <v>#VALUE!</v>
      </c>
    </row>
    <row r="201" spans="12:21" x14ac:dyDescent="0.5">
      <c r="L201" s="56" t="str">
        <f>IF(ISTEXT(overallRate),"Effectuez l’étape 1",IF(OR(COUNT($C201,H201)&lt;&gt;2,overallRate=0),0,IF(D201="Oui",ROUND(MAX(IF($B201="Non - avec lien de dépendance",0,MIN((0.75*H201),847)),MIN(H201,(0.75*$C201),847)),2),R201)))</f>
        <v>Effectuez l’étape 1</v>
      </c>
      <c r="M201" s="56" t="str">
        <f>IF(ISTEXT(overallRate),"Effectuez l’étape 1",IF(OR(COUNT($C201,I201)&lt;&gt;2,overallRate=0),0,IF(E201="Yes",ROUND(MAX(IF($B201="Non - avec lien de dépendance",0,MIN((0.75*I201),847)),MIN(I201,(0.75*$C201),847)),2),S201)))</f>
        <v>Effectuez l’étape 1</v>
      </c>
      <c r="N201" s="56" t="str">
        <f>IF(ISTEXT(overallRate),"Effectuez l’étape 1",IF(OR(COUNT($C201,J201)&lt;&gt;2,overallRate=0),0,IF(F201="Yes",ROUND(MAX(IF($B201="Non - avec lien de dépendance",0,MIN((0.75*J201),847)),MIN(J201,(0.75*$C201),847)),2),T201)))</f>
        <v>Effectuez l’étape 1</v>
      </c>
      <c r="O201" s="56" t="str">
        <f>IF(ISTEXT(overallRate),"Effectuez l’étape 1",IF(OR(COUNT($C201,K201)&lt;&gt;2,overallRate=0),0,IF(G201="Yes",ROUND(MAX(IF($B201="Non - avec lien de dépendance",0,MIN((0.75*K201),847)),MIN(K201,(0.75*$C201),847)),2),U201)))</f>
        <v>Effectuez l’étape 1</v>
      </c>
      <c r="P201" s="3">
        <f t="shared" si="3"/>
        <v>0</v>
      </c>
      <c r="R201" s="110" t="e">
        <f>IF(revenueReduction&gt;0.3,MAX(IF($B201="Non - avec lien de dépendance",MIN(1129,H201,$C201)*overallRate,MIN(1129,H201)*overallRate),ROUND(MAX(IF($B201="Non - avec lien de dépendance",0,MIN((0.75*H201),847)),MIN(H201,(0.75*$C201),847)),2)),IF($B201="Non - avec lien de dépendance",MIN(1129,H201,$C201)*overallRate,MIN(1129,H201)*overallRate))</f>
        <v>#VALUE!</v>
      </c>
      <c r="S201" s="110" t="e">
        <f>IF(revenueReduction&gt;0.3,MAX(IF($B201="Non - avec lien de dépendance",MIN(1129,I201,$C201)*overallRate,MIN(1129,I201)*overallRate),ROUND(MAX(IF($B201="Non - avec lien de dépendance",0,MIN((0.75*I201),847)),MIN(I201,(0.75*$C201),847)),2)),IF($B201="Non - avec lien de dépendance",MIN(1129,I201,$C201)*overallRate,MIN(1129,I201)*overallRate))</f>
        <v>#VALUE!</v>
      </c>
      <c r="T201" s="110" t="e">
        <f>IF(revenueReduction&gt;0.3,MAX(IF($B201="Non - avec lien de dépendance",MIN(1129,J201,$C201)*overallRate,MIN(1129,J201)*overallRate),ROUND(MAX(IF($B201="Non - avec lien de dépendance",0,MIN((0.75*J201),847)),MIN(J201,(0.75*$C201),847)),2)),IF($B201="Non - avec lien de dépendance",MIN(1129,J201,$C201)*overallRate,MIN(1129,J201)*overallRate))</f>
        <v>#VALUE!</v>
      </c>
      <c r="U201" s="110" t="e">
        <f>IF(revenueReduction&gt;0.3,MAX(IF($B201="Non - avec lien de dépendance",MIN(1129,K201,$C201)*overallRate,MIN(1129,K201)*overallRate),ROUND(MAX(IF($B201="Non - avec lien de dépendance",0,MIN((0.75*K201),847)),MIN(K201,(0.75*$C201),847)),2)),IF($B201="Non - avec lien de dépendance",MIN(1129,K201,$C201)*overallRate,MIN(1129,K201)*overallRate))</f>
        <v>#VALUE!</v>
      </c>
    </row>
    <row r="202" spans="12:21" x14ac:dyDescent="0.5">
      <c r="L202" s="56" t="str">
        <f>IF(ISTEXT(overallRate),"Effectuez l’étape 1",IF(OR(COUNT($C202,H202)&lt;&gt;2,overallRate=0),0,IF(D202="Oui",ROUND(MAX(IF($B202="Non - avec lien de dépendance",0,MIN((0.75*H202),847)),MIN(H202,(0.75*$C202),847)),2),R202)))</f>
        <v>Effectuez l’étape 1</v>
      </c>
      <c r="M202" s="56" t="str">
        <f>IF(ISTEXT(overallRate),"Effectuez l’étape 1",IF(OR(COUNT($C202,I202)&lt;&gt;2,overallRate=0),0,IF(E202="Yes",ROUND(MAX(IF($B202="Non - avec lien de dépendance",0,MIN((0.75*I202),847)),MIN(I202,(0.75*$C202),847)),2),S202)))</f>
        <v>Effectuez l’étape 1</v>
      </c>
      <c r="N202" s="56" t="str">
        <f>IF(ISTEXT(overallRate),"Effectuez l’étape 1",IF(OR(COUNT($C202,J202)&lt;&gt;2,overallRate=0),0,IF(F202="Yes",ROUND(MAX(IF($B202="Non - avec lien de dépendance",0,MIN((0.75*J202),847)),MIN(J202,(0.75*$C202),847)),2),T202)))</f>
        <v>Effectuez l’étape 1</v>
      </c>
      <c r="O202" s="56" t="str">
        <f>IF(ISTEXT(overallRate),"Effectuez l’étape 1",IF(OR(COUNT($C202,K202)&lt;&gt;2,overallRate=0),0,IF(G202="Yes",ROUND(MAX(IF($B202="Non - avec lien de dépendance",0,MIN((0.75*K202),847)),MIN(K202,(0.75*$C202),847)),2),U202)))</f>
        <v>Effectuez l’étape 1</v>
      </c>
      <c r="P202" s="3">
        <f t="shared" si="3"/>
        <v>0</v>
      </c>
      <c r="R202" s="110" t="e">
        <f>IF(revenueReduction&gt;0.3,MAX(IF($B202="Non - avec lien de dépendance",MIN(1129,H202,$C202)*overallRate,MIN(1129,H202)*overallRate),ROUND(MAX(IF($B202="Non - avec lien de dépendance",0,MIN((0.75*H202),847)),MIN(H202,(0.75*$C202),847)),2)),IF($B202="Non - avec lien de dépendance",MIN(1129,H202,$C202)*overallRate,MIN(1129,H202)*overallRate))</f>
        <v>#VALUE!</v>
      </c>
      <c r="S202" s="110" t="e">
        <f>IF(revenueReduction&gt;0.3,MAX(IF($B202="Non - avec lien de dépendance",MIN(1129,I202,$C202)*overallRate,MIN(1129,I202)*overallRate),ROUND(MAX(IF($B202="Non - avec lien de dépendance",0,MIN((0.75*I202),847)),MIN(I202,(0.75*$C202),847)),2)),IF($B202="Non - avec lien de dépendance",MIN(1129,I202,$C202)*overallRate,MIN(1129,I202)*overallRate))</f>
        <v>#VALUE!</v>
      </c>
      <c r="T202" s="110" t="e">
        <f>IF(revenueReduction&gt;0.3,MAX(IF($B202="Non - avec lien de dépendance",MIN(1129,J202,$C202)*overallRate,MIN(1129,J202)*overallRate),ROUND(MAX(IF($B202="Non - avec lien de dépendance",0,MIN((0.75*J202),847)),MIN(J202,(0.75*$C202),847)),2)),IF($B202="Non - avec lien de dépendance",MIN(1129,J202,$C202)*overallRate,MIN(1129,J202)*overallRate))</f>
        <v>#VALUE!</v>
      </c>
      <c r="U202" s="110" t="e">
        <f>IF(revenueReduction&gt;0.3,MAX(IF($B202="Non - avec lien de dépendance",MIN(1129,K202,$C202)*overallRate,MIN(1129,K202)*overallRate),ROUND(MAX(IF($B202="Non - avec lien de dépendance",0,MIN((0.75*K202),847)),MIN(K202,(0.75*$C202),847)),2)),IF($B202="Non - avec lien de dépendance",MIN(1129,K202,$C202)*overallRate,MIN(1129,K202)*overallRate))</f>
        <v>#VALUE!</v>
      </c>
    </row>
    <row r="203" spans="12:21" x14ac:dyDescent="0.5">
      <c r="L203" s="56" t="str">
        <f>IF(ISTEXT(overallRate),"Effectuez l’étape 1",IF(OR(COUNT($C203,H203)&lt;&gt;2,overallRate=0),0,IF(D203="Oui",ROUND(MAX(IF($B203="Non - avec lien de dépendance",0,MIN((0.75*H203),847)),MIN(H203,(0.75*$C203),847)),2),R203)))</f>
        <v>Effectuez l’étape 1</v>
      </c>
      <c r="M203" s="56" t="str">
        <f>IF(ISTEXT(overallRate),"Effectuez l’étape 1",IF(OR(COUNT($C203,I203)&lt;&gt;2,overallRate=0),0,IF(E203="Yes",ROUND(MAX(IF($B203="Non - avec lien de dépendance",0,MIN((0.75*I203),847)),MIN(I203,(0.75*$C203),847)),2),S203)))</f>
        <v>Effectuez l’étape 1</v>
      </c>
      <c r="N203" s="56" t="str">
        <f>IF(ISTEXT(overallRate),"Effectuez l’étape 1",IF(OR(COUNT($C203,J203)&lt;&gt;2,overallRate=0),0,IF(F203="Yes",ROUND(MAX(IF($B203="Non - avec lien de dépendance",0,MIN((0.75*J203),847)),MIN(J203,(0.75*$C203),847)),2),T203)))</f>
        <v>Effectuez l’étape 1</v>
      </c>
      <c r="O203" s="56" t="str">
        <f>IF(ISTEXT(overallRate),"Effectuez l’étape 1",IF(OR(COUNT($C203,K203)&lt;&gt;2,overallRate=0),0,IF(G203="Yes",ROUND(MAX(IF($B203="Non - avec lien de dépendance",0,MIN((0.75*K203),847)),MIN(K203,(0.75*$C203),847)),2),U203)))</f>
        <v>Effectuez l’étape 1</v>
      </c>
      <c r="P203" s="3">
        <f t="shared" si="3"/>
        <v>0</v>
      </c>
      <c r="R203" s="110" t="e">
        <f>IF(revenueReduction&gt;0.3,MAX(IF($B203="Non - avec lien de dépendance",MIN(1129,H203,$C203)*overallRate,MIN(1129,H203)*overallRate),ROUND(MAX(IF($B203="Non - avec lien de dépendance",0,MIN((0.75*H203),847)),MIN(H203,(0.75*$C203),847)),2)),IF($B203="Non - avec lien de dépendance",MIN(1129,H203,$C203)*overallRate,MIN(1129,H203)*overallRate))</f>
        <v>#VALUE!</v>
      </c>
      <c r="S203" s="110" t="e">
        <f>IF(revenueReduction&gt;0.3,MAX(IF($B203="Non - avec lien de dépendance",MIN(1129,I203,$C203)*overallRate,MIN(1129,I203)*overallRate),ROUND(MAX(IF($B203="Non - avec lien de dépendance",0,MIN((0.75*I203),847)),MIN(I203,(0.75*$C203),847)),2)),IF($B203="Non - avec lien de dépendance",MIN(1129,I203,$C203)*overallRate,MIN(1129,I203)*overallRate))</f>
        <v>#VALUE!</v>
      </c>
      <c r="T203" s="110" t="e">
        <f>IF(revenueReduction&gt;0.3,MAX(IF($B203="Non - avec lien de dépendance",MIN(1129,J203,$C203)*overallRate,MIN(1129,J203)*overallRate),ROUND(MAX(IF($B203="Non - avec lien de dépendance",0,MIN((0.75*J203),847)),MIN(J203,(0.75*$C203),847)),2)),IF($B203="Non - avec lien de dépendance",MIN(1129,J203,$C203)*overallRate,MIN(1129,J203)*overallRate))</f>
        <v>#VALUE!</v>
      </c>
      <c r="U203" s="110" t="e">
        <f>IF(revenueReduction&gt;0.3,MAX(IF($B203="Non - avec lien de dépendance",MIN(1129,K203,$C203)*overallRate,MIN(1129,K203)*overallRate),ROUND(MAX(IF($B203="Non - avec lien de dépendance",0,MIN((0.75*K203),847)),MIN(K203,(0.75*$C203),847)),2)),IF($B203="Non - avec lien de dépendance",MIN(1129,K203,$C203)*overallRate,MIN(1129,K203)*overallRate))</f>
        <v>#VALUE!</v>
      </c>
    </row>
    <row r="204" spans="12:21" x14ac:dyDescent="0.5">
      <c r="L204" s="56" t="str">
        <f>IF(ISTEXT(overallRate),"Effectuez l’étape 1",IF(OR(COUNT($C204,H204)&lt;&gt;2,overallRate=0),0,IF(D204="Oui",ROUND(MAX(IF($B204="Non - avec lien de dépendance",0,MIN((0.75*H204),847)),MIN(H204,(0.75*$C204),847)),2),R204)))</f>
        <v>Effectuez l’étape 1</v>
      </c>
      <c r="M204" s="56" t="str">
        <f>IF(ISTEXT(overallRate),"Effectuez l’étape 1",IF(OR(COUNT($C204,I204)&lt;&gt;2,overallRate=0),0,IF(E204="Yes",ROUND(MAX(IF($B204="Non - avec lien de dépendance",0,MIN((0.75*I204),847)),MIN(I204,(0.75*$C204),847)),2),S204)))</f>
        <v>Effectuez l’étape 1</v>
      </c>
      <c r="N204" s="56" t="str">
        <f>IF(ISTEXT(overallRate),"Effectuez l’étape 1",IF(OR(COUNT($C204,J204)&lt;&gt;2,overallRate=0),0,IF(F204="Yes",ROUND(MAX(IF($B204="Non - avec lien de dépendance",0,MIN((0.75*J204),847)),MIN(J204,(0.75*$C204),847)),2),T204)))</f>
        <v>Effectuez l’étape 1</v>
      </c>
      <c r="O204" s="56" t="str">
        <f>IF(ISTEXT(overallRate),"Effectuez l’étape 1",IF(OR(COUNT($C204,K204)&lt;&gt;2,overallRate=0),0,IF(G204="Yes",ROUND(MAX(IF($B204="Non - avec lien de dépendance",0,MIN((0.75*K204),847)),MIN(K204,(0.75*$C204),847)),2),U204)))</f>
        <v>Effectuez l’étape 1</v>
      </c>
      <c r="P204" s="3">
        <f t="shared" si="3"/>
        <v>0</v>
      </c>
      <c r="R204" s="110" t="e">
        <f>IF(revenueReduction&gt;0.3,MAX(IF($B204="Non - avec lien de dépendance",MIN(1129,H204,$C204)*overallRate,MIN(1129,H204)*overallRate),ROUND(MAX(IF($B204="Non - avec lien de dépendance",0,MIN((0.75*H204),847)),MIN(H204,(0.75*$C204),847)),2)),IF($B204="Non - avec lien de dépendance",MIN(1129,H204,$C204)*overallRate,MIN(1129,H204)*overallRate))</f>
        <v>#VALUE!</v>
      </c>
      <c r="S204" s="110" t="e">
        <f>IF(revenueReduction&gt;0.3,MAX(IF($B204="Non - avec lien de dépendance",MIN(1129,I204,$C204)*overallRate,MIN(1129,I204)*overallRate),ROUND(MAX(IF($B204="Non - avec lien de dépendance",0,MIN((0.75*I204),847)),MIN(I204,(0.75*$C204),847)),2)),IF($B204="Non - avec lien de dépendance",MIN(1129,I204,$C204)*overallRate,MIN(1129,I204)*overallRate))</f>
        <v>#VALUE!</v>
      </c>
      <c r="T204" s="110" t="e">
        <f>IF(revenueReduction&gt;0.3,MAX(IF($B204="Non - avec lien de dépendance",MIN(1129,J204,$C204)*overallRate,MIN(1129,J204)*overallRate),ROUND(MAX(IF($B204="Non - avec lien de dépendance",0,MIN((0.75*J204),847)),MIN(J204,(0.75*$C204),847)),2)),IF($B204="Non - avec lien de dépendance",MIN(1129,J204,$C204)*overallRate,MIN(1129,J204)*overallRate))</f>
        <v>#VALUE!</v>
      </c>
      <c r="U204" s="110" t="e">
        <f>IF(revenueReduction&gt;0.3,MAX(IF($B204="Non - avec lien de dépendance",MIN(1129,K204,$C204)*overallRate,MIN(1129,K204)*overallRate),ROUND(MAX(IF($B204="Non - avec lien de dépendance",0,MIN((0.75*K204),847)),MIN(K204,(0.75*$C204),847)),2)),IF($B204="Non - avec lien de dépendance",MIN(1129,K204,$C204)*overallRate,MIN(1129,K204)*overallRate))</f>
        <v>#VALUE!</v>
      </c>
    </row>
    <row r="205" spans="12:21" x14ac:dyDescent="0.5">
      <c r="L205" s="56" t="str">
        <f>IF(ISTEXT(overallRate),"Effectuez l’étape 1",IF(OR(COUNT($C205,H205)&lt;&gt;2,overallRate=0),0,IF(D205="Oui",ROUND(MAX(IF($B205="Non - avec lien de dépendance",0,MIN((0.75*H205),847)),MIN(H205,(0.75*$C205),847)),2),R205)))</f>
        <v>Effectuez l’étape 1</v>
      </c>
      <c r="M205" s="56" t="str">
        <f>IF(ISTEXT(overallRate),"Effectuez l’étape 1",IF(OR(COUNT($C205,I205)&lt;&gt;2,overallRate=0),0,IF(E205="Yes",ROUND(MAX(IF($B205="Non - avec lien de dépendance",0,MIN((0.75*I205),847)),MIN(I205,(0.75*$C205),847)),2),S205)))</f>
        <v>Effectuez l’étape 1</v>
      </c>
      <c r="N205" s="56" t="str">
        <f>IF(ISTEXT(overallRate),"Effectuez l’étape 1",IF(OR(COUNT($C205,J205)&lt;&gt;2,overallRate=0),0,IF(F205="Yes",ROUND(MAX(IF($B205="Non - avec lien de dépendance",0,MIN((0.75*J205),847)),MIN(J205,(0.75*$C205),847)),2),T205)))</f>
        <v>Effectuez l’étape 1</v>
      </c>
      <c r="O205" s="56" t="str">
        <f>IF(ISTEXT(overallRate),"Effectuez l’étape 1",IF(OR(COUNT($C205,K205)&lt;&gt;2,overallRate=0),0,IF(G205="Yes",ROUND(MAX(IF($B205="Non - avec lien de dépendance",0,MIN((0.75*K205),847)),MIN(K205,(0.75*$C205),847)),2),U205)))</f>
        <v>Effectuez l’étape 1</v>
      </c>
      <c r="P205" s="3">
        <f t="shared" si="3"/>
        <v>0</v>
      </c>
      <c r="R205" s="110" t="e">
        <f>IF(revenueReduction&gt;0.3,MAX(IF($B205="Non - avec lien de dépendance",MIN(1129,H205,$C205)*overallRate,MIN(1129,H205)*overallRate),ROUND(MAX(IF($B205="Non - avec lien de dépendance",0,MIN((0.75*H205),847)),MIN(H205,(0.75*$C205),847)),2)),IF($B205="Non - avec lien de dépendance",MIN(1129,H205,$C205)*overallRate,MIN(1129,H205)*overallRate))</f>
        <v>#VALUE!</v>
      </c>
      <c r="S205" s="110" t="e">
        <f>IF(revenueReduction&gt;0.3,MAX(IF($B205="Non - avec lien de dépendance",MIN(1129,I205,$C205)*overallRate,MIN(1129,I205)*overallRate),ROUND(MAX(IF($B205="Non - avec lien de dépendance",0,MIN((0.75*I205),847)),MIN(I205,(0.75*$C205),847)),2)),IF($B205="Non - avec lien de dépendance",MIN(1129,I205,$C205)*overallRate,MIN(1129,I205)*overallRate))</f>
        <v>#VALUE!</v>
      </c>
      <c r="T205" s="110" t="e">
        <f>IF(revenueReduction&gt;0.3,MAX(IF($B205="Non - avec lien de dépendance",MIN(1129,J205,$C205)*overallRate,MIN(1129,J205)*overallRate),ROUND(MAX(IF($B205="Non - avec lien de dépendance",0,MIN((0.75*J205),847)),MIN(J205,(0.75*$C205),847)),2)),IF($B205="Non - avec lien de dépendance",MIN(1129,J205,$C205)*overallRate,MIN(1129,J205)*overallRate))</f>
        <v>#VALUE!</v>
      </c>
      <c r="U205" s="110" t="e">
        <f>IF(revenueReduction&gt;0.3,MAX(IF($B205="Non - avec lien de dépendance",MIN(1129,K205,$C205)*overallRate,MIN(1129,K205)*overallRate),ROUND(MAX(IF($B205="Non - avec lien de dépendance",0,MIN((0.75*K205),847)),MIN(K205,(0.75*$C205),847)),2)),IF($B205="Non - avec lien de dépendance",MIN(1129,K205,$C205)*overallRate,MIN(1129,K205)*overallRate))</f>
        <v>#VALUE!</v>
      </c>
    </row>
    <row r="206" spans="12:21" x14ac:dyDescent="0.5">
      <c r="L206" s="56" t="str">
        <f>IF(ISTEXT(overallRate),"Effectuez l’étape 1",IF(OR(COUNT($C206,H206)&lt;&gt;2,overallRate=0),0,IF(D206="Oui",ROUND(MAX(IF($B206="Non - avec lien de dépendance",0,MIN((0.75*H206),847)),MIN(H206,(0.75*$C206),847)),2),R206)))</f>
        <v>Effectuez l’étape 1</v>
      </c>
      <c r="M206" s="56" t="str">
        <f>IF(ISTEXT(overallRate),"Effectuez l’étape 1",IF(OR(COUNT($C206,I206)&lt;&gt;2,overallRate=0),0,IF(E206="Yes",ROUND(MAX(IF($B206="Non - avec lien de dépendance",0,MIN((0.75*I206),847)),MIN(I206,(0.75*$C206),847)),2),S206)))</f>
        <v>Effectuez l’étape 1</v>
      </c>
      <c r="N206" s="56" t="str">
        <f>IF(ISTEXT(overallRate),"Effectuez l’étape 1",IF(OR(COUNT($C206,J206)&lt;&gt;2,overallRate=0),0,IF(F206="Yes",ROUND(MAX(IF($B206="Non - avec lien de dépendance",0,MIN((0.75*J206),847)),MIN(J206,(0.75*$C206),847)),2),T206)))</f>
        <v>Effectuez l’étape 1</v>
      </c>
      <c r="O206" s="56" t="str">
        <f>IF(ISTEXT(overallRate),"Effectuez l’étape 1",IF(OR(COUNT($C206,K206)&lt;&gt;2,overallRate=0),0,IF(G206="Yes",ROUND(MAX(IF($B206="Non - avec lien de dépendance",0,MIN((0.75*K206),847)),MIN(K206,(0.75*$C206),847)),2),U206)))</f>
        <v>Effectuez l’étape 1</v>
      </c>
      <c r="P206" s="3">
        <f t="shared" si="3"/>
        <v>0</v>
      </c>
      <c r="R206" s="110" t="e">
        <f>IF(revenueReduction&gt;0.3,MAX(IF($B206="Non - avec lien de dépendance",MIN(1129,H206,$C206)*overallRate,MIN(1129,H206)*overallRate),ROUND(MAX(IF($B206="Non - avec lien de dépendance",0,MIN((0.75*H206),847)),MIN(H206,(0.75*$C206),847)),2)),IF($B206="Non - avec lien de dépendance",MIN(1129,H206,$C206)*overallRate,MIN(1129,H206)*overallRate))</f>
        <v>#VALUE!</v>
      </c>
      <c r="S206" s="110" t="e">
        <f>IF(revenueReduction&gt;0.3,MAX(IF($B206="Non - avec lien de dépendance",MIN(1129,I206,$C206)*overallRate,MIN(1129,I206)*overallRate),ROUND(MAX(IF($B206="Non - avec lien de dépendance",0,MIN((0.75*I206),847)),MIN(I206,(0.75*$C206),847)),2)),IF($B206="Non - avec lien de dépendance",MIN(1129,I206,$C206)*overallRate,MIN(1129,I206)*overallRate))</f>
        <v>#VALUE!</v>
      </c>
      <c r="T206" s="110" t="e">
        <f>IF(revenueReduction&gt;0.3,MAX(IF($B206="Non - avec lien de dépendance",MIN(1129,J206,$C206)*overallRate,MIN(1129,J206)*overallRate),ROUND(MAX(IF($B206="Non - avec lien de dépendance",0,MIN((0.75*J206),847)),MIN(J206,(0.75*$C206),847)),2)),IF($B206="Non - avec lien de dépendance",MIN(1129,J206,$C206)*overallRate,MIN(1129,J206)*overallRate))</f>
        <v>#VALUE!</v>
      </c>
      <c r="U206" s="110" t="e">
        <f>IF(revenueReduction&gt;0.3,MAX(IF($B206="Non - avec lien de dépendance",MIN(1129,K206,$C206)*overallRate,MIN(1129,K206)*overallRate),ROUND(MAX(IF($B206="Non - avec lien de dépendance",0,MIN((0.75*K206),847)),MIN(K206,(0.75*$C206),847)),2)),IF($B206="Non - avec lien de dépendance",MIN(1129,K206,$C206)*overallRate,MIN(1129,K206)*overallRate))</f>
        <v>#VALUE!</v>
      </c>
    </row>
    <row r="207" spans="12:21" x14ac:dyDescent="0.5">
      <c r="L207" s="56" t="str">
        <f>IF(ISTEXT(overallRate),"Effectuez l’étape 1",IF(OR(COUNT($C207,H207)&lt;&gt;2,overallRate=0),0,IF(D207="Oui",ROUND(MAX(IF($B207="Non - avec lien de dépendance",0,MIN((0.75*H207),847)),MIN(H207,(0.75*$C207),847)),2),R207)))</f>
        <v>Effectuez l’étape 1</v>
      </c>
      <c r="M207" s="56" t="str">
        <f>IF(ISTEXT(overallRate),"Effectuez l’étape 1",IF(OR(COUNT($C207,I207)&lt;&gt;2,overallRate=0),0,IF(E207="Yes",ROUND(MAX(IF($B207="Non - avec lien de dépendance",0,MIN((0.75*I207),847)),MIN(I207,(0.75*$C207),847)),2),S207)))</f>
        <v>Effectuez l’étape 1</v>
      </c>
      <c r="N207" s="56" t="str">
        <f>IF(ISTEXT(overallRate),"Effectuez l’étape 1",IF(OR(COUNT($C207,J207)&lt;&gt;2,overallRate=0),0,IF(F207="Yes",ROUND(MAX(IF($B207="Non - avec lien de dépendance",0,MIN((0.75*J207),847)),MIN(J207,(0.75*$C207),847)),2),T207)))</f>
        <v>Effectuez l’étape 1</v>
      </c>
      <c r="O207" s="56" t="str">
        <f>IF(ISTEXT(overallRate),"Effectuez l’étape 1",IF(OR(COUNT($C207,K207)&lt;&gt;2,overallRate=0),0,IF(G207="Yes",ROUND(MAX(IF($B207="Non - avec lien de dépendance",0,MIN((0.75*K207),847)),MIN(K207,(0.75*$C207),847)),2),U207)))</f>
        <v>Effectuez l’étape 1</v>
      </c>
      <c r="P207" s="3">
        <f t="shared" si="3"/>
        <v>0</v>
      </c>
      <c r="R207" s="110" t="e">
        <f>IF(revenueReduction&gt;0.3,MAX(IF($B207="Non - avec lien de dépendance",MIN(1129,H207,$C207)*overallRate,MIN(1129,H207)*overallRate),ROUND(MAX(IF($B207="Non - avec lien de dépendance",0,MIN((0.75*H207),847)),MIN(H207,(0.75*$C207),847)),2)),IF($B207="Non - avec lien de dépendance",MIN(1129,H207,$C207)*overallRate,MIN(1129,H207)*overallRate))</f>
        <v>#VALUE!</v>
      </c>
      <c r="S207" s="110" t="e">
        <f>IF(revenueReduction&gt;0.3,MAX(IF($B207="Non - avec lien de dépendance",MIN(1129,I207,$C207)*overallRate,MIN(1129,I207)*overallRate),ROUND(MAX(IF($B207="Non - avec lien de dépendance",0,MIN((0.75*I207),847)),MIN(I207,(0.75*$C207),847)),2)),IF($B207="Non - avec lien de dépendance",MIN(1129,I207,$C207)*overallRate,MIN(1129,I207)*overallRate))</f>
        <v>#VALUE!</v>
      </c>
      <c r="T207" s="110" t="e">
        <f>IF(revenueReduction&gt;0.3,MAX(IF($B207="Non - avec lien de dépendance",MIN(1129,J207,$C207)*overallRate,MIN(1129,J207)*overallRate),ROUND(MAX(IF($B207="Non - avec lien de dépendance",0,MIN((0.75*J207),847)),MIN(J207,(0.75*$C207),847)),2)),IF($B207="Non - avec lien de dépendance",MIN(1129,J207,$C207)*overallRate,MIN(1129,J207)*overallRate))</f>
        <v>#VALUE!</v>
      </c>
      <c r="U207" s="110" t="e">
        <f>IF(revenueReduction&gt;0.3,MAX(IF($B207="Non - avec lien de dépendance",MIN(1129,K207,$C207)*overallRate,MIN(1129,K207)*overallRate),ROUND(MAX(IF($B207="Non - avec lien de dépendance",0,MIN((0.75*K207),847)),MIN(K207,(0.75*$C207),847)),2)),IF($B207="Non - avec lien de dépendance",MIN(1129,K207,$C207)*overallRate,MIN(1129,K207)*overallRate))</f>
        <v>#VALUE!</v>
      </c>
    </row>
    <row r="208" spans="12:21" x14ac:dyDescent="0.5">
      <c r="L208" s="56" t="str">
        <f>IF(ISTEXT(overallRate),"Effectuez l’étape 1",IF(OR(COUNT($C208,H208)&lt;&gt;2,overallRate=0),0,IF(D208="Oui",ROUND(MAX(IF($B208="Non - avec lien de dépendance",0,MIN((0.75*H208),847)),MIN(H208,(0.75*$C208),847)),2),R208)))</f>
        <v>Effectuez l’étape 1</v>
      </c>
      <c r="M208" s="56" t="str">
        <f>IF(ISTEXT(overallRate),"Effectuez l’étape 1",IF(OR(COUNT($C208,I208)&lt;&gt;2,overallRate=0),0,IF(E208="Yes",ROUND(MAX(IF($B208="Non - avec lien de dépendance",0,MIN((0.75*I208),847)),MIN(I208,(0.75*$C208),847)),2),S208)))</f>
        <v>Effectuez l’étape 1</v>
      </c>
      <c r="N208" s="56" t="str">
        <f>IF(ISTEXT(overallRate),"Effectuez l’étape 1",IF(OR(COUNT($C208,J208)&lt;&gt;2,overallRate=0),0,IF(F208="Yes",ROUND(MAX(IF($B208="Non - avec lien de dépendance",0,MIN((0.75*J208),847)),MIN(J208,(0.75*$C208),847)),2),T208)))</f>
        <v>Effectuez l’étape 1</v>
      </c>
      <c r="O208" s="56" t="str">
        <f>IF(ISTEXT(overallRate),"Effectuez l’étape 1",IF(OR(COUNT($C208,K208)&lt;&gt;2,overallRate=0),0,IF(G208="Yes",ROUND(MAX(IF($B208="Non - avec lien de dépendance",0,MIN((0.75*K208),847)),MIN(K208,(0.75*$C208),847)),2),U208)))</f>
        <v>Effectuez l’étape 1</v>
      </c>
      <c r="P208" s="3">
        <f t="shared" si="3"/>
        <v>0</v>
      </c>
      <c r="R208" s="110" t="e">
        <f>IF(revenueReduction&gt;0.3,MAX(IF($B208="Non - avec lien de dépendance",MIN(1129,H208,$C208)*overallRate,MIN(1129,H208)*overallRate),ROUND(MAX(IF($B208="Non - avec lien de dépendance",0,MIN((0.75*H208),847)),MIN(H208,(0.75*$C208),847)),2)),IF($B208="Non - avec lien de dépendance",MIN(1129,H208,$C208)*overallRate,MIN(1129,H208)*overallRate))</f>
        <v>#VALUE!</v>
      </c>
      <c r="S208" s="110" t="e">
        <f>IF(revenueReduction&gt;0.3,MAX(IF($B208="Non - avec lien de dépendance",MIN(1129,I208,$C208)*overallRate,MIN(1129,I208)*overallRate),ROUND(MAX(IF($B208="Non - avec lien de dépendance",0,MIN((0.75*I208),847)),MIN(I208,(0.75*$C208),847)),2)),IF($B208="Non - avec lien de dépendance",MIN(1129,I208,$C208)*overallRate,MIN(1129,I208)*overallRate))</f>
        <v>#VALUE!</v>
      </c>
      <c r="T208" s="110" t="e">
        <f>IF(revenueReduction&gt;0.3,MAX(IF($B208="Non - avec lien de dépendance",MIN(1129,J208,$C208)*overallRate,MIN(1129,J208)*overallRate),ROUND(MAX(IF($B208="Non - avec lien de dépendance",0,MIN((0.75*J208),847)),MIN(J208,(0.75*$C208),847)),2)),IF($B208="Non - avec lien de dépendance",MIN(1129,J208,$C208)*overallRate,MIN(1129,J208)*overallRate))</f>
        <v>#VALUE!</v>
      </c>
      <c r="U208" s="110" t="e">
        <f>IF(revenueReduction&gt;0.3,MAX(IF($B208="Non - avec lien de dépendance",MIN(1129,K208,$C208)*overallRate,MIN(1129,K208)*overallRate),ROUND(MAX(IF($B208="Non - avec lien de dépendance",0,MIN((0.75*K208),847)),MIN(K208,(0.75*$C208),847)),2)),IF($B208="Non - avec lien de dépendance",MIN(1129,K208,$C208)*overallRate,MIN(1129,K208)*overallRate))</f>
        <v>#VALUE!</v>
      </c>
    </row>
    <row r="209" spans="12:21" x14ac:dyDescent="0.5">
      <c r="L209" s="56" t="str">
        <f>IF(ISTEXT(overallRate),"Effectuez l’étape 1",IF(OR(COUNT($C209,H209)&lt;&gt;2,overallRate=0),0,IF(D209="Oui",ROUND(MAX(IF($B209="Non - avec lien de dépendance",0,MIN((0.75*H209),847)),MIN(H209,(0.75*$C209),847)),2),R209)))</f>
        <v>Effectuez l’étape 1</v>
      </c>
      <c r="M209" s="56" t="str">
        <f>IF(ISTEXT(overallRate),"Effectuez l’étape 1",IF(OR(COUNT($C209,I209)&lt;&gt;2,overallRate=0),0,IF(E209="Yes",ROUND(MAX(IF($B209="Non - avec lien de dépendance",0,MIN((0.75*I209),847)),MIN(I209,(0.75*$C209),847)),2),S209)))</f>
        <v>Effectuez l’étape 1</v>
      </c>
      <c r="N209" s="56" t="str">
        <f>IF(ISTEXT(overallRate),"Effectuez l’étape 1",IF(OR(COUNT($C209,J209)&lt;&gt;2,overallRate=0),0,IF(F209="Yes",ROUND(MAX(IF($B209="Non - avec lien de dépendance",0,MIN((0.75*J209),847)),MIN(J209,(0.75*$C209),847)),2),T209)))</f>
        <v>Effectuez l’étape 1</v>
      </c>
      <c r="O209" s="56" t="str">
        <f>IF(ISTEXT(overallRate),"Effectuez l’étape 1",IF(OR(COUNT($C209,K209)&lt;&gt;2,overallRate=0),0,IF(G209="Yes",ROUND(MAX(IF($B209="Non - avec lien de dépendance",0,MIN((0.75*K209),847)),MIN(K209,(0.75*$C209),847)),2),U209)))</f>
        <v>Effectuez l’étape 1</v>
      </c>
      <c r="P209" s="3">
        <f t="shared" si="3"/>
        <v>0</v>
      </c>
      <c r="R209" s="110" t="e">
        <f>IF(revenueReduction&gt;0.3,MAX(IF($B209="Non - avec lien de dépendance",MIN(1129,H209,$C209)*overallRate,MIN(1129,H209)*overallRate),ROUND(MAX(IF($B209="Non - avec lien de dépendance",0,MIN((0.75*H209),847)),MIN(H209,(0.75*$C209),847)),2)),IF($B209="Non - avec lien de dépendance",MIN(1129,H209,$C209)*overallRate,MIN(1129,H209)*overallRate))</f>
        <v>#VALUE!</v>
      </c>
      <c r="S209" s="110" t="e">
        <f>IF(revenueReduction&gt;0.3,MAX(IF($B209="Non - avec lien de dépendance",MIN(1129,I209,$C209)*overallRate,MIN(1129,I209)*overallRate),ROUND(MAX(IF($B209="Non - avec lien de dépendance",0,MIN((0.75*I209),847)),MIN(I209,(0.75*$C209),847)),2)),IF($B209="Non - avec lien de dépendance",MIN(1129,I209,$C209)*overallRate,MIN(1129,I209)*overallRate))</f>
        <v>#VALUE!</v>
      </c>
      <c r="T209" s="110" t="e">
        <f>IF(revenueReduction&gt;0.3,MAX(IF($B209="Non - avec lien de dépendance",MIN(1129,J209,$C209)*overallRate,MIN(1129,J209)*overallRate),ROUND(MAX(IF($B209="Non - avec lien de dépendance",0,MIN((0.75*J209),847)),MIN(J209,(0.75*$C209),847)),2)),IF($B209="Non - avec lien de dépendance",MIN(1129,J209,$C209)*overallRate,MIN(1129,J209)*overallRate))</f>
        <v>#VALUE!</v>
      </c>
      <c r="U209" s="110" t="e">
        <f>IF(revenueReduction&gt;0.3,MAX(IF($B209="Non - avec lien de dépendance",MIN(1129,K209,$C209)*overallRate,MIN(1129,K209)*overallRate),ROUND(MAX(IF($B209="Non - avec lien de dépendance",0,MIN((0.75*K209),847)),MIN(K209,(0.75*$C209),847)),2)),IF($B209="Non - avec lien de dépendance",MIN(1129,K209,$C209)*overallRate,MIN(1129,K209)*overallRate))</f>
        <v>#VALUE!</v>
      </c>
    </row>
    <row r="210" spans="12:21" x14ac:dyDescent="0.5">
      <c r="L210" s="56" t="str">
        <f>IF(ISTEXT(overallRate),"Effectuez l’étape 1",IF(OR(COUNT($C210,H210)&lt;&gt;2,overallRate=0),0,IF(D210="Oui",ROUND(MAX(IF($B210="Non - avec lien de dépendance",0,MIN((0.75*H210),847)),MIN(H210,(0.75*$C210),847)),2),R210)))</f>
        <v>Effectuez l’étape 1</v>
      </c>
      <c r="M210" s="56" t="str">
        <f>IF(ISTEXT(overallRate),"Effectuez l’étape 1",IF(OR(COUNT($C210,I210)&lt;&gt;2,overallRate=0),0,IF(E210="Yes",ROUND(MAX(IF($B210="Non - avec lien de dépendance",0,MIN((0.75*I210),847)),MIN(I210,(0.75*$C210),847)),2),S210)))</f>
        <v>Effectuez l’étape 1</v>
      </c>
      <c r="N210" s="56" t="str">
        <f>IF(ISTEXT(overallRate),"Effectuez l’étape 1",IF(OR(COUNT($C210,J210)&lt;&gt;2,overallRate=0),0,IF(F210="Yes",ROUND(MAX(IF($B210="Non - avec lien de dépendance",0,MIN((0.75*J210),847)),MIN(J210,(0.75*$C210),847)),2),T210)))</f>
        <v>Effectuez l’étape 1</v>
      </c>
      <c r="O210" s="56" t="str">
        <f>IF(ISTEXT(overallRate),"Effectuez l’étape 1",IF(OR(COUNT($C210,K210)&lt;&gt;2,overallRate=0),0,IF(G210="Yes",ROUND(MAX(IF($B210="Non - avec lien de dépendance",0,MIN((0.75*K210),847)),MIN(K210,(0.75*$C210),847)),2),U210)))</f>
        <v>Effectuez l’étape 1</v>
      </c>
      <c r="P210" s="3">
        <f t="shared" si="3"/>
        <v>0</v>
      </c>
      <c r="R210" s="110" t="e">
        <f>IF(revenueReduction&gt;0.3,MAX(IF($B210="Non - avec lien de dépendance",MIN(1129,H210,$C210)*overallRate,MIN(1129,H210)*overallRate),ROUND(MAX(IF($B210="Non - avec lien de dépendance",0,MIN((0.75*H210),847)),MIN(H210,(0.75*$C210),847)),2)),IF($B210="Non - avec lien de dépendance",MIN(1129,H210,$C210)*overallRate,MIN(1129,H210)*overallRate))</f>
        <v>#VALUE!</v>
      </c>
      <c r="S210" s="110" t="e">
        <f>IF(revenueReduction&gt;0.3,MAX(IF($B210="Non - avec lien de dépendance",MIN(1129,I210,$C210)*overallRate,MIN(1129,I210)*overallRate),ROUND(MAX(IF($B210="Non - avec lien de dépendance",0,MIN((0.75*I210),847)),MIN(I210,(0.75*$C210),847)),2)),IF($B210="Non - avec lien de dépendance",MIN(1129,I210,$C210)*overallRate,MIN(1129,I210)*overallRate))</f>
        <v>#VALUE!</v>
      </c>
      <c r="T210" s="110" t="e">
        <f>IF(revenueReduction&gt;0.3,MAX(IF($B210="Non - avec lien de dépendance",MIN(1129,J210,$C210)*overallRate,MIN(1129,J210)*overallRate),ROUND(MAX(IF($B210="Non - avec lien de dépendance",0,MIN((0.75*J210),847)),MIN(J210,(0.75*$C210),847)),2)),IF($B210="Non - avec lien de dépendance",MIN(1129,J210,$C210)*overallRate,MIN(1129,J210)*overallRate))</f>
        <v>#VALUE!</v>
      </c>
      <c r="U210" s="110" t="e">
        <f>IF(revenueReduction&gt;0.3,MAX(IF($B210="Non - avec lien de dépendance",MIN(1129,K210,$C210)*overallRate,MIN(1129,K210)*overallRate),ROUND(MAX(IF($B210="Non - avec lien de dépendance",0,MIN((0.75*K210),847)),MIN(K210,(0.75*$C210),847)),2)),IF($B210="Non - avec lien de dépendance",MIN(1129,K210,$C210)*overallRate,MIN(1129,K210)*overallRate))</f>
        <v>#VALUE!</v>
      </c>
    </row>
    <row r="211" spans="12:21" x14ac:dyDescent="0.5">
      <c r="L211" s="56" t="str">
        <f>IF(ISTEXT(overallRate),"Effectuez l’étape 1",IF(OR(COUNT($C211,H211)&lt;&gt;2,overallRate=0),0,IF(D211="Oui",ROUND(MAX(IF($B211="Non - avec lien de dépendance",0,MIN((0.75*H211),847)),MIN(H211,(0.75*$C211),847)),2),R211)))</f>
        <v>Effectuez l’étape 1</v>
      </c>
      <c r="M211" s="56" t="str">
        <f>IF(ISTEXT(overallRate),"Effectuez l’étape 1",IF(OR(COUNT($C211,I211)&lt;&gt;2,overallRate=0),0,IF(E211="Yes",ROUND(MAX(IF($B211="Non - avec lien de dépendance",0,MIN((0.75*I211),847)),MIN(I211,(0.75*$C211),847)),2),S211)))</f>
        <v>Effectuez l’étape 1</v>
      </c>
      <c r="N211" s="56" t="str">
        <f>IF(ISTEXT(overallRate),"Effectuez l’étape 1",IF(OR(COUNT($C211,J211)&lt;&gt;2,overallRate=0),0,IF(F211="Yes",ROUND(MAX(IF($B211="Non - avec lien de dépendance",0,MIN((0.75*J211),847)),MIN(J211,(0.75*$C211),847)),2),T211)))</f>
        <v>Effectuez l’étape 1</v>
      </c>
      <c r="O211" s="56" t="str">
        <f>IF(ISTEXT(overallRate),"Effectuez l’étape 1",IF(OR(COUNT($C211,K211)&lt;&gt;2,overallRate=0),0,IF(G211="Yes",ROUND(MAX(IF($B211="Non - avec lien de dépendance",0,MIN((0.75*K211),847)),MIN(K211,(0.75*$C211),847)),2),U211)))</f>
        <v>Effectuez l’étape 1</v>
      </c>
      <c r="P211" s="3">
        <f t="shared" si="3"/>
        <v>0</v>
      </c>
      <c r="R211" s="110" t="e">
        <f>IF(revenueReduction&gt;0.3,MAX(IF($B211="Non - avec lien de dépendance",MIN(1129,H211,$C211)*overallRate,MIN(1129,H211)*overallRate),ROUND(MAX(IF($B211="Non - avec lien de dépendance",0,MIN((0.75*H211),847)),MIN(H211,(0.75*$C211),847)),2)),IF($B211="Non - avec lien de dépendance",MIN(1129,H211,$C211)*overallRate,MIN(1129,H211)*overallRate))</f>
        <v>#VALUE!</v>
      </c>
      <c r="S211" s="110" t="e">
        <f>IF(revenueReduction&gt;0.3,MAX(IF($B211="Non - avec lien de dépendance",MIN(1129,I211,$C211)*overallRate,MIN(1129,I211)*overallRate),ROUND(MAX(IF($B211="Non - avec lien de dépendance",0,MIN((0.75*I211),847)),MIN(I211,(0.75*$C211),847)),2)),IF($B211="Non - avec lien de dépendance",MIN(1129,I211,$C211)*overallRate,MIN(1129,I211)*overallRate))</f>
        <v>#VALUE!</v>
      </c>
      <c r="T211" s="110" t="e">
        <f>IF(revenueReduction&gt;0.3,MAX(IF($B211="Non - avec lien de dépendance",MIN(1129,J211,$C211)*overallRate,MIN(1129,J211)*overallRate),ROUND(MAX(IF($B211="Non - avec lien de dépendance",0,MIN((0.75*J211),847)),MIN(J211,(0.75*$C211),847)),2)),IF($B211="Non - avec lien de dépendance",MIN(1129,J211,$C211)*overallRate,MIN(1129,J211)*overallRate))</f>
        <v>#VALUE!</v>
      </c>
      <c r="U211" s="110" t="e">
        <f>IF(revenueReduction&gt;0.3,MAX(IF($B211="Non - avec lien de dépendance",MIN(1129,K211,$C211)*overallRate,MIN(1129,K211)*overallRate),ROUND(MAX(IF($B211="Non - avec lien de dépendance",0,MIN((0.75*K211),847)),MIN(K211,(0.75*$C211),847)),2)),IF($B211="Non - avec lien de dépendance",MIN(1129,K211,$C211)*overallRate,MIN(1129,K211)*overallRate))</f>
        <v>#VALUE!</v>
      </c>
    </row>
    <row r="212" spans="12:21" x14ac:dyDescent="0.5">
      <c r="L212" s="56" t="str">
        <f>IF(ISTEXT(overallRate),"Effectuez l’étape 1",IF(OR(COUNT($C212,H212)&lt;&gt;2,overallRate=0),0,IF(D212="Oui",ROUND(MAX(IF($B212="Non - avec lien de dépendance",0,MIN((0.75*H212),847)),MIN(H212,(0.75*$C212),847)),2),R212)))</f>
        <v>Effectuez l’étape 1</v>
      </c>
      <c r="M212" s="56" t="str">
        <f>IF(ISTEXT(overallRate),"Effectuez l’étape 1",IF(OR(COUNT($C212,I212)&lt;&gt;2,overallRate=0),0,IF(E212="Yes",ROUND(MAX(IF($B212="Non - avec lien de dépendance",0,MIN((0.75*I212),847)),MIN(I212,(0.75*$C212),847)),2),S212)))</f>
        <v>Effectuez l’étape 1</v>
      </c>
      <c r="N212" s="56" t="str">
        <f>IF(ISTEXT(overallRate),"Effectuez l’étape 1",IF(OR(COUNT($C212,J212)&lt;&gt;2,overallRate=0),0,IF(F212="Yes",ROUND(MAX(IF($B212="Non - avec lien de dépendance",0,MIN((0.75*J212),847)),MIN(J212,(0.75*$C212),847)),2),T212)))</f>
        <v>Effectuez l’étape 1</v>
      </c>
      <c r="O212" s="56" t="str">
        <f>IF(ISTEXT(overallRate),"Effectuez l’étape 1",IF(OR(COUNT($C212,K212)&lt;&gt;2,overallRate=0),0,IF(G212="Yes",ROUND(MAX(IF($B212="Non - avec lien de dépendance",0,MIN((0.75*K212),847)),MIN(K212,(0.75*$C212),847)),2),U212)))</f>
        <v>Effectuez l’étape 1</v>
      </c>
      <c r="P212" s="3">
        <f t="shared" si="3"/>
        <v>0</v>
      </c>
      <c r="R212" s="110" t="e">
        <f>IF(revenueReduction&gt;0.3,MAX(IF($B212="Non - avec lien de dépendance",MIN(1129,H212,$C212)*overallRate,MIN(1129,H212)*overallRate),ROUND(MAX(IF($B212="Non - avec lien de dépendance",0,MIN((0.75*H212),847)),MIN(H212,(0.75*$C212),847)),2)),IF($B212="Non - avec lien de dépendance",MIN(1129,H212,$C212)*overallRate,MIN(1129,H212)*overallRate))</f>
        <v>#VALUE!</v>
      </c>
      <c r="S212" s="110" t="e">
        <f>IF(revenueReduction&gt;0.3,MAX(IF($B212="Non - avec lien de dépendance",MIN(1129,I212,$C212)*overallRate,MIN(1129,I212)*overallRate),ROUND(MAX(IF($B212="Non - avec lien de dépendance",0,MIN((0.75*I212),847)),MIN(I212,(0.75*$C212),847)),2)),IF($B212="Non - avec lien de dépendance",MIN(1129,I212,$C212)*overallRate,MIN(1129,I212)*overallRate))</f>
        <v>#VALUE!</v>
      </c>
      <c r="T212" s="110" t="e">
        <f>IF(revenueReduction&gt;0.3,MAX(IF($B212="Non - avec lien de dépendance",MIN(1129,J212,$C212)*overallRate,MIN(1129,J212)*overallRate),ROUND(MAX(IF($B212="Non - avec lien de dépendance",0,MIN((0.75*J212),847)),MIN(J212,(0.75*$C212),847)),2)),IF($B212="Non - avec lien de dépendance",MIN(1129,J212,$C212)*overallRate,MIN(1129,J212)*overallRate))</f>
        <v>#VALUE!</v>
      </c>
      <c r="U212" s="110" t="e">
        <f>IF(revenueReduction&gt;0.3,MAX(IF($B212="Non - avec lien de dépendance",MIN(1129,K212,$C212)*overallRate,MIN(1129,K212)*overallRate),ROUND(MAX(IF($B212="Non - avec lien de dépendance",0,MIN((0.75*K212),847)),MIN(K212,(0.75*$C212),847)),2)),IF($B212="Non - avec lien de dépendance",MIN(1129,K212,$C212)*overallRate,MIN(1129,K212)*overallRate))</f>
        <v>#VALUE!</v>
      </c>
    </row>
    <row r="213" spans="12:21" x14ac:dyDescent="0.5">
      <c r="L213" s="56" t="str">
        <f>IF(ISTEXT(overallRate),"Effectuez l’étape 1",IF(OR(COUNT($C213,H213)&lt;&gt;2,overallRate=0),0,IF(D213="Oui",ROUND(MAX(IF($B213="Non - avec lien de dépendance",0,MIN((0.75*H213),847)),MIN(H213,(0.75*$C213),847)),2),R213)))</f>
        <v>Effectuez l’étape 1</v>
      </c>
      <c r="M213" s="56" t="str">
        <f>IF(ISTEXT(overallRate),"Effectuez l’étape 1",IF(OR(COUNT($C213,I213)&lt;&gt;2,overallRate=0),0,IF(E213="Yes",ROUND(MAX(IF($B213="Non - avec lien de dépendance",0,MIN((0.75*I213),847)),MIN(I213,(0.75*$C213),847)),2),S213)))</f>
        <v>Effectuez l’étape 1</v>
      </c>
      <c r="N213" s="56" t="str">
        <f>IF(ISTEXT(overallRate),"Effectuez l’étape 1",IF(OR(COUNT($C213,J213)&lt;&gt;2,overallRate=0),0,IF(F213="Yes",ROUND(MAX(IF($B213="Non - avec lien de dépendance",0,MIN((0.75*J213),847)),MIN(J213,(0.75*$C213),847)),2),T213)))</f>
        <v>Effectuez l’étape 1</v>
      </c>
      <c r="O213" s="56" t="str">
        <f>IF(ISTEXT(overallRate),"Effectuez l’étape 1",IF(OR(COUNT($C213,K213)&lt;&gt;2,overallRate=0),0,IF(G213="Yes",ROUND(MAX(IF($B213="Non - avec lien de dépendance",0,MIN((0.75*K213),847)),MIN(K213,(0.75*$C213),847)),2),U213)))</f>
        <v>Effectuez l’étape 1</v>
      </c>
      <c r="P213" s="3">
        <f t="shared" si="3"/>
        <v>0</v>
      </c>
      <c r="R213" s="110" t="e">
        <f>IF(revenueReduction&gt;0.3,MAX(IF($B213="Non - avec lien de dépendance",MIN(1129,H213,$C213)*overallRate,MIN(1129,H213)*overallRate),ROUND(MAX(IF($B213="Non - avec lien de dépendance",0,MIN((0.75*H213),847)),MIN(H213,(0.75*$C213),847)),2)),IF($B213="Non - avec lien de dépendance",MIN(1129,H213,$C213)*overallRate,MIN(1129,H213)*overallRate))</f>
        <v>#VALUE!</v>
      </c>
      <c r="S213" s="110" t="e">
        <f>IF(revenueReduction&gt;0.3,MAX(IF($B213="Non - avec lien de dépendance",MIN(1129,I213,$C213)*overallRate,MIN(1129,I213)*overallRate),ROUND(MAX(IF($B213="Non - avec lien de dépendance",0,MIN((0.75*I213),847)),MIN(I213,(0.75*$C213),847)),2)),IF($B213="Non - avec lien de dépendance",MIN(1129,I213,$C213)*overallRate,MIN(1129,I213)*overallRate))</f>
        <v>#VALUE!</v>
      </c>
      <c r="T213" s="110" t="e">
        <f>IF(revenueReduction&gt;0.3,MAX(IF($B213="Non - avec lien de dépendance",MIN(1129,J213,$C213)*overallRate,MIN(1129,J213)*overallRate),ROUND(MAX(IF($B213="Non - avec lien de dépendance",0,MIN((0.75*J213),847)),MIN(J213,(0.75*$C213),847)),2)),IF($B213="Non - avec lien de dépendance",MIN(1129,J213,$C213)*overallRate,MIN(1129,J213)*overallRate))</f>
        <v>#VALUE!</v>
      </c>
      <c r="U213" s="110" t="e">
        <f>IF(revenueReduction&gt;0.3,MAX(IF($B213="Non - avec lien de dépendance",MIN(1129,K213,$C213)*overallRate,MIN(1129,K213)*overallRate),ROUND(MAX(IF($B213="Non - avec lien de dépendance",0,MIN((0.75*K213),847)),MIN(K213,(0.75*$C213),847)),2)),IF($B213="Non - avec lien de dépendance",MIN(1129,K213,$C213)*overallRate,MIN(1129,K213)*overallRate))</f>
        <v>#VALUE!</v>
      </c>
    </row>
    <row r="214" spans="12:21" x14ac:dyDescent="0.5">
      <c r="L214" s="56" t="str">
        <f>IF(ISTEXT(overallRate),"Effectuez l’étape 1",IF(OR(COUNT($C214,H214)&lt;&gt;2,overallRate=0),0,IF(D214="Oui",ROUND(MAX(IF($B214="Non - avec lien de dépendance",0,MIN((0.75*H214),847)),MIN(H214,(0.75*$C214),847)),2),R214)))</f>
        <v>Effectuez l’étape 1</v>
      </c>
      <c r="M214" s="56" t="str">
        <f>IF(ISTEXT(overallRate),"Effectuez l’étape 1",IF(OR(COUNT($C214,I214)&lt;&gt;2,overallRate=0),0,IF(E214="Yes",ROUND(MAX(IF($B214="Non - avec lien de dépendance",0,MIN((0.75*I214),847)),MIN(I214,(0.75*$C214),847)),2),S214)))</f>
        <v>Effectuez l’étape 1</v>
      </c>
      <c r="N214" s="56" t="str">
        <f>IF(ISTEXT(overallRate),"Effectuez l’étape 1",IF(OR(COUNT($C214,J214)&lt;&gt;2,overallRate=0),0,IF(F214="Yes",ROUND(MAX(IF($B214="Non - avec lien de dépendance",0,MIN((0.75*J214),847)),MIN(J214,(0.75*$C214),847)),2),T214)))</f>
        <v>Effectuez l’étape 1</v>
      </c>
      <c r="O214" s="56" t="str">
        <f>IF(ISTEXT(overallRate),"Effectuez l’étape 1",IF(OR(COUNT($C214,K214)&lt;&gt;2,overallRate=0),0,IF(G214="Yes",ROUND(MAX(IF($B214="Non - avec lien de dépendance",0,MIN((0.75*K214),847)),MIN(K214,(0.75*$C214),847)),2),U214)))</f>
        <v>Effectuez l’étape 1</v>
      </c>
      <c r="P214" s="3">
        <f t="shared" si="3"/>
        <v>0</v>
      </c>
      <c r="R214" s="110" t="e">
        <f>IF(revenueReduction&gt;0.3,MAX(IF($B214="Non - avec lien de dépendance",MIN(1129,H214,$C214)*overallRate,MIN(1129,H214)*overallRate),ROUND(MAX(IF($B214="Non - avec lien de dépendance",0,MIN((0.75*H214),847)),MIN(H214,(0.75*$C214),847)),2)),IF($B214="Non - avec lien de dépendance",MIN(1129,H214,$C214)*overallRate,MIN(1129,H214)*overallRate))</f>
        <v>#VALUE!</v>
      </c>
      <c r="S214" s="110" t="e">
        <f>IF(revenueReduction&gt;0.3,MAX(IF($B214="Non - avec lien de dépendance",MIN(1129,I214,$C214)*overallRate,MIN(1129,I214)*overallRate),ROUND(MAX(IF($B214="Non - avec lien de dépendance",0,MIN((0.75*I214),847)),MIN(I214,(0.75*$C214),847)),2)),IF($B214="Non - avec lien de dépendance",MIN(1129,I214,$C214)*overallRate,MIN(1129,I214)*overallRate))</f>
        <v>#VALUE!</v>
      </c>
      <c r="T214" s="110" t="e">
        <f>IF(revenueReduction&gt;0.3,MAX(IF($B214="Non - avec lien de dépendance",MIN(1129,J214,$C214)*overallRate,MIN(1129,J214)*overallRate),ROUND(MAX(IF($B214="Non - avec lien de dépendance",0,MIN((0.75*J214),847)),MIN(J214,(0.75*$C214),847)),2)),IF($B214="Non - avec lien de dépendance",MIN(1129,J214,$C214)*overallRate,MIN(1129,J214)*overallRate))</f>
        <v>#VALUE!</v>
      </c>
      <c r="U214" s="110" t="e">
        <f>IF(revenueReduction&gt;0.3,MAX(IF($B214="Non - avec lien de dépendance",MIN(1129,K214,$C214)*overallRate,MIN(1129,K214)*overallRate),ROUND(MAX(IF($B214="Non - avec lien de dépendance",0,MIN((0.75*K214),847)),MIN(K214,(0.75*$C214),847)),2)),IF($B214="Non - avec lien de dépendance",MIN(1129,K214,$C214)*overallRate,MIN(1129,K214)*overallRate))</f>
        <v>#VALUE!</v>
      </c>
    </row>
    <row r="215" spans="12:21" x14ac:dyDescent="0.5">
      <c r="L215" s="56" t="str">
        <f>IF(ISTEXT(overallRate),"Effectuez l’étape 1",IF(OR(COUNT($C215,H215)&lt;&gt;2,overallRate=0),0,IF(D215="Oui",ROUND(MAX(IF($B215="Non - avec lien de dépendance",0,MIN((0.75*H215),847)),MIN(H215,(0.75*$C215),847)),2),R215)))</f>
        <v>Effectuez l’étape 1</v>
      </c>
      <c r="M215" s="56" t="str">
        <f>IF(ISTEXT(overallRate),"Effectuez l’étape 1",IF(OR(COUNT($C215,I215)&lt;&gt;2,overallRate=0),0,IF(E215="Yes",ROUND(MAX(IF($B215="Non - avec lien de dépendance",0,MIN((0.75*I215),847)),MIN(I215,(0.75*$C215),847)),2),S215)))</f>
        <v>Effectuez l’étape 1</v>
      </c>
      <c r="N215" s="56" t="str">
        <f>IF(ISTEXT(overallRate),"Effectuez l’étape 1",IF(OR(COUNT($C215,J215)&lt;&gt;2,overallRate=0),0,IF(F215="Yes",ROUND(MAX(IF($B215="Non - avec lien de dépendance",0,MIN((0.75*J215),847)),MIN(J215,(0.75*$C215),847)),2),T215)))</f>
        <v>Effectuez l’étape 1</v>
      </c>
      <c r="O215" s="56" t="str">
        <f>IF(ISTEXT(overallRate),"Effectuez l’étape 1",IF(OR(COUNT($C215,K215)&lt;&gt;2,overallRate=0),0,IF(G215="Yes",ROUND(MAX(IF($B215="Non - avec lien de dépendance",0,MIN((0.75*K215),847)),MIN(K215,(0.75*$C215),847)),2),U215)))</f>
        <v>Effectuez l’étape 1</v>
      </c>
      <c r="P215" s="3">
        <f t="shared" si="3"/>
        <v>0</v>
      </c>
      <c r="R215" s="110" t="e">
        <f>IF(revenueReduction&gt;0.3,MAX(IF($B215="Non - avec lien de dépendance",MIN(1129,H215,$C215)*overallRate,MIN(1129,H215)*overallRate),ROUND(MAX(IF($B215="Non - avec lien de dépendance",0,MIN((0.75*H215),847)),MIN(H215,(0.75*$C215),847)),2)),IF($B215="Non - avec lien de dépendance",MIN(1129,H215,$C215)*overallRate,MIN(1129,H215)*overallRate))</f>
        <v>#VALUE!</v>
      </c>
      <c r="S215" s="110" t="e">
        <f>IF(revenueReduction&gt;0.3,MAX(IF($B215="Non - avec lien de dépendance",MIN(1129,I215,$C215)*overallRate,MIN(1129,I215)*overallRate),ROUND(MAX(IF($B215="Non - avec lien de dépendance",0,MIN((0.75*I215),847)),MIN(I215,(0.75*$C215),847)),2)),IF($B215="Non - avec lien de dépendance",MIN(1129,I215,$C215)*overallRate,MIN(1129,I215)*overallRate))</f>
        <v>#VALUE!</v>
      </c>
      <c r="T215" s="110" t="e">
        <f>IF(revenueReduction&gt;0.3,MAX(IF($B215="Non - avec lien de dépendance",MIN(1129,J215,$C215)*overallRate,MIN(1129,J215)*overallRate),ROUND(MAX(IF($B215="Non - avec lien de dépendance",0,MIN((0.75*J215),847)),MIN(J215,(0.75*$C215),847)),2)),IF($B215="Non - avec lien de dépendance",MIN(1129,J215,$C215)*overallRate,MIN(1129,J215)*overallRate))</f>
        <v>#VALUE!</v>
      </c>
      <c r="U215" s="110" t="e">
        <f>IF(revenueReduction&gt;0.3,MAX(IF($B215="Non - avec lien de dépendance",MIN(1129,K215,$C215)*overallRate,MIN(1129,K215)*overallRate),ROUND(MAX(IF($B215="Non - avec lien de dépendance",0,MIN((0.75*K215),847)),MIN(K215,(0.75*$C215),847)),2)),IF($B215="Non - avec lien de dépendance",MIN(1129,K215,$C215)*overallRate,MIN(1129,K215)*overallRate))</f>
        <v>#VALUE!</v>
      </c>
    </row>
    <row r="216" spans="12:21" x14ac:dyDescent="0.5">
      <c r="L216" s="56" t="str">
        <f>IF(ISTEXT(overallRate),"Effectuez l’étape 1",IF(OR(COUNT($C216,H216)&lt;&gt;2,overallRate=0),0,IF(D216="Oui",ROUND(MAX(IF($B216="Non - avec lien de dépendance",0,MIN((0.75*H216),847)),MIN(H216,(0.75*$C216),847)),2),R216)))</f>
        <v>Effectuez l’étape 1</v>
      </c>
      <c r="M216" s="56" t="str">
        <f>IF(ISTEXT(overallRate),"Effectuez l’étape 1",IF(OR(COUNT($C216,I216)&lt;&gt;2,overallRate=0),0,IF(E216="Yes",ROUND(MAX(IF($B216="Non - avec lien de dépendance",0,MIN((0.75*I216),847)),MIN(I216,(0.75*$C216),847)),2),S216)))</f>
        <v>Effectuez l’étape 1</v>
      </c>
      <c r="N216" s="56" t="str">
        <f>IF(ISTEXT(overallRate),"Effectuez l’étape 1",IF(OR(COUNT($C216,J216)&lt;&gt;2,overallRate=0),0,IF(F216="Yes",ROUND(MAX(IF($B216="Non - avec lien de dépendance",0,MIN((0.75*J216),847)),MIN(J216,(0.75*$C216),847)),2),T216)))</f>
        <v>Effectuez l’étape 1</v>
      </c>
      <c r="O216" s="56" t="str">
        <f>IF(ISTEXT(overallRate),"Effectuez l’étape 1",IF(OR(COUNT($C216,K216)&lt;&gt;2,overallRate=0),0,IF(G216="Yes",ROUND(MAX(IF($B216="Non - avec lien de dépendance",0,MIN((0.75*K216),847)),MIN(K216,(0.75*$C216),847)),2),U216)))</f>
        <v>Effectuez l’étape 1</v>
      </c>
      <c r="P216" s="3">
        <f t="shared" si="3"/>
        <v>0</v>
      </c>
      <c r="R216" s="110" t="e">
        <f>IF(revenueReduction&gt;0.3,MAX(IF($B216="Non - avec lien de dépendance",MIN(1129,H216,$C216)*overallRate,MIN(1129,H216)*overallRate),ROUND(MAX(IF($B216="Non - avec lien de dépendance",0,MIN((0.75*H216),847)),MIN(H216,(0.75*$C216),847)),2)),IF($B216="Non - avec lien de dépendance",MIN(1129,H216,$C216)*overallRate,MIN(1129,H216)*overallRate))</f>
        <v>#VALUE!</v>
      </c>
      <c r="S216" s="110" t="e">
        <f>IF(revenueReduction&gt;0.3,MAX(IF($B216="Non - avec lien de dépendance",MIN(1129,I216,$C216)*overallRate,MIN(1129,I216)*overallRate),ROUND(MAX(IF($B216="Non - avec lien de dépendance",0,MIN((0.75*I216),847)),MIN(I216,(0.75*$C216),847)),2)),IF($B216="Non - avec lien de dépendance",MIN(1129,I216,$C216)*overallRate,MIN(1129,I216)*overallRate))</f>
        <v>#VALUE!</v>
      </c>
      <c r="T216" s="110" t="e">
        <f>IF(revenueReduction&gt;0.3,MAX(IF($B216="Non - avec lien de dépendance",MIN(1129,J216,$C216)*overallRate,MIN(1129,J216)*overallRate),ROUND(MAX(IF($B216="Non - avec lien de dépendance",0,MIN((0.75*J216),847)),MIN(J216,(0.75*$C216),847)),2)),IF($B216="Non - avec lien de dépendance",MIN(1129,J216,$C216)*overallRate,MIN(1129,J216)*overallRate))</f>
        <v>#VALUE!</v>
      </c>
      <c r="U216" s="110" t="e">
        <f>IF(revenueReduction&gt;0.3,MAX(IF($B216="Non - avec lien de dépendance",MIN(1129,K216,$C216)*overallRate,MIN(1129,K216)*overallRate),ROUND(MAX(IF($B216="Non - avec lien de dépendance",0,MIN((0.75*K216),847)),MIN(K216,(0.75*$C216),847)),2)),IF($B216="Non - avec lien de dépendance",MIN(1129,K216,$C216)*overallRate,MIN(1129,K216)*overallRate))</f>
        <v>#VALUE!</v>
      </c>
    </row>
    <row r="217" spans="12:21" x14ac:dyDescent="0.5">
      <c r="L217" s="56" t="str">
        <f>IF(ISTEXT(overallRate),"Effectuez l’étape 1",IF(OR(COUNT($C217,H217)&lt;&gt;2,overallRate=0),0,IF(D217="Oui",ROUND(MAX(IF($B217="Non - avec lien de dépendance",0,MIN((0.75*H217),847)),MIN(H217,(0.75*$C217),847)),2),R217)))</f>
        <v>Effectuez l’étape 1</v>
      </c>
      <c r="M217" s="56" t="str">
        <f>IF(ISTEXT(overallRate),"Effectuez l’étape 1",IF(OR(COUNT($C217,I217)&lt;&gt;2,overallRate=0),0,IF(E217="Yes",ROUND(MAX(IF($B217="Non - avec lien de dépendance",0,MIN((0.75*I217),847)),MIN(I217,(0.75*$C217),847)),2),S217)))</f>
        <v>Effectuez l’étape 1</v>
      </c>
      <c r="N217" s="56" t="str">
        <f>IF(ISTEXT(overallRate),"Effectuez l’étape 1",IF(OR(COUNT($C217,J217)&lt;&gt;2,overallRate=0),0,IF(F217="Yes",ROUND(MAX(IF($B217="Non - avec lien de dépendance",0,MIN((0.75*J217),847)),MIN(J217,(0.75*$C217),847)),2),T217)))</f>
        <v>Effectuez l’étape 1</v>
      </c>
      <c r="O217" s="56" t="str">
        <f>IF(ISTEXT(overallRate),"Effectuez l’étape 1",IF(OR(COUNT($C217,K217)&lt;&gt;2,overallRate=0),0,IF(G217="Yes",ROUND(MAX(IF($B217="Non - avec lien de dépendance",0,MIN((0.75*K217),847)),MIN(K217,(0.75*$C217),847)),2),U217)))</f>
        <v>Effectuez l’étape 1</v>
      </c>
      <c r="P217" s="3">
        <f t="shared" si="3"/>
        <v>0</v>
      </c>
      <c r="R217" s="110" t="e">
        <f>IF(revenueReduction&gt;0.3,MAX(IF($B217="Non - avec lien de dépendance",MIN(1129,H217,$C217)*overallRate,MIN(1129,H217)*overallRate),ROUND(MAX(IF($B217="Non - avec lien de dépendance",0,MIN((0.75*H217),847)),MIN(H217,(0.75*$C217),847)),2)),IF($B217="Non - avec lien de dépendance",MIN(1129,H217,$C217)*overallRate,MIN(1129,H217)*overallRate))</f>
        <v>#VALUE!</v>
      </c>
      <c r="S217" s="110" t="e">
        <f>IF(revenueReduction&gt;0.3,MAX(IF($B217="Non - avec lien de dépendance",MIN(1129,I217,$C217)*overallRate,MIN(1129,I217)*overallRate),ROUND(MAX(IF($B217="Non - avec lien de dépendance",0,MIN((0.75*I217),847)),MIN(I217,(0.75*$C217),847)),2)),IF($B217="Non - avec lien de dépendance",MIN(1129,I217,$C217)*overallRate,MIN(1129,I217)*overallRate))</f>
        <v>#VALUE!</v>
      </c>
      <c r="T217" s="110" t="e">
        <f>IF(revenueReduction&gt;0.3,MAX(IF($B217="Non - avec lien de dépendance",MIN(1129,J217,$C217)*overallRate,MIN(1129,J217)*overallRate),ROUND(MAX(IF($B217="Non - avec lien de dépendance",0,MIN((0.75*J217),847)),MIN(J217,(0.75*$C217),847)),2)),IF($B217="Non - avec lien de dépendance",MIN(1129,J217,$C217)*overallRate,MIN(1129,J217)*overallRate))</f>
        <v>#VALUE!</v>
      </c>
      <c r="U217" s="110" t="e">
        <f>IF(revenueReduction&gt;0.3,MAX(IF($B217="Non - avec lien de dépendance",MIN(1129,K217,$C217)*overallRate,MIN(1129,K217)*overallRate),ROUND(MAX(IF($B217="Non - avec lien de dépendance",0,MIN((0.75*K217),847)),MIN(K217,(0.75*$C217),847)),2)),IF($B217="Non - avec lien de dépendance",MIN(1129,K217,$C217)*overallRate,MIN(1129,K217)*overallRate))</f>
        <v>#VALUE!</v>
      </c>
    </row>
    <row r="218" spans="12:21" x14ac:dyDescent="0.5">
      <c r="L218" s="56" t="str">
        <f>IF(ISTEXT(overallRate),"Effectuez l’étape 1",IF(OR(COUNT($C218,H218)&lt;&gt;2,overallRate=0),0,IF(D218="Oui",ROUND(MAX(IF($B218="Non - avec lien de dépendance",0,MIN((0.75*H218),847)),MIN(H218,(0.75*$C218),847)),2),R218)))</f>
        <v>Effectuez l’étape 1</v>
      </c>
      <c r="M218" s="56" t="str">
        <f>IF(ISTEXT(overallRate),"Effectuez l’étape 1",IF(OR(COUNT($C218,I218)&lt;&gt;2,overallRate=0),0,IF(E218="Yes",ROUND(MAX(IF($B218="Non - avec lien de dépendance",0,MIN((0.75*I218),847)),MIN(I218,(0.75*$C218),847)),2),S218)))</f>
        <v>Effectuez l’étape 1</v>
      </c>
      <c r="N218" s="56" t="str">
        <f>IF(ISTEXT(overallRate),"Effectuez l’étape 1",IF(OR(COUNT($C218,J218)&lt;&gt;2,overallRate=0),0,IF(F218="Yes",ROUND(MAX(IF($B218="Non - avec lien de dépendance",0,MIN((0.75*J218),847)),MIN(J218,(0.75*$C218),847)),2),T218)))</f>
        <v>Effectuez l’étape 1</v>
      </c>
      <c r="O218" s="56" t="str">
        <f>IF(ISTEXT(overallRate),"Effectuez l’étape 1",IF(OR(COUNT($C218,K218)&lt;&gt;2,overallRate=0),0,IF(G218="Yes",ROUND(MAX(IF($B218="Non - avec lien de dépendance",0,MIN((0.75*K218),847)),MIN(K218,(0.75*$C218),847)),2),U218)))</f>
        <v>Effectuez l’étape 1</v>
      </c>
      <c r="P218" s="3">
        <f t="shared" si="3"/>
        <v>0</v>
      </c>
      <c r="R218" s="110" t="e">
        <f>IF(revenueReduction&gt;0.3,MAX(IF($B218="Non - avec lien de dépendance",MIN(1129,H218,$C218)*overallRate,MIN(1129,H218)*overallRate),ROUND(MAX(IF($B218="Non - avec lien de dépendance",0,MIN((0.75*H218),847)),MIN(H218,(0.75*$C218),847)),2)),IF($B218="Non - avec lien de dépendance",MIN(1129,H218,$C218)*overallRate,MIN(1129,H218)*overallRate))</f>
        <v>#VALUE!</v>
      </c>
      <c r="S218" s="110" t="e">
        <f>IF(revenueReduction&gt;0.3,MAX(IF($B218="Non - avec lien de dépendance",MIN(1129,I218,$C218)*overallRate,MIN(1129,I218)*overallRate),ROUND(MAX(IF($B218="Non - avec lien de dépendance",0,MIN((0.75*I218),847)),MIN(I218,(0.75*$C218),847)),2)),IF($B218="Non - avec lien de dépendance",MIN(1129,I218,$C218)*overallRate,MIN(1129,I218)*overallRate))</f>
        <v>#VALUE!</v>
      </c>
      <c r="T218" s="110" t="e">
        <f>IF(revenueReduction&gt;0.3,MAX(IF($B218="Non - avec lien de dépendance",MIN(1129,J218,$C218)*overallRate,MIN(1129,J218)*overallRate),ROUND(MAX(IF($B218="Non - avec lien de dépendance",0,MIN((0.75*J218),847)),MIN(J218,(0.75*$C218),847)),2)),IF($B218="Non - avec lien de dépendance",MIN(1129,J218,$C218)*overallRate,MIN(1129,J218)*overallRate))</f>
        <v>#VALUE!</v>
      </c>
      <c r="U218" s="110" t="e">
        <f>IF(revenueReduction&gt;0.3,MAX(IF($B218="Non - avec lien de dépendance",MIN(1129,K218,$C218)*overallRate,MIN(1129,K218)*overallRate),ROUND(MAX(IF($B218="Non - avec lien de dépendance",0,MIN((0.75*K218),847)),MIN(K218,(0.75*$C218),847)),2)),IF($B218="Non - avec lien de dépendance",MIN(1129,K218,$C218)*overallRate,MIN(1129,K218)*overallRate))</f>
        <v>#VALUE!</v>
      </c>
    </row>
    <row r="219" spans="12:21" x14ac:dyDescent="0.5">
      <c r="L219" s="56" t="str">
        <f>IF(ISTEXT(overallRate),"Effectuez l’étape 1",IF(OR(COUNT($C219,H219)&lt;&gt;2,overallRate=0),0,IF(D219="Oui",ROUND(MAX(IF($B219="Non - avec lien de dépendance",0,MIN((0.75*H219),847)),MIN(H219,(0.75*$C219),847)),2),R219)))</f>
        <v>Effectuez l’étape 1</v>
      </c>
      <c r="M219" s="56" t="str">
        <f>IF(ISTEXT(overallRate),"Effectuez l’étape 1",IF(OR(COUNT($C219,I219)&lt;&gt;2,overallRate=0),0,IF(E219="Yes",ROUND(MAX(IF($B219="Non - avec lien de dépendance",0,MIN((0.75*I219),847)),MIN(I219,(0.75*$C219),847)),2),S219)))</f>
        <v>Effectuez l’étape 1</v>
      </c>
      <c r="N219" s="56" t="str">
        <f>IF(ISTEXT(overallRate),"Effectuez l’étape 1",IF(OR(COUNT($C219,J219)&lt;&gt;2,overallRate=0),0,IF(F219="Yes",ROUND(MAX(IF($B219="Non - avec lien de dépendance",0,MIN((0.75*J219),847)),MIN(J219,(0.75*$C219),847)),2),T219)))</f>
        <v>Effectuez l’étape 1</v>
      </c>
      <c r="O219" s="56" t="str">
        <f>IF(ISTEXT(overallRate),"Effectuez l’étape 1",IF(OR(COUNT($C219,K219)&lt;&gt;2,overallRate=0),0,IF(G219="Yes",ROUND(MAX(IF($B219="Non - avec lien de dépendance",0,MIN((0.75*K219),847)),MIN(K219,(0.75*$C219),847)),2),U219)))</f>
        <v>Effectuez l’étape 1</v>
      </c>
      <c r="P219" s="3">
        <f t="shared" si="3"/>
        <v>0</v>
      </c>
      <c r="R219" s="110" t="e">
        <f>IF(revenueReduction&gt;0.3,MAX(IF($B219="Non - avec lien de dépendance",MIN(1129,H219,$C219)*overallRate,MIN(1129,H219)*overallRate),ROUND(MAX(IF($B219="Non - avec lien de dépendance",0,MIN((0.75*H219),847)),MIN(H219,(0.75*$C219),847)),2)),IF($B219="Non - avec lien de dépendance",MIN(1129,H219,$C219)*overallRate,MIN(1129,H219)*overallRate))</f>
        <v>#VALUE!</v>
      </c>
      <c r="S219" s="110" t="e">
        <f>IF(revenueReduction&gt;0.3,MAX(IF($B219="Non - avec lien de dépendance",MIN(1129,I219,$C219)*overallRate,MIN(1129,I219)*overallRate),ROUND(MAX(IF($B219="Non - avec lien de dépendance",0,MIN((0.75*I219),847)),MIN(I219,(0.75*$C219),847)),2)),IF($B219="Non - avec lien de dépendance",MIN(1129,I219,$C219)*overallRate,MIN(1129,I219)*overallRate))</f>
        <v>#VALUE!</v>
      </c>
      <c r="T219" s="110" t="e">
        <f>IF(revenueReduction&gt;0.3,MAX(IF($B219="Non - avec lien de dépendance",MIN(1129,J219,$C219)*overallRate,MIN(1129,J219)*overallRate),ROUND(MAX(IF($B219="Non - avec lien de dépendance",0,MIN((0.75*J219),847)),MIN(J219,(0.75*$C219),847)),2)),IF($B219="Non - avec lien de dépendance",MIN(1129,J219,$C219)*overallRate,MIN(1129,J219)*overallRate))</f>
        <v>#VALUE!</v>
      </c>
      <c r="U219" s="110" t="e">
        <f>IF(revenueReduction&gt;0.3,MAX(IF($B219="Non - avec lien de dépendance",MIN(1129,K219,$C219)*overallRate,MIN(1129,K219)*overallRate),ROUND(MAX(IF($B219="Non - avec lien de dépendance",0,MIN((0.75*K219),847)),MIN(K219,(0.75*$C219),847)),2)),IF($B219="Non - avec lien de dépendance",MIN(1129,K219,$C219)*overallRate,MIN(1129,K219)*overallRate))</f>
        <v>#VALUE!</v>
      </c>
    </row>
    <row r="220" spans="12:21" x14ac:dyDescent="0.5">
      <c r="L220" s="56" t="str">
        <f>IF(ISTEXT(overallRate),"Effectuez l’étape 1",IF(OR(COUNT($C220,H220)&lt;&gt;2,overallRate=0),0,IF(D220="Oui",ROUND(MAX(IF($B220="Non - avec lien de dépendance",0,MIN((0.75*H220),847)),MIN(H220,(0.75*$C220),847)),2),R220)))</f>
        <v>Effectuez l’étape 1</v>
      </c>
      <c r="M220" s="56" t="str">
        <f>IF(ISTEXT(overallRate),"Effectuez l’étape 1",IF(OR(COUNT($C220,I220)&lt;&gt;2,overallRate=0),0,IF(E220="Yes",ROUND(MAX(IF($B220="Non - avec lien de dépendance",0,MIN((0.75*I220),847)),MIN(I220,(0.75*$C220),847)),2),S220)))</f>
        <v>Effectuez l’étape 1</v>
      </c>
      <c r="N220" s="56" t="str">
        <f>IF(ISTEXT(overallRate),"Effectuez l’étape 1",IF(OR(COUNT($C220,J220)&lt;&gt;2,overallRate=0),0,IF(F220="Yes",ROUND(MAX(IF($B220="Non - avec lien de dépendance",0,MIN((0.75*J220),847)),MIN(J220,(0.75*$C220),847)),2),T220)))</f>
        <v>Effectuez l’étape 1</v>
      </c>
      <c r="O220" s="56" t="str">
        <f>IF(ISTEXT(overallRate),"Effectuez l’étape 1",IF(OR(COUNT($C220,K220)&lt;&gt;2,overallRate=0),0,IF(G220="Yes",ROUND(MAX(IF($B220="Non - avec lien de dépendance",0,MIN((0.75*K220),847)),MIN(K220,(0.75*$C220),847)),2),U220)))</f>
        <v>Effectuez l’étape 1</v>
      </c>
      <c r="P220" s="3">
        <f t="shared" si="3"/>
        <v>0</v>
      </c>
      <c r="R220" s="110" t="e">
        <f>IF(revenueReduction&gt;0.3,MAX(IF($B220="Non - avec lien de dépendance",MIN(1129,H220,$C220)*overallRate,MIN(1129,H220)*overallRate),ROUND(MAX(IF($B220="Non - avec lien de dépendance",0,MIN((0.75*H220),847)),MIN(H220,(0.75*$C220),847)),2)),IF($B220="Non - avec lien de dépendance",MIN(1129,H220,$C220)*overallRate,MIN(1129,H220)*overallRate))</f>
        <v>#VALUE!</v>
      </c>
      <c r="S220" s="110" t="e">
        <f>IF(revenueReduction&gt;0.3,MAX(IF($B220="Non - avec lien de dépendance",MIN(1129,I220,$C220)*overallRate,MIN(1129,I220)*overallRate),ROUND(MAX(IF($B220="Non - avec lien de dépendance",0,MIN((0.75*I220),847)),MIN(I220,(0.75*$C220),847)),2)),IF($B220="Non - avec lien de dépendance",MIN(1129,I220,$C220)*overallRate,MIN(1129,I220)*overallRate))</f>
        <v>#VALUE!</v>
      </c>
      <c r="T220" s="110" t="e">
        <f>IF(revenueReduction&gt;0.3,MAX(IF($B220="Non - avec lien de dépendance",MIN(1129,J220,$C220)*overallRate,MIN(1129,J220)*overallRate),ROUND(MAX(IF($B220="Non - avec lien de dépendance",0,MIN((0.75*J220),847)),MIN(J220,(0.75*$C220),847)),2)),IF($B220="Non - avec lien de dépendance",MIN(1129,J220,$C220)*overallRate,MIN(1129,J220)*overallRate))</f>
        <v>#VALUE!</v>
      </c>
      <c r="U220" s="110" t="e">
        <f>IF(revenueReduction&gt;0.3,MAX(IF($B220="Non - avec lien de dépendance",MIN(1129,K220,$C220)*overallRate,MIN(1129,K220)*overallRate),ROUND(MAX(IF($B220="Non - avec lien de dépendance",0,MIN((0.75*K220),847)),MIN(K220,(0.75*$C220),847)),2)),IF($B220="Non - avec lien de dépendance",MIN(1129,K220,$C220)*overallRate,MIN(1129,K220)*overallRate))</f>
        <v>#VALUE!</v>
      </c>
    </row>
    <row r="221" spans="12:21" x14ac:dyDescent="0.5">
      <c r="L221" s="56" t="str">
        <f>IF(ISTEXT(overallRate),"Effectuez l’étape 1",IF(OR(COUNT($C221,H221)&lt;&gt;2,overallRate=0),0,IF(D221="Oui",ROUND(MAX(IF($B221="Non - avec lien de dépendance",0,MIN((0.75*H221),847)),MIN(H221,(0.75*$C221),847)),2),R221)))</f>
        <v>Effectuez l’étape 1</v>
      </c>
      <c r="M221" s="56" t="str">
        <f>IF(ISTEXT(overallRate),"Effectuez l’étape 1",IF(OR(COUNT($C221,I221)&lt;&gt;2,overallRate=0),0,IF(E221="Yes",ROUND(MAX(IF($B221="Non - avec lien de dépendance",0,MIN((0.75*I221),847)),MIN(I221,(0.75*$C221),847)),2),S221)))</f>
        <v>Effectuez l’étape 1</v>
      </c>
      <c r="N221" s="56" t="str">
        <f>IF(ISTEXT(overallRate),"Effectuez l’étape 1",IF(OR(COUNT($C221,J221)&lt;&gt;2,overallRate=0),0,IF(F221="Yes",ROUND(MAX(IF($B221="Non - avec lien de dépendance",0,MIN((0.75*J221),847)),MIN(J221,(0.75*$C221),847)),2),T221)))</f>
        <v>Effectuez l’étape 1</v>
      </c>
      <c r="O221" s="56" t="str">
        <f>IF(ISTEXT(overallRate),"Effectuez l’étape 1",IF(OR(COUNT($C221,K221)&lt;&gt;2,overallRate=0),0,IF(G221="Yes",ROUND(MAX(IF($B221="Non - avec lien de dépendance",0,MIN((0.75*K221),847)),MIN(K221,(0.75*$C221),847)),2),U221)))</f>
        <v>Effectuez l’étape 1</v>
      </c>
      <c r="P221" s="3">
        <f t="shared" si="3"/>
        <v>0</v>
      </c>
      <c r="R221" s="110" t="e">
        <f>IF(revenueReduction&gt;0.3,MAX(IF($B221="Non - avec lien de dépendance",MIN(1129,H221,$C221)*overallRate,MIN(1129,H221)*overallRate),ROUND(MAX(IF($B221="Non - avec lien de dépendance",0,MIN((0.75*H221),847)),MIN(H221,(0.75*$C221),847)),2)),IF($B221="Non - avec lien de dépendance",MIN(1129,H221,$C221)*overallRate,MIN(1129,H221)*overallRate))</f>
        <v>#VALUE!</v>
      </c>
      <c r="S221" s="110" t="e">
        <f>IF(revenueReduction&gt;0.3,MAX(IF($B221="Non - avec lien de dépendance",MIN(1129,I221,$C221)*overallRate,MIN(1129,I221)*overallRate),ROUND(MAX(IF($B221="Non - avec lien de dépendance",0,MIN((0.75*I221),847)),MIN(I221,(0.75*$C221),847)),2)),IF($B221="Non - avec lien de dépendance",MIN(1129,I221,$C221)*overallRate,MIN(1129,I221)*overallRate))</f>
        <v>#VALUE!</v>
      </c>
      <c r="T221" s="110" t="e">
        <f>IF(revenueReduction&gt;0.3,MAX(IF($B221="Non - avec lien de dépendance",MIN(1129,J221,$C221)*overallRate,MIN(1129,J221)*overallRate),ROUND(MAX(IF($B221="Non - avec lien de dépendance",0,MIN((0.75*J221),847)),MIN(J221,(0.75*$C221),847)),2)),IF($B221="Non - avec lien de dépendance",MIN(1129,J221,$C221)*overallRate,MIN(1129,J221)*overallRate))</f>
        <v>#VALUE!</v>
      </c>
      <c r="U221" s="110" t="e">
        <f>IF(revenueReduction&gt;0.3,MAX(IF($B221="Non - avec lien de dépendance",MIN(1129,K221,$C221)*overallRate,MIN(1129,K221)*overallRate),ROUND(MAX(IF($B221="Non - avec lien de dépendance",0,MIN((0.75*K221),847)),MIN(K221,(0.75*$C221),847)),2)),IF($B221="Non - avec lien de dépendance",MIN(1129,K221,$C221)*overallRate,MIN(1129,K221)*overallRate))</f>
        <v>#VALUE!</v>
      </c>
    </row>
    <row r="222" spans="12:21" x14ac:dyDescent="0.5">
      <c r="L222" s="56" t="str">
        <f>IF(ISTEXT(overallRate),"Effectuez l’étape 1",IF(OR(COUNT($C222,H222)&lt;&gt;2,overallRate=0),0,IF(D222="Oui",ROUND(MAX(IF($B222="Non - avec lien de dépendance",0,MIN((0.75*H222),847)),MIN(H222,(0.75*$C222),847)),2),R222)))</f>
        <v>Effectuez l’étape 1</v>
      </c>
      <c r="M222" s="56" t="str">
        <f>IF(ISTEXT(overallRate),"Effectuez l’étape 1",IF(OR(COUNT($C222,I222)&lt;&gt;2,overallRate=0),0,IF(E222="Yes",ROUND(MAX(IF($B222="Non - avec lien de dépendance",0,MIN((0.75*I222),847)),MIN(I222,(0.75*$C222),847)),2),S222)))</f>
        <v>Effectuez l’étape 1</v>
      </c>
      <c r="N222" s="56" t="str">
        <f>IF(ISTEXT(overallRate),"Effectuez l’étape 1",IF(OR(COUNT($C222,J222)&lt;&gt;2,overallRate=0),0,IF(F222="Yes",ROUND(MAX(IF($B222="Non - avec lien de dépendance",0,MIN((0.75*J222),847)),MIN(J222,(0.75*$C222),847)),2),T222)))</f>
        <v>Effectuez l’étape 1</v>
      </c>
      <c r="O222" s="56" t="str">
        <f>IF(ISTEXT(overallRate),"Effectuez l’étape 1",IF(OR(COUNT($C222,K222)&lt;&gt;2,overallRate=0),0,IF(G222="Yes",ROUND(MAX(IF($B222="Non - avec lien de dépendance",0,MIN((0.75*K222),847)),MIN(K222,(0.75*$C222),847)),2),U222)))</f>
        <v>Effectuez l’étape 1</v>
      </c>
      <c r="P222" s="3">
        <f t="shared" si="3"/>
        <v>0</v>
      </c>
      <c r="R222" s="110" t="e">
        <f>IF(revenueReduction&gt;0.3,MAX(IF($B222="Non - avec lien de dépendance",MIN(1129,H222,$C222)*overallRate,MIN(1129,H222)*overallRate),ROUND(MAX(IF($B222="Non - avec lien de dépendance",0,MIN((0.75*H222),847)),MIN(H222,(0.75*$C222),847)),2)),IF($B222="Non - avec lien de dépendance",MIN(1129,H222,$C222)*overallRate,MIN(1129,H222)*overallRate))</f>
        <v>#VALUE!</v>
      </c>
      <c r="S222" s="110" t="e">
        <f>IF(revenueReduction&gt;0.3,MAX(IF($B222="Non - avec lien de dépendance",MIN(1129,I222,$C222)*overallRate,MIN(1129,I222)*overallRate),ROUND(MAX(IF($B222="Non - avec lien de dépendance",0,MIN((0.75*I222),847)),MIN(I222,(0.75*$C222),847)),2)),IF($B222="Non - avec lien de dépendance",MIN(1129,I222,$C222)*overallRate,MIN(1129,I222)*overallRate))</f>
        <v>#VALUE!</v>
      </c>
      <c r="T222" s="110" t="e">
        <f>IF(revenueReduction&gt;0.3,MAX(IF($B222="Non - avec lien de dépendance",MIN(1129,J222,$C222)*overallRate,MIN(1129,J222)*overallRate),ROUND(MAX(IF($B222="Non - avec lien de dépendance",0,MIN((0.75*J222),847)),MIN(J222,(0.75*$C222),847)),2)),IF($B222="Non - avec lien de dépendance",MIN(1129,J222,$C222)*overallRate,MIN(1129,J222)*overallRate))</f>
        <v>#VALUE!</v>
      </c>
      <c r="U222" s="110" t="e">
        <f>IF(revenueReduction&gt;0.3,MAX(IF($B222="Non - avec lien de dépendance",MIN(1129,K222,$C222)*overallRate,MIN(1129,K222)*overallRate),ROUND(MAX(IF($B222="Non - avec lien de dépendance",0,MIN((0.75*K222),847)),MIN(K222,(0.75*$C222),847)),2)),IF($B222="Non - avec lien de dépendance",MIN(1129,K222,$C222)*overallRate,MIN(1129,K222)*overallRate))</f>
        <v>#VALUE!</v>
      </c>
    </row>
    <row r="223" spans="12:21" x14ac:dyDescent="0.5">
      <c r="L223" s="56" t="str">
        <f>IF(ISTEXT(overallRate),"Effectuez l’étape 1",IF(OR(COUNT($C223,H223)&lt;&gt;2,overallRate=0),0,IF(D223="Oui",ROUND(MAX(IF($B223="Non - avec lien de dépendance",0,MIN((0.75*H223),847)),MIN(H223,(0.75*$C223),847)),2),R223)))</f>
        <v>Effectuez l’étape 1</v>
      </c>
      <c r="M223" s="56" t="str">
        <f>IF(ISTEXT(overallRate),"Effectuez l’étape 1",IF(OR(COUNT($C223,I223)&lt;&gt;2,overallRate=0),0,IF(E223="Yes",ROUND(MAX(IF($B223="Non - avec lien de dépendance",0,MIN((0.75*I223),847)),MIN(I223,(0.75*$C223),847)),2),S223)))</f>
        <v>Effectuez l’étape 1</v>
      </c>
      <c r="N223" s="56" t="str">
        <f>IF(ISTEXT(overallRate),"Effectuez l’étape 1",IF(OR(COUNT($C223,J223)&lt;&gt;2,overallRate=0),0,IF(F223="Yes",ROUND(MAX(IF($B223="Non - avec lien de dépendance",0,MIN((0.75*J223),847)),MIN(J223,(0.75*$C223),847)),2),T223)))</f>
        <v>Effectuez l’étape 1</v>
      </c>
      <c r="O223" s="56" t="str">
        <f>IF(ISTEXT(overallRate),"Effectuez l’étape 1",IF(OR(COUNT($C223,K223)&lt;&gt;2,overallRate=0),0,IF(G223="Yes",ROUND(MAX(IF($B223="Non - avec lien de dépendance",0,MIN((0.75*K223),847)),MIN(K223,(0.75*$C223),847)),2),U223)))</f>
        <v>Effectuez l’étape 1</v>
      </c>
      <c r="P223" s="3">
        <f t="shared" si="3"/>
        <v>0</v>
      </c>
      <c r="R223" s="110" t="e">
        <f>IF(revenueReduction&gt;0.3,MAX(IF($B223="Non - avec lien de dépendance",MIN(1129,H223,$C223)*overallRate,MIN(1129,H223)*overallRate),ROUND(MAX(IF($B223="Non - avec lien de dépendance",0,MIN((0.75*H223),847)),MIN(H223,(0.75*$C223),847)),2)),IF($B223="Non - avec lien de dépendance",MIN(1129,H223,$C223)*overallRate,MIN(1129,H223)*overallRate))</f>
        <v>#VALUE!</v>
      </c>
      <c r="S223" s="110" t="e">
        <f>IF(revenueReduction&gt;0.3,MAX(IF($B223="Non - avec lien de dépendance",MIN(1129,I223,$C223)*overallRate,MIN(1129,I223)*overallRate),ROUND(MAX(IF($B223="Non - avec lien de dépendance",0,MIN((0.75*I223),847)),MIN(I223,(0.75*$C223),847)),2)),IF($B223="Non - avec lien de dépendance",MIN(1129,I223,$C223)*overallRate,MIN(1129,I223)*overallRate))</f>
        <v>#VALUE!</v>
      </c>
      <c r="T223" s="110" t="e">
        <f>IF(revenueReduction&gt;0.3,MAX(IF($B223="Non - avec lien de dépendance",MIN(1129,J223,$C223)*overallRate,MIN(1129,J223)*overallRate),ROUND(MAX(IF($B223="Non - avec lien de dépendance",0,MIN((0.75*J223),847)),MIN(J223,(0.75*$C223),847)),2)),IF($B223="Non - avec lien de dépendance",MIN(1129,J223,$C223)*overallRate,MIN(1129,J223)*overallRate))</f>
        <v>#VALUE!</v>
      </c>
      <c r="U223" s="110" t="e">
        <f>IF(revenueReduction&gt;0.3,MAX(IF($B223="Non - avec lien de dépendance",MIN(1129,K223,$C223)*overallRate,MIN(1129,K223)*overallRate),ROUND(MAX(IF($B223="Non - avec lien de dépendance",0,MIN((0.75*K223),847)),MIN(K223,(0.75*$C223),847)),2)),IF($B223="Non - avec lien de dépendance",MIN(1129,K223,$C223)*overallRate,MIN(1129,K223)*overallRate))</f>
        <v>#VALUE!</v>
      </c>
    </row>
    <row r="224" spans="12:21" x14ac:dyDescent="0.5">
      <c r="L224" s="56" t="str">
        <f>IF(ISTEXT(overallRate),"Effectuez l’étape 1",IF(OR(COUNT($C224,H224)&lt;&gt;2,overallRate=0),0,IF(D224="Oui",ROUND(MAX(IF($B224="Non - avec lien de dépendance",0,MIN((0.75*H224),847)),MIN(H224,(0.75*$C224),847)),2),R224)))</f>
        <v>Effectuez l’étape 1</v>
      </c>
      <c r="M224" s="56" t="str">
        <f>IF(ISTEXT(overallRate),"Effectuez l’étape 1",IF(OR(COUNT($C224,I224)&lt;&gt;2,overallRate=0),0,IF(E224="Yes",ROUND(MAX(IF($B224="Non - avec lien de dépendance",0,MIN((0.75*I224),847)),MIN(I224,(0.75*$C224),847)),2),S224)))</f>
        <v>Effectuez l’étape 1</v>
      </c>
      <c r="N224" s="56" t="str">
        <f>IF(ISTEXT(overallRate),"Effectuez l’étape 1",IF(OR(COUNT($C224,J224)&lt;&gt;2,overallRate=0),0,IF(F224="Yes",ROUND(MAX(IF($B224="Non - avec lien de dépendance",0,MIN((0.75*J224),847)),MIN(J224,(0.75*$C224),847)),2),T224)))</f>
        <v>Effectuez l’étape 1</v>
      </c>
      <c r="O224" s="56" t="str">
        <f>IF(ISTEXT(overallRate),"Effectuez l’étape 1",IF(OR(COUNT($C224,K224)&lt;&gt;2,overallRate=0),0,IF(G224="Yes",ROUND(MAX(IF($B224="Non - avec lien de dépendance",0,MIN((0.75*K224),847)),MIN(K224,(0.75*$C224),847)),2),U224)))</f>
        <v>Effectuez l’étape 1</v>
      </c>
      <c r="P224" s="3">
        <f t="shared" si="3"/>
        <v>0</v>
      </c>
      <c r="R224" s="110" t="e">
        <f>IF(revenueReduction&gt;0.3,MAX(IF($B224="Non - avec lien de dépendance",MIN(1129,H224,$C224)*overallRate,MIN(1129,H224)*overallRate),ROUND(MAX(IF($B224="Non - avec lien de dépendance",0,MIN((0.75*H224),847)),MIN(H224,(0.75*$C224),847)),2)),IF($B224="Non - avec lien de dépendance",MIN(1129,H224,$C224)*overallRate,MIN(1129,H224)*overallRate))</f>
        <v>#VALUE!</v>
      </c>
      <c r="S224" s="110" t="e">
        <f>IF(revenueReduction&gt;0.3,MAX(IF($B224="Non - avec lien de dépendance",MIN(1129,I224,$C224)*overallRate,MIN(1129,I224)*overallRate),ROUND(MAX(IF($B224="Non - avec lien de dépendance",0,MIN((0.75*I224),847)),MIN(I224,(0.75*$C224),847)),2)),IF($B224="Non - avec lien de dépendance",MIN(1129,I224,$C224)*overallRate,MIN(1129,I224)*overallRate))</f>
        <v>#VALUE!</v>
      </c>
      <c r="T224" s="110" t="e">
        <f>IF(revenueReduction&gt;0.3,MAX(IF($B224="Non - avec lien de dépendance",MIN(1129,J224,$C224)*overallRate,MIN(1129,J224)*overallRate),ROUND(MAX(IF($B224="Non - avec lien de dépendance",0,MIN((0.75*J224),847)),MIN(J224,(0.75*$C224),847)),2)),IF($B224="Non - avec lien de dépendance",MIN(1129,J224,$C224)*overallRate,MIN(1129,J224)*overallRate))</f>
        <v>#VALUE!</v>
      </c>
      <c r="U224" s="110" t="e">
        <f>IF(revenueReduction&gt;0.3,MAX(IF($B224="Non - avec lien de dépendance",MIN(1129,K224,$C224)*overallRate,MIN(1129,K224)*overallRate),ROUND(MAX(IF($B224="Non - avec lien de dépendance",0,MIN((0.75*K224),847)),MIN(K224,(0.75*$C224),847)),2)),IF($B224="Non - avec lien de dépendance",MIN(1129,K224,$C224)*overallRate,MIN(1129,K224)*overallRate))</f>
        <v>#VALUE!</v>
      </c>
    </row>
    <row r="225" spans="12:21" x14ac:dyDescent="0.5">
      <c r="L225" s="56" t="str">
        <f>IF(ISTEXT(overallRate),"Effectuez l’étape 1",IF(OR(COUNT($C225,H225)&lt;&gt;2,overallRate=0),0,IF(D225="Oui",ROUND(MAX(IF($B225="Non - avec lien de dépendance",0,MIN((0.75*H225),847)),MIN(H225,(0.75*$C225),847)),2),R225)))</f>
        <v>Effectuez l’étape 1</v>
      </c>
      <c r="M225" s="56" t="str">
        <f>IF(ISTEXT(overallRate),"Effectuez l’étape 1",IF(OR(COUNT($C225,I225)&lt;&gt;2,overallRate=0),0,IF(E225="Yes",ROUND(MAX(IF($B225="Non - avec lien de dépendance",0,MIN((0.75*I225),847)),MIN(I225,(0.75*$C225),847)),2),S225)))</f>
        <v>Effectuez l’étape 1</v>
      </c>
      <c r="N225" s="56" t="str">
        <f>IF(ISTEXT(overallRate),"Effectuez l’étape 1",IF(OR(COUNT($C225,J225)&lt;&gt;2,overallRate=0),0,IF(F225="Yes",ROUND(MAX(IF($B225="Non - avec lien de dépendance",0,MIN((0.75*J225),847)),MIN(J225,(0.75*$C225),847)),2),T225)))</f>
        <v>Effectuez l’étape 1</v>
      </c>
      <c r="O225" s="56" t="str">
        <f>IF(ISTEXT(overallRate),"Effectuez l’étape 1",IF(OR(COUNT($C225,K225)&lt;&gt;2,overallRate=0),0,IF(G225="Yes",ROUND(MAX(IF($B225="Non - avec lien de dépendance",0,MIN((0.75*K225),847)),MIN(K225,(0.75*$C225),847)),2),U225)))</f>
        <v>Effectuez l’étape 1</v>
      </c>
      <c r="P225" s="3">
        <f t="shared" si="3"/>
        <v>0</v>
      </c>
      <c r="R225" s="110" t="e">
        <f>IF(revenueReduction&gt;0.3,MAX(IF($B225="Non - avec lien de dépendance",MIN(1129,H225,$C225)*overallRate,MIN(1129,H225)*overallRate),ROUND(MAX(IF($B225="Non - avec lien de dépendance",0,MIN((0.75*H225),847)),MIN(H225,(0.75*$C225),847)),2)),IF($B225="Non - avec lien de dépendance",MIN(1129,H225,$C225)*overallRate,MIN(1129,H225)*overallRate))</f>
        <v>#VALUE!</v>
      </c>
      <c r="S225" s="110" t="e">
        <f>IF(revenueReduction&gt;0.3,MAX(IF($B225="Non - avec lien de dépendance",MIN(1129,I225,$C225)*overallRate,MIN(1129,I225)*overallRate),ROUND(MAX(IF($B225="Non - avec lien de dépendance",0,MIN((0.75*I225),847)),MIN(I225,(0.75*$C225),847)),2)),IF($B225="Non - avec lien de dépendance",MIN(1129,I225,$C225)*overallRate,MIN(1129,I225)*overallRate))</f>
        <v>#VALUE!</v>
      </c>
      <c r="T225" s="110" t="e">
        <f>IF(revenueReduction&gt;0.3,MAX(IF($B225="Non - avec lien de dépendance",MIN(1129,J225,$C225)*overallRate,MIN(1129,J225)*overallRate),ROUND(MAX(IF($B225="Non - avec lien de dépendance",0,MIN((0.75*J225),847)),MIN(J225,(0.75*$C225),847)),2)),IF($B225="Non - avec lien de dépendance",MIN(1129,J225,$C225)*overallRate,MIN(1129,J225)*overallRate))</f>
        <v>#VALUE!</v>
      </c>
      <c r="U225" s="110" t="e">
        <f>IF(revenueReduction&gt;0.3,MAX(IF($B225="Non - avec lien de dépendance",MIN(1129,K225,$C225)*overallRate,MIN(1129,K225)*overallRate),ROUND(MAX(IF($B225="Non - avec lien de dépendance",0,MIN((0.75*K225),847)),MIN(K225,(0.75*$C225),847)),2)),IF($B225="Non - avec lien de dépendance",MIN(1129,K225,$C225)*overallRate,MIN(1129,K225)*overallRate))</f>
        <v>#VALUE!</v>
      </c>
    </row>
    <row r="226" spans="12:21" x14ac:dyDescent="0.5">
      <c r="L226" s="56" t="str">
        <f>IF(ISTEXT(overallRate),"Effectuez l’étape 1",IF(OR(COUNT($C226,H226)&lt;&gt;2,overallRate=0),0,IF(D226="Oui",ROUND(MAX(IF($B226="Non - avec lien de dépendance",0,MIN((0.75*H226),847)),MIN(H226,(0.75*$C226),847)),2),R226)))</f>
        <v>Effectuez l’étape 1</v>
      </c>
      <c r="M226" s="56" t="str">
        <f>IF(ISTEXT(overallRate),"Effectuez l’étape 1",IF(OR(COUNT($C226,I226)&lt;&gt;2,overallRate=0),0,IF(E226="Yes",ROUND(MAX(IF($B226="Non - avec lien de dépendance",0,MIN((0.75*I226),847)),MIN(I226,(0.75*$C226),847)),2),S226)))</f>
        <v>Effectuez l’étape 1</v>
      </c>
      <c r="N226" s="56" t="str">
        <f>IF(ISTEXT(overallRate),"Effectuez l’étape 1",IF(OR(COUNT($C226,J226)&lt;&gt;2,overallRate=0),0,IF(F226="Yes",ROUND(MAX(IF($B226="Non - avec lien de dépendance",0,MIN((0.75*J226),847)),MIN(J226,(0.75*$C226),847)),2),T226)))</f>
        <v>Effectuez l’étape 1</v>
      </c>
      <c r="O226" s="56" t="str">
        <f>IF(ISTEXT(overallRate),"Effectuez l’étape 1",IF(OR(COUNT($C226,K226)&lt;&gt;2,overallRate=0),0,IF(G226="Yes",ROUND(MAX(IF($B226="Non - avec lien de dépendance",0,MIN((0.75*K226),847)),MIN(K226,(0.75*$C226),847)),2),U226)))</f>
        <v>Effectuez l’étape 1</v>
      </c>
      <c r="P226" s="3">
        <f t="shared" si="3"/>
        <v>0</v>
      </c>
      <c r="R226" s="110" t="e">
        <f>IF(revenueReduction&gt;0.3,MAX(IF($B226="Non - avec lien de dépendance",MIN(1129,H226,$C226)*overallRate,MIN(1129,H226)*overallRate),ROUND(MAX(IF($B226="Non - avec lien de dépendance",0,MIN((0.75*H226),847)),MIN(H226,(0.75*$C226),847)),2)),IF($B226="Non - avec lien de dépendance",MIN(1129,H226,$C226)*overallRate,MIN(1129,H226)*overallRate))</f>
        <v>#VALUE!</v>
      </c>
      <c r="S226" s="110" t="e">
        <f>IF(revenueReduction&gt;0.3,MAX(IF($B226="Non - avec lien de dépendance",MIN(1129,I226,$C226)*overallRate,MIN(1129,I226)*overallRate),ROUND(MAX(IF($B226="Non - avec lien de dépendance",0,MIN((0.75*I226),847)),MIN(I226,(0.75*$C226),847)),2)),IF($B226="Non - avec lien de dépendance",MIN(1129,I226,$C226)*overallRate,MIN(1129,I226)*overallRate))</f>
        <v>#VALUE!</v>
      </c>
      <c r="T226" s="110" t="e">
        <f>IF(revenueReduction&gt;0.3,MAX(IF($B226="Non - avec lien de dépendance",MIN(1129,J226,$C226)*overallRate,MIN(1129,J226)*overallRate),ROUND(MAX(IF($B226="Non - avec lien de dépendance",0,MIN((0.75*J226),847)),MIN(J226,(0.75*$C226),847)),2)),IF($B226="Non - avec lien de dépendance",MIN(1129,J226,$C226)*overallRate,MIN(1129,J226)*overallRate))</f>
        <v>#VALUE!</v>
      </c>
      <c r="U226" s="110" t="e">
        <f>IF(revenueReduction&gt;0.3,MAX(IF($B226="Non - avec lien de dépendance",MIN(1129,K226,$C226)*overallRate,MIN(1129,K226)*overallRate),ROUND(MAX(IF($B226="Non - avec lien de dépendance",0,MIN((0.75*K226),847)),MIN(K226,(0.75*$C226),847)),2)),IF($B226="Non - avec lien de dépendance",MIN(1129,K226,$C226)*overallRate,MIN(1129,K226)*overallRate))</f>
        <v>#VALUE!</v>
      </c>
    </row>
    <row r="227" spans="12:21" x14ac:dyDescent="0.5">
      <c r="L227" s="56" t="str">
        <f>IF(ISTEXT(overallRate),"Effectuez l’étape 1",IF(OR(COUNT($C227,H227)&lt;&gt;2,overallRate=0),0,IF(D227="Oui",ROUND(MAX(IF($B227="Non - avec lien de dépendance",0,MIN((0.75*H227),847)),MIN(H227,(0.75*$C227),847)),2),R227)))</f>
        <v>Effectuez l’étape 1</v>
      </c>
      <c r="M227" s="56" t="str">
        <f>IF(ISTEXT(overallRate),"Effectuez l’étape 1",IF(OR(COUNT($C227,I227)&lt;&gt;2,overallRate=0),0,IF(E227="Yes",ROUND(MAX(IF($B227="Non - avec lien de dépendance",0,MIN((0.75*I227),847)),MIN(I227,(0.75*$C227),847)),2),S227)))</f>
        <v>Effectuez l’étape 1</v>
      </c>
      <c r="N227" s="56" t="str">
        <f>IF(ISTEXT(overallRate),"Effectuez l’étape 1",IF(OR(COUNT($C227,J227)&lt;&gt;2,overallRate=0),0,IF(F227="Yes",ROUND(MAX(IF($B227="Non - avec lien de dépendance",0,MIN((0.75*J227),847)),MIN(J227,(0.75*$C227),847)),2),T227)))</f>
        <v>Effectuez l’étape 1</v>
      </c>
      <c r="O227" s="56" t="str">
        <f>IF(ISTEXT(overallRate),"Effectuez l’étape 1",IF(OR(COUNT($C227,K227)&lt;&gt;2,overallRate=0),0,IF(G227="Yes",ROUND(MAX(IF($B227="Non - avec lien de dépendance",0,MIN((0.75*K227),847)),MIN(K227,(0.75*$C227),847)),2),U227)))</f>
        <v>Effectuez l’étape 1</v>
      </c>
      <c r="P227" s="3">
        <f t="shared" si="3"/>
        <v>0</v>
      </c>
      <c r="R227" s="110" t="e">
        <f>IF(revenueReduction&gt;0.3,MAX(IF($B227="Non - avec lien de dépendance",MIN(1129,H227,$C227)*overallRate,MIN(1129,H227)*overallRate),ROUND(MAX(IF($B227="Non - avec lien de dépendance",0,MIN((0.75*H227),847)),MIN(H227,(0.75*$C227),847)),2)),IF($B227="Non - avec lien de dépendance",MIN(1129,H227,$C227)*overallRate,MIN(1129,H227)*overallRate))</f>
        <v>#VALUE!</v>
      </c>
      <c r="S227" s="110" t="e">
        <f>IF(revenueReduction&gt;0.3,MAX(IF($B227="Non - avec lien de dépendance",MIN(1129,I227,$C227)*overallRate,MIN(1129,I227)*overallRate),ROUND(MAX(IF($B227="Non - avec lien de dépendance",0,MIN((0.75*I227),847)),MIN(I227,(0.75*$C227),847)),2)),IF($B227="Non - avec lien de dépendance",MIN(1129,I227,$C227)*overallRate,MIN(1129,I227)*overallRate))</f>
        <v>#VALUE!</v>
      </c>
      <c r="T227" s="110" t="e">
        <f>IF(revenueReduction&gt;0.3,MAX(IF($B227="Non - avec lien de dépendance",MIN(1129,J227,$C227)*overallRate,MIN(1129,J227)*overallRate),ROUND(MAX(IF($B227="Non - avec lien de dépendance",0,MIN((0.75*J227),847)),MIN(J227,(0.75*$C227),847)),2)),IF($B227="Non - avec lien de dépendance",MIN(1129,J227,$C227)*overallRate,MIN(1129,J227)*overallRate))</f>
        <v>#VALUE!</v>
      </c>
      <c r="U227" s="110" t="e">
        <f>IF(revenueReduction&gt;0.3,MAX(IF($B227="Non - avec lien de dépendance",MIN(1129,K227,$C227)*overallRate,MIN(1129,K227)*overallRate),ROUND(MAX(IF($B227="Non - avec lien de dépendance",0,MIN((0.75*K227),847)),MIN(K227,(0.75*$C227),847)),2)),IF($B227="Non - avec lien de dépendance",MIN(1129,K227,$C227)*overallRate,MIN(1129,K227)*overallRate))</f>
        <v>#VALUE!</v>
      </c>
    </row>
    <row r="228" spans="12:21" x14ac:dyDescent="0.5">
      <c r="L228" s="56" t="str">
        <f>IF(ISTEXT(overallRate),"Effectuez l’étape 1",IF(OR(COUNT($C228,H228)&lt;&gt;2,overallRate=0),0,IF(D228="Oui",ROUND(MAX(IF($B228="Non - avec lien de dépendance",0,MIN((0.75*H228),847)),MIN(H228,(0.75*$C228),847)),2),R228)))</f>
        <v>Effectuez l’étape 1</v>
      </c>
      <c r="M228" s="56" t="str">
        <f>IF(ISTEXT(overallRate),"Effectuez l’étape 1",IF(OR(COUNT($C228,I228)&lt;&gt;2,overallRate=0),0,IF(E228="Yes",ROUND(MAX(IF($B228="Non - avec lien de dépendance",0,MIN((0.75*I228),847)),MIN(I228,(0.75*$C228),847)),2),S228)))</f>
        <v>Effectuez l’étape 1</v>
      </c>
      <c r="N228" s="56" t="str">
        <f>IF(ISTEXT(overallRate),"Effectuez l’étape 1",IF(OR(COUNT($C228,J228)&lt;&gt;2,overallRate=0),0,IF(F228="Yes",ROUND(MAX(IF($B228="Non - avec lien de dépendance",0,MIN((0.75*J228),847)),MIN(J228,(0.75*$C228),847)),2),T228)))</f>
        <v>Effectuez l’étape 1</v>
      </c>
      <c r="O228" s="56" t="str">
        <f>IF(ISTEXT(overallRate),"Effectuez l’étape 1",IF(OR(COUNT($C228,K228)&lt;&gt;2,overallRate=0),0,IF(G228="Yes",ROUND(MAX(IF($B228="Non - avec lien de dépendance",0,MIN((0.75*K228),847)),MIN(K228,(0.75*$C228),847)),2),U228)))</f>
        <v>Effectuez l’étape 1</v>
      </c>
      <c r="P228" s="3">
        <f t="shared" si="3"/>
        <v>0</v>
      </c>
      <c r="R228" s="110" t="e">
        <f>IF(revenueReduction&gt;0.3,MAX(IF($B228="Non - avec lien de dépendance",MIN(1129,H228,$C228)*overallRate,MIN(1129,H228)*overallRate),ROUND(MAX(IF($B228="Non - avec lien de dépendance",0,MIN((0.75*H228),847)),MIN(H228,(0.75*$C228),847)),2)),IF($B228="Non - avec lien de dépendance",MIN(1129,H228,$C228)*overallRate,MIN(1129,H228)*overallRate))</f>
        <v>#VALUE!</v>
      </c>
      <c r="S228" s="110" t="e">
        <f>IF(revenueReduction&gt;0.3,MAX(IF($B228="Non - avec lien de dépendance",MIN(1129,I228,$C228)*overallRate,MIN(1129,I228)*overallRate),ROUND(MAX(IF($B228="Non - avec lien de dépendance",0,MIN((0.75*I228),847)),MIN(I228,(0.75*$C228),847)),2)),IF($B228="Non - avec lien de dépendance",MIN(1129,I228,$C228)*overallRate,MIN(1129,I228)*overallRate))</f>
        <v>#VALUE!</v>
      </c>
      <c r="T228" s="110" t="e">
        <f>IF(revenueReduction&gt;0.3,MAX(IF($B228="Non - avec lien de dépendance",MIN(1129,J228,$C228)*overallRate,MIN(1129,J228)*overallRate),ROUND(MAX(IF($B228="Non - avec lien de dépendance",0,MIN((0.75*J228),847)),MIN(J228,(0.75*$C228),847)),2)),IF($B228="Non - avec lien de dépendance",MIN(1129,J228,$C228)*overallRate,MIN(1129,J228)*overallRate))</f>
        <v>#VALUE!</v>
      </c>
      <c r="U228" s="110" t="e">
        <f>IF(revenueReduction&gt;0.3,MAX(IF($B228="Non - avec lien de dépendance",MIN(1129,K228,$C228)*overallRate,MIN(1129,K228)*overallRate),ROUND(MAX(IF($B228="Non - avec lien de dépendance",0,MIN((0.75*K228),847)),MIN(K228,(0.75*$C228),847)),2)),IF($B228="Non - avec lien de dépendance",MIN(1129,K228,$C228)*overallRate,MIN(1129,K228)*overallRate))</f>
        <v>#VALUE!</v>
      </c>
    </row>
    <row r="229" spans="12:21" x14ac:dyDescent="0.5">
      <c r="L229" s="56" t="str">
        <f>IF(ISTEXT(overallRate),"Effectuez l’étape 1",IF(OR(COUNT($C229,H229)&lt;&gt;2,overallRate=0),0,IF(D229="Oui",ROUND(MAX(IF($B229="Non - avec lien de dépendance",0,MIN((0.75*H229),847)),MIN(H229,(0.75*$C229),847)),2),R229)))</f>
        <v>Effectuez l’étape 1</v>
      </c>
      <c r="M229" s="56" t="str">
        <f>IF(ISTEXT(overallRate),"Effectuez l’étape 1",IF(OR(COUNT($C229,I229)&lt;&gt;2,overallRate=0),0,IF(E229="Yes",ROUND(MAX(IF($B229="Non - avec lien de dépendance",0,MIN((0.75*I229),847)),MIN(I229,(0.75*$C229),847)),2),S229)))</f>
        <v>Effectuez l’étape 1</v>
      </c>
      <c r="N229" s="56" t="str">
        <f>IF(ISTEXT(overallRate),"Effectuez l’étape 1",IF(OR(COUNT($C229,J229)&lt;&gt;2,overallRate=0),0,IF(F229="Yes",ROUND(MAX(IF($B229="Non - avec lien de dépendance",0,MIN((0.75*J229),847)),MIN(J229,(0.75*$C229),847)),2),T229)))</f>
        <v>Effectuez l’étape 1</v>
      </c>
      <c r="O229" s="56" t="str">
        <f>IF(ISTEXT(overallRate),"Effectuez l’étape 1",IF(OR(COUNT($C229,K229)&lt;&gt;2,overallRate=0),0,IF(G229="Yes",ROUND(MAX(IF($B229="Non - avec lien de dépendance",0,MIN((0.75*K229),847)),MIN(K229,(0.75*$C229),847)),2),U229)))</f>
        <v>Effectuez l’étape 1</v>
      </c>
      <c r="P229" s="3">
        <f t="shared" si="3"/>
        <v>0</v>
      </c>
      <c r="R229" s="110" t="e">
        <f>IF(revenueReduction&gt;0.3,MAX(IF($B229="Non - avec lien de dépendance",MIN(1129,H229,$C229)*overallRate,MIN(1129,H229)*overallRate),ROUND(MAX(IF($B229="Non - avec lien de dépendance",0,MIN((0.75*H229),847)),MIN(H229,(0.75*$C229),847)),2)),IF($B229="Non - avec lien de dépendance",MIN(1129,H229,$C229)*overallRate,MIN(1129,H229)*overallRate))</f>
        <v>#VALUE!</v>
      </c>
      <c r="S229" s="110" t="e">
        <f>IF(revenueReduction&gt;0.3,MAX(IF($B229="Non - avec lien de dépendance",MIN(1129,I229,$C229)*overallRate,MIN(1129,I229)*overallRate),ROUND(MAX(IF($B229="Non - avec lien de dépendance",0,MIN((0.75*I229),847)),MIN(I229,(0.75*$C229),847)),2)),IF($B229="Non - avec lien de dépendance",MIN(1129,I229,$C229)*overallRate,MIN(1129,I229)*overallRate))</f>
        <v>#VALUE!</v>
      </c>
      <c r="T229" s="110" t="e">
        <f>IF(revenueReduction&gt;0.3,MAX(IF($B229="Non - avec lien de dépendance",MIN(1129,J229,$C229)*overallRate,MIN(1129,J229)*overallRate),ROUND(MAX(IF($B229="Non - avec lien de dépendance",0,MIN((0.75*J229),847)),MIN(J229,(0.75*$C229),847)),2)),IF($B229="Non - avec lien de dépendance",MIN(1129,J229,$C229)*overallRate,MIN(1129,J229)*overallRate))</f>
        <v>#VALUE!</v>
      </c>
      <c r="U229" s="110" t="e">
        <f>IF(revenueReduction&gt;0.3,MAX(IF($B229="Non - avec lien de dépendance",MIN(1129,K229,$C229)*overallRate,MIN(1129,K229)*overallRate),ROUND(MAX(IF($B229="Non - avec lien de dépendance",0,MIN((0.75*K229),847)),MIN(K229,(0.75*$C229),847)),2)),IF($B229="Non - avec lien de dépendance",MIN(1129,K229,$C229)*overallRate,MIN(1129,K229)*overallRate))</f>
        <v>#VALUE!</v>
      </c>
    </row>
    <row r="230" spans="12:21" x14ac:dyDescent="0.5">
      <c r="L230" s="56" t="str">
        <f>IF(ISTEXT(overallRate),"Effectuez l’étape 1",IF(OR(COUNT($C230,H230)&lt;&gt;2,overallRate=0),0,IF(D230="Oui",ROUND(MAX(IF($B230="Non - avec lien de dépendance",0,MIN((0.75*H230),847)),MIN(H230,(0.75*$C230),847)),2),R230)))</f>
        <v>Effectuez l’étape 1</v>
      </c>
      <c r="M230" s="56" t="str">
        <f>IF(ISTEXT(overallRate),"Effectuez l’étape 1",IF(OR(COUNT($C230,I230)&lt;&gt;2,overallRate=0),0,IF(E230="Yes",ROUND(MAX(IF($B230="Non - avec lien de dépendance",0,MIN((0.75*I230),847)),MIN(I230,(0.75*$C230),847)),2),S230)))</f>
        <v>Effectuez l’étape 1</v>
      </c>
      <c r="N230" s="56" t="str">
        <f>IF(ISTEXT(overallRate),"Effectuez l’étape 1",IF(OR(COUNT($C230,J230)&lt;&gt;2,overallRate=0),0,IF(F230="Yes",ROUND(MAX(IF($B230="Non - avec lien de dépendance",0,MIN((0.75*J230),847)),MIN(J230,(0.75*$C230),847)),2),T230)))</f>
        <v>Effectuez l’étape 1</v>
      </c>
      <c r="O230" s="56" t="str">
        <f>IF(ISTEXT(overallRate),"Effectuez l’étape 1",IF(OR(COUNT($C230,K230)&lt;&gt;2,overallRate=0),0,IF(G230="Yes",ROUND(MAX(IF($B230="Non - avec lien de dépendance",0,MIN((0.75*K230),847)),MIN(K230,(0.75*$C230),847)),2),U230)))</f>
        <v>Effectuez l’étape 1</v>
      </c>
      <c r="P230" s="3">
        <f t="shared" si="3"/>
        <v>0</v>
      </c>
      <c r="R230" s="110" t="e">
        <f>IF(revenueReduction&gt;0.3,MAX(IF($B230="Non - avec lien de dépendance",MIN(1129,H230,$C230)*overallRate,MIN(1129,H230)*overallRate),ROUND(MAX(IF($B230="Non - avec lien de dépendance",0,MIN((0.75*H230),847)),MIN(H230,(0.75*$C230),847)),2)),IF($B230="Non - avec lien de dépendance",MIN(1129,H230,$C230)*overallRate,MIN(1129,H230)*overallRate))</f>
        <v>#VALUE!</v>
      </c>
      <c r="S230" s="110" t="e">
        <f>IF(revenueReduction&gt;0.3,MAX(IF($B230="Non - avec lien de dépendance",MIN(1129,I230,$C230)*overallRate,MIN(1129,I230)*overallRate),ROUND(MAX(IF($B230="Non - avec lien de dépendance",0,MIN((0.75*I230),847)),MIN(I230,(0.75*$C230),847)),2)),IF($B230="Non - avec lien de dépendance",MIN(1129,I230,$C230)*overallRate,MIN(1129,I230)*overallRate))</f>
        <v>#VALUE!</v>
      </c>
      <c r="T230" s="110" t="e">
        <f>IF(revenueReduction&gt;0.3,MAX(IF($B230="Non - avec lien de dépendance",MIN(1129,J230,$C230)*overallRate,MIN(1129,J230)*overallRate),ROUND(MAX(IF($B230="Non - avec lien de dépendance",0,MIN((0.75*J230),847)),MIN(J230,(0.75*$C230),847)),2)),IF($B230="Non - avec lien de dépendance",MIN(1129,J230,$C230)*overallRate,MIN(1129,J230)*overallRate))</f>
        <v>#VALUE!</v>
      </c>
      <c r="U230" s="110" t="e">
        <f>IF(revenueReduction&gt;0.3,MAX(IF($B230="Non - avec lien de dépendance",MIN(1129,K230,$C230)*overallRate,MIN(1129,K230)*overallRate),ROUND(MAX(IF($B230="Non - avec lien de dépendance",0,MIN((0.75*K230),847)),MIN(K230,(0.75*$C230),847)),2)),IF($B230="Non - avec lien de dépendance",MIN(1129,K230,$C230)*overallRate,MIN(1129,K230)*overallRate))</f>
        <v>#VALUE!</v>
      </c>
    </row>
    <row r="231" spans="12:21" x14ac:dyDescent="0.5">
      <c r="L231" s="56" t="str">
        <f>IF(ISTEXT(overallRate),"Effectuez l’étape 1",IF(OR(COUNT($C231,H231)&lt;&gt;2,overallRate=0),0,IF(D231="Oui",ROUND(MAX(IF($B231="Non - avec lien de dépendance",0,MIN((0.75*H231),847)),MIN(H231,(0.75*$C231),847)),2),R231)))</f>
        <v>Effectuez l’étape 1</v>
      </c>
      <c r="M231" s="56" t="str">
        <f>IF(ISTEXT(overallRate),"Effectuez l’étape 1",IF(OR(COUNT($C231,I231)&lt;&gt;2,overallRate=0),0,IF(E231="Yes",ROUND(MAX(IF($B231="Non - avec lien de dépendance",0,MIN((0.75*I231),847)),MIN(I231,(0.75*$C231),847)),2),S231)))</f>
        <v>Effectuez l’étape 1</v>
      </c>
      <c r="N231" s="56" t="str">
        <f>IF(ISTEXT(overallRate),"Effectuez l’étape 1",IF(OR(COUNT($C231,J231)&lt;&gt;2,overallRate=0),0,IF(F231="Yes",ROUND(MAX(IF($B231="Non - avec lien de dépendance",0,MIN((0.75*J231),847)),MIN(J231,(0.75*$C231),847)),2),T231)))</f>
        <v>Effectuez l’étape 1</v>
      </c>
      <c r="O231" s="56" t="str">
        <f>IF(ISTEXT(overallRate),"Effectuez l’étape 1",IF(OR(COUNT($C231,K231)&lt;&gt;2,overallRate=0),0,IF(G231="Yes",ROUND(MAX(IF($B231="Non - avec lien de dépendance",0,MIN((0.75*K231),847)),MIN(K231,(0.75*$C231),847)),2),U231)))</f>
        <v>Effectuez l’étape 1</v>
      </c>
      <c r="P231" s="3">
        <f t="shared" si="3"/>
        <v>0</v>
      </c>
      <c r="R231" s="110" t="e">
        <f>IF(revenueReduction&gt;0.3,MAX(IF($B231="Non - avec lien de dépendance",MIN(1129,H231,$C231)*overallRate,MIN(1129,H231)*overallRate),ROUND(MAX(IF($B231="Non - avec lien de dépendance",0,MIN((0.75*H231),847)),MIN(H231,(0.75*$C231),847)),2)),IF($B231="Non - avec lien de dépendance",MIN(1129,H231,$C231)*overallRate,MIN(1129,H231)*overallRate))</f>
        <v>#VALUE!</v>
      </c>
      <c r="S231" s="110" t="e">
        <f>IF(revenueReduction&gt;0.3,MAX(IF($B231="Non - avec lien de dépendance",MIN(1129,I231,$C231)*overallRate,MIN(1129,I231)*overallRate),ROUND(MAX(IF($B231="Non - avec lien de dépendance",0,MIN((0.75*I231),847)),MIN(I231,(0.75*$C231),847)),2)),IF($B231="Non - avec lien de dépendance",MIN(1129,I231,$C231)*overallRate,MIN(1129,I231)*overallRate))</f>
        <v>#VALUE!</v>
      </c>
      <c r="T231" s="110" t="e">
        <f>IF(revenueReduction&gt;0.3,MAX(IF($B231="Non - avec lien de dépendance",MIN(1129,J231,$C231)*overallRate,MIN(1129,J231)*overallRate),ROUND(MAX(IF($B231="Non - avec lien de dépendance",0,MIN((0.75*J231),847)),MIN(J231,(0.75*$C231),847)),2)),IF($B231="Non - avec lien de dépendance",MIN(1129,J231,$C231)*overallRate,MIN(1129,J231)*overallRate))</f>
        <v>#VALUE!</v>
      </c>
      <c r="U231" s="110" t="e">
        <f>IF(revenueReduction&gt;0.3,MAX(IF($B231="Non - avec lien de dépendance",MIN(1129,K231,$C231)*overallRate,MIN(1129,K231)*overallRate),ROUND(MAX(IF($B231="Non - avec lien de dépendance",0,MIN((0.75*K231),847)),MIN(K231,(0.75*$C231),847)),2)),IF($B231="Non - avec lien de dépendance",MIN(1129,K231,$C231)*overallRate,MIN(1129,K231)*overallRate))</f>
        <v>#VALUE!</v>
      </c>
    </row>
    <row r="232" spans="12:21" x14ac:dyDescent="0.5">
      <c r="L232" s="56" t="str">
        <f>IF(ISTEXT(overallRate),"Effectuez l’étape 1",IF(OR(COUNT($C232,H232)&lt;&gt;2,overallRate=0),0,IF(D232="Oui",ROUND(MAX(IF($B232="Non - avec lien de dépendance",0,MIN((0.75*H232),847)),MIN(H232,(0.75*$C232),847)),2),R232)))</f>
        <v>Effectuez l’étape 1</v>
      </c>
      <c r="M232" s="56" t="str">
        <f>IF(ISTEXT(overallRate),"Effectuez l’étape 1",IF(OR(COUNT($C232,I232)&lt;&gt;2,overallRate=0),0,IF(E232="Yes",ROUND(MAX(IF($B232="Non - avec lien de dépendance",0,MIN((0.75*I232),847)),MIN(I232,(0.75*$C232),847)),2),S232)))</f>
        <v>Effectuez l’étape 1</v>
      </c>
      <c r="N232" s="56" t="str">
        <f>IF(ISTEXT(overallRate),"Effectuez l’étape 1",IF(OR(COUNT($C232,J232)&lt;&gt;2,overallRate=0),0,IF(F232="Yes",ROUND(MAX(IF($B232="Non - avec lien de dépendance",0,MIN((0.75*J232),847)),MIN(J232,(0.75*$C232),847)),2),T232)))</f>
        <v>Effectuez l’étape 1</v>
      </c>
      <c r="O232" s="56" t="str">
        <f>IF(ISTEXT(overallRate),"Effectuez l’étape 1",IF(OR(COUNT($C232,K232)&lt;&gt;2,overallRate=0),0,IF(G232="Yes",ROUND(MAX(IF($B232="Non - avec lien de dépendance",0,MIN((0.75*K232),847)),MIN(K232,(0.75*$C232),847)),2),U232)))</f>
        <v>Effectuez l’étape 1</v>
      </c>
      <c r="P232" s="3">
        <f t="shared" si="3"/>
        <v>0</v>
      </c>
      <c r="R232" s="110" t="e">
        <f>IF(revenueReduction&gt;0.3,MAX(IF($B232="Non - avec lien de dépendance",MIN(1129,H232,$C232)*overallRate,MIN(1129,H232)*overallRate),ROUND(MAX(IF($B232="Non - avec lien de dépendance",0,MIN((0.75*H232),847)),MIN(H232,(0.75*$C232),847)),2)),IF($B232="Non - avec lien de dépendance",MIN(1129,H232,$C232)*overallRate,MIN(1129,H232)*overallRate))</f>
        <v>#VALUE!</v>
      </c>
      <c r="S232" s="110" t="e">
        <f>IF(revenueReduction&gt;0.3,MAX(IF($B232="Non - avec lien de dépendance",MIN(1129,I232,$C232)*overallRate,MIN(1129,I232)*overallRate),ROUND(MAX(IF($B232="Non - avec lien de dépendance",0,MIN((0.75*I232),847)),MIN(I232,(0.75*$C232),847)),2)),IF($B232="Non - avec lien de dépendance",MIN(1129,I232,$C232)*overallRate,MIN(1129,I232)*overallRate))</f>
        <v>#VALUE!</v>
      </c>
      <c r="T232" s="110" t="e">
        <f>IF(revenueReduction&gt;0.3,MAX(IF($B232="Non - avec lien de dépendance",MIN(1129,J232,$C232)*overallRate,MIN(1129,J232)*overallRate),ROUND(MAX(IF($B232="Non - avec lien de dépendance",0,MIN((0.75*J232),847)),MIN(J232,(0.75*$C232),847)),2)),IF($B232="Non - avec lien de dépendance",MIN(1129,J232,$C232)*overallRate,MIN(1129,J232)*overallRate))</f>
        <v>#VALUE!</v>
      </c>
      <c r="U232" s="110" t="e">
        <f>IF(revenueReduction&gt;0.3,MAX(IF($B232="Non - avec lien de dépendance",MIN(1129,K232,$C232)*overallRate,MIN(1129,K232)*overallRate),ROUND(MAX(IF($B232="Non - avec lien de dépendance",0,MIN((0.75*K232),847)),MIN(K232,(0.75*$C232),847)),2)),IF($B232="Non - avec lien de dépendance",MIN(1129,K232,$C232)*overallRate,MIN(1129,K232)*overallRate))</f>
        <v>#VALUE!</v>
      </c>
    </row>
    <row r="233" spans="12:21" x14ac:dyDescent="0.5">
      <c r="L233" s="56" t="str">
        <f>IF(ISTEXT(overallRate),"Effectuez l’étape 1",IF(OR(COUNT($C233,H233)&lt;&gt;2,overallRate=0),0,IF(D233="Oui",ROUND(MAX(IF($B233="Non - avec lien de dépendance",0,MIN((0.75*H233),847)),MIN(H233,(0.75*$C233),847)),2),R233)))</f>
        <v>Effectuez l’étape 1</v>
      </c>
      <c r="M233" s="56" t="str">
        <f>IF(ISTEXT(overallRate),"Effectuez l’étape 1",IF(OR(COUNT($C233,I233)&lt;&gt;2,overallRate=0),0,IF(E233="Yes",ROUND(MAX(IF($B233="Non - avec lien de dépendance",0,MIN((0.75*I233),847)),MIN(I233,(0.75*$C233),847)),2),S233)))</f>
        <v>Effectuez l’étape 1</v>
      </c>
      <c r="N233" s="56" t="str">
        <f>IF(ISTEXT(overallRate),"Effectuez l’étape 1",IF(OR(COUNT($C233,J233)&lt;&gt;2,overallRate=0),0,IF(F233="Yes",ROUND(MAX(IF($B233="Non - avec lien de dépendance",0,MIN((0.75*J233),847)),MIN(J233,(0.75*$C233),847)),2),T233)))</f>
        <v>Effectuez l’étape 1</v>
      </c>
      <c r="O233" s="56" t="str">
        <f>IF(ISTEXT(overallRate),"Effectuez l’étape 1",IF(OR(COUNT($C233,K233)&lt;&gt;2,overallRate=0),0,IF(G233="Yes",ROUND(MAX(IF($B233="Non - avec lien de dépendance",0,MIN((0.75*K233),847)),MIN(K233,(0.75*$C233),847)),2),U233)))</f>
        <v>Effectuez l’étape 1</v>
      </c>
      <c r="P233" s="3">
        <f t="shared" si="3"/>
        <v>0</v>
      </c>
      <c r="R233" s="110" t="e">
        <f>IF(revenueReduction&gt;0.3,MAX(IF($B233="Non - avec lien de dépendance",MIN(1129,H233,$C233)*overallRate,MIN(1129,H233)*overallRate),ROUND(MAX(IF($B233="Non - avec lien de dépendance",0,MIN((0.75*H233),847)),MIN(H233,(0.75*$C233),847)),2)),IF($B233="Non - avec lien de dépendance",MIN(1129,H233,$C233)*overallRate,MIN(1129,H233)*overallRate))</f>
        <v>#VALUE!</v>
      </c>
      <c r="S233" s="110" t="e">
        <f>IF(revenueReduction&gt;0.3,MAX(IF($B233="Non - avec lien de dépendance",MIN(1129,I233,$C233)*overallRate,MIN(1129,I233)*overallRate),ROUND(MAX(IF($B233="Non - avec lien de dépendance",0,MIN((0.75*I233),847)),MIN(I233,(0.75*$C233),847)),2)),IF($B233="Non - avec lien de dépendance",MIN(1129,I233,$C233)*overallRate,MIN(1129,I233)*overallRate))</f>
        <v>#VALUE!</v>
      </c>
      <c r="T233" s="110" t="e">
        <f>IF(revenueReduction&gt;0.3,MAX(IF($B233="Non - avec lien de dépendance",MIN(1129,J233,$C233)*overallRate,MIN(1129,J233)*overallRate),ROUND(MAX(IF($B233="Non - avec lien de dépendance",0,MIN((0.75*J233),847)),MIN(J233,(0.75*$C233),847)),2)),IF($B233="Non - avec lien de dépendance",MIN(1129,J233,$C233)*overallRate,MIN(1129,J233)*overallRate))</f>
        <v>#VALUE!</v>
      </c>
      <c r="U233" s="110" t="e">
        <f>IF(revenueReduction&gt;0.3,MAX(IF($B233="Non - avec lien de dépendance",MIN(1129,K233,$C233)*overallRate,MIN(1129,K233)*overallRate),ROUND(MAX(IF($B233="Non - avec lien de dépendance",0,MIN((0.75*K233),847)),MIN(K233,(0.75*$C233),847)),2)),IF($B233="Non - avec lien de dépendance",MIN(1129,K233,$C233)*overallRate,MIN(1129,K233)*overallRate))</f>
        <v>#VALUE!</v>
      </c>
    </row>
    <row r="234" spans="12:21" x14ac:dyDescent="0.5">
      <c r="L234" s="56" t="str">
        <f>IF(ISTEXT(overallRate),"Effectuez l’étape 1",IF(OR(COUNT($C234,H234)&lt;&gt;2,overallRate=0),0,IF(D234="Oui",ROUND(MAX(IF($B234="Non - avec lien de dépendance",0,MIN((0.75*H234),847)),MIN(H234,(0.75*$C234),847)),2),R234)))</f>
        <v>Effectuez l’étape 1</v>
      </c>
      <c r="M234" s="56" t="str">
        <f>IF(ISTEXT(overallRate),"Effectuez l’étape 1",IF(OR(COUNT($C234,I234)&lt;&gt;2,overallRate=0),0,IF(E234="Yes",ROUND(MAX(IF($B234="Non - avec lien de dépendance",0,MIN((0.75*I234),847)),MIN(I234,(0.75*$C234),847)),2),S234)))</f>
        <v>Effectuez l’étape 1</v>
      </c>
      <c r="N234" s="56" t="str">
        <f>IF(ISTEXT(overallRate),"Effectuez l’étape 1",IF(OR(COUNT($C234,J234)&lt;&gt;2,overallRate=0),0,IF(F234="Yes",ROUND(MAX(IF($B234="Non - avec lien de dépendance",0,MIN((0.75*J234),847)),MIN(J234,(0.75*$C234),847)),2),T234)))</f>
        <v>Effectuez l’étape 1</v>
      </c>
      <c r="O234" s="56" t="str">
        <f>IF(ISTEXT(overallRate),"Effectuez l’étape 1",IF(OR(COUNT($C234,K234)&lt;&gt;2,overallRate=0),0,IF(G234="Yes",ROUND(MAX(IF($B234="Non - avec lien de dépendance",0,MIN((0.75*K234),847)),MIN(K234,(0.75*$C234),847)),2),U234)))</f>
        <v>Effectuez l’étape 1</v>
      </c>
      <c r="P234" s="3">
        <f t="shared" si="3"/>
        <v>0</v>
      </c>
      <c r="R234" s="110" t="e">
        <f>IF(revenueReduction&gt;0.3,MAX(IF($B234="Non - avec lien de dépendance",MIN(1129,H234,$C234)*overallRate,MIN(1129,H234)*overallRate),ROUND(MAX(IF($B234="Non - avec lien de dépendance",0,MIN((0.75*H234),847)),MIN(H234,(0.75*$C234),847)),2)),IF($B234="Non - avec lien de dépendance",MIN(1129,H234,$C234)*overallRate,MIN(1129,H234)*overallRate))</f>
        <v>#VALUE!</v>
      </c>
      <c r="S234" s="110" t="e">
        <f>IF(revenueReduction&gt;0.3,MAX(IF($B234="Non - avec lien de dépendance",MIN(1129,I234,$C234)*overallRate,MIN(1129,I234)*overallRate),ROUND(MAX(IF($B234="Non - avec lien de dépendance",0,MIN((0.75*I234),847)),MIN(I234,(0.75*$C234),847)),2)),IF($B234="Non - avec lien de dépendance",MIN(1129,I234,$C234)*overallRate,MIN(1129,I234)*overallRate))</f>
        <v>#VALUE!</v>
      </c>
      <c r="T234" s="110" t="e">
        <f>IF(revenueReduction&gt;0.3,MAX(IF($B234="Non - avec lien de dépendance",MIN(1129,J234,$C234)*overallRate,MIN(1129,J234)*overallRate),ROUND(MAX(IF($B234="Non - avec lien de dépendance",0,MIN((0.75*J234),847)),MIN(J234,(0.75*$C234),847)),2)),IF($B234="Non - avec lien de dépendance",MIN(1129,J234,$C234)*overallRate,MIN(1129,J234)*overallRate))</f>
        <v>#VALUE!</v>
      </c>
      <c r="U234" s="110" t="e">
        <f>IF(revenueReduction&gt;0.3,MAX(IF($B234="Non - avec lien de dépendance",MIN(1129,K234,$C234)*overallRate,MIN(1129,K234)*overallRate),ROUND(MAX(IF($B234="Non - avec lien de dépendance",0,MIN((0.75*K234),847)),MIN(K234,(0.75*$C234),847)),2)),IF($B234="Non - avec lien de dépendance",MIN(1129,K234,$C234)*overallRate,MIN(1129,K234)*overallRate))</f>
        <v>#VALUE!</v>
      </c>
    </row>
    <row r="235" spans="12:21" x14ac:dyDescent="0.5">
      <c r="L235" s="56" t="str">
        <f>IF(ISTEXT(overallRate),"Effectuez l’étape 1",IF(OR(COUNT($C235,H235)&lt;&gt;2,overallRate=0),0,IF(D235="Oui",ROUND(MAX(IF($B235="Non - avec lien de dépendance",0,MIN((0.75*H235),847)),MIN(H235,(0.75*$C235),847)),2),R235)))</f>
        <v>Effectuez l’étape 1</v>
      </c>
      <c r="M235" s="56" t="str">
        <f>IF(ISTEXT(overallRate),"Effectuez l’étape 1",IF(OR(COUNT($C235,I235)&lt;&gt;2,overallRate=0),0,IF(E235="Yes",ROUND(MAX(IF($B235="Non - avec lien de dépendance",0,MIN((0.75*I235),847)),MIN(I235,(0.75*$C235),847)),2),S235)))</f>
        <v>Effectuez l’étape 1</v>
      </c>
      <c r="N235" s="56" t="str">
        <f>IF(ISTEXT(overallRate),"Effectuez l’étape 1",IF(OR(COUNT($C235,J235)&lt;&gt;2,overallRate=0),0,IF(F235="Yes",ROUND(MAX(IF($B235="Non - avec lien de dépendance",0,MIN((0.75*J235),847)),MIN(J235,(0.75*$C235),847)),2),T235)))</f>
        <v>Effectuez l’étape 1</v>
      </c>
      <c r="O235" s="56" t="str">
        <f>IF(ISTEXT(overallRate),"Effectuez l’étape 1",IF(OR(COUNT($C235,K235)&lt;&gt;2,overallRate=0),0,IF(G235="Yes",ROUND(MAX(IF($B235="Non - avec lien de dépendance",0,MIN((0.75*K235),847)),MIN(K235,(0.75*$C235),847)),2),U235)))</f>
        <v>Effectuez l’étape 1</v>
      </c>
      <c r="P235" s="3">
        <f t="shared" si="3"/>
        <v>0</v>
      </c>
      <c r="R235" s="110" t="e">
        <f>IF(revenueReduction&gt;0.3,MAX(IF($B235="Non - avec lien de dépendance",MIN(1129,H235,$C235)*overallRate,MIN(1129,H235)*overallRate),ROUND(MAX(IF($B235="Non - avec lien de dépendance",0,MIN((0.75*H235),847)),MIN(H235,(0.75*$C235),847)),2)),IF($B235="Non - avec lien de dépendance",MIN(1129,H235,$C235)*overallRate,MIN(1129,H235)*overallRate))</f>
        <v>#VALUE!</v>
      </c>
      <c r="S235" s="110" t="e">
        <f>IF(revenueReduction&gt;0.3,MAX(IF($B235="Non - avec lien de dépendance",MIN(1129,I235,$C235)*overallRate,MIN(1129,I235)*overallRate),ROUND(MAX(IF($B235="Non - avec lien de dépendance",0,MIN((0.75*I235),847)),MIN(I235,(0.75*$C235),847)),2)),IF($B235="Non - avec lien de dépendance",MIN(1129,I235,$C235)*overallRate,MIN(1129,I235)*overallRate))</f>
        <v>#VALUE!</v>
      </c>
      <c r="T235" s="110" t="e">
        <f>IF(revenueReduction&gt;0.3,MAX(IF($B235="Non - avec lien de dépendance",MIN(1129,J235,$C235)*overallRate,MIN(1129,J235)*overallRate),ROUND(MAX(IF($B235="Non - avec lien de dépendance",0,MIN((0.75*J235),847)),MIN(J235,(0.75*$C235),847)),2)),IF($B235="Non - avec lien de dépendance",MIN(1129,J235,$C235)*overallRate,MIN(1129,J235)*overallRate))</f>
        <v>#VALUE!</v>
      </c>
      <c r="U235" s="110" t="e">
        <f>IF(revenueReduction&gt;0.3,MAX(IF($B235="Non - avec lien de dépendance",MIN(1129,K235,$C235)*overallRate,MIN(1129,K235)*overallRate),ROUND(MAX(IF($B235="Non - avec lien de dépendance",0,MIN((0.75*K235),847)),MIN(K235,(0.75*$C235),847)),2)),IF($B235="Non - avec lien de dépendance",MIN(1129,K235,$C235)*overallRate,MIN(1129,K235)*overallRate))</f>
        <v>#VALUE!</v>
      </c>
    </row>
    <row r="236" spans="12:21" x14ac:dyDescent="0.5">
      <c r="L236" s="56" t="str">
        <f>IF(ISTEXT(overallRate),"Effectuez l’étape 1",IF(OR(COUNT($C236,H236)&lt;&gt;2,overallRate=0),0,IF(D236="Oui",ROUND(MAX(IF($B236="Non - avec lien de dépendance",0,MIN((0.75*H236),847)),MIN(H236,(0.75*$C236),847)),2),R236)))</f>
        <v>Effectuez l’étape 1</v>
      </c>
      <c r="M236" s="56" t="str">
        <f>IF(ISTEXT(overallRate),"Effectuez l’étape 1",IF(OR(COUNT($C236,I236)&lt;&gt;2,overallRate=0),0,IF(E236="Yes",ROUND(MAX(IF($B236="Non - avec lien de dépendance",0,MIN((0.75*I236),847)),MIN(I236,(0.75*$C236),847)),2),S236)))</f>
        <v>Effectuez l’étape 1</v>
      </c>
      <c r="N236" s="56" t="str">
        <f>IF(ISTEXT(overallRate),"Effectuez l’étape 1",IF(OR(COUNT($C236,J236)&lt;&gt;2,overallRate=0),0,IF(F236="Yes",ROUND(MAX(IF($B236="Non - avec lien de dépendance",0,MIN((0.75*J236),847)),MIN(J236,(0.75*$C236),847)),2),T236)))</f>
        <v>Effectuez l’étape 1</v>
      </c>
      <c r="O236" s="56" t="str">
        <f>IF(ISTEXT(overallRate),"Effectuez l’étape 1",IF(OR(COUNT($C236,K236)&lt;&gt;2,overallRate=0),0,IF(G236="Yes",ROUND(MAX(IF($B236="Non - avec lien de dépendance",0,MIN((0.75*K236),847)),MIN(K236,(0.75*$C236),847)),2),U236)))</f>
        <v>Effectuez l’étape 1</v>
      </c>
      <c r="P236" s="3">
        <f t="shared" si="3"/>
        <v>0</v>
      </c>
      <c r="R236" s="110" t="e">
        <f>IF(revenueReduction&gt;0.3,MAX(IF($B236="Non - avec lien de dépendance",MIN(1129,H236,$C236)*overallRate,MIN(1129,H236)*overallRate),ROUND(MAX(IF($B236="Non - avec lien de dépendance",0,MIN((0.75*H236),847)),MIN(H236,(0.75*$C236),847)),2)),IF($B236="Non - avec lien de dépendance",MIN(1129,H236,$C236)*overallRate,MIN(1129,H236)*overallRate))</f>
        <v>#VALUE!</v>
      </c>
      <c r="S236" s="110" t="e">
        <f>IF(revenueReduction&gt;0.3,MAX(IF($B236="Non - avec lien de dépendance",MIN(1129,I236,$C236)*overallRate,MIN(1129,I236)*overallRate),ROUND(MAX(IF($B236="Non - avec lien de dépendance",0,MIN((0.75*I236),847)),MIN(I236,(0.75*$C236),847)),2)),IF($B236="Non - avec lien de dépendance",MIN(1129,I236,$C236)*overallRate,MIN(1129,I236)*overallRate))</f>
        <v>#VALUE!</v>
      </c>
      <c r="T236" s="110" t="e">
        <f>IF(revenueReduction&gt;0.3,MAX(IF($B236="Non - avec lien de dépendance",MIN(1129,J236,$C236)*overallRate,MIN(1129,J236)*overallRate),ROUND(MAX(IF($B236="Non - avec lien de dépendance",0,MIN((0.75*J236),847)),MIN(J236,(0.75*$C236),847)),2)),IF($B236="Non - avec lien de dépendance",MIN(1129,J236,$C236)*overallRate,MIN(1129,J236)*overallRate))</f>
        <v>#VALUE!</v>
      </c>
      <c r="U236" s="110" t="e">
        <f>IF(revenueReduction&gt;0.3,MAX(IF($B236="Non - avec lien de dépendance",MIN(1129,K236,$C236)*overallRate,MIN(1129,K236)*overallRate),ROUND(MAX(IF($B236="Non - avec lien de dépendance",0,MIN((0.75*K236),847)),MIN(K236,(0.75*$C236),847)),2)),IF($B236="Non - avec lien de dépendance",MIN(1129,K236,$C236)*overallRate,MIN(1129,K236)*overallRate))</f>
        <v>#VALUE!</v>
      </c>
    </row>
    <row r="237" spans="12:21" x14ac:dyDescent="0.5">
      <c r="L237" s="56" t="str">
        <f>IF(ISTEXT(overallRate),"Effectuez l’étape 1",IF(OR(COUNT($C237,H237)&lt;&gt;2,overallRate=0),0,IF(D237="Oui",ROUND(MAX(IF($B237="Non - avec lien de dépendance",0,MIN((0.75*H237),847)),MIN(H237,(0.75*$C237),847)),2),R237)))</f>
        <v>Effectuez l’étape 1</v>
      </c>
      <c r="M237" s="56" t="str">
        <f>IF(ISTEXT(overallRate),"Effectuez l’étape 1",IF(OR(COUNT($C237,I237)&lt;&gt;2,overallRate=0),0,IF(E237="Yes",ROUND(MAX(IF($B237="Non - avec lien de dépendance",0,MIN((0.75*I237),847)),MIN(I237,(0.75*$C237),847)),2),S237)))</f>
        <v>Effectuez l’étape 1</v>
      </c>
      <c r="N237" s="56" t="str">
        <f>IF(ISTEXT(overallRate),"Effectuez l’étape 1",IF(OR(COUNT($C237,J237)&lt;&gt;2,overallRate=0),0,IF(F237="Yes",ROUND(MAX(IF($B237="Non - avec lien de dépendance",0,MIN((0.75*J237),847)),MIN(J237,(0.75*$C237),847)),2),T237)))</f>
        <v>Effectuez l’étape 1</v>
      </c>
      <c r="O237" s="56" t="str">
        <f>IF(ISTEXT(overallRate),"Effectuez l’étape 1",IF(OR(COUNT($C237,K237)&lt;&gt;2,overallRate=0),0,IF(G237="Yes",ROUND(MAX(IF($B237="Non - avec lien de dépendance",0,MIN((0.75*K237),847)),MIN(K237,(0.75*$C237),847)),2),U237)))</f>
        <v>Effectuez l’étape 1</v>
      </c>
      <c r="P237" s="3">
        <f t="shared" si="3"/>
        <v>0</v>
      </c>
      <c r="R237" s="110" t="e">
        <f>IF(revenueReduction&gt;0.3,MAX(IF($B237="Non - avec lien de dépendance",MIN(1129,H237,$C237)*overallRate,MIN(1129,H237)*overallRate),ROUND(MAX(IF($B237="Non - avec lien de dépendance",0,MIN((0.75*H237),847)),MIN(H237,(0.75*$C237),847)),2)),IF($B237="Non - avec lien de dépendance",MIN(1129,H237,$C237)*overallRate,MIN(1129,H237)*overallRate))</f>
        <v>#VALUE!</v>
      </c>
      <c r="S237" s="110" t="e">
        <f>IF(revenueReduction&gt;0.3,MAX(IF($B237="Non - avec lien de dépendance",MIN(1129,I237,$C237)*overallRate,MIN(1129,I237)*overallRate),ROUND(MAX(IF($B237="Non - avec lien de dépendance",0,MIN((0.75*I237),847)),MIN(I237,(0.75*$C237),847)),2)),IF($B237="Non - avec lien de dépendance",MIN(1129,I237,$C237)*overallRate,MIN(1129,I237)*overallRate))</f>
        <v>#VALUE!</v>
      </c>
      <c r="T237" s="110" t="e">
        <f>IF(revenueReduction&gt;0.3,MAX(IF($B237="Non - avec lien de dépendance",MIN(1129,J237,$C237)*overallRate,MIN(1129,J237)*overallRate),ROUND(MAX(IF($B237="Non - avec lien de dépendance",0,MIN((0.75*J237),847)),MIN(J237,(0.75*$C237),847)),2)),IF($B237="Non - avec lien de dépendance",MIN(1129,J237,$C237)*overallRate,MIN(1129,J237)*overallRate))</f>
        <v>#VALUE!</v>
      </c>
      <c r="U237" s="110" t="e">
        <f>IF(revenueReduction&gt;0.3,MAX(IF($B237="Non - avec lien de dépendance",MIN(1129,K237,$C237)*overallRate,MIN(1129,K237)*overallRate),ROUND(MAX(IF($B237="Non - avec lien de dépendance",0,MIN((0.75*K237),847)),MIN(K237,(0.75*$C237),847)),2)),IF($B237="Non - avec lien de dépendance",MIN(1129,K237,$C237)*overallRate,MIN(1129,K237)*overallRate))</f>
        <v>#VALUE!</v>
      </c>
    </row>
    <row r="238" spans="12:21" x14ac:dyDescent="0.5">
      <c r="L238" s="56" t="str">
        <f>IF(ISTEXT(overallRate),"Effectuez l’étape 1",IF(OR(COUNT($C238,H238)&lt;&gt;2,overallRate=0),0,IF(D238="Oui",ROUND(MAX(IF($B238="Non - avec lien de dépendance",0,MIN((0.75*H238),847)),MIN(H238,(0.75*$C238),847)),2),R238)))</f>
        <v>Effectuez l’étape 1</v>
      </c>
      <c r="M238" s="56" t="str">
        <f>IF(ISTEXT(overallRate),"Effectuez l’étape 1",IF(OR(COUNT($C238,I238)&lt;&gt;2,overallRate=0),0,IF(E238="Yes",ROUND(MAX(IF($B238="Non - avec lien de dépendance",0,MIN((0.75*I238),847)),MIN(I238,(0.75*$C238),847)),2),S238)))</f>
        <v>Effectuez l’étape 1</v>
      </c>
      <c r="N238" s="56" t="str">
        <f>IF(ISTEXT(overallRate),"Effectuez l’étape 1",IF(OR(COUNT($C238,J238)&lt;&gt;2,overallRate=0),0,IF(F238="Yes",ROUND(MAX(IF($B238="Non - avec lien de dépendance",0,MIN((0.75*J238),847)),MIN(J238,(0.75*$C238),847)),2),T238)))</f>
        <v>Effectuez l’étape 1</v>
      </c>
      <c r="O238" s="56" t="str">
        <f>IF(ISTEXT(overallRate),"Effectuez l’étape 1",IF(OR(COUNT($C238,K238)&lt;&gt;2,overallRate=0),0,IF(G238="Yes",ROUND(MAX(IF($B238="Non - avec lien de dépendance",0,MIN((0.75*K238),847)),MIN(K238,(0.75*$C238),847)),2),U238)))</f>
        <v>Effectuez l’étape 1</v>
      </c>
      <c r="P238" s="3">
        <f t="shared" si="3"/>
        <v>0</v>
      </c>
      <c r="R238" s="110" t="e">
        <f>IF(revenueReduction&gt;0.3,MAX(IF($B238="Non - avec lien de dépendance",MIN(1129,H238,$C238)*overallRate,MIN(1129,H238)*overallRate),ROUND(MAX(IF($B238="Non - avec lien de dépendance",0,MIN((0.75*H238),847)),MIN(H238,(0.75*$C238),847)),2)),IF($B238="Non - avec lien de dépendance",MIN(1129,H238,$C238)*overallRate,MIN(1129,H238)*overallRate))</f>
        <v>#VALUE!</v>
      </c>
      <c r="S238" s="110" t="e">
        <f>IF(revenueReduction&gt;0.3,MAX(IF($B238="Non - avec lien de dépendance",MIN(1129,I238,$C238)*overallRate,MIN(1129,I238)*overallRate),ROUND(MAX(IF($B238="Non - avec lien de dépendance",0,MIN((0.75*I238),847)),MIN(I238,(0.75*$C238),847)),2)),IF($B238="Non - avec lien de dépendance",MIN(1129,I238,$C238)*overallRate,MIN(1129,I238)*overallRate))</f>
        <v>#VALUE!</v>
      </c>
      <c r="T238" s="110" t="e">
        <f>IF(revenueReduction&gt;0.3,MAX(IF($B238="Non - avec lien de dépendance",MIN(1129,J238,$C238)*overallRate,MIN(1129,J238)*overallRate),ROUND(MAX(IF($B238="Non - avec lien de dépendance",0,MIN((0.75*J238),847)),MIN(J238,(0.75*$C238),847)),2)),IF($B238="Non - avec lien de dépendance",MIN(1129,J238,$C238)*overallRate,MIN(1129,J238)*overallRate))</f>
        <v>#VALUE!</v>
      </c>
      <c r="U238" s="110" t="e">
        <f>IF(revenueReduction&gt;0.3,MAX(IF($B238="Non - avec lien de dépendance",MIN(1129,K238,$C238)*overallRate,MIN(1129,K238)*overallRate),ROUND(MAX(IF($B238="Non - avec lien de dépendance",0,MIN((0.75*K238),847)),MIN(K238,(0.75*$C238),847)),2)),IF($B238="Non - avec lien de dépendance",MIN(1129,K238,$C238)*overallRate,MIN(1129,K238)*overallRate))</f>
        <v>#VALUE!</v>
      </c>
    </row>
    <row r="239" spans="12:21" x14ac:dyDescent="0.5">
      <c r="L239" s="56" t="str">
        <f>IF(ISTEXT(overallRate),"Effectuez l’étape 1",IF(OR(COUNT($C239,H239)&lt;&gt;2,overallRate=0),0,IF(D239="Oui",ROUND(MAX(IF($B239="Non - avec lien de dépendance",0,MIN((0.75*H239),847)),MIN(H239,(0.75*$C239),847)),2),R239)))</f>
        <v>Effectuez l’étape 1</v>
      </c>
      <c r="M239" s="56" t="str">
        <f>IF(ISTEXT(overallRate),"Effectuez l’étape 1",IF(OR(COUNT($C239,I239)&lt;&gt;2,overallRate=0),0,IF(E239="Yes",ROUND(MAX(IF($B239="Non - avec lien de dépendance",0,MIN((0.75*I239),847)),MIN(I239,(0.75*$C239),847)),2),S239)))</f>
        <v>Effectuez l’étape 1</v>
      </c>
      <c r="N239" s="56" t="str">
        <f>IF(ISTEXT(overallRate),"Effectuez l’étape 1",IF(OR(COUNT($C239,J239)&lt;&gt;2,overallRate=0),0,IF(F239="Yes",ROUND(MAX(IF($B239="Non - avec lien de dépendance",0,MIN((0.75*J239),847)),MIN(J239,(0.75*$C239),847)),2),T239)))</f>
        <v>Effectuez l’étape 1</v>
      </c>
      <c r="O239" s="56" t="str">
        <f>IF(ISTEXT(overallRate),"Effectuez l’étape 1",IF(OR(COUNT($C239,K239)&lt;&gt;2,overallRate=0),0,IF(G239="Yes",ROUND(MAX(IF($B239="Non - avec lien de dépendance",0,MIN((0.75*K239),847)),MIN(K239,(0.75*$C239),847)),2),U239)))</f>
        <v>Effectuez l’étape 1</v>
      </c>
      <c r="P239" s="3">
        <f t="shared" si="3"/>
        <v>0</v>
      </c>
      <c r="R239" s="110" t="e">
        <f>IF(revenueReduction&gt;0.3,MAX(IF($B239="Non - avec lien de dépendance",MIN(1129,H239,$C239)*overallRate,MIN(1129,H239)*overallRate),ROUND(MAX(IF($B239="Non - avec lien de dépendance",0,MIN((0.75*H239),847)),MIN(H239,(0.75*$C239),847)),2)),IF($B239="Non - avec lien de dépendance",MIN(1129,H239,$C239)*overallRate,MIN(1129,H239)*overallRate))</f>
        <v>#VALUE!</v>
      </c>
      <c r="S239" s="110" t="e">
        <f>IF(revenueReduction&gt;0.3,MAX(IF($B239="Non - avec lien de dépendance",MIN(1129,I239,$C239)*overallRate,MIN(1129,I239)*overallRate),ROUND(MAX(IF($B239="Non - avec lien de dépendance",0,MIN((0.75*I239),847)),MIN(I239,(0.75*$C239),847)),2)),IF($B239="Non - avec lien de dépendance",MIN(1129,I239,$C239)*overallRate,MIN(1129,I239)*overallRate))</f>
        <v>#VALUE!</v>
      </c>
      <c r="T239" s="110" t="e">
        <f>IF(revenueReduction&gt;0.3,MAX(IF($B239="Non - avec lien de dépendance",MIN(1129,J239,$C239)*overallRate,MIN(1129,J239)*overallRate),ROUND(MAX(IF($B239="Non - avec lien de dépendance",0,MIN((0.75*J239),847)),MIN(J239,(0.75*$C239),847)),2)),IF($B239="Non - avec lien de dépendance",MIN(1129,J239,$C239)*overallRate,MIN(1129,J239)*overallRate))</f>
        <v>#VALUE!</v>
      </c>
      <c r="U239" s="110" t="e">
        <f>IF(revenueReduction&gt;0.3,MAX(IF($B239="Non - avec lien de dépendance",MIN(1129,K239,$C239)*overallRate,MIN(1129,K239)*overallRate),ROUND(MAX(IF($B239="Non - avec lien de dépendance",0,MIN((0.75*K239),847)),MIN(K239,(0.75*$C239),847)),2)),IF($B239="Non - avec lien de dépendance",MIN(1129,K239,$C239)*overallRate,MIN(1129,K239)*overallRate))</f>
        <v>#VALUE!</v>
      </c>
    </row>
    <row r="240" spans="12:21" x14ac:dyDescent="0.5">
      <c r="L240" s="56" t="str">
        <f>IF(ISTEXT(overallRate),"Effectuez l’étape 1",IF(OR(COUNT($C240,H240)&lt;&gt;2,overallRate=0),0,IF(D240="Oui",ROUND(MAX(IF($B240="Non - avec lien de dépendance",0,MIN((0.75*H240),847)),MIN(H240,(0.75*$C240),847)),2),R240)))</f>
        <v>Effectuez l’étape 1</v>
      </c>
      <c r="M240" s="56" t="str">
        <f>IF(ISTEXT(overallRate),"Effectuez l’étape 1",IF(OR(COUNT($C240,I240)&lt;&gt;2,overallRate=0),0,IF(E240="Yes",ROUND(MAX(IF($B240="Non - avec lien de dépendance",0,MIN((0.75*I240),847)),MIN(I240,(0.75*$C240),847)),2),S240)))</f>
        <v>Effectuez l’étape 1</v>
      </c>
      <c r="N240" s="56" t="str">
        <f>IF(ISTEXT(overallRate),"Effectuez l’étape 1",IF(OR(COUNT($C240,J240)&lt;&gt;2,overallRate=0),0,IF(F240="Yes",ROUND(MAX(IF($B240="Non - avec lien de dépendance",0,MIN((0.75*J240),847)),MIN(J240,(0.75*$C240),847)),2),T240)))</f>
        <v>Effectuez l’étape 1</v>
      </c>
      <c r="O240" s="56" t="str">
        <f>IF(ISTEXT(overallRate),"Effectuez l’étape 1",IF(OR(COUNT($C240,K240)&lt;&gt;2,overallRate=0),0,IF(G240="Yes",ROUND(MAX(IF($B240="Non - avec lien de dépendance",0,MIN((0.75*K240),847)),MIN(K240,(0.75*$C240),847)),2),U240)))</f>
        <v>Effectuez l’étape 1</v>
      </c>
      <c r="P240" s="3">
        <f t="shared" si="3"/>
        <v>0</v>
      </c>
      <c r="R240" s="110" t="e">
        <f>IF(revenueReduction&gt;0.3,MAX(IF($B240="Non - avec lien de dépendance",MIN(1129,H240,$C240)*overallRate,MIN(1129,H240)*overallRate),ROUND(MAX(IF($B240="Non - avec lien de dépendance",0,MIN((0.75*H240),847)),MIN(H240,(0.75*$C240),847)),2)),IF($B240="Non - avec lien de dépendance",MIN(1129,H240,$C240)*overallRate,MIN(1129,H240)*overallRate))</f>
        <v>#VALUE!</v>
      </c>
      <c r="S240" s="110" t="e">
        <f>IF(revenueReduction&gt;0.3,MAX(IF($B240="Non - avec lien de dépendance",MIN(1129,I240,$C240)*overallRate,MIN(1129,I240)*overallRate),ROUND(MAX(IF($B240="Non - avec lien de dépendance",0,MIN((0.75*I240),847)),MIN(I240,(0.75*$C240),847)),2)),IF($B240="Non - avec lien de dépendance",MIN(1129,I240,$C240)*overallRate,MIN(1129,I240)*overallRate))</f>
        <v>#VALUE!</v>
      </c>
      <c r="T240" s="110" t="e">
        <f>IF(revenueReduction&gt;0.3,MAX(IF($B240="Non - avec lien de dépendance",MIN(1129,J240,$C240)*overallRate,MIN(1129,J240)*overallRate),ROUND(MAX(IF($B240="Non - avec lien de dépendance",0,MIN((0.75*J240),847)),MIN(J240,(0.75*$C240),847)),2)),IF($B240="Non - avec lien de dépendance",MIN(1129,J240,$C240)*overallRate,MIN(1129,J240)*overallRate))</f>
        <v>#VALUE!</v>
      </c>
      <c r="U240" s="110" t="e">
        <f>IF(revenueReduction&gt;0.3,MAX(IF($B240="Non - avec lien de dépendance",MIN(1129,K240,$C240)*overallRate,MIN(1129,K240)*overallRate),ROUND(MAX(IF($B240="Non - avec lien de dépendance",0,MIN((0.75*K240),847)),MIN(K240,(0.75*$C240),847)),2)),IF($B240="Non - avec lien de dépendance",MIN(1129,K240,$C240)*overallRate,MIN(1129,K240)*overallRate))</f>
        <v>#VALUE!</v>
      </c>
    </row>
    <row r="241" spans="12:21" x14ac:dyDescent="0.5">
      <c r="L241" s="56" t="str">
        <f>IF(ISTEXT(overallRate),"Effectuez l’étape 1",IF(OR(COUNT($C241,H241)&lt;&gt;2,overallRate=0),0,IF(D241="Oui",ROUND(MAX(IF($B241="Non - avec lien de dépendance",0,MIN((0.75*H241),847)),MIN(H241,(0.75*$C241),847)),2),R241)))</f>
        <v>Effectuez l’étape 1</v>
      </c>
      <c r="M241" s="56" t="str">
        <f>IF(ISTEXT(overallRate),"Effectuez l’étape 1",IF(OR(COUNT($C241,I241)&lt;&gt;2,overallRate=0),0,IF(E241="Yes",ROUND(MAX(IF($B241="Non - avec lien de dépendance",0,MIN((0.75*I241),847)),MIN(I241,(0.75*$C241),847)),2),S241)))</f>
        <v>Effectuez l’étape 1</v>
      </c>
      <c r="N241" s="56" t="str">
        <f>IF(ISTEXT(overallRate),"Effectuez l’étape 1",IF(OR(COUNT($C241,J241)&lt;&gt;2,overallRate=0),0,IF(F241="Yes",ROUND(MAX(IF($B241="Non - avec lien de dépendance",0,MIN((0.75*J241),847)),MIN(J241,(0.75*$C241),847)),2),T241)))</f>
        <v>Effectuez l’étape 1</v>
      </c>
      <c r="O241" s="56" t="str">
        <f>IF(ISTEXT(overallRate),"Effectuez l’étape 1",IF(OR(COUNT($C241,K241)&lt;&gt;2,overallRate=0),0,IF(G241="Yes",ROUND(MAX(IF($B241="Non - avec lien de dépendance",0,MIN((0.75*K241),847)),MIN(K241,(0.75*$C241),847)),2),U241)))</f>
        <v>Effectuez l’étape 1</v>
      </c>
      <c r="P241" s="3">
        <f t="shared" si="3"/>
        <v>0</v>
      </c>
      <c r="R241" s="110" t="e">
        <f>IF(revenueReduction&gt;0.3,MAX(IF($B241="Non - avec lien de dépendance",MIN(1129,H241,$C241)*overallRate,MIN(1129,H241)*overallRate),ROUND(MAX(IF($B241="Non - avec lien de dépendance",0,MIN((0.75*H241),847)),MIN(H241,(0.75*$C241),847)),2)),IF($B241="Non - avec lien de dépendance",MIN(1129,H241,$C241)*overallRate,MIN(1129,H241)*overallRate))</f>
        <v>#VALUE!</v>
      </c>
      <c r="S241" s="110" t="e">
        <f>IF(revenueReduction&gt;0.3,MAX(IF($B241="Non - avec lien de dépendance",MIN(1129,I241,$C241)*overallRate,MIN(1129,I241)*overallRate),ROUND(MAX(IF($B241="Non - avec lien de dépendance",0,MIN((0.75*I241),847)),MIN(I241,(0.75*$C241),847)),2)),IF($B241="Non - avec lien de dépendance",MIN(1129,I241,$C241)*overallRate,MIN(1129,I241)*overallRate))</f>
        <v>#VALUE!</v>
      </c>
      <c r="T241" s="110" t="e">
        <f>IF(revenueReduction&gt;0.3,MAX(IF($B241="Non - avec lien de dépendance",MIN(1129,J241,$C241)*overallRate,MIN(1129,J241)*overallRate),ROUND(MAX(IF($B241="Non - avec lien de dépendance",0,MIN((0.75*J241),847)),MIN(J241,(0.75*$C241),847)),2)),IF($B241="Non - avec lien de dépendance",MIN(1129,J241,$C241)*overallRate,MIN(1129,J241)*overallRate))</f>
        <v>#VALUE!</v>
      </c>
      <c r="U241" s="110" t="e">
        <f>IF(revenueReduction&gt;0.3,MAX(IF($B241="Non - avec lien de dépendance",MIN(1129,K241,$C241)*overallRate,MIN(1129,K241)*overallRate),ROUND(MAX(IF($B241="Non - avec lien de dépendance",0,MIN((0.75*K241),847)),MIN(K241,(0.75*$C241),847)),2)),IF($B241="Non - avec lien de dépendance",MIN(1129,K241,$C241)*overallRate,MIN(1129,K241)*overallRate))</f>
        <v>#VALUE!</v>
      </c>
    </row>
    <row r="242" spans="12:21" x14ac:dyDescent="0.5">
      <c r="L242" s="56" t="str">
        <f>IF(ISTEXT(overallRate),"Effectuez l’étape 1",IF(OR(COUNT($C242,H242)&lt;&gt;2,overallRate=0),0,IF(D242="Oui",ROUND(MAX(IF($B242="Non - avec lien de dépendance",0,MIN((0.75*H242),847)),MIN(H242,(0.75*$C242),847)),2),R242)))</f>
        <v>Effectuez l’étape 1</v>
      </c>
      <c r="M242" s="56" t="str">
        <f>IF(ISTEXT(overallRate),"Effectuez l’étape 1",IF(OR(COUNT($C242,I242)&lt;&gt;2,overallRate=0),0,IF(E242="Yes",ROUND(MAX(IF($B242="Non - avec lien de dépendance",0,MIN((0.75*I242),847)),MIN(I242,(0.75*$C242),847)),2),S242)))</f>
        <v>Effectuez l’étape 1</v>
      </c>
      <c r="N242" s="56" t="str">
        <f>IF(ISTEXT(overallRate),"Effectuez l’étape 1",IF(OR(COUNT($C242,J242)&lt;&gt;2,overallRate=0),0,IF(F242="Yes",ROUND(MAX(IF($B242="Non - avec lien de dépendance",0,MIN((0.75*J242),847)),MIN(J242,(0.75*$C242),847)),2),T242)))</f>
        <v>Effectuez l’étape 1</v>
      </c>
      <c r="O242" s="56" t="str">
        <f>IF(ISTEXT(overallRate),"Effectuez l’étape 1",IF(OR(COUNT($C242,K242)&lt;&gt;2,overallRate=0),0,IF(G242="Yes",ROUND(MAX(IF($B242="Non - avec lien de dépendance",0,MIN((0.75*K242),847)),MIN(K242,(0.75*$C242),847)),2),U242)))</f>
        <v>Effectuez l’étape 1</v>
      </c>
      <c r="P242" s="3">
        <f t="shared" si="3"/>
        <v>0</v>
      </c>
      <c r="R242" s="110" t="e">
        <f>IF(revenueReduction&gt;0.3,MAX(IF($B242="Non - avec lien de dépendance",MIN(1129,H242,$C242)*overallRate,MIN(1129,H242)*overallRate),ROUND(MAX(IF($B242="Non - avec lien de dépendance",0,MIN((0.75*H242),847)),MIN(H242,(0.75*$C242),847)),2)),IF($B242="Non - avec lien de dépendance",MIN(1129,H242,$C242)*overallRate,MIN(1129,H242)*overallRate))</f>
        <v>#VALUE!</v>
      </c>
      <c r="S242" s="110" t="e">
        <f>IF(revenueReduction&gt;0.3,MAX(IF($B242="Non - avec lien de dépendance",MIN(1129,I242,$C242)*overallRate,MIN(1129,I242)*overallRate),ROUND(MAX(IF($B242="Non - avec lien de dépendance",0,MIN((0.75*I242),847)),MIN(I242,(0.75*$C242),847)),2)),IF($B242="Non - avec lien de dépendance",MIN(1129,I242,$C242)*overallRate,MIN(1129,I242)*overallRate))</f>
        <v>#VALUE!</v>
      </c>
      <c r="T242" s="110" t="e">
        <f>IF(revenueReduction&gt;0.3,MAX(IF($B242="Non - avec lien de dépendance",MIN(1129,J242,$C242)*overallRate,MIN(1129,J242)*overallRate),ROUND(MAX(IF($B242="Non - avec lien de dépendance",0,MIN((0.75*J242),847)),MIN(J242,(0.75*$C242),847)),2)),IF($B242="Non - avec lien de dépendance",MIN(1129,J242,$C242)*overallRate,MIN(1129,J242)*overallRate))</f>
        <v>#VALUE!</v>
      </c>
      <c r="U242" s="110" t="e">
        <f>IF(revenueReduction&gt;0.3,MAX(IF($B242="Non - avec lien de dépendance",MIN(1129,K242,$C242)*overallRate,MIN(1129,K242)*overallRate),ROUND(MAX(IF($B242="Non - avec lien de dépendance",0,MIN((0.75*K242),847)),MIN(K242,(0.75*$C242),847)),2)),IF($B242="Non - avec lien de dépendance",MIN(1129,K242,$C242)*overallRate,MIN(1129,K242)*overallRate))</f>
        <v>#VALUE!</v>
      </c>
    </row>
    <row r="243" spans="12:21" x14ac:dyDescent="0.5">
      <c r="L243" s="56" t="str">
        <f>IF(ISTEXT(overallRate),"Effectuez l’étape 1",IF(OR(COUNT($C243,H243)&lt;&gt;2,overallRate=0),0,IF(D243="Oui",ROUND(MAX(IF($B243="Non - avec lien de dépendance",0,MIN((0.75*H243),847)),MIN(H243,(0.75*$C243),847)),2),R243)))</f>
        <v>Effectuez l’étape 1</v>
      </c>
      <c r="M243" s="56" t="str">
        <f>IF(ISTEXT(overallRate),"Effectuez l’étape 1",IF(OR(COUNT($C243,I243)&lt;&gt;2,overallRate=0),0,IF(E243="Yes",ROUND(MAX(IF($B243="Non - avec lien de dépendance",0,MIN((0.75*I243),847)),MIN(I243,(0.75*$C243),847)),2),S243)))</f>
        <v>Effectuez l’étape 1</v>
      </c>
      <c r="N243" s="56" t="str">
        <f>IF(ISTEXT(overallRate),"Effectuez l’étape 1",IF(OR(COUNT($C243,J243)&lt;&gt;2,overallRate=0),0,IF(F243="Yes",ROUND(MAX(IF($B243="Non - avec lien de dépendance",0,MIN((0.75*J243),847)),MIN(J243,(0.75*$C243),847)),2),T243)))</f>
        <v>Effectuez l’étape 1</v>
      </c>
      <c r="O243" s="56" t="str">
        <f>IF(ISTEXT(overallRate),"Effectuez l’étape 1",IF(OR(COUNT($C243,K243)&lt;&gt;2,overallRate=0),0,IF(G243="Yes",ROUND(MAX(IF($B243="Non - avec lien de dépendance",0,MIN((0.75*K243),847)),MIN(K243,(0.75*$C243),847)),2),U243)))</f>
        <v>Effectuez l’étape 1</v>
      </c>
      <c r="P243" s="3">
        <f t="shared" si="3"/>
        <v>0</v>
      </c>
      <c r="R243" s="110" t="e">
        <f>IF(revenueReduction&gt;0.3,MAX(IF($B243="Non - avec lien de dépendance",MIN(1129,H243,$C243)*overallRate,MIN(1129,H243)*overallRate),ROUND(MAX(IF($B243="Non - avec lien de dépendance",0,MIN((0.75*H243),847)),MIN(H243,(0.75*$C243),847)),2)),IF($B243="Non - avec lien de dépendance",MIN(1129,H243,$C243)*overallRate,MIN(1129,H243)*overallRate))</f>
        <v>#VALUE!</v>
      </c>
      <c r="S243" s="110" t="e">
        <f>IF(revenueReduction&gt;0.3,MAX(IF($B243="Non - avec lien de dépendance",MIN(1129,I243,$C243)*overallRate,MIN(1129,I243)*overallRate),ROUND(MAX(IF($B243="Non - avec lien de dépendance",0,MIN((0.75*I243),847)),MIN(I243,(0.75*$C243),847)),2)),IF($B243="Non - avec lien de dépendance",MIN(1129,I243,$C243)*overallRate,MIN(1129,I243)*overallRate))</f>
        <v>#VALUE!</v>
      </c>
      <c r="T243" s="110" t="e">
        <f>IF(revenueReduction&gt;0.3,MAX(IF($B243="Non - avec lien de dépendance",MIN(1129,J243,$C243)*overallRate,MIN(1129,J243)*overallRate),ROUND(MAX(IF($B243="Non - avec lien de dépendance",0,MIN((0.75*J243),847)),MIN(J243,(0.75*$C243),847)),2)),IF($B243="Non - avec lien de dépendance",MIN(1129,J243,$C243)*overallRate,MIN(1129,J243)*overallRate))</f>
        <v>#VALUE!</v>
      </c>
      <c r="U243" s="110" t="e">
        <f>IF(revenueReduction&gt;0.3,MAX(IF($B243="Non - avec lien de dépendance",MIN(1129,K243,$C243)*overallRate,MIN(1129,K243)*overallRate),ROUND(MAX(IF($B243="Non - avec lien de dépendance",0,MIN((0.75*K243),847)),MIN(K243,(0.75*$C243),847)),2)),IF($B243="Non - avec lien de dépendance",MIN(1129,K243,$C243)*overallRate,MIN(1129,K243)*overallRate))</f>
        <v>#VALUE!</v>
      </c>
    </row>
    <row r="244" spans="12:21" x14ac:dyDescent="0.5">
      <c r="L244" s="56" t="str">
        <f>IF(ISTEXT(overallRate),"Effectuez l’étape 1",IF(OR(COUNT($C244,H244)&lt;&gt;2,overallRate=0),0,IF(D244="Oui",ROUND(MAX(IF($B244="Non - avec lien de dépendance",0,MIN((0.75*H244),847)),MIN(H244,(0.75*$C244),847)),2),R244)))</f>
        <v>Effectuez l’étape 1</v>
      </c>
      <c r="M244" s="56" t="str">
        <f>IF(ISTEXT(overallRate),"Effectuez l’étape 1",IF(OR(COUNT($C244,I244)&lt;&gt;2,overallRate=0),0,IF(E244="Yes",ROUND(MAX(IF($B244="Non - avec lien de dépendance",0,MIN((0.75*I244),847)),MIN(I244,(0.75*$C244),847)),2),S244)))</f>
        <v>Effectuez l’étape 1</v>
      </c>
      <c r="N244" s="56" t="str">
        <f>IF(ISTEXT(overallRate),"Effectuez l’étape 1",IF(OR(COUNT($C244,J244)&lt;&gt;2,overallRate=0),0,IF(F244="Yes",ROUND(MAX(IF($B244="Non - avec lien de dépendance",0,MIN((0.75*J244),847)),MIN(J244,(0.75*$C244),847)),2),T244)))</f>
        <v>Effectuez l’étape 1</v>
      </c>
      <c r="O244" s="56" t="str">
        <f>IF(ISTEXT(overallRate),"Effectuez l’étape 1",IF(OR(COUNT($C244,K244)&lt;&gt;2,overallRate=0),0,IF(G244="Yes",ROUND(MAX(IF($B244="Non - avec lien de dépendance",0,MIN((0.75*K244),847)),MIN(K244,(0.75*$C244),847)),2),U244)))</f>
        <v>Effectuez l’étape 1</v>
      </c>
      <c r="P244" s="3">
        <f t="shared" si="3"/>
        <v>0</v>
      </c>
      <c r="R244" s="110" t="e">
        <f>IF(revenueReduction&gt;0.3,MAX(IF($B244="Non - avec lien de dépendance",MIN(1129,H244,$C244)*overallRate,MIN(1129,H244)*overallRate),ROUND(MAX(IF($B244="Non - avec lien de dépendance",0,MIN((0.75*H244),847)),MIN(H244,(0.75*$C244),847)),2)),IF($B244="Non - avec lien de dépendance",MIN(1129,H244,$C244)*overallRate,MIN(1129,H244)*overallRate))</f>
        <v>#VALUE!</v>
      </c>
      <c r="S244" s="110" t="e">
        <f>IF(revenueReduction&gt;0.3,MAX(IF($B244="Non - avec lien de dépendance",MIN(1129,I244,$C244)*overallRate,MIN(1129,I244)*overallRate),ROUND(MAX(IF($B244="Non - avec lien de dépendance",0,MIN((0.75*I244),847)),MIN(I244,(0.75*$C244),847)),2)),IF($B244="Non - avec lien de dépendance",MIN(1129,I244,$C244)*overallRate,MIN(1129,I244)*overallRate))</f>
        <v>#VALUE!</v>
      </c>
      <c r="T244" s="110" t="e">
        <f>IF(revenueReduction&gt;0.3,MAX(IF($B244="Non - avec lien de dépendance",MIN(1129,J244,$C244)*overallRate,MIN(1129,J244)*overallRate),ROUND(MAX(IF($B244="Non - avec lien de dépendance",0,MIN((0.75*J244),847)),MIN(J244,(0.75*$C244),847)),2)),IF($B244="Non - avec lien de dépendance",MIN(1129,J244,$C244)*overallRate,MIN(1129,J244)*overallRate))</f>
        <v>#VALUE!</v>
      </c>
      <c r="U244" s="110" t="e">
        <f>IF(revenueReduction&gt;0.3,MAX(IF($B244="Non - avec lien de dépendance",MIN(1129,K244,$C244)*overallRate,MIN(1129,K244)*overallRate),ROUND(MAX(IF($B244="Non - avec lien de dépendance",0,MIN((0.75*K244),847)),MIN(K244,(0.75*$C244),847)),2)),IF($B244="Non - avec lien de dépendance",MIN(1129,K244,$C244)*overallRate,MIN(1129,K244)*overallRate))</f>
        <v>#VALUE!</v>
      </c>
    </row>
    <row r="245" spans="12:21" x14ac:dyDescent="0.5">
      <c r="L245" s="56" t="str">
        <f>IF(ISTEXT(overallRate),"Effectuez l’étape 1",IF(OR(COUNT($C245,H245)&lt;&gt;2,overallRate=0),0,IF(D245="Oui",ROUND(MAX(IF($B245="Non - avec lien de dépendance",0,MIN((0.75*H245),847)),MIN(H245,(0.75*$C245),847)),2),R245)))</f>
        <v>Effectuez l’étape 1</v>
      </c>
      <c r="M245" s="56" t="str">
        <f>IF(ISTEXT(overallRate),"Effectuez l’étape 1",IF(OR(COUNT($C245,I245)&lt;&gt;2,overallRate=0),0,IF(E245="Yes",ROUND(MAX(IF($B245="Non - avec lien de dépendance",0,MIN((0.75*I245),847)),MIN(I245,(0.75*$C245),847)),2),S245)))</f>
        <v>Effectuez l’étape 1</v>
      </c>
      <c r="N245" s="56" t="str">
        <f>IF(ISTEXT(overallRate),"Effectuez l’étape 1",IF(OR(COUNT($C245,J245)&lt;&gt;2,overallRate=0),0,IF(F245="Yes",ROUND(MAX(IF($B245="Non - avec lien de dépendance",0,MIN((0.75*J245),847)),MIN(J245,(0.75*$C245),847)),2),T245)))</f>
        <v>Effectuez l’étape 1</v>
      </c>
      <c r="O245" s="56" t="str">
        <f>IF(ISTEXT(overallRate),"Effectuez l’étape 1",IF(OR(COUNT($C245,K245)&lt;&gt;2,overallRate=0),0,IF(G245="Yes",ROUND(MAX(IF($B245="Non - avec lien de dépendance",0,MIN((0.75*K245),847)),MIN(K245,(0.75*$C245),847)),2),U245)))</f>
        <v>Effectuez l’étape 1</v>
      </c>
      <c r="P245" s="3">
        <f t="shared" si="3"/>
        <v>0</v>
      </c>
      <c r="R245" s="110" t="e">
        <f>IF(revenueReduction&gt;0.3,MAX(IF($B245="Non - avec lien de dépendance",MIN(1129,H245,$C245)*overallRate,MIN(1129,H245)*overallRate),ROUND(MAX(IF($B245="Non - avec lien de dépendance",0,MIN((0.75*H245),847)),MIN(H245,(0.75*$C245),847)),2)),IF($B245="Non - avec lien de dépendance",MIN(1129,H245,$C245)*overallRate,MIN(1129,H245)*overallRate))</f>
        <v>#VALUE!</v>
      </c>
      <c r="S245" s="110" t="e">
        <f>IF(revenueReduction&gt;0.3,MAX(IF($B245="Non - avec lien de dépendance",MIN(1129,I245,$C245)*overallRate,MIN(1129,I245)*overallRate),ROUND(MAX(IF($B245="Non - avec lien de dépendance",0,MIN((0.75*I245),847)),MIN(I245,(0.75*$C245),847)),2)),IF($B245="Non - avec lien de dépendance",MIN(1129,I245,$C245)*overallRate,MIN(1129,I245)*overallRate))</f>
        <v>#VALUE!</v>
      </c>
      <c r="T245" s="110" t="e">
        <f>IF(revenueReduction&gt;0.3,MAX(IF($B245="Non - avec lien de dépendance",MIN(1129,J245,$C245)*overallRate,MIN(1129,J245)*overallRate),ROUND(MAX(IF($B245="Non - avec lien de dépendance",0,MIN((0.75*J245),847)),MIN(J245,(0.75*$C245),847)),2)),IF($B245="Non - avec lien de dépendance",MIN(1129,J245,$C245)*overallRate,MIN(1129,J245)*overallRate))</f>
        <v>#VALUE!</v>
      </c>
      <c r="U245" s="110" t="e">
        <f>IF(revenueReduction&gt;0.3,MAX(IF($B245="Non - avec lien de dépendance",MIN(1129,K245,$C245)*overallRate,MIN(1129,K245)*overallRate),ROUND(MAX(IF($B245="Non - avec lien de dépendance",0,MIN((0.75*K245),847)),MIN(K245,(0.75*$C245),847)),2)),IF($B245="Non - avec lien de dépendance",MIN(1129,K245,$C245)*overallRate,MIN(1129,K245)*overallRate))</f>
        <v>#VALUE!</v>
      </c>
    </row>
    <row r="246" spans="12:21" x14ac:dyDescent="0.5">
      <c r="L246" s="56" t="str">
        <f>IF(ISTEXT(overallRate),"Effectuez l’étape 1",IF(OR(COUNT($C246,H246)&lt;&gt;2,overallRate=0),0,IF(D246="Oui",ROUND(MAX(IF($B246="Non - avec lien de dépendance",0,MIN((0.75*H246),847)),MIN(H246,(0.75*$C246),847)),2),R246)))</f>
        <v>Effectuez l’étape 1</v>
      </c>
      <c r="M246" s="56" t="str">
        <f>IF(ISTEXT(overallRate),"Effectuez l’étape 1",IF(OR(COUNT($C246,I246)&lt;&gt;2,overallRate=0),0,IF(E246="Yes",ROUND(MAX(IF($B246="Non - avec lien de dépendance",0,MIN((0.75*I246),847)),MIN(I246,(0.75*$C246),847)),2),S246)))</f>
        <v>Effectuez l’étape 1</v>
      </c>
      <c r="N246" s="56" t="str">
        <f>IF(ISTEXT(overallRate),"Effectuez l’étape 1",IF(OR(COUNT($C246,J246)&lt;&gt;2,overallRate=0),0,IF(F246="Yes",ROUND(MAX(IF($B246="Non - avec lien de dépendance",0,MIN((0.75*J246),847)),MIN(J246,(0.75*$C246),847)),2),T246)))</f>
        <v>Effectuez l’étape 1</v>
      </c>
      <c r="O246" s="56" t="str">
        <f>IF(ISTEXT(overallRate),"Effectuez l’étape 1",IF(OR(COUNT($C246,K246)&lt;&gt;2,overallRate=0),0,IF(G246="Yes",ROUND(MAX(IF($B246="Non - avec lien de dépendance",0,MIN((0.75*K246),847)),MIN(K246,(0.75*$C246),847)),2),U246)))</f>
        <v>Effectuez l’étape 1</v>
      </c>
      <c r="P246" s="3">
        <f t="shared" si="3"/>
        <v>0</v>
      </c>
      <c r="R246" s="110" t="e">
        <f>IF(revenueReduction&gt;0.3,MAX(IF($B246="Non - avec lien de dépendance",MIN(1129,H246,$C246)*overallRate,MIN(1129,H246)*overallRate),ROUND(MAX(IF($B246="Non - avec lien de dépendance",0,MIN((0.75*H246),847)),MIN(H246,(0.75*$C246),847)),2)),IF($B246="Non - avec lien de dépendance",MIN(1129,H246,$C246)*overallRate,MIN(1129,H246)*overallRate))</f>
        <v>#VALUE!</v>
      </c>
      <c r="S246" s="110" t="e">
        <f>IF(revenueReduction&gt;0.3,MAX(IF($B246="Non - avec lien de dépendance",MIN(1129,I246,$C246)*overallRate,MIN(1129,I246)*overallRate),ROUND(MAX(IF($B246="Non - avec lien de dépendance",0,MIN((0.75*I246),847)),MIN(I246,(0.75*$C246),847)),2)),IF($B246="Non - avec lien de dépendance",MIN(1129,I246,$C246)*overallRate,MIN(1129,I246)*overallRate))</f>
        <v>#VALUE!</v>
      </c>
      <c r="T246" s="110" t="e">
        <f>IF(revenueReduction&gt;0.3,MAX(IF($B246="Non - avec lien de dépendance",MIN(1129,J246,$C246)*overallRate,MIN(1129,J246)*overallRate),ROUND(MAX(IF($B246="Non - avec lien de dépendance",0,MIN((0.75*J246),847)),MIN(J246,(0.75*$C246),847)),2)),IF($B246="Non - avec lien de dépendance",MIN(1129,J246,$C246)*overallRate,MIN(1129,J246)*overallRate))</f>
        <v>#VALUE!</v>
      </c>
      <c r="U246" s="110" t="e">
        <f>IF(revenueReduction&gt;0.3,MAX(IF($B246="Non - avec lien de dépendance",MIN(1129,K246,$C246)*overallRate,MIN(1129,K246)*overallRate),ROUND(MAX(IF($B246="Non - avec lien de dépendance",0,MIN((0.75*K246),847)),MIN(K246,(0.75*$C246),847)),2)),IF($B246="Non - avec lien de dépendance",MIN(1129,K246,$C246)*overallRate,MIN(1129,K246)*overallRate))</f>
        <v>#VALUE!</v>
      </c>
    </row>
    <row r="247" spans="12:21" x14ac:dyDescent="0.5">
      <c r="L247" s="56" t="str">
        <f>IF(ISTEXT(overallRate),"Effectuez l’étape 1",IF(OR(COUNT($C247,H247)&lt;&gt;2,overallRate=0),0,IF(D247="Oui",ROUND(MAX(IF($B247="Non - avec lien de dépendance",0,MIN((0.75*H247),847)),MIN(H247,(0.75*$C247),847)),2),R247)))</f>
        <v>Effectuez l’étape 1</v>
      </c>
      <c r="M247" s="56" t="str">
        <f>IF(ISTEXT(overallRate),"Effectuez l’étape 1",IF(OR(COUNT($C247,I247)&lt;&gt;2,overallRate=0),0,IF(E247="Yes",ROUND(MAX(IF($B247="Non - avec lien de dépendance",0,MIN((0.75*I247),847)),MIN(I247,(0.75*$C247),847)),2),S247)))</f>
        <v>Effectuez l’étape 1</v>
      </c>
      <c r="N247" s="56" t="str">
        <f>IF(ISTEXT(overallRate),"Effectuez l’étape 1",IF(OR(COUNT($C247,J247)&lt;&gt;2,overallRate=0),0,IF(F247="Yes",ROUND(MAX(IF($B247="Non - avec lien de dépendance",0,MIN((0.75*J247),847)),MIN(J247,(0.75*$C247),847)),2),T247)))</f>
        <v>Effectuez l’étape 1</v>
      </c>
      <c r="O247" s="56" t="str">
        <f>IF(ISTEXT(overallRate),"Effectuez l’étape 1",IF(OR(COUNT($C247,K247)&lt;&gt;2,overallRate=0),0,IF(G247="Yes",ROUND(MAX(IF($B247="Non - avec lien de dépendance",0,MIN((0.75*K247),847)),MIN(K247,(0.75*$C247),847)),2),U247)))</f>
        <v>Effectuez l’étape 1</v>
      </c>
      <c r="P247" s="3">
        <f t="shared" si="3"/>
        <v>0</v>
      </c>
      <c r="R247" s="110" t="e">
        <f>IF(revenueReduction&gt;0.3,MAX(IF($B247="Non - avec lien de dépendance",MIN(1129,H247,$C247)*overallRate,MIN(1129,H247)*overallRate),ROUND(MAX(IF($B247="Non - avec lien de dépendance",0,MIN((0.75*H247),847)),MIN(H247,(0.75*$C247),847)),2)),IF($B247="Non - avec lien de dépendance",MIN(1129,H247,$C247)*overallRate,MIN(1129,H247)*overallRate))</f>
        <v>#VALUE!</v>
      </c>
      <c r="S247" s="110" t="e">
        <f>IF(revenueReduction&gt;0.3,MAX(IF($B247="Non - avec lien de dépendance",MIN(1129,I247,$C247)*overallRate,MIN(1129,I247)*overallRate),ROUND(MAX(IF($B247="Non - avec lien de dépendance",0,MIN((0.75*I247),847)),MIN(I247,(0.75*$C247),847)),2)),IF($B247="Non - avec lien de dépendance",MIN(1129,I247,$C247)*overallRate,MIN(1129,I247)*overallRate))</f>
        <v>#VALUE!</v>
      </c>
      <c r="T247" s="110" t="e">
        <f>IF(revenueReduction&gt;0.3,MAX(IF($B247="Non - avec lien de dépendance",MIN(1129,J247,$C247)*overallRate,MIN(1129,J247)*overallRate),ROUND(MAX(IF($B247="Non - avec lien de dépendance",0,MIN((0.75*J247),847)),MIN(J247,(0.75*$C247),847)),2)),IF($B247="Non - avec lien de dépendance",MIN(1129,J247,$C247)*overallRate,MIN(1129,J247)*overallRate))</f>
        <v>#VALUE!</v>
      </c>
      <c r="U247" s="110" t="e">
        <f>IF(revenueReduction&gt;0.3,MAX(IF($B247="Non - avec lien de dépendance",MIN(1129,K247,$C247)*overallRate,MIN(1129,K247)*overallRate),ROUND(MAX(IF($B247="Non - avec lien de dépendance",0,MIN((0.75*K247),847)),MIN(K247,(0.75*$C247),847)),2)),IF($B247="Non - avec lien de dépendance",MIN(1129,K247,$C247)*overallRate,MIN(1129,K247)*overallRate))</f>
        <v>#VALUE!</v>
      </c>
    </row>
    <row r="248" spans="12:21" x14ac:dyDescent="0.5">
      <c r="L248" s="56" t="str">
        <f>IF(ISTEXT(overallRate),"Effectuez l’étape 1",IF(OR(COUNT($C248,H248)&lt;&gt;2,overallRate=0),0,IF(D248="Oui",ROUND(MAX(IF($B248="Non - avec lien de dépendance",0,MIN((0.75*H248),847)),MIN(H248,(0.75*$C248),847)),2),R248)))</f>
        <v>Effectuez l’étape 1</v>
      </c>
      <c r="M248" s="56" t="str">
        <f>IF(ISTEXT(overallRate),"Effectuez l’étape 1",IF(OR(COUNT($C248,I248)&lt;&gt;2,overallRate=0),0,IF(E248="Yes",ROUND(MAX(IF($B248="Non - avec lien de dépendance",0,MIN((0.75*I248),847)),MIN(I248,(0.75*$C248),847)),2),S248)))</f>
        <v>Effectuez l’étape 1</v>
      </c>
      <c r="N248" s="56" t="str">
        <f>IF(ISTEXT(overallRate),"Effectuez l’étape 1",IF(OR(COUNT($C248,J248)&lt;&gt;2,overallRate=0),0,IF(F248="Yes",ROUND(MAX(IF($B248="Non - avec lien de dépendance",0,MIN((0.75*J248),847)),MIN(J248,(0.75*$C248),847)),2),T248)))</f>
        <v>Effectuez l’étape 1</v>
      </c>
      <c r="O248" s="56" t="str">
        <f>IF(ISTEXT(overallRate),"Effectuez l’étape 1",IF(OR(COUNT($C248,K248)&lt;&gt;2,overallRate=0),0,IF(G248="Yes",ROUND(MAX(IF($B248="Non - avec lien de dépendance",0,MIN((0.75*K248),847)),MIN(K248,(0.75*$C248),847)),2),U248)))</f>
        <v>Effectuez l’étape 1</v>
      </c>
      <c r="P248" s="3">
        <f t="shared" si="3"/>
        <v>0</v>
      </c>
      <c r="R248" s="110" t="e">
        <f>IF(revenueReduction&gt;0.3,MAX(IF($B248="Non - avec lien de dépendance",MIN(1129,H248,$C248)*overallRate,MIN(1129,H248)*overallRate),ROUND(MAX(IF($B248="Non - avec lien de dépendance",0,MIN((0.75*H248),847)),MIN(H248,(0.75*$C248),847)),2)),IF($B248="Non - avec lien de dépendance",MIN(1129,H248,$C248)*overallRate,MIN(1129,H248)*overallRate))</f>
        <v>#VALUE!</v>
      </c>
      <c r="S248" s="110" t="e">
        <f>IF(revenueReduction&gt;0.3,MAX(IF($B248="Non - avec lien de dépendance",MIN(1129,I248,$C248)*overallRate,MIN(1129,I248)*overallRate),ROUND(MAX(IF($B248="Non - avec lien de dépendance",0,MIN((0.75*I248),847)),MIN(I248,(0.75*$C248),847)),2)),IF($B248="Non - avec lien de dépendance",MIN(1129,I248,$C248)*overallRate,MIN(1129,I248)*overallRate))</f>
        <v>#VALUE!</v>
      </c>
      <c r="T248" s="110" t="e">
        <f>IF(revenueReduction&gt;0.3,MAX(IF($B248="Non - avec lien de dépendance",MIN(1129,J248,$C248)*overallRate,MIN(1129,J248)*overallRate),ROUND(MAX(IF($B248="Non - avec lien de dépendance",0,MIN((0.75*J248),847)),MIN(J248,(0.75*$C248),847)),2)),IF($B248="Non - avec lien de dépendance",MIN(1129,J248,$C248)*overallRate,MIN(1129,J248)*overallRate))</f>
        <v>#VALUE!</v>
      </c>
      <c r="U248" s="110" t="e">
        <f>IF(revenueReduction&gt;0.3,MAX(IF($B248="Non - avec lien de dépendance",MIN(1129,K248,$C248)*overallRate,MIN(1129,K248)*overallRate),ROUND(MAX(IF($B248="Non - avec lien de dépendance",0,MIN((0.75*K248),847)),MIN(K248,(0.75*$C248),847)),2)),IF($B248="Non - avec lien de dépendance",MIN(1129,K248,$C248)*overallRate,MIN(1129,K248)*overallRate))</f>
        <v>#VALUE!</v>
      </c>
    </row>
    <row r="249" spans="12:21" x14ac:dyDescent="0.5">
      <c r="L249" s="56" t="str">
        <f>IF(ISTEXT(overallRate),"Effectuez l’étape 1",IF(OR(COUNT($C249,H249)&lt;&gt;2,overallRate=0),0,IF(D249="Oui",ROUND(MAX(IF($B249="Non - avec lien de dépendance",0,MIN((0.75*H249),847)),MIN(H249,(0.75*$C249),847)),2),R249)))</f>
        <v>Effectuez l’étape 1</v>
      </c>
      <c r="M249" s="56" t="str">
        <f>IF(ISTEXT(overallRate),"Effectuez l’étape 1",IF(OR(COUNT($C249,I249)&lt;&gt;2,overallRate=0),0,IF(E249="Yes",ROUND(MAX(IF($B249="Non - avec lien de dépendance",0,MIN((0.75*I249),847)),MIN(I249,(0.75*$C249),847)),2),S249)))</f>
        <v>Effectuez l’étape 1</v>
      </c>
      <c r="N249" s="56" t="str">
        <f>IF(ISTEXT(overallRate),"Effectuez l’étape 1",IF(OR(COUNT($C249,J249)&lt;&gt;2,overallRate=0),0,IF(F249="Yes",ROUND(MAX(IF($B249="Non - avec lien de dépendance",0,MIN((0.75*J249),847)),MIN(J249,(0.75*$C249),847)),2),T249)))</f>
        <v>Effectuez l’étape 1</v>
      </c>
      <c r="O249" s="56" t="str">
        <f>IF(ISTEXT(overallRate),"Effectuez l’étape 1",IF(OR(COUNT($C249,K249)&lt;&gt;2,overallRate=0),0,IF(G249="Yes",ROUND(MAX(IF($B249="Non - avec lien de dépendance",0,MIN((0.75*K249),847)),MIN(K249,(0.75*$C249),847)),2),U249)))</f>
        <v>Effectuez l’étape 1</v>
      </c>
      <c r="P249" s="3">
        <f t="shared" si="3"/>
        <v>0</v>
      </c>
      <c r="R249" s="110" t="e">
        <f>IF(revenueReduction&gt;0.3,MAX(IF($B249="Non - avec lien de dépendance",MIN(1129,H249,$C249)*overallRate,MIN(1129,H249)*overallRate),ROUND(MAX(IF($B249="Non - avec lien de dépendance",0,MIN((0.75*H249),847)),MIN(H249,(0.75*$C249),847)),2)),IF($B249="Non - avec lien de dépendance",MIN(1129,H249,$C249)*overallRate,MIN(1129,H249)*overallRate))</f>
        <v>#VALUE!</v>
      </c>
      <c r="S249" s="110" t="e">
        <f>IF(revenueReduction&gt;0.3,MAX(IF($B249="Non - avec lien de dépendance",MIN(1129,I249,$C249)*overallRate,MIN(1129,I249)*overallRate),ROUND(MAX(IF($B249="Non - avec lien de dépendance",0,MIN((0.75*I249),847)),MIN(I249,(0.75*$C249),847)),2)),IF($B249="Non - avec lien de dépendance",MIN(1129,I249,$C249)*overallRate,MIN(1129,I249)*overallRate))</f>
        <v>#VALUE!</v>
      </c>
      <c r="T249" s="110" t="e">
        <f>IF(revenueReduction&gt;0.3,MAX(IF($B249="Non - avec lien de dépendance",MIN(1129,J249,$C249)*overallRate,MIN(1129,J249)*overallRate),ROUND(MAX(IF($B249="Non - avec lien de dépendance",0,MIN((0.75*J249),847)),MIN(J249,(0.75*$C249),847)),2)),IF($B249="Non - avec lien de dépendance",MIN(1129,J249,$C249)*overallRate,MIN(1129,J249)*overallRate))</f>
        <v>#VALUE!</v>
      </c>
      <c r="U249" s="110" t="e">
        <f>IF(revenueReduction&gt;0.3,MAX(IF($B249="Non - avec lien de dépendance",MIN(1129,K249,$C249)*overallRate,MIN(1129,K249)*overallRate),ROUND(MAX(IF($B249="Non - avec lien de dépendance",0,MIN((0.75*K249),847)),MIN(K249,(0.75*$C249),847)),2)),IF($B249="Non - avec lien de dépendance",MIN(1129,K249,$C249)*overallRate,MIN(1129,K249)*overallRate))</f>
        <v>#VALUE!</v>
      </c>
    </row>
    <row r="250" spans="12:21" x14ac:dyDescent="0.5">
      <c r="L250" s="56" t="str">
        <f>IF(ISTEXT(overallRate),"Effectuez l’étape 1",IF(OR(COUNT($C250,H250)&lt;&gt;2,overallRate=0),0,IF(D250="Oui",ROUND(MAX(IF($B250="Non - avec lien de dépendance",0,MIN((0.75*H250),847)),MIN(H250,(0.75*$C250),847)),2),R250)))</f>
        <v>Effectuez l’étape 1</v>
      </c>
      <c r="M250" s="56" t="str">
        <f>IF(ISTEXT(overallRate),"Effectuez l’étape 1",IF(OR(COUNT($C250,I250)&lt;&gt;2,overallRate=0),0,IF(E250="Yes",ROUND(MAX(IF($B250="Non - avec lien de dépendance",0,MIN((0.75*I250),847)),MIN(I250,(0.75*$C250),847)),2),S250)))</f>
        <v>Effectuez l’étape 1</v>
      </c>
      <c r="N250" s="56" t="str">
        <f>IF(ISTEXT(overallRate),"Effectuez l’étape 1",IF(OR(COUNT($C250,J250)&lt;&gt;2,overallRate=0),0,IF(F250="Yes",ROUND(MAX(IF($B250="Non - avec lien de dépendance",0,MIN((0.75*J250),847)),MIN(J250,(0.75*$C250),847)),2),T250)))</f>
        <v>Effectuez l’étape 1</v>
      </c>
      <c r="O250" s="56" t="str">
        <f>IF(ISTEXT(overallRate),"Effectuez l’étape 1",IF(OR(COUNT($C250,K250)&lt;&gt;2,overallRate=0),0,IF(G250="Yes",ROUND(MAX(IF($B250="Non - avec lien de dépendance",0,MIN((0.75*K250),847)),MIN(K250,(0.75*$C250),847)),2),U250)))</f>
        <v>Effectuez l’étape 1</v>
      </c>
      <c r="P250" s="3">
        <f t="shared" si="3"/>
        <v>0</v>
      </c>
      <c r="R250" s="110" t="e">
        <f>IF(revenueReduction&gt;0.3,MAX(IF($B250="Non - avec lien de dépendance",MIN(1129,H250,$C250)*overallRate,MIN(1129,H250)*overallRate),ROUND(MAX(IF($B250="Non - avec lien de dépendance",0,MIN((0.75*H250),847)),MIN(H250,(0.75*$C250),847)),2)),IF($B250="Non - avec lien de dépendance",MIN(1129,H250,$C250)*overallRate,MIN(1129,H250)*overallRate))</f>
        <v>#VALUE!</v>
      </c>
      <c r="S250" s="110" t="e">
        <f>IF(revenueReduction&gt;0.3,MAX(IF($B250="Non - avec lien de dépendance",MIN(1129,I250,$C250)*overallRate,MIN(1129,I250)*overallRate),ROUND(MAX(IF($B250="Non - avec lien de dépendance",0,MIN((0.75*I250),847)),MIN(I250,(0.75*$C250),847)),2)),IF($B250="Non - avec lien de dépendance",MIN(1129,I250,$C250)*overallRate,MIN(1129,I250)*overallRate))</f>
        <v>#VALUE!</v>
      </c>
      <c r="T250" s="110" t="e">
        <f>IF(revenueReduction&gt;0.3,MAX(IF($B250="Non - avec lien de dépendance",MIN(1129,J250,$C250)*overallRate,MIN(1129,J250)*overallRate),ROUND(MAX(IF($B250="Non - avec lien de dépendance",0,MIN((0.75*J250),847)),MIN(J250,(0.75*$C250),847)),2)),IF($B250="Non - avec lien de dépendance",MIN(1129,J250,$C250)*overallRate,MIN(1129,J250)*overallRate))</f>
        <v>#VALUE!</v>
      </c>
      <c r="U250" s="110" t="e">
        <f>IF(revenueReduction&gt;0.3,MAX(IF($B250="Non - avec lien de dépendance",MIN(1129,K250,$C250)*overallRate,MIN(1129,K250)*overallRate),ROUND(MAX(IF($B250="Non - avec lien de dépendance",0,MIN((0.75*K250),847)),MIN(K250,(0.75*$C250),847)),2)),IF($B250="Non - avec lien de dépendance",MIN(1129,K250,$C250)*overallRate,MIN(1129,K250)*overallRate))</f>
        <v>#VALUE!</v>
      </c>
    </row>
    <row r="251" spans="12:21" x14ac:dyDescent="0.5">
      <c r="L251" s="56" t="str">
        <f>IF(ISTEXT(overallRate),"Effectuez l’étape 1",IF(OR(COUNT($C251,H251)&lt;&gt;2,overallRate=0),0,IF(D251="Oui",ROUND(MAX(IF($B251="Non - avec lien de dépendance",0,MIN((0.75*H251),847)),MIN(H251,(0.75*$C251),847)),2),R251)))</f>
        <v>Effectuez l’étape 1</v>
      </c>
      <c r="M251" s="56" t="str">
        <f>IF(ISTEXT(overallRate),"Effectuez l’étape 1",IF(OR(COUNT($C251,I251)&lt;&gt;2,overallRate=0),0,IF(E251="Yes",ROUND(MAX(IF($B251="Non - avec lien de dépendance",0,MIN((0.75*I251),847)),MIN(I251,(0.75*$C251),847)),2),S251)))</f>
        <v>Effectuez l’étape 1</v>
      </c>
      <c r="N251" s="56" t="str">
        <f>IF(ISTEXT(overallRate),"Effectuez l’étape 1",IF(OR(COUNT($C251,J251)&lt;&gt;2,overallRate=0),0,IF(F251="Yes",ROUND(MAX(IF($B251="Non - avec lien de dépendance",0,MIN((0.75*J251),847)),MIN(J251,(0.75*$C251),847)),2),T251)))</f>
        <v>Effectuez l’étape 1</v>
      </c>
      <c r="O251" s="56" t="str">
        <f>IF(ISTEXT(overallRate),"Effectuez l’étape 1",IF(OR(COUNT($C251,K251)&lt;&gt;2,overallRate=0),0,IF(G251="Yes",ROUND(MAX(IF($B251="Non - avec lien de dépendance",0,MIN((0.75*K251),847)),MIN(K251,(0.75*$C251),847)),2),U251)))</f>
        <v>Effectuez l’étape 1</v>
      </c>
      <c r="P251" s="3">
        <f t="shared" si="3"/>
        <v>0</v>
      </c>
      <c r="R251" s="110" t="e">
        <f>IF(revenueReduction&gt;0.3,MAX(IF($B251="Non - avec lien de dépendance",MIN(1129,H251,$C251)*overallRate,MIN(1129,H251)*overallRate),ROUND(MAX(IF($B251="Non - avec lien de dépendance",0,MIN((0.75*H251),847)),MIN(H251,(0.75*$C251),847)),2)),IF($B251="Non - avec lien de dépendance",MIN(1129,H251,$C251)*overallRate,MIN(1129,H251)*overallRate))</f>
        <v>#VALUE!</v>
      </c>
      <c r="S251" s="110" t="e">
        <f>IF(revenueReduction&gt;0.3,MAX(IF($B251="Non - avec lien de dépendance",MIN(1129,I251,$C251)*overallRate,MIN(1129,I251)*overallRate),ROUND(MAX(IF($B251="Non - avec lien de dépendance",0,MIN((0.75*I251),847)),MIN(I251,(0.75*$C251),847)),2)),IF($B251="Non - avec lien de dépendance",MIN(1129,I251,$C251)*overallRate,MIN(1129,I251)*overallRate))</f>
        <v>#VALUE!</v>
      </c>
      <c r="T251" s="110" t="e">
        <f>IF(revenueReduction&gt;0.3,MAX(IF($B251="Non - avec lien de dépendance",MIN(1129,J251,$C251)*overallRate,MIN(1129,J251)*overallRate),ROUND(MAX(IF($B251="Non - avec lien de dépendance",0,MIN((0.75*J251),847)),MIN(J251,(0.75*$C251),847)),2)),IF($B251="Non - avec lien de dépendance",MIN(1129,J251,$C251)*overallRate,MIN(1129,J251)*overallRate))</f>
        <v>#VALUE!</v>
      </c>
      <c r="U251" s="110" t="e">
        <f>IF(revenueReduction&gt;0.3,MAX(IF($B251="Non - avec lien de dépendance",MIN(1129,K251,$C251)*overallRate,MIN(1129,K251)*overallRate),ROUND(MAX(IF($B251="Non - avec lien de dépendance",0,MIN((0.75*K251),847)),MIN(K251,(0.75*$C251),847)),2)),IF($B251="Non - avec lien de dépendance",MIN(1129,K251,$C251)*overallRate,MIN(1129,K251)*overallRate))</f>
        <v>#VALUE!</v>
      </c>
    </row>
    <row r="252" spans="12:21" x14ac:dyDescent="0.5">
      <c r="L252" s="56" t="str">
        <f>IF(ISTEXT(overallRate),"Effectuez l’étape 1",IF(OR(COUNT($C252,H252)&lt;&gt;2,overallRate=0),0,IF(D252="Oui",ROUND(MAX(IF($B252="Non - avec lien de dépendance",0,MIN((0.75*H252),847)),MIN(H252,(0.75*$C252),847)),2),R252)))</f>
        <v>Effectuez l’étape 1</v>
      </c>
      <c r="M252" s="56" t="str">
        <f>IF(ISTEXT(overallRate),"Effectuez l’étape 1",IF(OR(COUNT($C252,I252)&lt;&gt;2,overallRate=0),0,IF(E252="Yes",ROUND(MAX(IF($B252="Non - avec lien de dépendance",0,MIN((0.75*I252),847)),MIN(I252,(0.75*$C252),847)),2),S252)))</f>
        <v>Effectuez l’étape 1</v>
      </c>
      <c r="N252" s="56" t="str">
        <f>IF(ISTEXT(overallRate),"Effectuez l’étape 1",IF(OR(COUNT($C252,J252)&lt;&gt;2,overallRate=0),0,IF(F252="Yes",ROUND(MAX(IF($B252="Non - avec lien de dépendance",0,MIN((0.75*J252),847)),MIN(J252,(0.75*$C252),847)),2),T252)))</f>
        <v>Effectuez l’étape 1</v>
      </c>
      <c r="O252" s="56" t="str">
        <f>IF(ISTEXT(overallRate),"Effectuez l’étape 1",IF(OR(COUNT($C252,K252)&lt;&gt;2,overallRate=0),0,IF(G252="Yes",ROUND(MAX(IF($B252="Non - avec lien de dépendance",0,MIN((0.75*K252),847)),MIN(K252,(0.75*$C252),847)),2),U252)))</f>
        <v>Effectuez l’étape 1</v>
      </c>
      <c r="P252" s="3">
        <f t="shared" si="3"/>
        <v>0</v>
      </c>
      <c r="R252" s="110" t="e">
        <f>IF(revenueReduction&gt;0.3,MAX(IF($B252="Non - avec lien de dépendance",MIN(1129,H252,$C252)*overallRate,MIN(1129,H252)*overallRate),ROUND(MAX(IF($B252="Non - avec lien de dépendance",0,MIN((0.75*H252),847)),MIN(H252,(0.75*$C252),847)),2)),IF($B252="Non - avec lien de dépendance",MIN(1129,H252,$C252)*overallRate,MIN(1129,H252)*overallRate))</f>
        <v>#VALUE!</v>
      </c>
      <c r="S252" s="110" t="e">
        <f>IF(revenueReduction&gt;0.3,MAX(IF($B252="Non - avec lien de dépendance",MIN(1129,I252,$C252)*overallRate,MIN(1129,I252)*overallRate),ROUND(MAX(IF($B252="Non - avec lien de dépendance",0,MIN((0.75*I252),847)),MIN(I252,(0.75*$C252),847)),2)),IF($B252="Non - avec lien de dépendance",MIN(1129,I252,$C252)*overallRate,MIN(1129,I252)*overallRate))</f>
        <v>#VALUE!</v>
      </c>
      <c r="T252" s="110" t="e">
        <f>IF(revenueReduction&gt;0.3,MAX(IF($B252="Non - avec lien de dépendance",MIN(1129,J252,$C252)*overallRate,MIN(1129,J252)*overallRate),ROUND(MAX(IF($B252="Non - avec lien de dépendance",0,MIN((0.75*J252),847)),MIN(J252,(0.75*$C252),847)),2)),IF($B252="Non - avec lien de dépendance",MIN(1129,J252,$C252)*overallRate,MIN(1129,J252)*overallRate))</f>
        <v>#VALUE!</v>
      </c>
      <c r="U252" s="110" t="e">
        <f>IF(revenueReduction&gt;0.3,MAX(IF($B252="Non - avec lien de dépendance",MIN(1129,K252,$C252)*overallRate,MIN(1129,K252)*overallRate),ROUND(MAX(IF($B252="Non - avec lien de dépendance",0,MIN((0.75*K252),847)),MIN(K252,(0.75*$C252),847)),2)),IF($B252="Non - avec lien de dépendance",MIN(1129,K252,$C252)*overallRate,MIN(1129,K252)*overallRate))</f>
        <v>#VALUE!</v>
      </c>
    </row>
    <row r="253" spans="12:21" x14ac:dyDescent="0.5">
      <c r="L253" s="56" t="str">
        <f>IF(ISTEXT(overallRate),"Effectuez l’étape 1",IF(OR(COUNT($C253,H253)&lt;&gt;2,overallRate=0),0,IF(D253="Oui",ROUND(MAX(IF($B253="Non - avec lien de dépendance",0,MIN((0.75*H253),847)),MIN(H253,(0.75*$C253),847)),2),R253)))</f>
        <v>Effectuez l’étape 1</v>
      </c>
      <c r="M253" s="56" t="str">
        <f>IF(ISTEXT(overallRate),"Effectuez l’étape 1",IF(OR(COUNT($C253,I253)&lt;&gt;2,overallRate=0),0,IF(E253="Yes",ROUND(MAX(IF($B253="Non - avec lien de dépendance",0,MIN((0.75*I253),847)),MIN(I253,(0.75*$C253),847)),2),S253)))</f>
        <v>Effectuez l’étape 1</v>
      </c>
      <c r="N253" s="56" t="str">
        <f>IF(ISTEXT(overallRate),"Effectuez l’étape 1",IF(OR(COUNT($C253,J253)&lt;&gt;2,overallRate=0),0,IF(F253="Yes",ROUND(MAX(IF($B253="Non - avec lien de dépendance",0,MIN((0.75*J253),847)),MIN(J253,(0.75*$C253),847)),2),T253)))</f>
        <v>Effectuez l’étape 1</v>
      </c>
      <c r="O253" s="56" t="str">
        <f>IF(ISTEXT(overallRate),"Effectuez l’étape 1",IF(OR(COUNT($C253,K253)&lt;&gt;2,overallRate=0),0,IF(G253="Yes",ROUND(MAX(IF($B253="Non - avec lien de dépendance",0,MIN((0.75*K253),847)),MIN(K253,(0.75*$C253),847)),2),U253)))</f>
        <v>Effectuez l’étape 1</v>
      </c>
      <c r="P253" s="3">
        <f t="shared" si="3"/>
        <v>0</v>
      </c>
      <c r="R253" s="110" t="e">
        <f>IF(revenueReduction&gt;0.3,MAX(IF($B253="Non - avec lien de dépendance",MIN(1129,H253,$C253)*overallRate,MIN(1129,H253)*overallRate),ROUND(MAX(IF($B253="Non - avec lien de dépendance",0,MIN((0.75*H253),847)),MIN(H253,(0.75*$C253),847)),2)),IF($B253="Non - avec lien de dépendance",MIN(1129,H253,$C253)*overallRate,MIN(1129,H253)*overallRate))</f>
        <v>#VALUE!</v>
      </c>
      <c r="S253" s="110" t="e">
        <f>IF(revenueReduction&gt;0.3,MAX(IF($B253="Non - avec lien de dépendance",MIN(1129,I253,$C253)*overallRate,MIN(1129,I253)*overallRate),ROUND(MAX(IF($B253="Non - avec lien de dépendance",0,MIN((0.75*I253),847)),MIN(I253,(0.75*$C253),847)),2)),IF($B253="Non - avec lien de dépendance",MIN(1129,I253,$C253)*overallRate,MIN(1129,I253)*overallRate))</f>
        <v>#VALUE!</v>
      </c>
      <c r="T253" s="110" t="e">
        <f>IF(revenueReduction&gt;0.3,MAX(IF($B253="Non - avec lien de dépendance",MIN(1129,J253,$C253)*overallRate,MIN(1129,J253)*overallRate),ROUND(MAX(IF($B253="Non - avec lien de dépendance",0,MIN((0.75*J253),847)),MIN(J253,(0.75*$C253),847)),2)),IF($B253="Non - avec lien de dépendance",MIN(1129,J253,$C253)*overallRate,MIN(1129,J253)*overallRate))</f>
        <v>#VALUE!</v>
      </c>
      <c r="U253" s="110" t="e">
        <f>IF(revenueReduction&gt;0.3,MAX(IF($B253="Non - avec lien de dépendance",MIN(1129,K253,$C253)*overallRate,MIN(1129,K253)*overallRate),ROUND(MAX(IF($B253="Non - avec lien de dépendance",0,MIN((0.75*K253),847)),MIN(K253,(0.75*$C253),847)),2)),IF($B253="Non - avec lien de dépendance",MIN(1129,K253,$C253)*overallRate,MIN(1129,K253)*overallRate))</f>
        <v>#VALUE!</v>
      </c>
    </row>
    <row r="254" spans="12:21" x14ac:dyDescent="0.5">
      <c r="L254" s="56" t="str">
        <f>IF(ISTEXT(overallRate),"Effectuez l’étape 1",IF(OR(COUNT($C254,H254)&lt;&gt;2,overallRate=0),0,IF(D254="Oui",ROUND(MAX(IF($B254="Non - avec lien de dépendance",0,MIN((0.75*H254),847)),MIN(H254,(0.75*$C254),847)),2),R254)))</f>
        <v>Effectuez l’étape 1</v>
      </c>
      <c r="M254" s="56" t="str">
        <f>IF(ISTEXT(overallRate),"Effectuez l’étape 1",IF(OR(COUNT($C254,I254)&lt;&gt;2,overallRate=0),0,IF(E254="Yes",ROUND(MAX(IF($B254="Non - avec lien de dépendance",0,MIN((0.75*I254),847)),MIN(I254,(0.75*$C254),847)),2),S254)))</f>
        <v>Effectuez l’étape 1</v>
      </c>
      <c r="N254" s="56" t="str">
        <f>IF(ISTEXT(overallRate),"Effectuez l’étape 1",IF(OR(COUNT($C254,J254)&lt;&gt;2,overallRate=0),0,IF(F254="Yes",ROUND(MAX(IF($B254="Non - avec lien de dépendance",0,MIN((0.75*J254),847)),MIN(J254,(0.75*$C254),847)),2),T254)))</f>
        <v>Effectuez l’étape 1</v>
      </c>
      <c r="O254" s="56" t="str">
        <f>IF(ISTEXT(overallRate),"Effectuez l’étape 1",IF(OR(COUNT($C254,K254)&lt;&gt;2,overallRate=0),0,IF(G254="Yes",ROUND(MAX(IF($B254="Non - avec lien de dépendance",0,MIN((0.75*K254),847)),MIN(K254,(0.75*$C254),847)),2),U254)))</f>
        <v>Effectuez l’étape 1</v>
      </c>
      <c r="P254" s="3">
        <f t="shared" si="3"/>
        <v>0</v>
      </c>
      <c r="R254" s="110" t="e">
        <f>IF(revenueReduction&gt;0.3,MAX(IF($B254="Non - avec lien de dépendance",MIN(1129,H254,$C254)*overallRate,MIN(1129,H254)*overallRate),ROUND(MAX(IF($B254="Non - avec lien de dépendance",0,MIN((0.75*H254),847)),MIN(H254,(0.75*$C254),847)),2)),IF($B254="Non - avec lien de dépendance",MIN(1129,H254,$C254)*overallRate,MIN(1129,H254)*overallRate))</f>
        <v>#VALUE!</v>
      </c>
      <c r="S254" s="110" t="e">
        <f>IF(revenueReduction&gt;0.3,MAX(IF($B254="Non - avec lien de dépendance",MIN(1129,I254,$C254)*overallRate,MIN(1129,I254)*overallRate),ROUND(MAX(IF($B254="Non - avec lien de dépendance",0,MIN((0.75*I254),847)),MIN(I254,(0.75*$C254),847)),2)),IF($B254="Non - avec lien de dépendance",MIN(1129,I254,$C254)*overallRate,MIN(1129,I254)*overallRate))</f>
        <v>#VALUE!</v>
      </c>
      <c r="T254" s="110" t="e">
        <f>IF(revenueReduction&gt;0.3,MAX(IF($B254="Non - avec lien de dépendance",MIN(1129,J254,$C254)*overallRate,MIN(1129,J254)*overallRate),ROUND(MAX(IF($B254="Non - avec lien de dépendance",0,MIN((0.75*J254),847)),MIN(J254,(0.75*$C254),847)),2)),IF($B254="Non - avec lien de dépendance",MIN(1129,J254,$C254)*overallRate,MIN(1129,J254)*overallRate))</f>
        <v>#VALUE!</v>
      </c>
      <c r="U254" s="110" t="e">
        <f>IF(revenueReduction&gt;0.3,MAX(IF($B254="Non - avec lien de dépendance",MIN(1129,K254,$C254)*overallRate,MIN(1129,K254)*overallRate),ROUND(MAX(IF($B254="Non - avec lien de dépendance",0,MIN((0.75*K254),847)),MIN(K254,(0.75*$C254),847)),2)),IF($B254="Non - avec lien de dépendance",MIN(1129,K254,$C254)*overallRate,MIN(1129,K254)*overallRate))</f>
        <v>#VALUE!</v>
      </c>
    </row>
    <row r="255" spans="12:21" x14ac:dyDescent="0.5">
      <c r="L255" s="56" t="str">
        <f>IF(ISTEXT(overallRate),"Effectuez l’étape 1",IF(OR(COUNT($C255,H255)&lt;&gt;2,overallRate=0),0,IF(D255="Oui",ROUND(MAX(IF($B255="Non - avec lien de dépendance",0,MIN((0.75*H255),847)),MIN(H255,(0.75*$C255),847)),2),R255)))</f>
        <v>Effectuez l’étape 1</v>
      </c>
      <c r="M255" s="56" t="str">
        <f>IF(ISTEXT(overallRate),"Effectuez l’étape 1",IF(OR(COUNT($C255,I255)&lt;&gt;2,overallRate=0),0,IF(E255="Yes",ROUND(MAX(IF($B255="Non - avec lien de dépendance",0,MIN((0.75*I255),847)),MIN(I255,(0.75*$C255),847)),2),S255)))</f>
        <v>Effectuez l’étape 1</v>
      </c>
      <c r="N255" s="56" t="str">
        <f>IF(ISTEXT(overallRate),"Effectuez l’étape 1",IF(OR(COUNT($C255,J255)&lt;&gt;2,overallRate=0),0,IF(F255="Yes",ROUND(MAX(IF($B255="Non - avec lien de dépendance",0,MIN((0.75*J255),847)),MIN(J255,(0.75*$C255),847)),2),T255)))</f>
        <v>Effectuez l’étape 1</v>
      </c>
      <c r="O255" s="56" t="str">
        <f>IF(ISTEXT(overallRate),"Effectuez l’étape 1",IF(OR(COUNT($C255,K255)&lt;&gt;2,overallRate=0),0,IF(G255="Yes",ROUND(MAX(IF($B255="Non - avec lien de dépendance",0,MIN((0.75*K255),847)),MIN(K255,(0.75*$C255),847)),2),U255)))</f>
        <v>Effectuez l’étape 1</v>
      </c>
      <c r="P255" s="3">
        <f t="shared" si="3"/>
        <v>0</v>
      </c>
      <c r="R255" s="110" t="e">
        <f>IF(revenueReduction&gt;0.3,MAX(IF($B255="Non - avec lien de dépendance",MIN(1129,H255,$C255)*overallRate,MIN(1129,H255)*overallRate),ROUND(MAX(IF($B255="Non - avec lien de dépendance",0,MIN((0.75*H255),847)),MIN(H255,(0.75*$C255),847)),2)),IF($B255="Non - avec lien de dépendance",MIN(1129,H255,$C255)*overallRate,MIN(1129,H255)*overallRate))</f>
        <v>#VALUE!</v>
      </c>
      <c r="S255" s="110" t="e">
        <f>IF(revenueReduction&gt;0.3,MAX(IF($B255="Non - avec lien de dépendance",MIN(1129,I255,$C255)*overallRate,MIN(1129,I255)*overallRate),ROUND(MAX(IF($B255="Non - avec lien de dépendance",0,MIN((0.75*I255),847)),MIN(I255,(0.75*$C255),847)),2)),IF($B255="Non - avec lien de dépendance",MIN(1129,I255,$C255)*overallRate,MIN(1129,I255)*overallRate))</f>
        <v>#VALUE!</v>
      </c>
      <c r="T255" s="110" t="e">
        <f>IF(revenueReduction&gt;0.3,MAX(IF($B255="Non - avec lien de dépendance",MIN(1129,J255,$C255)*overallRate,MIN(1129,J255)*overallRate),ROUND(MAX(IF($B255="Non - avec lien de dépendance",0,MIN((0.75*J255),847)),MIN(J255,(0.75*$C255),847)),2)),IF($B255="Non - avec lien de dépendance",MIN(1129,J255,$C255)*overallRate,MIN(1129,J255)*overallRate))</f>
        <v>#VALUE!</v>
      </c>
      <c r="U255" s="110" t="e">
        <f>IF(revenueReduction&gt;0.3,MAX(IF($B255="Non - avec lien de dépendance",MIN(1129,K255,$C255)*overallRate,MIN(1129,K255)*overallRate),ROUND(MAX(IF($B255="Non - avec lien de dépendance",0,MIN((0.75*K255),847)),MIN(K255,(0.75*$C255),847)),2)),IF($B255="Non - avec lien de dépendance",MIN(1129,K255,$C255)*overallRate,MIN(1129,K255)*overallRate))</f>
        <v>#VALUE!</v>
      </c>
    </row>
    <row r="256" spans="12:21" x14ac:dyDescent="0.5">
      <c r="L256" s="56" t="str">
        <f>IF(ISTEXT(overallRate),"Effectuez l’étape 1",IF(OR(COUNT($C256,H256)&lt;&gt;2,overallRate=0),0,IF(D256="Oui",ROUND(MAX(IF($B256="Non - avec lien de dépendance",0,MIN((0.75*H256),847)),MIN(H256,(0.75*$C256),847)),2),R256)))</f>
        <v>Effectuez l’étape 1</v>
      </c>
      <c r="M256" s="56" t="str">
        <f>IF(ISTEXT(overallRate),"Effectuez l’étape 1",IF(OR(COUNT($C256,I256)&lt;&gt;2,overallRate=0),0,IF(E256="Yes",ROUND(MAX(IF($B256="Non - avec lien de dépendance",0,MIN((0.75*I256),847)),MIN(I256,(0.75*$C256),847)),2),S256)))</f>
        <v>Effectuez l’étape 1</v>
      </c>
      <c r="N256" s="56" t="str">
        <f>IF(ISTEXT(overallRate),"Effectuez l’étape 1",IF(OR(COUNT($C256,J256)&lt;&gt;2,overallRate=0),0,IF(F256="Yes",ROUND(MAX(IF($B256="Non - avec lien de dépendance",0,MIN((0.75*J256),847)),MIN(J256,(0.75*$C256),847)),2),T256)))</f>
        <v>Effectuez l’étape 1</v>
      </c>
      <c r="O256" s="56" t="str">
        <f>IF(ISTEXT(overallRate),"Effectuez l’étape 1",IF(OR(COUNT($C256,K256)&lt;&gt;2,overallRate=0),0,IF(G256="Yes",ROUND(MAX(IF($B256="Non - avec lien de dépendance",0,MIN((0.75*K256),847)),MIN(K256,(0.75*$C256),847)),2),U256)))</f>
        <v>Effectuez l’étape 1</v>
      </c>
      <c r="P256" s="3">
        <f t="shared" si="3"/>
        <v>0</v>
      </c>
      <c r="R256" s="110" t="e">
        <f>IF(revenueReduction&gt;0.3,MAX(IF($B256="Non - avec lien de dépendance",MIN(1129,H256,$C256)*overallRate,MIN(1129,H256)*overallRate),ROUND(MAX(IF($B256="Non - avec lien de dépendance",0,MIN((0.75*H256),847)),MIN(H256,(0.75*$C256),847)),2)),IF($B256="Non - avec lien de dépendance",MIN(1129,H256,$C256)*overallRate,MIN(1129,H256)*overallRate))</f>
        <v>#VALUE!</v>
      </c>
      <c r="S256" s="110" t="e">
        <f>IF(revenueReduction&gt;0.3,MAX(IF($B256="Non - avec lien de dépendance",MIN(1129,I256,$C256)*overallRate,MIN(1129,I256)*overallRate),ROUND(MAX(IF($B256="Non - avec lien de dépendance",0,MIN((0.75*I256),847)),MIN(I256,(0.75*$C256),847)),2)),IF($B256="Non - avec lien de dépendance",MIN(1129,I256,$C256)*overallRate,MIN(1129,I256)*overallRate))</f>
        <v>#VALUE!</v>
      </c>
      <c r="T256" s="110" t="e">
        <f>IF(revenueReduction&gt;0.3,MAX(IF($B256="Non - avec lien de dépendance",MIN(1129,J256,$C256)*overallRate,MIN(1129,J256)*overallRate),ROUND(MAX(IF($B256="Non - avec lien de dépendance",0,MIN((0.75*J256),847)),MIN(J256,(0.75*$C256),847)),2)),IF($B256="Non - avec lien de dépendance",MIN(1129,J256,$C256)*overallRate,MIN(1129,J256)*overallRate))</f>
        <v>#VALUE!</v>
      </c>
      <c r="U256" s="110" t="e">
        <f>IF(revenueReduction&gt;0.3,MAX(IF($B256="Non - avec lien de dépendance",MIN(1129,K256,$C256)*overallRate,MIN(1129,K256)*overallRate),ROUND(MAX(IF($B256="Non - avec lien de dépendance",0,MIN((0.75*K256),847)),MIN(K256,(0.75*$C256),847)),2)),IF($B256="Non - avec lien de dépendance",MIN(1129,K256,$C256)*overallRate,MIN(1129,K256)*overallRate))</f>
        <v>#VALUE!</v>
      </c>
    </row>
    <row r="257" spans="12:21" x14ac:dyDescent="0.5">
      <c r="L257" s="56" t="str">
        <f>IF(ISTEXT(overallRate),"Effectuez l’étape 1",IF(OR(COUNT($C257,H257)&lt;&gt;2,overallRate=0),0,IF(D257="Oui",ROUND(MAX(IF($B257="Non - avec lien de dépendance",0,MIN((0.75*H257),847)),MIN(H257,(0.75*$C257),847)),2),R257)))</f>
        <v>Effectuez l’étape 1</v>
      </c>
      <c r="M257" s="56" t="str">
        <f>IF(ISTEXT(overallRate),"Effectuez l’étape 1",IF(OR(COUNT($C257,I257)&lt;&gt;2,overallRate=0),0,IF(E257="Yes",ROUND(MAX(IF($B257="Non - avec lien de dépendance",0,MIN((0.75*I257),847)),MIN(I257,(0.75*$C257),847)),2),S257)))</f>
        <v>Effectuez l’étape 1</v>
      </c>
      <c r="N257" s="56" t="str">
        <f>IF(ISTEXT(overallRate),"Effectuez l’étape 1",IF(OR(COUNT($C257,J257)&lt;&gt;2,overallRate=0),0,IF(F257="Yes",ROUND(MAX(IF($B257="Non - avec lien de dépendance",0,MIN((0.75*J257),847)),MIN(J257,(0.75*$C257),847)),2),T257)))</f>
        <v>Effectuez l’étape 1</v>
      </c>
      <c r="O257" s="56" t="str">
        <f>IF(ISTEXT(overallRate),"Effectuez l’étape 1",IF(OR(COUNT($C257,K257)&lt;&gt;2,overallRate=0),0,IF(G257="Yes",ROUND(MAX(IF($B257="Non - avec lien de dépendance",0,MIN((0.75*K257),847)),MIN(K257,(0.75*$C257),847)),2),U257)))</f>
        <v>Effectuez l’étape 1</v>
      </c>
      <c r="P257" s="3">
        <f t="shared" si="3"/>
        <v>0</v>
      </c>
      <c r="R257" s="110" t="e">
        <f>IF(revenueReduction&gt;0.3,MAX(IF($B257="Non - avec lien de dépendance",MIN(1129,H257,$C257)*overallRate,MIN(1129,H257)*overallRate),ROUND(MAX(IF($B257="Non - avec lien de dépendance",0,MIN((0.75*H257),847)),MIN(H257,(0.75*$C257),847)),2)),IF($B257="Non - avec lien de dépendance",MIN(1129,H257,$C257)*overallRate,MIN(1129,H257)*overallRate))</f>
        <v>#VALUE!</v>
      </c>
      <c r="S257" s="110" t="e">
        <f>IF(revenueReduction&gt;0.3,MAX(IF($B257="Non - avec lien de dépendance",MIN(1129,I257,$C257)*overallRate,MIN(1129,I257)*overallRate),ROUND(MAX(IF($B257="Non - avec lien de dépendance",0,MIN((0.75*I257),847)),MIN(I257,(0.75*$C257),847)),2)),IF($B257="Non - avec lien de dépendance",MIN(1129,I257,$C257)*overallRate,MIN(1129,I257)*overallRate))</f>
        <v>#VALUE!</v>
      </c>
      <c r="T257" s="110" t="e">
        <f>IF(revenueReduction&gt;0.3,MAX(IF($B257="Non - avec lien de dépendance",MIN(1129,J257,$C257)*overallRate,MIN(1129,J257)*overallRate),ROUND(MAX(IF($B257="Non - avec lien de dépendance",0,MIN((0.75*J257),847)),MIN(J257,(0.75*$C257),847)),2)),IF($B257="Non - avec lien de dépendance",MIN(1129,J257,$C257)*overallRate,MIN(1129,J257)*overallRate))</f>
        <v>#VALUE!</v>
      </c>
      <c r="U257" s="110" t="e">
        <f>IF(revenueReduction&gt;0.3,MAX(IF($B257="Non - avec lien de dépendance",MIN(1129,K257,$C257)*overallRate,MIN(1129,K257)*overallRate),ROUND(MAX(IF($B257="Non - avec lien de dépendance",0,MIN((0.75*K257),847)),MIN(K257,(0.75*$C257),847)),2)),IF($B257="Non - avec lien de dépendance",MIN(1129,K257,$C257)*overallRate,MIN(1129,K257)*overallRate))</f>
        <v>#VALUE!</v>
      </c>
    </row>
    <row r="258" spans="12:21" x14ac:dyDescent="0.5">
      <c r="L258" s="56" t="str">
        <f>IF(ISTEXT(overallRate),"Effectuez l’étape 1",IF(OR(COUNT($C258,H258)&lt;&gt;2,overallRate=0),0,IF(D258="Oui",ROUND(MAX(IF($B258="Non - avec lien de dépendance",0,MIN((0.75*H258),847)),MIN(H258,(0.75*$C258),847)),2),R258)))</f>
        <v>Effectuez l’étape 1</v>
      </c>
      <c r="M258" s="56" t="str">
        <f>IF(ISTEXT(overallRate),"Effectuez l’étape 1",IF(OR(COUNT($C258,I258)&lt;&gt;2,overallRate=0),0,IF(E258="Yes",ROUND(MAX(IF($B258="Non - avec lien de dépendance",0,MIN((0.75*I258),847)),MIN(I258,(0.75*$C258),847)),2),S258)))</f>
        <v>Effectuez l’étape 1</v>
      </c>
      <c r="N258" s="56" t="str">
        <f>IF(ISTEXT(overallRate),"Effectuez l’étape 1",IF(OR(COUNT($C258,J258)&lt;&gt;2,overallRate=0),0,IF(F258="Yes",ROUND(MAX(IF($B258="Non - avec lien de dépendance",0,MIN((0.75*J258),847)),MIN(J258,(0.75*$C258),847)),2),T258)))</f>
        <v>Effectuez l’étape 1</v>
      </c>
      <c r="O258" s="56" t="str">
        <f>IF(ISTEXT(overallRate),"Effectuez l’étape 1",IF(OR(COUNT($C258,K258)&lt;&gt;2,overallRate=0),0,IF(G258="Yes",ROUND(MAX(IF($B258="Non - avec lien de dépendance",0,MIN((0.75*K258),847)),MIN(K258,(0.75*$C258),847)),2),U258)))</f>
        <v>Effectuez l’étape 1</v>
      </c>
      <c r="P258" s="3">
        <f t="shared" si="3"/>
        <v>0</v>
      </c>
      <c r="R258" s="110" t="e">
        <f>IF(revenueReduction&gt;0.3,MAX(IF($B258="Non - avec lien de dépendance",MIN(1129,H258,$C258)*overallRate,MIN(1129,H258)*overallRate),ROUND(MAX(IF($B258="Non - avec lien de dépendance",0,MIN((0.75*H258),847)),MIN(H258,(0.75*$C258),847)),2)),IF($B258="Non - avec lien de dépendance",MIN(1129,H258,$C258)*overallRate,MIN(1129,H258)*overallRate))</f>
        <v>#VALUE!</v>
      </c>
      <c r="S258" s="110" t="e">
        <f>IF(revenueReduction&gt;0.3,MAX(IF($B258="Non - avec lien de dépendance",MIN(1129,I258,$C258)*overallRate,MIN(1129,I258)*overallRate),ROUND(MAX(IF($B258="Non - avec lien de dépendance",0,MIN((0.75*I258),847)),MIN(I258,(0.75*$C258),847)),2)),IF($B258="Non - avec lien de dépendance",MIN(1129,I258,$C258)*overallRate,MIN(1129,I258)*overallRate))</f>
        <v>#VALUE!</v>
      </c>
      <c r="T258" s="110" t="e">
        <f>IF(revenueReduction&gt;0.3,MAX(IF($B258="Non - avec lien de dépendance",MIN(1129,J258,$C258)*overallRate,MIN(1129,J258)*overallRate),ROUND(MAX(IF($B258="Non - avec lien de dépendance",0,MIN((0.75*J258),847)),MIN(J258,(0.75*$C258),847)),2)),IF($B258="Non - avec lien de dépendance",MIN(1129,J258,$C258)*overallRate,MIN(1129,J258)*overallRate))</f>
        <v>#VALUE!</v>
      </c>
      <c r="U258" s="110" t="e">
        <f>IF(revenueReduction&gt;0.3,MAX(IF($B258="Non - avec lien de dépendance",MIN(1129,K258,$C258)*overallRate,MIN(1129,K258)*overallRate),ROUND(MAX(IF($B258="Non - avec lien de dépendance",0,MIN((0.75*K258),847)),MIN(K258,(0.75*$C258),847)),2)),IF($B258="Non - avec lien de dépendance",MIN(1129,K258,$C258)*overallRate,MIN(1129,K258)*overallRate))</f>
        <v>#VALUE!</v>
      </c>
    </row>
    <row r="259" spans="12:21" x14ac:dyDescent="0.5">
      <c r="L259" s="56" t="str">
        <f>IF(ISTEXT(overallRate),"Effectuez l’étape 1",IF(OR(COUNT($C259,H259)&lt;&gt;2,overallRate=0),0,IF(D259="Oui",ROUND(MAX(IF($B259="Non - avec lien de dépendance",0,MIN((0.75*H259),847)),MIN(H259,(0.75*$C259),847)),2),R259)))</f>
        <v>Effectuez l’étape 1</v>
      </c>
      <c r="M259" s="56" t="str">
        <f>IF(ISTEXT(overallRate),"Effectuez l’étape 1",IF(OR(COUNT($C259,I259)&lt;&gt;2,overallRate=0),0,IF(E259="Yes",ROUND(MAX(IF($B259="Non - avec lien de dépendance",0,MIN((0.75*I259),847)),MIN(I259,(0.75*$C259),847)),2),S259)))</f>
        <v>Effectuez l’étape 1</v>
      </c>
      <c r="N259" s="56" t="str">
        <f>IF(ISTEXT(overallRate),"Effectuez l’étape 1",IF(OR(COUNT($C259,J259)&lt;&gt;2,overallRate=0),0,IF(F259="Yes",ROUND(MAX(IF($B259="Non - avec lien de dépendance",0,MIN((0.75*J259),847)),MIN(J259,(0.75*$C259),847)),2),T259)))</f>
        <v>Effectuez l’étape 1</v>
      </c>
      <c r="O259" s="56" t="str">
        <f>IF(ISTEXT(overallRate),"Effectuez l’étape 1",IF(OR(COUNT($C259,K259)&lt;&gt;2,overallRate=0),0,IF(G259="Yes",ROUND(MAX(IF($B259="Non - avec lien de dépendance",0,MIN((0.75*K259),847)),MIN(K259,(0.75*$C259),847)),2),U259)))</f>
        <v>Effectuez l’étape 1</v>
      </c>
      <c r="P259" s="3">
        <f t="shared" si="3"/>
        <v>0</v>
      </c>
      <c r="R259" s="110" t="e">
        <f>IF(revenueReduction&gt;0.3,MAX(IF($B259="Non - avec lien de dépendance",MIN(1129,H259,$C259)*overallRate,MIN(1129,H259)*overallRate),ROUND(MAX(IF($B259="Non - avec lien de dépendance",0,MIN((0.75*H259),847)),MIN(H259,(0.75*$C259),847)),2)),IF($B259="Non - avec lien de dépendance",MIN(1129,H259,$C259)*overallRate,MIN(1129,H259)*overallRate))</f>
        <v>#VALUE!</v>
      </c>
      <c r="S259" s="110" t="e">
        <f>IF(revenueReduction&gt;0.3,MAX(IF($B259="Non - avec lien de dépendance",MIN(1129,I259,$C259)*overallRate,MIN(1129,I259)*overallRate),ROUND(MAX(IF($B259="Non - avec lien de dépendance",0,MIN((0.75*I259),847)),MIN(I259,(0.75*$C259),847)),2)),IF($B259="Non - avec lien de dépendance",MIN(1129,I259,$C259)*overallRate,MIN(1129,I259)*overallRate))</f>
        <v>#VALUE!</v>
      </c>
      <c r="T259" s="110" t="e">
        <f>IF(revenueReduction&gt;0.3,MAX(IF($B259="Non - avec lien de dépendance",MIN(1129,J259,$C259)*overallRate,MIN(1129,J259)*overallRate),ROUND(MAX(IF($B259="Non - avec lien de dépendance",0,MIN((0.75*J259),847)),MIN(J259,(0.75*$C259),847)),2)),IF($B259="Non - avec lien de dépendance",MIN(1129,J259,$C259)*overallRate,MIN(1129,J259)*overallRate))</f>
        <v>#VALUE!</v>
      </c>
      <c r="U259" s="110" t="e">
        <f>IF(revenueReduction&gt;0.3,MAX(IF($B259="Non - avec lien de dépendance",MIN(1129,K259,$C259)*overallRate,MIN(1129,K259)*overallRate),ROUND(MAX(IF($B259="Non - avec lien de dépendance",0,MIN((0.75*K259),847)),MIN(K259,(0.75*$C259),847)),2)),IF($B259="Non - avec lien de dépendance",MIN(1129,K259,$C259)*overallRate,MIN(1129,K259)*overallRate))</f>
        <v>#VALUE!</v>
      </c>
    </row>
    <row r="260" spans="12:21" x14ac:dyDescent="0.5">
      <c r="L260" s="56" t="str">
        <f>IF(ISTEXT(overallRate),"Effectuez l’étape 1",IF(OR(COUNT($C260,H260)&lt;&gt;2,overallRate=0),0,IF(D260="Oui",ROUND(MAX(IF($B260="Non - avec lien de dépendance",0,MIN((0.75*H260),847)),MIN(H260,(0.75*$C260),847)),2),R260)))</f>
        <v>Effectuez l’étape 1</v>
      </c>
      <c r="M260" s="56" t="str">
        <f>IF(ISTEXT(overallRate),"Effectuez l’étape 1",IF(OR(COUNT($C260,I260)&lt;&gt;2,overallRate=0),0,IF(E260="Yes",ROUND(MAX(IF($B260="Non - avec lien de dépendance",0,MIN((0.75*I260),847)),MIN(I260,(0.75*$C260),847)),2),S260)))</f>
        <v>Effectuez l’étape 1</v>
      </c>
      <c r="N260" s="56" t="str">
        <f>IF(ISTEXT(overallRate),"Effectuez l’étape 1",IF(OR(COUNT($C260,J260)&lt;&gt;2,overallRate=0),0,IF(F260="Yes",ROUND(MAX(IF($B260="Non - avec lien de dépendance",0,MIN((0.75*J260),847)),MIN(J260,(0.75*$C260),847)),2),T260)))</f>
        <v>Effectuez l’étape 1</v>
      </c>
      <c r="O260" s="56" t="str">
        <f>IF(ISTEXT(overallRate),"Effectuez l’étape 1",IF(OR(COUNT($C260,K260)&lt;&gt;2,overallRate=0),0,IF(G260="Yes",ROUND(MAX(IF($B260="Non - avec lien de dépendance",0,MIN((0.75*K260),847)),MIN(K260,(0.75*$C260),847)),2),U260)))</f>
        <v>Effectuez l’étape 1</v>
      </c>
      <c r="P260" s="3">
        <f t="shared" si="3"/>
        <v>0</v>
      </c>
      <c r="R260" s="110" t="e">
        <f>IF(revenueReduction&gt;0.3,MAX(IF($B260="Non - avec lien de dépendance",MIN(1129,H260,$C260)*overallRate,MIN(1129,H260)*overallRate),ROUND(MAX(IF($B260="Non - avec lien de dépendance",0,MIN((0.75*H260),847)),MIN(H260,(0.75*$C260),847)),2)),IF($B260="Non - avec lien de dépendance",MIN(1129,H260,$C260)*overallRate,MIN(1129,H260)*overallRate))</f>
        <v>#VALUE!</v>
      </c>
      <c r="S260" s="110" t="e">
        <f>IF(revenueReduction&gt;0.3,MAX(IF($B260="Non - avec lien de dépendance",MIN(1129,I260,$C260)*overallRate,MIN(1129,I260)*overallRate),ROUND(MAX(IF($B260="Non - avec lien de dépendance",0,MIN((0.75*I260),847)),MIN(I260,(0.75*$C260),847)),2)),IF($B260="Non - avec lien de dépendance",MIN(1129,I260,$C260)*overallRate,MIN(1129,I260)*overallRate))</f>
        <v>#VALUE!</v>
      </c>
      <c r="T260" s="110" t="e">
        <f>IF(revenueReduction&gt;0.3,MAX(IF($B260="Non - avec lien de dépendance",MIN(1129,J260,$C260)*overallRate,MIN(1129,J260)*overallRate),ROUND(MAX(IF($B260="Non - avec lien de dépendance",0,MIN((0.75*J260),847)),MIN(J260,(0.75*$C260),847)),2)),IF($B260="Non - avec lien de dépendance",MIN(1129,J260,$C260)*overallRate,MIN(1129,J260)*overallRate))</f>
        <v>#VALUE!</v>
      </c>
      <c r="U260" s="110" t="e">
        <f>IF(revenueReduction&gt;0.3,MAX(IF($B260="Non - avec lien de dépendance",MIN(1129,K260,$C260)*overallRate,MIN(1129,K260)*overallRate),ROUND(MAX(IF($B260="Non - avec lien de dépendance",0,MIN((0.75*K260),847)),MIN(K260,(0.75*$C260),847)),2)),IF($B260="Non - avec lien de dépendance",MIN(1129,K260,$C260)*overallRate,MIN(1129,K260)*overallRate))</f>
        <v>#VALUE!</v>
      </c>
    </row>
    <row r="261" spans="12:21" x14ac:dyDescent="0.5">
      <c r="L261" s="56" t="str">
        <f>IF(ISTEXT(overallRate),"Effectuez l’étape 1",IF(OR(COUNT($C261,H261)&lt;&gt;2,overallRate=0),0,IF(D261="Oui",ROUND(MAX(IF($B261="Non - avec lien de dépendance",0,MIN((0.75*H261),847)),MIN(H261,(0.75*$C261),847)),2),R261)))</f>
        <v>Effectuez l’étape 1</v>
      </c>
      <c r="M261" s="56" t="str">
        <f>IF(ISTEXT(overallRate),"Effectuez l’étape 1",IF(OR(COUNT($C261,I261)&lt;&gt;2,overallRate=0),0,IF(E261="Yes",ROUND(MAX(IF($B261="Non - avec lien de dépendance",0,MIN((0.75*I261),847)),MIN(I261,(0.75*$C261),847)),2),S261)))</f>
        <v>Effectuez l’étape 1</v>
      </c>
      <c r="N261" s="56" t="str">
        <f>IF(ISTEXT(overallRate),"Effectuez l’étape 1",IF(OR(COUNT($C261,J261)&lt;&gt;2,overallRate=0),0,IF(F261="Yes",ROUND(MAX(IF($B261="Non - avec lien de dépendance",0,MIN((0.75*J261),847)),MIN(J261,(0.75*$C261),847)),2),T261)))</f>
        <v>Effectuez l’étape 1</v>
      </c>
      <c r="O261" s="56" t="str">
        <f>IF(ISTEXT(overallRate),"Effectuez l’étape 1",IF(OR(COUNT($C261,K261)&lt;&gt;2,overallRate=0),0,IF(G261="Yes",ROUND(MAX(IF($B261="Non - avec lien de dépendance",0,MIN((0.75*K261),847)),MIN(K261,(0.75*$C261),847)),2),U261)))</f>
        <v>Effectuez l’étape 1</v>
      </c>
      <c r="P261" s="3">
        <f t="shared" si="3"/>
        <v>0</v>
      </c>
      <c r="R261" s="110" t="e">
        <f>IF(revenueReduction&gt;0.3,MAX(IF($B261="Non - avec lien de dépendance",MIN(1129,H261,$C261)*overallRate,MIN(1129,H261)*overallRate),ROUND(MAX(IF($B261="Non - avec lien de dépendance",0,MIN((0.75*H261),847)),MIN(H261,(0.75*$C261),847)),2)),IF($B261="Non - avec lien de dépendance",MIN(1129,H261,$C261)*overallRate,MIN(1129,H261)*overallRate))</f>
        <v>#VALUE!</v>
      </c>
      <c r="S261" s="110" t="e">
        <f>IF(revenueReduction&gt;0.3,MAX(IF($B261="Non - avec lien de dépendance",MIN(1129,I261,$C261)*overallRate,MIN(1129,I261)*overallRate),ROUND(MAX(IF($B261="Non - avec lien de dépendance",0,MIN((0.75*I261),847)),MIN(I261,(0.75*$C261),847)),2)),IF($B261="Non - avec lien de dépendance",MIN(1129,I261,$C261)*overallRate,MIN(1129,I261)*overallRate))</f>
        <v>#VALUE!</v>
      </c>
      <c r="T261" s="110" t="e">
        <f>IF(revenueReduction&gt;0.3,MAX(IF($B261="Non - avec lien de dépendance",MIN(1129,J261,$C261)*overallRate,MIN(1129,J261)*overallRate),ROUND(MAX(IF($B261="Non - avec lien de dépendance",0,MIN((0.75*J261),847)),MIN(J261,(0.75*$C261),847)),2)),IF($B261="Non - avec lien de dépendance",MIN(1129,J261,$C261)*overallRate,MIN(1129,J261)*overallRate))</f>
        <v>#VALUE!</v>
      </c>
      <c r="U261" s="110" t="e">
        <f>IF(revenueReduction&gt;0.3,MAX(IF($B261="Non - avec lien de dépendance",MIN(1129,K261,$C261)*overallRate,MIN(1129,K261)*overallRate),ROUND(MAX(IF($B261="Non - avec lien de dépendance",0,MIN((0.75*K261),847)),MIN(K261,(0.75*$C261),847)),2)),IF($B261="Non - avec lien de dépendance",MIN(1129,K261,$C261)*overallRate,MIN(1129,K261)*overallRate))</f>
        <v>#VALUE!</v>
      </c>
    </row>
    <row r="262" spans="12:21" x14ac:dyDescent="0.5">
      <c r="L262" s="56" t="str">
        <f>IF(ISTEXT(overallRate),"Effectuez l’étape 1",IF(OR(COUNT($C262,H262)&lt;&gt;2,overallRate=0),0,IF(D262="Oui",ROUND(MAX(IF($B262="Non - avec lien de dépendance",0,MIN((0.75*H262),847)),MIN(H262,(0.75*$C262),847)),2),R262)))</f>
        <v>Effectuez l’étape 1</v>
      </c>
      <c r="M262" s="56" t="str">
        <f>IF(ISTEXT(overallRate),"Effectuez l’étape 1",IF(OR(COUNT($C262,I262)&lt;&gt;2,overallRate=0),0,IF(E262="Yes",ROUND(MAX(IF($B262="Non - avec lien de dépendance",0,MIN((0.75*I262),847)),MIN(I262,(0.75*$C262),847)),2),S262)))</f>
        <v>Effectuez l’étape 1</v>
      </c>
      <c r="N262" s="56" t="str">
        <f>IF(ISTEXT(overallRate),"Effectuez l’étape 1",IF(OR(COUNT($C262,J262)&lt;&gt;2,overallRate=0),0,IF(F262="Yes",ROUND(MAX(IF($B262="Non - avec lien de dépendance",0,MIN((0.75*J262),847)),MIN(J262,(0.75*$C262),847)),2),T262)))</f>
        <v>Effectuez l’étape 1</v>
      </c>
      <c r="O262" s="56" t="str">
        <f>IF(ISTEXT(overallRate),"Effectuez l’étape 1",IF(OR(COUNT($C262,K262)&lt;&gt;2,overallRate=0),0,IF(G262="Yes",ROUND(MAX(IF($B262="Non - avec lien de dépendance",0,MIN((0.75*K262),847)),MIN(K262,(0.75*$C262),847)),2),U262)))</f>
        <v>Effectuez l’étape 1</v>
      </c>
      <c r="P262" s="3">
        <f t="shared" si="3"/>
        <v>0</v>
      </c>
      <c r="R262" s="110" t="e">
        <f>IF(revenueReduction&gt;0.3,MAX(IF($B262="Non - avec lien de dépendance",MIN(1129,H262,$C262)*overallRate,MIN(1129,H262)*overallRate),ROUND(MAX(IF($B262="Non - avec lien de dépendance",0,MIN((0.75*H262),847)),MIN(H262,(0.75*$C262),847)),2)),IF($B262="Non - avec lien de dépendance",MIN(1129,H262,$C262)*overallRate,MIN(1129,H262)*overallRate))</f>
        <v>#VALUE!</v>
      </c>
      <c r="S262" s="110" t="e">
        <f>IF(revenueReduction&gt;0.3,MAX(IF($B262="Non - avec lien de dépendance",MIN(1129,I262,$C262)*overallRate,MIN(1129,I262)*overallRate),ROUND(MAX(IF($B262="Non - avec lien de dépendance",0,MIN((0.75*I262),847)),MIN(I262,(0.75*$C262),847)),2)),IF($B262="Non - avec lien de dépendance",MIN(1129,I262,$C262)*overallRate,MIN(1129,I262)*overallRate))</f>
        <v>#VALUE!</v>
      </c>
      <c r="T262" s="110" t="e">
        <f>IF(revenueReduction&gt;0.3,MAX(IF($B262="Non - avec lien de dépendance",MIN(1129,J262,$C262)*overallRate,MIN(1129,J262)*overallRate),ROUND(MAX(IF($B262="Non - avec lien de dépendance",0,MIN((0.75*J262),847)),MIN(J262,(0.75*$C262),847)),2)),IF($B262="Non - avec lien de dépendance",MIN(1129,J262,$C262)*overallRate,MIN(1129,J262)*overallRate))</f>
        <v>#VALUE!</v>
      </c>
      <c r="U262" s="110" t="e">
        <f>IF(revenueReduction&gt;0.3,MAX(IF($B262="Non - avec lien de dépendance",MIN(1129,K262,$C262)*overallRate,MIN(1129,K262)*overallRate),ROUND(MAX(IF($B262="Non - avec lien de dépendance",0,MIN((0.75*K262),847)),MIN(K262,(0.75*$C262),847)),2)),IF($B262="Non - avec lien de dépendance",MIN(1129,K262,$C262)*overallRate,MIN(1129,K262)*overallRate))</f>
        <v>#VALUE!</v>
      </c>
    </row>
    <row r="263" spans="12:21" x14ac:dyDescent="0.5">
      <c r="L263" s="56" t="str">
        <f>IF(ISTEXT(overallRate),"Effectuez l’étape 1",IF(OR(COUNT($C263,H263)&lt;&gt;2,overallRate=0),0,IF(D263="Oui",ROUND(MAX(IF($B263="Non - avec lien de dépendance",0,MIN((0.75*H263),847)),MIN(H263,(0.75*$C263),847)),2),R263)))</f>
        <v>Effectuez l’étape 1</v>
      </c>
      <c r="M263" s="56" t="str">
        <f>IF(ISTEXT(overallRate),"Effectuez l’étape 1",IF(OR(COUNT($C263,I263)&lt;&gt;2,overallRate=0),0,IF(E263="Yes",ROUND(MAX(IF($B263="Non - avec lien de dépendance",0,MIN((0.75*I263),847)),MIN(I263,(0.75*$C263),847)),2),S263)))</f>
        <v>Effectuez l’étape 1</v>
      </c>
      <c r="N263" s="56" t="str">
        <f>IF(ISTEXT(overallRate),"Effectuez l’étape 1",IF(OR(COUNT($C263,J263)&lt;&gt;2,overallRate=0),0,IF(F263="Yes",ROUND(MAX(IF($B263="Non - avec lien de dépendance",0,MIN((0.75*J263),847)),MIN(J263,(0.75*$C263),847)),2),T263)))</f>
        <v>Effectuez l’étape 1</v>
      </c>
      <c r="O263" s="56" t="str">
        <f>IF(ISTEXT(overallRate),"Effectuez l’étape 1",IF(OR(COUNT($C263,K263)&lt;&gt;2,overallRate=0),0,IF(G263="Yes",ROUND(MAX(IF($B263="Non - avec lien de dépendance",0,MIN((0.75*K263),847)),MIN(K263,(0.75*$C263),847)),2),U263)))</f>
        <v>Effectuez l’étape 1</v>
      </c>
      <c r="P263" s="3">
        <f t="shared" ref="P263:P326" si="4">IF(AND(COUNT(C263:K263)&gt;0,OR(COUNT(C263:K263)&lt;&gt;5,ISBLANK(B263))),"Fill out all amounts",SUM(L263:O263))</f>
        <v>0</v>
      </c>
      <c r="R263" s="110" t="e">
        <f>IF(revenueReduction&gt;0.3,MAX(IF($B263="Non - avec lien de dépendance",MIN(1129,H263,$C263)*overallRate,MIN(1129,H263)*overallRate),ROUND(MAX(IF($B263="Non - avec lien de dépendance",0,MIN((0.75*H263),847)),MIN(H263,(0.75*$C263),847)),2)),IF($B263="Non - avec lien de dépendance",MIN(1129,H263,$C263)*overallRate,MIN(1129,H263)*overallRate))</f>
        <v>#VALUE!</v>
      </c>
      <c r="S263" s="110" t="e">
        <f>IF(revenueReduction&gt;0.3,MAX(IF($B263="Non - avec lien de dépendance",MIN(1129,I263,$C263)*overallRate,MIN(1129,I263)*overallRate),ROUND(MAX(IF($B263="Non - avec lien de dépendance",0,MIN((0.75*I263),847)),MIN(I263,(0.75*$C263),847)),2)),IF($B263="Non - avec lien de dépendance",MIN(1129,I263,$C263)*overallRate,MIN(1129,I263)*overallRate))</f>
        <v>#VALUE!</v>
      </c>
      <c r="T263" s="110" t="e">
        <f>IF(revenueReduction&gt;0.3,MAX(IF($B263="Non - avec lien de dépendance",MIN(1129,J263,$C263)*overallRate,MIN(1129,J263)*overallRate),ROUND(MAX(IF($B263="Non - avec lien de dépendance",0,MIN((0.75*J263),847)),MIN(J263,(0.75*$C263),847)),2)),IF($B263="Non - avec lien de dépendance",MIN(1129,J263,$C263)*overallRate,MIN(1129,J263)*overallRate))</f>
        <v>#VALUE!</v>
      </c>
      <c r="U263" s="110" t="e">
        <f>IF(revenueReduction&gt;0.3,MAX(IF($B263="Non - avec lien de dépendance",MIN(1129,K263,$C263)*overallRate,MIN(1129,K263)*overallRate),ROUND(MAX(IF($B263="Non - avec lien de dépendance",0,MIN((0.75*K263),847)),MIN(K263,(0.75*$C263),847)),2)),IF($B263="Non - avec lien de dépendance",MIN(1129,K263,$C263)*overallRate,MIN(1129,K263)*overallRate))</f>
        <v>#VALUE!</v>
      </c>
    </row>
    <row r="264" spans="12:21" x14ac:dyDescent="0.5">
      <c r="L264" s="56" t="str">
        <f>IF(ISTEXT(overallRate),"Effectuez l’étape 1",IF(OR(COUNT($C264,H264)&lt;&gt;2,overallRate=0),0,IF(D264="Oui",ROUND(MAX(IF($B264="Non - avec lien de dépendance",0,MIN((0.75*H264),847)),MIN(H264,(0.75*$C264),847)),2),R264)))</f>
        <v>Effectuez l’étape 1</v>
      </c>
      <c r="M264" s="56" t="str">
        <f>IF(ISTEXT(overallRate),"Effectuez l’étape 1",IF(OR(COUNT($C264,I264)&lt;&gt;2,overallRate=0),0,IF(E264="Yes",ROUND(MAX(IF($B264="Non - avec lien de dépendance",0,MIN((0.75*I264),847)),MIN(I264,(0.75*$C264),847)),2),S264)))</f>
        <v>Effectuez l’étape 1</v>
      </c>
      <c r="N264" s="56" t="str">
        <f>IF(ISTEXT(overallRate),"Effectuez l’étape 1",IF(OR(COUNT($C264,J264)&lt;&gt;2,overallRate=0),0,IF(F264="Yes",ROUND(MAX(IF($B264="Non - avec lien de dépendance",0,MIN((0.75*J264),847)),MIN(J264,(0.75*$C264),847)),2),T264)))</f>
        <v>Effectuez l’étape 1</v>
      </c>
      <c r="O264" s="56" t="str">
        <f>IF(ISTEXT(overallRate),"Effectuez l’étape 1",IF(OR(COUNT($C264,K264)&lt;&gt;2,overallRate=0),0,IF(G264="Yes",ROUND(MAX(IF($B264="Non - avec lien de dépendance",0,MIN((0.75*K264),847)),MIN(K264,(0.75*$C264),847)),2),U264)))</f>
        <v>Effectuez l’étape 1</v>
      </c>
      <c r="P264" s="3">
        <f t="shared" si="4"/>
        <v>0</v>
      </c>
      <c r="R264" s="110" t="e">
        <f>IF(revenueReduction&gt;0.3,MAX(IF($B264="Non - avec lien de dépendance",MIN(1129,H264,$C264)*overallRate,MIN(1129,H264)*overallRate),ROUND(MAX(IF($B264="Non - avec lien de dépendance",0,MIN((0.75*H264),847)),MIN(H264,(0.75*$C264),847)),2)),IF($B264="Non - avec lien de dépendance",MIN(1129,H264,$C264)*overallRate,MIN(1129,H264)*overallRate))</f>
        <v>#VALUE!</v>
      </c>
      <c r="S264" s="110" t="e">
        <f>IF(revenueReduction&gt;0.3,MAX(IF($B264="Non - avec lien de dépendance",MIN(1129,I264,$C264)*overallRate,MIN(1129,I264)*overallRate),ROUND(MAX(IF($B264="Non - avec lien de dépendance",0,MIN((0.75*I264),847)),MIN(I264,(0.75*$C264),847)),2)),IF($B264="Non - avec lien de dépendance",MIN(1129,I264,$C264)*overallRate,MIN(1129,I264)*overallRate))</f>
        <v>#VALUE!</v>
      </c>
      <c r="T264" s="110" t="e">
        <f>IF(revenueReduction&gt;0.3,MAX(IF($B264="Non - avec lien de dépendance",MIN(1129,J264,$C264)*overallRate,MIN(1129,J264)*overallRate),ROUND(MAX(IF($B264="Non - avec lien de dépendance",0,MIN((0.75*J264),847)),MIN(J264,(0.75*$C264),847)),2)),IF($B264="Non - avec lien de dépendance",MIN(1129,J264,$C264)*overallRate,MIN(1129,J264)*overallRate))</f>
        <v>#VALUE!</v>
      </c>
      <c r="U264" s="110" t="e">
        <f>IF(revenueReduction&gt;0.3,MAX(IF($B264="Non - avec lien de dépendance",MIN(1129,K264,$C264)*overallRate,MIN(1129,K264)*overallRate),ROUND(MAX(IF($B264="Non - avec lien de dépendance",0,MIN((0.75*K264),847)),MIN(K264,(0.75*$C264),847)),2)),IF($B264="Non - avec lien de dépendance",MIN(1129,K264,$C264)*overallRate,MIN(1129,K264)*overallRate))</f>
        <v>#VALUE!</v>
      </c>
    </row>
    <row r="265" spans="12:21" x14ac:dyDescent="0.5">
      <c r="L265" s="56" t="str">
        <f>IF(ISTEXT(overallRate),"Effectuez l’étape 1",IF(OR(COUNT($C265,H265)&lt;&gt;2,overallRate=0),0,IF(D265="Oui",ROUND(MAX(IF($B265="Non - avec lien de dépendance",0,MIN((0.75*H265),847)),MIN(H265,(0.75*$C265),847)),2),R265)))</f>
        <v>Effectuez l’étape 1</v>
      </c>
      <c r="M265" s="56" t="str">
        <f>IF(ISTEXT(overallRate),"Effectuez l’étape 1",IF(OR(COUNT($C265,I265)&lt;&gt;2,overallRate=0),0,IF(E265="Yes",ROUND(MAX(IF($B265="Non - avec lien de dépendance",0,MIN((0.75*I265),847)),MIN(I265,(0.75*$C265),847)),2),S265)))</f>
        <v>Effectuez l’étape 1</v>
      </c>
      <c r="N265" s="56" t="str">
        <f>IF(ISTEXT(overallRate),"Effectuez l’étape 1",IF(OR(COUNT($C265,J265)&lt;&gt;2,overallRate=0),0,IF(F265="Yes",ROUND(MAX(IF($B265="Non - avec lien de dépendance",0,MIN((0.75*J265),847)),MIN(J265,(0.75*$C265),847)),2),T265)))</f>
        <v>Effectuez l’étape 1</v>
      </c>
      <c r="O265" s="56" t="str">
        <f>IF(ISTEXT(overallRate),"Effectuez l’étape 1",IF(OR(COUNT($C265,K265)&lt;&gt;2,overallRate=0),0,IF(G265="Yes",ROUND(MAX(IF($B265="Non - avec lien de dépendance",0,MIN((0.75*K265),847)),MIN(K265,(0.75*$C265),847)),2),U265)))</f>
        <v>Effectuez l’étape 1</v>
      </c>
      <c r="P265" s="3">
        <f t="shared" si="4"/>
        <v>0</v>
      </c>
      <c r="R265" s="110" t="e">
        <f>IF(revenueReduction&gt;0.3,MAX(IF($B265="Non - avec lien de dépendance",MIN(1129,H265,$C265)*overallRate,MIN(1129,H265)*overallRate),ROUND(MAX(IF($B265="Non - avec lien de dépendance",0,MIN((0.75*H265),847)),MIN(H265,(0.75*$C265),847)),2)),IF($B265="Non - avec lien de dépendance",MIN(1129,H265,$C265)*overallRate,MIN(1129,H265)*overallRate))</f>
        <v>#VALUE!</v>
      </c>
      <c r="S265" s="110" t="e">
        <f>IF(revenueReduction&gt;0.3,MAX(IF($B265="Non - avec lien de dépendance",MIN(1129,I265,$C265)*overallRate,MIN(1129,I265)*overallRate),ROUND(MAX(IF($B265="Non - avec lien de dépendance",0,MIN((0.75*I265),847)),MIN(I265,(0.75*$C265),847)),2)),IF($B265="Non - avec lien de dépendance",MIN(1129,I265,$C265)*overallRate,MIN(1129,I265)*overallRate))</f>
        <v>#VALUE!</v>
      </c>
      <c r="T265" s="110" t="e">
        <f>IF(revenueReduction&gt;0.3,MAX(IF($B265="Non - avec lien de dépendance",MIN(1129,J265,$C265)*overallRate,MIN(1129,J265)*overallRate),ROUND(MAX(IF($B265="Non - avec lien de dépendance",0,MIN((0.75*J265),847)),MIN(J265,(0.75*$C265),847)),2)),IF($B265="Non - avec lien de dépendance",MIN(1129,J265,$C265)*overallRate,MIN(1129,J265)*overallRate))</f>
        <v>#VALUE!</v>
      </c>
      <c r="U265" s="110" t="e">
        <f>IF(revenueReduction&gt;0.3,MAX(IF($B265="Non - avec lien de dépendance",MIN(1129,K265,$C265)*overallRate,MIN(1129,K265)*overallRate),ROUND(MAX(IF($B265="Non - avec lien de dépendance",0,MIN((0.75*K265),847)),MIN(K265,(0.75*$C265),847)),2)),IF($B265="Non - avec lien de dépendance",MIN(1129,K265,$C265)*overallRate,MIN(1129,K265)*overallRate))</f>
        <v>#VALUE!</v>
      </c>
    </row>
    <row r="266" spans="12:21" x14ac:dyDescent="0.5">
      <c r="L266" s="56" t="str">
        <f>IF(ISTEXT(overallRate),"Effectuez l’étape 1",IF(OR(COUNT($C266,H266)&lt;&gt;2,overallRate=0),0,IF(D266="Oui",ROUND(MAX(IF($B266="Non - avec lien de dépendance",0,MIN((0.75*H266),847)),MIN(H266,(0.75*$C266),847)),2),R266)))</f>
        <v>Effectuez l’étape 1</v>
      </c>
      <c r="M266" s="56" t="str">
        <f>IF(ISTEXT(overallRate),"Effectuez l’étape 1",IF(OR(COUNT($C266,I266)&lt;&gt;2,overallRate=0),0,IF(E266="Yes",ROUND(MAX(IF($B266="Non - avec lien de dépendance",0,MIN((0.75*I266),847)),MIN(I266,(0.75*$C266),847)),2),S266)))</f>
        <v>Effectuez l’étape 1</v>
      </c>
      <c r="N266" s="56" t="str">
        <f>IF(ISTEXT(overallRate),"Effectuez l’étape 1",IF(OR(COUNT($C266,J266)&lt;&gt;2,overallRate=0),0,IF(F266="Yes",ROUND(MAX(IF($B266="Non - avec lien de dépendance",0,MIN((0.75*J266),847)),MIN(J266,(0.75*$C266),847)),2),T266)))</f>
        <v>Effectuez l’étape 1</v>
      </c>
      <c r="O266" s="56" t="str">
        <f>IF(ISTEXT(overallRate),"Effectuez l’étape 1",IF(OR(COUNT($C266,K266)&lt;&gt;2,overallRate=0),0,IF(G266="Yes",ROUND(MAX(IF($B266="Non - avec lien de dépendance",0,MIN((0.75*K266),847)),MIN(K266,(0.75*$C266),847)),2),U266)))</f>
        <v>Effectuez l’étape 1</v>
      </c>
      <c r="P266" s="3">
        <f t="shared" si="4"/>
        <v>0</v>
      </c>
      <c r="R266" s="110" t="e">
        <f>IF(revenueReduction&gt;0.3,MAX(IF($B266="Non - avec lien de dépendance",MIN(1129,H266,$C266)*overallRate,MIN(1129,H266)*overallRate),ROUND(MAX(IF($B266="Non - avec lien de dépendance",0,MIN((0.75*H266),847)),MIN(H266,(0.75*$C266),847)),2)),IF($B266="Non - avec lien de dépendance",MIN(1129,H266,$C266)*overallRate,MIN(1129,H266)*overallRate))</f>
        <v>#VALUE!</v>
      </c>
      <c r="S266" s="110" t="e">
        <f>IF(revenueReduction&gt;0.3,MAX(IF($B266="Non - avec lien de dépendance",MIN(1129,I266,$C266)*overallRate,MIN(1129,I266)*overallRate),ROUND(MAX(IF($B266="Non - avec lien de dépendance",0,MIN((0.75*I266),847)),MIN(I266,(0.75*$C266),847)),2)),IF($B266="Non - avec lien de dépendance",MIN(1129,I266,$C266)*overallRate,MIN(1129,I266)*overallRate))</f>
        <v>#VALUE!</v>
      </c>
      <c r="T266" s="110" t="e">
        <f>IF(revenueReduction&gt;0.3,MAX(IF($B266="Non - avec lien de dépendance",MIN(1129,J266,$C266)*overallRate,MIN(1129,J266)*overallRate),ROUND(MAX(IF($B266="Non - avec lien de dépendance",0,MIN((0.75*J266),847)),MIN(J266,(0.75*$C266),847)),2)),IF($B266="Non - avec lien de dépendance",MIN(1129,J266,$C266)*overallRate,MIN(1129,J266)*overallRate))</f>
        <v>#VALUE!</v>
      </c>
      <c r="U266" s="110" t="e">
        <f>IF(revenueReduction&gt;0.3,MAX(IF($B266="Non - avec lien de dépendance",MIN(1129,K266,$C266)*overallRate,MIN(1129,K266)*overallRate),ROUND(MAX(IF($B266="Non - avec lien de dépendance",0,MIN((0.75*K266),847)),MIN(K266,(0.75*$C266),847)),2)),IF($B266="Non - avec lien de dépendance",MIN(1129,K266,$C266)*overallRate,MIN(1129,K266)*overallRate))</f>
        <v>#VALUE!</v>
      </c>
    </row>
    <row r="267" spans="12:21" x14ac:dyDescent="0.5">
      <c r="L267" s="56" t="str">
        <f>IF(ISTEXT(overallRate),"Effectuez l’étape 1",IF(OR(COUNT($C267,H267)&lt;&gt;2,overallRate=0),0,IF(D267="Oui",ROUND(MAX(IF($B267="Non - avec lien de dépendance",0,MIN((0.75*H267),847)),MIN(H267,(0.75*$C267),847)),2),R267)))</f>
        <v>Effectuez l’étape 1</v>
      </c>
      <c r="M267" s="56" t="str">
        <f>IF(ISTEXT(overallRate),"Effectuez l’étape 1",IF(OR(COUNT($C267,I267)&lt;&gt;2,overallRate=0),0,IF(E267="Yes",ROUND(MAX(IF($B267="Non - avec lien de dépendance",0,MIN((0.75*I267),847)),MIN(I267,(0.75*$C267),847)),2),S267)))</f>
        <v>Effectuez l’étape 1</v>
      </c>
      <c r="N267" s="56" t="str">
        <f>IF(ISTEXT(overallRate),"Effectuez l’étape 1",IF(OR(COUNT($C267,J267)&lt;&gt;2,overallRate=0),0,IF(F267="Yes",ROUND(MAX(IF($B267="Non - avec lien de dépendance",0,MIN((0.75*J267),847)),MIN(J267,(0.75*$C267),847)),2),T267)))</f>
        <v>Effectuez l’étape 1</v>
      </c>
      <c r="O267" s="56" t="str">
        <f>IF(ISTEXT(overallRate),"Effectuez l’étape 1",IF(OR(COUNT($C267,K267)&lt;&gt;2,overallRate=0),0,IF(G267="Yes",ROUND(MAX(IF($B267="Non - avec lien de dépendance",0,MIN((0.75*K267),847)),MIN(K267,(0.75*$C267),847)),2),U267)))</f>
        <v>Effectuez l’étape 1</v>
      </c>
      <c r="P267" s="3">
        <f t="shared" si="4"/>
        <v>0</v>
      </c>
      <c r="R267" s="110" t="e">
        <f>IF(revenueReduction&gt;0.3,MAX(IF($B267="Non - avec lien de dépendance",MIN(1129,H267,$C267)*overallRate,MIN(1129,H267)*overallRate),ROUND(MAX(IF($B267="Non - avec lien de dépendance",0,MIN((0.75*H267),847)),MIN(H267,(0.75*$C267),847)),2)),IF($B267="Non - avec lien de dépendance",MIN(1129,H267,$C267)*overallRate,MIN(1129,H267)*overallRate))</f>
        <v>#VALUE!</v>
      </c>
      <c r="S267" s="110" t="e">
        <f>IF(revenueReduction&gt;0.3,MAX(IF($B267="Non - avec lien de dépendance",MIN(1129,I267,$C267)*overallRate,MIN(1129,I267)*overallRate),ROUND(MAX(IF($B267="Non - avec lien de dépendance",0,MIN((0.75*I267),847)),MIN(I267,(0.75*$C267),847)),2)),IF($B267="Non - avec lien de dépendance",MIN(1129,I267,$C267)*overallRate,MIN(1129,I267)*overallRate))</f>
        <v>#VALUE!</v>
      </c>
      <c r="T267" s="110" t="e">
        <f>IF(revenueReduction&gt;0.3,MAX(IF($B267="Non - avec lien de dépendance",MIN(1129,J267,$C267)*overallRate,MIN(1129,J267)*overallRate),ROUND(MAX(IF($B267="Non - avec lien de dépendance",0,MIN((0.75*J267),847)),MIN(J267,(0.75*$C267),847)),2)),IF($B267="Non - avec lien de dépendance",MIN(1129,J267,$C267)*overallRate,MIN(1129,J267)*overallRate))</f>
        <v>#VALUE!</v>
      </c>
      <c r="U267" s="110" t="e">
        <f>IF(revenueReduction&gt;0.3,MAX(IF($B267="Non - avec lien de dépendance",MIN(1129,K267,$C267)*overallRate,MIN(1129,K267)*overallRate),ROUND(MAX(IF($B267="Non - avec lien de dépendance",0,MIN((0.75*K267),847)),MIN(K267,(0.75*$C267),847)),2)),IF($B267="Non - avec lien de dépendance",MIN(1129,K267,$C267)*overallRate,MIN(1129,K267)*overallRate))</f>
        <v>#VALUE!</v>
      </c>
    </row>
    <row r="268" spans="12:21" x14ac:dyDescent="0.5">
      <c r="L268" s="56" t="str">
        <f>IF(ISTEXT(overallRate),"Effectuez l’étape 1",IF(OR(COUNT($C268,H268)&lt;&gt;2,overallRate=0),0,IF(D268="Oui",ROUND(MAX(IF($B268="Non - avec lien de dépendance",0,MIN((0.75*H268),847)),MIN(H268,(0.75*$C268),847)),2),R268)))</f>
        <v>Effectuez l’étape 1</v>
      </c>
      <c r="M268" s="56" t="str">
        <f>IF(ISTEXT(overallRate),"Effectuez l’étape 1",IF(OR(COUNT($C268,I268)&lt;&gt;2,overallRate=0),0,IF(E268="Yes",ROUND(MAX(IF($B268="Non - avec lien de dépendance",0,MIN((0.75*I268),847)),MIN(I268,(0.75*$C268),847)),2),S268)))</f>
        <v>Effectuez l’étape 1</v>
      </c>
      <c r="N268" s="56" t="str">
        <f>IF(ISTEXT(overallRate),"Effectuez l’étape 1",IF(OR(COUNT($C268,J268)&lt;&gt;2,overallRate=0),0,IF(F268="Yes",ROUND(MAX(IF($B268="Non - avec lien de dépendance",0,MIN((0.75*J268),847)),MIN(J268,(0.75*$C268),847)),2),T268)))</f>
        <v>Effectuez l’étape 1</v>
      </c>
      <c r="O268" s="56" t="str">
        <f>IF(ISTEXT(overallRate),"Effectuez l’étape 1",IF(OR(COUNT($C268,K268)&lt;&gt;2,overallRate=0),0,IF(G268="Yes",ROUND(MAX(IF($B268="Non - avec lien de dépendance",0,MIN((0.75*K268),847)),MIN(K268,(0.75*$C268),847)),2),U268)))</f>
        <v>Effectuez l’étape 1</v>
      </c>
      <c r="P268" s="3">
        <f t="shared" si="4"/>
        <v>0</v>
      </c>
      <c r="R268" s="110" t="e">
        <f>IF(revenueReduction&gt;0.3,MAX(IF($B268="Non - avec lien de dépendance",MIN(1129,H268,$C268)*overallRate,MIN(1129,H268)*overallRate),ROUND(MAX(IF($B268="Non - avec lien de dépendance",0,MIN((0.75*H268),847)),MIN(H268,(0.75*$C268),847)),2)),IF($B268="Non - avec lien de dépendance",MIN(1129,H268,$C268)*overallRate,MIN(1129,H268)*overallRate))</f>
        <v>#VALUE!</v>
      </c>
      <c r="S268" s="110" t="e">
        <f>IF(revenueReduction&gt;0.3,MAX(IF($B268="Non - avec lien de dépendance",MIN(1129,I268,$C268)*overallRate,MIN(1129,I268)*overallRate),ROUND(MAX(IF($B268="Non - avec lien de dépendance",0,MIN((0.75*I268),847)),MIN(I268,(0.75*$C268),847)),2)),IF($B268="Non - avec lien de dépendance",MIN(1129,I268,$C268)*overallRate,MIN(1129,I268)*overallRate))</f>
        <v>#VALUE!</v>
      </c>
      <c r="T268" s="110" t="e">
        <f>IF(revenueReduction&gt;0.3,MAX(IF($B268="Non - avec lien de dépendance",MIN(1129,J268,$C268)*overallRate,MIN(1129,J268)*overallRate),ROUND(MAX(IF($B268="Non - avec lien de dépendance",0,MIN((0.75*J268),847)),MIN(J268,(0.75*$C268),847)),2)),IF($B268="Non - avec lien de dépendance",MIN(1129,J268,$C268)*overallRate,MIN(1129,J268)*overallRate))</f>
        <v>#VALUE!</v>
      </c>
      <c r="U268" s="110" t="e">
        <f>IF(revenueReduction&gt;0.3,MAX(IF($B268="Non - avec lien de dépendance",MIN(1129,K268,$C268)*overallRate,MIN(1129,K268)*overallRate),ROUND(MAX(IF($B268="Non - avec lien de dépendance",0,MIN((0.75*K268),847)),MIN(K268,(0.75*$C268),847)),2)),IF($B268="Non - avec lien de dépendance",MIN(1129,K268,$C268)*overallRate,MIN(1129,K268)*overallRate))</f>
        <v>#VALUE!</v>
      </c>
    </row>
    <row r="269" spans="12:21" x14ac:dyDescent="0.5">
      <c r="L269" s="56" t="str">
        <f>IF(ISTEXT(overallRate),"Effectuez l’étape 1",IF(OR(COUNT($C269,H269)&lt;&gt;2,overallRate=0),0,IF(D269="Oui",ROUND(MAX(IF($B269="Non - avec lien de dépendance",0,MIN((0.75*H269),847)),MIN(H269,(0.75*$C269),847)),2),R269)))</f>
        <v>Effectuez l’étape 1</v>
      </c>
      <c r="M269" s="56" t="str">
        <f>IF(ISTEXT(overallRate),"Effectuez l’étape 1",IF(OR(COUNT($C269,I269)&lt;&gt;2,overallRate=0),0,IF(E269="Yes",ROUND(MAX(IF($B269="Non - avec lien de dépendance",0,MIN((0.75*I269),847)),MIN(I269,(0.75*$C269),847)),2),S269)))</f>
        <v>Effectuez l’étape 1</v>
      </c>
      <c r="N269" s="56" t="str">
        <f>IF(ISTEXT(overallRate),"Effectuez l’étape 1",IF(OR(COUNT($C269,J269)&lt;&gt;2,overallRate=0),0,IF(F269="Yes",ROUND(MAX(IF($B269="Non - avec lien de dépendance",0,MIN((0.75*J269),847)),MIN(J269,(0.75*$C269),847)),2),T269)))</f>
        <v>Effectuez l’étape 1</v>
      </c>
      <c r="O269" s="56" t="str">
        <f>IF(ISTEXT(overallRate),"Effectuez l’étape 1",IF(OR(COUNT($C269,K269)&lt;&gt;2,overallRate=0),0,IF(G269="Yes",ROUND(MAX(IF($B269="Non - avec lien de dépendance",0,MIN((0.75*K269),847)),MIN(K269,(0.75*$C269),847)),2),U269)))</f>
        <v>Effectuez l’étape 1</v>
      </c>
      <c r="P269" s="3">
        <f t="shared" si="4"/>
        <v>0</v>
      </c>
      <c r="R269" s="110" t="e">
        <f>IF(revenueReduction&gt;0.3,MAX(IF($B269="Non - avec lien de dépendance",MIN(1129,H269,$C269)*overallRate,MIN(1129,H269)*overallRate),ROUND(MAX(IF($B269="Non - avec lien de dépendance",0,MIN((0.75*H269),847)),MIN(H269,(0.75*$C269),847)),2)),IF($B269="Non - avec lien de dépendance",MIN(1129,H269,$C269)*overallRate,MIN(1129,H269)*overallRate))</f>
        <v>#VALUE!</v>
      </c>
      <c r="S269" s="110" t="e">
        <f>IF(revenueReduction&gt;0.3,MAX(IF($B269="Non - avec lien de dépendance",MIN(1129,I269,$C269)*overallRate,MIN(1129,I269)*overallRate),ROUND(MAX(IF($B269="Non - avec lien de dépendance",0,MIN((0.75*I269),847)),MIN(I269,(0.75*$C269),847)),2)),IF($B269="Non - avec lien de dépendance",MIN(1129,I269,$C269)*overallRate,MIN(1129,I269)*overallRate))</f>
        <v>#VALUE!</v>
      </c>
      <c r="T269" s="110" t="e">
        <f>IF(revenueReduction&gt;0.3,MAX(IF($B269="Non - avec lien de dépendance",MIN(1129,J269,$C269)*overallRate,MIN(1129,J269)*overallRate),ROUND(MAX(IF($B269="Non - avec lien de dépendance",0,MIN((0.75*J269),847)),MIN(J269,(0.75*$C269),847)),2)),IF($B269="Non - avec lien de dépendance",MIN(1129,J269,$C269)*overallRate,MIN(1129,J269)*overallRate))</f>
        <v>#VALUE!</v>
      </c>
      <c r="U269" s="110" t="e">
        <f>IF(revenueReduction&gt;0.3,MAX(IF($B269="Non - avec lien de dépendance",MIN(1129,K269,$C269)*overallRate,MIN(1129,K269)*overallRate),ROUND(MAX(IF($B269="Non - avec lien de dépendance",0,MIN((0.75*K269),847)),MIN(K269,(0.75*$C269),847)),2)),IF($B269="Non - avec lien de dépendance",MIN(1129,K269,$C269)*overallRate,MIN(1129,K269)*overallRate))</f>
        <v>#VALUE!</v>
      </c>
    </row>
    <row r="270" spans="12:21" x14ac:dyDescent="0.5">
      <c r="L270" s="56" t="str">
        <f>IF(ISTEXT(overallRate),"Effectuez l’étape 1",IF(OR(COUNT($C270,H270)&lt;&gt;2,overallRate=0),0,IF(D270="Oui",ROUND(MAX(IF($B270="Non - avec lien de dépendance",0,MIN((0.75*H270),847)),MIN(H270,(0.75*$C270),847)),2),R270)))</f>
        <v>Effectuez l’étape 1</v>
      </c>
      <c r="M270" s="56" t="str">
        <f>IF(ISTEXT(overallRate),"Effectuez l’étape 1",IF(OR(COUNT($C270,I270)&lt;&gt;2,overallRate=0),0,IF(E270="Yes",ROUND(MAX(IF($B270="Non - avec lien de dépendance",0,MIN((0.75*I270),847)),MIN(I270,(0.75*$C270),847)),2),S270)))</f>
        <v>Effectuez l’étape 1</v>
      </c>
      <c r="N270" s="56" t="str">
        <f>IF(ISTEXT(overallRate),"Effectuez l’étape 1",IF(OR(COUNT($C270,J270)&lt;&gt;2,overallRate=0),0,IF(F270="Yes",ROUND(MAX(IF($B270="Non - avec lien de dépendance",0,MIN((0.75*J270),847)),MIN(J270,(0.75*$C270),847)),2),T270)))</f>
        <v>Effectuez l’étape 1</v>
      </c>
      <c r="O270" s="56" t="str">
        <f>IF(ISTEXT(overallRate),"Effectuez l’étape 1",IF(OR(COUNT($C270,K270)&lt;&gt;2,overallRate=0),0,IF(G270="Yes",ROUND(MAX(IF($B270="Non - avec lien de dépendance",0,MIN((0.75*K270),847)),MIN(K270,(0.75*$C270),847)),2),U270)))</f>
        <v>Effectuez l’étape 1</v>
      </c>
      <c r="P270" s="3">
        <f t="shared" si="4"/>
        <v>0</v>
      </c>
      <c r="R270" s="110" t="e">
        <f>IF(revenueReduction&gt;0.3,MAX(IF($B270="Non - avec lien de dépendance",MIN(1129,H270,$C270)*overallRate,MIN(1129,H270)*overallRate),ROUND(MAX(IF($B270="Non - avec lien de dépendance",0,MIN((0.75*H270),847)),MIN(H270,(0.75*$C270),847)),2)),IF($B270="Non - avec lien de dépendance",MIN(1129,H270,$C270)*overallRate,MIN(1129,H270)*overallRate))</f>
        <v>#VALUE!</v>
      </c>
      <c r="S270" s="110" t="e">
        <f>IF(revenueReduction&gt;0.3,MAX(IF($B270="Non - avec lien de dépendance",MIN(1129,I270,$C270)*overallRate,MIN(1129,I270)*overallRate),ROUND(MAX(IF($B270="Non - avec lien de dépendance",0,MIN((0.75*I270),847)),MIN(I270,(0.75*$C270),847)),2)),IF($B270="Non - avec lien de dépendance",MIN(1129,I270,$C270)*overallRate,MIN(1129,I270)*overallRate))</f>
        <v>#VALUE!</v>
      </c>
      <c r="T270" s="110" t="e">
        <f>IF(revenueReduction&gt;0.3,MAX(IF($B270="Non - avec lien de dépendance",MIN(1129,J270,$C270)*overallRate,MIN(1129,J270)*overallRate),ROUND(MAX(IF($B270="Non - avec lien de dépendance",0,MIN((0.75*J270),847)),MIN(J270,(0.75*$C270),847)),2)),IF($B270="Non - avec lien de dépendance",MIN(1129,J270,$C270)*overallRate,MIN(1129,J270)*overallRate))</f>
        <v>#VALUE!</v>
      </c>
      <c r="U270" s="110" t="e">
        <f>IF(revenueReduction&gt;0.3,MAX(IF($B270="Non - avec lien de dépendance",MIN(1129,K270,$C270)*overallRate,MIN(1129,K270)*overallRate),ROUND(MAX(IF($B270="Non - avec lien de dépendance",0,MIN((0.75*K270),847)),MIN(K270,(0.75*$C270),847)),2)),IF($B270="Non - avec lien de dépendance",MIN(1129,K270,$C270)*overallRate,MIN(1129,K270)*overallRate))</f>
        <v>#VALUE!</v>
      </c>
    </row>
    <row r="271" spans="12:21" x14ac:dyDescent="0.5">
      <c r="L271" s="56" t="str">
        <f>IF(ISTEXT(overallRate),"Effectuez l’étape 1",IF(OR(COUNT($C271,H271)&lt;&gt;2,overallRate=0),0,IF(D271="Oui",ROUND(MAX(IF($B271="Non - avec lien de dépendance",0,MIN((0.75*H271),847)),MIN(H271,(0.75*$C271),847)),2),R271)))</f>
        <v>Effectuez l’étape 1</v>
      </c>
      <c r="M271" s="56" t="str">
        <f>IF(ISTEXT(overallRate),"Effectuez l’étape 1",IF(OR(COUNT($C271,I271)&lt;&gt;2,overallRate=0),0,IF(E271="Yes",ROUND(MAX(IF($B271="Non - avec lien de dépendance",0,MIN((0.75*I271),847)),MIN(I271,(0.75*$C271),847)),2),S271)))</f>
        <v>Effectuez l’étape 1</v>
      </c>
      <c r="N271" s="56" t="str">
        <f>IF(ISTEXT(overallRate),"Effectuez l’étape 1",IF(OR(COUNT($C271,J271)&lt;&gt;2,overallRate=0),0,IF(F271="Yes",ROUND(MAX(IF($B271="Non - avec lien de dépendance",0,MIN((0.75*J271),847)),MIN(J271,(0.75*$C271),847)),2),T271)))</f>
        <v>Effectuez l’étape 1</v>
      </c>
      <c r="O271" s="56" t="str">
        <f>IF(ISTEXT(overallRate),"Effectuez l’étape 1",IF(OR(COUNT($C271,K271)&lt;&gt;2,overallRate=0),0,IF(G271="Yes",ROUND(MAX(IF($B271="Non - avec lien de dépendance",0,MIN((0.75*K271),847)),MIN(K271,(0.75*$C271),847)),2),U271)))</f>
        <v>Effectuez l’étape 1</v>
      </c>
      <c r="P271" s="3">
        <f t="shared" si="4"/>
        <v>0</v>
      </c>
      <c r="R271" s="110" t="e">
        <f>IF(revenueReduction&gt;0.3,MAX(IF($B271="Non - avec lien de dépendance",MIN(1129,H271,$C271)*overallRate,MIN(1129,H271)*overallRate),ROUND(MAX(IF($B271="Non - avec lien de dépendance",0,MIN((0.75*H271),847)),MIN(H271,(0.75*$C271),847)),2)),IF($B271="Non - avec lien de dépendance",MIN(1129,H271,$C271)*overallRate,MIN(1129,H271)*overallRate))</f>
        <v>#VALUE!</v>
      </c>
      <c r="S271" s="110" t="e">
        <f>IF(revenueReduction&gt;0.3,MAX(IF($B271="Non - avec lien de dépendance",MIN(1129,I271,$C271)*overallRate,MIN(1129,I271)*overallRate),ROUND(MAX(IF($B271="Non - avec lien de dépendance",0,MIN((0.75*I271),847)),MIN(I271,(0.75*$C271),847)),2)),IF($B271="Non - avec lien de dépendance",MIN(1129,I271,$C271)*overallRate,MIN(1129,I271)*overallRate))</f>
        <v>#VALUE!</v>
      </c>
      <c r="T271" s="110" t="e">
        <f>IF(revenueReduction&gt;0.3,MAX(IF($B271="Non - avec lien de dépendance",MIN(1129,J271,$C271)*overallRate,MIN(1129,J271)*overallRate),ROUND(MAX(IF($B271="Non - avec lien de dépendance",0,MIN((0.75*J271),847)),MIN(J271,(0.75*$C271),847)),2)),IF($B271="Non - avec lien de dépendance",MIN(1129,J271,$C271)*overallRate,MIN(1129,J271)*overallRate))</f>
        <v>#VALUE!</v>
      </c>
      <c r="U271" s="110" t="e">
        <f>IF(revenueReduction&gt;0.3,MAX(IF($B271="Non - avec lien de dépendance",MIN(1129,K271,$C271)*overallRate,MIN(1129,K271)*overallRate),ROUND(MAX(IF($B271="Non - avec lien de dépendance",0,MIN((0.75*K271),847)),MIN(K271,(0.75*$C271),847)),2)),IF($B271="Non - avec lien de dépendance",MIN(1129,K271,$C271)*overallRate,MIN(1129,K271)*overallRate))</f>
        <v>#VALUE!</v>
      </c>
    </row>
    <row r="272" spans="12:21" x14ac:dyDescent="0.5">
      <c r="L272" s="56" t="str">
        <f>IF(ISTEXT(overallRate),"Effectuez l’étape 1",IF(OR(COUNT($C272,H272)&lt;&gt;2,overallRate=0),0,IF(D272="Oui",ROUND(MAX(IF($B272="Non - avec lien de dépendance",0,MIN((0.75*H272),847)),MIN(H272,(0.75*$C272),847)),2),R272)))</f>
        <v>Effectuez l’étape 1</v>
      </c>
      <c r="M272" s="56" t="str">
        <f>IF(ISTEXT(overallRate),"Effectuez l’étape 1",IF(OR(COUNT($C272,I272)&lt;&gt;2,overallRate=0),0,IF(E272="Yes",ROUND(MAX(IF($B272="Non - avec lien de dépendance",0,MIN((0.75*I272),847)),MIN(I272,(0.75*$C272),847)),2),S272)))</f>
        <v>Effectuez l’étape 1</v>
      </c>
      <c r="N272" s="56" t="str">
        <f>IF(ISTEXT(overallRate),"Effectuez l’étape 1",IF(OR(COUNT($C272,J272)&lt;&gt;2,overallRate=0),0,IF(F272="Yes",ROUND(MAX(IF($B272="Non - avec lien de dépendance",0,MIN((0.75*J272),847)),MIN(J272,(0.75*$C272),847)),2),T272)))</f>
        <v>Effectuez l’étape 1</v>
      </c>
      <c r="O272" s="56" t="str">
        <f>IF(ISTEXT(overallRate),"Effectuez l’étape 1",IF(OR(COUNT($C272,K272)&lt;&gt;2,overallRate=0),0,IF(G272="Yes",ROUND(MAX(IF($B272="Non - avec lien de dépendance",0,MIN((0.75*K272),847)),MIN(K272,(0.75*$C272),847)),2),U272)))</f>
        <v>Effectuez l’étape 1</v>
      </c>
      <c r="P272" s="3">
        <f t="shared" si="4"/>
        <v>0</v>
      </c>
      <c r="R272" s="110" t="e">
        <f>IF(revenueReduction&gt;0.3,MAX(IF($B272="Non - avec lien de dépendance",MIN(1129,H272,$C272)*overallRate,MIN(1129,H272)*overallRate),ROUND(MAX(IF($B272="Non - avec lien de dépendance",0,MIN((0.75*H272),847)),MIN(H272,(0.75*$C272),847)),2)),IF($B272="Non - avec lien de dépendance",MIN(1129,H272,$C272)*overallRate,MIN(1129,H272)*overallRate))</f>
        <v>#VALUE!</v>
      </c>
      <c r="S272" s="110" t="e">
        <f>IF(revenueReduction&gt;0.3,MAX(IF($B272="Non - avec lien de dépendance",MIN(1129,I272,$C272)*overallRate,MIN(1129,I272)*overallRate),ROUND(MAX(IF($B272="Non - avec lien de dépendance",0,MIN((0.75*I272),847)),MIN(I272,(0.75*$C272),847)),2)),IF($B272="Non - avec lien de dépendance",MIN(1129,I272,$C272)*overallRate,MIN(1129,I272)*overallRate))</f>
        <v>#VALUE!</v>
      </c>
      <c r="T272" s="110" t="e">
        <f>IF(revenueReduction&gt;0.3,MAX(IF($B272="Non - avec lien de dépendance",MIN(1129,J272,$C272)*overallRate,MIN(1129,J272)*overallRate),ROUND(MAX(IF($B272="Non - avec lien de dépendance",0,MIN((0.75*J272),847)),MIN(J272,(0.75*$C272),847)),2)),IF($B272="Non - avec lien de dépendance",MIN(1129,J272,$C272)*overallRate,MIN(1129,J272)*overallRate))</f>
        <v>#VALUE!</v>
      </c>
      <c r="U272" s="110" t="e">
        <f>IF(revenueReduction&gt;0.3,MAX(IF($B272="Non - avec lien de dépendance",MIN(1129,K272,$C272)*overallRate,MIN(1129,K272)*overallRate),ROUND(MAX(IF($B272="Non - avec lien de dépendance",0,MIN((0.75*K272),847)),MIN(K272,(0.75*$C272),847)),2)),IF($B272="Non - avec lien de dépendance",MIN(1129,K272,$C272)*overallRate,MIN(1129,K272)*overallRate))</f>
        <v>#VALUE!</v>
      </c>
    </row>
    <row r="273" spans="12:21" x14ac:dyDescent="0.5">
      <c r="L273" s="56" t="str">
        <f>IF(ISTEXT(overallRate),"Effectuez l’étape 1",IF(OR(COUNT($C273,H273)&lt;&gt;2,overallRate=0),0,IF(D273="Oui",ROUND(MAX(IF($B273="Non - avec lien de dépendance",0,MIN((0.75*H273),847)),MIN(H273,(0.75*$C273),847)),2),R273)))</f>
        <v>Effectuez l’étape 1</v>
      </c>
      <c r="M273" s="56" t="str">
        <f>IF(ISTEXT(overallRate),"Effectuez l’étape 1",IF(OR(COUNT($C273,I273)&lt;&gt;2,overallRate=0),0,IF(E273="Yes",ROUND(MAX(IF($B273="Non - avec lien de dépendance",0,MIN((0.75*I273),847)),MIN(I273,(0.75*$C273),847)),2),S273)))</f>
        <v>Effectuez l’étape 1</v>
      </c>
      <c r="N273" s="56" t="str">
        <f>IF(ISTEXT(overallRate),"Effectuez l’étape 1",IF(OR(COUNT($C273,J273)&lt;&gt;2,overallRate=0),0,IF(F273="Yes",ROUND(MAX(IF($B273="Non - avec lien de dépendance",0,MIN((0.75*J273),847)),MIN(J273,(0.75*$C273),847)),2),T273)))</f>
        <v>Effectuez l’étape 1</v>
      </c>
      <c r="O273" s="56" t="str">
        <f>IF(ISTEXT(overallRate),"Effectuez l’étape 1",IF(OR(COUNT($C273,K273)&lt;&gt;2,overallRate=0),0,IF(G273="Yes",ROUND(MAX(IF($B273="Non - avec lien de dépendance",0,MIN((0.75*K273),847)),MIN(K273,(0.75*$C273),847)),2),U273)))</f>
        <v>Effectuez l’étape 1</v>
      </c>
      <c r="P273" s="3">
        <f t="shared" si="4"/>
        <v>0</v>
      </c>
      <c r="R273" s="110" t="e">
        <f>IF(revenueReduction&gt;0.3,MAX(IF($B273="Non - avec lien de dépendance",MIN(1129,H273,$C273)*overallRate,MIN(1129,H273)*overallRate),ROUND(MAX(IF($B273="Non - avec lien de dépendance",0,MIN((0.75*H273),847)),MIN(H273,(0.75*$C273),847)),2)),IF($B273="Non - avec lien de dépendance",MIN(1129,H273,$C273)*overallRate,MIN(1129,H273)*overallRate))</f>
        <v>#VALUE!</v>
      </c>
      <c r="S273" s="110" t="e">
        <f>IF(revenueReduction&gt;0.3,MAX(IF($B273="Non - avec lien de dépendance",MIN(1129,I273,$C273)*overallRate,MIN(1129,I273)*overallRate),ROUND(MAX(IF($B273="Non - avec lien de dépendance",0,MIN((0.75*I273),847)),MIN(I273,(0.75*$C273),847)),2)),IF($B273="Non - avec lien de dépendance",MIN(1129,I273,$C273)*overallRate,MIN(1129,I273)*overallRate))</f>
        <v>#VALUE!</v>
      </c>
      <c r="T273" s="110" t="e">
        <f>IF(revenueReduction&gt;0.3,MAX(IF($B273="Non - avec lien de dépendance",MIN(1129,J273,$C273)*overallRate,MIN(1129,J273)*overallRate),ROUND(MAX(IF($B273="Non - avec lien de dépendance",0,MIN((0.75*J273),847)),MIN(J273,(0.75*$C273),847)),2)),IF($B273="Non - avec lien de dépendance",MIN(1129,J273,$C273)*overallRate,MIN(1129,J273)*overallRate))</f>
        <v>#VALUE!</v>
      </c>
      <c r="U273" s="110" t="e">
        <f>IF(revenueReduction&gt;0.3,MAX(IF($B273="Non - avec lien de dépendance",MIN(1129,K273,$C273)*overallRate,MIN(1129,K273)*overallRate),ROUND(MAX(IF($B273="Non - avec lien de dépendance",0,MIN((0.75*K273),847)),MIN(K273,(0.75*$C273),847)),2)),IF($B273="Non - avec lien de dépendance",MIN(1129,K273,$C273)*overallRate,MIN(1129,K273)*overallRate))</f>
        <v>#VALUE!</v>
      </c>
    </row>
    <row r="274" spans="12:21" x14ac:dyDescent="0.5">
      <c r="L274" s="56" t="str">
        <f>IF(ISTEXT(overallRate),"Effectuez l’étape 1",IF(OR(COUNT($C274,H274)&lt;&gt;2,overallRate=0),0,IF(D274="Oui",ROUND(MAX(IF($B274="Non - avec lien de dépendance",0,MIN((0.75*H274),847)),MIN(H274,(0.75*$C274),847)),2),R274)))</f>
        <v>Effectuez l’étape 1</v>
      </c>
      <c r="M274" s="56" t="str">
        <f>IF(ISTEXT(overallRate),"Effectuez l’étape 1",IF(OR(COUNT($C274,I274)&lt;&gt;2,overallRate=0),0,IF(E274="Yes",ROUND(MAX(IF($B274="Non - avec lien de dépendance",0,MIN((0.75*I274),847)),MIN(I274,(0.75*$C274),847)),2),S274)))</f>
        <v>Effectuez l’étape 1</v>
      </c>
      <c r="N274" s="56" t="str">
        <f>IF(ISTEXT(overallRate),"Effectuez l’étape 1",IF(OR(COUNT($C274,J274)&lt;&gt;2,overallRate=0),0,IF(F274="Yes",ROUND(MAX(IF($B274="Non - avec lien de dépendance",0,MIN((0.75*J274),847)),MIN(J274,(0.75*$C274),847)),2),T274)))</f>
        <v>Effectuez l’étape 1</v>
      </c>
      <c r="O274" s="56" t="str">
        <f>IF(ISTEXT(overallRate),"Effectuez l’étape 1",IF(OR(COUNT($C274,K274)&lt;&gt;2,overallRate=0),0,IF(G274="Yes",ROUND(MAX(IF($B274="Non - avec lien de dépendance",0,MIN((0.75*K274),847)),MIN(K274,(0.75*$C274),847)),2),U274)))</f>
        <v>Effectuez l’étape 1</v>
      </c>
      <c r="P274" s="3">
        <f t="shared" si="4"/>
        <v>0</v>
      </c>
      <c r="R274" s="110" t="e">
        <f>IF(revenueReduction&gt;0.3,MAX(IF($B274="Non - avec lien de dépendance",MIN(1129,H274,$C274)*overallRate,MIN(1129,H274)*overallRate),ROUND(MAX(IF($B274="Non - avec lien de dépendance",0,MIN((0.75*H274),847)),MIN(H274,(0.75*$C274),847)),2)),IF($B274="Non - avec lien de dépendance",MIN(1129,H274,$C274)*overallRate,MIN(1129,H274)*overallRate))</f>
        <v>#VALUE!</v>
      </c>
      <c r="S274" s="110" t="e">
        <f>IF(revenueReduction&gt;0.3,MAX(IF($B274="Non - avec lien de dépendance",MIN(1129,I274,$C274)*overallRate,MIN(1129,I274)*overallRate),ROUND(MAX(IF($B274="Non - avec lien de dépendance",0,MIN((0.75*I274),847)),MIN(I274,(0.75*$C274),847)),2)),IF($B274="Non - avec lien de dépendance",MIN(1129,I274,$C274)*overallRate,MIN(1129,I274)*overallRate))</f>
        <v>#VALUE!</v>
      </c>
      <c r="T274" s="110" t="e">
        <f>IF(revenueReduction&gt;0.3,MAX(IF($B274="Non - avec lien de dépendance",MIN(1129,J274,$C274)*overallRate,MIN(1129,J274)*overallRate),ROUND(MAX(IF($B274="Non - avec lien de dépendance",0,MIN((0.75*J274),847)),MIN(J274,(0.75*$C274),847)),2)),IF($B274="Non - avec lien de dépendance",MIN(1129,J274,$C274)*overallRate,MIN(1129,J274)*overallRate))</f>
        <v>#VALUE!</v>
      </c>
      <c r="U274" s="110" t="e">
        <f>IF(revenueReduction&gt;0.3,MAX(IF($B274="Non - avec lien de dépendance",MIN(1129,K274,$C274)*overallRate,MIN(1129,K274)*overallRate),ROUND(MAX(IF($B274="Non - avec lien de dépendance",0,MIN((0.75*K274),847)),MIN(K274,(0.75*$C274),847)),2)),IF($B274="Non - avec lien de dépendance",MIN(1129,K274,$C274)*overallRate,MIN(1129,K274)*overallRate))</f>
        <v>#VALUE!</v>
      </c>
    </row>
    <row r="275" spans="12:21" x14ac:dyDescent="0.5">
      <c r="L275" s="56" t="str">
        <f>IF(ISTEXT(overallRate),"Effectuez l’étape 1",IF(OR(COUNT($C275,H275)&lt;&gt;2,overallRate=0),0,IF(D275="Oui",ROUND(MAX(IF($B275="Non - avec lien de dépendance",0,MIN((0.75*H275),847)),MIN(H275,(0.75*$C275),847)),2),R275)))</f>
        <v>Effectuez l’étape 1</v>
      </c>
      <c r="M275" s="56" t="str">
        <f>IF(ISTEXT(overallRate),"Effectuez l’étape 1",IF(OR(COUNT($C275,I275)&lt;&gt;2,overallRate=0),0,IF(E275="Yes",ROUND(MAX(IF($B275="Non - avec lien de dépendance",0,MIN((0.75*I275),847)),MIN(I275,(0.75*$C275),847)),2),S275)))</f>
        <v>Effectuez l’étape 1</v>
      </c>
      <c r="N275" s="56" t="str">
        <f>IF(ISTEXT(overallRate),"Effectuez l’étape 1",IF(OR(COUNT($C275,J275)&lt;&gt;2,overallRate=0),0,IF(F275="Yes",ROUND(MAX(IF($B275="Non - avec lien de dépendance",0,MIN((0.75*J275),847)),MIN(J275,(0.75*$C275),847)),2),T275)))</f>
        <v>Effectuez l’étape 1</v>
      </c>
      <c r="O275" s="56" t="str">
        <f>IF(ISTEXT(overallRate),"Effectuez l’étape 1",IF(OR(COUNT($C275,K275)&lt;&gt;2,overallRate=0),0,IF(G275="Yes",ROUND(MAX(IF($B275="Non - avec lien de dépendance",0,MIN((0.75*K275),847)),MIN(K275,(0.75*$C275),847)),2),U275)))</f>
        <v>Effectuez l’étape 1</v>
      </c>
      <c r="P275" s="3">
        <f t="shared" si="4"/>
        <v>0</v>
      </c>
      <c r="R275" s="110" t="e">
        <f>IF(revenueReduction&gt;0.3,MAX(IF($B275="Non - avec lien de dépendance",MIN(1129,H275,$C275)*overallRate,MIN(1129,H275)*overallRate),ROUND(MAX(IF($B275="Non - avec lien de dépendance",0,MIN((0.75*H275),847)),MIN(H275,(0.75*$C275),847)),2)),IF($B275="Non - avec lien de dépendance",MIN(1129,H275,$C275)*overallRate,MIN(1129,H275)*overallRate))</f>
        <v>#VALUE!</v>
      </c>
      <c r="S275" s="110" t="e">
        <f>IF(revenueReduction&gt;0.3,MAX(IF($B275="Non - avec lien de dépendance",MIN(1129,I275,$C275)*overallRate,MIN(1129,I275)*overallRate),ROUND(MAX(IF($B275="Non - avec lien de dépendance",0,MIN((0.75*I275),847)),MIN(I275,(0.75*$C275),847)),2)),IF($B275="Non - avec lien de dépendance",MIN(1129,I275,$C275)*overallRate,MIN(1129,I275)*overallRate))</f>
        <v>#VALUE!</v>
      </c>
      <c r="T275" s="110" t="e">
        <f>IF(revenueReduction&gt;0.3,MAX(IF($B275="Non - avec lien de dépendance",MIN(1129,J275,$C275)*overallRate,MIN(1129,J275)*overallRate),ROUND(MAX(IF($B275="Non - avec lien de dépendance",0,MIN((0.75*J275),847)),MIN(J275,(0.75*$C275),847)),2)),IF($B275="Non - avec lien de dépendance",MIN(1129,J275,$C275)*overallRate,MIN(1129,J275)*overallRate))</f>
        <v>#VALUE!</v>
      </c>
      <c r="U275" s="110" t="e">
        <f>IF(revenueReduction&gt;0.3,MAX(IF($B275="Non - avec lien de dépendance",MIN(1129,K275,$C275)*overallRate,MIN(1129,K275)*overallRate),ROUND(MAX(IF($B275="Non - avec lien de dépendance",0,MIN((0.75*K275),847)),MIN(K275,(0.75*$C275),847)),2)),IF($B275="Non - avec lien de dépendance",MIN(1129,K275,$C275)*overallRate,MIN(1129,K275)*overallRate))</f>
        <v>#VALUE!</v>
      </c>
    </row>
    <row r="276" spans="12:21" x14ac:dyDescent="0.5">
      <c r="L276" s="56" t="str">
        <f>IF(ISTEXT(overallRate),"Effectuez l’étape 1",IF(OR(COUNT($C276,H276)&lt;&gt;2,overallRate=0),0,IF(D276="Oui",ROUND(MAX(IF($B276="Non - avec lien de dépendance",0,MIN((0.75*H276),847)),MIN(H276,(0.75*$C276),847)),2),R276)))</f>
        <v>Effectuez l’étape 1</v>
      </c>
      <c r="M276" s="56" t="str">
        <f>IF(ISTEXT(overallRate),"Effectuez l’étape 1",IF(OR(COUNT($C276,I276)&lt;&gt;2,overallRate=0),0,IF(E276="Yes",ROUND(MAX(IF($B276="Non - avec lien de dépendance",0,MIN((0.75*I276),847)),MIN(I276,(0.75*$C276),847)),2),S276)))</f>
        <v>Effectuez l’étape 1</v>
      </c>
      <c r="N276" s="56" t="str">
        <f>IF(ISTEXT(overallRate),"Effectuez l’étape 1",IF(OR(COUNT($C276,J276)&lt;&gt;2,overallRate=0),0,IF(F276="Yes",ROUND(MAX(IF($B276="Non - avec lien de dépendance",0,MIN((0.75*J276),847)),MIN(J276,(0.75*$C276),847)),2),T276)))</f>
        <v>Effectuez l’étape 1</v>
      </c>
      <c r="O276" s="56" t="str">
        <f>IF(ISTEXT(overallRate),"Effectuez l’étape 1",IF(OR(COUNT($C276,K276)&lt;&gt;2,overallRate=0),0,IF(G276="Yes",ROUND(MAX(IF($B276="Non - avec lien de dépendance",0,MIN((0.75*K276),847)),MIN(K276,(0.75*$C276),847)),2),U276)))</f>
        <v>Effectuez l’étape 1</v>
      </c>
      <c r="P276" s="3">
        <f t="shared" si="4"/>
        <v>0</v>
      </c>
      <c r="R276" s="110" t="e">
        <f>IF(revenueReduction&gt;0.3,MAX(IF($B276="Non - avec lien de dépendance",MIN(1129,H276,$C276)*overallRate,MIN(1129,H276)*overallRate),ROUND(MAX(IF($B276="Non - avec lien de dépendance",0,MIN((0.75*H276),847)),MIN(H276,(0.75*$C276),847)),2)),IF($B276="Non - avec lien de dépendance",MIN(1129,H276,$C276)*overallRate,MIN(1129,H276)*overallRate))</f>
        <v>#VALUE!</v>
      </c>
      <c r="S276" s="110" t="e">
        <f>IF(revenueReduction&gt;0.3,MAX(IF($B276="Non - avec lien de dépendance",MIN(1129,I276,$C276)*overallRate,MIN(1129,I276)*overallRate),ROUND(MAX(IF($B276="Non - avec lien de dépendance",0,MIN((0.75*I276),847)),MIN(I276,(0.75*$C276),847)),2)),IF($B276="Non - avec lien de dépendance",MIN(1129,I276,$C276)*overallRate,MIN(1129,I276)*overallRate))</f>
        <v>#VALUE!</v>
      </c>
      <c r="T276" s="110" t="e">
        <f>IF(revenueReduction&gt;0.3,MAX(IF($B276="Non - avec lien de dépendance",MIN(1129,J276,$C276)*overallRate,MIN(1129,J276)*overallRate),ROUND(MAX(IF($B276="Non - avec lien de dépendance",0,MIN((0.75*J276),847)),MIN(J276,(0.75*$C276),847)),2)),IF($B276="Non - avec lien de dépendance",MIN(1129,J276,$C276)*overallRate,MIN(1129,J276)*overallRate))</f>
        <v>#VALUE!</v>
      </c>
      <c r="U276" s="110" t="e">
        <f>IF(revenueReduction&gt;0.3,MAX(IF($B276="Non - avec lien de dépendance",MIN(1129,K276,$C276)*overallRate,MIN(1129,K276)*overallRate),ROUND(MAX(IF($B276="Non - avec lien de dépendance",0,MIN((0.75*K276),847)),MIN(K276,(0.75*$C276),847)),2)),IF($B276="Non - avec lien de dépendance",MIN(1129,K276,$C276)*overallRate,MIN(1129,K276)*overallRate))</f>
        <v>#VALUE!</v>
      </c>
    </row>
    <row r="277" spans="12:21" x14ac:dyDescent="0.5">
      <c r="L277" s="56" t="str">
        <f>IF(ISTEXT(overallRate),"Effectuez l’étape 1",IF(OR(COUNT($C277,H277)&lt;&gt;2,overallRate=0),0,IF(D277="Oui",ROUND(MAX(IF($B277="Non - avec lien de dépendance",0,MIN((0.75*H277),847)),MIN(H277,(0.75*$C277),847)),2),R277)))</f>
        <v>Effectuez l’étape 1</v>
      </c>
      <c r="M277" s="56" t="str">
        <f>IF(ISTEXT(overallRate),"Effectuez l’étape 1",IF(OR(COUNT($C277,I277)&lt;&gt;2,overallRate=0),0,IF(E277="Yes",ROUND(MAX(IF($B277="Non - avec lien de dépendance",0,MIN((0.75*I277),847)),MIN(I277,(0.75*$C277),847)),2),S277)))</f>
        <v>Effectuez l’étape 1</v>
      </c>
      <c r="N277" s="56" t="str">
        <f>IF(ISTEXT(overallRate),"Effectuez l’étape 1",IF(OR(COUNT($C277,J277)&lt;&gt;2,overallRate=0),0,IF(F277="Yes",ROUND(MAX(IF($B277="Non - avec lien de dépendance",0,MIN((0.75*J277),847)),MIN(J277,(0.75*$C277),847)),2),T277)))</f>
        <v>Effectuez l’étape 1</v>
      </c>
      <c r="O277" s="56" t="str">
        <f>IF(ISTEXT(overallRate),"Effectuez l’étape 1",IF(OR(COUNT($C277,K277)&lt;&gt;2,overallRate=0),0,IF(G277="Yes",ROUND(MAX(IF($B277="Non - avec lien de dépendance",0,MIN((0.75*K277),847)),MIN(K277,(0.75*$C277),847)),2),U277)))</f>
        <v>Effectuez l’étape 1</v>
      </c>
      <c r="P277" s="3">
        <f t="shared" si="4"/>
        <v>0</v>
      </c>
      <c r="R277" s="110" t="e">
        <f>IF(revenueReduction&gt;0.3,MAX(IF($B277="Non - avec lien de dépendance",MIN(1129,H277,$C277)*overallRate,MIN(1129,H277)*overallRate),ROUND(MAX(IF($B277="Non - avec lien de dépendance",0,MIN((0.75*H277),847)),MIN(H277,(0.75*$C277),847)),2)),IF($B277="Non - avec lien de dépendance",MIN(1129,H277,$C277)*overallRate,MIN(1129,H277)*overallRate))</f>
        <v>#VALUE!</v>
      </c>
      <c r="S277" s="110" t="e">
        <f>IF(revenueReduction&gt;0.3,MAX(IF($B277="Non - avec lien de dépendance",MIN(1129,I277,$C277)*overallRate,MIN(1129,I277)*overallRate),ROUND(MAX(IF($B277="Non - avec lien de dépendance",0,MIN((0.75*I277),847)),MIN(I277,(0.75*$C277),847)),2)),IF($B277="Non - avec lien de dépendance",MIN(1129,I277,$C277)*overallRate,MIN(1129,I277)*overallRate))</f>
        <v>#VALUE!</v>
      </c>
      <c r="T277" s="110" t="e">
        <f>IF(revenueReduction&gt;0.3,MAX(IF($B277="Non - avec lien de dépendance",MIN(1129,J277,$C277)*overallRate,MIN(1129,J277)*overallRate),ROUND(MAX(IF($B277="Non - avec lien de dépendance",0,MIN((0.75*J277),847)),MIN(J277,(0.75*$C277),847)),2)),IF($B277="Non - avec lien de dépendance",MIN(1129,J277,$C277)*overallRate,MIN(1129,J277)*overallRate))</f>
        <v>#VALUE!</v>
      </c>
      <c r="U277" s="110" t="e">
        <f>IF(revenueReduction&gt;0.3,MAX(IF($B277="Non - avec lien de dépendance",MIN(1129,K277,$C277)*overallRate,MIN(1129,K277)*overallRate),ROUND(MAX(IF($B277="Non - avec lien de dépendance",0,MIN((0.75*K277),847)),MIN(K277,(0.75*$C277),847)),2)),IF($B277="Non - avec lien de dépendance",MIN(1129,K277,$C277)*overallRate,MIN(1129,K277)*overallRate))</f>
        <v>#VALUE!</v>
      </c>
    </row>
    <row r="278" spans="12:21" x14ac:dyDescent="0.5">
      <c r="L278" s="56" t="str">
        <f>IF(ISTEXT(overallRate),"Effectuez l’étape 1",IF(OR(COUNT($C278,H278)&lt;&gt;2,overallRate=0),0,IF(D278="Oui",ROUND(MAX(IF($B278="Non - avec lien de dépendance",0,MIN((0.75*H278),847)),MIN(H278,(0.75*$C278),847)),2),R278)))</f>
        <v>Effectuez l’étape 1</v>
      </c>
      <c r="M278" s="56" t="str">
        <f>IF(ISTEXT(overallRate),"Effectuez l’étape 1",IF(OR(COUNT($C278,I278)&lt;&gt;2,overallRate=0),0,IF(E278="Yes",ROUND(MAX(IF($B278="Non - avec lien de dépendance",0,MIN((0.75*I278),847)),MIN(I278,(0.75*$C278),847)),2),S278)))</f>
        <v>Effectuez l’étape 1</v>
      </c>
      <c r="N278" s="56" t="str">
        <f>IF(ISTEXT(overallRate),"Effectuez l’étape 1",IF(OR(COUNT($C278,J278)&lt;&gt;2,overallRate=0),0,IF(F278="Yes",ROUND(MAX(IF($B278="Non - avec lien de dépendance",0,MIN((0.75*J278),847)),MIN(J278,(0.75*$C278),847)),2),T278)))</f>
        <v>Effectuez l’étape 1</v>
      </c>
      <c r="O278" s="56" t="str">
        <f>IF(ISTEXT(overallRate),"Effectuez l’étape 1",IF(OR(COUNT($C278,K278)&lt;&gt;2,overallRate=0),0,IF(G278="Yes",ROUND(MAX(IF($B278="Non - avec lien de dépendance",0,MIN((0.75*K278),847)),MIN(K278,(0.75*$C278),847)),2),U278)))</f>
        <v>Effectuez l’étape 1</v>
      </c>
      <c r="P278" s="3">
        <f t="shared" si="4"/>
        <v>0</v>
      </c>
      <c r="R278" s="110" t="e">
        <f>IF(revenueReduction&gt;0.3,MAX(IF($B278="Non - avec lien de dépendance",MIN(1129,H278,$C278)*overallRate,MIN(1129,H278)*overallRate),ROUND(MAX(IF($B278="Non - avec lien de dépendance",0,MIN((0.75*H278),847)),MIN(H278,(0.75*$C278),847)),2)),IF($B278="Non - avec lien de dépendance",MIN(1129,H278,$C278)*overallRate,MIN(1129,H278)*overallRate))</f>
        <v>#VALUE!</v>
      </c>
      <c r="S278" s="110" t="e">
        <f>IF(revenueReduction&gt;0.3,MAX(IF($B278="Non - avec lien de dépendance",MIN(1129,I278,$C278)*overallRate,MIN(1129,I278)*overallRate),ROUND(MAX(IF($B278="Non - avec lien de dépendance",0,MIN((0.75*I278),847)),MIN(I278,(0.75*$C278),847)),2)),IF($B278="Non - avec lien de dépendance",MIN(1129,I278,$C278)*overallRate,MIN(1129,I278)*overallRate))</f>
        <v>#VALUE!</v>
      </c>
      <c r="T278" s="110" t="e">
        <f>IF(revenueReduction&gt;0.3,MAX(IF($B278="Non - avec lien de dépendance",MIN(1129,J278,$C278)*overallRate,MIN(1129,J278)*overallRate),ROUND(MAX(IF($B278="Non - avec lien de dépendance",0,MIN((0.75*J278),847)),MIN(J278,(0.75*$C278),847)),2)),IF($B278="Non - avec lien de dépendance",MIN(1129,J278,$C278)*overallRate,MIN(1129,J278)*overallRate))</f>
        <v>#VALUE!</v>
      </c>
      <c r="U278" s="110" t="e">
        <f>IF(revenueReduction&gt;0.3,MAX(IF($B278="Non - avec lien de dépendance",MIN(1129,K278,$C278)*overallRate,MIN(1129,K278)*overallRate),ROUND(MAX(IF($B278="Non - avec lien de dépendance",0,MIN((0.75*K278),847)),MIN(K278,(0.75*$C278),847)),2)),IF($B278="Non - avec lien de dépendance",MIN(1129,K278,$C278)*overallRate,MIN(1129,K278)*overallRate))</f>
        <v>#VALUE!</v>
      </c>
    </row>
    <row r="279" spans="12:21" x14ac:dyDescent="0.5">
      <c r="L279" s="56" t="str">
        <f>IF(ISTEXT(overallRate),"Effectuez l’étape 1",IF(OR(COUNT($C279,H279)&lt;&gt;2,overallRate=0),0,IF(D279="Oui",ROUND(MAX(IF($B279="Non - avec lien de dépendance",0,MIN((0.75*H279),847)),MIN(H279,(0.75*$C279),847)),2),R279)))</f>
        <v>Effectuez l’étape 1</v>
      </c>
      <c r="M279" s="56" t="str">
        <f>IF(ISTEXT(overallRate),"Effectuez l’étape 1",IF(OR(COUNT($C279,I279)&lt;&gt;2,overallRate=0),0,IF(E279="Yes",ROUND(MAX(IF($B279="Non - avec lien de dépendance",0,MIN((0.75*I279),847)),MIN(I279,(0.75*$C279),847)),2),S279)))</f>
        <v>Effectuez l’étape 1</v>
      </c>
      <c r="N279" s="56" t="str">
        <f>IF(ISTEXT(overallRate),"Effectuez l’étape 1",IF(OR(COUNT($C279,J279)&lt;&gt;2,overallRate=0),0,IF(F279="Yes",ROUND(MAX(IF($B279="Non - avec lien de dépendance",0,MIN((0.75*J279),847)),MIN(J279,(0.75*$C279),847)),2),T279)))</f>
        <v>Effectuez l’étape 1</v>
      </c>
      <c r="O279" s="56" t="str">
        <f>IF(ISTEXT(overallRate),"Effectuez l’étape 1",IF(OR(COUNT($C279,K279)&lt;&gt;2,overallRate=0),0,IF(G279="Yes",ROUND(MAX(IF($B279="Non - avec lien de dépendance",0,MIN((0.75*K279),847)),MIN(K279,(0.75*$C279),847)),2),U279)))</f>
        <v>Effectuez l’étape 1</v>
      </c>
      <c r="P279" s="3">
        <f t="shared" si="4"/>
        <v>0</v>
      </c>
      <c r="R279" s="110" t="e">
        <f>IF(revenueReduction&gt;0.3,MAX(IF($B279="Non - avec lien de dépendance",MIN(1129,H279,$C279)*overallRate,MIN(1129,H279)*overallRate),ROUND(MAX(IF($B279="Non - avec lien de dépendance",0,MIN((0.75*H279),847)),MIN(H279,(0.75*$C279),847)),2)),IF($B279="Non - avec lien de dépendance",MIN(1129,H279,$C279)*overallRate,MIN(1129,H279)*overallRate))</f>
        <v>#VALUE!</v>
      </c>
      <c r="S279" s="110" t="e">
        <f>IF(revenueReduction&gt;0.3,MAX(IF($B279="Non - avec lien de dépendance",MIN(1129,I279,$C279)*overallRate,MIN(1129,I279)*overallRate),ROUND(MAX(IF($B279="Non - avec lien de dépendance",0,MIN((0.75*I279),847)),MIN(I279,(0.75*$C279),847)),2)),IF($B279="Non - avec lien de dépendance",MIN(1129,I279,$C279)*overallRate,MIN(1129,I279)*overallRate))</f>
        <v>#VALUE!</v>
      </c>
      <c r="T279" s="110" t="e">
        <f>IF(revenueReduction&gt;0.3,MAX(IF($B279="Non - avec lien de dépendance",MIN(1129,J279,$C279)*overallRate,MIN(1129,J279)*overallRate),ROUND(MAX(IF($B279="Non - avec lien de dépendance",0,MIN((0.75*J279),847)),MIN(J279,(0.75*$C279),847)),2)),IF($B279="Non - avec lien de dépendance",MIN(1129,J279,$C279)*overallRate,MIN(1129,J279)*overallRate))</f>
        <v>#VALUE!</v>
      </c>
      <c r="U279" s="110" t="e">
        <f>IF(revenueReduction&gt;0.3,MAX(IF($B279="Non - avec lien de dépendance",MIN(1129,K279,$C279)*overallRate,MIN(1129,K279)*overallRate),ROUND(MAX(IF($B279="Non - avec lien de dépendance",0,MIN((0.75*K279),847)),MIN(K279,(0.75*$C279),847)),2)),IF($B279="Non - avec lien de dépendance",MIN(1129,K279,$C279)*overallRate,MIN(1129,K279)*overallRate))</f>
        <v>#VALUE!</v>
      </c>
    </row>
    <row r="280" spans="12:21" x14ac:dyDescent="0.5">
      <c r="L280" s="56" t="str">
        <f>IF(ISTEXT(overallRate),"Effectuez l’étape 1",IF(OR(COUNT($C280,H280)&lt;&gt;2,overallRate=0),0,IF(D280="Oui",ROUND(MAX(IF($B280="Non - avec lien de dépendance",0,MIN((0.75*H280),847)),MIN(H280,(0.75*$C280),847)),2),R280)))</f>
        <v>Effectuez l’étape 1</v>
      </c>
      <c r="M280" s="56" t="str">
        <f>IF(ISTEXT(overallRate),"Effectuez l’étape 1",IF(OR(COUNT($C280,I280)&lt;&gt;2,overallRate=0),0,IF(E280="Yes",ROUND(MAX(IF($B280="Non - avec lien de dépendance",0,MIN((0.75*I280),847)),MIN(I280,(0.75*$C280),847)),2),S280)))</f>
        <v>Effectuez l’étape 1</v>
      </c>
      <c r="N280" s="56" t="str">
        <f>IF(ISTEXT(overallRate),"Effectuez l’étape 1",IF(OR(COUNT($C280,J280)&lt;&gt;2,overallRate=0),0,IF(F280="Yes",ROUND(MAX(IF($B280="Non - avec lien de dépendance",0,MIN((0.75*J280),847)),MIN(J280,(0.75*$C280),847)),2),T280)))</f>
        <v>Effectuez l’étape 1</v>
      </c>
      <c r="O280" s="56" t="str">
        <f>IF(ISTEXT(overallRate),"Effectuez l’étape 1",IF(OR(COUNT($C280,K280)&lt;&gt;2,overallRate=0),0,IF(G280="Yes",ROUND(MAX(IF($B280="Non - avec lien de dépendance",0,MIN((0.75*K280),847)),MIN(K280,(0.75*$C280),847)),2),U280)))</f>
        <v>Effectuez l’étape 1</v>
      </c>
      <c r="P280" s="3">
        <f t="shared" si="4"/>
        <v>0</v>
      </c>
      <c r="R280" s="110" t="e">
        <f>IF(revenueReduction&gt;0.3,MAX(IF($B280="Non - avec lien de dépendance",MIN(1129,H280,$C280)*overallRate,MIN(1129,H280)*overallRate),ROUND(MAX(IF($B280="Non - avec lien de dépendance",0,MIN((0.75*H280),847)),MIN(H280,(0.75*$C280),847)),2)),IF($B280="Non - avec lien de dépendance",MIN(1129,H280,$C280)*overallRate,MIN(1129,H280)*overallRate))</f>
        <v>#VALUE!</v>
      </c>
      <c r="S280" s="110" t="e">
        <f>IF(revenueReduction&gt;0.3,MAX(IF($B280="Non - avec lien de dépendance",MIN(1129,I280,$C280)*overallRate,MIN(1129,I280)*overallRate),ROUND(MAX(IF($B280="Non - avec lien de dépendance",0,MIN((0.75*I280),847)),MIN(I280,(0.75*$C280),847)),2)),IF($B280="Non - avec lien de dépendance",MIN(1129,I280,$C280)*overallRate,MIN(1129,I280)*overallRate))</f>
        <v>#VALUE!</v>
      </c>
      <c r="T280" s="110" t="e">
        <f>IF(revenueReduction&gt;0.3,MAX(IF($B280="Non - avec lien de dépendance",MIN(1129,J280,$C280)*overallRate,MIN(1129,J280)*overallRate),ROUND(MAX(IF($B280="Non - avec lien de dépendance",0,MIN((0.75*J280),847)),MIN(J280,(0.75*$C280),847)),2)),IF($B280="Non - avec lien de dépendance",MIN(1129,J280,$C280)*overallRate,MIN(1129,J280)*overallRate))</f>
        <v>#VALUE!</v>
      </c>
      <c r="U280" s="110" t="e">
        <f>IF(revenueReduction&gt;0.3,MAX(IF($B280="Non - avec lien de dépendance",MIN(1129,K280,$C280)*overallRate,MIN(1129,K280)*overallRate),ROUND(MAX(IF($B280="Non - avec lien de dépendance",0,MIN((0.75*K280),847)),MIN(K280,(0.75*$C280),847)),2)),IF($B280="Non - avec lien de dépendance",MIN(1129,K280,$C280)*overallRate,MIN(1129,K280)*overallRate))</f>
        <v>#VALUE!</v>
      </c>
    </row>
    <row r="281" spans="12:21" x14ac:dyDescent="0.5">
      <c r="L281" s="56" t="str">
        <f>IF(ISTEXT(overallRate),"Effectuez l’étape 1",IF(OR(COUNT($C281,H281)&lt;&gt;2,overallRate=0),0,IF(D281="Oui",ROUND(MAX(IF($B281="Non - avec lien de dépendance",0,MIN((0.75*H281),847)),MIN(H281,(0.75*$C281),847)),2),R281)))</f>
        <v>Effectuez l’étape 1</v>
      </c>
      <c r="M281" s="56" t="str">
        <f>IF(ISTEXT(overallRate),"Effectuez l’étape 1",IF(OR(COUNT($C281,I281)&lt;&gt;2,overallRate=0),0,IF(E281="Yes",ROUND(MAX(IF($B281="Non - avec lien de dépendance",0,MIN((0.75*I281),847)),MIN(I281,(0.75*$C281),847)),2),S281)))</f>
        <v>Effectuez l’étape 1</v>
      </c>
      <c r="N281" s="56" t="str">
        <f>IF(ISTEXT(overallRate),"Effectuez l’étape 1",IF(OR(COUNT($C281,J281)&lt;&gt;2,overallRate=0),0,IF(F281="Yes",ROUND(MAX(IF($B281="Non - avec lien de dépendance",0,MIN((0.75*J281),847)),MIN(J281,(0.75*$C281),847)),2),T281)))</f>
        <v>Effectuez l’étape 1</v>
      </c>
      <c r="O281" s="56" t="str">
        <f>IF(ISTEXT(overallRate),"Effectuez l’étape 1",IF(OR(COUNT($C281,K281)&lt;&gt;2,overallRate=0),0,IF(G281="Yes",ROUND(MAX(IF($B281="Non - avec lien de dépendance",0,MIN((0.75*K281),847)),MIN(K281,(0.75*$C281),847)),2),U281)))</f>
        <v>Effectuez l’étape 1</v>
      </c>
      <c r="P281" s="3">
        <f t="shared" si="4"/>
        <v>0</v>
      </c>
      <c r="R281" s="110" t="e">
        <f>IF(revenueReduction&gt;0.3,MAX(IF($B281="Non - avec lien de dépendance",MIN(1129,H281,$C281)*overallRate,MIN(1129,H281)*overallRate),ROUND(MAX(IF($B281="Non - avec lien de dépendance",0,MIN((0.75*H281),847)),MIN(H281,(0.75*$C281),847)),2)),IF($B281="Non - avec lien de dépendance",MIN(1129,H281,$C281)*overallRate,MIN(1129,H281)*overallRate))</f>
        <v>#VALUE!</v>
      </c>
      <c r="S281" s="110" t="e">
        <f>IF(revenueReduction&gt;0.3,MAX(IF($B281="Non - avec lien de dépendance",MIN(1129,I281,$C281)*overallRate,MIN(1129,I281)*overallRate),ROUND(MAX(IF($B281="Non - avec lien de dépendance",0,MIN((0.75*I281),847)),MIN(I281,(0.75*$C281),847)),2)),IF($B281="Non - avec lien de dépendance",MIN(1129,I281,$C281)*overallRate,MIN(1129,I281)*overallRate))</f>
        <v>#VALUE!</v>
      </c>
      <c r="T281" s="110" t="e">
        <f>IF(revenueReduction&gt;0.3,MAX(IF($B281="Non - avec lien de dépendance",MIN(1129,J281,$C281)*overallRate,MIN(1129,J281)*overallRate),ROUND(MAX(IF($B281="Non - avec lien de dépendance",0,MIN((0.75*J281),847)),MIN(J281,(0.75*$C281),847)),2)),IF($B281="Non - avec lien de dépendance",MIN(1129,J281,$C281)*overallRate,MIN(1129,J281)*overallRate))</f>
        <v>#VALUE!</v>
      </c>
      <c r="U281" s="110" t="e">
        <f>IF(revenueReduction&gt;0.3,MAX(IF($B281="Non - avec lien de dépendance",MIN(1129,K281,$C281)*overallRate,MIN(1129,K281)*overallRate),ROUND(MAX(IF($B281="Non - avec lien de dépendance",0,MIN((0.75*K281),847)),MIN(K281,(0.75*$C281),847)),2)),IF($B281="Non - avec lien de dépendance",MIN(1129,K281,$C281)*overallRate,MIN(1129,K281)*overallRate))</f>
        <v>#VALUE!</v>
      </c>
    </row>
    <row r="282" spans="12:21" x14ac:dyDescent="0.5">
      <c r="L282" s="56" t="str">
        <f>IF(ISTEXT(overallRate),"Effectuez l’étape 1",IF(OR(COUNT($C282,H282)&lt;&gt;2,overallRate=0),0,IF(D282="Oui",ROUND(MAX(IF($B282="Non - avec lien de dépendance",0,MIN((0.75*H282),847)),MIN(H282,(0.75*$C282),847)),2),R282)))</f>
        <v>Effectuez l’étape 1</v>
      </c>
      <c r="M282" s="56" t="str">
        <f>IF(ISTEXT(overallRate),"Effectuez l’étape 1",IF(OR(COUNT($C282,I282)&lt;&gt;2,overallRate=0),0,IF(E282="Yes",ROUND(MAX(IF($B282="Non - avec lien de dépendance",0,MIN((0.75*I282),847)),MIN(I282,(0.75*$C282),847)),2),S282)))</f>
        <v>Effectuez l’étape 1</v>
      </c>
      <c r="N282" s="56" t="str">
        <f>IF(ISTEXT(overallRate),"Effectuez l’étape 1",IF(OR(COUNT($C282,J282)&lt;&gt;2,overallRate=0),0,IF(F282="Yes",ROUND(MAX(IF($B282="Non - avec lien de dépendance",0,MIN((0.75*J282),847)),MIN(J282,(0.75*$C282),847)),2),T282)))</f>
        <v>Effectuez l’étape 1</v>
      </c>
      <c r="O282" s="56" t="str">
        <f>IF(ISTEXT(overallRate),"Effectuez l’étape 1",IF(OR(COUNT($C282,K282)&lt;&gt;2,overallRate=0),0,IF(G282="Yes",ROUND(MAX(IF($B282="Non - avec lien de dépendance",0,MIN((0.75*K282),847)),MIN(K282,(0.75*$C282),847)),2),U282)))</f>
        <v>Effectuez l’étape 1</v>
      </c>
      <c r="P282" s="3">
        <f t="shared" si="4"/>
        <v>0</v>
      </c>
      <c r="R282" s="110" t="e">
        <f>IF(revenueReduction&gt;0.3,MAX(IF($B282="Non - avec lien de dépendance",MIN(1129,H282,$C282)*overallRate,MIN(1129,H282)*overallRate),ROUND(MAX(IF($B282="Non - avec lien de dépendance",0,MIN((0.75*H282),847)),MIN(H282,(0.75*$C282),847)),2)),IF($B282="Non - avec lien de dépendance",MIN(1129,H282,$C282)*overallRate,MIN(1129,H282)*overallRate))</f>
        <v>#VALUE!</v>
      </c>
      <c r="S282" s="110" t="e">
        <f>IF(revenueReduction&gt;0.3,MAX(IF($B282="Non - avec lien de dépendance",MIN(1129,I282,$C282)*overallRate,MIN(1129,I282)*overallRate),ROUND(MAX(IF($B282="Non - avec lien de dépendance",0,MIN((0.75*I282),847)),MIN(I282,(0.75*$C282),847)),2)),IF($B282="Non - avec lien de dépendance",MIN(1129,I282,$C282)*overallRate,MIN(1129,I282)*overallRate))</f>
        <v>#VALUE!</v>
      </c>
      <c r="T282" s="110" t="e">
        <f>IF(revenueReduction&gt;0.3,MAX(IF($B282="Non - avec lien de dépendance",MIN(1129,J282,$C282)*overallRate,MIN(1129,J282)*overallRate),ROUND(MAX(IF($B282="Non - avec lien de dépendance",0,MIN((0.75*J282),847)),MIN(J282,(0.75*$C282),847)),2)),IF($B282="Non - avec lien de dépendance",MIN(1129,J282,$C282)*overallRate,MIN(1129,J282)*overallRate))</f>
        <v>#VALUE!</v>
      </c>
      <c r="U282" s="110" t="e">
        <f>IF(revenueReduction&gt;0.3,MAX(IF($B282="Non - avec lien de dépendance",MIN(1129,K282,$C282)*overallRate,MIN(1129,K282)*overallRate),ROUND(MAX(IF($B282="Non - avec lien de dépendance",0,MIN((0.75*K282),847)),MIN(K282,(0.75*$C282),847)),2)),IF($B282="Non - avec lien de dépendance",MIN(1129,K282,$C282)*overallRate,MIN(1129,K282)*overallRate))</f>
        <v>#VALUE!</v>
      </c>
    </row>
    <row r="283" spans="12:21" x14ac:dyDescent="0.5">
      <c r="L283" s="56" t="str">
        <f>IF(ISTEXT(overallRate),"Effectuez l’étape 1",IF(OR(COUNT($C283,H283)&lt;&gt;2,overallRate=0),0,IF(D283="Oui",ROUND(MAX(IF($B283="Non - avec lien de dépendance",0,MIN((0.75*H283),847)),MIN(H283,(0.75*$C283),847)),2),R283)))</f>
        <v>Effectuez l’étape 1</v>
      </c>
      <c r="M283" s="56" t="str">
        <f>IF(ISTEXT(overallRate),"Effectuez l’étape 1",IF(OR(COUNT($C283,I283)&lt;&gt;2,overallRate=0),0,IF(E283="Yes",ROUND(MAX(IF($B283="Non - avec lien de dépendance",0,MIN((0.75*I283),847)),MIN(I283,(0.75*$C283),847)),2),S283)))</f>
        <v>Effectuez l’étape 1</v>
      </c>
      <c r="N283" s="56" t="str">
        <f>IF(ISTEXT(overallRate),"Effectuez l’étape 1",IF(OR(COUNT($C283,J283)&lt;&gt;2,overallRate=0),0,IF(F283="Yes",ROUND(MAX(IF($B283="Non - avec lien de dépendance",0,MIN((0.75*J283),847)),MIN(J283,(0.75*$C283),847)),2),T283)))</f>
        <v>Effectuez l’étape 1</v>
      </c>
      <c r="O283" s="56" t="str">
        <f>IF(ISTEXT(overallRate),"Effectuez l’étape 1",IF(OR(COUNT($C283,K283)&lt;&gt;2,overallRate=0),0,IF(G283="Yes",ROUND(MAX(IF($B283="Non - avec lien de dépendance",0,MIN((0.75*K283),847)),MIN(K283,(0.75*$C283),847)),2),U283)))</f>
        <v>Effectuez l’étape 1</v>
      </c>
      <c r="P283" s="3">
        <f t="shared" si="4"/>
        <v>0</v>
      </c>
      <c r="R283" s="110" t="e">
        <f>IF(revenueReduction&gt;0.3,MAX(IF($B283="Non - avec lien de dépendance",MIN(1129,H283,$C283)*overallRate,MIN(1129,H283)*overallRate),ROUND(MAX(IF($B283="Non - avec lien de dépendance",0,MIN((0.75*H283),847)),MIN(H283,(0.75*$C283),847)),2)),IF($B283="Non - avec lien de dépendance",MIN(1129,H283,$C283)*overallRate,MIN(1129,H283)*overallRate))</f>
        <v>#VALUE!</v>
      </c>
      <c r="S283" s="110" t="e">
        <f>IF(revenueReduction&gt;0.3,MAX(IF($B283="Non - avec lien de dépendance",MIN(1129,I283,$C283)*overallRate,MIN(1129,I283)*overallRate),ROUND(MAX(IF($B283="Non - avec lien de dépendance",0,MIN((0.75*I283),847)),MIN(I283,(0.75*$C283),847)),2)),IF($B283="Non - avec lien de dépendance",MIN(1129,I283,$C283)*overallRate,MIN(1129,I283)*overallRate))</f>
        <v>#VALUE!</v>
      </c>
      <c r="T283" s="110" t="e">
        <f>IF(revenueReduction&gt;0.3,MAX(IF($B283="Non - avec lien de dépendance",MIN(1129,J283,$C283)*overallRate,MIN(1129,J283)*overallRate),ROUND(MAX(IF($B283="Non - avec lien de dépendance",0,MIN((0.75*J283),847)),MIN(J283,(0.75*$C283),847)),2)),IF($B283="Non - avec lien de dépendance",MIN(1129,J283,$C283)*overallRate,MIN(1129,J283)*overallRate))</f>
        <v>#VALUE!</v>
      </c>
      <c r="U283" s="110" t="e">
        <f>IF(revenueReduction&gt;0.3,MAX(IF($B283="Non - avec lien de dépendance",MIN(1129,K283,$C283)*overallRate,MIN(1129,K283)*overallRate),ROUND(MAX(IF($B283="Non - avec lien de dépendance",0,MIN((0.75*K283),847)),MIN(K283,(0.75*$C283),847)),2)),IF($B283="Non - avec lien de dépendance",MIN(1129,K283,$C283)*overallRate,MIN(1129,K283)*overallRate))</f>
        <v>#VALUE!</v>
      </c>
    </row>
    <row r="284" spans="12:21" x14ac:dyDescent="0.5">
      <c r="L284" s="56" t="str">
        <f>IF(ISTEXT(overallRate),"Effectuez l’étape 1",IF(OR(COUNT($C284,H284)&lt;&gt;2,overallRate=0),0,IF(D284="Oui",ROUND(MAX(IF($B284="Non - avec lien de dépendance",0,MIN((0.75*H284),847)),MIN(H284,(0.75*$C284),847)),2),R284)))</f>
        <v>Effectuez l’étape 1</v>
      </c>
      <c r="M284" s="56" t="str">
        <f>IF(ISTEXT(overallRate),"Effectuez l’étape 1",IF(OR(COUNT($C284,I284)&lt;&gt;2,overallRate=0),0,IF(E284="Yes",ROUND(MAX(IF($B284="Non - avec lien de dépendance",0,MIN((0.75*I284),847)),MIN(I284,(0.75*$C284),847)),2),S284)))</f>
        <v>Effectuez l’étape 1</v>
      </c>
      <c r="N284" s="56" t="str">
        <f>IF(ISTEXT(overallRate),"Effectuez l’étape 1",IF(OR(COUNT($C284,J284)&lt;&gt;2,overallRate=0),0,IF(F284="Yes",ROUND(MAX(IF($B284="Non - avec lien de dépendance",0,MIN((0.75*J284),847)),MIN(J284,(0.75*$C284),847)),2),T284)))</f>
        <v>Effectuez l’étape 1</v>
      </c>
      <c r="O284" s="56" t="str">
        <f>IF(ISTEXT(overallRate),"Effectuez l’étape 1",IF(OR(COUNT($C284,K284)&lt;&gt;2,overallRate=0),0,IF(G284="Yes",ROUND(MAX(IF($B284="Non - avec lien de dépendance",0,MIN((0.75*K284),847)),MIN(K284,(0.75*$C284),847)),2),U284)))</f>
        <v>Effectuez l’étape 1</v>
      </c>
      <c r="P284" s="3">
        <f t="shared" si="4"/>
        <v>0</v>
      </c>
      <c r="R284" s="110" t="e">
        <f>IF(revenueReduction&gt;0.3,MAX(IF($B284="Non - avec lien de dépendance",MIN(1129,H284,$C284)*overallRate,MIN(1129,H284)*overallRate),ROUND(MAX(IF($B284="Non - avec lien de dépendance",0,MIN((0.75*H284),847)),MIN(H284,(0.75*$C284),847)),2)),IF($B284="Non - avec lien de dépendance",MIN(1129,H284,$C284)*overallRate,MIN(1129,H284)*overallRate))</f>
        <v>#VALUE!</v>
      </c>
      <c r="S284" s="110" t="e">
        <f>IF(revenueReduction&gt;0.3,MAX(IF($B284="Non - avec lien de dépendance",MIN(1129,I284,$C284)*overallRate,MIN(1129,I284)*overallRate),ROUND(MAX(IF($B284="Non - avec lien de dépendance",0,MIN((0.75*I284),847)),MIN(I284,(0.75*$C284),847)),2)),IF($B284="Non - avec lien de dépendance",MIN(1129,I284,$C284)*overallRate,MIN(1129,I284)*overallRate))</f>
        <v>#VALUE!</v>
      </c>
      <c r="T284" s="110" t="e">
        <f>IF(revenueReduction&gt;0.3,MAX(IF($B284="Non - avec lien de dépendance",MIN(1129,J284,$C284)*overallRate,MIN(1129,J284)*overallRate),ROUND(MAX(IF($B284="Non - avec lien de dépendance",0,MIN((0.75*J284),847)),MIN(J284,(0.75*$C284),847)),2)),IF($B284="Non - avec lien de dépendance",MIN(1129,J284,$C284)*overallRate,MIN(1129,J284)*overallRate))</f>
        <v>#VALUE!</v>
      </c>
      <c r="U284" s="110" t="e">
        <f>IF(revenueReduction&gt;0.3,MAX(IF($B284="Non - avec lien de dépendance",MIN(1129,K284,$C284)*overallRate,MIN(1129,K284)*overallRate),ROUND(MAX(IF($B284="Non - avec lien de dépendance",0,MIN((0.75*K284),847)),MIN(K284,(0.75*$C284),847)),2)),IF($B284="Non - avec lien de dépendance",MIN(1129,K284,$C284)*overallRate,MIN(1129,K284)*overallRate))</f>
        <v>#VALUE!</v>
      </c>
    </row>
    <row r="285" spans="12:21" x14ac:dyDescent="0.5">
      <c r="L285" s="56" t="str">
        <f>IF(ISTEXT(overallRate),"Effectuez l’étape 1",IF(OR(COUNT($C285,H285)&lt;&gt;2,overallRate=0),0,IF(D285="Oui",ROUND(MAX(IF($B285="Non - avec lien de dépendance",0,MIN((0.75*H285),847)),MIN(H285,(0.75*$C285),847)),2),R285)))</f>
        <v>Effectuez l’étape 1</v>
      </c>
      <c r="M285" s="56" t="str">
        <f>IF(ISTEXT(overallRate),"Effectuez l’étape 1",IF(OR(COUNT($C285,I285)&lt;&gt;2,overallRate=0),0,IF(E285="Yes",ROUND(MAX(IF($B285="Non - avec lien de dépendance",0,MIN((0.75*I285),847)),MIN(I285,(0.75*$C285),847)),2),S285)))</f>
        <v>Effectuez l’étape 1</v>
      </c>
      <c r="N285" s="56" t="str">
        <f>IF(ISTEXT(overallRate),"Effectuez l’étape 1",IF(OR(COUNT($C285,J285)&lt;&gt;2,overallRate=0),0,IF(F285="Yes",ROUND(MAX(IF($B285="Non - avec lien de dépendance",0,MIN((0.75*J285),847)),MIN(J285,(0.75*$C285),847)),2),T285)))</f>
        <v>Effectuez l’étape 1</v>
      </c>
      <c r="O285" s="56" t="str">
        <f>IF(ISTEXT(overallRate),"Effectuez l’étape 1",IF(OR(COUNT($C285,K285)&lt;&gt;2,overallRate=0),0,IF(G285="Yes",ROUND(MAX(IF($B285="Non - avec lien de dépendance",0,MIN((0.75*K285),847)),MIN(K285,(0.75*$C285),847)),2),U285)))</f>
        <v>Effectuez l’étape 1</v>
      </c>
      <c r="P285" s="3">
        <f t="shared" si="4"/>
        <v>0</v>
      </c>
      <c r="R285" s="110" t="e">
        <f>IF(revenueReduction&gt;0.3,MAX(IF($B285="Non - avec lien de dépendance",MIN(1129,H285,$C285)*overallRate,MIN(1129,H285)*overallRate),ROUND(MAX(IF($B285="Non - avec lien de dépendance",0,MIN((0.75*H285),847)),MIN(H285,(0.75*$C285),847)),2)),IF($B285="Non - avec lien de dépendance",MIN(1129,H285,$C285)*overallRate,MIN(1129,H285)*overallRate))</f>
        <v>#VALUE!</v>
      </c>
      <c r="S285" s="110" t="e">
        <f>IF(revenueReduction&gt;0.3,MAX(IF($B285="Non - avec lien de dépendance",MIN(1129,I285,$C285)*overallRate,MIN(1129,I285)*overallRate),ROUND(MAX(IF($B285="Non - avec lien de dépendance",0,MIN((0.75*I285),847)),MIN(I285,(0.75*$C285),847)),2)),IF($B285="Non - avec lien de dépendance",MIN(1129,I285,$C285)*overallRate,MIN(1129,I285)*overallRate))</f>
        <v>#VALUE!</v>
      </c>
      <c r="T285" s="110" t="e">
        <f>IF(revenueReduction&gt;0.3,MAX(IF($B285="Non - avec lien de dépendance",MIN(1129,J285,$C285)*overallRate,MIN(1129,J285)*overallRate),ROUND(MAX(IF($B285="Non - avec lien de dépendance",0,MIN((0.75*J285),847)),MIN(J285,(0.75*$C285),847)),2)),IF($B285="Non - avec lien de dépendance",MIN(1129,J285,$C285)*overallRate,MIN(1129,J285)*overallRate))</f>
        <v>#VALUE!</v>
      </c>
      <c r="U285" s="110" t="e">
        <f>IF(revenueReduction&gt;0.3,MAX(IF($B285="Non - avec lien de dépendance",MIN(1129,K285,$C285)*overallRate,MIN(1129,K285)*overallRate),ROUND(MAX(IF($B285="Non - avec lien de dépendance",0,MIN((0.75*K285),847)),MIN(K285,(0.75*$C285),847)),2)),IF($B285="Non - avec lien de dépendance",MIN(1129,K285,$C285)*overallRate,MIN(1129,K285)*overallRate))</f>
        <v>#VALUE!</v>
      </c>
    </row>
    <row r="286" spans="12:21" x14ac:dyDescent="0.5">
      <c r="L286" s="56" t="str">
        <f>IF(ISTEXT(overallRate),"Effectuez l’étape 1",IF(OR(COUNT($C286,H286)&lt;&gt;2,overallRate=0),0,IF(D286="Oui",ROUND(MAX(IF($B286="Non - avec lien de dépendance",0,MIN((0.75*H286),847)),MIN(H286,(0.75*$C286),847)),2),R286)))</f>
        <v>Effectuez l’étape 1</v>
      </c>
      <c r="M286" s="56" t="str">
        <f>IF(ISTEXT(overallRate),"Effectuez l’étape 1",IF(OR(COUNT($C286,I286)&lt;&gt;2,overallRate=0),0,IF(E286="Yes",ROUND(MAX(IF($B286="Non - avec lien de dépendance",0,MIN((0.75*I286),847)),MIN(I286,(0.75*$C286),847)),2),S286)))</f>
        <v>Effectuez l’étape 1</v>
      </c>
      <c r="N286" s="56" t="str">
        <f>IF(ISTEXT(overallRate),"Effectuez l’étape 1",IF(OR(COUNT($C286,J286)&lt;&gt;2,overallRate=0),0,IF(F286="Yes",ROUND(MAX(IF($B286="Non - avec lien de dépendance",0,MIN((0.75*J286),847)),MIN(J286,(0.75*$C286),847)),2),T286)))</f>
        <v>Effectuez l’étape 1</v>
      </c>
      <c r="O286" s="56" t="str">
        <f>IF(ISTEXT(overallRate),"Effectuez l’étape 1",IF(OR(COUNT($C286,K286)&lt;&gt;2,overallRate=0),0,IF(G286="Yes",ROUND(MAX(IF($B286="Non - avec lien de dépendance",0,MIN((0.75*K286),847)),MIN(K286,(0.75*$C286),847)),2),U286)))</f>
        <v>Effectuez l’étape 1</v>
      </c>
      <c r="P286" s="3">
        <f t="shared" si="4"/>
        <v>0</v>
      </c>
      <c r="R286" s="110" t="e">
        <f>IF(revenueReduction&gt;0.3,MAX(IF($B286="Non - avec lien de dépendance",MIN(1129,H286,$C286)*overallRate,MIN(1129,H286)*overallRate),ROUND(MAX(IF($B286="Non - avec lien de dépendance",0,MIN((0.75*H286),847)),MIN(H286,(0.75*$C286),847)),2)),IF($B286="Non - avec lien de dépendance",MIN(1129,H286,$C286)*overallRate,MIN(1129,H286)*overallRate))</f>
        <v>#VALUE!</v>
      </c>
      <c r="S286" s="110" t="e">
        <f>IF(revenueReduction&gt;0.3,MAX(IF($B286="Non - avec lien de dépendance",MIN(1129,I286,$C286)*overallRate,MIN(1129,I286)*overallRate),ROUND(MAX(IF($B286="Non - avec lien de dépendance",0,MIN((0.75*I286),847)),MIN(I286,(0.75*$C286),847)),2)),IF($B286="Non - avec lien de dépendance",MIN(1129,I286,$C286)*overallRate,MIN(1129,I286)*overallRate))</f>
        <v>#VALUE!</v>
      </c>
      <c r="T286" s="110" t="e">
        <f>IF(revenueReduction&gt;0.3,MAX(IF($B286="Non - avec lien de dépendance",MIN(1129,J286,$C286)*overallRate,MIN(1129,J286)*overallRate),ROUND(MAX(IF($B286="Non - avec lien de dépendance",0,MIN((0.75*J286),847)),MIN(J286,(0.75*$C286),847)),2)),IF($B286="Non - avec lien de dépendance",MIN(1129,J286,$C286)*overallRate,MIN(1129,J286)*overallRate))</f>
        <v>#VALUE!</v>
      </c>
      <c r="U286" s="110" t="e">
        <f>IF(revenueReduction&gt;0.3,MAX(IF($B286="Non - avec lien de dépendance",MIN(1129,K286,$C286)*overallRate,MIN(1129,K286)*overallRate),ROUND(MAX(IF($B286="Non - avec lien de dépendance",0,MIN((0.75*K286),847)),MIN(K286,(0.75*$C286),847)),2)),IF($B286="Non - avec lien de dépendance",MIN(1129,K286,$C286)*overallRate,MIN(1129,K286)*overallRate))</f>
        <v>#VALUE!</v>
      </c>
    </row>
    <row r="287" spans="12:21" x14ac:dyDescent="0.5">
      <c r="L287" s="56" t="str">
        <f>IF(ISTEXT(overallRate),"Effectuez l’étape 1",IF(OR(COUNT($C287,H287)&lt;&gt;2,overallRate=0),0,IF(D287="Oui",ROUND(MAX(IF($B287="Non - avec lien de dépendance",0,MIN((0.75*H287),847)),MIN(H287,(0.75*$C287),847)),2),R287)))</f>
        <v>Effectuez l’étape 1</v>
      </c>
      <c r="M287" s="56" t="str">
        <f>IF(ISTEXT(overallRate),"Effectuez l’étape 1",IF(OR(COUNT($C287,I287)&lt;&gt;2,overallRate=0),0,IF(E287="Yes",ROUND(MAX(IF($B287="Non - avec lien de dépendance",0,MIN((0.75*I287),847)),MIN(I287,(0.75*$C287),847)),2),S287)))</f>
        <v>Effectuez l’étape 1</v>
      </c>
      <c r="N287" s="56" t="str">
        <f>IF(ISTEXT(overallRate),"Effectuez l’étape 1",IF(OR(COUNT($C287,J287)&lt;&gt;2,overallRate=0),0,IF(F287="Yes",ROUND(MAX(IF($B287="Non - avec lien de dépendance",0,MIN((0.75*J287),847)),MIN(J287,(0.75*$C287),847)),2),T287)))</f>
        <v>Effectuez l’étape 1</v>
      </c>
      <c r="O287" s="56" t="str">
        <f>IF(ISTEXT(overallRate),"Effectuez l’étape 1",IF(OR(COUNT($C287,K287)&lt;&gt;2,overallRate=0),0,IF(G287="Yes",ROUND(MAX(IF($B287="Non - avec lien de dépendance",0,MIN((0.75*K287),847)),MIN(K287,(0.75*$C287),847)),2),U287)))</f>
        <v>Effectuez l’étape 1</v>
      </c>
      <c r="P287" s="3">
        <f t="shared" si="4"/>
        <v>0</v>
      </c>
      <c r="R287" s="110" t="e">
        <f>IF(revenueReduction&gt;0.3,MAX(IF($B287="Non - avec lien de dépendance",MIN(1129,H287,$C287)*overallRate,MIN(1129,H287)*overallRate),ROUND(MAX(IF($B287="Non - avec lien de dépendance",0,MIN((0.75*H287),847)),MIN(H287,(0.75*$C287),847)),2)),IF($B287="Non - avec lien de dépendance",MIN(1129,H287,$C287)*overallRate,MIN(1129,H287)*overallRate))</f>
        <v>#VALUE!</v>
      </c>
      <c r="S287" s="110" t="e">
        <f>IF(revenueReduction&gt;0.3,MAX(IF($B287="Non - avec lien de dépendance",MIN(1129,I287,$C287)*overallRate,MIN(1129,I287)*overallRate),ROUND(MAX(IF($B287="Non - avec lien de dépendance",0,MIN((0.75*I287),847)),MIN(I287,(0.75*$C287),847)),2)),IF($B287="Non - avec lien de dépendance",MIN(1129,I287,$C287)*overallRate,MIN(1129,I287)*overallRate))</f>
        <v>#VALUE!</v>
      </c>
      <c r="T287" s="110" t="e">
        <f>IF(revenueReduction&gt;0.3,MAX(IF($B287="Non - avec lien de dépendance",MIN(1129,J287,$C287)*overallRate,MIN(1129,J287)*overallRate),ROUND(MAX(IF($B287="Non - avec lien de dépendance",0,MIN((0.75*J287),847)),MIN(J287,(0.75*$C287),847)),2)),IF($B287="Non - avec lien de dépendance",MIN(1129,J287,$C287)*overallRate,MIN(1129,J287)*overallRate))</f>
        <v>#VALUE!</v>
      </c>
      <c r="U287" s="110" t="e">
        <f>IF(revenueReduction&gt;0.3,MAX(IF($B287="Non - avec lien de dépendance",MIN(1129,K287,$C287)*overallRate,MIN(1129,K287)*overallRate),ROUND(MAX(IF($B287="Non - avec lien de dépendance",0,MIN((0.75*K287),847)),MIN(K287,(0.75*$C287),847)),2)),IF($B287="Non - avec lien de dépendance",MIN(1129,K287,$C287)*overallRate,MIN(1129,K287)*overallRate))</f>
        <v>#VALUE!</v>
      </c>
    </row>
    <row r="288" spans="12:21" x14ac:dyDescent="0.5">
      <c r="L288" s="56" t="str">
        <f>IF(ISTEXT(overallRate),"Effectuez l’étape 1",IF(OR(COUNT($C288,H288)&lt;&gt;2,overallRate=0),0,IF(D288="Oui",ROUND(MAX(IF($B288="Non - avec lien de dépendance",0,MIN((0.75*H288),847)),MIN(H288,(0.75*$C288),847)),2),R288)))</f>
        <v>Effectuez l’étape 1</v>
      </c>
      <c r="M288" s="56" t="str">
        <f>IF(ISTEXT(overallRate),"Effectuez l’étape 1",IF(OR(COUNT($C288,I288)&lt;&gt;2,overallRate=0),0,IF(E288="Yes",ROUND(MAX(IF($B288="Non - avec lien de dépendance",0,MIN((0.75*I288),847)),MIN(I288,(0.75*$C288),847)),2),S288)))</f>
        <v>Effectuez l’étape 1</v>
      </c>
      <c r="N288" s="56" t="str">
        <f>IF(ISTEXT(overallRate),"Effectuez l’étape 1",IF(OR(COUNT($C288,J288)&lt;&gt;2,overallRate=0),0,IF(F288="Yes",ROUND(MAX(IF($B288="Non - avec lien de dépendance",0,MIN((0.75*J288),847)),MIN(J288,(0.75*$C288),847)),2),T288)))</f>
        <v>Effectuez l’étape 1</v>
      </c>
      <c r="O288" s="56" t="str">
        <f>IF(ISTEXT(overallRate),"Effectuez l’étape 1",IF(OR(COUNT($C288,K288)&lt;&gt;2,overallRate=0),0,IF(G288="Yes",ROUND(MAX(IF($B288="Non - avec lien de dépendance",0,MIN((0.75*K288),847)),MIN(K288,(0.75*$C288),847)),2),U288)))</f>
        <v>Effectuez l’étape 1</v>
      </c>
      <c r="P288" s="3">
        <f t="shared" si="4"/>
        <v>0</v>
      </c>
      <c r="R288" s="110" t="e">
        <f>IF(revenueReduction&gt;0.3,MAX(IF($B288="Non - avec lien de dépendance",MIN(1129,H288,$C288)*overallRate,MIN(1129,H288)*overallRate),ROUND(MAX(IF($B288="Non - avec lien de dépendance",0,MIN((0.75*H288),847)),MIN(H288,(0.75*$C288),847)),2)),IF($B288="Non - avec lien de dépendance",MIN(1129,H288,$C288)*overallRate,MIN(1129,H288)*overallRate))</f>
        <v>#VALUE!</v>
      </c>
      <c r="S288" s="110" t="e">
        <f>IF(revenueReduction&gt;0.3,MAX(IF($B288="Non - avec lien de dépendance",MIN(1129,I288,$C288)*overallRate,MIN(1129,I288)*overallRate),ROUND(MAX(IF($B288="Non - avec lien de dépendance",0,MIN((0.75*I288),847)),MIN(I288,(0.75*$C288),847)),2)),IF($B288="Non - avec lien de dépendance",MIN(1129,I288,$C288)*overallRate,MIN(1129,I288)*overallRate))</f>
        <v>#VALUE!</v>
      </c>
      <c r="T288" s="110" t="e">
        <f>IF(revenueReduction&gt;0.3,MAX(IF($B288="Non - avec lien de dépendance",MIN(1129,J288,$C288)*overallRate,MIN(1129,J288)*overallRate),ROUND(MAX(IF($B288="Non - avec lien de dépendance",0,MIN((0.75*J288),847)),MIN(J288,(0.75*$C288),847)),2)),IF($B288="Non - avec lien de dépendance",MIN(1129,J288,$C288)*overallRate,MIN(1129,J288)*overallRate))</f>
        <v>#VALUE!</v>
      </c>
      <c r="U288" s="110" t="e">
        <f>IF(revenueReduction&gt;0.3,MAX(IF($B288="Non - avec lien de dépendance",MIN(1129,K288,$C288)*overallRate,MIN(1129,K288)*overallRate),ROUND(MAX(IF($B288="Non - avec lien de dépendance",0,MIN((0.75*K288),847)),MIN(K288,(0.75*$C288),847)),2)),IF($B288="Non - avec lien de dépendance",MIN(1129,K288,$C288)*overallRate,MIN(1129,K288)*overallRate))</f>
        <v>#VALUE!</v>
      </c>
    </row>
    <row r="289" spans="12:21" x14ac:dyDescent="0.5">
      <c r="L289" s="56" t="str">
        <f>IF(ISTEXT(overallRate),"Effectuez l’étape 1",IF(OR(COUNT($C289,H289)&lt;&gt;2,overallRate=0),0,IF(D289="Oui",ROUND(MAX(IF($B289="Non - avec lien de dépendance",0,MIN((0.75*H289),847)),MIN(H289,(0.75*$C289),847)),2),R289)))</f>
        <v>Effectuez l’étape 1</v>
      </c>
      <c r="M289" s="56" t="str">
        <f>IF(ISTEXT(overallRate),"Effectuez l’étape 1",IF(OR(COUNT($C289,I289)&lt;&gt;2,overallRate=0),0,IF(E289="Yes",ROUND(MAX(IF($B289="Non - avec lien de dépendance",0,MIN((0.75*I289),847)),MIN(I289,(0.75*$C289),847)),2),S289)))</f>
        <v>Effectuez l’étape 1</v>
      </c>
      <c r="N289" s="56" t="str">
        <f>IF(ISTEXT(overallRate),"Effectuez l’étape 1",IF(OR(COUNT($C289,J289)&lt;&gt;2,overallRate=0),0,IF(F289="Yes",ROUND(MAX(IF($B289="Non - avec lien de dépendance",0,MIN((0.75*J289),847)),MIN(J289,(0.75*$C289),847)),2),T289)))</f>
        <v>Effectuez l’étape 1</v>
      </c>
      <c r="O289" s="56" t="str">
        <f>IF(ISTEXT(overallRate),"Effectuez l’étape 1",IF(OR(COUNT($C289,K289)&lt;&gt;2,overallRate=0),0,IF(G289="Yes",ROUND(MAX(IF($B289="Non - avec lien de dépendance",0,MIN((0.75*K289),847)),MIN(K289,(0.75*$C289),847)),2),U289)))</f>
        <v>Effectuez l’étape 1</v>
      </c>
      <c r="P289" s="3">
        <f t="shared" si="4"/>
        <v>0</v>
      </c>
      <c r="R289" s="110" t="e">
        <f>IF(revenueReduction&gt;0.3,MAX(IF($B289="Non - avec lien de dépendance",MIN(1129,H289,$C289)*overallRate,MIN(1129,H289)*overallRate),ROUND(MAX(IF($B289="Non - avec lien de dépendance",0,MIN((0.75*H289),847)),MIN(H289,(0.75*$C289),847)),2)),IF($B289="Non - avec lien de dépendance",MIN(1129,H289,$C289)*overallRate,MIN(1129,H289)*overallRate))</f>
        <v>#VALUE!</v>
      </c>
      <c r="S289" s="110" t="e">
        <f>IF(revenueReduction&gt;0.3,MAX(IF($B289="Non - avec lien de dépendance",MIN(1129,I289,$C289)*overallRate,MIN(1129,I289)*overallRate),ROUND(MAX(IF($B289="Non - avec lien de dépendance",0,MIN((0.75*I289),847)),MIN(I289,(0.75*$C289),847)),2)),IF($B289="Non - avec lien de dépendance",MIN(1129,I289,$C289)*overallRate,MIN(1129,I289)*overallRate))</f>
        <v>#VALUE!</v>
      </c>
      <c r="T289" s="110" t="e">
        <f>IF(revenueReduction&gt;0.3,MAX(IF($B289="Non - avec lien de dépendance",MIN(1129,J289,$C289)*overallRate,MIN(1129,J289)*overallRate),ROUND(MAX(IF($B289="Non - avec lien de dépendance",0,MIN((0.75*J289),847)),MIN(J289,(0.75*$C289),847)),2)),IF($B289="Non - avec lien de dépendance",MIN(1129,J289,$C289)*overallRate,MIN(1129,J289)*overallRate))</f>
        <v>#VALUE!</v>
      </c>
      <c r="U289" s="110" t="e">
        <f>IF(revenueReduction&gt;0.3,MAX(IF($B289="Non - avec lien de dépendance",MIN(1129,K289,$C289)*overallRate,MIN(1129,K289)*overallRate),ROUND(MAX(IF($B289="Non - avec lien de dépendance",0,MIN((0.75*K289),847)),MIN(K289,(0.75*$C289),847)),2)),IF($B289="Non - avec lien de dépendance",MIN(1129,K289,$C289)*overallRate,MIN(1129,K289)*overallRate))</f>
        <v>#VALUE!</v>
      </c>
    </row>
    <row r="290" spans="12:21" x14ac:dyDescent="0.5">
      <c r="L290" s="56" t="str">
        <f>IF(ISTEXT(overallRate),"Effectuez l’étape 1",IF(OR(COUNT($C290,H290)&lt;&gt;2,overallRate=0),0,IF(D290="Oui",ROUND(MAX(IF($B290="Non - avec lien de dépendance",0,MIN((0.75*H290),847)),MIN(H290,(0.75*$C290),847)),2),R290)))</f>
        <v>Effectuez l’étape 1</v>
      </c>
      <c r="M290" s="56" t="str">
        <f>IF(ISTEXT(overallRate),"Effectuez l’étape 1",IF(OR(COUNT($C290,I290)&lt;&gt;2,overallRate=0),0,IF(E290="Yes",ROUND(MAX(IF($B290="Non - avec lien de dépendance",0,MIN((0.75*I290),847)),MIN(I290,(0.75*$C290),847)),2),S290)))</f>
        <v>Effectuez l’étape 1</v>
      </c>
      <c r="N290" s="56" t="str">
        <f>IF(ISTEXT(overallRate),"Effectuez l’étape 1",IF(OR(COUNT($C290,J290)&lt;&gt;2,overallRate=0),0,IF(F290="Yes",ROUND(MAX(IF($B290="Non - avec lien de dépendance",0,MIN((0.75*J290),847)),MIN(J290,(0.75*$C290),847)),2),T290)))</f>
        <v>Effectuez l’étape 1</v>
      </c>
      <c r="O290" s="56" t="str">
        <f>IF(ISTEXT(overallRate),"Effectuez l’étape 1",IF(OR(COUNT($C290,K290)&lt;&gt;2,overallRate=0),0,IF(G290="Yes",ROUND(MAX(IF($B290="Non - avec lien de dépendance",0,MIN((0.75*K290),847)),MIN(K290,(0.75*$C290),847)),2),U290)))</f>
        <v>Effectuez l’étape 1</v>
      </c>
      <c r="P290" s="3">
        <f t="shared" si="4"/>
        <v>0</v>
      </c>
      <c r="R290" s="110" t="e">
        <f>IF(revenueReduction&gt;0.3,MAX(IF($B290="Non - avec lien de dépendance",MIN(1129,H290,$C290)*overallRate,MIN(1129,H290)*overallRate),ROUND(MAX(IF($B290="Non - avec lien de dépendance",0,MIN((0.75*H290),847)),MIN(H290,(0.75*$C290),847)),2)),IF($B290="Non - avec lien de dépendance",MIN(1129,H290,$C290)*overallRate,MIN(1129,H290)*overallRate))</f>
        <v>#VALUE!</v>
      </c>
      <c r="S290" s="110" t="e">
        <f>IF(revenueReduction&gt;0.3,MAX(IF($B290="Non - avec lien de dépendance",MIN(1129,I290,$C290)*overallRate,MIN(1129,I290)*overallRate),ROUND(MAX(IF($B290="Non - avec lien de dépendance",0,MIN((0.75*I290),847)),MIN(I290,(0.75*$C290),847)),2)),IF($B290="Non - avec lien de dépendance",MIN(1129,I290,$C290)*overallRate,MIN(1129,I290)*overallRate))</f>
        <v>#VALUE!</v>
      </c>
      <c r="T290" s="110" t="e">
        <f>IF(revenueReduction&gt;0.3,MAX(IF($B290="Non - avec lien de dépendance",MIN(1129,J290,$C290)*overallRate,MIN(1129,J290)*overallRate),ROUND(MAX(IF($B290="Non - avec lien de dépendance",0,MIN((0.75*J290),847)),MIN(J290,(0.75*$C290),847)),2)),IF($B290="Non - avec lien de dépendance",MIN(1129,J290,$C290)*overallRate,MIN(1129,J290)*overallRate))</f>
        <v>#VALUE!</v>
      </c>
      <c r="U290" s="110" t="e">
        <f>IF(revenueReduction&gt;0.3,MAX(IF($B290="Non - avec lien de dépendance",MIN(1129,K290,$C290)*overallRate,MIN(1129,K290)*overallRate),ROUND(MAX(IF($B290="Non - avec lien de dépendance",0,MIN((0.75*K290),847)),MIN(K290,(0.75*$C290),847)),2)),IF($B290="Non - avec lien de dépendance",MIN(1129,K290,$C290)*overallRate,MIN(1129,K290)*overallRate))</f>
        <v>#VALUE!</v>
      </c>
    </row>
    <row r="291" spans="12:21" x14ac:dyDescent="0.5">
      <c r="L291" s="56" t="str">
        <f>IF(ISTEXT(overallRate),"Effectuez l’étape 1",IF(OR(COUNT($C291,H291)&lt;&gt;2,overallRate=0),0,IF(D291="Oui",ROUND(MAX(IF($B291="Non - avec lien de dépendance",0,MIN((0.75*H291),847)),MIN(H291,(0.75*$C291),847)),2),R291)))</f>
        <v>Effectuez l’étape 1</v>
      </c>
      <c r="M291" s="56" t="str">
        <f>IF(ISTEXT(overallRate),"Effectuez l’étape 1",IF(OR(COUNT($C291,I291)&lt;&gt;2,overallRate=0),0,IF(E291="Yes",ROUND(MAX(IF($B291="Non - avec lien de dépendance",0,MIN((0.75*I291),847)),MIN(I291,(0.75*$C291),847)),2),S291)))</f>
        <v>Effectuez l’étape 1</v>
      </c>
      <c r="N291" s="56" t="str">
        <f>IF(ISTEXT(overallRate),"Effectuez l’étape 1",IF(OR(COUNT($C291,J291)&lt;&gt;2,overallRate=0),0,IF(F291="Yes",ROUND(MAX(IF($B291="Non - avec lien de dépendance",0,MIN((0.75*J291),847)),MIN(J291,(0.75*$C291),847)),2),T291)))</f>
        <v>Effectuez l’étape 1</v>
      </c>
      <c r="O291" s="56" t="str">
        <f>IF(ISTEXT(overallRate),"Effectuez l’étape 1",IF(OR(COUNT($C291,K291)&lt;&gt;2,overallRate=0),0,IF(G291="Yes",ROUND(MAX(IF($B291="Non - avec lien de dépendance",0,MIN((0.75*K291),847)),MIN(K291,(0.75*$C291),847)),2),U291)))</f>
        <v>Effectuez l’étape 1</v>
      </c>
      <c r="P291" s="3">
        <f t="shared" si="4"/>
        <v>0</v>
      </c>
      <c r="R291" s="110" t="e">
        <f>IF(revenueReduction&gt;0.3,MAX(IF($B291="Non - avec lien de dépendance",MIN(1129,H291,$C291)*overallRate,MIN(1129,H291)*overallRate),ROUND(MAX(IF($B291="Non - avec lien de dépendance",0,MIN((0.75*H291),847)),MIN(H291,(0.75*$C291),847)),2)),IF($B291="Non - avec lien de dépendance",MIN(1129,H291,$C291)*overallRate,MIN(1129,H291)*overallRate))</f>
        <v>#VALUE!</v>
      </c>
      <c r="S291" s="110" t="e">
        <f>IF(revenueReduction&gt;0.3,MAX(IF($B291="Non - avec lien de dépendance",MIN(1129,I291,$C291)*overallRate,MIN(1129,I291)*overallRate),ROUND(MAX(IF($B291="Non - avec lien de dépendance",0,MIN((0.75*I291),847)),MIN(I291,(0.75*$C291),847)),2)),IF($B291="Non - avec lien de dépendance",MIN(1129,I291,$C291)*overallRate,MIN(1129,I291)*overallRate))</f>
        <v>#VALUE!</v>
      </c>
      <c r="T291" s="110" t="e">
        <f>IF(revenueReduction&gt;0.3,MAX(IF($B291="Non - avec lien de dépendance",MIN(1129,J291,$C291)*overallRate,MIN(1129,J291)*overallRate),ROUND(MAX(IF($B291="Non - avec lien de dépendance",0,MIN((0.75*J291),847)),MIN(J291,(0.75*$C291),847)),2)),IF($B291="Non - avec lien de dépendance",MIN(1129,J291,$C291)*overallRate,MIN(1129,J291)*overallRate))</f>
        <v>#VALUE!</v>
      </c>
      <c r="U291" s="110" t="e">
        <f>IF(revenueReduction&gt;0.3,MAX(IF($B291="Non - avec lien de dépendance",MIN(1129,K291,$C291)*overallRate,MIN(1129,K291)*overallRate),ROUND(MAX(IF($B291="Non - avec lien de dépendance",0,MIN((0.75*K291),847)),MIN(K291,(0.75*$C291),847)),2)),IF($B291="Non - avec lien de dépendance",MIN(1129,K291,$C291)*overallRate,MIN(1129,K291)*overallRate))</f>
        <v>#VALUE!</v>
      </c>
    </row>
    <row r="292" spans="12:21" x14ac:dyDescent="0.5">
      <c r="L292" s="56" t="str">
        <f>IF(ISTEXT(overallRate),"Effectuez l’étape 1",IF(OR(COUNT($C292,H292)&lt;&gt;2,overallRate=0),0,IF(D292="Oui",ROUND(MAX(IF($B292="Non - avec lien de dépendance",0,MIN((0.75*H292),847)),MIN(H292,(0.75*$C292),847)),2),R292)))</f>
        <v>Effectuez l’étape 1</v>
      </c>
      <c r="M292" s="56" t="str">
        <f>IF(ISTEXT(overallRate),"Effectuez l’étape 1",IF(OR(COUNT($C292,I292)&lt;&gt;2,overallRate=0),0,IF(E292="Yes",ROUND(MAX(IF($B292="Non - avec lien de dépendance",0,MIN((0.75*I292),847)),MIN(I292,(0.75*$C292),847)),2),S292)))</f>
        <v>Effectuez l’étape 1</v>
      </c>
      <c r="N292" s="56" t="str">
        <f>IF(ISTEXT(overallRate),"Effectuez l’étape 1",IF(OR(COUNT($C292,J292)&lt;&gt;2,overallRate=0),0,IF(F292="Yes",ROUND(MAX(IF($B292="Non - avec lien de dépendance",0,MIN((0.75*J292),847)),MIN(J292,(0.75*$C292),847)),2),T292)))</f>
        <v>Effectuez l’étape 1</v>
      </c>
      <c r="O292" s="56" t="str">
        <f>IF(ISTEXT(overallRate),"Effectuez l’étape 1",IF(OR(COUNT($C292,K292)&lt;&gt;2,overallRate=0),0,IF(G292="Yes",ROUND(MAX(IF($B292="Non - avec lien de dépendance",0,MIN((0.75*K292),847)),MIN(K292,(0.75*$C292),847)),2),U292)))</f>
        <v>Effectuez l’étape 1</v>
      </c>
      <c r="P292" s="3">
        <f t="shared" si="4"/>
        <v>0</v>
      </c>
      <c r="R292" s="110" t="e">
        <f>IF(revenueReduction&gt;0.3,MAX(IF($B292="Non - avec lien de dépendance",MIN(1129,H292,$C292)*overallRate,MIN(1129,H292)*overallRate),ROUND(MAX(IF($B292="Non - avec lien de dépendance",0,MIN((0.75*H292),847)),MIN(H292,(0.75*$C292),847)),2)),IF($B292="Non - avec lien de dépendance",MIN(1129,H292,$C292)*overallRate,MIN(1129,H292)*overallRate))</f>
        <v>#VALUE!</v>
      </c>
      <c r="S292" s="110" t="e">
        <f>IF(revenueReduction&gt;0.3,MAX(IF($B292="Non - avec lien de dépendance",MIN(1129,I292,$C292)*overallRate,MIN(1129,I292)*overallRate),ROUND(MAX(IF($B292="Non - avec lien de dépendance",0,MIN((0.75*I292),847)),MIN(I292,(0.75*$C292),847)),2)),IF($B292="Non - avec lien de dépendance",MIN(1129,I292,$C292)*overallRate,MIN(1129,I292)*overallRate))</f>
        <v>#VALUE!</v>
      </c>
      <c r="T292" s="110" t="e">
        <f>IF(revenueReduction&gt;0.3,MAX(IF($B292="Non - avec lien de dépendance",MIN(1129,J292,$C292)*overallRate,MIN(1129,J292)*overallRate),ROUND(MAX(IF($B292="Non - avec lien de dépendance",0,MIN((0.75*J292),847)),MIN(J292,(0.75*$C292),847)),2)),IF($B292="Non - avec lien de dépendance",MIN(1129,J292,$C292)*overallRate,MIN(1129,J292)*overallRate))</f>
        <v>#VALUE!</v>
      </c>
      <c r="U292" s="110" t="e">
        <f>IF(revenueReduction&gt;0.3,MAX(IF($B292="Non - avec lien de dépendance",MIN(1129,K292,$C292)*overallRate,MIN(1129,K292)*overallRate),ROUND(MAX(IF($B292="Non - avec lien de dépendance",0,MIN((0.75*K292),847)),MIN(K292,(0.75*$C292),847)),2)),IF($B292="Non - avec lien de dépendance",MIN(1129,K292,$C292)*overallRate,MIN(1129,K292)*overallRate))</f>
        <v>#VALUE!</v>
      </c>
    </row>
    <row r="293" spans="12:21" x14ac:dyDescent="0.5">
      <c r="L293" s="56" t="str">
        <f>IF(ISTEXT(overallRate),"Effectuez l’étape 1",IF(OR(COUNT($C293,H293)&lt;&gt;2,overallRate=0),0,IF(D293="Oui",ROUND(MAX(IF($B293="Non - avec lien de dépendance",0,MIN((0.75*H293),847)),MIN(H293,(0.75*$C293),847)),2),R293)))</f>
        <v>Effectuez l’étape 1</v>
      </c>
      <c r="M293" s="56" t="str">
        <f>IF(ISTEXT(overallRate),"Effectuez l’étape 1",IF(OR(COUNT($C293,I293)&lt;&gt;2,overallRate=0),0,IF(E293="Yes",ROUND(MAX(IF($B293="Non - avec lien de dépendance",0,MIN((0.75*I293),847)),MIN(I293,(0.75*$C293),847)),2),S293)))</f>
        <v>Effectuez l’étape 1</v>
      </c>
      <c r="N293" s="56" t="str">
        <f>IF(ISTEXT(overallRate),"Effectuez l’étape 1",IF(OR(COUNT($C293,J293)&lt;&gt;2,overallRate=0),0,IF(F293="Yes",ROUND(MAX(IF($B293="Non - avec lien de dépendance",0,MIN((0.75*J293),847)),MIN(J293,(0.75*$C293),847)),2),T293)))</f>
        <v>Effectuez l’étape 1</v>
      </c>
      <c r="O293" s="56" t="str">
        <f>IF(ISTEXT(overallRate),"Effectuez l’étape 1",IF(OR(COUNT($C293,K293)&lt;&gt;2,overallRate=0),0,IF(G293="Yes",ROUND(MAX(IF($B293="Non - avec lien de dépendance",0,MIN((0.75*K293),847)),MIN(K293,(0.75*$C293),847)),2),U293)))</f>
        <v>Effectuez l’étape 1</v>
      </c>
      <c r="P293" s="3">
        <f t="shared" si="4"/>
        <v>0</v>
      </c>
      <c r="R293" s="110" t="e">
        <f>IF(revenueReduction&gt;0.3,MAX(IF($B293="Non - avec lien de dépendance",MIN(1129,H293,$C293)*overallRate,MIN(1129,H293)*overallRate),ROUND(MAX(IF($B293="Non - avec lien de dépendance",0,MIN((0.75*H293),847)),MIN(H293,(0.75*$C293),847)),2)),IF($B293="Non - avec lien de dépendance",MIN(1129,H293,$C293)*overallRate,MIN(1129,H293)*overallRate))</f>
        <v>#VALUE!</v>
      </c>
      <c r="S293" s="110" t="e">
        <f>IF(revenueReduction&gt;0.3,MAX(IF($B293="Non - avec lien de dépendance",MIN(1129,I293,$C293)*overallRate,MIN(1129,I293)*overallRate),ROUND(MAX(IF($B293="Non - avec lien de dépendance",0,MIN((0.75*I293),847)),MIN(I293,(0.75*$C293),847)),2)),IF($B293="Non - avec lien de dépendance",MIN(1129,I293,$C293)*overallRate,MIN(1129,I293)*overallRate))</f>
        <v>#VALUE!</v>
      </c>
      <c r="T293" s="110" t="e">
        <f>IF(revenueReduction&gt;0.3,MAX(IF($B293="Non - avec lien de dépendance",MIN(1129,J293,$C293)*overallRate,MIN(1129,J293)*overallRate),ROUND(MAX(IF($B293="Non - avec lien de dépendance",0,MIN((0.75*J293),847)),MIN(J293,(0.75*$C293),847)),2)),IF($B293="Non - avec lien de dépendance",MIN(1129,J293,$C293)*overallRate,MIN(1129,J293)*overallRate))</f>
        <v>#VALUE!</v>
      </c>
      <c r="U293" s="110" t="e">
        <f>IF(revenueReduction&gt;0.3,MAX(IF($B293="Non - avec lien de dépendance",MIN(1129,K293,$C293)*overallRate,MIN(1129,K293)*overallRate),ROUND(MAX(IF($B293="Non - avec lien de dépendance",0,MIN((0.75*K293),847)),MIN(K293,(0.75*$C293),847)),2)),IF($B293="Non - avec lien de dépendance",MIN(1129,K293,$C293)*overallRate,MIN(1129,K293)*overallRate))</f>
        <v>#VALUE!</v>
      </c>
    </row>
    <row r="294" spans="12:21" x14ac:dyDescent="0.5">
      <c r="L294" s="56" t="str">
        <f>IF(ISTEXT(overallRate),"Effectuez l’étape 1",IF(OR(COUNT($C294,H294)&lt;&gt;2,overallRate=0),0,IF(D294="Oui",ROUND(MAX(IF($B294="Non - avec lien de dépendance",0,MIN((0.75*H294),847)),MIN(H294,(0.75*$C294),847)),2),R294)))</f>
        <v>Effectuez l’étape 1</v>
      </c>
      <c r="M294" s="56" t="str">
        <f>IF(ISTEXT(overallRate),"Effectuez l’étape 1",IF(OR(COUNT($C294,I294)&lt;&gt;2,overallRate=0),0,IF(E294="Yes",ROUND(MAX(IF($B294="Non - avec lien de dépendance",0,MIN((0.75*I294),847)),MIN(I294,(0.75*$C294),847)),2),S294)))</f>
        <v>Effectuez l’étape 1</v>
      </c>
      <c r="N294" s="56" t="str">
        <f>IF(ISTEXT(overallRate),"Effectuez l’étape 1",IF(OR(COUNT($C294,J294)&lt;&gt;2,overallRate=0),0,IF(F294="Yes",ROUND(MAX(IF($B294="Non - avec lien de dépendance",0,MIN((0.75*J294),847)),MIN(J294,(0.75*$C294),847)),2),T294)))</f>
        <v>Effectuez l’étape 1</v>
      </c>
      <c r="O294" s="56" t="str">
        <f>IF(ISTEXT(overallRate),"Effectuez l’étape 1",IF(OR(COUNT($C294,K294)&lt;&gt;2,overallRate=0),0,IF(G294="Yes",ROUND(MAX(IF($B294="Non - avec lien de dépendance",0,MIN((0.75*K294),847)),MIN(K294,(0.75*$C294),847)),2),U294)))</f>
        <v>Effectuez l’étape 1</v>
      </c>
      <c r="P294" s="3">
        <f t="shared" si="4"/>
        <v>0</v>
      </c>
      <c r="R294" s="110" t="e">
        <f>IF(revenueReduction&gt;0.3,MAX(IF($B294="Non - avec lien de dépendance",MIN(1129,H294,$C294)*overallRate,MIN(1129,H294)*overallRate),ROUND(MAX(IF($B294="Non - avec lien de dépendance",0,MIN((0.75*H294),847)),MIN(H294,(0.75*$C294),847)),2)),IF($B294="Non - avec lien de dépendance",MIN(1129,H294,$C294)*overallRate,MIN(1129,H294)*overallRate))</f>
        <v>#VALUE!</v>
      </c>
      <c r="S294" s="110" t="e">
        <f>IF(revenueReduction&gt;0.3,MAX(IF($B294="Non - avec lien de dépendance",MIN(1129,I294,$C294)*overallRate,MIN(1129,I294)*overallRate),ROUND(MAX(IF($B294="Non - avec lien de dépendance",0,MIN((0.75*I294),847)),MIN(I294,(0.75*$C294),847)),2)),IF($B294="Non - avec lien de dépendance",MIN(1129,I294,$C294)*overallRate,MIN(1129,I294)*overallRate))</f>
        <v>#VALUE!</v>
      </c>
      <c r="T294" s="110" t="e">
        <f>IF(revenueReduction&gt;0.3,MAX(IF($B294="Non - avec lien de dépendance",MIN(1129,J294,$C294)*overallRate,MIN(1129,J294)*overallRate),ROUND(MAX(IF($B294="Non - avec lien de dépendance",0,MIN((0.75*J294),847)),MIN(J294,(0.75*$C294),847)),2)),IF($B294="Non - avec lien de dépendance",MIN(1129,J294,$C294)*overallRate,MIN(1129,J294)*overallRate))</f>
        <v>#VALUE!</v>
      </c>
      <c r="U294" s="110" t="e">
        <f>IF(revenueReduction&gt;0.3,MAX(IF($B294="Non - avec lien de dépendance",MIN(1129,K294,$C294)*overallRate,MIN(1129,K294)*overallRate),ROUND(MAX(IF($B294="Non - avec lien de dépendance",0,MIN((0.75*K294),847)),MIN(K294,(0.75*$C294),847)),2)),IF($B294="Non - avec lien de dépendance",MIN(1129,K294,$C294)*overallRate,MIN(1129,K294)*overallRate))</f>
        <v>#VALUE!</v>
      </c>
    </row>
    <row r="295" spans="12:21" x14ac:dyDescent="0.5">
      <c r="L295" s="56" t="str">
        <f>IF(ISTEXT(overallRate),"Effectuez l’étape 1",IF(OR(COUNT($C295,H295)&lt;&gt;2,overallRate=0),0,IF(D295="Oui",ROUND(MAX(IF($B295="Non - avec lien de dépendance",0,MIN((0.75*H295),847)),MIN(H295,(0.75*$C295),847)),2),R295)))</f>
        <v>Effectuez l’étape 1</v>
      </c>
      <c r="M295" s="56" t="str">
        <f>IF(ISTEXT(overallRate),"Effectuez l’étape 1",IF(OR(COUNT($C295,I295)&lt;&gt;2,overallRate=0),0,IF(E295="Yes",ROUND(MAX(IF($B295="Non - avec lien de dépendance",0,MIN((0.75*I295),847)),MIN(I295,(0.75*$C295),847)),2),S295)))</f>
        <v>Effectuez l’étape 1</v>
      </c>
      <c r="N295" s="56" t="str">
        <f>IF(ISTEXT(overallRate),"Effectuez l’étape 1",IF(OR(COUNT($C295,J295)&lt;&gt;2,overallRate=0),0,IF(F295="Yes",ROUND(MAX(IF($B295="Non - avec lien de dépendance",0,MIN((0.75*J295),847)),MIN(J295,(0.75*$C295),847)),2),T295)))</f>
        <v>Effectuez l’étape 1</v>
      </c>
      <c r="O295" s="56" t="str">
        <f>IF(ISTEXT(overallRate),"Effectuez l’étape 1",IF(OR(COUNT($C295,K295)&lt;&gt;2,overallRate=0),0,IF(G295="Yes",ROUND(MAX(IF($B295="Non - avec lien de dépendance",0,MIN((0.75*K295),847)),MIN(K295,(0.75*$C295),847)),2),U295)))</f>
        <v>Effectuez l’étape 1</v>
      </c>
      <c r="P295" s="3">
        <f t="shared" si="4"/>
        <v>0</v>
      </c>
      <c r="R295" s="110" t="e">
        <f>IF(revenueReduction&gt;0.3,MAX(IF($B295="Non - avec lien de dépendance",MIN(1129,H295,$C295)*overallRate,MIN(1129,H295)*overallRate),ROUND(MAX(IF($B295="Non - avec lien de dépendance",0,MIN((0.75*H295),847)),MIN(H295,(0.75*$C295),847)),2)),IF($B295="Non - avec lien de dépendance",MIN(1129,H295,$C295)*overallRate,MIN(1129,H295)*overallRate))</f>
        <v>#VALUE!</v>
      </c>
      <c r="S295" s="110" t="e">
        <f>IF(revenueReduction&gt;0.3,MAX(IF($B295="Non - avec lien de dépendance",MIN(1129,I295,$C295)*overallRate,MIN(1129,I295)*overallRate),ROUND(MAX(IF($B295="Non - avec lien de dépendance",0,MIN((0.75*I295),847)),MIN(I295,(0.75*$C295),847)),2)),IF($B295="Non - avec lien de dépendance",MIN(1129,I295,$C295)*overallRate,MIN(1129,I295)*overallRate))</f>
        <v>#VALUE!</v>
      </c>
      <c r="T295" s="110" t="e">
        <f>IF(revenueReduction&gt;0.3,MAX(IF($B295="Non - avec lien de dépendance",MIN(1129,J295,$C295)*overallRate,MIN(1129,J295)*overallRate),ROUND(MAX(IF($B295="Non - avec lien de dépendance",0,MIN((0.75*J295),847)),MIN(J295,(0.75*$C295),847)),2)),IF($B295="Non - avec lien de dépendance",MIN(1129,J295,$C295)*overallRate,MIN(1129,J295)*overallRate))</f>
        <v>#VALUE!</v>
      </c>
      <c r="U295" s="110" t="e">
        <f>IF(revenueReduction&gt;0.3,MAX(IF($B295="Non - avec lien de dépendance",MIN(1129,K295,$C295)*overallRate,MIN(1129,K295)*overallRate),ROUND(MAX(IF($B295="Non - avec lien de dépendance",0,MIN((0.75*K295),847)),MIN(K295,(0.75*$C295),847)),2)),IF($B295="Non - avec lien de dépendance",MIN(1129,K295,$C295)*overallRate,MIN(1129,K295)*overallRate))</f>
        <v>#VALUE!</v>
      </c>
    </row>
    <row r="296" spans="12:21" x14ac:dyDescent="0.5">
      <c r="L296" s="56" t="str">
        <f>IF(ISTEXT(overallRate),"Effectuez l’étape 1",IF(OR(COUNT($C296,H296)&lt;&gt;2,overallRate=0),0,IF(D296="Oui",ROUND(MAX(IF($B296="Non - avec lien de dépendance",0,MIN((0.75*H296),847)),MIN(H296,(0.75*$C296),847)),2),R296)))</f>
        <v>Effectuez l’étape 1</v>
      </c>
      <c r="M296" s="56" t="str">
        <f>IF(ISTEXT(overallRate),"Effectuez l’étape 1",IF(OR(COUNT($C296,I296)&lt;&gt;2,overallRate=0),0,IF(E296="Yes",ROUND(MAX(IF($B296="Non - avec lien de dépendance",0,MIN((0.75*I296),847)),MIN(I296,(0.75*$C296),847)),2),S296)))</f>
        <v>Effectuez l’étape 1</v>
      </c>
      <c r="N296" s="56" t="str">
        <f>IF(ISTEXT(overallRate),"Effectuez l’étape 1",IF(OR(COUNT($C296,J296)&lt;&gt;2,overallRate=0),0,IF(F296="Yes",ROUND(MAX(IF($B296="Non - avec lien de dépendance",0,MIN((0.75*J296),847)),MIN(J296,(0.75*$C296),847)),2),T296)))</f>
        <v>Effectuez l’étape 1</v>
      </c>
      <c r="O296" s="56" t="str">
        <f>IF(ISTEXT(overallRate),"Effectuez l’étape 1",IF(OR(COUNT($C296,K296)&lt;&gt;2,overallRate=0),0,IF(G296="Yes",ROUND(MAX(IF($B296="Non - avec lien de dépendance",0,MIN((0.75*K296),847)),MIN(K296,(0.75*$C296),847)),2),U296)))</f>
        <v>Effectuez l’étape 1</v>
      </c>
      <c r="P296" s="3">
        <f t="shared" si="4"/>
        <v>0</v>
      </c>
      <c r="R296" s="110" t="e">
        <f>IF(revenueReduction&gt;0.3,MAX(IF($B296="Non - avec lien de dépendance",MIN(1129,H296,$C296)*overallRate,MIN(1129,H296)*overallRate),ROUND(MAX(IF($B296="Non - avec lien de dépendance",0,MIN((0.75*H296),847)),MIN(H296,(0.75*$C296),847)),2)),IF($B296="Non - avec lien de dépendance",MIN(1129,H296,$C296)*overallRate,MIN(1129,H296)*overallRate))</f>
        <v>#VALUE!</v>
      </c>
      <c r="S296" s="110" t="e">
        <f>IF(revenueReduction&gt;0.3,MAX(IF($B296="Non - avec lien de dépendance",MIN(1129,I296,$C296)*overallRate,MIN(1129,I296)*overallRate),ROUND(MAX(IF($B296="Non - avec lien de dépendance",0,MIN((0.75*I296),847)),MIN(I296,(0.75*$C296),847)),2)),IF($B296="Non - avec lien de dépendance",MIN(1129,I296,$C296)*overallRate,MIN(1129,I296)*overallRate))</f>
        <v>#VALUE!</v>
      </c>
      <c r="T296" s="110" t="e">
        <f>IF(revenueReduction&gt;0.3,MAX(IF($B296="Non - avec lien de dépendance",MIN(1129,J296,$C296)*overallRate,MIN(1129,J296)*overallRate),ROUND(MAX(IF($B296="Non - avec lien de dépendance",0,MIN((0.75*J296),847)),MIN(J296,(0.75*$C296),847)),2)),IF($B296="Non - avec lien de dépendance",MIN(1129,J296,$C296)*overallRate,MIN(1129,J296)*overallRate))</f>
        <v>#VALUE!</v>
      </c>
      <c r="U296" s="110" t="e">
        <f>IF(revenueReduction&gt;0.3,MAX(IF($B296="Non - avec lien de dépendance",MIN(1129,K296,$C296)*overallRate,MIN(1129,K296)*overallRate),ROUND(MAX(IF($B296="Non - avec lien de dépendance",0,MIN((0.75*K296),847)),MIN(K296,(0.75*$C296),847)),2)),IF($B296="Non - avec lien de dépendance",MIN(1129,K296,$C296)*overallRate,MIN(1129,K296)*overallRate))</f>
        <v>#VALUE!</v>
      </c>
    </row>
    <row r="297" spans="12:21" x14ac:dyDescent="0.5">
      <c r="L297" s="56" t="str">
        <f>IF(ISTEXT(overallRate),"Effectuez l’étape 1",IF(OR(COUNT($C297,H297)&lt;&gt;2,overallRate=0),0,IF(D297="Oui",ROUND(MAX(IF($B297="Non - avec lien de dépendance",0,MIN((0.75*H297),847)),MIN(H297,(0.75*$C297),847)),2),R297)))</f>
        <v>Effectuez l’étape 1</v>
      </c>
      <c r="M297" s="56" t="str">
        <f>IF(ISTEXT(overallRate),"Effectuez l’étape 1",IF(OR(COUNT($C297,I297)&lt;&gt;2,overallRate=0),0,IF(E297="Yes",ROUND(MAX(IF($B297="Non - avec lien de dépendance",0,MIN((0.75*I297),847)),MIN(I297,(0.75*$C297),847)),2),S297)))</f>
        <v>Effectuez l’étape 1</v>
      </c>
      <c r="N297" s="56" t="str">
        <f>IF(ISTEXT(overallRate),"Effectuez l’étape 1",IF(OR(COUNT($C297,J297)&lt;&gt;2,overallRate=0),0,IF(F297="Yes",ROUND(MAX(IF($B297="Non - avec lien de dépendance",0,MIN((0.75*J297),847)),MIN(J297,(0.75*$C297),847)),2),T297)))</f>
        <v>Effectuez l’étape 1</v>
      </c>
      <c r="O297" s="56" t="str">
        <f>IF(ISTEXT(overallRate),"Effectuez l’étape 1",IF(OR(COUNT($C297,K297)&lt;&gt;2,overallRate=0),0,IF(G297="Yes",ROUND(MAX(IF($B297="Non - avec lien de dépendance",0,MIN((0.75*K297),847)),MIN(K297,(0.75*$C297),847)),2),U297)))</f>
        <v>Effectuez l’étape 1</v>
      </c>
      <c r="P297" s="3">
        <f t="shared" si="4"/>
        <v>0</v>
      </c>
      <c r="R297" s="110" t="e">
        <f>IF(revenueReduction&gt;0.3,MAX(IF($B297="Non - avec lien de dépendance",MIN(1129,H297,$C297)*overallRate,MIN(1129,H297)*overallRate),ROUND(MAX(IF($B297="Non - avec lien de dépendance",0,MIN((0.75*H297),847)),MIN(H297,(0.75*$C297),847)),2)),IF($B297="Non - avec lien de dépendance",MIN(1129,H297,$C297)*overallRate,MIN(1129,H297)*overallRate))</f>
        <v>#VALUE!</v>
      </c>
      <c r="S297" s="110" t="e">
        <f>IF(revenueReduction&gt;0.3,MAX(IF($B297="Non - avec lien de dépendance",MIN(1129,I297,$C297)*overallRate,MIN(1129,I297)*overallRate),ROUND(MAX(IF($B297="Non - avec lien de dépendance",0,MIN((0.75*I297),847)),MIN(I297,(0.75*$C297),847)),2)),IF($B297="Non - avec lien de dépendance",MIN(1129,I297,$C297)*overallRate,MIN(1129,I297)*overallRate))</f>
        <v>#VALUE!</v>
      </c>
      <c r="T297" s="110" t="e">
        <f>IF(revenueReduction&gt;0.3,MAX(IF($B297="Non - avec lien de dépendance",MIN(1129,J297,$C297)*overallRate,MIN(1129,J297)*overallRate),ROUND(MAX(IF($B297="Non - avec lien de dépendance",0,MIN((0.75*J297),847)),MIN(J297,(0.75*$C297),847)),2)),IF($B297="Non - avec lien de dépendance",MIN(1129,J297,$C297)*overallRate,MIN(1129,J297)*overallRate))</f>
        <v>#VALUE!</v>
      </c>
      <c r="U297" s="110" t="e">
        <f>IF(revenueReduction&gt;0.3,MAX(IF($B297="Non - avec lien de dépendance",MIN(1129,K297,$C297)*overallRate,MIN(1129,K297)*overallRate),ROUND(MAX(IF($B297="Non - avec lien de dépendance",0,MIN((0.75*K297),847)),MIN(K297,(0.75*$C297),847)),2)),IF($B297="Non - avec lien de dépendance",MIN(1129,K297,$C297)*overallRate,MIN(1129,K297)*overallRate))</f>
        <v>#VALUE!</v>
      </c>
    </row>
    <row r="298" spans="12:21" x14ac:dyDescent="0.5">
      <c r="L298" s="56" t="str">
        <f>IF(ISTEXT(overallRate),"Effectuez l’étape 1",IF(OR(COUNT($C298,H298)&lt;&gt;2,overallRate=0),0,IF(D298="Oui",ROUND(MAX(IF($B298="Non - avec lien de dépendance",0,MIN((0.75*H298),847)),MIN(H298,(0.75*$C298),847)),2),R298)))</f>
        <v>Effectuez l’étape 1</v>
      </c>
      <c r="M298" s="56" t="str">
        <f>IF(ISTEXT(overallRate),"Effectuez l’étape 1",IF(OR(COUNT($C298,I298)&lt;&gt;2,overallRate=0),0,IF(E298="Yes",ROUND(MAX(IF($B298="Non - avec lien de dépendance",0,MIN((0.75*I298),847)),MIN(I298,(0.75*$C298),847)),2),S298)))</f>
        <v>Effectuez l’étape 1</v>
      </c>
      <c r="N298" s="56" t="str">
        <f>IF(ISTEXT(overallRate),"Effectuez l’étape 1",IF(OR(COUNT($C298,J298)&lt;&gt;2,overallRate=0),0,IF(F298="Yes",ROUND(MAX(IF($B298="Non - avec lien de dépendance",0,MIN((0.75*J298),847)),MIN(J298,(0.75*$C298),847)),2),T298)))</f>
        <v>Effectuez l’étape 1</v>
      </c>
      <c r="O298" s="56" t="str">
        <f>IF(ISTEXT(overallRate),"Effectuez l’étape 1",IF(OR(COUNT($C298,K298)&lt;&gt;2,overallRate=0),0,IF(G298="Yes",ROUND(MAX(IF($B298="Non - avec lien de dépendance",0,MIN((0.75*K298),847)),MIN(K298,(0.75*$C298),847)),2),U298)))</f>
        <v>Effectuez l’étape 1</v>
      </c>
      <c r="P298" s="3">
        <f t="shared" si="4"/>
        <v>0</v>
      </c>
      <c r="R298" s="110" t="e">
        <f>IF(revenueReduction&gt;0.3,MAX(IF($B298="Non - avec lien de dépendance",MIN(1129,H298,$C298)*overallRate,MIN(1129,H298)*overallRate),ROUND(MAX(IF($B298="Non - avec lien de dépendance",0,MIN((0.75*H298),847)),MIN(H298,(0.75*$C298),847)),2)),IF($B298="Non - avec lien de dépendance",MIN(1129,H298,$C298)*overallRate,MIN(1129,H298)*overallRate))</f>
        <v>#VALUE!</v>
      </c>
      <c r="S298" s="110" t="e">
        <f>IF(revenueReduction&gt;0.3,MAX(IF($B298="Non - avec lien de dépendance",MIN(1129,I298,$C298)*overallRate,MIN(1129,I298)*overallRate),ROUND(MAX(IF($B298="Non - avec lien de dépendance",0,MIN((0.75*I298),847)),MIN(I298,(0.75*$C298),847)),2)),IF($B298="Non - avec lien de dépendance",MIN(1129,I298,$C298)*overallRate,MIN(1129,I298)*overallRate))</f>
        <v>#VALUE!</v>
      </c>
      <c r="T298" s="110" t="e">
        <f>IF(revenueReduction&gt;0.3,MAX(IF($B298="Non - avec lien de dépendance",MIN(1129,J298,$C298)*overallRate,MIN(1129,J298)*overallRate),ROUND(MAX(IF($B298="Non - avec lien de dépendance",0,MIN((0.75*J298),847)),MIN(J298,(0.75*$C298),847)),2)),IF($B298="Non - avec lien de dépendance",MIN(1129,J298,$C298)*overallRate,MIN(1129,J298)*overallRate))</f>
        <v>#VALUE!</v>
      </c>
      <c r="U298" s="110" t="e">
        <f>IF(revenueReduction&gt;0.3,MAX(IF($B298="Non - avec lien de dépendance",MIN(1129,K298,$C298)*overallRate,MIN(1129,K298)*overallRate),ROUND(MAX(IF($B298="Non - avec lien de dépendance",0,MIN((0.75*K298),847)),MIN(K298,(0.75*$C298),847)),2)),IF($B298="Non - avec lien de dépendance",MIN(1129,K298,$C298)*overallRate,MIN(1129,K298)*overallRate))</f>
        <v>#VALUE!</v>
      </c>
    </row>
    <row r="299" spans="12:21" x14ac:dyDescent="0.5">
      <c r="L299" s="56" t="str">
        <f>IF(ISTEXT(overallRate),"Effectuez l’étape 1",IF(OR(COUNT($C299,H299)&lt;&gt;2,overallRate=0),0,IF(D299="Oui",ROUND(MAX(IF($B299="Non - avec lien de dépendance",0,MIN((0.75*H299),847)),MIN(H299,(0.75*$C299),847)),2),R299)))</f>
        <v>Effectuez l’étape 1</v>
      </c>
      <c r="M299" s="56" t="str">
        <f>IF(ISTEXT(overallRate),"Effectuez l’étape 1",IF(OR(COUNT($C299,I299)&lt;&gt;2,overallRate=0),0,IF(E299="Yes",ROUND(MAX(IF($B299="Non - avec lien de dépendance",0,MIN((0.75*I299),847)),MIN(I299,(0.75*$C299),847)),2),S299)))</f>
        <v>Effectuez l’étape 1</v>
      </c>
      <c r="N299" s="56" t="str">
        <f>IF(ISTEXT(overallRate),"Effectuez l’étape 1",IF(OR(COUNT($C299,J299)&lt;&gt;2,overallRate=0),0,IF(F299="Yes",ROUND(MAX(IF($B299="Non - avec lien de dépendance",0,MIN((0.75*J299),847)),MIN(J299,(0.75*$C299),847)),2),T299)))</f>
        <v>Effectuez l’étape 1</v>
      </c>
      <c r="O299" s="56" t="str">
        <f>IF(ISTEXT(overallRate),"Effectuez l’étape 1",IF(OR(COUNT($C299,K299)&lt;&gt;2,overallRate=0),0,IF(G299="Yes",ROUND(MAX(IF($B299="Non - avec lien de dépendance",0,MIN((0.75*K299),847)),MIN(K299,(0.75*$C299),847)),2),U299)))</f>
        <v>Effectuez l’étape 1</v>
      </c>
      <c r="P299" s="3">
        <f t="shared" si="4"/>
        <v>0</v>
      </c>
      <c r="R299" s="110" t="e">
        <f>IF(revenueReduction&gt;0.3,MAX(IF($B299="Non - avec lien de dépendance",MIN(1129,H299,$C299)*overallRate,MIN(1129,H299)*overallRate),ROUND(MAX(IF($B299="Non - avec lien de dépendance",0,MIN((0.75*H299),847)),MIN(H299,(0.75*$C299),847)),2)),IF($B299="Non - avec lien de dépendance",MIN(1129,H299,$C299)*overallRate,MIN(1129,H299)*overallRate))</f>
        <v>#VALUE!</v>
      </c>
      <c r="S299" s="110" t="e">
        <f>IF(revenueReduction&gt;0.3,MAX(IF($B299="Non - avec lien de dépendance",MIN(1129,I299,$C299)*overallRate,MIN(1129,I299)*overallRate),ROUND(MAX(IF($B299="Non - avec lien de dépendance",0,MIN((0.75*I299),847)),MIN(I299,(0.75*$C299),847)),2)),IF($B299="Non - avec lien de dépendance",MIN(1129,I299,$C299)*overallRate,MIN(1129,I299)*overallRate))</f>
        <v>#VALUE!</v>
      </c>
      <c r="T299" s="110" t="e">
        <f>IF(revenueReduction&gt;0.3,MAX(IF($B299="Non - avec lien de dépendance",MIN(1129,J299,$C299)*overallRate,MIN(1129,J299)*overallRate),ROUND(MAX(IF($B299="Non - avec lien de dépendance",0,MIN((0.75*J299),847)),MIN(J299,(0.75*$C299),847)),2)),IF($B299="Non - avec lien de dépendance",MIN(1129,J299,$C299)*overallRate,MIN(1129,J299)*overallRate))</f>
        <v>#VALUE!</v>
      </c>
      <c r="U299" s="110" t="e">
        <f>IF(revenueReduction&gt;0.3,MAX(IF($B299="Non - avec lien de dépendance",MIN(1129,K299,$C299)*overallRate,MIN(1129,K299)*overallRate),ROUND(MAX(IF($B299="Non - avec lien de dépendance",0,MIN((0.75*K299),847)),MIN(K299,(0.75*$C299),847)),2)),IF($B299="Non - avec lien de dépendance",MIN(1129,K299,$C299)*overallRate,MIN(1129,K299)*overallRate))</f>
        <v>#VALUE!</v>
      </c>
    </row>
    <row r="300" spans="12:21" x14ac:dyDescent="0.5">
      <c r="L300" s="56" t="str">
        <f>IF(ISTEXT(overallRate),"Effectuez l’étape 1",IF(OR(COUNT($C300,H300)&lt;&gt;2,overallRate=0),0,IF(D300="Oui",ROUND(MAX(IF($B300="Non - avec lien de dépendance",0,MIN((0.75*H300),847)),MIN(H300,(0.75*$C300),847)),2),R300)))</f>
        <v>Effectuez l’étape 1</v>
      </c>
      <c r="M300" s="56" t="str">
        <f>IF(ISTEXT(overallRate),"Effectuez l’étape 1",IF(OR(COUNT($C300,I300)&lt;&gt;2,overallRate=0),0,IF(E300="Yes",ROUND(MAX(IF($B300="Non - avec lien de dépendance",0,MIN((0.75*I300),847)),MIN(I300,(0.75*$C300),847)),2),S300)))</f>
        <v>Effectuez l’étape 1</v>
      </c>
      <c r="N300" s="56" t="str">
        <f>IF(ISTEXT(overallRate),"Effectuez l’étape 1",IF(OR(COUNT($C300,J300)&lt;&gt;2,overallRate=0),0,IF(F300="Yes",ROUND(MAX(IF($B300="Non - avec lien de dépendance",0,MIN((0.75*J300),847)),MIN(J300,(0.75*$C300),847)),2),T300)))</f>
        <v>Effectuez l’étape 1</v>
      </c>
      <c r="O300" s="56" t="str">
        <f>IF(ISTEXT(overallRate),"Effectuez l’étape 1",IF(OR(COUNT($C300,K300)&lt;&gt;2,overallRate=0),0,IF(G300="Yes",ROUND(MAX(IF($B300="Non - avec lien de dépendance",0,MIN((0.75*K300),847)),MIN(K300,(0.75*$C300),847)),2),U300)))</f>
        <v>Effectuez l’étape 1</v>
      </c>
      <c r="P300" s="3">
        <f t="shared" si="4"/>
        <v>0</v>
      </c>
      <c r="R300" s="110" t="e">
        <f>IF(revenueReduction&gt;0.3,MAX(IF($B300="Non - avec lien de dépendance",MIN(1129,H300,$C300)*overallRate,MIN(1129,H300)*overallRate),ROUND(MAX(IF($B300="Non - avec lien de dépendance",0,MIN((0.75*H300),847)),MIN(H300,(0.75*$C300),847)),2)),IF($B300="Non - avec lien de dépendance",MIN(1129,H300,$C300)*overallRate,MIN(1129,H300)*overallRate))</f>
        <v>#VALUE!</v>
      </c>
      <c r="S300" s="110" t="e">
        <f>IF(revenueReduction&gt;0.3,MAX(IF($B300="Non - avec lien de dépendance",MIN(1129,I300,$C300)*overallRate,MIN(1129,I300)*overallRate),ROUND(MAX(IF($B300="Non - avec lien de dépendance",0,MIN((0.75*I300),847)),MIN(I300,(0.75*$C300),847)),2)),IF($B300="Non - avec lien de dépendance",MIN(1129,I300,$C300)*overallRate,MIN(1129,I300)*overallRate))</f>
        <v>#VALUE!</v>
      </c>
      <c r="T300" s="110" t="e">
        <f>IF(revenueReduction&gt;0.3,MAX(IF($B300="Non - avec lien de dépendance",MIN(1129,J300,$C300)*overallRate,MIN(1129,J300)*overallRate),ROUND(MAX(IF($B300="Non - avec lien de dépendance",0,MIN((0.75*J300),847)),MIN(J300,(0.75*$C300),847)),2)),IF($B300="Non - avec lien de dépendance",MIN(1129,J300,$C300)*overallRate,MIN(1129,J300)*overallRate))</f>
        <v>#VALUE!</v>
      </c>
      <c r="U300" s="110" t="e">
        <f>IF(revenueReduction&gt;0.3,MAX(IF($B300="Non - avec lien de dépendance",MIN(1129,K300,$C300)*overallRate,MIN(1129,K300)*overallRate),ROUND(MAX(IF($B300="Non - avec lien de dépendance",0,MIN((0.75*K300),847)),MIN(K300,(0.75*$C300),847)),2)),IF($B300="Non - avec lien de dépendance",MIN(1129,K300,$C300)*overallRate,MIN(1129,K300)*overallRate))</f>
        <v>#VALUE!</v>
      </c>
    </row>
    <row r="301" spans="12:21" x14ac:dyDescent="0.5">
      <c r="L301" s="56" t="str">
        <f>IF(ISTEXT(overallRate),"Effectuez l’étape 1",IF(OR(COUNT($C301,H301)&lt;&gt;2,overallRate=0),0,IF(D301="Oui",ROUND(MAX(IF($B301="Non - avec lien de dépendance",0,MIN((0.75*H301),847)),MIN(H301,(0.75*$C301),847)),2),R301)))</f>
        <v>Effectuez l’étape 1</v>
      </c>
      <c r="M301" s="56" t="str">
        <f>IF(ISTEXT(overallRate),"Effectuez l’étape 1",IF(OR(COUNT($C301,I301)&lt;&gt;2,overallRate=0),0,IF(E301="Yes",ROUND(MAX(IF($B301="Non - avec lien de dépendance",0,MIN((0.75*I301),847)),MIN(I301,(0.75*$C301),847)),2),S301)))</f>
        <v>Effectuez l’étape 1</v>
      </c>
      <c r="N301" s="56" t="str">
        <f>IF(ISTEXT(overallRate),"Effectuez l’étape 1",IF(OR(COUNT($C301,J301)&lt;&gt;2,overallRate=0),0,IF(F301="Yes",ROUND(MAX(IF($B301="Non - avec lien de dépendance",0,MIN((0.75*J301),847)),MIN(J301,(0.75*$C301),847)),2),T301)))</f>
        <v>Effectuez l’étape 1</v>
      </c>
      <c r="O301" s="56" t="str">
        <f>IF(ISTEXT(overallRate),"Effectuez l’étape 1",IF(OR(COUNT($C301,K301)&lt;&gt;2,overallRate=0),0,IF(G301="Yes",ROUND(MAX(IF($B301="Non - avec lien de dépendance",0,MIN((0.75*K301),847)),MIN(K301,(0.75*$C301),847)),2),U301)))</f>
        <v>Effectuez l’étape 1</v>
      </c>
      <c r="P301" s="3">
        <f t="shared" si="4"/>
        <v>0</v>
      </c>
      <c r="R301" s="110" t="e">
        <f>IF(revenueReduction&gt;0.3,MAX(IF($B301="Non - avec lien de dépendance",MIN(1129,H301,$C301)*overallRate,MIN(1129,H301)*overallRate),ROUND(MAX(IF($B301="Non - avec lien de dépendance",0,MIN((0.75*H301),847)),MIN(H301,(0.75*$C301),847)),2)),IF($B301="Non - avec lien de dépendance",MIN(1129,H301,$C301)*overallRate,MIN(1129,H301)*overallRate))</f>
        <v>#VALUE!</v>
      </c>
      <c r="S301" s="110" t="e">
        <f>IF(revenueReduction&gt;0.3,MAX(IF($B301="Non - avec lien de dépendance",MIN(1129,I301,$C301)*overallRate,MIN(1129,I301)*overallRate),ROUND(MAX(IF($B301="Non - avec lien de dépendance",0,MIN((0.75*I301),847)),MIN(I301,(0.75*$C301),847)),2)),IF($B301="Non - avec lien de dépendance",MIN(1129,I301,$C301)*overallRate,MIN(1129,I301)*overallRate))</f>
        <v>#VALUE!</v>
      </c>
      <c r="T301" s="110" t="e">
        <f>IF(revenueReduction&gt;0.3,MAX(IF($B301="Non - avec lien de dépendance",MIN(1129,J301,$C301)*overallRate,MIN(1129,J301)*overallRate),ROUND(MAX(IF($B301="Non - avec lien de dépendance",0,MIN((0.75*J301),847)),MIN(J301,(0.75*$C301),847)),2)),IF($B301="Non - avec lien de dépendance",MIN(1129,J301,$C301)*overallRate,MIN(1129,J301)*overallRate))</f>
        <v>#VALUE!</v>
      </c>
      <c r="U301" s="110" t="e">
        <f>IF(revenueReduction&gt;0.3,MAX(IF($B301="Non - avec lien de dépendance",MIN(1129,K301,$C301)*overallRate,MIN(1129,K301)*overallRate),ROUND(MAX(IF($B301="Non - avec lien de dépendance",0,MIN((0.75*K301),847)),MIN(K301,(0.75*$C301),847)),2)),IF($B301="Non - avec lien de dépendance",MIN(1129,K301,$C301)*overallRate,MIN(1129,K301)*overallRate))</f>
        <v>#VALUE!</v>
      </c>
    </row>
    <row r="302" spans="12:21" x14ac:dyDescent="0.5">
      <c r="L302" s="56" t="str">
        <f>IF(ISTEXT(overallRate),"Effectuez l’étape 1",IF(OR(COUNT($C302,H302)&lt;&gt;2,overallRate=0),0,IF(D302="Oui",ROUND(MAX(IF($B302="Non - avec lien de dépendance",0,MIN((0.75*H302),847)),MIN(H302,(0.75*$C302),847)),2),R302)))</f>
        <v>Effectuez l’étape 1</v>
      </c>
      <c r="M302" s="56" t="str">
        <f>IF(ISTEXT(overallRate),"Effectuez l’étape 1",IF(OR(COUNT($C302,I302)&lt;&gt;2,overallRate=0),0,IF(E302="Yes",ROUND(MAX(IF($B302="Non - avec lien de dépendance",0,MIN((0.75*I302),847)),MIN(I302,(0.75*$C302),847)),2),S302)))</f>
        <v>Effectuez l’étape 1</v>
      </c>
      <c r="N302" s="56" t="str">
        <f>IF(ISTEXT(overallRate),"Effectuez l’étape 1",IF(OR(COUNT($C302,J302)&lt;&gt;2,overallRate=0),0,IF(F302="Yes",ROUND(MAX(IF($B302="Non - avec lien de dépendance",0,MIN((0.75*J302),847)),MIN(J302,(0.75*$C302),847)),2),T302)))</f>
        <v>Effectuez l’étape 1</v>
      </c>
      <c r="O302" s="56" t="str">
        <f>IF(ISTEXT(overallRate),"Effectuez l’étape 1",IF(OR(COUNT($C302,K302)&lt;&gt;2,overallRate=0),0,IF(G302="Yes",ROUND(MAX(IF($B302="Non - avec lien de dépendance",0,MIN((0.75*K302),847)),MIN(K302,(0.75*$C302),847)),2),U302)))</f>
        <v>Effectuez l’étape 1</v>
      </c>
      <c r="P302" s="3">
        <f t="shared" si="4"/>
        <v>0</v>
      </c>
      <c r="R302" s="110" t="e">
        <f>IF(revenueReduction&gt;0.3,MAX(IF($B302="Non - avec lien de dépendance",MIN(1129,H302,$C302)*overallRate,MIN(1129,H302)*overallRate),ROUND(MAX(IF($B302="Non - avec lien de dépendance",0,MIN((0.75*H302),847)),MIN(H302,(0.75*$C302),847)),2)),IF($B302="Non - avec lien de dépendance",MIN(1129,H302,$C302)*overallRate,MIN(1129,H302)*overallRate))</f>
        <v>#VALUE!</v>
      </c>
      <c r="S302" s="110" t="e">
        <f>IF(revenueReduction&gt;0.3,MAX(IF($B302="Non - avec lien de dépendance",MIN(1129,I302,$C302)*overallRate,MIN(1129,I302)*overallRate),ROUND(MAX(IF($B302="Non - avec lien de dépendance",0,MIN((0.75*I302),847)),MIN(I302,(0.75*$C302),847)),2)),IF($B302="Non - avec lien de dépendance",MIN(1129,I302,$C302)*overallRate,MIN(1129,I302)*overallRate))</f>
        <v>#VALUE!</v>
      </c>
      <c r="T302" s="110" t="e">
        <f>IF(revenueReduction&gt;0.3,MAX(IF($B302="Non - avec lien de dépendance",MIN(1129,J302,$C302)*overallRate,MIN(1129,J302)*overallRate),ROUND(MAX(IF($B302="Non - avec lien de dépendance",0,MIN((0.75*J302),847)),MIN(J302,(0.75*$C302),847)),2)),IF($B302="Non - avec lien de dépendance",MIN(1129,J302,$C302)*overallRate,MIN(1129,J302)*overallRate))</f>
        <v>#VALUE!</v>
      </c>
      <c r="U302" s="110" t="e">
        <f>IF(revenueReduction&gt;0.3,MAX(IF($B302="Non - avec lien de dépendance",MIN(1129,K302,$C302)*overallRate,MIN(1129,K302)*overallRate),ROUND(MAX(IF($B302="Non - avec lien de dépendance",0,MIN((0.75*K302),847)),MIN(K302,(0.75*$C302),847)),2)),IF($B302="Non - avec lien de dépendance",MIN(1129,K302,$C302)*overallRate,MIN(1129,K302)*overallRate))</f>
        <v>#VALUE!</v>
      </c>
    </row>
    <row r="303" spans="12:21" x14ac:dyDescent="0.5">
      <c r="L303" s="56" t="str">
        <f>IF(ISTEXT(overallRate),"Effectuez l’étape 1",IF(OR(COUNT($C303,H303)&lt;&gt;2,overallRate=0),0,IF(D303="Oui",ROUND(MAX(IF($B303="Non - avec lien de dépendance",0,MIN((0.75*H303),847)),MIN(H303,(0.75*$C303),847)),2),R303)))</f>
        <v>Effectuez l’étape 1</v>
      </c>
      <c r="M303" s="56" t="str">
        <f>IF(ISTEXT(overallRate),"Effectuez l’étape 1",IF(OR(COUNT($C303,I303)&lt;&gt;2,overallRate=0),0,IF(E303="Yes",ROUND(MAX(IF($B303="Non - avec lien de dépendance",0,MIN((0.75*I303),847)),MIN(I303,(0.75*$C303),847)),2),S303)))</f>
        <v>Effectuez l’étape 1</v>
      </c>
      <c r="N303" s="56" t="str">
        <f>IF(ISTEXT(overallRate),"Effectuez l’étape 1",IF(OR(COUNT($C303,J303)&lt;&gt;2,overallRate=0),0,IF(F303="Yes",ROUND(MAX(IF($B303="Non - avec lien de dépendance",0,MIN((0.75*J303),847)),MIN(J303,(0.75*$C303),847)),2),T303)))</f>
        <v>Effectuez l’étape 1</v>
      </c>
      <c r="O303" s="56" t="str">
        <f>IF(ISTEXT(overallRate),"Effectuez l’étape 1",IF(OR(COUNT($C303,K303)&lt;&gt;2,overallRate=0),0,IF(G303="Yes",ROUND(MAX(IF($B303="Non - avec lien de dépendance",0,MIN((0.75*K303),847)),MIN(K303,(0.75*$C303),847)),2),U303)))</f>
        <v>Effectuez l’étape 1</v>
      </c>
      <c r="P303" s="3">
        <f t="shared" si="4"/>
        <v>0</v>
      </c>
      <c r="R303" s="110" t="e">
        <f>IF(revenueReduction&gt;0.3,MAX(IF($B303="Non - avec lien de dépendance",MIN(1129,H303,$C303)*overallRate,MIN(1129,H303)*overallRate),ROUND(MAX(IF($B303="Non - avec lien de dépendance",0,MIN((0.75*H303),847)),MIN(H303,(0.75*$C303),847)),2)),IF($B303="Non - avec lien de dépendance",MIN(1129,H303,$C303)*overallRate,MIN(1129,H303)*overallRate))</f>
        <v>#VALUE!</v>
      </c>
      <c r="S303" s="110" t="e">
        <f>IF(revenueReduction&gt;0.3,MAX(IF($B303="Non - avec lien de dépendance",MIN(1129,I303,$C303)*overallRate,MIN(1129,I303)*overallRate),ROUND(MAX(IF($B303="Non - avec lien de dépendance",0,MIN((0.75*I303),847)),MIN(I303,(0.75*$C303),847)),2)),IF($B303="Non - avec lien de dépendance",MIN(1129,I303,$C303)*overallRate,MIN(1129,I303)*overallRate))</f>
        <v>#VALUE!</v>
      </c>
      <c r="T303" s="110" t="e">
        <f>IF(revenueReduction&gt;0.3,MAX(IF($B303="Non - avec lien de dépendance",MIN(1129,J303,$C303)*overallRate,MIN(1129,J303)*overallRate),ROUND(MAX(IF($B303="Non - avec lien de dépendance",0,MIN((0.75*J303),847)),MIN(J303,(0.75*$C303),847)),2)),IF($B303="Non - avec lien de dépendance",MIN(1129,J303,$C303)*overallRate,MIN(1129,J303)*overallRate))</f>
        <v>#VALUE!</v>
      </c>
      <c r="U303" s="110" t="e">
        <f>IF(revenueReduction&gt;0.3,MAX(IF($B303="Non - avec lien de dépendance",MIN(1129,K303,$C303)*overallRate,MIN(1129,K303)*overallRate),ROUND(MAX(IF($B303="Non - avec lien de dépendance",0,MIN((0.75*K303),847)),MIN(K303,(0.75*$C303),847)),2)),IF($B303="Non - avec lien de dépendance",MIN(1129,K303,$C303)*overallRate,MIN(1129,K303)*overallRate))</f>
        <v>#VALUE!</v>
      </c>
    </row>
    <row r="304" spans="12:21" x14ac:dyDescent="0.5">
      <c r="L304" s="56" t="str">
        <f>IF(ISTEXT(overallRate),"Effectuez l’étape 1",IF(OR(COUNT($C304,H304)&lt;&gt;2,overallRate=0),0,IF(D304="Oui",ROUND(MAX(IF($B304="Non - avec lien de dépendance",0,MIN((0.75*H304),847)),MIN(H304,(0.75*$C304),847)),2),R304)))</f>
        <v>Effectuez l’étape 1</v>
      </c>
      <c r="M304" s="56" t="str">
        <f>IF(ISTEXT(overallRate),"Effectuez l’étape 1",IF(OR(COUNT($C304,I304)&lt;&gt;2,overallRate=0),0,IF(E304="Yes",ROUND(MAX(IF($B304="Non - avec lien de dépendance",0,MIN((0.75*I304),847)),MIN(I304,(0.75*$C304),847)),2),S304)))</f>
        <v>Effectuez l’étape 1</v>
      </c>
      <c r="N304" s="56" t="str">
        <f>IF(ISTEXT(overallRate),"Effectuez l’étape 1",IF(OR(COUNT($C304,J304)&lt;&gt;2,overallRate=0),0,IF(F304="Yes",ROUND(MAX(IF($B304="Non - avec lien de dépendance",0,MIN((0.75*J304),847)),MIN(J304,(0.75*$C304),847)),2),T304)))</f>
        <v>Effectuez l’étape 1</v>
      </c>
      <c r="O304" s="56" t="str">
        <f>IF(ISTEXT(overallRate),"Effectuez l’étape 1",IF(OR(COUNT($C304,K304)&lt;&gt;2,overallRate=0),0,IF(G304="Yes",ROUND(MAX(IF($B304="Non - avec lien de dépendance",0,MIN((0.75*K304),847)),MIN(K304,(0.75*$C304),847)),2),U304)))</f>
        <v>Effectuez l’étape 1</v>
      </c>
      <c r="P304" s="3">
        <f t="shared" si="4"/>
        <v>0</v>
      </c>
      <c r="R304" s="110" t="e">
        <f>IF(revenueReduction&gt;0.3,MAX(IF($B304="Non - avec lien de dépendance",MIN(1129,H304,$C304)*overallRate,MIN(1129,H304)*overallRate),ROUND(MAX(IF($B304="Non - avec lien de dépendance",0,MIN((0.75*H304),847)),MIN(H304,(0.75*$C304),847)),2)),IF($B304="Non - avec lien de dépendance",MIN(1129,H304,$C304)*overallRate,MIN(1129,H304)*overallRate))</f>
        <v>#VALUE!</v>
      </c>
      <c r="S304" s="110" t="e">
        <f>IF(revenueReduction&gt;0.3,MAX(IF($B304="Non - avec lien de dépendance",MIN(1129,I304,$C304)*overallRate,MIN(1129,I304)*overallRate),ROUND(MAX(IF($B304="Non - avec lien de dépendance",0,MIN((0.75*I304),847)),MIN(I304,(0.75*$C304),847)),2)),IF($B304="Non - avec lien de dépendance",MIN(1129,I304,$C304)*overallRate,MIN(1129,I304)*overallRate))</f>
        <v>#VALUE!</v>
      </c>
      <c r="T304" s="110" t="e">
        <f>IF(revenueReduction&gt;0.3,MAX(IF($B304="Non - avec lien de dépendance",MIN(1129,J304,$C304)*overallRate,MIN(1129,J304)*overallRate),ROUND(MAX(IF($B304="Non - avec lien de dépendance",0,MIN((0.75*J304),847)),MIN(J304,(0.75*$C304),847)),2)),IF($B304="Non - avec lien de dépendance",MIN(1129,J304,$C304)*overallRate,MIN(1129,J304)*overallRate))</f>
        <v>#VALUE!</v>
      </c>
      <c r="U304" s="110" t="e">
        <f>IF(revenueReduction&gt;0.3,MAX(IF($B304="Non - avec lien de dépendance",MIN(1129,K304,$C304)*overallRate,MIN(1129,K304)*overallRate),ROUND(MAX(IF($B304="Non - avec lien de dépendance",0,MIN((0.75*K304),847)),MIN(K304,(0.75*$C304),847)),2)),IF($B304="Non - avec lien de dépendance",MIN(1129,K304,$C304)*overallRate,MIN(1129,K304)*overallRate))</f>
        <v>#VALUE!</v>
      </c>
    </row>
    <row r="305" spans="12:21" x14ac:dyDescent="0.5">
      <c r="L305" s="56" t="str">
        <f>IF(ISTEXT(overallRate),"Effectuez l’étape 1",IF(OR(COUNT($C305,H305)&lt;&gt;2,overallRate=0),0,IF(D305="Oui",ROUND(MAX(IF($B305="Non - avec lien de dépendance",0,MIN((0.75*H305),847)),MIN(H305,(0.75*$C305),847)),2),R305)))</f>
        <v>Effectuez l’étape 1</v>
      </c>
      <c r="M305" s="56" t="str">
        <f>IF(ISTEXT(overallRate),"Effectuez l’étape 1",IF(OR(COUNT($C305,I305)&lt;&gt;2,overallRate=0),0,IF(E305="Yes",ROUND(MAX(IF($B305="Non - avec lien de dépendance",0,MIN((0.75*I305),847)),MIN(I305,(0.75*$C305),847)),2),S305)))</f>
        <v>Effectuez l’étape 1</v>
      </c>
      <c r="N305" s="56" t="str">
        <f>IF(ISTEXT(overallRate),"Effectuez l’étape 1",IF(OR(COUNT($C305,J305)&lt;&gt;2,overallRate=0),0,IF(F305="Yes",ROUND(MAX(IF($B305="Non - avec lien de dépendance",0,MIN((0.75*J305),847)),MIN(J305,(0.75*$C305),847)),2),T305)))</f>
        <v>Effectuez l’étape 1</v>
      </c>
      <c r="O305" s="56" t="str">
        <f>IF(ISTEXT(overallRate),"Effectuez l’étape 1",IF(OR(COUNT($C305,K305)&lt;&gt;2,overallRate=0),0,IF(G305="Yes",ROUND(MAX(IF($B305="Non - avec lien de dépendance",0,MIN((0.75*K305),847)),MIN(K305,(0.75*$C305),847)),2),U305)))</f>
        <v>Effectuez l’étape 1</v>
      </c>
      <c r="P305" s="3">
        <f t="shared" si="4"/>
        <v>0</v>
      </c>
      <c r="R305" s="110" t="e">
        <f>IF(revenueReduction&gt;0.3,MAX(IF($B305="Non - avec lien de dépendance",MIN(1129,H305,$C305)*overallRate,MIN(1129,H305)*overallRate),ROUND(MAX(IF($B305="Non - avec lien de dépendance",0,MIN((0.75*H305),847)),MIN(H305,(0.75*$C305),847)),2)),IF($B305="Non - avec lien de dépendance",MIN(1129,H305,$C305)*overallRate,MIN(1129,H305)*overallRate))</f>
        <v>#VALUE!</v>
      </c>
      <c r="S305" s="110" t="e">
        <f>IF(revenueReduction&gt;0.3,MAX(IF($B305="Non - avec lien de dépendance",MIN(1129,I305,$C305)*overallRate,MIN(1129,I305)*overallRate),ROUND(MAX(IF($B305="Non - avec lien de dépendance",0,MIN((0.75*I305),847)),MIN(I305,(0.75*$C305),847)),2)),IF($B305="Non - avec lien de dépendance",MIN(1129,I305,$C305)*overallRate,MIN(1129,I305)*overallRate))</f>
        <v>#VALUE!</v>
      </c>
      <c r="T305" s="110" t="e">
        <f>IF(revenueReduction&gt;0.3,MAX(IF($B305="Non - avec lien de dépendance",MIN(1129,J305,$C305)*overallRate,MIN(1129,J305)*overallRate),ROUND(MAX(IF($B305="Non - avec lien de dépendance",0,MIN((0.75*J305),847)),MIN(J305,(0.75*$C305),847)),2)),IF($B305="Non - avec lien de dépendance",MIN(1129,J305,$C305)*overallRate,MIN(1129,J305)*overallRate))</f>
        <v>#VALUE!</v>
      </c>
      <c r="U305" s="110" t="e">
        <f>IF(revenueReduction&gt;0.3,MAX(IF($B305="Non - avec lien de dépendance",MIN(1129,K305,$C305)*overallRate,MIN(1129,K305)*overallRate),ROUND(MAX(IF($B305="Non - avec lien de dépendance",0,MIN((0.75*K305),847)),MIN(K305,(0.75*$C305),847)),2)),IF($B305="Non - avec lien de dépendance",MIN(1129,K305,$C305)*overallRate,MIN(1129,K305)*overallRate))</f>
        <v>#VALUE!</v>
      </c>
    </row>
    <row r="306" spans="12:21" x14ac:dyDescent="0.5">
      <c r="L306" s="56" t="str">
        <f>IF(ISTEXT(overallRate),"Effectuez l’étape 1",IF(OR(COUNT($C306,H306)&lt;&gt;2,overallRate=0),0,IF(D306="Oui",ROUND(MAX(IF($B306="Non - avec lien de dépendance",0,MIN((0.75*H306),847)),MIN(H306,(0.75*$C306),847)),2),R306)))</f>
        <v>Effectuez l’étape 1</v>
      </c>
      <c r="M306" s="56" t="str">
        <f>IF(ISTEXT(overallRate),"Effectuez l’étape 1",IF(OR(COUNT($C306,I306)&lt;&gt;2,overallRate=0),0,IF(E306="Yes",ROUND(MAX(IF($B306="Non - avec lien de dépendance",0,MIN((0.75*I306),847)),MIN(I306,(0.75*$C306),847)),2),S306)))</f>
        <v>Effectuez l’étape 1</v>
      </c>
      <c r="N306" s="56" t="str">
        <f>IF(ISTEXT(overallRate),"Effectuez l’étape 1",IF(OR(COUNT($C306,J306)&lt;&gt;2,overallRate=0),0,IF(F306="Yes",ROUND(MAX(IF($B306="Non - avec lien de dépendance",0,MIN((0.75*J306),847)),MIN(J306,(0.75*$C306),847)),2),T306)))</f>
        <v>Effectuez l’étape 1</v>
      </c>
      <c r="O306" s="56" t="str">
        <f>IF(ISTEXT(overallRate),"Effectuez l’étape 1",IF(OR(COUNT($C306,K306)&lt;&gt;2,overallRate=0),0,IF(G306="Yes",ROUND(MAX(IF($B306="Non - avec lien de dépendance",0,MIN((0.75*K306),847)),MIN(K306,(0.75*$C306),847)),2),U306)))</f>
        <v>Effectuez l’étape 1</v>
      </c>
      <c r="P306" s="3">
        <f t="shared" si="4"/>
        <v>0</v>
      </c>
      <c r="R306" s="110" t="e">
        <f>IF(revenueReduction&gt;0.3,MAX(IF($B306="Non - avec lien de dépendance",MIN(1129,H306,$C306)*overallRate,MIN(1129,H306)*overallRate),ROUND(MAX(IF($B306="Non - avec lien de dépendance",0,MIN((0.75*H306),847)),MIN(H306,(0.75*$C306),847)),2)),IF($B306="Non - avec lien de dépendance",MIN(1129,H306,$C306)*overallRate,MIN(1129,H306)*overallRate))</f>
        <v>#VALUE!</v>
      </c>
      <c r="S306" s="110" t="e">
        <f>IF(revenueReduction&gt;0.3,MAX(IF($B306="Non - avec lien de dépendance",MIN(1129,I306,$C306)*overallRate,MIN(1129,I306)*overallRate),ROUND(MAX(IF($B306="Non - avec lien de dépendance",0,MIN((0.75*I306),847)),MIN(I306,(0.75*$C306),847)),2)),IF($B306="Non - avec lien de dépendance",MIN(1129,I306,$C306)*overallRate,MIN(1129,I306)*overallRate))</f>
        <v>#VALUE!</v>
      </c>
      <c r="T306" s="110" t="e">
        <f>IF(revenueReduction&gt;0.3,MAX(IF($B306="Non - avec lien de dépendance",MIN(1129,J306,$C306)*overallRate,MIN(1129,J306)*overallRate),ROUND(MAX(IF($B306="Non - avec lien de dépendance",0,MIN((0.75*J306),847)),MIN(J306,(0.75*$C306),847)),2)),IF($B306="Non - avec lien de dépendance",MIN(1129,J306,$C306)*overallRate,MIN(1129,J306)*overallRate))</f>
        <v>#VALUE!</v>
      </c>
      <c r="U306" s="110" t="e">
        <f>IF(revenueReduction&gt;0.3,MAX(IF($B306="Non - avec lien de dépendance",MIN(1129,K306,$C306)*overallRate,MIN(1129,K306)*overallRate),ROUND(MAX(IF($B306="Non - avec lien de dépendance",0,MIN((0.75*K306),847)),MIN(K306,(0.75*$C306),847)),2)),IF($B306="Non - avec lien de dépendance",MIN(1129,K306,$C306)*overallRate,MIN(1129,K306)*overallRate))</f>
        <v>#VALUE!</v>
      </c>
    </row>
    <row r="307" spans="12:21" x14ac:dyDescent="0.5">
      <c r="L307" s="56" t="str">
        <f>IF(ISTEXT(overallRate),"Effectuez l’étape 1",IF(OR(COUNT($C307,H307)&lt;&gt;2,overallRate=0),0,IF(D307="Oui",ROUND(MAX(IF($B307="Non - avec lien de dépendance",0,MIN((0.75*H307),847)),MIN(H307,(0.75*$C307),847)),2),R307)))</f>
        <v>Effectuez l’étape 1</v>
      </c>
      <c r="M307" s="56" t="str">
        <f>IF(ISTEXT(overallRate),"Effectuez l’étape 1",IF(OR(COUNT($C307,I307)&lt;&gt;2,overallRate=0),0,IF(E307="Yes",ROUND(MAX(IF($B307="Non - avec lien de dépendance",0,MIN((0.75*I307),847)),MIN(I307,(0.75*$C307),847)),2),S307)))</f>
        <v>Effectuez l’étape 1</v>
      </c>
      <c r="N307" s="56" t="str">
        <f>IF(ISTEXT(overallRate),"Effectuez l’étape 1",IF(OR(COUNT($C307,J307)&lt;&gt;2,overallRate=0),0,IF(F307="Yes",ROUND(MAX(IF($B307="Non - avec lien de dépendance",0,MIN((0.75*J307),847)),MIN(J307,(0.75*$C307),847)),2),T307)))</f>
        <v>Effectuez l’étape 1</v>
      </c>
      <c r="O307" s="56" t="str">
        <f>IF(ISTEXT(overallRate),"Effectuez l’étape 1",IF(OR(COUNT($C307,K307)&lt;&gt;2,overallRate=0),0,IF(G307="Yes",ROUND(MAX(IF($B307="Non - avec lien de dépendance",0,MIN((0.75*K307),847)),MIN(K307,(0.75*$C307),847)),2),U307)))</f>
        <v>Effectuez l’étape 1</v>
      </c>
      <c r="P307" s="3">
        <f t="shared" si="4"/>
        <v>0</v>
      </c>
      <c r="R307" s="110" t="e">
        <f>IF(revenueReduction&gt;0.3,MAX(IF($B307="Non - avec lien de dépendance",MIN(1129,H307,$C307)*overallRate,MIN(1129,H307)*overallRate),ROUND(MAX(IF($B307="Non - avec lien de dépendance",0,MIN((0.75*H307),847)),MIN(H307,(0.75*$C307),847)),2)),IF($B307="Non - avec lien de dépendance",MIN(1129,H307,$C307)*overallRate,MIN(1129,H307)*overallRate))</f>
        <v>#VALUE!</v>
      </c>
      <c r="S307" s="110" t="e">
        <f>IF(revenueReduction&gt;0.3,MAX(IF($B307="Non - avec lien de dépendance",MIN(1129,I307,$C307)*overallRate,MIN(1129,I307)*overallRate),ROUND(MAX(IF($B307="Non - avec lien de dépendance",0,MIN((0.75*I307),847)),MIN(I307,(0.75*$C307),847)),2)),IF($B307="Non - avec lien de dépendance",MIN(1129,I307,$C307)*overallRate,MIN(1129,I307)*overallRate))</f>
        <v>#VALUE!</v>
      </c>
      <c r="T307" s="110" t="e">
        <f>IF(revenueReduction&gt;0.3,MAX(IF($B307="Non - avec lien de dépendance",MIN(1129,J307,$C307)*overallRate,MIN(1129,J307)*overallRate),ROUND(MAX(IF($B307="Non - avec lien de dépendance",0,MIN((0.75*J307),847)),MIN(J307,(0.75*$C307),847)),2)),IF($B307="Non - avec lien de dépendance",MIN(1129,J307,$C307)*overallRate,MIN(1129,J307)*overallRate))</f>
        <v>#VALUE!</v>
      </c>
      <c r="U307" s="110" t="e">
        <f>IF(revenueReduction&gt;0.3,MAX(IF($B307="Non - avec lien de dépendance",MIN(1129,K307,$C307)*overallRate,MIN(1129,K307)*overallRate),ROUND(MAX(IF($B307="Non - avec lien de dépendance",0,MIN((0.75*K307),847)),MIN(K307,(0.75*$C307),847)),2)),IF($B307="Non - avec lien de dépendance",MIN(1129,K307,$C307)*overallRate,MIN(1129,K307)*overallRate))</f>
        <v>#VALUE!</v>
      </c>
    </row>
    <row r="308" spans="12:21" x14ac:dyDescent="0.5">
      <c r="L308" s="56" t="str">
        <f>IF(ISTEXT(overallRate),"Effectuez l’étape 1",IF(OR(COUNT($C308,H308)&lt;&gt;2,overallRate=0),0,IF(D308="Oui",ROUND(MAX(IF($B308="Non - avec lien de dépendance",0,MIN((0.75*H308),847)),MIN(H308,(0.75*$C308),847)),2),R308)))</f>
        <v>Effectuez l’étape 1</v>
      </c>
      <c r="M308" s="56" t="str">
        <f>IF(ISTEXT(overallRate),"Effectuez l’étape 1",IF(OR(COUNT($C308,I308)&lt;&gt;2,overallRate=0),0,IF(E308="Yes",ROUND(MAX(IF($B308="Non - avec lien de dépendance",0,MIN((0.75*I308),847)),MIN(I308,(0.75*$C308),847)),2),S308)))</f>
        <v>Effectuez l’étape 1</v>
      </c>
      <c r="N308" s="56" t="str">
        <f>IF(ISTEXT(overallRate),"Effectuez l’étape 1",IF(OR(COUNT($C308,J308)&lt;&gt;2,overallRate=0),0,IF(F308="Yes",ROUND(MAX(IF($B308="Non - avec lien de dépendance",0,MIN((0.75*J308),847)),MIN(J308,(0.75*$C308),847)),2),T308)))</f>
        <v>Effectuez l’étape 1</v>
      </c>
      <c r="O308" s="56" t="str">
        <f>IF(ISTEXT(overallRate),"Effectuez l’étape 1",IF(OR(COUNT($C308,K308)&lt;&gt;2,overallRate=0),0,IF(G308="Yes",ROUND(MAX(IF($B308="Non - avec lien de dépendance",0,MIN((0.75*K308),847)),MIN(K308,(0.75*$C308),847)),2),U308)))</f>
        <v>Effectuez l’étape 1</v>
      </c>
      <c r="P308" s="3">
        <f t="shared" si="4"/>
        <v>0</v>
      </c>
      <c r="R308" s="110" t="e">
        <f>IF(revenueReduction&gt;0.3,MAX(IF($B308="Non - avec lien de dépendance",MIN(1129,H308,$C308)*overallRate,MIN(1129,H308)*overallRate),ROUND(MAX(IF($B308="Non - avec lien de dépendance",0,MIN((0.75*H308),847)),MIN(H308,(0.75*$C308),847)),2)),IF($B308="Non - avec lien de dépendance",MIN(1129,H308,$C308)*overallRate,MIN(1129,H308)*overallRate))</f>
        <v>#VALUE!</v>
      </c>
      <c r="S308" s="110" t="e">
        <f>IF(revenueReduction&gt;0.3,MAX(IF($B308="Non - avec lien de dépendance",MIN(1129,I308,$C308)*overallRate,MIN(1129,I308)*overallRate),ROUND(MAX(IF($B308="Non - avec lien de dépendance",0,MIN((0.75*I308),847)),MIN(I308,(0.75*$C308),847)),2)),IF($B308="Non - avec lien de dépendance",MIN(1129,I308,$C308)*overallRate,MIN(1129,I308)*overallRate))</f>
        <v>#VALUE!</v>
      </c>
      <c r="T308" s="110" t="e">
        <f>IF(revenueReduction&gt;0.3,MAX(IF($B308="Non - avec lien de dépendance",MIN(1129,J308,$C308)*overallRate,MIN(1129,J308)*overallRate),ROUND(MAX(IF($B308="Non - avec lien de dépendance",0,MIN((0.75*J308),847)),MIN(J308,(0.75*$C308),847)),2)),IF($B308="Non - avec lien de dépendance",MIN(1129,J308,$C308)*overallRate,MIN(1129,J308)*overallRate))</f>
        <v>#VALUE!</v>
      </c>
      <c r="U308" s="110" t="e">
        <f>IF(revenueReduction&gt;0.3,MAX(IF($B308="Non - avec lien de dépendance",MIN(1129,K308,$C308)*overallRate,MIN(1129,K308)*overallRate),ROUND(MAX(IF($B308="Non - avec lien de dépendance",0,MIN((0.75*K308),847)),MIN(K308,(0.75*$C308),847)),2)),IF($B308="Non - avec lien de dépendance",MIN(1129,K308,$C308)*overallRate,MIN(1129,K308)*overallRate))</f>
        <v>#VALUE!</v>
      </c>
    </row>
    <row r="309" spans="12:21" x14ac:dyDescent="0.5">
      <c r="L309" s="56" t="str">
        <f>IF(ISTEXT(overallRate),"Effectuez l’étape 1",IF(OR(COUNT($C309,H309)&lt;&gt;2,overallRate=0),0,IF(D309="Oui",ROUND(MAX(IF($B309="Non - avec lien de dépendance",0,MIN((0.75*H309),847)),MIN(H309,(0.75*$C309),847)),2),R309)))</f>
        <v>Effectuez l’étape 1</v>
      </c>
      <c r="M309" s="56" t="str">
        <f>IF(ISTEXT(overallRate),"Effectuez l’étape 1",IF(OR(COUNT($C309,I309)&lt;&gt;2,overallRate=0),0,IF(E309="Yes",ROUND(MAX(IF($B309="Non - avec lien de dépendance",0,MIN((0.75*I309),847)),MIN(I309,(0.75*$C309),847)),2),S309)))</f>
        <v>Effectuez l’étape 1</v>
      </c>
      <c r="N309" s="56" t="str">
        <f>IF(ISTEXT(overallRate),"Effectuez l’étape 1",IF(OR(COUNT($C309,J309)&lt;&gt;2,overallRate=0),0,IF(F309="Yes",ROUND(MAX(IF($B309="Non - avec lien de dépendance",0,MIN((0.75*J309),847)),MIN(J309,(0.75*$C309),847)),2),T309)))</f>
        <v>Effectuez l’étape 1</v>
      </c>
      <c r="O309" s="56" t="str">
        <f>IF(ISTEXT(overallRate),"Effectuez l’étape 1",IF(OR(COUNT($C309,K309)&lt;&gt;2,overallRate=0),0,IF(G309="Yes",ROUND(MAX(IF($B309="Non - avec lien de dépendance",0,MIN((0.75*K309),847)),MIN(K309,(0.75*$C309),847)),2),U309)))</f>
        <v>Effectuez l’étape 1</v>
      </c>
      <c r="P309" s="3">
        <f t="shared" si="4"/>
        <v>0</v>
      </c>
      <c r="R309" s="110" t="e">
        <f>IF(revenueReduction&gt;0.3,MAX(IF($B309="Non - avec lien de dépendance",MIN(1129,H309,$C309)*overallRate,MIN(1129,H309)*overallRate),ROUND(MAX(IF($B309="Non - avec lien de dépendance",0,MIN((0.75*H309),847)),MIN(H309,(0.75*$C309),847)),2)),IF($B309="Non - avec lien de dépendance",MIN(1129,H309,$C309)*overallRate,MIN(1129,H309)*overallRate))</f>
        <v>#VALUE!</v>
      </c>
      <c r="S309" s="110" t="e">
        <f>IF(revenueReduction&gt;0.3,MAX(IF($B309="Non - avec lien de dépendance",MIN(1129,I309,$C309)*overallRate,MIN(1129,I309)*overallRate),ROUND(MAX(IF($B309="Non - avec lien de dépendance",0,MIN((0.75*I309),847)),MIN(I309,(0.75*$C309),847)),2)),IF($B309="Non - avec lien de dépendance",MIN(1129,I309,$C309)*overallRate,MIN(1129,I309)*overallRate))</f>
        <v>#VALUE!</v>
      </c>
      <c r="T309" s="110" t="e">
        <f>IF(revenueReduction&gt;0.3,MAX(IF($B309="Non - avec lien de dépendance",MIN(1129,J309,$C309)*overallRate,MIN(1129,J309)*overallRate),ROUND(MAX(IF($B309="Non - avec lien de dépendance",0,MIN((0.75*J309),847)),MIN(J309,(0.75*$C309),847)),2)),IF($B309="Non - avec lien de dépendance",MIN(1129,J309,$C309)*overallRate,MIN(1129,J309)*overallRate))</f>
        <v>#VALUE!</v>
      </c>
      <c r="U309" s="110" t="e">
        <f>IF(revenueReduction&gt;0.3,MAX(IF($B309="Non - avec lien de dépendance",MIN(1129,K309,$C309)*overallRate,MIN(1129,K309)*overallRate),ROUND(MAX(IF($B309="Non - avec lien de dépendance",0,MIN((0.75*K309),847)),MIN(K309,(0.75*$C309),847)),2)),IF($B309="Non - avec lien de dépendance",MIN(1129,K309,$C309)*overallRate,MIN(1129,K309)*overallRate))</f>
        <v>#VALUE!</v>
      </c>
    </row>
    <row r="310" spans="12:21" x14ac:dyDescent="0.5">
      <c r="L310" s="56" t="str">
        <f>IF(ISTEXT(overallRate),"Effectuez l’étape 1",IF(OR(COUNT($C310,H310)&lt;&gt;2,overallRate=0),0,IF(D310="Oui",ROUND(MAX(IF($B310="Non - avec lien de dépendance",0,MIN((0.75*H310),847)),MIN(H310,(0.75*$C310),847)),2),R310)))</f>
        <v>Effectuez l’étape 1</v>
      </c>
      <c r="M310" s="56" t="str">
        <f>IF(ISTEXT(overallRate),"Effectuez l’étape 1",IF(OR(COUNT($C310,I310)&lt;&gt;2,overallRate=0),0,IF(E310="Yes",ROUND(MAX(IF($B310="Non - avec lien de dépendance",0,MIN((0.75*I310),847)),MIN(I310,(0.75*$C310),847)),2),S310)))</f>
        <v>Effectuez l’étape 1</v>
      </c>
      <c r="N310" s="56" t="str">
        <f>IF(ISTEXT(overallRate),"Effectuez l’étape 1",IF(OR(COUNT($C310,J310)&lt;&gt;2,overallRate=0),0,IF(F310="Yes",ROUND(MAX(IF($B310="Non - avec lien de dépendance",0,MIN((0.75*J310),847)),MIN(J310,(0.75*$C310),847)),2),T310)))</f>
        <v>Effectuez l’étape 1</v>
      </c>
      <c r="O310" s="56" t="str">
        <f>IF(ISTEXT(overallRate),"Effectuez l’étape 1",IF(OR(COUNT($C310,K310)&lt;&gt;2,overallRate=0),0,IF(G310="Yes",ROUND(MAX(IF($B310="Non - avec lien de dépendance",0,MIN((0.75*K310),847)),MIN(K310,(0.75*$C310),847)),2),U310)))</f>
        <v>Effectuez l’étape 1</v>
      </c>
      <c r="P310" s="3">
        <f t="shared" si="4"/>
        <v>0</v>
      </c>
      <c r="R310" s="110" t="e">
        <f>IF(revenueReduction&gt;0.3,MAX(IF($B310="Non - avec lien de dépendance",MIN(1129,H310,$C310)*overallRate,MIN(1129,H310)*overallRate),ROUND(MAX(IF($B310="Non - avec lien de dépendance",0,MIN((0.75*H310),847)),MIN(H310,(0.75*$C310),847)),2)),IF($B310="Non - avec lien de dépendance",MIN(1129,H310,$C310)*overallRate,MIN(1129,H310)*overallRate))</f>
        <v>#VALUE!</v>
      </c>
      <c r="S310" s="110" t="e">
        <f>IF(revenueReduction&gt;0.3,MAX(IF($B310="Non - avec lien de dépendance",MIN(1129,I310,$C310)*overallRate,MIN(1129,I310)*overallRate),ROUND(MAX(IF($B310="Non - avec lien de dépendance",0,MIN((0.75*I310),847)),MIN(I310,(0.75*$C310),847)),2)),IF($B310="Non - avec lien de dépendance",MIN(1129,I310,$C310)*overallRate,MIN(1129,I310)*overallRate))</f>
        <v>#VALUE!</v>
      </c>
      <c r="T310" s="110" t="e">
        <f>IF(revenueReduction&gt;0.3,MAX(IF($B310="Non - avec lien de dépendance",MIN(1129,J310,$C310)*overallRate,MIN(1129,J310)*overallRate),ROUND(MAX(IF($B310="Non - avec lien de dépendance",0,MIN((0.75*J310),847)),MIN(J310,(0.75*$C310),847)),2)),IF($B310="Non - avec lien de dépendance",MIN(1129,J310,$C310)*overallRate,MIN(1129,J310)*overallRate))</f>
        <v>#VALUE!</v>
      </c>
      <c r="U310" s="110" t="e">
        <f>IF(revenueReduction&gt;0.3,MAX(IF($B310="Non - avec lien de dépendance",MIN(1129,K310,$C310)*overallRate,MIN(1129,K310)*overallRate),ROUND(MAX(IF($B310="Non - avec lien de dépendance",0,MIN((0.75*K310),847)),MIN(K310,(0.75*$C310),847)),2)),IF($B310="Non - avec lien de dépendance",MIN(1129,K310,$C310)*overallRate,MIN(1129,K310)*overallRate))</f>
        <v>#VALUE!</v>
      </c>
    </row>
    <row r="311" spans="12:21" x14ac:dyDescent="0.5">
      <c r="L311" s="56" t="str">
        <f>IF(ISTEXT(overallRate),"Effectuez l’étape 1",IF(OR(COUNT($C311,H311)&lt;&gt;2,overallRate=0),0,IF(D311="Oui",ROUND(MAX(IF($B311="Non - avec lien de dépendance",0,MIN((0.75*H311),847)),MIN(H311,(0.75*$C311),847)),2),R311)))</f>
        <v>Effectuez l’étape 1</v>
      </c>
      <c r="M311" s="56" t="str">
        <f>IF(ISTEXT(overallRate),"Effectuez l’étape 1",IF(OR(COUNT($C311,I311)&lt;&gt;2,overallRate=0),0,IF(E311="Yes",ROUND(MAX(IF($B311="Non - avec lien de dépendance",0,MIN((0.75*I311),847)),MIN(I311,(0.75*$C311),847)),2),S311)))</f>
        <v>Effectuez l’étape 1</v>
      </c>
      <c r="N311" s="56" t="str">
        <f>IF(ISTEXT(overallRate),"Effectuez l’étape 1",IF(OR(COUNT($C311,J311)&lt;&gt;2,overallRate=0),0,IF(F311="Yes",ROUND(MAX(IF($B311="Non - avec lien de dépendance",0,MIN((0.75*J311),847)),MIN(J311,(0.75*$C311),847)),2),T311)))</f>
        <v>Effectuez l’étape 1</v>
      </c>
      <c r="O311" s="56" t="str">
        <f>IF(ISTEXT(overallRate),"Effectuez l’étape 1",IF(OR(COUNT($C311,K311)&lt;&gt;2,overallRate=0),0,IF(G311="Yes",ROUND(MAX(IF($B311="Non - avec lien de dépendance",0,MIN((0.75*K311),847)),MIN(K311,(0.75*$C311),847)),2),U311)))</f>
        <v>Effectuez l’étape 1</v>
      </c>
      <c r="P311" s="3">
        <f t="shared" si="4"/>
        <v>0</v>
      </c>
      <c r="R311" s="110" t="e">
        <f>IF(revenueReduction&gt;0.3,MAX(IF($B311="Non - avec lien de dépendance",MIN(1129,H311,$C311)*overallRate,MIN(1129,H311)*overallRate),ROUND(MAX(IF($B311="Non - avec lien de dépendance",0,MIN((0.75*H311),847)),MIN(H311,(0.75*$C311),847)),2)),IF($B311="Non - avec lien de dépendance",MIN(1129,H311,$C311)*overallRate,MIN(1129,H311)*overallRate))</f>
        <v>#VALUE!</v>
      </c>
      <c r="S311" s="110" t="e">
        <f>IF(revenueReduction&gt;0.3,MAX(IF($B311="Non - avec lien de dépendance",MIN(1129,I311,$C311)*overallRate,MIN(1129,I311)*overallRate),ROUND(MAX(IF($B311="Non - avec lien de dépendance",0,MIN((0.75*I311),847)),MIN(I311,(0.75*$C311),847)),2)),IF($B311="Non - avec lien de dépendance",MIN(1129,I311,$C311)*overallRate,MIN(1129,I311)*overallRate))</f>
        <v>#VALUE!</v>
      </c>
      <c r="T311" s="110" t="e">
        <f>IF(revenueReduction&gt;0.3,MAX(IF($B311="Non - avec lien de dépendance",MIN(1129,J311,$C311)*overallRate,MIN(1129,J311)*overallRate),ROUND(MAX(IF($B311="Non - avec lien de dépendance",0,MIN((0.75*J311),847)),MIN(J311,(0.75*$C311),847)),2)),IF($B311="Non - avec lien de dépendance",MIN(1129,J311,$C311)*overallRate,MIN(1129,J311)*overallRate))</f>
        <v>#VALUE!</v>
      </c>
      <c r="U311" s="110" t="e">
        <f>IF(revenueReduction&gt;0.3,MAX(IF($B311="Non - avec lien de dépendance",MIN(1129,K311,$C311)*overallRate,MIN(1129,K311)*overallRate),ROUND(MAX(IF($B311="Non - avec lien de dépendance",0,MIN((0.75*K311),847)),MIN(K311,(0.75*$C311),847)),2)),IF($B311="Non - avec lien de dépendance",MIN(1129,K311,$C311)*overallRate,MIN(1129,K311)*overallRate))</f>
        <v>#VALUE!</v>
      </c>
    </row>
    <row r="312" spans="12:21" x14ac:dyDescent="0.5">
      <c r="L312" s="56" t="str">
        <f>IF(ISTEXT(overallRate),"Effectuez l’étape 1",IF(OR(COUNT($C312,H312)&lt;&gt;2,overallRate=0),0,IF(D312="Oui",ROUND(MAX(IF($B312="Non - avec lien de dépendance",0,MIN((0.75*H312),847)),MIN(H312,(0.75*$C312),847)),2),R312)))</f>
        <v>Effectuez l’étape 1</v>
      </c>
      <c r="M312" s="56" t="str">
        <f>IF(ISTEXT(overallRate),"Effectuez l’étape 1",IF(OR(COUNT($C312,I312)&lt;&gt;2,overallRate=0),0,IF(E312="Yes",ROUND(MAX(IF($B312="Non - avec lien de dépendance",0,MIN((0.75*I312),847)),MIN(I312,(0.75*$C312),847)),2),S312)))</f>
        <v>Effectuez l’étape 1</v>
      </c>
      <c r="N312" s="56" t="str">
        <f>IF(ISTEXT(overallRate),"Effectuez l’étape 1",IF(OR(COUNT($C312,J312)&lt;&gt;2,overallRate=0),0,IF(F312="Yes",ROUND(MAX(IF($B312="Non - avec lien de dépendance",0,MIN((0.75*J312),847)),MIN(J312,(0.75*$C312),847)),2),T312)))</f>
        <v>Effectuez l’étape 1</v>
      </c>
      <c r="O312" s="56" t="str">
        <f>IF(ISTEXT(overallRate),"Effectuez l’étape 1",IF(OR(COUNT($C312,K312)&lt;&gt;2,overallRate=0),0,IF(G312="Yes",ROUND(MAX(IF($B312="Non - avec lien de dépendance",0,MIN((0.75*K312),847)),MIN(K312,(0.75*$C312),847)),2),U312)))</f>
        <v>Effectuez l’étape 1</v>
      </c>
      <c r="P312" s="3">
        <f t="shared" si="4"/>
        <v>0</v>
      </c>
      <c r="R312" s="110" t="e">
        <f>IF(revenueReduction&gt;0.3,MAX(IF($B312="Non - avec lien de dépendance",MIN(1129,H312,$C312)*overallRate,MIN(1129,H312)*overallRate),ROUND(MAX(IF($B312="Non - avec lien de dépendance",0,MIN((0.75*H312),847)),MIN(H312,(0.75*$C312),847)),2)),IF($B312="Non - avec lien de dépendance",MIN(1129,H312,$C312)*overallRate,MIN(1129,H312)*overallRate))</f>
        <v>#VALUE!</v>
      </c>
      <c r="S312" s="110" t="e">
        <f>IF(revenueReduction&gt;0.3,MAX(IF($B312="Non - avec lien de dépendance",MIN(1129,I312,$C312)*overallRate,MIN(1129,I312)*overallRate),ROUND(MAX(IF($B312="Non - avec lien de dépendance",0,MIN((0.75*I312),847)),MIN(I312,(0.75*$C312),847)),2)),IF($B312="Non - avec lien de dépendance",MIN(1129,I312,$C312)*overallRate,MIN(1129,I312)*overallRate))</f>
        <v>#VALUE!</v>
      </c>
      <c r="T312" s="110" t="e">
        <f>IF(revenueReduction&gt;0.3,MAX(IF($B312="Non - avec lien de dépendance",MIN(1129,J312,$C312)*overallRate,MIN(1129,J312)*overallRate),ROUND(MAX(IF($B312="Non - avec lien de dépendance",0,MIN((0.75*J312),847)),MIN(J312,(0.75*$C312),847)),2)),IF($B312="Non - avec lien de dépendance",MIN(1129,J312,$C312)*overallRate,MIN(1129,J312)*overallRate))</f>
        <v>#VALUE!</v>
      </c>
      <c r="U312" s="110" t="e">
        <f>IF(revenueReduction&gt;0.3,MAX(IF($B312="Non - avec lien de dépendance",MIN(1129,K312,$C312)*overallRate,MIN(1129,K312)*overallRate),ROUND(MAX(IF($B312="Non - avec lien de dépendance",0,MIN((0.75*K312),847)),MIN(K312,(0.75*$C312),847)),2)),IF($B312="Non - avec lien de dépendance",MIN(1129,K312,$C312)*overallRate,MIN(1129,K312)*overallRate))</f>
        <v>#VALUE!</v>
      </c>
    </row>
    <row r="313" spans="12:21" x14ac:dyDescent="0.5">
      <c r="L313" s="56" t="str">
        <f>IF(ISTEXT(overallRate),"Effectuez l’étape 1",IF(OR(COUNT($C313,H313)&lt;&gt;2,overallRate=0),0,IF(D313="Oui",ROUND(MAX(IF($B313="Non - avec lien de dépendance",0,MIN((0.75*H313),847)),MIN(H313,(0.75*$C313),847)),2),R313)))</f>
        <v>Effectuez l’étape 1</v>
      </c>
      <c r="M313" s="56" t="str">
        <f>IF(ISTEXT(overallRate),"Effectuez l’étape 1",IF(OR(COUNT($C313,I313)&lt;&gt;2,overallRate=0),0,IF(E313="Yes",ROUND(MAX(IF($B313="Non - avec lien de dépendance",0,MIN((0.75*I313),847)),MIN(I313,(0.75*$C313),847)),2),S313)))</f>
        <v>Effectuez l’étape 1</v>
      </c>
      <c r="N313" s="56" t="str">
        <f>IF(ISTEXT(overallRate),"Effectuez l’étape 1",IF(OR(COUNT($C313,J313)&lt;&gt;2,overallRate=0),0,IF(F313="Yes",ROUND(MAX(IF($B313="Non - avec lien de dépendance",0,MIN((0.75*J313),847)),MIN(J313,(0.75*$C313),847)),2),T313)))</f>
        <v>Effectuez l’étape 1</v>
      </c>
      <c r="O313" s="56" t="str">
        <f>IF(ISTEXT(overallRate),"Effectuez l’étape 1",IF(OR(COUNT($C313,K313)&lt;&gt;2,overallRate=0),0,IF(G313="Yes",ROUND(MAX(IF($B313="Non - avec lien de dépendance",0,MIN((0.75*K313),847)),MIN(K313,(0.75*$C313),847)),2),U313)))</f>
        <v>Effectuez l’étape 1</v>
      </c>
      <c r="P313" s="3">
        <f t="shared" si="4"/>
        <v>0</v>
      </c>
      <c r="R313" s="110" t="e">
        <f>IF(revenueReduction&gt;0.3,MAX(IF($B313="Non - avec lien de dépendance",MIN(1129,H313,$C313)*overallRate,MIN(1129,H313)*overallRate),ROUND(MAX(IF($B313="Non - avec lien de dépendance",0,MIN((0.75*H313),847)),MIN(H313,(0.75*$C313),847)),2)),IF($B313="Non - avec lien de dépendance",MIN(1129,H313,$C313)*overallRate,MIN(1129,H313)*overallRate))</f>
        <v>#VALUE!</v>
      </c>
      <c r="S313" s="110" t="e">
        <f>IF(revenueReduction&gt;0.3,MAX(IF($B313="Non - avec lien de dépendance",MIN(1129,I313,$C313)*overallRate,MIN(1129,I313)*overallRate),ROUND(MAX(IF($B313="Non - avec lien de dépendance",0,MIN((0.75*I313),847)),MIN(I313,(0.75*$C313),847)),2)),IF($B313="Non - avec lien de dépendance",MIN(1129,I313,$C313)*overallRate,MIN(1129,I313)*overallRate))</f>
        <v>#VALUE!</v>
      </c>
      <c r="T313" s="110" t="e">
        <f>IF(revenueReduction&gt;0.3,MAX(IF($B313="Non - avec lien de dépendance",MIN(1129,J313,$C313)*overallRate,MIN(1129,J313)*overallRate),ROUND(MAX(IF($B313="Non - avec lien de dépendance",0,MIN((0.75*J313),847)),MIN(J313,(0.75*$C313),847)),2)),IF($B313="Non - avec lien de dépendance",MIN(1129,J313,$C313)*overallRate,MIN(1129,J313)*overallRate))</f>
        <v>#VALUE!</v>
      </c>
      <c r="U313" s="110" t="e">
        <f>IF(revenueReduction&gt;0.3,MAX(IF($B313="Non - avec lien de dépendance",MIN(1129,K313,$C313)*overallRate,MIN(1129,K313)*overallRate),ROUND(MAX(IF($B313="Non - avec lien de dépendance",0,MIN((0.75*K313),847)),MIN(K313,(0.75*$C313),847)),2)),IF($B313="Non - avec lien de dépendance",MIN(1129,K313,$C313)*overallRate,MIN(1129,K313)*overallRate))</f>
        <v>#VALUE!</v>
      </c>
    </row>
    <row r="314" spans="12:21" x14ac:dyDescent="0.5">
      <c r="L314" s="56" t="str">
        <f>IF(ISTEXT(overallRate),"Effectuez l’étape 1",IF(OR(COUNT($C314,H314)&lt;&gt;2,overallRate=0),0,IF(D314="Oui",ROUND(MAX(IF($B314="Non - avec lien de dépendance",0,MIN((0.75*H314),847)),MIN(H314,(0.75*$C314),847)),2),R314)))</f>
        <v>Effectuez l’étape 1</v>
      </c>
      <c r="M314" s="56" t="str">
        <f>IF(ISTEXT(overallRate),"Effectuez l’étape 1",IF(OR(COUNT($C314,I314)&lt;&gt;2,overallRate=0),0,IF(E314="Yes",ROUND(MAX(IF($B314="Non - avec lien de dépendance",0,MIN((0.75*I314),847)),MIN(I314,(0.75*$C314),847)),2),S314)))</f>
        <v>Effectuez l’étape 1</v>
      </c>
      <c r="N314" s="56" t="str">
        <f>IF(ISTEXT(overallRate),"Effectuez l’étape 1",IF(OR(COUNT($C314,J314)&lt;&gt;2,overallRate=0),0,IF(F314="Yes",ROUND(MAX(IF($B314="Non - avec lien de dépendance",0,MIN((0.75*J314),847)),MIN(J314,(0.75*$C314),847)),2),T314)))</f>
        <v>Effectuez l’étape 1</v>
      </c>
      <c r="O314" s="56" t="str">
        <f>IF(ISTEXT(overallRate),"Effectuez l’étape 1",IF(OR(COUNT($C314,K314)&lt;&gt;2,overallRate=0),0,IF(G314="Yes",ROUND(MAX(IF($B314="Non - avec lien de dépendance",0,MIN((0.75*K314),847)),MIN(K314,(0.75*$C314),847)),2),U314)))</f>
        <v>Effectuez l’étape 1</v>
      </c>
      <c r="P314" s="3">
        <f t="shared" si="4"/>
        <v>0</v>
      </c>
      <c r="R314" s="110" t="e">
        <f>IF(revenueReduction&gt;0.3,MAX(IF($B314="Non - avec lien de dépendance",MIN(1129,H314,$C314)*overallRate,MIN(1129,H314)*overallRate),ROUND(MAX(IF($B314="Non - avec lien de dépendance",0,MIN((0.75*H314),847)),MIN(H314,(0.75*$C314),847)),2)),IF($B314="Non - avec lien de dépendance",MIN(1129,H314,$C314)*overallRate,MIN(1129,H314)*overallRate))</f>
        <v>#VALUE!</v>
      </c>
      <c r="S314" s="110" t="e">
        <f>IF(revenueReduction&gt;0.3,MAX(IF($B314="Non - avec lien de dépendance",MIN(1129,I314,$C314)*overallRate,MIN(1129,I314)*overallRate),ROUND(MAX(IF($B314="Non - avec lien de dépendance",0,MIN((0.75*I314),847)),MIN(I314,(0.75*$C314),847)),2)),IF($B314="Non - avec lien de dépendance",MIN(1129,I314,$C314)*overallRate,MIN(1129,I314)*overallRate))</f>
        <v>#VALUE!</v>
      </c>
      <c r="T314" s="110" t="e">
        <f>IF(revenueReduction&gt;0.3,MAX(IF($B314="Non - avec lien de dépendance",MIN(1129,J314,$C314)*overallRate,MIN(1129,J314)*overallRate),ROUND(MAX(IF($B314="Non - avec lien de dépendance",0,MIN((0.75*J314),847)),MIN(J314,(0.75*$C314),847)),2)),IF($B314="Non - avec lien de dépendance",MIN(1129,J314,$C314)*overallRate,MIN(1129,J314)*overallRate))</f>
        <v>#VALUE!</v>
      </c>
      <c r="U314" s="110" t="e">
        <f>IF(revenueReduction&gt;0.3,MAX(IF($B314="Non - avec lien de dépendance",MIN(1129,K314,$C314)*overallRate,MIN(1129,K314)*overallRate),ROUND(MAX(IF($B314="Non - avec lien de dépendance",0,MIN((0.75*K314),847)),MIN(K314,(0.75*$C314),847)),2)),IF($B314="Non - avec lien de dépendance",MIN(1129,K314,$C314)*overallRate,MIN(1129,K314)*overallRate))</f>
        <v>#VALUE!</v>
      </c>
    </row>
    <row r="315" spans="12:21" x14ac:dyDescent="0.5">
      <c r="L315" s="56" t="str">
        <f>IF(ISTEXT(overallRate),"Effectuez l’étape 1",IF(OR(COUNT($C315,H315)&lt;&gt;2,overallRate=0),0,IF(D315="Oui",ROUND(MAX(IF($B315="Non - avec lien de dépendance",0,MIN((0.75*H315),847)),MIN(H315,(0.75*$C315),847)),2),R315)))</f>
        <v>Effectuez l’étape 1</v>
      </c>
      <c r="M315" s="56" t="str">
        <f>IF(ISTEXT(overallRate),"Effectuez l’étape 1",IF(OR(COUNT($C315,I315)&lt;&gt;2,overallRate=0),0,IF(E315="Yes",ROUND(MAX(IF($B315="Non - avec lien de dépendance",0,MIN((0.75*I315),847)),MIN(I315,(0.75*$C315),847)),2),S315)))</f>
        <v>Effectuez l’étape 1</v>
      </c>
      <c r="N315" s="56" t="str">
        <f>IF(ISTEXT(overallRate),"Effectuez l’étape 1",IF(OR(COUNT($C315,J315)&lt;&gt;2,overallRate=0),0,IF(F315="Yes",ROUND(MAX(IF($B315="Non - avec lien de dépendance",0,MIN((0.75*J315),847)),MIN(J315,(0.75*$C315),847)),2),T315)))</f>
        <v>Effectuez l’étape 1</v>
      </c>
      <c r="O315" s="56" t="str">
        <f>IF(ISTEXT(overallRate),"Effectuez l’étape 1",IF(OR(COUNT($C315,K315)&lt;&gt;2,overallRate=0),0,IF(G315="Yes",ROUND(MAX(IF($B315="Non - avec lien de dépendance",0,MIN((0.75*K315),847)),MIN(K315,(0.75*$C315),847)),2),U315)))</f>
        <v>Effectuez l’étape 1</v>
      </c>
      <c r="P315" s="3">
        <f t="shared" si="4"/>
        <v>0</v>
      </c>
      <c r="R315" s="110" t="e">
        <f>IF(revenueReduction&gt;0.3,MAX(IF($B315="Non - avec lien de dépendance",MIN(1129,H315,$C315)*overallRate,MIN(1129,H315)*overallRate),ROUND(MAX(IF($B315="Non - avec lien de dépendance",0,MIN((0.75*H315),847)),MIN(H315,(0.75*$C315),847)),2)),IF($B315="Non - avec lien de dépendance",MIN(1129,H315,$C315)*overallRate,MIN(1129,H315)*overallRate))</f>
        <v>#VALUE!</v>
      </c>
      <c r="S315" s="110" t="e">
        <f>IF(revenueReduction&gt;0.3,MAX(IF($B315="Non - avec lien de dépendance",MIN(1129,I315,$C315)*overallRate,MIN(1129,I315)*overallRate),ROUND(MAX(IF($B315="Non - avec lien de dépendance",0,MIN((0.75*I315),847)),MIN(I315,(0.75*$C315),847)),2)),IF($B315="Non - avec lien de dépendance",MIN(1129,I315,$C315)*overallRate,MIN(1129,I315)*overallRate))</f>
        <v>#VALUE!</v>
      </c>
      <c r="T315" s="110" t="e">
        <f>IF(revenueReduction&gt;0.3,MAX(IF($B315="Non - avec lien de dépendance",MIN(1129,J315,$C315)*overallRate,MIN(1129,J315)*overallRate),ROUND(MAX(IF($B315="Non - avec lien de dépendance",0,MIN((0.75*J315),847)),MIN(J315,(0.75*$C315),847)),2)),IF($B315="Non - avec lien de dépendance",MIN(1129,J315,$C315)*overallRate,MIN(1129,J315)*overallRate))</f>
        <v>#VALUE!</v>
      </c>
      <c r="U315" s="110" t="e">
        <f>IF(revenueReduction&gt;0.3,MAX(IF($B315="Non - avec lien de dépendance",MIN(1129,K315,$C315)*overallRate,MIN(1129,K315)*overallRate),ROUND(MAX(IF($B315="Non - avec lien de dépendance",0,MIN((0.75*K315),847)),MIN(K315,(0.75*$C315),847)),2)),IF($B315="Non - avec lien de dépendance",MIN(1129,K315,$C315)*overallRate,MIN(1129,K315)*overallRate))</f>
        <v>#VALUE!</v>
      </c>
    </row>
    <row r="316" spans="12:21" x14ac:dyDescent="0.5">
      <c r="L316" s="56" t="str">
        <f>IF(ISTEXT(overallRate),"Effectuez l’étape 1",IF(OR(COUNT($C316,H316)&lt;&gt;2,overallRate=0),0,IF(D316="Oui",ROUND(MAX(IF($B316="Non - avec lien de dépendance",0,MIN((0.75*H316),847)),MIN(H316,(0.75*$C316),847)),2),R316)))</f>
        <v>Effectuez l’étape 1</v>
      </c>
      <c r="M316" s="56" t="str">
        <f>IF(ISTEXT(overallRate),"Effectuez l’étape 1",IF(OR(COUNT($C316,I316)&lt;&gt;2,overallRate=0),0,IF(E316="Yes",ROUND(MAX(IF($B316="Non - avec lien de dépendance",0,MIN((0.75*I316),847)),MIN(I316,(0.75*$C316),847)),2),S316)))</f>
        <v>Effectuez l’étape 1</v>
      </c>
      <c r="N316" s="56" t="str">
        <f>IF(ISTEXT(overallRate),"Effectuez l’étape 1",IF(OR(COUNT($C316,J316)&lt;&gt;2,overallRate=0),0,IF(F316="Yes",ROUND(MAX(IF($B316="Non - avec lien de dépendance",0,MIN((0.75*J316),847)),MIN(J316,(0.75*$C316),847)),2),T316)))</f>
        <v>Effectuez l’étape 1</v>
      </c>
      <c r="O316" s="56" t="str">
        <f>IF(ISTEXT(overallRate),"Effectuez l’étape 1",IF(OR(COUNT($C316,K316)&lt;&gt;2,overallRate=0),0,IF(G316="Yes",ROUND(MAX(IF($B316="Non - avec lien de dépendance",0,MIN((0.75*K316),847)),MIN(K316,(0.75*$C316),847)),2),U316)))</f>
        <v>Effectuez l’étape 1</v>
      </c>
      <c r="P316" s="3">
        <f t="shared" si="4"/>
        <v>0</v>
      </c>
      <c r="R316" s="110" t="e">
        <f>IF(revenueReduction&gt;0.3,MAX(IF($B316="Non - avec lien de dépendance",MIN(1129,H316,$C316)*overallRate,MIN(1129,H316)*overallRate),ROUND(MAX(IF($B316="Non - avec lien de dépendance",0,MIN((0.75*H316),847)),MIN(H316,(0.75*$C316),847)),2)),IF($B316="Non - avec lien de dépendance",MIN(1129,H316,$C316)*overallRate,MIN(1129,H316)*overallRate))</f>
        <v>#VALUE!</v>
      </c>
      <c r="S316" s="110" t="e">
        <f>IF(revenueReduction&gt;0.3,MAX(IF($B316="Non - avec lien de dépendance",MIN(1129,I316,$C316)*overallRate,MIN(1129,I316)*overallRate),ROUND(MAX(IF($B316="Non - avec lien de dépendance",0,MIN((0.75*I316),847)),MIN(I316,(0.75*$C316),847)),2)),IF($B316="Non - avec lien de dépendance",MIN(1129,I316,$C316)*overallRate,MIN(1129,I316)*overallRate))</f>
        <v>#VALUE!</v>
      </c>
      <c r="T316" s="110" t="e">
        <f>IF(revenueReduction&gt;0.3,MAX(IF($B316="Non - avec lien de dépendance",MIN(1129,J316,$C316)*overallRate,MIN(1129,J316)*overallRate),ROUND(MAX(IF($B316="Non - avec lien de dépendance",0,MIN((0.75*J316),847)),MIN(J316,(0.75*$C316),847)),2)),IF($B316="Non - avec lien de dépendance",MIN(1129,J316,$C316)*overallRate,MIN(1129,J316)*overallRate))</f>
        <v>#VALUE!</v>
      </c>
      <c r="U316" s="110" t="e">
        <f>IF(revenueReduction&gt;0.3,MAX(IF($B316="Non - avec lien de dépendance",MIN(1129,K316,$C316)*overallRate,MIN(1129,K316)*overallRate),ROUND(MAX(IF($B316="Non - avec lien de dépendance",0,MIN((0.75*K316),847)),MIN(K316,(0.75*$C316),847)),2)),IF($B316="Non - avec lien de dépendance",MIN(1129,K316,$C316)*overallRate,MIN(1129,K316)*overallRate))</f>
        <v>#VALUE!</v>
      </c>
    </row>
    <row r="317" spans="12:21" x14ac:dyDescent="0.5">
      <c r="L317" s="56" t="str">
        <f>IF(ISTEXT(overallRate),"Effectuez l’étape 1",IF(OR(COUNT($C317,H317)&lt;&gt;2,overallRate=0),0,IF(D317="Oui",ROUND(MAX(IF($B317="Non - avec lien de dépendance",0,MIN((0.75*H317),847)),MIN(H317,(0.75*$C317),847)),2),R317)))</f>
        <v>Effectuez l’étape 1</v>
      </c>
      <c r="M317" s="56" t="str">
        <f>IF(ISTEXT(overallRate),"Effectuez l’étape 1",IF(OR(COUNT($C317,I317)&lt;&gt;2,overallRate=0),0,IF(E317="Yes",ROUND(MAX(IF($B317="Non - avec lien de dépendance",0,MIN((0.75*I317),847)),MIN(I317,(0.75*$C317),847)),2),S317)))</f>
        <v>Effectuez l’étape 1</v>
      </c>
      <c r="N317" s="56" t="str">
        <f>IF(ISTEXT(overallRate),"Effectuez l’étape 1",IF(OR(COUNT($C317,J317)&lt;&gt;2,overallRate=0),0,IF(F317="Yes",ROUND(MAX(IF($B317="Non - avec lien de dépendance",0,MIN((0.75*J317),847)),MIN(J317,(0.75*$C317),847)),2),T317)))</f>
        <v>Effectuez l’étape 1</v>
      </c>
      <c r="O317" s="56" t="str">
        <f>IF(ISTEXT(overallRate),"Effectuez l’étape 1",IF(OR(COUNT($C317,K317)&lt;&gt;2,overallRate=0),0,IF(G317="Yes",ROUND(MAX(IF($B317="Non - avec lien de dépendance",0,MIN((0.75*K317),847)),MIN(K317,(0.75*$C317),847)),2),U317)))</f>
        <v>Effectuez l’étape 1</v>
      </c>
      <c r="P317" s="3">
        <f t="shared" si="4"/>
        <v>0</v>
      </c>
      <c r="R317" s="110" t="e">
        <f>IF(revenueReduction&gt;0.3,MAX(IF($B317="Non - avec lien de dépendance",MIN(1129,H317,$C317)*overallRate,MIN(1129,H317)*overallRate),ROUND(MAX(IF($B317="Non - avec lien de dépendance",0,MIN((0.75*H317),847)),MIN(H317,(0.75*$C317),847)),2)),IF($B317="Non - avec lien de dépendance",MIN(1129,H317,$C317)*overallRate,MIN(1129,H317)*overallRate))</f>
        <v>#VALUE!</v>
      </c>
      <c r="S317" s="110" t="e">
        <f>IF(revenueReduction&gt;0.3,MAX(IF($B317="Non - avec lien de dépendance",MIN(1129,I317,$C317)*overallRate,MIN(1129,I317)*overallRate),ROUND(MAX(IF($B317="Non - avec lien de dépendance",0,MIN((0.75*I317),847)),MIN(I317,(0.75*$C317),847)),2)),IF($B317="Non - avec lien de dépendance",MIN(1129,I317,$C317)*overallRate,MIN(1129,I317)*overallRate))</f>
        <v>#VALUE!</v>
      </c>
      <c r="T317" s="110" t="e">
        <f>IF(revenueReduction&gt;0.3,MAX(IF($B317="Non - avec lien de dépendance",MIN(1129,J317,$C317)*overallRate,MIN(1129,J317)*overallRate),ROUND(MAX(IF($B317="Non - avec lien de dépendance",0,MIN((0.75*J317),847)),MIN(J317,(0.75*$C317),847)),2)),IF($B317="Non - avec lien de dépendance",MIN(1129,J317,$C317)*overallRate,MIN(1129,J317)*overallRate))</f>
        <v>#VALUE!</v>
      </c>
      <c r="U317" s="110" t="e">
        <f>IF(revenueReduction&gt;0.3,MAX(IF($B317="Non - avec lien de dépendance",MIN(1129,K317,$C317)*overallRate,MIN(1129,K317)*overallRate),ROUND(MAX(IF($B317="Non - avec lien de dépendance",0,MIN((0.75*K317),847)),MIN(K317,(0.75*$C317),847)),2)),IF($B317="Non - avec lien de dépendance",MIN(1129,K317,$C317)*overallRate,MIN(1129,K317)*overallRate))</f>
        <v>#VALUE!</v>
      </c>
    </row>
    <row r="318" spans="12:21" x14ac:dyDescent="0.5">
      <c r="L318" s="56" t="str">
        <f>IF(ISTEXT(overallRate),"Effectuez l’étape 1",IF(OR(COUNT($C318,H318)&lt;&gt;2,overallRate=0),0,IF(D318="Oui",ROUND(MAX(IF($B318="Non - avec lien de dépendance",0,MIN((0.75*H318),847)),MIN(H318,(0.75*$C318),847)),2),R318)))</f>
        <v>Effectuez l’étape 1</v>
      </c>
      <c r="M318" s="56" t="str">
        <f>IF(ISTEXT(overallRate),"Effectuez l’étape 1",IF(OR(COUNT($C318,I318)&lt;&gt;2,overallRate=0),0,IF(E318="Yes",ROUND(MAX(IF($B318="Non - avec lien de dépendance",0,MIN((0.75*I318),847)),MIN(I318,(0.75*$C318),847)),2),S318)))</f>
        <v>Effectuez l’étape 1</v>
      </c>
      <c r="N318" s="56" t="str">
        <f>IF(ISTEXT(overallRate),"Effectuez l’étape 1",IF(OR(COUNT($C318,J318)&lt;&gt;2,overallRate=0),0,IF(F318="Yes",ROUND(MAX(IF($B318="Non - avec lien de dépendance",0,MIN((0.75*J318),847)),MIN(J318,(0.75*$C318),847)),2),T318)))</f>
        <v>Effectuez l’étape 1</v>
      </c>
      <c r="O318" s="56" t="str">
        <f>IF(ISTEXT(overallRate),"Effectuez l’étape 1",IF(OR(COUNT($C318,K318)&lt;&gt;2,overallRate=0),0,IF(G318="Yes",ROUND(MAX(IF($B318="Non - avec lien de dépendance",0,MIN((0.75*K318),847)),MIN(K318,(0.75*$C318),847)),2),U318)))</f>
        <v>Effectuez l’étape 1</v>
      </c>
      <c r="P318" s="3">
        <f t="shared" si="4"/>
        <v>0</v>
      </c>
      <c r="R318" s="110" t="e">
        <f>IF(revenueReduction&gt;0.3,MAX(IF($B318="Non - avec lien de dépendance",MIN(1129,H318,$C318)*overallRate,MIN(1129,H318)*overallRate),ROUND(MAX(IF($B318="Non - avec lien de dépendance",0,MIN((0.75*H318),847)),MIN(H318,(0.75*$C318),847)),2)),IF($B318="Non - avec lien de dépendance",MIN(1129,H318,$C318)*overallRate,MIN(1129,H318)*overallRate))</f>
        <v>#VALUE!</v>
      </c>
      <c r="S318" s="110" t="e">
        <f>IF(revenueReduction&gt;0.3,MAX(IF($B318="Non - avec lien de dépendance",MIN(1129,I318,$C318)*overallRate,MIN(1129,I318)*overallRate),ROUND(MAX(IF($B318="Non - avec lien de dépendance",0,MIN((0.75*I318),847)),MIN(I318,(0.75*$C318),847)),2)),IF($B318="Non - avec lien de dépendance",MIN(1129,I318,$C318)*overallRate,MIN(1129,I318)*overallRate))</f>
        <v>#VALUE!</v>
      </c>
      <c r="T318" s="110" t="e">
        <f>IF(revenueReduction&gt;0.3,MAX(IF($B318="Non - avec lien de dépendance",MIN(1129,J318,$C318)*overallRate,MIN(1129,J318)*overallRate),ROUND(MAX(IF($B318="Non - avec lien de dépendance",0,MIN((0.75*J318),847)),MIN(J318,(0.75*$C318),847)),2)),IF($B318="Non - avec lien de dépendance",MIN(1129,J318,$C318)*overallRate,MIN(1129,J318)*overallRate))</f>
        <v>#VALUE!</v>
      </c>
      <c r="U318" s="110" t="e">
        <f>IF(revenueReduction&gt;0.3,MAX(IF($B318="Non - avec lien de dépendance",MIN(1129,K318,$C318)*overallRate,MIN(1129,K318)*overallRate),ROUND(MAX(IF($B318="Non - avec lien de dépendance",0,MIN((0.75*K318),847)),MIN(K318,(0.75*$C318),847)),2)),IF($B318="Non - avec lien de dépendance",MIN(1129,K318,$C318)*overallRate,MIN(1129,K318)*overallRate))</f>
        <v>#VALUE!</v>
      </c>
    </row>
    <row r="319" spans="12:21" x14ac:dyDescent="0.5">
      <c r="L319" s="56" t="str">
        <f>IF(ISTEXT(overallRate),"Effectuez l’étape 1",IF(OR(COUNT($C319,H319)&lt;&gt;2,overallRate=0),0,IF(D319="Oui",ROUND(MAX(IF($B319="Non - avec lien de dépendance",0,MIN((0.75*H319),847)),MIN(H319,(0.75*$C319),847)),2),R319)))</f>
        <v>Effectuez l’étape 1</v>
      </c>
      <c r="M319" s="56" t="str">
        <f>IF(ISTEXT(overallRate),"Effectuez l’étape 1",IF(OR(COUNT($C319,I319)&lt;&gt;2,overallRate=0),0,IF(E319="Yes",ROUND(MAX(IF($B319="Non - avec lien de dépendance",0,MIN((0.75*I319),847)),MIN(I319,(0.75*$C319),847)),2),S319)))</f>
        <v>Effectuez l’étape 1</v>
      </c>
      <c r="N319" s="56" t="str">
        <f>IF(ISTEXT(overallRate),"Effectuez l’étape 1",IF(OR(COUNT($C319,J319)&lt;&gt;2,overallRate=0),0,IF(F319="Yes",ROUND(MAX(IF($B319="Non - avec lien de dépendance",0,MIN((0.75*J319),847)),MIN(J319,(0.75*$C319),847)),2),T319)))</f>
        <v>Effectuez l’étape 1</v>
      </c>
      <c r="O319" s="56" t="str">
        <f>IF(ISTEXT(overallRate),"Effectuez l’étape 1",IF(OR(COUNT($C319,K319)&lt;&gt;2,overallRate=0),0,IF(G319="Yes",ROUND(MAX(IF($B319="Non - avec lien de dépendance",0,MIN((0.75*K319),847)),MIN(K319,(0.75*$C319),847)),2),U319)))</f>
        <v>Effectuez l’étape 1</v>
      </c>
      <c r="P319" s="3">
        <f t="shared" si="4"/>
        <v>0</v>
      </c>
      <c r="R319" s="110" t="e">
        <f>IF(revenueReduction&gt;0.3,MAX(IF($B319="Non - avec lien de dépendance",MIN(1129,H319,$C319)*overallRate,MIN(1129,H319)*overallRate),ROUND(MAX(IF($B319="Non - avec lien de dépendance",0,MIN((0.75*H319),847)),MIN(H319,(0.75*$C319),847)),2)),IF($B319="Non - avec lien de dépendance",MIN(1129,H319,$C319)*overallRate,MIN(1129,H319)*overallRate))</f>
        <v>#VALUE!</v>
      </c>
      <c r="S319" s="110" t="e">
        <f>IF(revenueReduction&gt;0.3,MAX(IF($B319="Non - avec lien de dépendance",MIN(1129,I319,$C319)*overallRate,MIN(1129,I319)*overallRate),ROUND(MAX(IF($B319="Non - avec lien de dépendance",0,MIN((0.75*I319),847)),MIN(I319,(0.75*$C319),847)),2)),IF($B319="Non - avec lien de dépendance",MIN(1129,I319,$C319)*overallRate,MIN(1129,I319)*overallRate))</f>
        <v>#VALUE!</v>
      </c>
      <c r="T319" s="110" t="e">
        <f>IF(revenueReduction&gt;0.3,MAX(IF($B319="Non - avec lien de dépendance",MIN(1129,J319,$C319)*overallRate,MIN(1129,J319)*overallRate),ROUND(MAX(IF($B319="Non - avec lien de dépendance",0,MIN((0.75*J319),847)),MIN(J319,(0.75*$C319),847)),2)),IF($B319="Non - avec lien de dépendance",MIN(1129,J319,$C319)*overallRate,MIN(1129,J319)*overallRate))</f>
        <v>#VALUE!</v>
      </c>
      <c r="U319" s="110" t="e">
        <f>IF(revenueReduction&gt;0.3,MAX(IF($B319="Non - avec lien de dépendance",MIN(1129,K319,$C319)*overallRate,MIN(1129,K319)*overallRate),ROUND(MAX(IF($B319="Non - avec lien de dépendance",0,MIN((0.75*K319),847)),MIN(K319,(0.75*$C319),847)),2)),IF($B319="Non - avec lien de dépendance",MIN(1129,K319,$C319)*overallRate,MIN(1129,K319)*overallRate))</f>
        <v>#VALUE!</v>
      </c>
    </row>
    <row r="320" spans="12:21" x14ac:dyDescent="0.5">
      <c r="L320" s="56" t="str">
        <f>IF(ISTEXT(overallRate),"Effectuez l’étape 1",IF(OR(COUNT($C320,H320)&lt;&gt;2,overallRate=0),0,IF(D320="Oui",ROUND(MAX(IF($B320="Non - avec lien de dépendance",0,MIN((0.75*H320),847)),MIN(H320,(0.75*$C320),847)),2),R320)))</f>
        <v>Effectuez l’étape 1</v>
      </c>
      <c r="M320" s="56" t="str">
        <f>IF(ISTEXT(overallRate),"Effectuez l’étape 1",IF(OR(COUNT($C320,I320)&lt;&gt;2,overallRate=0),0,IF(E320="Yes",ROUND(MAX(IF($B320="Non - avec lien de dépendance",0,MIN((0.75*I320),847)),MIN(I320,(0.75*$C320),847)),2),S320)))</f>
        <v>Effectuez l’étape 1</v>
      </c>
      <c r="N320" s="56" t="str">
        <f>IF(ISTEXT(overallRate),"Effectuez l’étape 1",IF(OR(COUNT($C320,J320)&lt;&gt;2,overallRate=0),0,IF(F320="Yes",ROUND(MAX(IF($B320="Non - avec lien de dépendance",0,MIN((0.75*J320),847)),MIN(J320,(0.75*$C320),847)),2),T320)))</f>
        <v>Effectuez l’étape 1</v>
      </c>
      <c r="O320" s="56" t="str">
        <f>IF(ISTEXT(overallRate),"Effectuez l’étape 1",IF(OR(COUNT($C320,K320)&lt;&gt;2,overallRate=0),0,IF(G320="Yes",ROUND(MAX(IF($B320="Non - avec lien de dépendance",0,MIN((0.75*K320),847)),MIN(K320,(0.75*$C320),847)),2),U320)))</f>
        <v>Effectuez l’étape 1</v>
      </c>
      <c r="P320" s="3">
        <f t="shared" si="4"/>
        <v>0</v>
      </c>
      <c r="R320" s="110" t="e">
        <f>IF(revenueReduction&gt;0.3,MAX(IF($B320="Non - avec lien de dépendance",MIN(1129,H320,$C320)*overallRate,MIN(1129,H320)*overallRate),ROUND(MAX(IF($B320="Non - avec lien de dépendance",0,MIN((0.75*H320),847)),MIN(H320,(0.75*$C320),847)),2)),IF($B320="Non - avec lien de dépendance",MIN(1129,H320,$C320)*overallRate,MIN(1129,H320)*overallRate))</f>
        <v>#VALUE!</v>
      </c>
      <c r="S320" s="110" t="e">
        <f>IF(revenueReduction&gt;0.3,MAX(IF($B320="Non - avec lien de dépendance",MIN(1129,I320,$C320)*overallRate,MIN(1129,I320)*overallRate),ROUND(MAX(IF($B320="Non - avec lien de dépendance",0,MIN((0.75*I320),847)),MIN(I320,(0.75*$C320),847)),2)),IF($B320="Non - avec lien de dépendance",MIN(1129,I320,$C320)*overallRate,MIN(1129,I320)*overallRate))</f>
        <v>#VALUE!</v>
      </c>
      <c r="T320" s="110" t="e">
        <f>IF(revenueReduction&gt;0.3,MAX(IF($B320="Non - avec lien de dépendance",MIN(1129,J320,$C320)*overallRate,MIN(1129,J320)*overallRate),ROUND(MAX(IF($B320="Non - avec lien de dépendance",0,MIN((0.75*J320),847)),MIN(J320,(0.75*$C320),847)),2)),IF($B320="Non - avec lien de dépendance",MIN(1129,J320,$C320)*overallRate,MIN(1129,J320)*overallRate))</f>
        <v>#VALUE!</v>
      </c>
      <c r="U320" s="110" t="e">
        <f>IF(revenueReduction&gt;0.3,MAX(IF($B320="Non - avec lien de dépendance",MIN(1129,K320,$C320)*overallRate,MIN(1129,K320)*overallRate),ROUND(MAX(IF($B320="Non - avec lien de dépendance",0,MIN((0.75*K320),847)),MIN(K320,(0.75*$C320),847)),2)),IF($B320="Non - avec lien de dépendance",MIN(1129,K320,$C320)*overallRate,MIN(1129,K320)*overallRate))</f>
        <v>#VALUE!</v>
      </c>
    </row>
    <row r="321" spans="12:21" x14ac:dyDescent="0.5">
      <c r="L321" s="56" t="str">
        <f>IF(ISTEXT(overallRate),"Effectuez l’étape 1",IF(OR(COUNT($C321,H321)&lt;&gt;2,overallRate=0),0,IF(D321="Oui",ROUND(MAX(IF($B321="Non - avec lien de dépendance",0,MIN((0.75*H321),847)),MIN(H321,(0.75*$C321),847)),2),R321)))</f>
        <v>Effectuez l’étape 1</v>
      </c>
      <c r="M321" s="56" t="str">
        <f>IF(ISTEXT(overallRate),"Effectuez l’étape 1",IF(OR(COUNT($C321,I321)&lt;&gt;2,overallRate=0),0,IF(E321="Yes",ROUND(MAX(IF($B321="Non - avec lien de dépendance",0,MIN((0.75*I321),847)),MIN(I321,(0.75*$C321),847)),2),S321)))</f>
        <v>Effectuez l’étape 1</v>
      </c>
      <c r="N321" s="56" t="str">
        <f>IF(ISTEXT(overallRate),"Effectuez l’étape 1",IF(OR(COUNT($C321,J321)&lt;&gt;2,overallRate=0),0,IF(F321="Yes",ROUND(MAX(IF($B321="Non - avec lien de dépendance",0,MIN((0.75*J321),847)),MIN(J321,(0.75*$C321),847)),2),T321)))</f>
        <v>Effectuez l’étape 1</v>
      </c>
      <c r="O321" s="56" t="str">
        <f>IF(ISTEXT(overallRate),"Effectuez l’étape 1",IF(OR(COUNT($C321,K321)&lt;&gt;2,overallRate=0),0,IF(G321="Yes",ROUND(MAX(IF($B321="Non - avec lien de dépendance",0,MIN((0.75*K321),847)),MIN(K321,(0.75*$C321),847)),2),U321)))</f>
        <v>Effectuez l’étape 1</v>
      </c>
      <c r="P321" s="3">
        <f t="shared" si="4"/>
        <v>0</v>
      </c>
      <c r="R321" s="110" t="e">
        <f>IF(revenueReduction&gt;0.3,MAX(IF($B321="Non - avec lien de dépendance",MIN(1129,H321,$C321)*overallRate,MIN(1129,H321)*overallRate),ROUND(MAX(IF($B321="Non - avec lien de dépendance",0,MIN((0.75*H321),847)),MIN(H321,(0.75*$C321),847)),2)),IF($B321="Non - avec lien de dépendance",MIN(1129,H321,$C321)*overallRate,MIN(1129,H321)*overallRate))</f>
        <v>#VALUE!</v>
      </c>
      <c r="S321" s="110" t="e">
        <f>IF(revenueReduction&gt;0.3,MAX(IF($B321="Non - avec lien de dépendance",MIN(1129,I321,$C321)*overallRate,MIN(1129,I321)*overallRate),ROUND(MAX(IF($B321="Non - avec lien de dépendance",0,MIN((0.75*I321),847)),MIN(I321,(0.75*$C321),847)),2)),IF($B321="Non - avec lien de dépendance",MIN(1129,I321,$C321)*overallRate,MIN(1129,I321)*overallRate))</f>
        <v>#VALUE!</v>
      </c>
      <c r="T321" s="110" t="e">
        <f>IF(revenueReduction&gt;0.3,MAX(IF($B321="Non - avec lien de dépendance",MIN(1129,J321,$C321)*overallRate,MIN(1129,J321)*overallRate),ROUND(MAX(IF($B321="Non - avec lien de dépendance",0,MIN((0.75*J321),847)),MIN(J321,(0.75*$C321),847)),2)),IF($B321="Non - avec lien de dépendance",MIN(1129,J321,$C321)*overallRate,MIN(1129,J321)*overallRate))</f>
        <v>#VALUE!</v>
      </c>
      <c r="U321" s="110" t="e">
        <f>IF(revenueReduction&gt;0.3,MAX(IF($B321="Non - avec lien de dépendance",MIN(1129,K321,$C321)*overallRate,MIN(1129,K321)*overallRate),ROUND(MAX(IF($B321="Non - avec lien de dépendance",0,MIN((0.75*K321),847)),MIN(K321,(0.75*$C321),847)),2)),IF($B321="Non - avec lien de dépendance",MIN(1129,K321,$C321)*overallRate,MIN(1129,K321)*overallRate))</f>
        <v>#VALUE!</v>
      </c>
    </row>
    <row r="322" spans="12:21" x14ac:dyDescent="0.5">
      <c r="L322" s="56" t="str">
        <f>IF(ISTEXT(overallRate),"Effectuez l’étape 1",IF(OR(COUNT($C322,H322)&lt;&gt;2,overallRate=0),0,IF(D322="Oui",ROUND(MAX(IF($B322="Non - avec lien de dépendance",0,MIN((0.75*H322),847)),MIN(H322,(0.75*$C322),847)),2),R322)))</f>
        <v>Effectuez l’étape 1</v>
      </c>
      <c r="M322" s="56" t="str">
        <f>IF(ISTEXT(overallRate),"Effectuez l’étape 1",IF(OR(COUNT($C322,I322)&lt;&gt;2,overallRate=0),0,IF(E322="Yes",ROUND(MAX(IF($B322="Non - avec lien de dépendance",0,MIN((0.75*I322),847)),MIN(I322,(0.75*$C322),847)),2),S322)))</f>
        <v>Effectuez l’étape 1</v>
      </c>
      <c r="N322" s="56" t="str">
        <f>IF(ISTEXT(overallRate),"Effectuez l’étape 1",IF(OR(COUNT($C322,J322)&lt;&gt;2,overallRate=0),0,IF(F322="Yes",ROUND(MAX(IF($B322="Non - avec lien de dépendance",0,MIN((0.75*J322),847)),MIN(J322,(0.75*$C322),847)),2),T322)))</f>
        <v>Effectuez l’étape 1</v>
      </c>
      <c r="O322" s="56" t="str">
        <f>IF(ISTEXT(overallRate),"Effectuez l’étape 1",IF(OR(COUNT($C322,K322)&lt;&gt;2,overallRate=0),0,IF(G322="Yes",ROUND(MAX(IF($B322="Non - avec lien de dépendance",0,MIN((0.75*K322),847)),MIN(K322,(0.75*$C322),847)),2),U322)))</f>
        <v>Effectuez l’étape 1</v>
      </c>
      <c r="P322" s="3">
        <f t="shared" si="4"/>
        <v>0</v>
      </c>
      <c r="R322" s="110" t="e">
        <f>IF(revenueReduction&gt;0.3,MAX(IF($B322="Non - avec lien de dépendance",MIN(1129,H322,$C322)*overallRate,MIN(1129,H322)*overallRate),ROUND(MAX(IF($B322="Non - avec lien de dépendance",0,MIN((0.75*H322),847)),MIN(H322,(0.75*$C322),847)),2)),IF($B322="Non - avec lien de dépendance",MIN(1129,H322,$C322)*overallRate,MIN(1129,H322)*overallRate))</f>
        <v>#VALUE!</v>
      </c>
      <c r="S322" s="110" t="e">
        <f>IF(revenueReduction&gt;0.3,MAX(IF($B322="Non - avec lien de dépendance",MIN(1129,I322,$C322)*overallRate,MIN(1129,I322)*overallRate),ROUND(MAX(IF($B322="Non - avec lien de dépendance",0,MIN((0.75*I322),847)),MIN(I322,(0.75*$C322),847)),2)),IF($B322="Non - avec lien de dépendance",MIN(1129,I322,$C322)*overallRate,MIN(1129,I322)*overallRate))</f>
        <v>#VALUE!</v>
      </c>
      <c r="T322" s="110" t="e">
        <f>IF(revenueReduction&gt;0.3,MAX(IF($B322="Non - avec lien de dépendance",MIN(1129,J322,$C322)*overallRate,MIN(1129,J322)*overallRate),ROUND(MAX(IF($B322="Non - avec lien de dépendance",0,MIN((0.75*J322),847)),MIN(J322,(0.75*$C322),847)),2)),IF($B322="Non - avec lien de dépendance",MIN(1129,J322,$C322)*overallRate,MIN(1129,J322)*overallRate))</f>
        <v>#VALUE!</v>
      </c>
      <c r="U322" s="110" t="e">
        <f>IF(revenueReduction&gt;0.3,MAX(IF($B322="Non - avec lien de dépendance",MIN(1129,K322,$C322)*overallRate,MIN(1129,K322)*overallRate),ROUND(MAX(IF($B322="Non - avec lien de dépendance",0,MIN((0.75*K322),847)),MIN(K322,(0.75*$C322),847)),2)),IF($B322="Non - avec lien de dépendance",MIN(1129,K322,$C322)*overallRate,MIN(1129,K322)*overallRate))</f>
        <v>#VALUE!</v>
      </c>
    </row>
    <row r="323" spans="12:21" x14ac:dyDescent="0.5">
      <c r="L323" s="56" t="str">
        <f>IF(ISTEXT(overallRate),"Effectuez l’étape 1",IF(OR(COUNT($C323,H323)&lt;&gt;2,overallRate=0),0,IF(D323="Oui",ROUND(MAX(IF($B323="Non - avec lien de dépendance",0,MIN((0.75*H323),847)),MIN(H323,(0.75*$C323),847)),2),R323)))</f>
        <v>Effectuez l’étape 1</v>
      </c>
      <c r="M323" s="56" t="str">
        <f>IF(ISTEXT(overallRate),"Effectuez l’étape 1",IF(OR(COUNT($C323,I323)&lt;&gt;2,overallRate=0),0,IF(E323="Yes",ROUND(MAX(IF($B323="Non - avec lien de dépendance",0,MIN((0.75*I323),847)),MIN(I323,(0.75*$C323),847)),2),S323)))</f>
        <v>Effectuez l’étape 1</v>
      </c>
      <c r="N323" s="56" t="str">
        <f>IF(ISTEXT(overallRate),"Effectuez l’étape 1",IF(OR(COUNT($C323,J323)&lt;&gt;2,overallRate=0),0,IF(F323="Yes",ROUND(MAX(IF($B323="Non - avec lien de dépendance",0,MIN((0.75*J323),847)),MIN(J323,(0.75*$C323),847)),2),T323)))</f>
        <v>Effectuez l’étape 1</v>
      </c>
      <c r="O323" s="56" t="str">
        <f>IF(ISTEXT(overallRate),"Effectuez l’étape 1",IF(OR(COUNT($C323,K323)&lt;&gt;2,overallRate=0),0,IF(G323="Yes",ROUND(MAX(IF($B323="Non - avec lien de dépendance",0,MIN((0.75*K323),847)),MIN(K323,(0.75*$C323),847)),2),U323)))</f>
        <v>Effectuez l’étape 1</v>
      </c>
      <c r="P323" s="3">
        <f t="shared" si="4"/>
        <v>0</v>
      </c>
      <c r="R323" s="110" t="e">
        <f>IF(revenueReduction&gt;0.3,MAX(IF($B323="Non - avec lien de dépendance",MIN(1129,H323,$C323)*overallRate,MIN(1129,H323)*overallRate),ROUND(MAX(IF($B323="Non - avec lien de dépendance",0,MIN((0.75*H323),847)),MIN(H323,(0.75*$C323),847)),2)),IF($B323="Non - avec lien de dépendance",MIN(1129,H323,$C323)*overallRate,MIN(1129,H323)*overallRate))</f>
        <v>#VALUE!</v>
      </c>
      <c r="S323" s="110" t="e">
        <f>IF(revenueReduction&gt;0.3,MAX(IF($B323="Non - avec lien de dépendance",MIN(1129,I323,$C323)*overallRate,MIN(1129,I323)*overallRate),ROUND(MAX(IF($B323="Non - avec lien de dépendance",0,MIN((0.75*I323),847)),MIN(I323,(0.75*$C323),847)),2)),IF($B323="Non - avec lien de dépendance",MIN(1129,I323,$C323)*overallRate,MIN(1129,I323)*overallRate))</f>
        <v>#VALUE!</v>
      </c>
      <c r="T323" s="110" t="e">
        <f>IF(revenueReduction&gt;0.3,MAX(IF($B323="Non - avec lien de dépendance",MIN(1129,J323,$C323)*overallRate,MIN(1129,J323)*overallRate),ROUND(MAX(IF($B323="Non - avec lien de dépendance",0,MIN((0.75*J323),847)),MIN(J323,(0.75*$C323),847)),2)),IF($B323="Non - avec lien de dépendance",MIN(1129,J323,$C323)*overallRate,MIN(1129,J323)*overallRate))</f>
        <v>#VALUE!</v>
      </c>
      <c r="U323" s="110" t="e">
        <f>IF(revenueReduction&gt;0.3,MAX(IF($B323="Non - avec lien de dépendance",MIN(1129,K323,$C323)*overallRate,MIN(1129,K323)*overallRate),ROUND(MAX(IF($B323="Non - avec lien de dépendance",0,MIN((0.75*K323),847)),MIN(K323,(0.75*$C323),847)),2)),IF($B323="Non - avec lien de dépendance",MIN(1129,K323,$C323)*overallRate,MIN(1129,K323)*overallRate))</f>
        <v>#VALUE!</v>
      </c>
    </row>
    <row r="324" spans="12:21" x14ac:dyDescent="0.5">
      <c r="L324" s="56" t="str">
        <f>IF(ISTEXT(overallRate),"Effectuez l’étape 1",IF(OR(COUNT($C324,H324)&lt;&gt;2,overallRate=0),0,IF(D324="Oui",ROUND(MAX(IF($B324="Non - avec lien de dépendance",0,MIN((0.75*H324),847)),MIN(H324,(0.75*$C324),847)),2),R324)))</f>
        <v>Effectuez l’étape 1</v>
      </c>
      <c r="M324" s="56" t="str">
        <f>IF(ISTEXT(overallRate),"Effectuez l’étape 1",IF(OR(COUNT($C324,I324)&lt;&gt;2,overallRate=0),0,IF(E324="Yes",ROUND(MAX(IF($B324="Non - avec lien de dépendance",0,MIN((0.75*I324),847)),MIN(I324,(0.75*$C324),847)),2),S324)))</f>
        <v>Effectuez l’étape 1</v>
      </c>
      <c r="N324" s="56" t="str">
        <f>IF(ISTEXT(overallRate),"Effectuez l’étape 1",IF(OR(COUNT($C324,J324)&lt;&gt;2,overallRate=0),0,IF(F324="Yes",ROUND(MAX(IF($B324="Non - avec lien de dépendance",0,MIN((0.75*J324),847)),MIN(J324,(0.75*$C324),847)),2),T324)))</f>
        <v>Effectuez l’étape 1</v>
      </c>
      <c r="O324" s="56" t="str">
        <f>IF(ISTEXT(overallRate),"Effectuez l’étape 1",IF(OR(COUNT($C324,K324)&lt;&gt;2,overallRate=0),0,IF(G324="Yes",ROUND(MAX(IF($B324="Non - avec lien de dépendance",0,MIN((0.75*K324),847)),MIN(K324,(0.75*$C324),847)),2),U324)))</f>
        <v>Effectuez l’étape 1</v>
      </c>
      <c r="P324" s="3">
        <f t="shared" si="4"/>
        <v>0</v>
      </c>
      <c r="R324" s="110" t="e">
        <f>IF(revenueReduction&gt;0.3,MAX(IF($B324="Non - avec lien de dépendance",MIN(1129,H324,$C324)*overallRate,MIN(1129,H324)*overallRate),ROUND(MAX(IF($B324="Non - avec lien de dépendance",0,MIN((0.75*H324),847)),MIN(H324,(0.75*$C324),847)),2)),IF($B324="Non - avec lien de dépendance",MIN(1129,H324,$C324)*overallRate,MIN(1129,H324)*overallRate))</f>
        <v>#VALUE!</v>
      </c>
      <c r="S324" s="110" t="e">
        <f>IF(revenueReduction&gt;0.3,MAX(IF($B324="Non - avec lien de dépendance",MIN(1129,I324,$C324)*overallRate,MIN(1129,I324)*overallRate),ROUND(MAX(IF($B324="Non - avec lien de dépendance",0,MIN((0.75*I324),847)),MIN(I324,(0.75*$C324),847)),2)),IF($B324="Non - avec lien de dépendance",MIN(1129,I324,$C324)*overallRate,MIN(1129,I324)*overallRate))</f>
        <v>#VALUE!</v>
      </c>
      <c r="T324" s="110" t="e">
        <f>IF(revenueReduction&gt;0.3,MAX(IF($B324="Non - avec lien de dépendance",MIN(1129,J324,$C324)*overallRate,MIN(1129,J324)*overallRate),ROUND(MAX(IF($B324="Non - avec lien de dépendance",0,MIN((0.75*J324),847)),MIN(J324,(0.75*$C324),847)),2)),IF($B324="Non - avec lien de dépendance",MIN(1129,J324,$C324)*overallRate,MIN(1129,J324)*overallRate))</f>
        <v>#VALUE!</v>
      </c>
      <c r="U324" s="110" t="e">
        <f>IF(revenueReduction&gt;0.3,MAX(IF($B324="Non - avec lien de dépendance",MIN(1129,K324,$C324)*overallRate,MIN(1129,K324)*overallRate),ROUND(MAX(IF($B324="Non - avec lien de dépendance",0,MIN((0.75*K324),847)),MIN(K324,(0.75*$C324),847)),2)),IF($B324="Non - avec lien de dépendance",MIN(1129,K324,$C324)*overallRate,MIN(1129,K324)*overallRate))</f>
        <v>#VALUE!</v>
      </c>
    </row>
    <row r="325" spans="12:21" x14ac:dyDescent="0.5">
      <c r="L325" s="56" t="str">
        <f>IF(ISTEXT(overallRate),"Effectuez l’étape 1",IF(OR(COUNT($C325,H325)&lt;&gt;2,overallRate=0),0,IF(D325="Oui",ROUND(MAX(IF($B325="Non - avec lien de dépendance",0,MIN((0.75*H325),847)),MIN(H325,(0.75*$C325),847)),2),R325)))</f>
        <v>Effectuez l’étape 1</v>
      </c>
      <c r="M325" s="56" t="str">
        <f>IF(ISTEXT(overallRate),"Effectuez l’étape 1",IF(OR(COUNT($C325,I325)&lt;&gt;2,overallRate=0),0,IF(E325="Yes",ROUND(MAX(IF($B325="Non - avec lien de dépendance",0,MIN((0.75*I325),847)),MIN(I325,(0.75*$C325),847)),2),S325)))</f>
        <v>Effectuez l’étape 1</v>
      </c>
      <c r="N325" s="56" t="str">
        <f>IF(ISTEXT(overallRate),"Effectuez l’étape 1",IF(OR(COUNT($C325,J325)&lt;&gt;2,overallRate=0),0,IF(F325="Yes",ROUND(MAX(IF($B325="Non - avec lien de dépendance",0,MIN((0.75*J325),847)),MIN(J325,(0.75*$C325),847)),2),T325)))</f>
        <v>Effectuez l’étape 1</v>
      </c>
      <c r="O325" s="56" t="str">
        <f>IF(ISTEXT(overallRate),"Effectuez l’étape 1",IF(OR(COUNT($C325,K325)&lt;&gt;2,overallRate=0),0,IF(G325="Yes",ROUND(MAX(IF($B325="Non - avec lien de dépendance",0,MIN((0.75*K325),847)),MIN(K325,(0.75*$C325),847)),2),U325)))</f>
        <v>Effectuez l’étape 1</v>
      </c>
      <c r="P325" s="3">
        <f t="shared" si="4"/>
        <v>0</v>
      </c>
      <c r="R325" s="110" t="e">
        <f>IF(revenueReduction&gt;0.3,MAX(IF($B325="Non - avec lien de dépendance",MIN(1129,H325,$C325)*overallRate,MIN(1129,H325)*overallRate),ROUND(MAX(IF($B325="Non - avec lien de dépendance",0,MIN((0.75*H325),847)),MIN(H325,(0.75*$C325),847)),2)),IF($B325="Non - avec lien de dépendance",MIN(1129,H325,$C325)*overallRate,MIN(1129,H325)*overallRate))</f>
        <v>#VALUE!</v>
      </c>
      <c r="S325" s="110" t="e">
        <f>IF(revenueReduction&gt;0.3,MAX(IF($B325="Non - avec lien de dépendance",MIN(1129,I325,$C325)*overallRate,MIN(1129,I325)*overallRate),ROUND(MAX(IF($B325="Non - avec lien de dépendance",0,MIN((0.75*I325),847)),MIN(I325,(0.75*$C325),847)),2)),IF($B325="Non - avec lien de dépendance",MIN(1129,I325,$C325)*overallRate,MIN(1129,I325)*overallRate))</f>
        <v>#VALUE!</v>
      </c>
      <c r="T325" s="110" t="e">
        <f>IF(revenueReduction&gt;0.3,MAX(IF($B325="Non - avec lien de dépendance",MIN(1129,J325,$C325)*overallRate,MIN(1129,J325)*overallRate),ROUND(MAX(IF($B325="Non - avec lien de dépendance",0,MIN((0.75*J325),847)),MIN(J325,(0.75*$C325),847)),2)),IF($B325="Non - avec lien de dépendance",MIN(1129,J325,$C325)*overallRate,MIN(1129,J325)*overallRate))</f>
        <v>#VALUE!</v>
      </c>
      <c r="U325" s="110" t="e">
        <f>IF(revenueReduction&gt;0.3,MAX(IF($B325="Non - avec lien de dépendance",MIN(1129,K325,$C325)*overallRate,MIN(1129,K325)*overallRate),ROUND(MAX(IF($B325="Non - avec lien de dépendance",0,MIN((0.75*K325),847)),MIN(K325,(0.75*$C325),847)),2)),IF($B325="Non - avec lien de dépendance",MIN(1129,K325,$C325)*overallRate,MIN(1129,K325)*overallRate))</f>
        <v>#VALUE!</v>
      </c>
    </row>
    <row r="326" spans="12:21" x14ac:dyDescent="0.5">
      <c r="L326" s="56" t="str">
        <f>IF(ISTEXT(overallRate),"Effectuez l’étape 1",IF(OR(COUNT($C326,H326)&lt;&gt;2,overallRate=0),0,IF(D326="Oui",ROUND(MAX(IF($B326="Non - avec lien de dépendance",0,MIN((0.75*H326),847)),MIN(H326,(0.75*$C326),847)),2),R326)))</f>
        <v>Effectuez l’étape 1</v>
      </c>
      <c r="M326" s="56" t="str">
        <f>IF(ISTEXT(overallRate),"Effectuez l’étape 1",IF(OR(COUNT($C326,I326)&lt;&gt;2,overallRate=0),0,IF(E326="Yes",ROUND(MAX(IF($B326="Non - avec lien de dépendance",0,MIN((0.75*I326),847)),MIN(I326,(0.75*$C326),847)),2),S326)))</f>
        <v>Effectuez l’étape 1</v>
      </c>
      <c r="N326" s="56" t="str">
        <f>IF(ISTEXT(overallRate),"Effectuez l’étape 1",IF(OR(COUNT($C326,J326)&lt;&gt;2,overallRate=0),0,IF(F326="Yes",ROUND(MAX(IF($B326="Non - avec lien de dépendance",0,MIN((0.75*J326),847)),MIN(J326,(0.75*$C326),847)),2),T326)))</f>
        <v>Effectuez l’étape 1</v>
      </c>
      <c r="O326" s="56" t="str">
        <f>IF(ISTEXT(overallRate),"Effectuez l’étape 1",IF(OR(COUNT($C326,K326)&lt;&gt;2,overallRate=0),0,IF(G326="Yes",ROUND(MAX(IF($B326="Non - avec lien de dépendance",0,MIN((0.75*K326),847)),MIN(K326,(0.75*$C326),847)),2),U326)))</f>
        <v>Effectuez l’étape 1</v>
      </c>
      <c r="P326" s="3">
        <f t="shared" si="4"/>
        <v>0</v>
      </c>
      <c r="R326" s="110" t="e">
        <f>IF(revenueReduction&gt;0.3,MAX(IF($B326="Non - avec lien de dépendance",MIN(1129,H326,$C326)*overallRate,MIN(1129,H326)*overallRate),ROUND(MAX(IF($B326="Non - avec lien de dépendance",0,MIN((0.75*H326),847)),MIN(H326,(0.75*$C326),847)),2)),IF($B326="Non - avec lien de dépendance",MIN(1129,H326,$C326)*overallRate,MIN(1129,H326)*overallRate))</f>
        <v>#VALUE!</v>
      </c>
      <c r="S326" s="110" t="e">
        <f>IF(revenueReduction&gt;0.3,MAX(IF($B326="Non - avec lien de dépendance",MIN(1129,I326,$C326)*overallRate,MIN(1129,I326)*overallRate),ROUND(MAX(IF($B326="Non - avec lien de dépendance",0,MIN((0.75*I326),847)),MIN(I326,(0.75*$C326),847)),2)),IF($B326="Non - avec lien de dépendance",MIN(1129,I326,$C326)*overallRate,MIN(1129,I326)*overallRate))</f>
        <v>#VALUE!</v>
      </c>
      <c r="T326" s="110" t="e">
        <f>IF(revenueReduction&gt;0.3,MAX(IF($B326="Non - avec lien de dépendance",MIN(1129,J326,$C326)*overallRate,MIN(1129,J326)*overallRate),ROUND(MAX(IF($B326="Non - avec lien de dépendance",0,MIN((0.75*J326),847)),MIN(J326,(0.75*$C326),847)),2)),IF($B326="Non - avec lien de dépendance",MIN(1129,J326,$C326)*overallRate,MIN(1129,J326)*overallRate))</f>
        <v>#VALUE!</v>
      </c>
      <c r="U326" s="110" t="e">
        <f>IF(revenueReduction&gt;0.3,MAX(IF($B326="Non - avec lien de dépendance",MIN(1129,K326,$C326)*overallRate,MIN(1129,K326)*overallRate),ROUND(MAX(IF($B326="Non - avec lien de dépendance",0,MIN((0.75*K326),847)),MIN(K326,(0.75*$C326),847)),2)),IF($B326="Non - avec lien de dépendance",MIN(1129,K326,$C326)*overallRate,MIN(1129,K326)*overallRate))</f>
        <v>#VALUE!</v>
      </c>
    </row>
    <row r="327" spans="12:21" x14ac:dyDescent="0.5">
      <c r="L327" s="56" t="str">
        <f>IF(ISTEXT(overallRate),"Effectuez l’étape 1",IF(OR(COUNT($C327,H327)&lt;&gt;2,overallRate=0),0,IF(D327="Oui",ROUND(MAX(IF($B327="Non - avec lien de dépendance",0,MIN((0.75*H327),847)),MIN(H327,(0.75*$C327),847)),2),R327)))</f>
        <v>Effectuez l’étape 1</v>
      </c>
      <c r="M327" s="56" t="str">
        <f>IF(ISTEXT(overallRate),"Effectuez l’étape 1",IF(OR(COUNT($C327,I327)&lt;&gt;2,overallRate=0),0,IF(E327="Yes",ROUND(MAX(IF($B327="Non - avec lien de dépendance",0,MIN((0.75*I327),847)),MIN(I327,(0.75*$C327),847)),2),S327)))</f>
        <v>Effectuez l’étape 1</v>
      </c>
      <c r="N327" s="56" t="str">
        <f>IF(ISTEXT(overallRate),"Effectuez l’étape 1",IF(OR(COUNT($C327,J327)&lt;&gt;2,overallRate=0),0,IF(F327="Yes",ROUND(MAX(IF($B327="Non - avec lien de dépendance",0,MIN((0.75*J327),847)),MIN(J327,(0.75*$C327),847)),2),T327)))</f>
        <v>Effectuez l’étape 1</v>
      </c>
      <c r="O327" s="56" t="str">
        <f>IF(ISTEXT(overallRate),"Effectuez l’étape 1",IF(OR(COUNT($C327,K327)&lt;&gt;2,overallRate=0),0,IF(G327="Yes",ROUND(MAX(IF($B327="Non - avec lien de dépendance",0,MIN((0.75*K327),847)),MIN(K327,(0.75*$C327),847)),2),U327)))</f>
        <v>Effectuez l’étape 1</v>
      </c>
      <c r="P327" s="3">
        <f t="shared" ref="P327:P390" si="5">IF(AND(COUNT(C327:K327)&gt;0,OR(COUNT(C327:K327)&lt;&gt;5,ISBLANK(B327))),"Fill out all amounts",SUM(L327:O327))</f>
        <v>0</v>
      </c>
      <c r="R327" s="110" t="e">
        <f>IF(revenueReduction&gt;0.3,MAX(IF($B327="Non - avec lien de dépendance",MIN(1129,H327,$C327)*overallRate,MIN(1129,H327)*overallRate),ROUND(MAX(IF($B327="Non - avec lien de dépendance",0,MIN((0.75*H327),847)),MIN(H327,(0.75*$C327),847)),2)),IF($B327="Non - avec lien de dépendance",MIN(1129,H327,$C327)*overallRate,MIN(1129,H327)*overallRate))</f>
        <v>#VALUE!</v>
      </c>
      <c r="S327" s="110" t="e">
        <f>IF(revenueReduction&gt;0.3,MAX(IF($B327="Non - avec lien de dépendance",MIN(1129,I327,$C327)*overallRate,MIN(1129,I327)*overallRate),ROUND(MAX(IF($B327="Non - avec lien de dépendance",0,MIN((0.75*I327),847)),MIN(I327,(0.75*$C327),847)),2)),IF($B327="Non - avec lien de dépendance",MIN(1129,I327,$C327)*overallRate,MIN(1129,I327)*overallRate))</f>
        <v>#VALUE!</v>
      </c>
      <c r="T327" s="110" t="e">
        <f>IF(revenueReduction&gt;0.3,MAX(IF($B327="Non - avec lien de dépendance",MIN(1129,J327,$C327)*overallRate,MIN(1129,J327)*overallRate),ROUND(MAX(IF($B327="Non - avec lien de dépendance",0,MIN((0.75*J327),847)),MIN(J327,(0.75*$C327),847)),2)),IF($B327="Non - avec lien de dépendance",MIN(1129,J327,$C327)*overallRate,MIN(1129,J327)*overallRate))</f>
        <v>#VALUE!</v>
      </c>
      <c r="U327" s="110" t="e">
        <f>IF(revenueReduction&gt;0.3,MAX(IF($B327="Non - avec lien de dépendance",MIN(1129,K327,$C327)*overallRate,MIN(1129,K327)*overallRate),ROUND(MAX(IF($B327="Non - avec lien de dépendance",0,MIN((0.75*K327),847)),MIN(K327,(0.75*$C327),847)),2)),IF($B327="Non - avec lien de dépendance",MIN(1129,K327,$C327)*overallRate,MIN(1129,K327)*overallRate))</f>
        <v>#VALUE!</v>
      </c>
    </row>
    <row r="328" spans="12:21" x14ac:dyDescent="0.5">
      <c r="L328" s="56" t="str">
        <f>IF(ISTEXT(overallRate),"Effectuez l’étape 1",IF(OR(COUNT($C328,H328)&lt;&gt;2,overallRate=0),0,IF(D328="Oui",ROUND(MAX(IF($B328="Non - avec lien de dépendance",0,MIN((0.75*H328),847)),MIN(H328,(0.75*$C328),847)),2),R328)))</f>
        <v>Effectuez l’étape 1</v>
      </c>
      <c r="M328" s="56" t="str">
        <f>IF(ISTEXT(overallRate),"Effectuez l’étape 1",IF(OR(COUNT($C328,I328)&lt;&gt;2,overallRate=0),0,IF(E328="Yes",ROUND(MAX(IF($B328="Non - avec lien de dépendance",0,MIN((0.75*I328),847)),MIN(I328,(0.75*$C328),847)),2),S328)))</f>
        <v>Effectuez l’étape 1</v>
      </c>
      <c r="N328" s="56" t="str">
        <f>IF(ISTEXT(overallRate),"Effectuez l’étape 1",IF(OR(COUNT($C328,J328)&lt;&gt;2,overallRate=0),0,IF(F328="Yes",ROUND(MAX(IF($B328="Non - avec lien de dépendance",0,MIN((0.75*J328),847)),MIN(J328,(0.75*$C328),847)),2),T328)))</f>
        <v>Effectuez l’étape 1</v>
      </c>
      <c r="O328" s="56" t="str">
        <f>IF(ISTEXT(overallRate),"Effectuez l’étape 1",IF(OR(COUNT($C328,K328)&lt;&gt;2,overallRate=0),0,IF(G328="Yes",ROUND(MAX(IF($B328="Non - avec lien de dépendance",0,MIN((0.75*K328),847)),MIN(K328,(0.75*$C328),847)),2),U328)))</f>
        <v>Effectuez l’étape 1</v>
      </c>
      <c r="P328" s="3">
        <f t="shared" si="5"/>
        <v>0</v>
      </c>
      <c r="R328" s="110" t="e">
        <f>IF(revenueReduction&gt;0.3,MAX(IF($B328="Non - avec lien de dépendance",MIN(1129,H328,$C328)*overallRate,MIN(1129,H328)*overallRate),ROUND(MAX(IF($B328="Non - avec lien de dépendance",0,MIN((0.75*H328),847)),MIN(H328,(0.75*$C328),847)),2)),IF($B328="Non - avec lien de dépendance",MIN(1129,H328,$C328)*overallRate,MIN(1129,H328)*overallRate))</f>
        <v>#VALUE!</v>
      </c>
      <c r="S328" s="110" t="e">
        <f>IF(revenueReduction&gt;0.3,MAX(IF($B328="Non - avec lien de dépendance",MIN(1129,I328,$C328)*overallRate,MIN(1129,I328)*overallRate),ROUND(MAX(IF($B328="Non - avec lien de dépendance",0,MIN((0.75*I328),847)),MIN(I328,(0.75*$C328),847)),2)),IF($B328="Non - avec lien de dépendance",MIN(1129,I328,$C328)*overallRate,MIN(1129,I328)*overallRate))</f>
        <v>#VALUE!</v>
      </c>
      <c r="T328" s="110" t="e">
        <f>IF(revenueReduction&gt;0.3,MAX(IF($B328="Non - avec lien de dépendance",MIN(1129,J328,$C328)*overallRate,MIN(1129,J328)*overallRate),ROUND(MAX(IF($B328="Non - avec lien de dépendance",0,MIN((0.75*J328),847)),MIN(J328,(0.75*$C328),847)),2)),IF($B328="Non - avec lien de dépendance",MIN(1129,J328,$C328)*overallRate,MIN(1129,J328)*overallRate))</f>
        <v>#VALUE!</v>
      </c>
      <c r="U328" s="110" t="e">
        <f>IF(revenueReduction&gt;0.3,MAX(IF($B328="Non - avec lien de dépendance",MIN(1129,K328,$C328)*overallRate,MIN(1129,K328)*overallRate),ROUND(MAX(IF($B328="Non - avec lien de dépendance",0,MIN((0.75*K328),847)),MIN(K328,(0.75*$C328),847)),2)),IF($B328="Non - avec lien de dépendance",MIN(1129,K328,$C328)*overallRate,MIN(1129,K328)*overallRate))</f>
        <v>#VALUE!</v>
      </c>
    </row>
    <row r="329" spans="12:21" x14ac:dyDescent="0.5">
      <c r="L329" s="56" t="str">
        <f>IF(ISTEXT(overallRate),"Effectuez l’étape 1",IF(OR(COUNT($C329,H329)&lt;&gt;2,overallRate=0),0,IF(D329="Oui",ROUND(MAX(IF($B329="Non - avec lien de dépendance",0,MIN((0.75*H329),847)),MIN(H329,(0.75*$C329),847)),2),R329)))</f>
        <v>Effectuez l’étape 1</v>
      </c>
      <c r="M329" s="56" t="str">
        <f>IF(ISTEXT(overallRate),"Effectuez l’étape 1",IF(OR(COUNT($C329,I329)&lt;&gt;2,overallRate=0),0,IF(E329="Yes",ROUND(MAX(IF($B329="Non - avec lien de dépendance",0,MIN((0.75*I329),847)),MIN(I329,(0.75*$C329),847)),2),S329)))</f>
        <v>Effectuez l’étape 1</v>
      </c>
      <c r="N329" s="56" t="str">
        <f>IF(ISTEXT(overallRate),"Effectuez l’étape 1",IF(OR(COUNT($C329,J329)&lt;&gt;2,overallRate=0),0,IF(F329="Yes",ROUND(MAX(IF($B329="Non - avec lien de dépendance",0,MIN((0.75*J329),847)),MIN(J329,(0.75*$C329),847)),2),T329)))</f>
        <v>Effectuez l’étape 1</v>
      </c>
      <c r="O329" s="56" t="str">
        <f>IF(ISTEXT(overallRate),"Effectuez l’étape 1",IF(OR(COUNT($C329,K329)&lt;&gt;2,overallRate=0),0,IF(G329="Yes",ROUND(MAX(IF($B329="Non - avec lien de dépendance",0,MIN((0.75*K329),847)),MIN(K329,(0.75*$C329),847)),2),U329)))</f>
        <v>Effectuez l’étape 1</v>
      </c>
      <c r="P329" s="3">
        <f t="shared" si="5"/>
        <v>0</v>
      </c>
      <c r="R329" s="110" t="e">
        <f>IF(revenueReduction&gt;0.3,MAX(IF($B329="Non - avec lien de dépendance",MIN(1129,H329,$C329)*overallRate,MIN(1129,H329)*overallRate),ROUND(MAX(IF($B329="Non - avec lien de dépendance",0,MIN((0.75*H329),847)),MIN(H329,(0.75*$C329),847)),2)),IF($B329="Non - avec lien de dépendance",MIN(1129,H329,$C329)*overallRate,MIN(1129,H329)*overallRate))</f>
        <v>#VALUE!</v>
      </c>
      <c r="S329" s="110" t="e">
        <f>IF(revenueReduction&gt;0.3,MAX(IF($B329="Non - avec lien de dépendance",MIN(1129,I329,$C329)*overallRate,MIN(1129,I329)*overallRate),ROUND(MAX(IF($B329="Non - avec lien de dépendance",0,MIN((0.75*I329),847)),MIN(I329,(0.75*$C329),847)),2)),IF($B329="Non - avec lien de dépendance",MIN(1129,I329,$C329)*overallRate,MIN(1129,I329)*overallRate))</f>
        <v>#VALUE!</v>
      </c>
      <c r="T329" s="110" t="e">
        <f>IF(revenueReduction&gt;0.3,MAX(IF($B329="Non - avec lien de dépendance",MIN(1129,J329,$C329)*overallRate,MIN(1129,J329)*overallRate),ROUND(MAX(IF($B329="Non - avec lien de dépendance",0,MIN((0.75*J329),847)),MIN(J329,(0.75*$C329),847)),2)),IF($B329="Non - avec lien de dépendance",MIN(1129,J329,$C329)*overallRate,MIN(1129,J329)*overallRate))</f>
        <v>#VALUE!</v>
      </c>
      <c r="U329" s="110" t="e">
        <f>IF(revenueReduction&gt;0.3,MAX(IF($B329="Non - avec lien de dépendance",MIN(1129,K329,$C329)*overallRate,MIN(1129,K329)*overallRate),ROUND(MAX(IF($B329="Non - avec lien de dépendance",0,MIN((0.75*K329),847)),MIN(K329,(0.75*$C329),847)),2)),IF($B329="Non - avec lien de dépendance",MIN(1129,K329,$C329)*overallRate,MIN(1129,K329)*overallRate))</f>
        <v>#VALUE!</v>
      </c>
    </row>
    <row r="330" spans="12:21" x14ac:dyDescent="0.5">
      <c r="L330" s="56" t="str">
        <f>IF(ISTEXT(overallRate),"Effectuez l’étape 1",IF(OR(COUNT($C330,H330)&lt;&gt;2,overallRate=0),0,IF(D330="Oui",ROUND(MAX(IF($B330="Non - avec lien de dépendance",0,MIN((0.75*H330),847)),MIN(H330,(0.75*$C330),847)),2),R330)))</f>
        <v>Effectuez l’étape 1</v>
      </c>
      <c r="M330" s="56" t="str">
        <f>IF(ISTEXT(overallRate),"Effectuez l’étape 1",IF(OR(COUNT($C330,I330)&lt;&gt;2,overallRate=0),0,IF(E330="Yes",ROUND(MAX(IF($B330="Non - avec lien de dépendance",0,MIN((0.75*I330),847)),MIN(I330,(0.75*$C330),847)),2),S330)))</f>
        <v>Effectuez l’étape 1</v>
      </c>
      <c r="N330" s="56" t="str">
        <f>IF(ISTEXT(overallRate),"Effectuez l’étape 1",IF(OR(COUNT($C330,J330)&lt;&gt;2,overallRate=0),0,IF(F330="Yes",ROUND(MAX(IF($B330="Non - avec lien de dépendance",0,MIN((0.75*J330),847)),MIN(J330,(0.75*$C330),847)),2),T330)))</f>
        <v>Effectuez l’étape 1</v>
      </c>
      <c r="O330" s="56" t="str">
        <f>IF(ISTEXT(overallRate),"Effectuez l’étape 1",IF(OR(COUNT($C330,K330)&lt;&gt;2,overallRate=0),0,IF(G330="Yes",ROUND(MAX(IF($B330="Non - avec lien de dépendance",0,MIN((0.75*K330),847)),MIN(K330,(0.75*$C330),847)),2),U330)))</f>
        <v>Effectuez l’étape 1</v>
      </c>
      <c r="P330" s="3">
        <f t="shared" si="5"/>
        <v>0</v>
      </c>
      <c r="R330" s="110" t="e">
        <f>IF(revenueReduction&gt;0.3,MAX(IF($B330="Non - avec lien de dépendance",MIN(1129,H330,$C330)*overallRate,MIN(1129,H330)*overallRate),ROUND(MAX(IF($B330="Non - avec lien de dépendance",0,MIN((0.75*H330),847)),MIN(H330,(0.75*$C330),847)),2)),IF($B330="Non - avec lien de dépendance",MIN(1129,H330,$C330)*overallRate,MIN(1129,H330)*overallRate))</f>
        <v>#VALUE!</v>
      </c>
      <c r="S330" s="110" t="e">
        <f>IF(revenueReduction&gt;0.3,MAX(IF($B330="Non - avec lien de dépendance",MIN(1129,I330,$C330)*overallRate,MIN(1129,I330)*overallRate),ROUND(MAX(IF($B330="Non - avec lien de dépendance",0,MIN((0.75*I330),847)),MIN(I330,(0.75*$C330),847)),2)),IF($B330="Non - avec lien de dépendance",MIN(1129,I330,$C330)*overallRate,MIN(1129,I330)*overallRate))</f>
        <v>#VALUE!</v>
      </c>
      <c r="T330" s="110" t="e">
        <f>IF(revenueReduction&gt;0.3,MAX(IF($B330="Non - avec lien de dépendance",MIN(1129,J330,$C330)*overallRate,MIN(1129,J330)*overallRate),ROUND(MAX(IF($B330="Non - avec lien de dépendance",0,MIN((0.75*J330),847)),MIN(J330,(0.75*$C330),847)),2)),IF($B330="Non - avec lien de dépendance",MIN(1129,J330,$C330)*overallRate,MIN(1129,J330)*overallRate))</f>
        <v>#VALUE!</v>
      </c>
      <c r="U330" s="110" t="e">
        <f>IF(revenueReduction&gt;0.3,MAX(IF($B330="Non - avec lien de dépendance",MIN(1129,K330,$C330)*overallRate,MIN(1129,K330)*overallRate),ROUND(MAX(IF($B330="Non - avec lien de dépendance",0,MIN((0.75*K330),847)),MIN(K330,(0.75*$C330),847)),2)),IF($B330="Non - avec lien de dépendance",MIN(1129,K330,$C330)*overallRate,MIN(1129,K330)*overallRate))</f>
        <v>#VALUE!</v>
      </c>
    </row>
    <row r="331" spans="12:21" x14ac:dyDescent="0.5">
      <c r="L331" s="56" t="str">
        <f>IF(ISTEXT(overallRate),"Effectuez l’étape 1",IF(OR(COUNT($C331,H331)&lt;&gt;2,overallRate=0),0,IF(D331="Oui",ROUND(MAX(IF($B331="Non - avec lien de dépendance",0,MIN((0.75*H331),847)),MIN(H331,(0.75*$C331),847)),2),R331)))</f>
        <v>Effectuez l’étape 1</v>
      </c>
      <c r="M331" s="56" t="str">
        <f>IF(ISTEXT(overallRate),"Effectuez l’étape 1",IF(OR(COUNT($C331,I331)&lt;&gt;2,overallRate=0),0,IF(E331="Yes",ROUND(MAX(IF($B331="Non - avec lien de dépendance",0,MIN((0.75*I331),847)),MIN(I331,(0.75*$C331),847)),2),S331)))</f>
        <v>Effectuez l’étape 1</v>
      </c>
      <c r="N331" s="56" t="str">
        <f>IF(ISTEXT(overallRate),"Effectuez l’étape 1",IF(OR(COUNT($C331,J331)&lt;&gt;2,overallRate=0),0,IF(F331="Yes",ROUND(MAX(IF($B331="Non - avec lien de dépendance",0,MIN((0.75*J331),847)),MIN(J331,(0.75*$C331),847)),2),T331)))</f>
        <v>Effectuez l’étape 1</v>
      </c>
      <c r="O331" s="56" t="str">
        <f>IF(ISTEXT(overallRate),"Effectuez l’étape 1",IF(OR(COUNT($C331,K331)&lt;&gt;2,overallRate=0),0,IF(G331="Yes",ROUND(MAX(IF($B331="Non - avec lien de dépendance",0,MIN((0.75*K331),847)),MIN(K331,(0.75*$C331),847)),2),U331)))</f>
        <v>Effectuez l’étape 1</v>
      </c>
      <c r="P331" s="3">
        <f t="shared" si="5"/>
        <v>0</v>
      </c>
      <c r="R331" s="110" t="e">
        <f>IF(revenueReduction&gt;0.3,MAX(IF($B331="Non - avec lien de dépendance",MIN(1129,H331,$C331)*overallRate,MIN(1129,H331)*overallRate),ROUND(MAX(IF($B331="Non - avec lien de dépendance",0,MIN((0.75*H331),847)),MIN(H331,(0.75*$C331),847)),2)),IF($B331="Non - avec lien de dépendance",MIN(1129,H331,$C331)*overallRate,MIN(1129,H331)*overallRate))</f>
        <v>#VALUE!</v>
      </c>
      <c r="S331" s="110" t="e">
        <f>IF(revenueReduction&gt;0.3,MAX(IF($B331="Non - avec lien de dépendance",MIN(1129,I331,$C331)*overallRate,MIN(1129,I331)*overallRate),ROUND(MAX(IF($B331="Non - avec lien de dépendance",0,MIN((0.75*I331),847)),MIN(I331,(0.75*$C331),847)),2)),IF($B331="Non - avec lien de dépendance",MIN(1129,I331,$C331)*overallRate,MIN(1129,I331)*overallRate))</f>
        <v>#VALUE!</v>
      </c>
      <c r="T331" s="110" t="e">
        <f>IF(revenueReduction&gt;0.3,MAX(IF($B331="Non - avec lien de dépendance",MIN(1129,J331,$C331)*overallRate,MIN(1129,J331)*overallRate),ROUND(MAX(IF($B331="Non - avec lien de dépendance",0,MIN((0.75*J331),847)),MIN(J331,(0.75*$C331),847)),2)),IF($B331="Non - avec lien de dépendance",MIN(1129,J331,$C331)*overallRate,MIN(1129,J331)*overallRate))</f>
        <v>#VALUE!</v>
      </c>
      <c r="U331" s="110" t="e">
        <f>IF(revenueReduction&gt;0.3,MAX(IF($B331="Non - avec lien de dépendance",MIN(1129,K331,$C331)*overallRate,MIN(1129,K331)*overallRate),ROUND(MAX(IF($B331="Non - avec lien de dépendance",0,MIN((0.75*K331),847)),MIN(K331,(0.75*$C331),847)),2)),IF($B331="Non - avec lien de dépendance",MIN(1129,K331,$C331)*overallRate,MIN(1129,K331)*overallRate))</f>
        <v>#VALUE!</v>
      </c>
    </row>
    <row r="332" spans="12:21" x14ac:dyDescent="0.5">
      <c r="L332" s="56" t="str">
        <f>IF(ISTEXT(overallRate),"Effectuez l’étape 1",IF(OR(COUNT($C332,H332)&lt;&gt;2,overallRate=0),0,IF(D332="Oui",ROUND(MAX(IF($B332="Non - avec lien de dépendance",0,MIN((0.75*H332),847)),MIN(H332,(0.75*$C332),847)),2),R332)))</f>
        <v>Effectuez l’étape 1</v>
      </c>
      <c r="M332" s="56" t="str">
        <f>IF(ISTEXT(overallRate),"Effectuez l’étape 1",IF(OR(COUNT($C332,I332)&lt;&gt;2,overallRate=0),0,IF(E332="Yes",ROUND(MAX(IF($B332="Non - avec lien de dépendance",0,MIN((0.75*I332),847)),MIN(I332,(0.75*$C332),847)),2),S332)))</f>
        <v>Effectuez l’étape 1</v>
      </c>
      <c r="N332" s="56" t="str">
        <f>IF(ISTEXT(overallRate),"Effectuez l’étape 1",IF(OR(COUNT($C332,J332)&lt;&gt;2,overallRate=0),0,IF(F332="Yes",ROUND(MAX(IF($B332="Non - avec lien de dépendance",0,MIN((0.75*J332),847)),MIN(J332,(0.75*$C332),847)),2),T332)))</f>
        <v>Effectuez l’étape 1</v>
      </c>
      <c r="O332" s="56" t="str">
        <f>IF(ISTEXT(overallRate),"Effectuez l’étape 1",IF(OR(COUNT($C332,K332)&lt;&gt;2,overallRate=0),0,IF(G332="Yes",ROUND(MAX(IF($B332="Non - avec lien de dépendance",0,MIN((0.75*K332),847)),MIN(K332,(0.75*$C332),847)),2),U332)))</f>
        <v>Effectuez l’étape 1</v>
      </c>
      <c r="P332" s="3">
        <f t="shared" si="5"/>
        <v>0</v>
      </c>
      <c r="R332" s="110" t="e">
        <f>IF(revenueReduction&gt;0.3,MAX(IF($B332="Non - avec lien de dépendance",MIN(1129,H332,$C332)*overallRate,MIN(1129,H332)*overallRate),ROUND(MAX(IF($B332="Non - avec lien de dépendance",0,MIN((0.75*H332),847)),MIN(H332,(0.75*$C332),847)),2)),IF($B332="Non - avec lien de dépendance",MIN(1129,H332,$C332)*overallRate,MIN(1129,H332)*overallRate))</f>
        <v>#VALUE!</v>
      </c>
      <c r="S332" s="110" t="e">
        <f>IF(revenueReduction&gt;0.3,MAX(IF($B332="Non - avec lien de dépendance",MIN(1129,I332,$C332)*overallRate,MIN(1129,I332)*overallRate),ROUND(MAX(IF($B332="Non - avec lien de dépendance",0,MIN((0.75*I332),847)),MIN(I332,(0.75*$C332),847)),2)),IF($B332="Non - avec lien de dépendance",MIN(1129,I332,$C332)*overallRate,MIN(1129,I332)*overallRate))</f>
        <v>#VALUE!</v>
      </c>
      <c r="T332" s="110" t="e">
        <f>IF(revenueReduction&gt;0.3,MAX(IF($B332="Non - avec lien de dépendance",MIN(1129,J332,$C332)*overallRate,MIN(1129,J332)*overallRate),ROUND(MAX(IF($B332="Non - avec lien de dépendance",0,MIN((0.75*J332),847)),MIN(J332,(0.75*$C332),847)),2)),IF($B332="Non - avec lien de dépendance",MIN(1129,J332,$C332)*overallRate,MIN(1129,J332)*overallRate))</f>
        <v>#VALUE!</v>
      </c>
      <c r="U332" s="110" t="e">
        <f>IF(revenueReduction&gt;0.3,MAX(IF($B332="Non - avec lien de dépendance",MIN(1129,K332,$C332)*overallRate,MIN(1129,K332)*overallRate),ROUND(MAX(IF($B332="Non - avec lien de dépendance",0,MIN((0.75*K332),847)),MIN(K332,(0.75*$C332),847)),2)),IF($B332="Non - avec lien de dépendance",MIN(1129,K332,$C332)*overallRate,MIN(1129,K332)*overallRate))</f>
        <v>#VALUE!</v>
      </c>
    </row>
    <row r="333" spans="12:21" x14ac:dyDescent="0.5">
      <c r="L333" s="56" t="str">
        <f>IF(ISTEXT(overallRate),"Effectuez l’étape 1",IF(OR(COUNT($C333,H333)&lt;&gt;2,overallRate=0),0,IF(D333="Oui",ROUND(MAX(IF($B333="Non - avec lien de dépendance",0,MIN((0.75*H333),847)),MIN(H333,(0.75*$C333),847)),2),R333)))</f>
        <v>Effectuez l’étape 1</v>
      </c>
      <c r="M333" s="56" t="str">
        <f>IF(ISTEXT(overallRate),"Effectuez l’étape 1",IF(OR(COUNT($C333,I333)&lt;&gt;2,overallRate=0),0,IF(E333="Yes",ROUND(MAX(IF($B333="Non - avec lien de dépendance",0,MIN((0.75*I333),847)),MIN(I333,(0.75*$C333),847)),2),S333)))</f>
        <v>Effectuez l’étape 1</v>
      </c>
      <c r="N333" s="56" t="str">
        <f>IF(ISTEXT(overallRate),"Effectuez l’étape 1",IF(OR(COUNT($C333,J333)&lt;&gt;2,overallRate=0),0,IF(F333="Yes",ROUND(MAX(IF($B333="Non - avec lien de dépendance",0,MIN((0.75*J333),847)),MIN(J333,(0.75*$C333),847)),2),T333)))</f>
        <v>Effectuez l’étape 1</v>
      </c>
      <c r="O333" s="56" t="str">
        <f>IF(ISTEXT(overallRate),"Effectuez l’étape 1",IF(OR(COUNT($C333,K333)&lt;&gt;2,overallRate=0),0,IF(G333="Yes",ROUND(MAX(IF($B333="Non - avec lien de dépendance",0,MIN((0.75*K333),847)),MIN(K333,(0.75*$C333),847)),2),U333)))</f>
        <v>Effectuez l’étape 1</v>
      </c>
      <c r="P333" s="3">
        <f t="shared" si="5"/>
        <v>0</v>
      </c>
      <c r="R333" s="110" t="e">
        <f>IF(revenueReduction&gt;0.3,MAX(IF($B333="Non - avec lien de dépendance",MIN(1129,H333,$C333)*overallRate,MIN(1129,H333)*overallRate),ROUND(MAX(IF($B333="Non - avec lien de dépendance",0,MIN((0.75*H333),847)),MIN(H333,(0.75*$C333),847)),2)),IF($B333="Non - avec lien de dépendance",MIN(1129,H333,$C333)*overallRate,MIN(1129,H333)*overallRate))</f>
        <v>#VALUE!</v>
      </c>
      <c r="S333" s="110" t="e">
        <f>IF(revenueReduction&gt;0.3,MAX(IF($B333="Non - avec lien de dépendance",MIN(1129,I333,$C333)*overallRate,MIN(1129,I333)*overallRate),ROUND(MAX(IF($B333="Non - avec lien de dépendance",0,MIN((0.75*I333),847)),MIN(I333,(0.75*$C333),847)),2)),IF($B333="Non - avec lien de dépendance",MIN(1129,I333,$C333)*overallRate,MIN(1129,I333)*overallRate))</f>
        <v>#VALUE!</v>
      </c>
      <c r="T333" s="110" t="e">
        <f>IF(revenueReduction&gt;0.3,MAX(IF($B333="Non - avec lien de dépendance",MIN(1129,J333,$C333)*overallRate,MIN(1129,J333)*overallRate),ROUND(MAX(IF($B333="Non - avec lien de dépendance",0,MIN((0.75*J333),847)),MIN(J333,(0.75*$C333),847)),2)),IF($B333="Non - avec lien de dépendance",MIN(1129,J333,$C333)*overallRate,MIN(1129,J333)*overallRate))</f>
        <v>#VALUE!</v>
      </c>
      <c r="U333" s="110" t="e">
        <f>IF(revenueReduction&gt;0.3,MAX(IF($B333="Non - avec lien de dépendance",MIN(1129,K333,$C333)*overallRate,MIN(1129,K333)*overallRate),ROUND(MAX(IF($B333="Non - avec lien de dépendance",0,MIN((0.75*K333),847)),MIN(K333,(0.75*$C333),847)),2)),IF($B333="Non - avec lien de dépendance",MIN(1129,K333,$C333)*overallRate,MIN(1129,K333)*overallRate))</f>
        <v>#VALUE!</v>
      </c>
    </row>
    <row r="334" spans="12:21" x14ac:dyDescent="0.5">
      <c r="L334" s="56" t="str">
        <f>IF(ISTEXT(overallRate),"Effectuez l’étape 1",IF(OR(COUNT($C334,H334)&lt;&gt;2,overallRate=0),0,IF(D334="Oui",ROUND(MAX(IF($B334="Non - avec lien de dépendance",0,MIN((0.75*H334),847)),MIN(H334,(0.75*$C334),847)),2),R334)))</f>
        <v>Effectuez l’étape 1</v>
      </c>
      <c r="M334" s="56" t="str">
        <f>IF(ISTEXT(overallRate),"Effectuez l’étape 1",IF(OR(COUNT($C334,I334)&lt;&gt;2,overallRate=0),0,IF(E334="Yes",ROUND(MAX(IF($B334="Non - avec lien de dépendance",0,MIN((0.75*I334),847)),MIN(I334,(0.75*$C334),847)),2),S334)))</f>
        <v>Effectuez l’étape 1</v>
      </c>
      <c r="N334" s="56" t="str">
        <f>IF(ISTEXT(overallRate),"Effectuez l’étape 1",IF(OR(COUNT($C334,J334)&lt;&gt;2,overallRate=0),0,IF(F334="Yes",ROUND(MAX(IF($B334="Non - avec lien de dépendance",0,MIN((0.75*J334),847)),MIN(J334,(0.75*$C334),847)),2),T334)))</f>
        <v>Effectuez l’étape 1</v>
      </c>
      <c r="O334" s="56" t="str">
        <f>IF(ISTEXT(overallRate),"Effectuez l’étape 1",IF(OR(COUNT($C334,K334)&lt;&gt;2,overallRate=0),0,IF(G334="Yes",ROUND(MAX(IF($B334="Non - avec lien de dépendance",0,MIN((0.75*K334),847)),MIN(K334,(0.75*$C334),847)),2),U334)))</f>
        <v>Effectuez l’étape 1</v>
      </c>
      <c r="P334" s="3">
        <f t="shared" si="5"/>
        <v>0</v>
      </c>
      <c r="R334" s="110" t="e">
        <f>IF(revenueReduction&gt;0.3,MAX(IF($B334="Non - avec lien de dépendance",MIN(1129,H334,$C334)*overallRate,MIN(1129,H334)*overallRate),ROUND(MAX(IF($B334="Non - avec lien de dépendance",0,MIN((0.75*H334),847)),MIN(H334,(0.75*$C334),847)),2)),IF($B334="Non - avec lien de dépendance",MIN(1129,H334,$C334)*overallRate,MIN(1129,H334)*overallRate))</f>
        <v>#VALUE!</v>
      </c>
      <c r="S334" s="110" t="e">
        <f>IF(revenueReduction&gt;0.3,MAX(IF($B334="Non - avec lien de dépendance",MIN(1129,I334,$C334)*overallRate,MIN(1129,I334)*overallRate),ROUND(MAX(IF($B334="Non - avec lien de dépendance",0,MIN((0.75*I334),847)),MIN(I334,(0.75*$C334),847)),2)),IF($B334="Non - avec lien de dépendance",MIN(1129,I334,$C334)*overallRate,MIN(1129,I334)*overallRate))</f>
        <v>#VALUE!</v>
      </c>
      <c r="T334" s="110" t="e">
        <f>IF(revenueReduction&gt;0.3,MAX(IF($B334="Non - avec lien de dépendance",MIN(1129,J334,$C334)*overallRate,MIN(1129,J334)*overallRate),ROUND(MAX(IF($B334="Non - avec lien de dépendance",0,MIN((0.75*J334),847)),MIN(J334,(0.75*$C334),847)),2)),IF($B334="Non - avec lien de dépendance",MIN(1129,J334,$C334)*overallRate,MIN(1129,J334)*overallRate))</f>
        <v>#VALUE!</v>
      </c>
      <c r="U334" s="110" t="e">
        <f>IF(revenueReduction&gt;0.3,MAX(IF($B334="Non - avec lien de dépendance",MIN(1129,K334,$C334)*overallRate,MIN(1129,K334)*overallRate),ROUND(MAX(IF($B334="Non - avec lien de dépendance",0,MIN((0.75*K334),847)),MIN(K334,(0.75*$C334),847)),2)),IF($B334="Non - avec lien de dépendance",MIN(1129,K334,$C334)*overallRate,MIN(1129,K334)*overallRate))</f>
        <v>#VALUE!</v>
      </c>
    </row>
    <row r="335" spans="12:21" x14ac:dyDescent="0.5">
      <c r="L335" s="56" t="str">
        <f>IF(ISTEXT(overallRate),"Effectuez l’étape 1",IF(OR(COUNT($C335,H335)&lt;&gt;2,overallRate=0),0,IF(D335="Oui",ROUND(MAX(IF($B335="Non - avec lien de dépendance",0,MIN((0.75*H335),847)),MIN(H335,(0.75*$C335),847)),2),R335)))</f>
        <v>Effectuez l’étape 1</v>
      </c>
      <c r="M335" s="56" t="str">
        <f>IF(ISTEXT(overallRate),"Effectuez l’étape 1",IF(OR(COUNT($C335,I335)&lt;&gt;2,overallRate=0),0,IF(E335="Yes",ROUND(MAX(IF($B335="Non - avec lien de dépendance",0,MIN((0.75*I335),847)),MIN(I335,(0.75*$C335),847)),2),S335)))</f>
        <v>Effectuez l’étape 1</v>
      </c>
      <c r="N335" s="56" t="str">
        <f>IF(ISTEXT(overallRate),"Effectuez l’étape 1",IF(OR(COUNT($C335,J335)&lt;&gt;2,overallRate=0),0,IF(F335="Yes",ROUND(MAX(IF($B335="Non - avec lien de dépendance",0,MIN((0.75*J335),847)),MIN(J335,(0.75*$C335),847)),2),T335)))</f>
        <v>Effectuez l’étape 1</v>
      </c>
      <c r="O335" s="56" t="str">
        <f>IF(ISTEXT(overallRate),"Effectuez l’étape 1",IF(OR(COUNT($C335,K335)&lt;&gt;2,overallRate=0),0,IF(G335="Yes",ROUND(MAX(IF($B335="Non - avec lien de dépendance",0,MIN((0.75*K335),847)),MIN(K335,(0.75*$C335),847)),2),U335)))</f>
        <v>Effectuez l’étape 1</v>
      </c>
      <c r="P335" s="3">
        <f t="shared" si="5"/>
        <v>0</v>
      </c>
      <c r="R335" s="110" t="e">
        <f>IF(revenueReduction&gt;0.3,MAX(IF($B335="Non - avec lien de dépendance",MIN(1129,H335,$C335)*overallRate,MIN(1129,H335)*overallRate),ROUND(MAX(IF($B335="Non - avec lien de dépendance",0,MIN((0.75*H335),847)),MIN(H335,(0.75*$C335),847)),2)),IF($B335="Non - avec lien de dépendance",MIN(1129,H335,$C335)*overallRate,MIN(1129,H335)*overallRate))</f>
        <v>#VALUE!</v>
      </c>
      <c r="S335" s="110" t="e">
        <f>IF(revenueReduction&gt;0.3,MAX(IF($B335="Non - avec lien de dépendance",MIN(1129,I335,$C335)*overallRate,MIN(1129,I335)*overallRate),ROUND(MAX(IF($B335="Non - avec lien de dépendance",0,MIN((0.75*I335),847)),MIN(I335,(0.75*$C335),847)),2)),IF($B335="Non - avec lien de dépendance",MIN(1129,I335,$C335)*overallRate,MIN(1129,I335)*overallRate))</f>
        <v>#VALUE!</v>
      </c>
      <c r="T335" s="110" t="e">
        <f>IF(revenueReduction&gt;0.3,MAX(IF($B335="Non - avec lien de dépendance",MIN(1129,J335,$C335)*overallRate,MIN(1129,J335)*overallRate),ROUND(MAX(IF($B335="Non - avec lien de dépendance",0,MIN((0.75*J335),847)),MIN(J335,(0.75*$C335),847)),2)),IF($B335="Non - avec lien de dépendance",MIN(1129,J335,$C335)*overallRate,MIN(1129,J335)*overallRate))</f>
        <v>#VALUE!</v>
      </c>
      <c r="U335" s="110" t="e">
        <f>IF(revenueReduction&gt;0.3,MAX(IF($B335="Non - avec lien de dépendance",MIN(1129,K335,$C335)*overallRate,MIN(1129,K335)*overallRate),ROUND(MAX(IF($B335="Non - avec lien de dépendance",0,MIN((0.75*K335),847)),MIN(K335,(0.75*$C335),847)),2)),IF($B335="Non - avec lien de dépendance",MIN(1129,K335,$C335)*overallRate,MIN(1129,K335)*overallRate))</f>
        <v>#VALUE!</v>
      </c>
    </row>
    <row r="336" spans="12:21" x14ac:dyDescent="0.5">
      <c r="L336" s="56" t="str">
        <f>IF(ISTEXT(overallRate),"Effectuez l’étape 1",IF(OR(COUNT($C336,H336)&lt;&gt;2,overallRate=0),0,IF(D336="Oui",ROUND(MAX(IF($B336="Non - avec lien de dépendance",0,MIN((0.75*H336),847)),MIN(H336,(0.75*$C336),847)),2),R336)))</f>
        <v>Effectuez l’étape 1</v>
      </c>
      <c r="M336" s="56" t="str">
        <f>IF(ISTEXT(overallRate),"Effectuez l’étape 1",IF(OR(COUNT($C336,I336)&lt;&gt;2,overallRate=0),0,IF(E336="Yes",ROUND(MAX(IF($B336="Non - avec lien de dépendance",0,MIN((0.75*I336),847)),MIN(I336,(0.75*$C336),847)),2),S336)))</f>
        <v>Effectuez l’étape 1</v>
      </c>
      <c r="N336" s="56" t="str">
        <f>IF(ISTEXT(overallRate),"Effectuez l’étape 1",IF(OR(COUNT($C336,J336)&lt;&gt;2,overallRate=0),0,IF(F336="Yes",ROUND(MAX(IF($B336="Non - avec lien de dépendance",0,MIN((0.75*J336),847)),MIN(J336,(0.75*$C336),847)),2),T336)))</f>
        <v>Effectuez l’étape 1</v>
      </c>
      <c r="O336" s="56" t="str">
        <f>IF(ISTEXT(overallRate),"Effectuez l’étape 1",IF(OR(COUNT($C336,K336)&lt;&gt;2,overallRate=0),0,IF(G336="Yes",ROUND(MAX(IF($B336="Non - avec lien de dépendance",0,MIN((0.75*K336),847)),MIN(K336,(0.75*$C336),847)),2),U336)))</f>
        <v>Effectuez l’étape 1</v>
      </c>
      <c r="P336" s="3">
        <f t="shared" si="5"/>
        <v>0</v>
      </c>
      <c r="R336" s="110" t="e">
        <f>IF(revenueReduction&gt;0.3,MAX(IF($B336="Non - avec lien de dépendance",MIN(1129,H336,$C336)*overallRate,MIN(1129,H336)*overallRate),ROUND(MAX(IF($B336="Non - avec lien de dépendance",0,MIN((0.75*H336),847)),MIN(H336,(0.75*$C336),847)),2)),IF($B336="Non - avec lien de dépendance",MIN(1129,H336,$C336)*overallRate,MIN(1129,H336)*overallRate))</f>
        <v>#VALUE!</v>
      </c>
      <c r="S336" s="110" t="e">
        <f>IF(revenueReduction&gt;0.3,MAX(IF($B336="Non - avec lien de dépendance",MIN(1129,I336,$C336)*overallRate,MIN(1129,I336)*overallRate),ROUND(MAX(IF($B336="Non - avec lien de dépendance",0,MIN((0.75*I336),847)),MIN(I336,(0.75*$C336),847)),2)),IF($B336="Non - avec lien de dépendance",MIN(1129,I336,$C336)*overallRate,MIN(1129,I336)*overallRate))</f>
        <v>#VALUE!</v>
      </c>
      <c r="T336" s="110" t="e">
        <f>IF(revenueReduction&gt;0.3,MAX(IF($B336="Non - avec lien de dépendance",MIN(1129,J336,$C336)*overallRate,MIN(1129,J336)*overallRate),ROUND(MAX(IF($B336="Non - avec lien de dépendance",0,MIN((0.75*J336),847)),MIN(J336,(0.75*$C336),847)),2)),IF($B336="Non - avec lien de dépendance",MIN(1129,J336,$C336)*overallRate,MIN(1129,J336)*overallRate))</f>
        <v>#VALUE!</v>
      </c>
      <c r="U336" s="110" t="e">
        <f>IF(revenueReduction&gt;0.3,MAX(IF($B336="Non - avec lien de dépendance",MIN(1129,K336,$C336)*overallRate,MIN(1129,K336)*overallRate),ROUND(MAX(IF($B336="Non - avec lien de dépendance",0,MIN((0.75*K336),847)),MIN(K336,(0.75*$C336),847)),2)),IF($B336="Non - avec lien de dépendance",MIN(1129,K336,$C336)*overallRate,MIN(1129,K336)*overallRate))</f>
        <v>#VALUE!</v>
      </c>
    </row>
    <row r="337" spans="12:21" x14ac:dyDescent="0.5">
      <c r="L337" s="56" t="str">
        <f>IF(ISTEXT(overallRate),"Effectuez l’étape 1",IF(OR(COUNT($C337,H337)&lt;&gt;2,overallRate=0),0,IF(D337="Oui",ROUND(MAX(IF($B337="Non - avec lien de dépendance",0,MIN((0.75*H337),847)),MIN(H337,(0.75*$C337),847)),2),R337)))</f>
        <v>Effectuez l’étape 1</v>
      </c>
      <c r="M337" s="56" t="str">
        <f>IF(ISTEXT(overallRate),"Effectuez l’étape 1",IF(OR(COUNT($C337,I337)&lt;&gt;2,overallRate=0),0,IF(E337="Yes",ROUND(MAX(IF($B337="Non - avec lien de dépendance",0,MIN((0.75*I337),847)),MIN(I337,(0.75*$C337),847)),2),S337)))</f>
        <v>Effectuez l’étape 1</v>
      </c>
      <c r="N337" s="56" t="str">
        <f>IF(ISTEXT(overallRate),"Effectuez l’étape 1",IF(OR(COUNT($C337,J337)&lt;&gt;2,overallRate=0),0,IF(F337="Yes",ROUND(MAX(IF($B337="Non - avec lien de dépendance",0,MIN((0.75*J337),847)),MIN(J337,(0.75*$C337),847)),2),T337)))</f>
        <v>Effectuez l’étape 1</v>
      </c>
      <c r="O337" s="56" t="str">
        <f>IF(ISTEXT(overallRate),"Effectuez l’étape 1",IF(OR(COUNT($C337,K337)&lt;&gt;2,overallRate=0),0,IF(G337="Yes",ROUND(MAX(IF($B337="Non - avec lien de dépendance",0,MIN((0.75*K337),847)),MIN(K337,(0.75*$C337),847)),2),U337)))</f>
        <v>Effectuez l’étape 1</v>
      </c>
      <c r="P337" s="3">
        <f t="shared" si="5"/>
        <v>0</v>
      </c>
      <c r="R337" s="110" t="e">
        <f>IF(revenueReduction&gt;0.3,MAX(IF($B337="Non - avec lien de dépendance",MIN(1129,H337,$C337)*overallRate,MIN(1129,H337)*overallRate),ROUND(MAX(IF($B337="Non - avec lien de dépendance",0,MIN((0.75*H337),847)),MIN(H337,(0.75*$C337),847)),2)),IF($B337="Non - avec lien de dépendance",MIN(1129,H337,$C337)*overallRate,MIN(1129,H337)*overallRate))</f>
        <v>#VALUE!</v>
      </c>
      <c r="S337" s="110" t="e">
        <f>IF(revenueReduction&gt;0.3,MAX(IF($B337="Non - avec lien de dépendance",MIN(1129,I337,$C337)*overallRate,MIN(1129,I337)*overallRate),ROUND(MAX(IF($B337="Non - avec lien de dépendance",0,MIN((0.75*I337),847)),MIN(I337,(0.75*$C337),847)),2)),IF($B337="Non - avec lien de dépendance",MIN(1129,I337,$C337)*overallRate,MIN(1129,I337)*overallRate))</f>
        <v>#VALUE!</v>
      </c>
      <c r="T337" s="110" t="e">
        <f>IF(revenueReduction&gt;0.3,MAX(IF($B337="Non - avec lien de dépendance",MIN(1129,J337,$C337)*overallRate,MIN(1129,J337)*overallRate),ROUND(MAX(IF($B337="Non - avec lien de dépendance",0,MIN((0.75*J337),847)),MIN(J337,(0.75*$C337),847)),2)),IF($B337="Non - avec lien de dépendance",MIN(1129,J337,$C337)*overallRate,MIN(1129,J337)*overallRate))</f>
        <v>#VALUE!</v>
      </c>
      <c r="U337" s="110" t="e">
        <f>IF(revenueReduction&gt;0.3,MAX(IF($B337="Non - avec lien de dépendance",MIN(1129,K337,$C337)*overallRate,MIN(1129,K337)*overallRate),ROUND(MAX(IF($B337="Non - avec lien de dépendance",0,MIN((0.75*K337),847)),MIN(K337,(0.75*$C337),847)),2)),IF($B337="Non - avec lien de dépendance",MIN(1129,K337,$C337)*overallRate,MIN(1129,K337)*overallRate))</f>
        <v>#VALUE!</v>
      </c>
    </row>
    <row r="338" spans="12:21" x14ac:dyDescent="0.5">
      <c r="L338" s="56" t="str">
        <f>IF(ISTEXT(overallRate),"Effectuez l’étape 1",IF(OR(COUNT($C338,H338)&lt;&gt;2,overallRate=0),0,IF(D338="Oui",ROUND(MAX(IF($B338="Non - avec lien de dépendance",0,MIN((0.75*H338),847)),MIN(H338,(0.75*$C338),847)),2),R338)))</f>
        <v>Effectuez l’étape 1</v>
      </c>
      <c r="M338" s="56" t="str">
        <f>IF(ISTEXT(overallRate),"Effectuez l’étape 1",IF(OR(COUNT($C338,I338)&lt;&gt;2,overallRate=0),0,IF(E338="Yes",ROUND(MAX(IF($B338="Non - avec lien de dépendance",0,MIN((0.75*I338),847)),MIN(I338,(0.75*$C338),847)),2),S338)))</f>
        <v>Effectuez l’étape 1</v>
      </c>
      <c r="N338" s="56" t="str">
        <f>IF(ISTEXT(overallRate),"Effectuez l’étape 1",IF(OR(COUNT($C338,J338)&lt;&gt;2,overallRate=0),0,IF(F338="Yes",ROUND(MAX(IF($B338="Non - avec lien de dépendance",0,MIN((0.75*J338),847)),MIN(J338,(0.75*$C338),847)),2),T338)))</f>
        <v>Effectuez l’étape 1</v>
      </c>
      <c r="O338" s="56" t="str">
        <f>IF(ISTEXT(overallRate),"Effectuez l’étape 1",IF(OR(COUNT($C338,K338)&lt;&gt;2,overallRate=0),0,IF(G338="Yes",ROUND(MAX(IF($B338="Non - avec lien de dépendance",0,MIN((0.75*K338),847)),MIN(K338,(0.75*$C338),847)),2),U338)))</f>
        <v>Effectuez l’étape 1</v>
      </c>
      <c r="P338" s="3">
        <f t="shared" si="5"/>
        <v>0</v>
      </c>
      <c r="R338" s="110" t="e">
        <f>IF(revenueReduction&gt;0.3,MAX(IF($B338="Non - avec lien de dépendance",MIN(1129,H338,$C338)*overallRate,MIN(1129,H338)*overallRate),ROUND(MAX(IF($B338="Non - avec lien de dépendance",0,MIN((0.75*H338),847)),MIN(H338,(0.75*$C338),847)),2)),IF($B338="Non - avec lien de dépendance",MIN(1129,H338,$C338)*overallRate,MIN(1129,H338)*overallRate))</f>
        <v>#VALUE!</v>
      </c>
      <c r="S338" s="110" t="e">
        <f>IF(revenueReduction&gt;0.3,MAX(IF($B338="Non - avec lien de dépendance",MIN(1129,I338,$C338)*overallRate,MIN(1129,I338)*overallRate),ROUND(MAX(IF($B338="Non - avec lien de dépendance",0,MIN((0.75*I338),847)),MIN(I338,(0.75*$C338),847)),2)),IF($B338="Non - avec lien de dépendance",MIN(1129,I338,$C338)*overallRate,MIN(1129,I338)*overallRate))</f>
        <v>#VALUE!</v>
      </c>
      <c r="T338" s="110" t="e">
        <f>IF(revenueReduction&gt;0.3,MAX(IF($B338="Non - avec lien de dépendance",MIN(1129,J338,$C338)*overallRate,MIN(1129,J338)*overallRate),ROUND(MAX(IF($B338="Non - avec lien de dépendance",0,MIN((0.75*J338),847)),MIN(J338,(0.75*$C338),847)),2)),IF($B338="Non - avec lien de dépendance",MIN(1129,J338,$C338)*overallRate,MIN(1129,J338)*overallRate))</f>
        <v>#VALUE!</v>
      </c>
      <c r="U338" s="110" t="e">
        <f>IF(revenueReduction&gt;0.3,MAX(IF($B338="Non - avec lien de dépendance",MIN(1129,K338,$C338)*overallRate,MIN(1129,K338)*overallRate),ROUND(MAX(IF($B338="Non - avec lien de dépendance",0,MIN((0.75*K338),847)),MIN(K338,(0.75*$C338),847)),2)),IF($B338="Non - avec lien de dépendance",MIN(1129,K338,$C338)*overallRate,MIN(1129,K338)*overallRate))</f>
        <v>#VALUE!</v>
      </c>
    </row>
    <row r="339" spans="12:21" x14ac:dyDescent="0.5">
      <c r="L339" s="56" t="str">
        <f>IF(ISTEXT(overallRate),"Effectuez l’étape 1",IF(OR(COUNT($C339,H339)&lt;&gt;2,overallRate=0),0,IF(D339="Oui",ROUND(MAX(IF($B339="Non - avec lien de dépendance",0,MIN((0.75*H339),847)),MIN(H339,(0.75*$C339),847)),2),R339)))</f>
        <v>Effectuez l’étape 1</v>
      </c>
      <c r="M339" s="56" t="str">
        <f>IF(ISTEXT(overallRate),"Effectuez l’étape 1",IF(OR(COUNT($C339,I339)&lt;&gt;2,overallRate=0),0,IF(E339="Yes",ROUND(MAX(IF($B339="Non - avec lien de dépendance",0,MIN((0.75*I339),847)),MIN(I339,(0.75*$C339),847)),2),S339)))</f>
        <v>Effectuez l’étape 1</v>
      </c>
      <c r="N339" s="56" t="str">
        <f>IF(ISTEXT(overallRate),"Effectuez l’étape 1",IF(OR(COUNT($C339,J339)&lt;&gt;2,overallRate=0),0,IF(F339="Yes",ROUND(MAX(IF($B339="Non - avec lien de dépendance",0,MIN((0.75*J339),847)),MIN(J339,(0.75*$C339),847)),2),T339)))</f>
        <v>Effectuez l’étape 1</v>
      </c>
      <c r="O339" s="56" t="str">
        <f>IF(ISTEXT(overallRate),"Effectuez l’étape 1",IF(OR(COUNT($C339,K339)&lt;&gt;2,overallRate=0),0,IF(G339="Yes",ROUND(MAX(IF($B339="Non - avec lien de dépendance",0,MIN((0.75*K339),847)),MIN(K339,(0.75*$C339),847)),2),U339)))</f>
        <v>Effectuez l’étape 1</v>
      </c>
      <c r="P339" s="3">
        <f t="shared" si="5"/>
        <v>0</v>
      </c>
      <c r="R339" s="110" t="e">
        <f>IF(revenueReduction&gt;0.3,MAX(IF($B339="Non - avec lien de dépendance",MIN(1129,H339,$C339)*overallRate,MIN(1129,H339)*overallRate),ROUND(MAX(IF($B339="Non - avec lien de dépendance",0,MIN((0.75*H339),847)),MIN(H339,(0.75*$C339),847)),2)),IF($B339="Non - avec lien de dépendance",MIN(1129,H339,$C339)*overallRate,MIN(1129,H339)*overallRate))</f>
        <v>#VALUE!</v>
      </c>
      <c r="S339" s="110" t="e">
        <f>IF(revenueReduction&gt;0.3,MAX(IF($B339="Non - avec lien de dépendance",MIN(1129,I339,$C339)*overallRate,MIN(1129,I339)*overallRate),ROUND(MAX(IF($B339="Non - avec lien de dépendance",0,MIN((0.75*I339),847)),MIN(I339,(0.75*$C339),847)),2)),IF($B339="Non - avec lien de dépendance",MIN(1129,I339,$C339)*overallRate,MIN(1129,I339)*overallRate))</f>
        <v>#VALUE!</v>
      </c>
      <c r="T339" s="110" t="e">
        <f>IF(revenueReduction&gt;0.3,MAX(IF($B339="Non - avec lien de dépendance",MIN(1129,J339,$C339)*overallRate,MIN(1129,J339)*overallRate),ROUND(MAX(IF($B339="Non - avec lien de dépendance",0,MIN((0.75*J339),847)),MIN(J339,(0.75*$C339),847)),2)),IF($B339="Non - avec lien de dépendance",MIN(1129,J339,$C339)*overallRate,MIN(1129,J339)*overallRate))</f>
        <v>#VALUE!</v>
      </c>
      <c r="U339" s="110" t="e">
        <f>IF(revenueReduction&gt;0.3,MAX(IF($B339="Non - avec lien de dépendance",MIN(1129,K339,$C339)*overallRate,MIN(1129,K339)*overallRate),ROUND(MAX(IF($B339="Non - avec lien de dépendance",0,MIN((0.75*K339),847)),MIN(K339,(0.75*$C339),847)),2)),IF($B339="Non - avec lien de dépendance",MIN(1129,K339,$C339)*overallRate,MIN(1129,K339)*overallRate))</f>
        <v>#VALUE!</v>
      </c>
    </row>
    <row r="340" spans="12:21" x14ac:dyDescent="0.5">
      <c r="L340" s="56" t="str">
        <f>IF(ISTEXT(overallRate),"Effectuez l’étape 1",IF(OR(COUNT($C340,H340)&lt;&gt;2,overallRate=0),0,IF(D340="Oui",ROUND(MAX(IF($B340="Non - avec lien de dépendance",0,MIN((0.75*H340),847)),MIN(H340,(0.75*$C340),847)),2),R340)))</f>
        <v>Effectuez l’étape 1</v>
      </c>
      <c r="M340" s="56" t="str">
        <f>IF(ISTEXT(overallRate),"Effectuez l’étape 1",IF(OR(COUNT($C340,I340)&lt;&gt;2,overallRate=0),0,IF(E340="Yes",ROUND(MAX(IF($B340="Non - avec lien de dépendance",0,MIN((0.75*I340),847)),MIN(I340,(0.75*$C340),847)),2),S340)))</f>
        <v>Effectuez l’étape 1</v>
      </c>
      <c r="N340" s="56" t="str">
        <f>IF(ISTEXT(overallRate),"Effectuez l’étape 1",IF(OR(COUNT($C340,J340)&lt;&gt;2,overallRate=0),0,IF(F340="Yes",ROUND(MAX(IF($B340="Non - avec lien de dépendance",0,MIN((0.75*J340),847)),MIN(J340,(0.75*$C340),847)),2),T340)))</f>
        <v>Effectuez l’étape 1</v>
      </c>
      <c r="O340" s="56" t="str">
        <f>IF(ISTEXT(overallRate),"Effectuez l’étape 1",IF(OR(COUNT($C340,K340)&lt;&gt;2,overallRate=0),0,IF(G340="Yes",ROUND(MAX(IF($B340="Non - avec lien de dépendance",0,MIN((0.75*K340),847)),MIN(K340,(0.75*$C340),847)),2),U340)))</f>
        <v>Effectuez l’étape 1</v>
      </c>
      <c r="P340" s="3">
        <f t="shared" si="5"/>
        <v>0</v>
      </c>
      <c r="R340" s="110" t="e">
        <f>IF(revenueReduction&gt;0.3,MAX(IF($B340="Non - avec lien de dépendance",MIN(1129,H340,$C340)*overallRate,MIN(1129,H340)*overallRate),ROUND(MAX(IF($B340="Non - avec lien de dépendance",0,MIN((0.75*H340),847)),MIN(H340,(0.75*$C340),847)),2)),IF($B340="Non - avec lien de dépendance",MIN(1129,H340,$C340)*overallRate,MIN(1129,H340)*overallRate))</f>
        <v>#VALUE!</v>
      </c>
      <c r="S340" s="110" t="e">
        <f>IF(revenueReduction&gt;0.3,MAX(IF($B340="Non - avec lien de dépendance",MIN(1129,I340,$C340)*overallRate,MIN(1129,I340)*overallRate),ROUND(MAX(IF($B340="Non - avec lien de dépendance",0,MIN((0.75*I340),847)),MIN(I340,(0.75*$C340),847)),2)),IF($B340="Non - avec lien de dépendance",MIN(1129,I340,$C340)*overallRate,MIN(1129,I340)*overallRate))</f>
        <v>#VALUE!</v>
      </c>
      <c r="T340" s="110" t="e">
        <f>IF(revenueReduction&gt;0.3,MAX(IF($B340="Non - avec lien de dépendance",MIN(1129,J340,$C340)*overallRate,MIN(1129,J340)*overallRate),ROUND(MAX(IF($B340="Non - avec lien de dépendance",0,MIN((0.75*J340),847)),MIN(J340,(0.75*$C340),847)),2)),IF($B340="Non - avec lien de dépendance",MIN(1129,J340,$C340)*overallRate,MIN(1129,J340)*overallRate))</f>
        <v>#VALUE!</v>
      </c>
      <c r="U340" s="110" t="e">
        <f>IF(revenueReduction&gt;0.3,MAX(IF($B340="Non - avec lien de dépendance",MIN(1129,K340,$C340)*overallRate,MIN(1129,K340)*overallRate),ROUND(MAX(IF($B340="Non - avec lien de dépendance",0,MIN((0.75*K340),847)),MIN(K340,(0.75*$C340),847)),2)),IF($B340="Non - avec lien de dépendance",MIN(1129,K340,$C340)*overallRate,MIN(1129,K340)*overallRate))</f>
        <v>#VALUE!</v>
      </c>
    </row>
    <row r="341" spans="12:21" x14ac:dyDescent="0.5">
      <c r="L341" s="56" t="str">
        <f>IF(ISTEXT(overallRate),"Effectuez l’étape 1",IF(OR(COUNT($C341,H341)&lt;&gt;2,overallRate=0),0,IF(D341="Oui",ROUND(MAX(IF($B341="Non - avec lien de dépendance",0,MIN((0.75*H341),847)),MIN(H341,(0.75*$C341),847)),2),R341)))</f>
        <v>Effectuez l’étape 1</v>
      </c>
      <c r="M341" s="56" t="str">
        <f>IF(ISTEXT(overallRate),"Effectuez l’étape 1",IF(OR(COUNT($C341,I341)&lt;&gt;2,overallRate=0),0,IF(E341="Yes",ROUND(MAX(IF($B341="Non - avec lien de dépendance",0,MIN((0.75*I341),847)),MIN(I341,(0.75*$C341),847)),2),S341)))</f>
        <v>Effectuez l’étape 1</v>
      </c>
      <c r="N341" s="56" t="str">
        <f>IF(ISTEXT(overallRate),"Effectuez l’étape 1",IF(OR(COUNT($C341,J341)&lt;&gt;2,overallRate=0),0,IF(F341="Yes",ROUND(MAX(IF($B341="Non - avec lien de dépendance",0,MIN((0.75*J341),847)),MIN(J341,(0.75*$C341),847)),2),T341)))</f>
        <v>Effectuez l’étape 1</v>
      </c>
      <c r="O341" s="56" t="str">
        <f>IF(ISTEXT(overallRate),"Effectuez l’étape 1",IF(OR(COUNT($C341,K341)&lt;&gt;2,overallRate=0),0,IF(G341="Yes",ROUND(MAX(IF($B341="Non - avec lien de dépendance",0,MIN((0.75*K341),847)),MIN(K341,(0.75*$C341),847)),2),U341)))</f>
        <v>Effectuez l’étape 1</v>
      </c>
      <c r="P341" s="3">
        <f t="shared" si="5"/>
        <v>0</v>
      </c>
      <c r="R341" s="110" t="e">
        <f>IF(revenueReduction&gt;0.3,MAX(IF($B341="Non - avec lien de dépendance",MIN(1129,H341,$C341)*overallRate,MIN(1129,H341)*overallRate),ROUND(MAX(IF($B341="Non - avec lien de dépendance",0,MIN((0.75*H341),847)),MIN(H341,(0.75*$C341),847)),2)),IF($B341="Non - avec lien de dépendance",MIN(1129,H341,$C341)*overallRate,MIN(1129,H341)*overallRate))</f>
        <v>#VALUE!</v>
      </c>
      <c r="S341" s="110" t="e">
        <f>IF(revenueReduction&gt;0.3,MAX(IF($B341="Non - avec lien de dépendance",MIN(1129,I341,$C341)*overallRate,MIN(1129,I341)*overallRate),ROUND(MAX(IF($B341="Non - avec lien de dépendance",0,MIN((0.75*I341),847)),MIN(I341,(0.75*$C341),847)),2)),IF($B341="Non - avec lien de dépendance",MIN(1129,I341,$C341)*overallRate,MIN(1129,I341)*overallRate))</f>
        <v>#VALUE!</v>
      </c>
      <c r="T341" s="110" t="e">
        <f>IF(revenueReduction&gt;0.3,MAX(IF($B341="Non - avec lien de dépendance",MIN(1129,J341,$C341)*overallRate,MIN(1129,J341)*overallRate),ROUND(MAX(IF($B341="Non - avec lien de dépendance",0,MIN((0.75*J341),847)),MIN(J341,(0.75*$C341),847)),2)),IF($B341="Non - avec lien de dépendance",MIN(1129,J341,$C341)*overallRate,MIN(1129,J341)*overallRate))</f>
        <v>#VALUE!</v>
      </c>
      <c r="U341" s="110" t="e">
        <f>IF(revenueReduction&gt;0.3,MAX(IF($B341="Non - avec lien de dépendance",MIN(1129,K341,$C341)*overallRate,MIN(1129,K341)*overallRate),ROUND(MAX(IF($B341="Non - avec lien de dépendance",0,MIN((0.75*K341),847)),MIN(K341,(0.75*$C341),847)),2)),IF($B341="Non - avec lien de dépendance",MIN(1129,K341,$C341)*overallRate,MIN(1129,K341)*overallRate))</f>
        <v>#VALUE!</v>
      </c>
    </row>
    <row r="342" spans="12:21" x14ac:dyDescent="0.5">
      <c r="L342" s="56" t="str">
        <f>IF(ISTEXT(overallRate),"Effectuez l’étape 1",IF(OR(COUNT($C342,H342)&lt;&gt;2,overallRate=0),0,IF(D342="Oui",ROUND(MAX(IF($B342="Non - avec lien de dépendance",0,MIN((0.75*H342),847)),MIN(H342,(0.75*$C342),847)),2),R342)))</f>
        <v>Effectuez l’étape 1</v>
      </c>
      <c r="M342" s="56" t="str">
        <f>IF(ISTEXT(overallRate),"Effectuez l’étape 1",IF(OR(COUNT($C342,I342)&lt;&gt;2,overallRate=0),0,IF(E342="Yes",ROUND(MAX(IF($B342="Non - avec lien de dépendance",0,MIN((0.75*I342),847)),MIN(I342,(0.75*$C342),847)),2),S342)))</f>
        <v>Effectuez l’étape 1</v>
      </c>
      <c r="N342" s="56" t="str">
        <f>IF(ISTEXT(overallRate),"Effectuez l’étape 1",IF(OR(COUNT($C342,J342)&lt;&gt;2,overallRate=0),0,IF(F342="Yes",ROUND(MAX(IF($B342="Non - avec lien de dépendance",0,MIN((0.75*J342),847)),MIN(J342,(0.75*$C342),847)),2),T342)))</f>
        <v>Effectuez l’étape 1</v>
      </c>
      <c r="O342" s="56" t="str">
        <f>IF(ISTEXT(overallRate),"Effectuez l’étape 1",IF(OR(COUNT($C342,K342)&lt;&gt;2,overallRate=0),0,IF(G342="Yes",ROUND(MAX(IF($B342="Non - avec lien de dépendance",0,MIN((0.75*K342),847)),MIN(K342,(0.75*$C342),847)),2),U342)))</f>
        <v>Effectuez l’étape 1</v>
      </c>
      <c r="P342" s="3">
        <f t="shared" si="5"/>
        <v>0</v>
      </c>
      <c r="R342" s="110" t="e">
        <f>IF(revenueReduction&gt;0.3,MAX(IF($B342="Non - avec lien de dépendance",MIN(1129,H342,$C342)*overallRate,MIN(1129,H342)*overallRate),ROUND(MAX(IF($B342="Non - avec lien de dépendance",0,MIN((0.75*H342),847)),MIN(H342,(0.75*$C342),847)),2)),IF($B342="Non - avec lien de dépendance",MIN(1129,H342,$C342)*overallRate,MIN(1129,H342)*overallRate))</f>
        <v>#VALUE!</v>
      </c>
      <c r="S342" s="110" t="e">
        <f>IF(revenueReduction&gt;0.3,MAX(IF($B342="Non - avec lien de dépendance",MIN(1129,I342,$C342)*overallRate,MIN(1129,I342)*overallRate),ROUND(MAX(IF($B342="Non - avec lien de dépendance",0,MIN((0.75*I342),847)),MIN(I342,(0.75*$C342),847)),2)),IF($B342="Non - avec lien de dépendance",MIN(1129,I342,$C342)*overallRate,MIN(1129,I342)*overallRate))</f>
        <v>#VALUE!</v>
      </c>
      <c r="T342" s="110" t="e">
        <f>IF(revenueReduction&gt;0.3,MAX(IF($B342="Non - avec lien de dépendance",MIN(1129,J342,$C342)*overallRate,MIN(1129,J342)*overallRate),ROUND(MAX(IF($B342="Non - avec lien de dépendance",0,MIN((0.75*J342),847)),MIN(J342,(0.75*$C342),847)),2)),IF($B342="Non - avec lien de dépendance",MIN(1129,J342,$C342)*overallRate,MIN(1129,J342)*overallRate))</f>
        <v>#VALUE!</v>
      </c>
      <c r="U342" s="110" t="e">
        <f>IF(revenueReduction&gt;0.3,MAX(IF($B342="Non - avec lien de dépendance",MIN(1129,K342,$C342)*overallRate,MIN(1129,K342)*overallRate),ROUND(MAX(IF($B342="Non - avec lien de dépendance",0,MIN((0.75*K342),847)),MIN(K342,(0.75*$C342),847)),2)),IF($B342="Non - avec lien de dépendance",MIN(1129,K342,$C342)*overallRate,MIN(1129,K342)*overallRate))</f>
        <v>#VALUE!</v>
      </c>
    </row>
    <row r="343" spans="12:21" x14ac:dyDescent="0.5">
      <c r="L343" s="56" t="str">
        <f>IF(ISTEXT(overallRate),"Effectuez l’étape 1",IF(OR(COUNT($C343,H343)&lt;&gt;2,overallRate=0),0,IF(D343="Oui",ROUND(MAX(IF($B343="Non - avec lien de dépendance",0,MIN((0.75*H343),847)),MIN(H343,(0.75*$C343),847)),2),R343)))</f>
        <v>Effectuez l’étape 1</v>
      </c>
      <c r="M343" s="56" t="str">
        <f>IF(ISTEXT(overallRate),"Effectuez l’étape 1",IF(OR(COUNT($C343,I343)&lt;&gt;2,overallRate=0),0,IF(E343="Yes",ROUND(MAX(IF($B343="Non - avec lien de dépendance",0,MIN((0.75*I343),847)),MIN(I343,(0.75*$C343),847)),2),S343)))</f>
        <v>Effectuez l’étape 1</v>
      </c>
      <c r="N343" s="56" t="str">
        <f>IF(ISTEXT(overallRate),"Effectuez l’étape 1",IF(OR(COUNT($C343,J343)&lt;&gt;2,overallRate=0),0,IF(F343="Yes",ROUND(MAX(IF($B343="Non - avec lien de dépendance",0,MIN((0.75*J343),847)),MIN(J343,(0.75*$C343),847)),2),T343)))</f>
        <v>Effectuez l’étape 1</v>
      </c>
      <c r="O343" s="56" t="str">
        <f>IF(ISTEXT(overallRate),"Effectuez l’étape 1",IF(OR(COUNT($C343,K343)&lt;&gt;2,overallRate=0),0,IF(G343="Yes",ROUND(MAX(IF($B343="Non - avec lien de dépendance",0,MIN((0.75*K343),847)),MIN(K343,(0.75*$C343),847)),2),U343)))</f>
        <v>Effectuez l’étape 1</v>
      </c>
      <c r="P343" s="3">
        <f t="shared" si="5"/>
        <v>0</v>
      </c>
      <c r="R343" s="110" t="e">
        <f>IF(revenueReduction&gt;0.3,MAX(IF($B343="Non - avec lien de dépendance",MIN(1129,H343,$C343)*overallRate,MIN(1129,H343)*overallRate),ROUND(MAX(IF($B343="Non - avec lien de dépendance",0,MIN((0.75*H343),847)),MIN(H343,(0.75*$C343),847)),2)),IF($B343="Non - avec lien de dépendance",MIN(1129,H343,$C343)*overallRate,MIN(1129,H343)*overallRate))</f>
        <v>#VALUE!</v>
      </c>
      <c r="S343" s="110" t="e">
        <f>IF(revenueReduction&gt;0.3,MAX(IF($B343="Non - avec lien de dépendance",MIN(1129,I343,$C343)*overallRate,MIN(1129,I343)*overallRate),ROUND(MAX(IF($B343="Non - avec lien de dépendance",0,MIN((0.75*I343),847)),MIN(I343,(0.75*$C343),847)),2)),IF($B343="Non - avec lien de dépendance",MIN(1129,I343,$C343)*overallRate,MIN(1129,I343)*overallRate))</f>
        <v>#VALUE!</v>
      </c>
      <c r="T343" s="110" t="e">
        <f>IF(revenueReduction&gt;0.3,MAX(IF($B343="Non - avec lien de dépendance",MIN(1129,J343,$C343)*overallRate,MIN(1129,J343)*overallRate),ROUND(MAX(IF($B343="Non - avec lien de dépendance",0,MIN((0.75*J343),847)),MIN(J343,(0.75*$C343),847)),2)),IF($B343="Non - avec lien de dépendance",MIN(1129,J343,$C343)*overallRate,MIN(1129,J343)*overallRate))</f>
        <v>#VALUE!</v>
      </c>
      <c r="U343" s="110" t="e">
        <f>IF(revenueReduction&gt;0.3,MAX(IF($B343="Non - avec lien de dépendance",MIN(1129,K343,$C343)*overallRate,MIN(1129,K343)*overallRate),ROUND(MAX(IF($B343="Non - avec lien de dépendance",0,MIN((0.75*K343),847)),MIN(K343,(0.75*$C343),847)),2)),IF($B343="Non - avec lien de dépendance",MIN(1129,K343,$C343)*overallRate,MIN(1129,K343)*overallRate))</f>
        <v>#VALUE!</v>
      </c>
    </row>
    <row r="344" spans="12:21" x14ac:dyDescent="0.5">
      <c r="L344" s="56" t="str">
        <f>IF(ISTEXT(overallRate),"Effectuez l’étape 1",IF(OR(COUNT($C344,H344)&lt;&gt;2,overallRate=0),0,IF(D344="Oui",ROUND(MAX(IF($B344="Non - avec lien de dépendance",0,MIN((0.75*H344),847)),MIN(H344,(0.75*$C344),847)),2),R344)))</f>
        <v>Effectuez l’étape 1</v>
      </c>
      <c r="M344" s="56" t="str">
        <f>IF(ISTEXT(overallRate),"Effectuez l’étape 1",IF(OR(COUNT($C344,I344)&lt;&gt;2,overallRate=0),0,IF(E344="Yes",ROUND(MAX(IF($B344="Non - avec lien de dépendance",0,MIN((0.75*I344),847)),MIN(I344,(0.75*$C344),847)),2),S344)))</f>
        <v>Effectuez l’étape 1</v>
      </c>
      <c r="N344" s="56" t="str">
        <f>IF(ISTEXT(overallRate),"Effectuez l’étape 1",IF(OR(COUNT($C344,J344)&lt;&gt;2,overallRate=0),0,IF(F344="Yes",ROUND(MAX(IF($B344="Non - avec lien de dépendance",0,MIN((0.75*J344),847)),MIN(J344,(0.75*$C344),847)),2),T344)))</f>
        <v>Effectuez l’étape 1</v>
      </c>
      <c r="O344" s="56" t="str">
        <f>IF(ISTEXT(overallRate),"Effectuez l’étape 1",IF(OR(COUNT($C344,K344)&lt;&gt;2,overallRate=0),0,IF(G344="Yes",ROUND(MAX(IF($B344="Non - avec lien de dépendance",0,MIN((0.75*K344),847)),MIN(K344,(0.75*$C344),847)),2),U344)))</f>
        <v>Effectuez l’étape 1</v>
      </c>
      <c r="P344" s="3">
        <f t="shared" si="5"/>
        <v>0</v>
      </c>
      <c r="R344" s="110" t="e">
        <f>IF(revenueReduction&gt;0.3,MAX(IF($B344="Non - avec lien de dépendance",MIN(1129,H344,$C344)*overallRate,MIN(1129,H344)*overallRate),ROUND(MAX(IF($B344="Non - avec lien de dépendance",0,MIN((0.75*H344),847)),MIN(H344,(0.75*$C344),847)),2)),IF($B344="Non - avec lien de dépendance",MIN(1129,H344,$C344)*overallRate,MIN(1129,H344)*overallRate))</f>
        <v>#VALUE!</v>
      </c>
      <c r="S344" s="110" t="e">
        <f>IF(revenueReduction&gt;0.3,MAX(IF($B344="Non - avec lien de dépendance",MIN(1129,I344,$C344)*overallRate,MIN(1129,I344)*overallRate),ROUND(MAX(IF($B344="Non - avec lien de dépendance",0,MIN((0.75*I344),847)),MIN(I344,(0.75*$C344),847)),2)),IF($B344="Non - avec lien de dépendance",MIN(1129,I344,$C344)*overallRate,MIN(1129,I344)*overallRate))</f>
        <v>#VALUE!</v>
      </c>
      <c r="T344" s="110" t="e">
        <f>IF(revenueReduction&gt;0.3,MAX(IF($B344="Non - avec lien de dépendance",MIN(1129,J344,$C344)*overallRate,MIN(1129,J344)*overallRate),ROUND(MAX(IF($B344="Non - avec lien de dépendance",0,MIN((0.75*J344),847)),MIN(J344,(0.75*$C344),847)),2)),IF($B344="Non - avec lien de dépendance",MIN(1129,J344,$C344)*overallRate,MIN(1129,J344)*overallRate))</f>
        <v>#VALUE!</v>
      </c>
      <c r="U344" s="110" t="e">
        <f>IF(revenueReduction&gt;0.3,MAX(IF($B344="Non - avec lien de dépendance",MIN(1129,K344,$C344)*overallRate,MIN(1129,K344)*overallRate),ROUND(MAX(IF($B344="Non - avec lien de dépendance",0,MIN((0.75*K344),847)),MIN(K344,(0.75*$C344),847)),2)),IF($B344="Non - avec lien de dépendance",MIN(1129,K344,$C344)*overallRate,MIN(1129,K344)*overallRate))</f>
        <v>#VALUE!</v>
      </c>
    </row>
    <row r="345" spans="12:21" x14ac:dyDescent="0.5">
      <c r="L345" s="56" t="str">
        <f>IF(ISTEXT(overallRate),"Effectuez l’étape 1",IF(OR(COUNT($C345,H345)&lt;&gt;2,overallRate=0),0,IF(D345="Oui",ROUND(MAX(IF($B345="Non - avec lien de dépendance",0,MIN((0.75*H345),847)),MIN(H345,(0.75*$C345),847)),2),R345)))</f>
        <v>Effectuez l’étape 1</v>
      </c>
      <c r="M345" s="56" t="str">
        <f>IF(ISTEXT(overallRate),"Effectuez l’étape 1",IF(OR(COUNT($C345,I345)&lt;&gt;2,overallRate=0),0,IF(E345="Yes",ROUND(MAX(IF($B345="Non - avec lien de dépendance",0,MIN((0.75*I345),847)),MIN(I345,(0.75*$C345),847)),2),S345)))</f>
        <v>Effectuez l’étape 1</v>
      </c>
      <c r="N345" s="56" t="str">
        <f>IF(ISTEXT(overallRate),"Effectuez l’étape 1",IF(OR(COUNT($C345,J345)&lt;&gt;2,overallRate=0),0,IF(F345="Yes",ROUND(MAX(IF($B345="Non - avec lien de dépendance",0,MIN((0.75*J345),847)),MIN(J345,(0.75*$C345),847)),2),T345)))</f>
        <v>Effectuez l’étape 1</v>
      </c>
      <c r="O345" s="56" t="str">
        <f>IF(ISTEXT(overallRate),"Effectuez l’étape 1",IF(OR(COUNT($C345,K345)&lt;&gt;2,overallRate=0),0,IF(G345="Yes",ROUND(MAX(IF($B345="Non - avec lien de dépendance",0,MIN((0.75*K345),847)),MIN(K345,(0.75*$C345),847)),2),U345)))</f>
        <v>Effectuez l’étape 1</v>
      </c>
      <c r="P345" s="3">
        <f t="shared" si="5"/>
        <v>0</v>
      </c>
      <c r="R345" s="110" t="e">
        <f>IF(revenueReduction&gt;0.3,MAX(IF($B345="Non - avec lien de dépendance",MIN(1129,H345,$C345)*overallRate,MIN(1129,H345)*overallRate),ROUND(MAX(IF($B345="Non - avec lien de dépendance",0,MIN((0.75*H345),847)),MIN(H345,(0.75*$C345),847)),2)),IF($B345="Non - avec lien de dépendance",MIN(1129,H345,$C345)*overallRate,MIN(1129,H345)*overallRate))</f>
        <v>#VALUE!</v>
      </c>
      <c r="S345" s="110" t="e">
        <f>IF(revenueReduction&gt;0.3,MAX(IF($B345="Non - avec lien de dépendance",MIN(1129,I345,$C345)*overallRate,MIN(1129,I345)*overallRate),ROUND(MAX(IF($B345="Non - avec lien de dépendance",0,MIN((0.75*I345),847)),MIN(I345,(0.75*$C345),847)),2)),IF($B345="Non - avec lien de dépendance",MIN(1129,I345,$C345)*overallRate,MIN(1129,I345)*overallRate))</f>
        <v>#VALUE!</v>
      </c>
      <c r="T345" s="110" t="e">
        <f>IF(revenueReduction&gt;0.3,MAX(IF($B345="Non - avec lien de dépendance",MIN(1129,J345,$C345)*overallRate,MIN(1129,J345)*overallRate),ROUND(MAX(IF($B345="Non - avec lien de dépendance",0,MIN((0.75*J345),847)),MIN(J345,(0.75*$C345),847)),2)),IF($B345="Non - avec lien de dépendance",MIN(1129,J345,$C345)*overallRate,MIN(1129,J345)*overallRate))</f>
        <v>#VALUE!</v>
      </c>
      <c r="U345" s="110" t="e">
        <f>IF(revenueReduction&gt;0.3,MAX(IF($B345="Non - avec lien de dépendance",MIN(1129,K345,$C345)*overallRate,MIN(1129,K345)*overallRate),ROUND(MAX(IF($B345="Non - avec lien de dépendance",0,MIN((0.75*K345),847)),MIN(K345,(0.75*$C345),847)),2)),IF($B345="Non - avec lien de dépendance",MIN(1129,K345,$C345)*overallRate,MIN(1129,K345)*overallRate))</f>
        <v>#VALUE!</v>
      </c>
    </row>
    <row r="346" spans="12:21" x14ac:dyDescent="0.5">
      <c r="L346" s="56" t="str">
        <f>IF(ISTEXT(overallRate),"Effectuez l’étape 1",IF(OR(COUNT($C346,H346)&lt;&gt;2,overallRate=0),0,IF(D346="Oui",ROUND(MAX(IF($B346="Non - avec lien de dépendance",0,MIN((0.75*H346),847)),MIN(H346,(0.75*$C346),847)),2),R346)))</f>
        <v>Effectuez l’étape 1</v>
      </c>
      <c r="M346" s="56" t="str">
        <f>IF(ISTEXT(overallRate),"Effectuez l’étape 1",IF(OR(COUNT($C346,I346)&lt;&gt;2,overallRate=0),0,IF(E346="Yes",ROUND(MAX(IF($B346="Non - avec lien de dépendance",0,MIN((0.75*I346),847)),MIN(I346,(0.75*$C346),847)),2),S346)))</f>
        <v>Effectuez l’étape 1</v>
      </c>
      <c r="N346" s="56" t="str">
        <f>IF(ISTEXT(overallRate),"Effectuez l’étape 1",IF(OR(COUNT($C346,J346)&lt;&gt;2,overallRate=0),0,IF(F346="Yes",ROUND(MAX(IF($B346="Non - avec lien de dépendance",0,MIN((0.75*J346),847)),MIN(J346,(0.75*$C346),847)),2),T346)))</f>
        <v>Effectuez l’étape 1</v>
      </c>
      <c r="O346" s="56" t="str">
        <f>IF(ISTEXT(overallRate),"Effectuez l’étape 1",IF(OR(COUNT($C346,K346)&lt;&gt;2,overallRate=0),0,IF(G346="Yes",ROUND(MAX(IF($B346="Non - avec lien de dépendance",0,MIN((0.75*K346),847)),MIN(K346,(0.75*$C346),847)),2),U346)))</f>
        <v>Effectuez l’étape 1</v>
      </c>
      <c r="P346" s="3">
        <f t="shared" si="5"/>
        <v>0</v>
      </c>
      <c r="R346" s="110" t="e">
        <f>IF(revenueReduction&gt;0.3,MAX(IF($B346="Non - avec lien de dépendance",MIN(1129,H346,$C346)*overallRate,MIN(1129,H346)*overallRate),ROUND(MAX(IF($B346="Non - avec lien de dépendance",0,MIN((0.75*H346),847)),MIN(H346,(0.75*$C346),847)),2)),IF($B346="Non - avec lien de dépendance",MIN(1129,H346,$C346)*overallRate,MIN(1129,H346)*overallRate))</f>
        <v>#VALUE!</v>
      </c>
      <c r="S346" s="110" t="e">
        <f>IF(revenueReduction&gt;0.3,MAX(IF($B346="Non - avec lien de dépendance",MIN(1129,I346,$C346)*overallRate,MIN(1129,I346)*overallRate),ROUND(MAX(IF($B346="Non - avec lien de dépendance",0,MIN((0.75*I346),847)),MIN(I346,(0.75*$C346),847)),2)),IF($B346="Non - avec lien de dépendance",MIN(1129,I346,$C346)*overallRate,MIN(1129,I346)*overallRate))</f>
        <v>#VALUE!</v>
      </c>
      <c r="T346" s="110" t="e">
        <f>IF(revenueReduction&gt;0.3,MAX(IF($B346="Non - avec lien de dépendance",MIN(1129,J346,$C346)*overallRate,MIN(1129,J346)*overallRate),ROUND(MAX(IF($B346="Non - avec lien de dépendance",0,MIN((0.75*J346),847)),MIN(J346,(0.75*$C346),847)),2)),IF($B346="Non - avec lien de dépendance",MIN(1129,J346,$C346)*overallRate,MIN(1129,J346)*overallRate))</f>
        <v>#VALUE!</v>
      </c>
      <c r="U346" s="110" t="e">
        <f>IF(revenueReduction&gt;0.3,MAX(IF($B346="Non - avec lien de dépendance",MIN(1129,K346,$C346)*overallRate,MIN(1129,K346)*overallRate),ROUND(MAX(IF($B346="Non - avec lien de dépendance",0,MIN((0.75*K346),847)),MIN(K346,(0.75*$C346),847)),2)),IF($B346="Non - avec lien de dépendance",MIN(1129,K346,$C346)*overallRate,MIN(1129,K346)*overallRate))</f>
        <v>#VALUE!</v>
      </c>
    </row>
    <row r="347" spans="12:21" x14ac:dyDescent="0.5">
      <c r="L347" s="56" t="str">
        <f>IF(ISTEXT(overallRate),"Effectuez l’étape 1",IF(OR(COUNT($C347,H347)&lt;&gt;2,overallRate=0),0,IF(D347="Oui",ROUND(MAX(IF($B347="Non - avec lien de dépendance",0,MIN((0.75*H347),847)),MIN(H347,(0.75*$C347),847)),2),R347)))</f>
        <v>Effectuez l’étape 1</v>
      </c>
      <c r="M347" s="56" t="str">
        <f>IF(ISTEXT(overallRate),"Effectuez l’étape 1",IF(OR(COUNT($C347,I347)&lt;&gt;2,overallRate=0),0,IF(E347="Yes",ROUND(MAX(IF($B347="Non - avec lien de dépendance",0,MIN((0.75*I347),847)),MIN(I347,(0.75*$C347),847)),2),S347)))</f>
        <v>Effectuez l’étape 1</v>
      </c>
      <c r="N347" s="56" t="str">
        <f>IF(ISTEXT(overallRate),"Effectuez l’étape 1",IF(OR(COUNT($C347,J347)&lt;&gt;2,overallRate=0),0,IF(F347="Yes",ROUND(MAX(IF($B347="Non - avec lien de dépendance",0,MIN((0.75*J347),847)),MIN(J347,(0.75*$C347),847)),2),T347)))</f>
        <v>Effectuez l’étape 1</v>
      </c>
      <c r="O347" s="56" t="str">
        <f>IF(ISTEXT(overallRate),"Effectuez l’étape 1",IF(OR(COUNT($C347,K347)&lt;&gt;2,overallRate=0),0,IF(G347="Yes",ROUND(MAX(IF($B347="Non - avec lien de dépendance",0,MIN((0.75*K347),847)),MIN(K347,(0.75*$C347),847)),2),U347)))</f>
        <v>Effectuez l’étape 1</v>
      </c>
      <c r="P347" s="3">
        <f t="shared" si="5"/>
        <v>0</v>
      </c>
      <c r="R347" s="110" t="e">
        <f>IF(revenueReduction&gt;0.3,MAX(IF($B347="Non - avec lien de dépendance",MIN(1129,H347,$C347)*overallRate,MIN(1129,H347)*overallRate),ROUND(MAX(IF($B347="Non - avec lien de dépendance",0,MIN((0.75*H347),847)),MIN(H347,(0.75*$C347),847)),2)),IF($B347="Non - avec lien de dépendance",MIN(1129,H347,$C347)*overallRate,MIN(1129,H347)*overallRate))</f>
        <v>#VALUE!</v>
      </c>
      <c r="S347" s="110" t="e">
        <f>IF(revenueReduction&gt;0.3,MAX(IF($B347="Non - avec lien de dépendance",MIN(1129,I347,$C347)*overallRate,MIN(1129,I347)*overallRate),ROUND(MAX(IF($B347="Non - avec lien de dépendance",0,MIN((0.75*I347),847)),MIN(I347,(0.75*$C347),847)),2)),IF($B347="Non - avec lien de dépendance",MIN(1129,I347,$C347)*overallRate,MIN(1129,I347)*overallRate))</f>
        <v>#VALUE!</v>
      </c>
      <c r="T347" s="110" t="e">
        <f>IF(revenueReduction&gt;0.3,MAX(IF($B347="Non - avec lien de dépendance",MIN(1129,J347,$C347)*overallRate,MIN(1129,J347)*overallRate),ROUND(MAX(IF($B347="Non - avec lien de dépendance",0,MIN((0.75*J347),847)),MIN(J347,(0.75*$C347),847)),2)),IF($B347="Non - avec lien de dépendance",MIN(1129,J347,$C347)*overallRate,MIN(1129,J347)*overallRate))</f>
        <v>#VALUE!</v>
      </c>
      <c r="U347" s="110" t="e">
        <f>IF(revenueReduction&gt;0.3,MAX(IF($B347="Non - avec lien de dépendance",MIN(1129,K347,$C347)*overallRate,MIN(1129,K347)*overallRate),ROUND(MAX(IF($B347="Non - avec lien de dépendance",0,MIN((0.75*K347),847)),MIN(K347,(0.75*$C347),847)),2)),IF($B347="Non - avec lien de dépendance",MIN(1129,K347,$C347)*overallRate,MIN(1129,K347)*overallRate))</f>
        <v>#VALUE!</v>
      </c>
    </row>
    <row r="348" spans="12:21" x14ac:dyDescent="0.5">
      <c r="L348" s="56" t="str">
        <f>IF(ISTEXT(overallRate),"Effectuez l’étape 1",IF(OR(COUNT($C348,H348)&lt;&gt;2,overallRate=0),0,IF(D348="Oui",ROUND(MAX(IF($B348="Non - avec lien de dépendance",0,MIN((0.75*H348),847)),MIN(H348,(0.75*$C348),847)),2),R348)))</f>
        <v>Effectuez l’étape 1</v>
      </c>
      <c r="M348" s="56" t="str">
        <f>IF(ISTEXT(overallRate),"Effectuez l’étape 1",IF(OR(COUNT($C348,I348)&lt;&gt;2,overallRate=0),0,IF(E348="Yes",ROUND(MAX(IF($B348="Non - avec lien de dépendance",0,MIN((0.75*I348),847)),MIN(I348,(0.75*$C348),847)),2),S348)))</f>
        <v>Effectuez l’étape 1</v>
      </c>
      <c r="N348" s="56" t="str">
        <f>IF(ISTEXT(overallRate),"Effectuez l’étape 1",IF(OR(COUNT($C348,J348)&lt;&gt;2,overallRate=0),0,IF(F348="Yes",ROUND(MAX(IF($B348="Non - avec lien de dépendance",0,MIN((0.75*J348),847)),MIN(J348,(0.75*$C348),847)),2),T348)))</f>
        <v>Effectuez l’étape 1</v>
      </c>
      <c r="O348" s="56" t="str">
        <f>IF(ISTEXT(overallRate),"Effectuez l’étape 1",IF(OR(COUNT($C348,K348)&lt;&gt;2,overallRate=0),0,IF(G348="Yes",ROUND(MAX(IF($B348="Non - avec lien de dépendance",0,MIN((0.75*K348),847)),MIN(K348,(0.75*$C348),847)),2),U348)))</f>
        <v>Effectuez l’étape 1</v>
      </c>
      <c r="P348" s="3">
        <f t="shared" si="5"/>
        <v>0</v>
      </c>
      <c r="R348" s="110" t="e">
        <f>IF(revenueReduction&gt;0.3,MAX(IF($B348="Non - avec lien de dépendance",MIN(1129,H348,$C348)*overallRate,MIN(1129,H348)*overallRate),ROUND(MAX(IF($B348="Non - avec lien de dépendance",0,MIN((0.75*H348),847)),MIN(H348,(0.75*$C348),847)),2)),IF($B348="Non - avec lien de dépendance",MIN(1129,H348,$C348)*overallRate,MIN(1129,H348)*overallRate))</f>
        <v>#VALUE!</v>
      </c>
      <c r="S348" s="110" t="e">
        <f>IF(revenueReduction&gt;0.3,MAX(IF($B348="Non - avec lien de dépendance",MIN(1129,I348,$C348)*overallRate,MIN(1129,I348)*overallRate),ROUND(MAX(IF($B348="Non - avec lien de dépendance",0,MIN((0.75*I348),847)),MIN(I348,(0.75*$C348),847)),2)),IF($B348="Non - avec lien de dépendance",MIN(1129,I348,$C348)*overallRate,MIN(1129,I348)*overallRate))</f>
        <v>#VALUE!</v>
      </c>
      <c r="T348" s="110" t="e">
        <f>IF(revenueReduction&gt;0.3,MAX(IF($B348="Non - avec lien de dépendance",MIN(1129,J348,$C348)*overallRate,MIN(1129,J348)*overallRate),ROUND(MAX(IF($B348="Non - avec lien de dépendance",0,MIN((0.75*J348),847)),MIN(J348,(0.75*$C348),847)),2)),IF($B348="Non - avec lien de dépendance",MIN(1129,J348,$C348)*overallRate,MIN(1129,J348)*overallRate))</f>
        <v>#VALUE!</v>
      </c>
      <c r="U348" s="110" t="e">
        <f>IF(revenueReduction&gt;0.3,MAX(IF($B348="Non - avec lien de dépendance",MIN(1129,K348,$C348)*overallRate,MIN(1129,K348)*overallRate),ROUND(MAX(IF($B348="Non - avec lien de dépendance",0,MIN((0.75*K348),847)),MIN(K348,(0.75*$C348),847)),2)),IF($B348="Non - avec lien de dépendance",MIN(1129,K348,$C348)*overallRate,MIN(1129,K348)*overallRate))</f>
        <v>#VALUE!</v>
      </c>
    </row>
    <row r="349" spans="12:21" x14ac:dyDescent="0.5">
      <c r="L349" s="56" t="str">
        <f>IF(ISTEXT(overallRate),"Effectuez l’étape 1",IF(OR(COUNT($C349,H349)&lt;&gt;2,overallRate=0),0,IF(D349="Oui",ROUND(MAX(IF($B349="Non - avec lien de dépendance",0,MIN((0.75*H349),847)),MIN(H349,(0.75*$C349),847)),2),R349)))</f>
        <v>Effectuez l’étape 1</v>
      </c>
      <c r="M349" s="56" t="str">
        <f>IF(ISTEXT(overallRate),"Effectuez l’étape 1",IF(OR(COUNT($C349,I349)&lt;&gt;2,overallRate=0),0,IF(E349="Yes",ROUND(MAX(IF($B349="Non - avec lien de dépendance",0,MIN((0.75*I349),847)),MIN(I349,(0.75*$C349),847)),2),S349)))</f>
        <v>Effectuez l’étape 1</v>
      </c>
      <c r="N349" s="56" t="str">
        <f>IF(ISTEXT(overallRate),"Effectuez l’étape 1",IF(OR(COUNT($C349,J349)&lt;&gt;2,overallRate=0),0,IF(F349="Yes",ROUND(MAX(IF($B349="Non - avec lien de dépendance",0,MIN((0.75*J349),847)),MIN(J349,(0.75*$C349),847)),2),T349)))</f>
        <v>Effectuez l’étape 1</v>
      </c>
      <c r="O349" s="56" t="str">
        <f>IF(ISTEXT(overallRate),"Effectuez l’étape 1",IF(OR(COUNT($C349,K349)&lt;&gt;2,overallRate=0),0,IF(G349="Yes",ROUND(MAX(IF($B349="Non - avec lien de dépendance",0,MIN((0.75*K349),847)),MIN(K349,(0.75*$C349),847)),2),U349)))</f>
        <v>Effectuez l’étape 1</v>
      </c>
      <c r="P349" s="3">
        <f t="shared" si="5"/>
        <v>0</v>
      </c>
      <c r="R349" s="110" t="e">
        <f>IF(revenueReduction&gt;0.3,MAX(IF($B349="Non - avec lien de dépendance",MIN(1129,H349,$C349)*overallRate,MIN(1129,H349)*overallRate),ROUND(MAX(IF($B349="Non - avec lien de dépendance",0,MIN((0.75*H349),847)),MIN(H349,(0.75*$C349),847)),2)),IF($B349="Non - avec lien de dépendance",MIN(1129,H349,$C349)*overallRate,MIN(1129,H349)*overallRate))</f>
        <v>#VALUE!</v>
      </c>
      <c r="S349" s="110" t="e">
        <f>IF(revenueReduction&gt;0.3,MAX(IF($B349="Non - avec lien de dépendance",MIN(1129,I349,$C349)*overallRate,MIN(1129,I349)*overallRate),ROUND(MAX(IF($B349="Non - avec lien de dépendance",0,MIN((0.75*I349),847)),MIN(I349,(0.75*$C349),847)),2)),IF($B349="Non - avec lien de dépendance",MIN(1129,I349,$C349)*overallRate,MIN(1129,I349)*overallRate))</f>
        <v>#VALUE!</v>
      </c>
      <c r="T349" s="110" t="e">
        <f>IF(revenueReduction&gt;0.3,MAX(IF($B349="Non - avec lien de dépendance",MIN(1129,J349,$C349)*overallRate,MIN(1129,J349)*overallRate),ROUND(MAX(IF($B349="Non - avec lien de dépendance",0,MIN((0.75*J349),847)),MIN(J349,(0.75*$C349),847)),2)),IF($B349="Non - avec lien de dépendance",MIN(1129,J349,$C349)*overallRate,MIN(1129,J349)*overallRate))</f>
        <v>#VALUE!</v>
      </c>
      <c r="U349" s="110" t="e">
        <f>IF(revenueReduction&gt;0.3,MAX(IF($B349="Non - avec lien de dépendance",MIN(1129,K349,$C349)*overallRate,MIN(1129,K349)*overallRate),ROUND(MAX(IF($B349="Non - avec lien de dépendance",0,MIN((0.75*K349),847)),MIN(K349,(0.75*$C349),847)),2)),IF($B349="Non - avec lien de dépendance",MIN(1129,K349,$C349)*overallRate,MIN(1129,K349)*overallRate))</f>
        <v>#VALUE!</v>
      </c>
    </row>
    <row r="350" spans="12:21" x14ac:dyDescent="0.5">
      <c r="L350" s="56" t="str">
        <f>IF(ISTEXT(overallRate),"Effectuez l’étape 1",IF(OR(COUNT($C350,H350)&lt;&gt;2,overallRate=0),0,IF(D350="Oui",ROUND(MAX(IF($B350="Non - avec lien de dépendance",0,MIN((0.75*H350),847)),MIN(H350,(0.75*$C350),847)),2),R350)))</f>
        <v>Effectuez l’étape 1</v>
      </c>
      <c r="M350" s="56" t="str">
        <f>IF(ISTEXT(overallRate),"Effectuez l’étape 1",IF(OR(COUNT($C350,I350)&lt;&gt;2,overallRate=0),0,IF(E350="Yes",ROUND(MAX(IF($B350="Non - avec lien de dépendance",0,MIN((0.75*I350),847)),MIN(I350,(0.75*$C350),847)),2),S350)))</f>
        <v>Effectuez l’étape 1</v>
      </c>
      <c r="N350" s="56" t="str">
        <f>IF(ISTEXT(overallRate),"Effectuez l’étape 1",IF(OR(COUNT($C350,J350)&lt;&gt;2,overallRate=0),0,IF(F350="Yes",ROUND(MAX(IF($B350="Non - avec lien de dépendance",0,MIN((0.75*J350),847)),MIN(J350,(0.75*$C350),847)),2),T350)))</f>
        <v>Effectuez l’étape 1</v>
      </c>
      <c r="O350" s="56" t="str">
        <f>IF(ISTEXT(overallRate),"Effectuez l’étape 1",IF(OR(COUNT($C350,K350)&lt;&gt;2,overallRate=0),0,IF(G350="Yes",ROUND(MAX(IF($B350="Non - avec lien de dépendance",0,MIN((0.75*K350),847)),MIN(K350,(0.75*$C350),847)),2),U350)))</f>
        <v>Effectuez l’étape 1</v>
      </c>
      <c r="P350" s="3">
        <f t="shared" si="5"/>
        <v>0</v>
      </c>
      <c r="R350" s="110" t="e">
        <f>IF(revenueReduction&gt;0.3,MAX(IF($B350="Non - avec lien de dépendance",MIN(1129,H350,$C350)*overallRate,MIN(1129,H350)*overallRate),ROUND(MAX(IF($B350="Non - avec lien de dépendance",0,MIN((0.75*H350),847)),MIN(H350,(0.75*$C350),847)),2)),IF($B350="Non - avec lien de dépendance",MIN(1129,H350,$C350)*overallRate,MIN(1129,H350)*overallRate))</f>
        <v>#VALUE!</v>
      </c>
      <c r="S350" s="110" t="e">
        <f>IF(revenueReduction&gt;0.3,MAX(IF($B350="Non - avec lien de dépendance",MIN(1129,I350,$C350)*overallRate,MIN(1129,I350)*overallRate),ROUND(MAX(IF($B350="Non - avec lien de dépendance",0,MIN((0.75*I350),847)),MIN(I350,(0.75*$C350),847)),2)),IF($B350="Non - avec lien de dépendance",MIN(1129,I350,$C350)*overallRate,MIN(1129,I350)*overallRate))</f>
        <v>#VALUE!</v>
      </c>
      <c r="T350" s="110" t="e">
        <f>IF(revenueReduction&gt;0.3,MAX(IF($B350="Non - avec lien de dépendance",MIN(1129,J350,$C350)*overallRate,MIN(1129,J350)*overallRate),ROUND(MAX(IF($B350="Non - avec lien de dépendance",0,MIN((0.75*J350),847)),MIN(J350,(0.75*$C350),847)),2)),IF($B350="Non - avec lien de dépendance",MIN(1129,J350,$C350)*overallRate,MIN(1129,J350)*overallRate))</f>
        <v>#VALUE!</v>
      </c>
      <c r="U350" s="110" t="e">
        <f>IF(revenueReduction&gt;0.3,MAX(IF($B350="Non - avec lien de dépendance",MIN(1129,K350,$C350)*overallRate,MIN(1129,K350)*overallRate),ROUND(MAX(IF($B350="Non - avec lien de dépendance",0,MIN((0.75*K350),847)),MIN(K350,(0.75*$C350),847)),2)),IF($B350="Non - avec lien de dépendance",MIN(1129,K350,$C350)*overallRate,MIN(1129,K350)*overallRate))</f>
        <v>#VALUE!</v>
      </c>
    </row>
    <row r="351" spans="12:21" x14ac:dyDescent="0.5">
      <c r="L351" s="56" t="str">
        <f>IF(ISTEXT(overallRate),"Effectuez l’étape 1",IF(OR(COUNT($C351,H351)&lt;&gt;2,overallRate=0),0,IF(D351="Oui",ROUND(MAX(IF($B351="Non - avec lien de dépendance",0,MIN((0.75*H351),847)),MIN(H351,(0.75*$C351),847)),2),R351)))</f>
        <v>Effectuez l’étape 1</v>
      </c>
      <c r="M351" s="56" t="str">
        <f>IF(ISTEXT(overallRate),"Effectuez l’étape 1",IF(OR(COUNT($C351,I351)&lt;&gt;2,overallRate=0),0,IF(E351="Yes",ROUND(MAX(IF($B351="Non - avec lien de dépendance",0,MIN((0.75*I351),847)),MIN(I351,(0.75*$C351),847)),2),S351)))</f>
        <v>Effectuez l’étape 1</v>
      </c>
      <c r="N351" s="56" t="str">
        <f>IF(ISTEXT(overallRate),"Effectuez l’étape 1",IF(OR(COUNT($C351,J351)&lt;&gt;2,overallRate=0),0,IF(F351="Yes",ROUND(MAX(IF($B351="Non - avec lien de dépendance",0,MIN((0.75*J351),847)),MIN(J351,(0.75*$C351),847)),2),T351)))</f>
        <v>Effectuez l’étape 1</v>
      </c>
      <c r="O351" s="56" t="str">
        <f>IF(ISTEXT(overallRate),"Effectuez l’étape 1",IF(OR(COUNT($C351,K351)&lt;&gt;2,overallRate=0),0,IF(G351="Yes",ROUND(MAX(IF($B351="Non - avec lien de dépendance",0,MIN((0.75*K351),847)),MIN(K351,(0.75*$C351),847)),2),U351)))</f>
        <v>Effectuez l’étape 1</v>
      </c>
      <c r="P351" s="3">
        <f t="shared" si="5"/>
        <v>0</v>
      </c>
      <c r="R351" s="110" t="e">
        <f>IF(revenueReduction&gt;0.3,MAX(IF($B351="Non - avec lien de dépendance",MIN(1129,H351,$C351)*overallRate,MIN(1129,H351)*overallRate),ROUND(MAX(IF($B351="Non - avec lien de dépendance",0,MIN((0.75*H351),847)),MIN(H351,(0.75*$C351),847)),2)),IF($B351="Non - avec lien de dépendance",MIN(1129,H351,$C351)*overallRate,MIN(1129,H351)*overallRate))</f>
        <v>#VALUE!</v>
      </c>
      <c r="S351" s="110" t="e">
        <f>IF(revenueReduction&gt;0.3,MAX(IF($B351="Non - avec lien de dépendance",MIN(1129,I351,$C351)*overallRate,MIN(1129,I351)*overallRate),ROUND(MAX(IF($B351="Non - avec lien de dépendance",0,MIN((0.75*I351),847)),MIN(I351,(0.75*$C351),847)),2)),IF($B351="Non - avec lien de dépendance",MIN(1129,I351,$C351)*overallRate,MIN(1129,I351)*overallRate))</f>
        <v>#VALUE!</v>
      </c>
      <c r="T351" s="110" t="e">
        <f>IF(revenueReduction&gt;0.3,MAX(IF($B351="Non - avec lien de dépendance",MIN(1129,J351,$C351)*overallRate,MIN(1129,J351)*overallRate),ROUND(MAX(IF($B351="Non - avec lien de dépendance",0,MIN((0.75*J351),847)),MIN(J351,(0.75*$C351),847)),2)),IF($B351="Non - avec lien de dépendance",MIN(1129,J351,$C351)*overallRate,MIN(1129,J351)*overallRate))</f>
        <v>#VALUE!</v>
      </c>
      <c r="U351" s="110" t="e">
        <f>IF(revenueReduction&gt;0.3,MAX(IF($B351="Non - avec lien de dépendance",MIN(1129,K351,$C351)*overallRate,MIN(1129,K351)*overallRate),ROUND(MAX(IF($B351="Non - avec lien de dépendance",0,MIN((0.75*K351),847)),MIN(K351,(0.75*$C351),847)),2)),IF($B351="Non - avec lien de dépendance",MIN(1129,K351,$C351)*overallRate,MIN(1129,K351)*overallRate))</f>
        <v>#VALUE!</v>
      </c>
    </row>
    <row r="352" spans="12:21" x14ac:dyDescent="0.5">
      <c r="L352" s="56" t="str">
        <f>IF(ISTEXT(overallRate),"Effectuez l’étape 1",IF(OR(COUNT($C352,H352)&lt;&gt;2,overallRate=0),0,IF(D352="Oui",ROUND(MAX(IF($B352="Non - avec lien de dépendance",0,MIN((0.75*H352),847)),MIN(H352,(0.75*$C352),847)),2),R352)))</f>
        <v>Effectuez l’étape 1</v>
      </c>
      <c r="M352" s="56" t="str">
        <f>IF(ISTEXT(overallRate),"Effectuez l’étape 1",IF(OR(COUNT($C352,I352)&lt;&gt;2,overallRate=0),0,IF(E352="Yes",ROUND(MAX(IF($B352="Non - avec lien de dépendance",0,MIN((0.75*I352),847)),MIN(I352,(0.75*$C352),847)),2),S352)))</f>
        <v>Effectuez l’étape 1</v>
      </c>
      <c r="N352" s="56" t="str">
        <f>IF(ISTEXT(overallRate),"Effectuez l’étape 1",IF(OR(COUNT($C352,J352)&lt;&gt;2,overallRate=0),0,IF(F352="Yes",ROUND(MAX(IF($B352="Non - avec lien de dépendance",0,MIN((0.75*J352),847)),MIN(J352,(0.75*$C352),847)),2),T352)))</f>
        <v>Effectuez l’étape 1</v>
      </c>
      <c r="O352" s="56" t="str">
        <f>IF(ISTEXT(overallRate),"Effectuez l’étape 1",IF(OR(COUNT($C352,K352)&lt;&gt;2,overallRate=0),0,IF(G352="Yes",ROUND(MAX(IF($B352="Non - avec lien de dépendance",0,MIN((0.75*K352),847)),MIN(K352,(0.75*$C352),847)),2),U352)))</f>
        <v>Effectuez l’étape 1</v>
      </c>
      <c r="P352" s="3">
        <f t="shared" si="5"/>
        <v>0</v>
      </c>
      <c r="R352" s="110" t="e">
        <f>IF(revenueReduction&gt;0.3,MAX(IF($B352="Non - avec lien de dépendance",MIN(1129,H352,$C352)*overallRate,MIN(1129,H352)*overallRate),ROUND(MAX(IF($B352="Non - avec lien de dépendance",0,MIN((0.75*H352),847)),MIN(H352,(0.75*$C352),847)),2)),IF($B352="Non - avec lien de dépendance",MIN(1129,H352,$C352)*overallRate,MIN(1129,H352)*overallRate))</f>
        <v>#VALUE!</v>
      </c>
      <c r="S352" s="110" t="e">
        <f>IF(revenueReduction&gt;0.3,MAX(IF($B352="Non - avec lien de dépendance",MIN(1129,I352,$C352)*overallRate,MIN(1129,I352)*overallRate),ROUND(MAX(IF($B352="Non - avec lien de dépendance",0,MIN((0.75*I352),847)),MIN(I352,(0.75*$C352),847)),2)),IF($B352="Non - avec lien de dépendance",MIN(1129,I352,$C352)*overallRate,MIN(1129,I352)*overallRate))</f>
        <v>#VALUE!</v>
      </c>
      <c r="T352" s="110" t="e">
        <f>IF(revenueReduction&gt;0.3,MAX(IF($B352="Non - avec lien de dépendance",MIN(1129,J352,$C352)*overallRate,MIN(1129,J352)*overallRate),ROUND(MAX(IF($B352="Non - avec lien de dépendance",0,MIN((0.75*J352),847)),MIN(J352,(0.75*$C352),847)),2)),IF($B352="Non - avec lien de dépendance",MIN(1129,J352,$C352)*overallRate,MIN(1129,J352)*overallRate))</f>
        <v>#VALUE!</v>
      </c>
      <c r="U352" s="110" t="e">
        <f>IF(revenueReduction&gt;0.3,MAX(IF($B352="Non - avec lien de dépendance",MIN(1129,K352,$C352)*overallRate,MIN(1129,K352)*overallRate),ROUND(MAX(IF($B352="Non - avec lien de dépendance",0,MIN((0.75*K352),847)),MIN(K352,(0.75*$C352),847)),2)),IF($B352="Non - avec lien de dépendance",MIN(1129,K352,$C352)*overallRate,MIN(1129,K352)*overallRate))</f>
        <v>#VALUE!</v>
      </c>
    </row>
    <row r="353" spans="12:21" x14ac:dyDescent="0.5">
      <c r="L353" s="56" t="str">
        <f>IF(ISTEXT(overallRate),"Effectuez l’étape 1",IF(OR(COUNT($C353,H353)&lt;&gt;2,overallRate=0),0,IF(D353="Oui",ROUND(MAX(IF($B353="Non - avec lien de dépendance",0,MIN((0.75*H353),847)),MIN(H353,(0.75*$C353),847)),2),R353)))</f>
        <v>Effectuez l’étape 1</v>
      </c>
      <c r="M353" s="56" t="str">
        <f>IF(ISTEXT(overallRate),"Effectuez l’étape 1",IF(OR(COUNT($C353,I353)&lt;&gt;2,overallRate=0),0,IF(E353="Yes",ROUND(MAX(IF($B353="Non - avec lien de dépendance",0,MIN((0.75*I353),847)),MIN(I353,(0.75*$C353),847)),2),S353)))</f>
        <v>Effectuez l’étape 1</v>
      </c>
      <c r="N353" s="56" t="str">
        <f>IF(ISTEXT(overallRate),"Effectuez l’étape 1",IF(OR(COUNT($C353,J353)&lt;&gt;2,overallRate=0),0,IF(F353="Yes",ROUND(MAX(IF($B353="Non - avec lien de dépendance",0,MIN((0.75*J353),847)),MIN(J353,(0.75*$C353),847)),2),T353)))</f>
        <v>Effectuez l’étape 1</v>
      </c>
      <c r="O353" s="56" t="str">
        <f>IF(ISTEXT(overallRate),"Effectuez l’étape 1",IF(OR(COUNT($C353,K353)&lt;&gt;2,overallRate=0),0,IF(G353="Yes",ROUND(MAX(IF($B353="Non - avec lien de dépendance",0,MIN((0.75*K353),847)),MIN(K353,(0.75*$C353),847)),2),U353)))</f>
        <v>Effectuez l’étape 1</v>
      </c>
      <c r="P353" s="3">
        <f t="shared" si="5"/>
        <v>0</v>
      </c>
      <c r="R353" s="110" t="e">
        <f>IF(revenueReduction&gt;0.3,MAX(IF($B353="Non - avec lien de dépendance",MIN(1129,H353,$C353)*overallRate,MIN(1129,H353)*overallRate),ROUND(MAX(IF($B353="Non - avec lien de dépendance",0,MIN((0.75*H353),847)),MIN(H353,(0.75*$C353),847)),2)),IF($B353="Non - avec lien de dépendance",MIN(1129,H353,$C353)*overallRate,MIN(1129,H353)*overallRate))</f>
        <v>#VALUE!</v>
      </c>
      <c r="S353" s="110" t="e">
        <f>IF(revenueReduction&gt;0.3,MAX(IF($B353="Non - avec lien de dépendance",MIN(1129,I353,$C353)*overallRate,MIN(1129,I353)*overallRate),ROUND(MAX(IF($B353="Non - avec lien de dépendance",0,MIN((0.75*I353),847)),MIN(I353,(0.75*$C353),847)),2)),IF($B353="Non - avec lien de dépendance",MIN(1129,I353,$C353)*overallRate,MIN(1129,I353)*overallRate))</f>
        <v>#VALUE!</v>
      </c>
      <c r="T353" s="110" t="e">
        <f>IF(revenueReduction&gt;0.3,MAX(IF($B353="Non - avec lien de dépendance",MIN(1129,J353,$C353)*overallRate,MIN(1129,J353)*overallRate),ROUND(MAX(IF($B353="Non - avec lien de dépendance",0,MIN((0.75*J353),847)),MIN(J353,(0.75*$C353),847)),2)),IF($B353="Non - avec lien de dépendance",MIN(1129,J353,$C353)*overallRate,MIN(1129,J353)*overallRate))</f>
        <v>#VALUE!</v>
      </c>
      <c r="U353" s="110" t="e">
        <f>IF(revenueReduction&gt;0.3,MAX(IF($B353="Non - avec lien de dépendance",MIN(1129,K353,$C353)*overallRate,MIN(1129,K353)*overallRate),ROUND(MAX(IF($B353="Non - avec lien de dépendance",0,MIN((0.75*K353),847)),MIN(K353,(0.75*$C353),847)),2)),IF($B353="Non - avec lien de dépendance",MIN(1129,K353,$C353)*overallRate,MIN(1129,K353)*overallRate))</f>
        <v>#VALUE!</v>
      </c>
    </row>
    <row r="354" spans="12:21" x14ac:dyDescent="0.5">
      <c r="L354" s="56" t="str">
        <f>IF(ISTEXT(overallRate),"Effectuez l’étape 1",IF(OR(COUNT($C354,H354)&lt;&gt;2,overallRate=0),0,IF(D354="Oui",ROUND(MAX(IF($B354="Non - avec lien de dépendance",0,MIN((0.75*H354),847)),MIN(H354,(0.75*$C354),847)),2),R354)))</f>
        <v>Effectuez l’étape 1</v>
      </c>
      <c r="M354" s="56" t="str">
        <f>IF(ISTEXT(overallRate),"Effectuez l’étape 1",IF(OR(COUNT($C354,I354)&lt;&gt;2,overallRate=0),0,IF(E354="Yes",ROUND(MAX(IF($B354="Non - avec lien de dépendance",0,MIN((0.75*I354),847)),MIN(I354,(0.75*$C354),847)),2),S354)))</f>
        <v>Effectuez l’étape 1</v>
      </c>
      <c r="N354" s="56" t="str">
        <f>IF(ISTEXT(overallRate),"Effectuez l’étape 1",IF(OR(COUNT($C354,J354)&lt;&gt;2,overallRate=0),0,IF(F354="Yes",ROUND(MAX(IF($B354="Non - avec lien de dépendance",0,MIN((0.75*J354),847)),MIN(J354,(0.75*$C354),847)),2),T354)))</f>
        <v>Effectuez l’étape 1</v>
      </c>
      <c r="O354" s="56" t="str">
        <f>IF(ISTEXT(overallRate),"Effectuez l’étape 1",IF(OR(COUNT($C354,K354)&lt;&gt;2,overallRate=0),0,IF(G354="Yes",ROUND(MAX(IF($B354="Non - avec lien de dépendance",0,MIN((0.75*K354),847)),MIN(K354,(0.75*$C354),847)),2),U354)))</f>
        <v>Effectuez l’étape 1</v>
      </c>
      <c r="P354" s="3">
        <f t="shared" si="5"/>
        <v>0</v>
      </c>
      <c r="R354" s="110" t="e">
        <f>IF(revenueReduction&gt;0.3,MAX(IF($B354="Non - avec lien de dépendance",MIN(1129,H354,$C354)*overallRate,MIN(1129,H354)*overallRate),ROUND(MAX(IF($B354="Non - avec lien de dépendance",0,MIN((0.75*H354),847)),MIN(H354,(0.75*$C354),847)),2)),IF($B354="Non - avec lien de dépendance",MIN(1129,H354,$C354)*overallRate,MIN(1129,H354)*overallRate))</f>
        <v>#VALUE!</v>
      </c>
      <c r="S354" s="110" t="e">
        <f>IF(revenueReduction&gt;0.3,MAX(IF($B354="Non - avec lien de dépendance",MIN(1129,I354,$C354)*overallRate,MIN(1129,I354)*overallRate),ROUND(MAX(IF($B354="Non - avec lien de dépendance",0,MIN((0.75*I354),847)),MIN(I354,(0.75*$C354),847)),2)),IF($B354="Non - avec lien de dépendance",MIN(1129,I354,$C354)*overallRate,MIN(1129,I354)*overallRate))</f>
        <v>#VALUE!</v>
      </c>
      <c r="T354" s="110" t="e">
        <f>IF(revenueReduction&gt;0.3,MAX(IF($B354="Non - avec lien de dépendance",MIN(1129,J354,$C354)*overallRate,MIN(1129,J354)*overallRate),ROUND(MAX(IF($B354="Non - avec lien de dépendance",0,MIN((0.75*J354),847)),MIN(J354,(0.75*$C354),847)),2)),IF($B354="Non - avec lien de dépendance",MIN(1129,J354,$C354)*overallRate,MIN(1129,J354)*overallRate))</f>
        <v>#VALUE!</v>
      </c>
      <c r="U354" s="110" t="e">
        <f>IF(revenueReduction&gt;0.3,MAX(IF($B354="Non - avec lien de dépendance",MIN(1129,K354,$C354)*overallRate,MIN(1129,K354)*overallRate),ROUND(MAX(IF($B354="Non - avec lien de dépendance",0,MIN((0.75*K354),847)),MIN(K354,(0.75*$C354),847)),2)),IF($B354="Non - avec lien de dépendance",MIN(1129,K354,$C354)*overallRate,MIN(1129,K354)*overallRate))</f>
        <v>#VALUE!</v>
      </c>
    </row>
    <row r="355" spans="12:21" x14ac:dyDescent="0.5">
      <c r="L355" s="56" t="str">
        <f>IF(ISTEXT(overallRate),"Effectuez l’étape 1",IF(OR(COUNT($C355,H355)&lt;&gt;2,overallRate=0),0,IF(D355="Oui",ROUND(MAX(IF($B355="Non - avec lien de dépendance",0,MIN((0.75*H355),847)),MIN(H355,(0.75*$C355),847)),2),R355)))</f>
        <v>Effectuez l’étape 1</v>
      </c>
      <c r="M355" s="56" t="str">
        <f>IF(ISTEXT(overallRate),"Effectuez l’étape 1",IF(OR(COUNT($C355,I355)&lt;&gt;2,overallRate=0),0,IF(E355="Yes",ROUND(MAX(IF($B355="Non - avec lien de dépendance",0,MIN((0.75*I355),847)),MIN(I355,(0.75*$C355),847)),2),S355)))</f>
        <v>Effectuez l’étape 1</v>
      </c>
      <c r="N355" s="56" t="str">
        <f>IF(ISTEXT(overallRate),"Effectuez l’étape 1",IF(OR(COUNT($C355,J355)&lt;&gt;2,overallRate=0),0,IF(F355="Yes",ROUND(MAX(IF($B355="Non - avec lien de dépendance",0,MIN((0.75*J355),847)),MIN(J355,(0.75*$C355),847)),2),T355)))</f>
        <v>Effectuez l’étape 1</v>
      </c>
      <c r="O355" s="56" t="str">
        <f>IF(ISTEXT(overallRate),"Effectuez l’étape 1",IF(OR(COUNT($C355,K355)&lt;&gt;2,overallRate=0),0,IF(G355="Yes",ROUND(MAX(IF($B355="Non - avec lien de dépendance",0,MIN((0.75*K355),847)),MIN(K355,(0.75*$C355),847)),2),U355)))</f>
        <v>Effectuez l’étape 1</v>
      </c>
      <c r="P355" s="3">
        <f t="shared" si="5"/>
        <v>0</v>
      </c>
      <c r="R355" s="110" t="e">
        <f>IF(revenueReduction&gt;0.3,MAX(IF($B355="Non - avec lien de dépendance",MIN(1129,H355,$C355)*overallRate,MIN(1129,H355)*overallRate),ROUND(MAX(IF($B355="Non - avec lien de dépendance",0,MIN((0.75*H355),847)),MIN(H355,(0.75*$C355),847)),2)),IF($B355="Non - avec lien de dépendance",MIN(1129,H355,$C355)*overallRate,MIN(1129,H355)*overallRate))</f>
        <v>#VALUE!</v>
      </c>
      <c r="S355" s="110" t="e">
        <f>IF(revenueReduction&gt;0.3,MAX(IF($B355="Non - avec lien de dépendance",MIN(1129,I355,$C355)*overallRate,MIN(1129,I355)*overallRate),ROUND(MAX(IF($B355="Non - avec lien de dépendance",0,MIN((0.75*I355),847)),MIN(I355,(0.75*$C355),847)),2)),IF($B355="Non - avec lien de dépendance",MIN(1129,I355,$C355)*overallRate,MIN(1129,I355)*overallRate))</f>
        <v>#VALUE!</v>
      </c>
      <c r="T355" s="110" t="e">
        <f>IF(revenueReduction&gt;0.3,MAX(IF($B355="Non - avec lien de dépendance",MIN(1129,J355,$C355)*overallRate,MIN(1129,J355)*overallRate),ROUND(MAX(IF($B355="Non - avec lien de dépendance",0,MIN((0.75*J355),847)),MIN(J355,(0.75*$C355),847)),2)),IF($B355="Non - avec lien de dépendance",MIN(1129,J355,$C355)*overallRate,MIN(1129,J355)*overallRate))</f>
        <v>#VALUE!</v>
      </c>
      <c r="U355" s="110" t="e">
        <f>IF(revenueReduction&gt;0.3,MAX(IF($B355="Non - avec lien de dépendance",MIN(1129,K355,$C355)*overallRate,MIN(1129,K355)*overallRate),ROUND(MAX(IF($B355="Non - avec lien de dépendance",0,MIN((0.75*K355),847)),MIN(K355,(0.75*$C355),847)),2)),IF($B355="Non - avec lien de dépendance",MIN(1129,K355,$C355)*overallRate,MIN(1129,K355)*overallRate))</f>
        <v>#VALUE!</v>
      </c>
    </row>
    <row r="356" spans="12:21" x14ac:dyDescent="0.5">
      <c r="L356" s="56" t="str">
        <f>IF(ISTEXT(overallRate),"Effectuez l’étape 1",IF(OR(COUNT($C356,H356)&lt;&gt;2,overallRate=0),0,IF(D356="Oui",ROUND(MAX(IF($B356="Non - avec lien de dépendance",0,MIN((0.75*H356),847)),MIN(H356,(0.75*$C356),847)),2),R356)))</f>
        <v>Effectuez l’étape 1</v>
      </c>
      <c r="M356" s="56" t="str">
        <f>IF(ISTEXT(overallRate),"Effectuez l’étape 1",IF(OR(COUNT($C356,I356)&lt;&gt;2,overallRate=0),0,IF(E356="Yes",ROUND(MAX(IF($B356="Non - avec lien de dépendance",0,MIN((0.75*I356),847)),MIN(I356,(0.75*$C356),847)),2),S356)))</f>
        <v>Effectuez l’étape 1</v>
      </c>
      <c r="N356" s="56" t="str">
        <f>IF(ISTEXT(overallRate),"Effectuez l’étape 1",IF(OR(COUNT($C356,J356)&lt;&gt;2,overallRate=0),0,IF(F356="Yes",ROUND(MAX(IF($B356="Non - avec lien de dépendance",0,MIN((0.75*J356),847)),MIN(J356,(0.75*$C356),847)),2),T356)))</f>
        <v>Effectuez l’étape 1</v>
      </c>
      <c r="O356" s="56" t="str">
        <f>IF(ISTEXT(overallRate),"Effectuez l’étape 1",IF(OR(COUNT($C356,K356)&lt;&gt;2,overallRate=0),0,IF(G356="Yes",ROUND(MAX(IF($B356="Non - avec lien de dépendance",0,MIN((0.75*K356),847)),MIN(K356,(0.75*$C356),847)),2),U356)))</f>
        <v>Effectuez l’étape 1</v>
      </c>
      <c r="P356" s="3">
        <f t="shared" si="5"/>
        <v>0</v>
      </c>
      <c r="R356" s="110" t="e">
        <f>IF(revenueReduction&gt;0.3,MAX(IF($B356="Non - avec lien de dépendance",MIN(1129,H356,$C356)*overallRate,MIN(1129,H356)*overallRate),ROUND(MAX(IF($B356="Non - avec lien de dépendance",0,MIN((0.75*H356),847)),MIN(H356,(0.75*$C356),847)),2)),IF($B356="Non - avec lien de dépendance",MIN(1129,H356,$C356)*overallRate,MIN(1129,H356)*overallRate))</f>
        <v>#VALUE!</v>
      </c>
      <c r="S356" s="110" t="e">
        <f>IF(revenueReduction&gt;0.3,MAX(IF($B356="Non - avec lien de dépendance",MIN(1129,I356,$C356)*overallRate,MIN(1129,I356)*overallRate),ROUND(MAX(IF($B356="Non - avec lien de dépendance",0,MIN((0.75*I356),847)),MIN(I356,(0.75*$C356),847)),2)),IF($B356="Non - avec lien de dépendance",MIN(1129,I356,$C356)*overallRate,MIN(1129,I356)*overallRate))</f>
        <v>#VALUE!</v>
      </c>
      <c r="T356" s="110" t="e">
        <f>IF(revenueReduction&gt;0.3,MAX(IF($B356="Non - avec lien de dépendance",MIN(1129,J356,$C356)*overallRate,MIN(1129,J356)*overallRate),ROUND(MAX(IF($B356="Non - avec lien de dépendance",0,MIN((0.75*J356),847)),MIN(J356,(0.75*$C356),847)),2)),IF($B356="Non - avec lien de dépendance",MIN(1129,J356,$C356)*overallRate,MIN(1129,J356)*overallRate))</f>
        <v>#VALUE!</v>
      </c>
      <c r="U356" s="110" t="e">
        <f>IF(revenueReduction&gt;0.3,MAX(IF($B356="Non - avec lien de dépendance",MIN(1129,K356,$C356)*overallRate,MIN(1129,K356)*overallRate),ROUND(MAX(IF($B356="Non - avec lien de dépendance",0,MIN((0.75*K356),847)),MIN(K356,(0.75*$C356),847)),2)),IF($B356="Non - avec lien de dépendance",MIN(1129,K356,$C356)*overallRate,MIN(1129,K356)*overallRate))</f>
        <v>#VALUE!</v>
      </c>
    </row>
    <row r="357" spans="12:21" x14ac:dyDescent="0.5">
      <c r="L357" s="56" t="str">
        <f>IF(ISTEXT(overallRate),"Effectuez l’étape 1",IF(OR(COUNT($C357,H357)&lt;&gt;2,overallRate=0),0,IF(D357="Oui",ROUND(MAX(IF($B357="Non - avec lien de dépendance",0,MIN((0.75*H357),847)),MIN(H357,(0.75*$C357),847)),2),R357)))</f>
        <v>Effectuez l’étape 1</v>
      </c>
      <c r="M357" s="56" t="str">
        <f>IF(ISTEXT(overallRate),"Effectuez l’étape 1",IF(OR(COUNT($C357,I357)&lt;&gt;2,overallRate=0),0,IF(E357="Yes",ROUND(MAX(IF($B357="Non - avec lien de dépendance",0,MIN((0.75*I357),847)),MIN(I357,(0.75*$C357),847)),2),S357)))</f>
        <v>Effectuez l’étape 1</v>
      </c>
      <c r="N357" s="56" t="str">
        <f>IF(ISTEXT(overallRate),"Effectuez l’étape 1",IF(OR(COUNT($C357,J357)&lt;&gt;2,overallRate=0),0,IF(F357="Yes",ROUND(MAX(IF($B357="Non - avec lien de dépendance",0,MIN((0.75*J357),847)),MIN(J357,(0.75*$C357),847)),2),T357)))</f>
        <v>Effectuez l’étape 1</v>
      </c>
      <c r="O357" s="56" t="str">
        <f>IF(ISTEXT(overallRate),"Effectuez l’étape 1",IF(OR(COUNT($C357,K357)&lt;&gt;2,overallRate=0),0,IF(G357="Yes",ROUND(MAX(IF($B357="Non - avec lien de dépendance",0,MIN((0.75*K357),847)),MIN(K357,(0.75*$C357),847)),2),U357)))</f>
        <v>Effectuez l’étape 1</v>
      </c>
      <c r="P357" s="3">
        <f t="shared" si="5"/>
        <v>0</v>
      </c>
      <c r="R357" s="110" t="e">
        <f>IF(revenueReduction&gt;0.3,MAX(IF($B357="Non - avec lien de dépendance",MIN(1129,H357,$C357)*overallRate,MIN(1129,H357)*overallRate),ROUND(MAX(IF($B357="Non - avec lien de dépendance",0,MIN((0.75*H357),847)),MIN(H357,(0.75*$C357),847)),2)),IF($B357="Non - avec lien de dépendance",MIN(1129,H357,$C357)*overallRate,MIN(1129,H357)*overallRate))</f>
        <v>#VALUE!</v>
      </c>
      <c r="S357" s="110" t="e">
        <f>IF(revenueReduction&gt;0.3,MAX(IF($B357="Non - avec lien de dépendance",MIN(1129,I357,$C357)*overallRate,MIN(1129,I357)*overallRate),ROUND(MAX(IF($B357="Non - avec lien de dépendance",0,MIN((0.75*I357),847)),MIN(I357,(0.75*$C357),847)),2)),IF($B357="Non - avec lien de dépendance",MIN(1129,I357,$C357)*overallRate,MIN(1129,I357)*overallRate))</f>
        <v>#VALUE!</v>
      </c>
      <c r="T357" s="110" t="e">
        <f>IF(revenueReduction&gt;0.3,MAX(IF($B357="Non - avec lien de dépendance",MIN(1129,J357,$C357)*overallRate,MIN(1129,J357)*overallRate),ROUND(MAX(IF($B357="Non - avec lien de dépendance",0,MIN((0.75*J357),847)),MIN(J357,(0.75*$C357),847)),2)),IF($B357="Non - avec lien de dépendance",MIN(1129,J357,$C357)*overallRate,MIN(1129,J357)*overallRate))</f>
        <v>#VALUE!</v>
      </c>
      <c r="U357" s="110" t="e">
        <f>IF(revenueReduction&gt;0.3,MAX(IF($B357="Non - avec lien de dépendance",MIN(1129,K357,$C357)*overallRate,MIN(1129,K357)*overallRate),ROUND(MAX(IF($B357="Non - avec lien de dépendance",0,MIN((0.75*K357),847)),MIN(K357,(0.75*$C357),847)),2)),IF($B357="Non - avec lien de dépendance",MIN(1129,K357,$C357)*overallRate,MIN(1129,K357)*overallRate))</f>
        <v>#VALUE!</v>
      </c>
    </row>
    <row r="358" spans="12:21" x14ac:dyDescent="0.5">
      <c r="L358" s="56" t="str">
        <f>IF(ISTEXT(overallRate),"Effectuez l’étape 1",IF(OR(COUNT($C358,H358)&lt;&gt;2,overallRate=0),0,IF(D358="Oui",ROUND(MAX(IF($B358="Non - avec lien de dépendance",0,MIN((0.75*H358),847)),MIN(H358,(0.75*$C358),847)),2),R358)))</f>
        <v>Effectuez l’étape 1</v>
      </c>
      <c r="M358" s="56" t="str">
        <f>IF(ISTEXT(overallRate),"Effectuez l’étape 1",IF(OR(COUNT($C358,I358)&lt;&gt;2,overallRate=0),0,IF(E358="Yes",ROUND(MAX(IF($B358="Non - avec lien de dépendance",0,MIN((0.75*I358),847)),MIN(I358,(0.75*$C358),847)),2),S358)))</f>
        <v>Effectuez l’étape 1</v>
      </c>
      <c r="N358" s="56" t="str">
        <f>IF(ISTEXT(overallRate),"Effectuez l’étape 1",IF(OR(COUNT($C358,J358)&lt;&gt;2,overallRate=0),0,IF(F358="Yes",ROUND(MAX(IF($B358="Non - avec lien de dépendance",0,MIN((0.75*J358),847)),MIN(J358,(0.75*$C358),847)),2),T358)))</f>
        <v>Effectuez l’étape 1</v>
      </c>
      <c r="O358" s="56" t="str">
        <f>IF(ISTEXT(overallRate),"Effectuez l’étape 1",IF(OR(COUNT($C358,K358)&lt;&gt;2,overallRate=0),0,IF(G358="Yes",ROUND(MAX(IF($B358="Non - avec lien de dépendance",0,MIN((0.75*K358),847)),MIN(K358,(0.75*$C358),847)),2),U358)))</f>
        <v>Effectuez l’étape 1</v>
      </c>
      <c r="P358" s="3">
        <f t="shared" si="5"/>
        <v>0</v>
      </c>
      <c r="R358" s="110" t="e">
        <f>IF(revenueReduction&gt;0.3,MAX(IF($B358="Non - avec lien de dépendance",MIN(1129,H358,$C358)*overallRate,MIN(1129,H358)*overallRate),ROUND(MAX(IF($B358="Non - avec lien de dépendance",0,MIN((0.75*H358),847)),MIN(H358,(0.75*$C358),847)),2)),IF($B358="Non - avec lien de dépendance",MIN(1129,H358,$C358)*overallRate,MIN(1129,H358)*overallRate))</f>
        <v>#VALUE!</v>
      </c>
      <c r="S358" s="110" t="e">
        <f>IF(revenueReduction&gt;0.3,MAX(IF($B358="Non - avec lien de dépendance",MIN(1129,I358,$C358)*overallRate,MIN(1129,I358)*overallRate),ROUND(MAX(IF($B358="Non - avec lien de dépendance",0,MIN((0.75*I358),847)),MIN(I358,(0.75*$C358),847)),2)),IF($B358="Non - avec lien de dépendance",MIN(1129,I358,$C358)*overallRate,MIN(1129,I358)*overallRate))</f>
        <v>#VALUE!</v>
      </c>
      <c r="T358" s="110" t="e">
        <f>IF(revenueReduction&gt;0.3,MAX(IF($B358="Non - avec lien de dépendance",MIN(1129,J358,$C358)*overallRate,MIN(1129,J358)*overallRate),ROUND(MAX(IF($B358="Non - avec lien de dépendance",0,MIN((0.75*J358),847)),MIN(J358,(0.75*$C358),847)),2)),IF($B358="Non - avec lien de dépendance",MIN(1129,J358,$C358)*overallRate,MIN(1129,J358)*overallRate))</f>
        <v>#VALUE!</v>
      </c>
      <c r="U358" s="110" t="e">
        <f>IF(revenueReduction&gt;0.3,MAX(IF($B358="Non - avec lien de dépendance",MIN(1129,K358,$C358)*overallRate,MIN(1129,K358)*overallRate),ROUND(MAX(IF($B358="Non - avec lien de dépendance",0,MIN((0.75*K358),847)),MIN(K358,(0.75*$C358),847)),2)),IF($B358="Non - avec lien de dépendance",MIN(1129,K358,$C358)*overallRate,MIN(1129,K358)*overallRate))</f>
        <v>#VALUE!</v>
      </c>
    </row>
    <row r="359" spans="12:21" x14ac:dyDescent="0.5">
      <c r="L359" s="56" t="str">
        <f>IF(ISTEXT(overallRate),"Effectuez l’étape 1",IF(OR(COUNT($C359,H359)&lt;&gt;2,overallRate=0),0,IF(D359="Oui",ROUND(MAX(IF($B359="Non - avec lien de dépendance",0,MIN((0.75*H359),847)),MIN(H359,(0.75*$C359),847)),2),R359)))</f>
        <v>Effectuez l’étape 1</v>
      </c>
      <c r="M359" s="56" t="str">
        <f>IF(ISTEXT(overallRate),"Effectuez l’étape 1",IF(OR(COUNT($C359,I359)&lt;&gt;2,overallRate=0),0,IF(E359="Yes",ROUND(MAX(IF($B359="Non - avec lien de dépendance",0,MIN((0.75*I359),847)),MIN(I359,(0.75*$C359),847)),2),S359)))</f>
        <v>Effectuez l’étape 1</v>
      </c>
      <c r="N359" s="56" t="str">
        <f>IF(ISTEXT(overallRate),"Effectuez l’étape 1",IF(OR(COUNT($C359,J359)&lt;&gt;2,overallRate=0),0,IF(F359="Yes",ROUND(MAX(IF($B359="Non - avec lien de dépendance",0,MIN((0.75*J359),847)),MIN(J359,(0.75*$C359),847)),2),T359)))</f>
        <v>Effectuez l’étape 1</v>
      </c>
      <c r="O359" s="56" t="str">
        <f>IF(ISTEXT(overallRate),"Effectuez l’étape 1",IF(OR(COUNT($C359,K359)&lt;&gt;2,overallRate=0),0,IF(G359="Yes",ROUND(MAX(IF($B359="Non - avec lien de dépendance",0,MIN((0.75*K359),847)),MIN(K359,(0.75*$C359),847)),2),U359)))</f>
        <v>Effectuez l’étape 1</v>
      </c>
      <c r="P359" s="3">
        <f t="shared" si="5"/>
        <v>0</v>
      </c>
      <c r="R359" s="110" t="e">
        <f>IF(revenueReduction&gt;0.3,MAX(IF($B359="Non - avec lien de dépendance",MIN(1129,H359,$C359)*overallRate,MIN(1129,H359)*overallRate),ROUND(MAX(IF($B359="Non - avec lien de dépendance",0,MIN((0.75*H359),847)),MIN(H359,(0.75*$C359),847)),2)),IF($B359="Non - avec lien de dépendance",MIN(1129,H359,$C359)*overallRate,MIN(1129,H359)*overallRate))</f>
        <v>#VALUE!</v>
      </c>
      <c r="S359" s="110" t="e">
        <f>IF(revenueReduction&gt;0.3,MAX(IF($B359="Non - avec lien de dépendance",MIN(1129,I359,$C359)*overallRate,MIN(1129,I359)*overallRate),ROUND(MAX(IF($B359="Non - avec lien de dépendance",0,MIN((0.75*I359),847)),MIN(I359,(0.75*$C359),847)),2)),IF($B359="Non - avec lien de dépendance",MIN(1129,I359,$C359)*overallRate,MIN(1129,I359)*overallRate))</f>
        <v>#VALUE!</v>
      </c>
      <c r="T359" s="110" t="e">
        <f>IF(revenueReduction&gt;0.3,MAX(IF($B359="Non - avec lien de dépendance",MIN(1129,J359,$C359)*overallRate,MIN(1129,J359)*overallRate),ROUND(MAX(IF($B359="Non - avec lien de dépendance",0,MIN((0.75*J359),847)),MIN(J359,(0.75*$C359),847)),2)),IF($B359="Non - avec lien de dépendance",MIN(1129,J359,$C359)*overallRate,MIN(1129,J359)*overallRate))</f>
        <v>#VALUE!</v>
      </c>
      <c r="U359" s="110" t="e">
        <f>IF(revenueReduction&gt;0.3,MAX(IF($B359="Non - avec lien de dépendance",MIN(1129,K359,$C359)*overallRate,MIN(1129,K359)*overallRate),ROUND(MAX(IF($B359="Non - avec lien de dépendance",0,MIN((0.75*K359),847)),MIN(K359,(0.75*$C359),847)),2)),IF($B359="Non - avec lien de dépendance",MIN(1129,K359,$C359)*overallRate,MIN(1129,K359)*overallRate))</f>
        <v>#VALUE!</v>
      </c>
    </row>
    <row r="360" spans="12:21" x14ac:dyDescent="0.5">
      <c r="L360" s="56" t="str">
        <f>IF(ISTEXT(overallRate),"Effectuez l’étape 1",IF(OR(COUNT($C360,H360)&lt;&gt;2,overallRate=0),0,IF(D360="Oui",ROUND(MAX(IF($B360="Non - avec lien de dépendance",0,MIN((0.75*H360),847)),MIN(H360,(0.75*$C360),847)),2),R360)))</f>
        <v>Effectuez l’étape 1</v>
      </c>
      <c r="M360" s="56" t="str">
        <f>IF(ISTEXT(overallRate),"Effectuez l’étape 1",IF(OR(COUNT($C360,I360)&lt;&gt;2,overallRate=0),0,IF(E360="Yes",ROUND(MAX(IF($B360="Non - avec lien de dépendance",0,MIN((0.75*I360),847)),MIN(I360,(0.75*$C360),847)),2),S360)))</f>
        <v>Effectuez l’étape 1</v>
      </c>
      <c r="N360" s="56" t="str">
        <f>IF(ISTEXT(overallRate),"Effectuez l’étape 1",IF(OR(COUNT($C360,J360)&lt;&gt;2,overallRate=0),0,IF(F360="Yes",ROUND(MAX(IF($B360="Non - avec lien de dépendance",0,MIN((0.75*J360),847)),MIN(J360,(0.75*$C360),847)),2),T360)))</f>
        <v>Effectuez l’étape 1</v>
      </c>
      <c r="O360" s="56" t="str">
        <f>IF(ISTEXT(overallRate),"Effectuez l’étape 1",IF(OR(COUNT($C360,K360)&lt;&gt;2,overallRate=0),0,IF(G360="Yes",ROUND(MAX(IF($B360="Non - avec lien de dépendance",0,MIN((0.75*K360),847)),MIN(K360,(0.75*$C360),847)),2),U360)))</f>
        <v>Effectuez l’étape 1</v>
      </c>
      <c r="P360" s="3">
        <f t="shared" si="5"/>
        <v>0</v>
      </c>
      <c r="R360" s="110" t="e">
        <f>IF(revenueReduction&gt;0.3,MAX(IF($B360="Non - avec lien de dépendance",MIN(1129,H360,$C360)*overallRate,MIN(1129,H360)*overallRate),ROUND(MAX(IF($B360="Non - avec lien de dépendance",0,MIN((0.75*H360),847)),MIN(H360,(0.75*$C360),847)),2)),IF($B360="Non - avec lien de dépendance",MIN(1129,H360,$C360)*overallRate,MIN(1129,H360)*overallRate))</f>
        <v>#VALUE!</v>
      </c>
      <c r="S360" s="110" t="e">
        <f>IF(revenueReduction&gt;0.3,MAX(IF($B360="Non - avec lien de dépendance",MIN(1129,I360,$C360)*overallRate,MIN(1129,I360)*overallRate),ROUND(MAX(IF($B360="Non - avec lien de dépendance",0,MIN((0.75*I360),847)),MIN(I360,(0.75*$C360),847)),2)),IF($B360="Non - avec lien de dépendance",MIN(1129,I360,$C360)*overallRate,MIN(1129,I360)*overallRate))</f>
        <v>#VALUE!</v>
      </c>
      <c r="T360" s="110" t="e">
        <f>IF(revenueReduction&gt;0.3,MAX(IF($B360="Non - avec lien de dépendance",MIN(1129,J360,$C360)*overallRate,MIN(1129,J360)*overallRate),ROUND(MAX(IF($B360="Non - avec lien de dépendance",0,MIN((0.75*J360),847)),MIN(J360,(0.75*$C360),847)),2)),IF($B360="Non - avec lien de dépendance",MIN(1129,J360,$C360)*overallRate,MIN(1129,J360)*overallRate))</f>
        <v>#VALUE!</v>
      </c>
      <c r="U360" s="110" t="e">
        <f>IF(revenueReduction&gt;0.3,MAX(IF($B360="Non - avec lien de dépendance",MIN(1129,K360,$C360)*overallRate,MIN(1129,K360)*overallRate),ROUND(MAX(IF($B360="Non - avec lien de dépendance",0,MIN((0.75*K360),847)),MIN(K360,(0.75*$C360),847)),2)),IF($B360="Non - avec lien de dépendance",MIN(1129,K360,$C360)*overallRate,MIN(1129,K360)*overallRate))</f>
        <v>#VALUE!</v>
      </c>
    </row>
    <row r="361" spans="12:21" x14ac:dyDescent="0.5">
      <c r="L361" s="56" t="str">
        <f>IF(ISTEXT(overallRate),"Effectuez l’étape 1",IF(OR(COUNT($C361,H361)&lt;&gt;2,overallRate=0),0,IF(D361="Oui",ROUND(MAX(IF($B361="Non - avec lien de dépendance",0,MIN((0.75*H361),847)),MIN(H361,(0.75*$C361),847)),2),R361)))</f>
        <v>Effectuez l’étape 1</v>
      </c>
      <c r="M361" s="56" t="str">
        <f>IF(ISTEXT(overallRate),"Effectuez l’étape 1",IF(OR(COUNT($C361,I361)&lt;&gt;2,overallRate=0),0,IF(E361="Yes",ROUND(MAX(IF($B361="Non - avec lien de dépendance",0,MIN((0.75*I361),847)),MIN(I361,(0.75*$C361),847)),2),S361)))</f>
        <v>Effectuez l’étape 1</v>
      </c>
      <c r="N361" s="56" t="str">
        <f>IF(ISTEXT(overallRate),"Effectuez l’étape 1",IF(OR(COUNT($C361,J361)&lt;&gt;2,overallRate=0),0,IF(F361="Yes",ROUND(MAX(IF($B361="Non - avec lien de dépendance",0,MIN((0.75*J361),847)),MIN(J361,(0.75*$C361),847)),2),T361)))</f>
        <v>Effectuez l’étape 1</v>
      </c>
      <c r="O361" s="56" t="str">
        <f>IF(ISTEXT(overallRate),"Effectuez l’étape 1",IF(OR(COUNT($C361,K361)&lt;&gt;2,overallRate=0),0,IF(G361="Yes",ROUND(MAX(IF($B361="Non - avec lien de dépendance",0,MIN((0.75*K361),847)),MIN(K361,(0.75*$C361),847)),2),U361)))</f>
        <v>Effectuez l’étape 1</v>
      </c>
      <c r="P361" s="3">
        <f t="shared" si="5"/>
        <v>0</v>
      </c>
      <c r="R361" s="110" t="e">
        <f>IF(revenueReduction&gt;0.3,MAX(IF($B361="Non - avec lien de dépendance",MIN(1129,H361,$C361)*overallRate,MIN(1129,H361)*overallRate),ROUND(MAX(IF($B361="Non - avec lien de dépendance",0,MIN((0.75*H361),847)),MIN(H361,(0.75*$C361),847)),2)),IF($B361="Non - avec lien de dépendance",MIN(1129,H361,$C361)*overallRate,MIN(1129,H361)*overallRate))</f>
        <v>#VALUE!</v>
      </c>
      <c r="S361" s="110" t="e">
        <f>IF(revenueReduction&gt;0.3,MAX(IF($B361="Non - avec lien de dépendance",MIN(1129,I361,$C361)*overallRate,MIN(1129,I361)*overallRate),ROUND(MAX(IF($B361="Non - avec lien de dépendance",0,MIN((0.75*I361),847)),MIN(I361,(0.75*$C361),847)),2)),IF($B361="Non - avec lien de dépendance",MIN(1129,I361,$C361)*overallRate,MIN(1129,I361)*overallRate))</f>
        <v>#VALUE!</v>
      </c>
      <c r="T361" s="110" t="e">
        <f>IF(revenueReduction&gt;0.3,MAX(IF($B361="Non - avec lien de dépendance",MIN(1129,J361,$C361)*overallRate,MIN(1129,J361)*overallRate),ROUND(MAX(IF($B361="Non - avec lien de dépendance",0,MIN((0.75*J361),847)),MIN(J361,(0.75*$C361),847)),2)),IF($B361="Non - avec lien de dépendance",MIN(1129,J361,$C361)*overallRate,MIN(1129,J361)*overallRate))</f>
        <v>#VALUE!</v>
      </c>
      <c r="U361" s="110" t="e">
        <f>IF(revenueReduction&gt;0.3,MAX(IF($B361="Non - avec lien de dépendance",MIN(1129,K361,$C361)*overallRate,MIN(1129,K361)*overallRate),ROUND(MAX(IF($B361="Non - avec lien de dépendance",0,MIN((0.75*K361),847)),MIN(K361,(0.75*$C361),847)),2)),IF($B361="Non - avec lien de dépendance",MIN(1129,K361,$C361)*overallRate,MIN(1129,K361)*overallRate))</f>
        <v>#VALUE!</v>
      </c>
    </row>
    <row r="362" spans="12:21" x14ac:dyDescent="0.5">
      <c r="L362" s="56" t="str">
        <f>IF(ISTEXT(overallRate),"Effectuez l’étape 1",IF(OR(COUNT($C362,H362)&lt;&gt;2,overallRate=0),0,IF(D362="Oui",ROUND(MAX(IF($B362="Non - avec lien de dépendance",0,MIN((0.75*H362),847)),MIN(H362,(0.75*$C362),847)),2),R362)))</f>
        <v>Effectuez l’étape 1</v>
      </c>
      <c r="M362" s="56" t="str">
        <f>IF(ISTEXT(overallRate),"Effectuez l’étape 1",IF(OR(COUNT($C362,I362)&lt;&gt;2,overallRate=0),0,IF(E362="Yes",ROUND(MAX(IF($B362="Non - avec lien de dépendance",0,MIN((0.75*I362),847)),MIN(I362,(0.75*$C362),847)),2),S362)))</f>
        <v>Effectuez l’étape 1</v>
      </c>
      <c r="N362" s="56" t="str">
        <f>IF(ISTEXT(overallRate),"Effectuez l’étape 1",IF(OR(COUNT($C362,J362)&lt;&gt;2,overallRate=0),0,IF(F362="Yes",ROUND(MAX(IF($B362="Non - avec lien de dépendance",0,MIN((0.75*J362),847)),MIN(J362,(0.75*$C362),847)),2),T362)))</f>
        <v>Effectuez l’étape 1</v>
      </c>
      <c r="O362" s="56" t="str">
        <f>IF(ISTEXT(overallRate),"Effectuez l’étape 1",IF(OR(COUNT($C362,K362)&lt;&gt;2,overallRate=0),0,IF(G362="Yes",ROUND(MAX(IF($B362="Non - avec lien de dépendance",0,MIN((0.75*K362),847)),MIN(K362,(0.75*$C362),847)),2),U362)))</f>
        <v>Effectuez l’étape 1</v>
      </c>
      <c r="P362" s="3">
        <f t="shared" si="5"/>
        <v>0</v>
      </c>
      <c r="R362" s="110" t="e">
        <f>IF(revenueReduction&gt;0.3,MAX(IF($B362="Non - avec lien de dépendance",MIN(1129,H362,$C362)*overallRate,MIN(1129,H362)*overallRate),ROUND(MAX(IF($B362="Non - avec lien de dépendance",0,MIN((0.75*H362),847)),MIN(H362,(0.75*$C362),847)),2)),IF($B362="Non - avec lien de dépendance",MIN(1129,H362,$C362)*overallRate,MIN(1129,H362)*overallRate))</f>
        <v>#VALUE!</v>
      </c>
      <c r="S362" s="110" t="e">
        <f>IF(revenueReduction&gt;0.3,MAX(IF($B362="Non - avec lien de dépendance",MIN(1129,I362,$C362)*overallRate,MIN(1129,I362)*overallRate),ROUND(MAX(IF($B362="Non - avec lien de dépendance",0,MIN((0.75*I362),847)),MIN(I362,(0.75*$C362),847)),2)),IF($B362="Non - avec lien de dépendance",MIN(1129,I362,$C362)*overallRate,MIN(1129,I362)*overallRate))</f>
        <v>#VALUE!</v>
      </c>
      <c r="T362" s="110" t="e">
        <f>IF(revenueReduction&gt;0.3,MAX(IF($B362="Non - avec lien de dépendance",MIN(1129,J362,$C362)*overallRate,MIN(1129,J362)*overallRate),ROUND(MAX(IF($B362="Non - avec lien de dépendance",0,MIN((0.75*J362),847)),MIN(J362,(0.75*$C362),847)),2)),IF($B362="Non - avec lien de dépendance",MIN(1129,J362,$C362)*overallRate,MIN(1129,J362)*overallRate))</f>
        <v>#VALUE!</v>
      </c>
      <c r="U362" s="110" t="e">
        <f>IF(revenueReduction&gt;0.3,MAX(IF($B362="Non - avec lien de dépendance",MIN(1129,K362,$C362)*overallRate,MIN(1129,K362)*overallRate),ROUND(MAX(IF($B362="Non - avec lien de dépendance",0,MIN((0.75*K362),847)),MIN(K362,(0.75*$C362),847)),2)),IF($B362="Non - avec lien de dépendance",MIN(1129,K362,$C362)*overallRate,MIN(1129,K362)*overallRate))</f>
        <v>#VALUE!</v>
      </c>
    </row>
    <row r="363" spans="12:21" x14ac:dyDescent="0.5">
      <c r="L363" s="56" t="str">
        <f>IF(ISTEXT(overallRate),"Effectuez l’étape 1",IF(OR(COUNT($C363,H363)&lt;&gt;2,overallRate=0),0,IF(D363="Oui",ROUND(MAX(IF($B363="Non - avec lien de dépendance",0,MIN((0.75*H363),847)),MIN(H363,(0.75*$C363),847)),2),R363)))</f>
        <v>Effectuez l’étape 1</v>
      </c>
      <c r="M363" s="56" t="str">
        <f>IF(ISTEXT(overallRate),"Effectuez l’étape 1",IF(OR(COUNT($C363,I363)&lt;&gt;2,overallRate=0),0,IF(E363="Yes",ROUND(MAX(IF($B363="Non - avec lien de dépendance",0,MIN((0.75*I363),847)),MIN(I363,(0.75*$C363),847)),2),S363)))</f>
        <v>Effectuez l’étape 1</v>
      </c>
      <c r="N363" s="56" t="str">
        <f>IF(ISTEXT(overallRate),"Effectuez l’étape 1",IF(OR(COUNT($C363,J363)&lt;&gt;2,overallRate=0),0,IF(F363="Yes",ROUND(MAX(IF($B363="Non - avec lien de dépendance",0,MIN((0.75*J363),847)),MIN(J363,(0.75*$C363),847)),2),T363)))</f>
        <v>Effectuez l’étape 1</v>
      </c>
      <c r="O363" s="56" t="str">
        <f>IF(ISTEXT(overallRate),"Effectuez l’étape 1",IF(OR(COUNT($C363,K363)&lt;&gt;2,overallRate=0),0,IF(G363="Yes",ROUND(MAX(IF($B363="Non - avec lien de dépendance",0,MIN((0.75*K363),847)),MIN(K363,(0.75*$C363),847)),2),U363)))</f>
        <v>Effectuez l’étape 1</v>
      </c>
      <c r="P363" s="3">
        <f t="shared" si="5"/>
        <v>0</v>
      </c>
      <c r="R363" s="110" t="e">
        <f>IF(revenueReduction&gt;0.3,MAX(IF($B363="Non - avec lien de dépendance",MIN(1129,H363,$C363)*overallRate,MIN(1129,H363)*overallRate),ROUND(MAX(IF($B363="Non - avec lien de dépendance",0,MIN((0.75*H363),847)),MIN(H363,(0.75*$C363),847)),2)),IF($B363="Non - avec lien de dépendance",MIN(1129,H363,$C363)*overallRate,MIN(1129,H363)*overallRate))</f>
        <v>#VALUE!</v>
      </c>
      <c r="S363" s="110" t="e">
        <f>IF(revenueReduction&gt;0.3,MAX(IF($B363="Non - avec lien de dépendance",MIN(1129,I363,$C363)*overallRate,MIN(1129,I363)*overallRate),ROUND(MAX(IF($B363="Non - avec lien de dépendance",0,MIN((0.75*I363),847)),MIN(I363,(0.75*$C363),847)),2)),IF($B363="Non - avec lien de dépendance",MIN(1129,I363,$C363)*overallRate,MIN(1129,I363)*overallRate))</f>
        <v>#VALUE!</v>
      </c>
      <c r="T363" s="110" t="e">
        <f>IF(revenueReduction&gt;0.3,MAX(IF($B363="Non - avec lien de dépendance",MIN(1129,J363,$C363)*overallRate,MIN(1129,J363)*overallRate),ROUND(MAX(IF($B363="Non - avec lien de dépendance",0,MIN((0.75*J363),847)),MIN(J363,(0.75*$C363),847)),2)),IF($B363="Non - avec lien de dépendance",MIN(1129,J363,$C363)*overallRate,MIN(1129,J363)*overallRate))</f>
        <v>#VALUE!</v>
      </c>
      <c r="U363" s="110" t="e">
        <f>IF(revenueReduction&gt;0.3,MAX(IF($B363="Non - avec lien de dépendance",MIN(1129,K363,$C363)*overallRate,MIN(1129,K363)*overallRate),ROUND(MAX(IF($B363="Non - avec lien de dépendance",0,MIN((0.75*K363),847)),MIN(K363,(0.75*$C363),847)),2)),IF($B363="Non - avec lien de dépendance",MIN(1129,K363,$C363)*overallRate,MIN(1129,K363)*overallRate))</f>
        <v>#VALUE!</v>
      </c>
    </row>
    <row r="364" spans="12:21" x14ac:dyDescent="0.5">
      <c r="L364" s="56" t="str">
        <f>IF(ISTEXT(overallRate),"Effectuez l’étape 1",IF(OR(COUNT($C364,H364)&lt;&gt;2,overallRate=0),0,IF(D364="Oui",ROUND(MAX(IF($B364="Non - avec lien de dépendance",0,MIN((0.75*H364),847)),MIN(H364,(0.75*$C364),847)),2),R364)))</f>
        <v>Effectuez l’étape 1</v>
      </c>
      <c r="M364" s="56" t="str">
        <f>IF(ISTEXT(overallRate),"Effectuez l’étape 1",IF(OR(COUNT($C364,I364)&lt;&gt;2,overallRate=0),0,IF(E364="Yes",ROUND(MAX(IF($B364="Non - avec lien de dépendance",0,MIN((0.75*I364),847)),MIN(I364,(0.75*$C364),847)),2),S364)))</f>
        <v>Effectuez l’étape 1</v>
      </c>
      <c r="N364" s="56" t="str">
        <f>IF(ISTEXT(overallRate),"Effectuez l’étape 1",IF(OR(COUNT($C364,J364)&lt;&gt;2,overallRate=0),0,IF(F364="Yes",ROUND(MAX(IF($B364="Non - avec lien de dépendance",0,MIN((0.75*J364),847)),MIN(J364,(0.75*$C364),847)),2),T364)))</f>
        <v>Effectuez l’étape 1</v>
      </c>
      <c r="O364" s="56" t="str">
        <f>IF(ISTEXT(overallRate),"Effectuez l’étape 1",IF(OR(COUNT($C364,K364)&lt;&gt;2,overallRate=0),0,IF(G364="Yes",ROUND(MAX(IF($B364="Non - avec lien de dépendance",0,MIN((0.75*K364),847)),MIN(K364,(0.75*$C364),847)),2),U364)))</f>
        <v>Effectuez l’étape 1</v>
      </c>
      <c r="P364" s="3">
        <f t="shared" si="5"/>
        <v>0</v>
      </c>
      <c r="R364" s="110" t="e">
        <f>IF(revenueReduction&gt;0.3,MAX(IF($B364="Non - avec lien de dépendance",MIN(1129,H364,$C364)*overallRate,MIN(1129,H364)*overallRate),ROUND(MAX(IF($B364="Non - avec lien de dépendance",0,MIN((0.75*H364),847)),MIN(H364,(0.75*$C364),847)),2)),IF($B364="Non - avec lien de dépendance",MIN(1129,H364,$C364)*overallRate,MIN(1129,H364)*overallRate))</f>
        <v>#VALUE!</v>
      </c>
      <c r="S364" s="110" t="e">
        <f>IF(revenueReduction&gt;0.3,MAX(IF($B364="Non - avec lien de dépendance",MIN(1129,I364,$C364)*overallRate,MIN(1129,I364)*overallRate),ROUND(MAX(IF($B364="Non - avec lien de dépendance",0,MIN((0.75*I364),847)),MIN(I364,(0.75*$C364),847)),2)),IF($B364="Non - avec lien de dépendance",MIN(1129,I364,$C364)*overallRate,MIN(1129,I364)*overallRate))</f>
        <v>#VALUE!</v>
      </c>
      <c r="T364" s="110" t="e">
        <f>IF(revenueReduction&gt;0.3,MAX(IF($B364="Non - avec lien de dépendance",MIN(1129,J364,$C364)*overallRate,MIN(1129,J364)*overallRate),ROUND(MAX(IF($B364="Non - avec lien de dépendance",0,MIN((0.75*J364),847)),MIN(J364,(0.75*$C364),847)),2)),IF($B364="Non - avec lien de dépendance",MIN(1129,J364,$C364)*overallRate,MIN(1129,J364)*overallRate))</f>
        <v>#VALUE!</v>
      </c>
      <c r="U364" s="110" t="e">
        <f>IF(revenueReduction&gt;0.3,MAX(IF($B364="Non - avec lien de dépendance",MIN(1129,K364,$C364)*overallRate,MIN(1129,K364)*overallRate),ROUND(MAX(IF($B364="Non - avec lien de dépendance",0,MIN((0.75*K364),847)),MIN(K364,(0.75*$C364),847)),2)),IF($B364="Non - avec lien de dépendance",MIN(1129,K364,$C364)*overallRate,MIN(1129,K364)*overallRate))</f>
        <v>#VALUE!</v>
      </c>
    </row>
    <row r="365" spans="12:21" x14ac:dyDescent="0.5">
      <c r="L365" s="56" t="str">
        <f>IF(ISTEXT(overallRate),"Effectuez l’étape 1",IF(OR(COUNT($C365,H365)&lt;&gt;2,overallRate=0),0,IF(D365="Oui",ROUND(MAX(IF($B365="Non - avec lien de dépendance",0,MIN((0.75*H365),847)),MIN(H365,(0.75*$C365),847)),2),R365)))</f>
        <v>Effectuez l’étape 1</v>
      </c>
      <c r="M365" s="56" t="str">
        <f>IF(ISTEXT(overallRate),"Effectuez l’étape 1",IF(OR(COUNT($C365,I365)&lt;&gt;2,overallRate=0),0,IF(E365="Yes",ROUND(MAX(IF($B365="Non - avec lien de dépendance",0,MIN((0.75*I365),847)),MIN(I365,(0.75*$C365),847)),2),S365)))</f>
        <v>Effectuez l’étape 1</v>
      </c>
      <c r="N365" s="56" t="str">
        <f>IF(ISTEXT(overallRate),"Effectuez l’étape 1",IF(OR(COUNT($C365,J365)&lt;&gt;2,overallRate=0),0,IF(F365="Yes",ROUND(MAX(IF($B365="Non - avec lien de dépendance",0,MIN((0.75*J365),847)),MIN(J365,(0.75*$C365),847)),2),T365)))</f>
        <v>Effectuez l’étape 1</v>
      </c>
      <c r="O365" s="56" t="str">
        <f>IF(ISTEXT(overallRate),"Effectuez l’étape 1",IF(OR(COUNT($C365,K365)&lt;&gt;2,overallRate=0),0,IF(G365="Yes",ROUND(MAX(IF($B365="Non - avec lien de dépendance",0,MIN((0.75*K365),847)),MIN(K365,(0.75*$C365),847)),2),U365)))</f>
        <v>Effectuez l’étape 1</v>
      </c>
      <c r="P365" s="3">
        <f t="shared" si="5"/>
        <v>0</v>
      </c>
      <c r="R365" s="110" t="e">
        <f>IF(revenueReduction&gt;0.3,MAX(IF($B365="Non - avec lien de dépendance",MIN(1129,H365,$C365)*overallRate,MIN(1129,H365)*overallRate),ROUND(MAX(IF($B365="Non - avec lien de dépendance",0,MIN((0.75*H365),847)),MIN(H365,(0.75*$C365),847)),2)),IF($B365="Non - avec lien de dépendance",MIN(1129,H365,$C365)*overallRate,MIN(1129,H365)*overallRate))</f>
        <v>#VALUE!</v>
      </c>
      <c r="S365" s="110" t="e">
        <f>IF(revenueReduction&gt;0.3,MAX(IF($B365="Non - avec lien de dépendance",MIN(1129,I365,$C365)*overallRate,MIN(1129,I365)*overallRate),ROUND(MAX(IF($B365="Non - avec lien de dépendance",0,MIN((0.75*I365),847)),MIN(I365,(0.75*$C365),847)),2)),IF($B365="Non - avec lien de dépendance",MIN(1129,I365,$C365)*overallRate,MIN(1129,I365)*overallRate))</f>
        <v>#VALUE!</v>
      </c>
      <c r="T365" s="110" t="e">
        <f>IF(revenueReduction&gt;0.3,MAX(IF($B365="Non - avec lien de dépendance",MIN(1129,J365,$C365)*overallRate,MIN(1129,J365)*overallRate),ROUND(MAX(IF($B365="Non - avec lien de dépendance",0,MIN((0.75*J365),847)),MIN(J365,(0.75*$C365),847)),2)),IF($B365="Non - avec lien de dépendance",MIN(1129,J365,$C365)*overallRate,MIN(1129,J365)*overallRate))</f>
        <v>#VALUE!</v>
      </c>
      <c r="U365" s="110" t="e">
        <f>IF(revenueReduction&gt;0.3,MAX(IF($B365="Non - avec lien de dépendance",MIN(1129,K365,$C365)*overallRate,MIN(1129,K365)*overallRate),ROUND(MAX(IF($B365="Non - avec lien de dépendance",0,MIN((0.75*K365),847)),MIN(K365,(0.75*$C365),847)),2)),IF($B365="Non - avec lien de dépendance",MIN(1129,K365,$C365)*overallRate,MIN(1129,K365)*overallRate))</f>
        <v>#VALUE!</v>
      </c>
    </row>
    <row r="366" spans="12:21" x14ac:dyDescent="0.5">
      <c r="L366" s="56" t="str">
        <f>IF(ISTEXT(overallRate),"Effectuez l’étape 1",IF(OR(COUNT($C366,H366)&lt;&gt;2,overallRate=0),0,IF(D366="Oui",ROUND(MAX(IF($B366="Non - avec lien de dépendance",0,MIN((0.75*H366),847)),MIN(H366,(0.75*$C366),847)),2),R366)))</f>
        <v>Effectuez l’étape 1</v>
      </c>
      <c r="M366" s="56" t="str">
        <f>IF(ISTEXT(overallRate),"Effectuez l’étape 1",IF(OR(COUNT($C366,I366)&lt;&gt;2,overallRate=0),0,IF(E366="Yes",ROUND(MAX(IF($B366="Non - avec lien de dépendance",0,MIN((0.75*I366),847)),MIN(I366,(0.75*$C366),847)),2),S366)))</f>
        <v>Effectuez l’étape 1</v>
      </c>
      <c r="N366" s="56" t="str">
        <f>IF(ISTEXT(overallRate),"Effectuez l’étape 1",IF(OR(COUNT($C366,J366)&lt;&gt;2,overallRate=0),0,IF(F366="Yes",ROUND(MAX(IF($B366="Non - avec lien de dépendance",0,MIN((0.75*J366),847)),MIN(J366,(0.75*$C366),847)),2),T366)))</f>
        <v>Effectuez l’étape 1</v>
      </c>
      <c r="O366" s="56" t="str">
        <f>IF(ISTEXT(overallRate),"Effectuez l’étape 1",IF(OR(COUNT($C366,K366)&lt;&gt;2,overallRate=0),0,IF(G366="Yes",ROUND(MAX(IF($B366="Non - avec lien de dépendance",0,MIN((0.75*K366),847)),MIN(K366,(0.75*$C366),847)),2),U366)))</f>
        <v>Effectuez l’étape 1</v>
      </c>
      <c r="P366" s="3">
        <f t="shared" si="5"/>
        <v>0</v>
      </c>
      <c r="R366" s="110" t="e">
        <f>IF(revenueReduction&gt;0.3,MAX(IF($B366="Non - avec lien de dépendance",MIN(1129,H366,$C366)*overallRate,MIN(1129,H366)*overallRate),ROUND(MAX(IF($B366="Non - avec lien de dépendance",0,MIN((0.75*H366),847)),MIN(H366,(0.75*$C366),847)),2)),IF($B366="Non - avec lien de dépendance",MIN(1129,H366,$C366)*overallRate,MIN(1129,H366)*overallRate))</f>
        <v>#VALUE!</v>
      </c>
      <c r="S366" s="110" t="e">
        <f>IF(revenueReduction&gt;0.3,MAX(IF($B366="Non - avec lien de dépendance",MIN(1129,I366,$C366)*overallRate,MIN(1129,I366)*overallRate),ROUND(MAX(IF($B366="Non - avec lien de dépendance",0,MIN((0.75*I366),847)),MIN(I366,(0.75*$C366),847)),2)),IF($B366="Non - avec lien de dépendance",MIN(1129,I366,$C366)*overallRate,MIN(1129,I366)*overallRate))</f>
        <v>#VALUE!</v>
      </c>
      <c r="T366" s="110" t="e">
        <f>IF(revenueReduction&gt;0.3,MAX(IF($B366="Non - avec lien de dépendance",MIN(1129,J366,$C366)*overallRate,MIN(1129,J366)*overallRate),ROUND(MAX(IF($B366="Non - avec lien de dépendance",0,MIN((0.75*J366),847)),MIN(J366,(0.75*$C366),847)),2)),IF($B366="Non - avec lien de dépendance",MIN(1129,J366,$C366)*overallRate,MIN(1129,J366)*overallRate))</f>
        <v>#VALUE!</v>
      </c>
      <c r="U366" s="110" t="e">
        <f>IF(revenueReduction&gt;0.3,MAX(IF($B366="Non - avec lien de dépendance",MIN(1129,K366,$C366)*overallRate,MIN(1129,K366)*overallRate),ROUND(MAX(IF($B366="Non - avec lien de dépendance",0,MIN((0.75*K366),847)),MIN(K366,(0.75*$C366),847)),2)),IF($B366="Non - avec lien de dépendance",MIN(1129,K366,$C366)*overallRate,MIN(1129,K366)*overallRate))</f>
        <v>#VALUE!</v>
      </c>
    </row>
    <row r="367" spans="12:21" x14ac:dyDescent="0.5">
      <c r="L367" s="56" t="str">
        <f>IF(ISTEXT(overallRate),"Effectuez l’étape 1",IF(OR(COUNT($C367,H367)&lt;&gt;2,overallRate=0),0,IF(D367="Oui",ROUND(MAX(IF($B367="Non - avec lien de dépendance",0,MIN((0.75*H367),847)),MIN(H367,(0.75*$C367),847)),2),R367)))</f>
        <v>Effectuez l’étape 1</v>
      </c>
      <c r="M367" s="56" t="str">
        <f>IF(ISTEXT(overallRate),"Effectuez l’étape 1",IF(OR(COUNT($C367,I367)&lt;&gt;2,overallRate=0),0,IF(E367="Yes",ROUND(MAX(IF($B367="Non - avec lien de dépendance",0,MIN((0.75*I367),847)),MIN(I367,(0.75*$C367),847)),2),S367)))</f>
        <v>Effectuez l’étape 1</v>
      </c>
      <c r="N367" s="56" t="str">
        <f>IF(ISTEXT(overallRate),"Effectuez l’étape 1",IF(OR(COUNT($C367,J367)&lt;&gt;2,overallRate=0),0,IF(F367="Yes",ROUND(MAX(IF($B367="Non - avec lien de dépendance",0,MIN((0.75*J367),847)),MIN(J367,(0.75*$C367),847)),2),T367)))</f>
        <v>Effectuez l’étape 1</v>
      </c>
      <c r="O367" s="56" t="str">
        <f>IF(ISTEXT(overallRate),"Effectuez l’étape 1",IF(OR(COUNT($C367,K367)&lt;&gt;2,overallRate=0),0,IF(G367="Yes",ROUND(MAX(IF($B367="Non - avec lien de dépendance",0,MIN((0.75*K367),847)),MIN(K367,(0.75*$C367),847)),2),U367)))</f>
        <v>Effectuez l’étape 1</v>
      </c>
      <c r="P367" s="3">
        <f t="shared" si="5"/>
        <v>0</v>
      </c>
      <c r="R367" s="110" t="e">
        <f>IF(revenueReduction&gt;0.3,MAX(IF($B367="Non - avec lien de dépendance",MIN(1129,H367,$C367)*overallRate,MIN(1129,H367)*overallRate),ROUND(MAX(IF($B367="Non - avec lien de dépendance",0,MIN((0.75*H367),847)),MIN(H367,(0.75*$C367),847)),2)),IF($B367="Non - avec lien de dépendance",MIN(1129,H367,$C367)*overallRate,MIN(1129,H367)*overallRate))</f>
        <v>#VALUE!</v>
      </c>
      <c r="S367" s="110" t="e">
        <f>IF(revenueReduction&gt;0.3,MAX(IF($B367="Non - avec lien de dépendance",MIN(1129,I367,$C367)*overallRate,MIN(1129,I367)*overallRate),ROUND(MAX(IF($B367="Non - avec lien de dépendance",0,MIN((0.75*I367),847)),MIN(I367,(0.75*$C367),847)),2)),IF($B367="Non - avec lien de dépendance",MIN(1129,I367,$C367)*overallRate,MIN(1129,I367)*overallRate))</f>
        <v>#VALUE!</v>
      </c>
      <c r="T367" s="110" t="e">
        <f>IF(revenueReduction&gt;0.3,MAX(IF($B367="Non - avec lien de dépendance",MIN(1129,J367,$C367)*overallRate,MIN(1129,J367)*overallRate),ROUND(MAX(IF($B367="Non - avec lien de dépendance",0,MIN((0.75*J367),847)),MIN(J367,(0.75*$C367),847)),2)),IF($B367="Non - avec lien de dépendance",MIN(1129,J367,$C367)*overallRate,MIN(1129,J367)*overallRate))</f>
        <v>#VALUE!</v>
      </c>
      <c r="U367" s="110" t="e">
        <f>IF(revenueReduction&gt;0.3,MAX(IF($B367="Non - avec lien de dépendance",MIN(1129,K367,$C367)*overallRate,MIN(1129,K367)*overallRate),ROUND(MAX(IF($B367="Non - avec lien de dépendance",0,MIN((0.75*K367),847)),MIN(K367,(0.75*$C367),847)),2)),IF($B367="Non - avec lien de dépendance",MIN(1129,K367,$C367)*overallRate,MIN(1129,K367)*overallRate))</f>
        <v>#VALUE!</v>
      </c>
    </row>
    <row r="368" spans="12:21" x14ac:dyDescent="0.5">
      <c r="L368" s="56" t="str">
        <f>IF(ISTEXT(overallRate),"Effectuez l’étape 1",IF(OR(COUNT($C368,H368)&lt;&gt;2,overallRate=0),0,IF(D368="Oui",ROUND(MAX(IF($B368="Non - avec lien de dépendance",0,MIN((0.75*H368),847)),MIN(H368,(0.75*$C368),847)),2),R368)))</f>
        <v>Effectuez l’étape 1</v>
      </c>
      <c r="M368" s="56" t="str">
        <f>IF(ISTEXT(overallRate),"Effectuez l’étape 1",IF(OR(COUNT($C368,I368)&lt;&gt;2,overallRate=0),0,IF(E368="Yes",ROUND(MAX(IF($B368="Non - avec lien de dépendance",0,MIN((0.75*I368),847)),MIN(I368,(0.75*$C368),847)),2),S368)))</f>
        <v>Effectuez l’étape 1</v>
      </c>
      <c r="N368" s="56" t="str">
        <f>IF(ISTEXT(overallRate),"Effectuez l’étape 1",IF(OR(COUNT($C368,J368)&lt;&gt;2,overallRate=0),0,IF(F368="Yes",ROUND(MAX(IF($B368="Non - avec lien de dépendance",0,MIN((0.75*J368),847)),MIN(J368,(0.75*$C368),847)),2),T368)))</f>
        <v>Effectuez l’étape 1</v>
      </c>
      <c r="O368" s="56" t="str">
        <f>IF(ISTEXT(overallRate),"Effectuez l’étape 1",IF(OR(COUNT($C368,K368)&lt;&gt;2,overallRate=0),0,IF(G368="Yes",ROUND(MAX(IF($B368="Non - avec lien de dépendance",0,MIN((0.75*K368),847)),MIN(K368,(0.75*$C368),847)),2),U368)))</f>
        <v>Effectuez l’étape 1</v>
      </c>
      <c r="P368" s="3">
        <f t="shared" si="5"/>
        <v>0</v>
      </c>
      <c r="R368" s="110" t="e">
        <f>IF(revenueReduction&gt;0.3,MAX(IF($B368="Non - avec lien de dépendance",MIN(1129,H368,$C368)*overallRate,MIN(1129,H368)*overallRate),ROUND(MAX(IF($B368="Non - avec lien de dépendance",0,MIN((0.75*H368),847)),MIN(H368,(0.75*$C368),847)),2)),IF($B368="Non - avec lien de dépendance",MIN(1129,H368,$C368)*overallRate,MIN(1129,H368)*overallRate))</f>
        <v>#VALUE!</v>
      </c>
      <c r="S368" s="110" t="e">
        <f>IF(revenueReduction&gt;0.3,MAX(IF($B368="Non - avec lien de dépendance",MIN(1129,I368,$C368)*overallRate,MIN(1129,I368)*overallRate),ROUND(MAX(IF($B368="Non - avec lien de dépendance",0,MIN((0.75*I368),847)),MIN(I368,(0.75*$C368),847)),2)),IF($B368="Non - avec lien de dépendance",MIN(1129,I368,$C368)*overallRate,MIN(1129,I368)*overallRate))</f>
        <v>#VALUE!</v>
      </c>
      <c r="T368" s="110" t="e">
        <f>IF(revenueReduction&gt;0.3,MAX(IF($B368="Non - avec lien de dépendance",MIN(1129,J368,$C368)*overallRate,MIN(1129,J368)*overallRate),ROUND(MAX(IF($B368="Non - avec lien de dépendance",0,MIN((0.75*J368),847)),MIN(J368,(0.75*$C368),847)),2)),IF($B368="Non - avec lien de dépendance",MIN(1129,J368,$C368)*overallRate,MIN(1129,J368)*overallRate))</f>
        <v>#VALUE!</v>
      </c>
      <c r="U368" s="110" t="e">
        <f>IF(revenueReduction&gt;0.3,MAX(IF($B368="Non - avec lien de dépendance",MIN(1129,K368,$C368)*overallRate,MIN(1129,K368)*overallRate),ROUND(MAX(IF($B368="Non - avec lien de dépendance",0,MIN((0.75*K368),847)),MIN(K368,(0.75*$C368),847)),2)),IF($B368="Non - avec lien de dépendance",MIN(1129,K368,$C368)*overallRate,MIN(1129,K368)*overallRate))</f>
        <v>#VALUE!</v>
      </c>
    </row>
    <row r="369" spans="12:21" x14ac:dyDescent="0.5">
      <c r="L369" s="56" t="str">
        <f>IF(ISTEXT(overallRate),"Effectuez l’étape 1",IF(OR(COUNT($C369,H369)&lt;&gt;2,overallRate=0),0,IF(D369="Oui",ROUND(MAX(IF($B369="Non - avec lien de dépendance",0,MIN((0.75*H369),847)),MIN(H369,(0.75*$C369),847)),2),R369)))</f>
        <v>Effectuez l’étape 1</v>
      </c>
      <c r="M369" s="56" t="str">
        <f>IF(ISTEXT(overallRate),"Effectuez l’étape 1",IF(OR(COUNT($C369,I369)&lt;&gt;2,overallRate=0),0,IF(E369="Yes",ROUND(MAX(IF($B369="Non - avec lien de dépendance",0,MIN((0.75*I369),847)),MIN(I369,(0.75*$C369),847)),2),S369)))</f>
        <v>Effectuez l’étape 1</v>
      </c>
      <c r="N369" s="56" t="str">
        <f>IF(ISTEXT(overallRate),"Effectuez l’étape 1",IF(OR(COUNT($C369,J369)&lt;&gt;2,overallRate=0),0,IF(F369="Yes",ROUND(MAX(IF($B369="Non - avec lien de dépendance",0,MIN((0.75*J369),847)),MIN(J369,(0.75*$C369),847)),2),T369)))</f>
        <v>Effectuez l’étape 1</v>
      </c>
      <c r="O369" s="56" t="str">
        <f>IF(ISTEXT(overallRate),"Effectuez l’étape 1",IF(OR(COUNT($C369,K369)&lt;&gt;2,overallRate=0),0,IF(G369="Yes",ROUND(MAX(IF($B369="Non - avec lien de dépendance",0,MIN((0.75*K369),847)),MIN(K369,(0.75*$C369),847)),2),U369)))</f>
        <v>Effectuez l’étape 1</v>
      </c>
      <c r="P369" s="3">
        <f t="shared" si="5"/>
        <v>0</v>
      </c>
      <c r="R369" s="110" t="e">
        <f>IF(revenueReduction&gt;0.3,MAX(IF($B369="Non - avec lien de dépendance",MIN(1129,H369,$C369)*overallRate,MIN(1129,H369)*overallRate),ROUND(MAX(IF($B369="Non - avec lien de dépendance",0,MIN((0.75*H369),847)),MIN(H369,(0.75*$C369),847)),2)),IF($B369="Non - avec lien de dépendance",MIN(1129,H369,$C369)*overallRate,MIN(1129,H369)*overallRate))</f>
        <v>#VALUE!</v>
      </c>
      <c r="S369" s="110" t="e">
        <f>IF(revenueReduction&gt;0.3,MAX(IF($B369="Non - avec lien de dépendance",MIN(1129,I369,$C369)*overallRate,MIN(1129,I369)*overallRate),ROUND(MAX(IF($B369="Non - avec lien de dépendance",0,MIN((0.75*I369),847)),MIN(I369,(0.75*$C369),847)),2)),IF($B369="Non - avec lien de dépendance",MIN(1129,I369,$C369)*overallRate,MIN(1129,I369)*overallRate))</f>
        <v>#VALUE!</v>
      </c>
      <c r="T369" s="110" t="e">
        <f>IF(revenueReduction&gt;0.3,MAX(IF($B369="Non - avec lien de dépendance",MIN(1129,J369,$C369)*overallRate,MIN(1129,J369)*overallRate),ROUND(MAX(IF($B369="Non - avec lien de dépendance",0,MIN((0.75*J369),847)),MIN(J369,(0.75*$C369),847)),2)),IF($B369="Non - avec lien de dépendance",MIN(1129,J369,$C369)*overallRate,MIN(1129,J369)*overallRate))</f>
        <v>#VALUE!</v>
      </c>
      <c r="U369" s="110" t="e">
        <f>IF(revenueReduction&gt;0.3,MAX(IF($B369="Non - avec lien de dépendance",MIN(1129,K369,$C369)*overallRate,MIN(1129,K369)*overallRate),ROUND(MAX(IF($B369="Non - avec lien de dépendance",0,MIN((0.75*K369),847)),MIN(K369,(0.75*$C369),847)),2)),IF($B369="Non - avec lien de dépendance",MIN(1129,K369,$C369)*overallRate,MIN(1129,K369)*overallRate))</f>
        <v>#VALUE!</v>
      </c>
    </row>
    <row r="370" spans="12:21" x14ac:dyDescent="0.5">
      <c r="L370" s="56" t="str">
        <f>IF(ISTEXT(overallRate),"Effectuez l’étape 1",IF(OR(COUNT($C370,H370)&lt;&gt;2,overallRate=0),0,IF(D370="Oui",ROUND(MAX(IF($B370="Non - avec lien de dépendance",0,MIN((0.75*H370),847)),MIN(H370,(0.75*$C370),847)),2),R370)))</f>
        <v>Effectuez l’étape 1</v>
      </c>
      <c r="M370" s="56" t="str">
        <f>IF(ISTEXT(overallRate),"Effectuez l’étape 1",IF(OR(COUNT($C370,I370)&lt;&gt;2,overallRate=0),0,IF(E370="Yes",ROUND(MAX(IF($B370="Non - avec lien de dépendance",0,MIN((0.75*I370),847)),MIN(I370,(0.75*$C370),847)),2),S370)))</f>
        <v>Effectuez l’étape 1</v>
      </c>
      <c r="N370" s="56" t="str">
        <f>IF(ISTEXT(overallRate),"Effectuez l’étape 1",IF(OR(COUNT($C370,J370)&lt;&gt;2,overallRate=0),0,IF(F370="Yes",ROUND(MAX(IF($B370="Non - avec lien de dépendance",0,MIN((0.75*J370),847)),MIN(J370,(0.75*$C370),847)),2),T370)))</f>
        <v>Effectuez l’étape 1</v>
      </c>
      <c r="O370" s="56" t="str">
        <f>IF(ISTEXT(overallRate),"Effectuez l’étape 1",IF(OR(COUNT($C370,K370)&lt;&gt;2,overallRate=0),0,IF(G370="Yes",ROUND(MAX(IF($B370="Non - avec lien de dépendance",0,MIN((0.75*K370),847)),MIN(K370,(0.75*$C370),847)),2),U370)))</f>
        <v>Effectuez l’étape 1</v>
      </c>
      <c r="P370" s="3">
        <f t="shared" si="5"/>
        <v>0</v>
      </c>
      <c r="R370" s="110" t="e">
        <f>IF(revenueReduction&gt;0.3,MAX(IF($B370="Non - avec lien de dépendance",MIN(1129,H370,$C370)*overallRate,MIN(1129,H370)*overallRate),ROUND(MAX(IF($B370="Non - avec lien de dépendance",0,MIN((0.75*H370),847)),MIN(H370,(0.75*$C370),847)),2)),IF($B370="Non - avec lien de dépendance",MIN(1129,H370,$C370)*overallRate,MIN(1129,H370)*overallRate))</f>
        <v>#VALUE!</v>
      </c>
      <c r="S370" s="110" t="e">
        <f>IF(revenueReduction&gt;0.3,MAX(IF($B370="Non - avec lien de dépendance",MIN(1129,I370,$C370)*overallRate,MIN(1129,I370)*overallRate),ROUND(MAX(IF($B370="Non - avec lien de dépendance",0,MIN((0.75*I370),847)),MIN(I370,(0.75*$C370),847)),2)),IF($B370="Non - avec lien de dépendance",MIN(1129,I370,$C370)*overallRate,MIN(1129,I370)*overallRate))</f>
        <v>#VALUE!</v>
      </c>
      <c r="T370" s="110" t="e">
        <f>IF(revenueReduction&gt;0.3,MAX(IF($B370="Non - avec lien de dépendance",MIN(1129,J370,$C370)*overallRate,MIN(1129,J370)*overallRate),ROUND(MAX(IF($B370="Non - avec lien de dépendance",0,MIN((0.75*J370),847)),MIN(J370,(0.75*$C370),847)),2)),IF($B370="Non - avec lien de dépendance",MIN(1129,J370,$C370)*overallRate,MIN(1129,J370)*overallRate))</f>
        <v>#VALUE!</v>
      </c>
      <c r="U370" s="110" t="e">
        <f>IF(revenueReduction&gt;0.3,MAX(IF($B370="Non - avec lien de dépendance",MIN(1129,K370,$C370)*overallRate,MIN(1129,K370)*overallRate),ROUND(MAX(IF($B370="Non - avec lien de dépendance",0,MIN((0.75*K370),847)),MIN(K370,(0.75*$C370),847)),2)),IF($B370="Non - avec lien de dépendance",MIN(1129,K370,$C370)*overallRate,MIN(1129,K370)*overallRate))</f>
        <v>#VALUE!</v>
      </c>
    </row>
    <row r="371" spans="12:21" x14ac:dyDescent="0.5">
      <c r="L371" s="56" t="str">
        <f>IF(ISTEXT(overallRate),"Effectuez l’étape 1",IF(OR(COUNT($C371,H371)&lt;&gt;2,overallRate=0),0,IF(D371="Oui",ROUND(MAX(IF($B371="Non - avec lien de dépendance",0,MIN((0.75*H371),847)),MIN(H371,(0.75*$C371),847)),2),R371)))</f>
        <v>Effectuez l’étape 1</v>
      </c>
      <c r="M371" s="56" t="str">
        <f>IF(ISTEXT(overallRate),"Effectuez l’étape 1",IF(OR(COUNT($C371,I371)&lt;&gt;2,overallRate=0),0,IF(E371="Yes",ROUND(MAX(IF($B371="Non - avec lien de dépendance",0,MIN((0.75*I371),847)),MIN(I371,(0.75*$C371),847)),2),S371)))</f>
        <v>Effectuez l’étape 1</v>
      </c>
      <c r="N371" s="56" t="str">
        <f>IF(ISTEXT(overallRate),"Effectuez l’étape 1",IF(OR(COUNT($C371,J371)&lt;&gt;2,overallRate=0),0,IF(F371="Yes",ROUND(MAX(IF($B371="Non - avec lien de dépendance",0,MIN((0.75*J371),847)),MIN(J371,(0.75*$C371),847)),2),T371)))</f>
        <v>Effectuez l’étape 1</v>
      </c>
      <c r="O371" s="56" t="str">
        <f>IF(ISTEXT(overallRate),"Effectuez l’étape 1",IF(OR(COUNT($C371,K371)&lt;&gt;2,overallRate=0),0,IF(G371="Yes",ROUND(MAX(IF($B371="Non - avec lien de dépendance",0,MIN((0.75*K371),847)),MIN(K371,(0.75*$C371),847)),2),U371)))</f>
        <v>Effectuez l’étape 1</v>
      </c>
      <c r="P371" s="3">
        <f t="shared" si="5"/>
        <v>0</v>
      </c>
      <c r="R371" s="110" t="e">
        <f>IF(revenueReduction&gt;0.3,MAX(IF($B371="Non - avec lien de dépendance",MIN(1129,H371,$C371)*overallRate,MIN(1129,H371)*overallRate),ROUND(MAX(IF($B371="Non - avec lien de dépendance",0,MIN((0.75*H371),847)),MIN(H371,(0.75*$C371),847)),2)),IF($B371="Non - avec lien de dépendance",MIN(1129,H371,$C371)*overallRate,MIN(1129,H371)*overallRate))</f>
        <v>#VALUE!</v>
      </c>
      <c r="S371" s="110" t="e">
        <f>IF(revenueReduction&gt;0.3,MAX(IF($B371="Non - avec lien de dépendance",MIN(1129,I371,$C371)*overallRate,MIN(1129,I371)*overallRate),ROUND(MAX(IF($B371="Non - avec lien de dépendance",0,MIN((0.75*I371),847)),MIN(I371,(0.75*$C371),847)),2)),IF($B371="Non - avec lien de dépendance",MIN(1129,I371,$C371)*overallRate,MIN(1129,I371)*overallRate))</f>
        <v>#VALUE!</v>
      </c>
      <c r="T371" s="110" t="e">
        <f>IF(revenueReduction&gt;0.3,MAX(IF($B371="Non - avec lien de dépendance",MIN(1129,J371,$C371)*overallRate,MIN(1129,J371)*overallRate),ROUND(MAX(IF($B371="Non - avec lien de dépendance",0,MIN((0.75*J371),847)),MIN(J371,(0.75*$C371),847)),2)),IF($B371="Non - avec lien de dépendance",MIN(1129,J371,$C371)*overallRate,MIN(1129,J371)*overallRate))</f>
        <v>#VALUE!</v>
      </c>
      <c r="U371" s="110" t="e">
        <f>IF(revenueReduction&gt;0.3,MAX(IF($B371="Non - avec lien de dépendance",MIN(1129,K371,$C371)*overallRate,MIN(1129,K371)*overallRate),ROUND(MAX(IF($B371="Non - avec lien de dépendance",0,MIN((0.75*K371),847)),MIN(K371,(0.75*$C371),847)),2)),IF($B371="Non - avec lien de dépendance",MIN(1129,K371,$C371)*overallRate,MIN(1129,K371)*overallRate))</f>
        <v>#VALUE!</v>
      </c>
    </row>
    <row r="372" spans="12:21" x14ac:dyDescent="0.5">
      <c r="L372" s="56" t="str">
        <f>IF(ISTEXT(overallRate),"Effectuez l’étape 1",IF(OR(COUNT($C372,H372)&lt;&gt;2,overallRate=0),0,IF(D372="Oui",ROUND(MAX(IF($B372="Non - avec lien de dépendance",0,MIN((0.75*H372),847)),MIN(H372,(0.75*$C372),847)),2),R372)))</f>
        <v>Effectuez l’étape 1</v>
      </c>
      <c r="M372" s="56" t="str">
        <f>IF(ISTEXT(overallRate),"Effectuez l’étape 1",IF(OR(COUNT($C372,I372)&lt;&gt;2,overallRate=0),0,IF(E372="Yes",ROUND(MAX(IF($B372="Non - avec lien de dépendance",0,MIN((0.75*I372),847)),MIN(I372,(0.75*$C372),847)),2),S372)))</f>
        <v>Effectuez l’étape 1</v>
      </c>
      <c r="N372" s="56" t="str">
        <f>IF(ISTEXT(overallRate),"Effectuez l’étape 1",IF(OR(COUNT($C372,J372)&lt;&gt;2,overallRate=0),0,IF(F372="Yes",ROUND(MAX(IF($B372="Non - avec lien de dépendance",0,MIN((0.75*J372),847)),MIN(J372,(0.75*$C372),847)),2),T372)))</f>
        <v>Effectuez l’étape 1</v>
      </c>
      <c r="O372" s="56" t="str">
        <f>IF(ISTEXT(overallRate),"Effectuez l’étape 1",IF(OR(COUNT($C372,K372)&lt;&gt;2,overallRate=0),0,IF(G372="Yes",ROUND(MAX(IF($B372="Non - avec lien de dépendance",0,MIN((0.75*K372),847)),MIN(K372,(0.75*$C372),847)),2),U372)))</f>
        <v>Effectuez l’étape 1</v>
      </c>
      <c r="P372" s="3">
        <f t="shared" si="5"/>
        <v>0</v>
      </c>
      <c r="R372" s="110" t="e">
        <f>IF(revenueReduction&gt;0.3,MAX(IF($B372="Non - avec lien de dépendance",MIN(1129,H372,$C372)*overallRate,MIN(1129,H372)*overallRate),ROUND(MAX(IF($B372="Non - avec lien de dépendance",0,MIN((0.75*H372),847)),MIN(H372,(0.75*$C372),847)),2)),IF($B372="Non - avec lien de dépendance",MIN(1129,H372,$C372)*overallRate,MIN(1129,H372)*overallRate))</f>
        <v>#VALUE!</v>
      </c>
      <c r="S372" s="110" t="e">
        <f>IF(revenueReduction&gt;0.3,MAX(IF($B372="Non - avec lien de dépendance",MIN(1129,I372,$C372)*overallRate,MIN(1129,I372)*overallRate),ROUND(MAX(IF($B372="Non - avec lien de dépendance",0,MIN((0.75*I372),847)),MIN(I372,(0.75*$C372),847)),2)),IF($B372="Non - avec lien de dépendance",MIN(1129,I372,$C372)*overallRate,MIN(1129,I372)*overallRate))</f>
        <v>#VALUE!</v>
      </c>
      <c r="T372" s="110" t="e">
        <f>IF(revenueReduction&gt;0.3,MAX(IF($B372="Non - avec lien de dépendance",MIN(1129,J372,$C372)*overallRate,MIN(1129,J372)*overallRate),ROUND(MAX(IF($B372="Non - avec lien de dépendance",0,MIN((0.75*J372),847)),MIN(J372,(0.75*$C372),847)),2)),IF($B372="Non - avec lien de dépendance",MIN(1129,J372,$C372)*overallRate,MIN(1129,J372)*overallRate))</f>
        <v>#VALUE!</v>
      </c>
      <c r="U372" s="110" t="e">
        <f>IF(revenueReduction&gt;0.3,MAX(IF($B372="Non - avec lien de dépendance",MIN(1129,K372,$C372)*overallRate,MIN(1129,K372)*overallRate),ROUND(MAX(IF($B372="Non - avec lien de dépendance",0,MIN((0.75*K372),847)),MIN(K372,(0.75*$C372),847)),2)),IF($B372="Non - avec lien de dépendance",MIN(1129,K372,$C372)*overallRate,MIN(1129,K372)*overallRate))</f>
        <v>#VALUE!</v>
      </c>
    </row>
    <row r="373" spans="12:21" x14ac:dyDescent="0.5">
      <c r="L373" s="56" t="str">
        <f>IF(ISTEXT(overallRate),"Effectuez l’étape 1",IF(OR(COUNT($C373,H373)&lt;&gt;2,overallRate=0),0,IF(D373="Oui",ROUND(MAX(IF($B373="Non - avec lien de dépendance",0,MIN((0.75*H373),847)),MIN(H373,(0.75*$C373),847)),2),R373)))</f>
        <v>Effectuez l’étape 1</v>
      </c>
      <c r="M373" s="56" t="str">
        <f>IF(ISTEXT(overallRate),"Effectuez l’étape 1",IF(OR(COUNT($C373,I373)&lt;&gt;2,overallRate=0),0,IF(E373="Yes",ROUND(MAX(IF($B373="Non - avec lien de dépendance",0,MIN((0.75*I373),847)),MIN(I373,(0.75*$C373),847)),2),S373)))</f>
        <v>Effectuez l’étape 1</v>
      </c>
      <c r="N373" s="56" t="str">
        <f>IF(ISTEXT(overallRate),"Effectuez l’étape 1",IF(OR(COUNT($C373,J373)&lt;&gt;2,overallRate=0),0,IF(F373="Yes",ROUND(MAX(IF($B373="Non - avec lien de dépendance",0,MIN((0.75*J373),847)),MIN(J373,(0.75*$C373),847)),2),T373)))</f>
        <v>Effectuez l’étape 1</v>
      </c>
      <c r="O373" s="56" t="str">
        <f>IF(ISTEXT(overallRate),"Effectuez l’étape 1",IF(OR(COUNT($C373,K373)&lt;&gt;2,overallRate=0),0,IF(G373="Yes",ROUND(MAX(IF($B373="Non - avec lien de dépendance",0,MIN((0.75*K373),847)),MIN(K373,(0.75*$C373),847)),2),U373)))</f>
        <v>Effectuez l’étape 1</v>
      </c>
      <c r="P373" s="3">
        <f t="shared" si="5"/>
        <v>0</v>
      </c>
      <c r="R373" s="110" t="e">
        <f>IF(revenueReduction&gt;0.3,MAX(IF($B373="Non - avec lien de dépendance",MIN(1129,H373,$C373)*overallRate,MIN(1129,H373)*overallRate),ROUND(MAX(IF($B373="Non - avec lien de dépendance",0,MIN((0.75*H373),847)),MIN(H373,(0.75*$C373),847)),2)),IF($B373="Non - avec lien de dépendance",MIN(1129,H373,$C373)*overallRate,MIN(1129,H373)*overallRate))</f>
        <v>#VALUE!</v>
      </c>
      <c r="S373" s="110" t="e">
        <f>IF(revenueReduction&gt;0.3,MAX(IF($B373="Non - avec lien de dépendance",MIN(1129,I373,$C373)*overallRate,MIN(1129,I373)*overallRate),ROUND(MAX(IF($B373="Non - avec lien de dépendance",0,MIN((0.75*I373),847)),MIN(I373,(0.75*$C373),847)),2)),IF($B373="Non - avec lien de dépendance",MIN(1129,I373,$C373)*overallRate,MIN(1129,I373)*overallRate))</f>
        <v>#VALUE!</v>
      </c>
      <c r="T373" s="110" t="e">
        <f>IF(revenueReduction&gt;0.3,MAX(IF($B373="Non - avec lien de dépendance",MIN(1129,J373,$C373)*overallRate,MIN(1129,J373)*overallRate),ROUND(MAX(IF($B373="Non - avec lien de dépendance",0,MIN((0.75*J373),847)),MIN(J373,(0.75*$C373),847)),2)),IF($B373="Non - avec lien de dépendance",MIN(1129,J373,$C373)*overallRate,MIN(1129,J373)*overallRate))</f>
        <v>#VALUE!</v>
      </c>
      <c r="U373" s="110" t="e">
        <f>IF(revenueReduction&gt;0.3,MAX(IF($B373="Non - avec lien de dépendance",MIN(1129,K373,$C373)*overallRate,MIN(1129,K373)*overallRate),ROUND(MAX(IF($B373="Non - avec lien de dépendance",0,MIN((0.75*K373),847)),MIN(K373,(0.75*$C373),847)),2)),IF($B373="Non - avec lien de dépendance",MIN(1129,K373,$C373)*overallRate,MIN(1129,K373)*overallRate))</f>
        <v>#VALUE!</v>
      </c>
    </row>
    <row r="374" spans="12:21" x14ac:dyDescent="0.5">
      <c r="L374" s="56" t="str">
        <f>IF(ISTEXT(overallRate),"Effectuez l’étape 1",IF(OR(COUNT($C374,H374)&lt;&gt;2,overallRate=0),0,IF(D374="Oui",ROUND(MAX(IF($B374="Non - avec lien de dépendance",0,MIN((0.75*H374),847)),MIN(H374,(0.75*$C374),847)),2),R374)))</f>
        <v>Effectuez l’étape 1</v>
      </c>
      <c r="M374" s="56" t="str">
        <f>IF(ISTEXT(overallRate),"Effectuez l’étape 1",IF(OR(COUNT($C374,I374)&lt;&gt;2,overallRate=0),0,IF(E374="Yes",ROUND(MAX(IF($B374="Non - avec lien de dépendance",0,MIN((0.75*I374),847)),MIN(I374,(0.75*$C374),847)),2),S374)))</f>
        <v>Effectuez l’étape 1</v>
      </c>
      <c r="N374" s="56" t="str">
        <f>IF(ISTEXT(overallRate),"Effectuez l’étape 1",IF(OR(COUNT($C374,J374)&lt;&gt;2,overallRate=0),0,IF(F374="Yes",ROUND(MAX(IF($B374="Non - avec lien de dépendance",0,MIN((0.75*J374),847)),MIN(J374,(0.75*$C374),847)),2),T374)))</f>
        <v>Effectuez l’étape 1</v>
      </c>
      <c r="O374" s="56" t="str">
        <f>IF(ISTEXT(overallRate),"Effectuez l’étape 1",IF(OR(COUNT($C374,K374)&lt;&gt;2,overallRate=0),0,IF(G374="Yes",ROUND(MAX(IF($B374="Non - avec lien de dépendance",0,MIN((0.75*K374),847)),MIN(K374,(0.75*$C374),847)),2),U374)))</f>
        <v>Effectuez l’étape 1</v>
      </c>
      <c r="P374" s="3">
        <f t="shared" si="5"/>
        <v>0</v>
      </c>
      <c r="R374" s="110" t="e">
        <f>IF(revenueReduction&gt;0.3,MAX(IF($B374="Non - avec lien de dépendance",MIN(1129,H374,$C374)*overallRate,MIN(1129,H374)*overallRate),ROUND(MAX(IF($B374="Non - avec lien de dépendance",0,MIN((0.75*H374),847)),MIN(H374,(0.75*$C374),847)),2)),IF($B374="Non - avec lien de dépendance",MIN(1129,H374,$C374)*overallRate,MIN(1129,H374)*overallRate))</f>
        <v>#VALUE!</v>
      </c>
      <c r="S374" s="110" t="e">
        <f>IF(revenueReduction&gt;0.3,MAX(IF($B374="Non - avec lien de dépendance",MIN(1129,I374,$C374)*overallRate,MIN(1129,I374)*overallRate),ROUND(MAX(IF($B374="Non - avec lien de dépendance",0,MIN((0.75*I374),847)),MIN(I374,(0.75*$C374),847)),2)),IF($B374="Non - avec lien de dépendance",MIN(1129,I374,$C374)*overallRate,MIN(1129,I374)*overallRate))</f>
        <v>#VALUE!</v>
      </c>
      <c r="T374" s="110" t="e">
        <f>IF(revenueReduction&gt;0.3,MAX(IF($B374="Non - avec lien de dépendance",MIN(1129,J374,$C374)*overallRate,MIN(1129,J374)*overallRate),ROUND(MAX(IF($B374="Non - avec lien de dépendance",0,MIN((0.75*J374),847)),MIN(J374,(0.75*$C374),847)),2)),IF($B374="Non - avec lien de dépendance",MIN(1129,J374,$C374)*overallRate,MIN(1129,J374)*overallRate))</f>
        <v>#VALUE!</v>
      </c>
      <c r="U374" s="110" t="e">
        <f>IF(revenueReduction&gt;0.3,MAX(IF($B374="Non - avec lien de dépendance",MIN(1129,K374,$C374)*overallRate,MIN(1129,K374)*overallRate),ROUND(MAX(IF($B374="Non - avec lien de dépendance",0,MIN((0.75*K374),847)),MIN(K374,(0.75*$C374),847)),2)),IF($B374="Non - avec lien de dépendance",MIN(1129,K374,$C374)*overallRate,MIN(1129,K374)*overallRate))</f>
        <v>#VALUE!</v>
      </c>
    </row>
    <row r="375" spans="12:21" x14ac:dyDescent="0.5">
      <c r="L375" s="56" t="str">
        <f>IF(ISTEXT(overallRate),"Effectuez l’étape 1",IF(OR(COUNT($C375,H375)&lt;&gt;2,overallRate=0),0,IF(D375="Oui",ROUND(MAX(IF($B375="Non - avec lien de dépendance",0,MIN((0.75*H375),847)),MIN(H375,(0.75*$C375),847)),2),R375)))</f>
        <v>Effectuez l’étape 1</v>
      </c>
      <c r="M375" s="56" t="str">
        <f>IF(ISTEXT(overallRate),"Effectuez l’étape 1",IF(OR(COUNT($C375,I375)&lt;&gt;2,overallRate=0),0,IF(E375="Yes",ROUND(MAX(IF($B375="Non - avec lien de dépendance",0,MIN((0.75*I375),847)),MIN(I375,(0.75*$C375),847)),2),S375)))</f>
        <v>Effectuez l’étape 1</v>
      </c>
      <c r="N375" s="56" t="str">
        <f>IF(ISTEXT(overallRate),"Effectuez l’étape 1",IF(OR(COUNT($C375,J375)&lt;&gt;2,overallRate=0),0,IF(F375="Yes",ROUND(MAX(IF($B375="Non - avec lien de dépendance",0,MIN((0.75*J375),847)),MIN(J375,(0.75*$C375),847)),2),T375)))</f>
        <v>Effectuez l’étape 1</v>
      </c>
      <c r="O375" s="56" t="str">
        <f>IF(ISTEXT(overallRate),"Effectuez l’étape 1",IF(OR(COUNT($C375,K375)&lt;&gt;2,overallRate=0),0,IF(G375="Yes",ROUND(MAX(IF($B375="Non - avec lien de dépendance",0,MIN((0.75*K375),847)),MIN(K375,(0.75*$C375),847)),2),U375)))</f>
        <v>Effectuez l’étape 1</v>
      </c>
      <c r="P375" s="3">
        <f t="shared" si="5"/>
        <v>0</v>
      </c>
      <c r="R375" s="110" t="e">
        <f>IF(revenueReduction&gt;0.3,MAX(IF($B375="Non - avec lien de dépendance",MIN(1129,H375,$C375)*overallRate,MIN(1129,H375)*overallRate),ROUND(MAX(IF($B375="Non - avec lien de dépendance",0,MIN((0.75*H375),847)),MIN(H375,(0.75*$C375),847)),2)),IF($B375="Non - avec lien de dépendance",MIN(1129,H375,$C375)*overallRate,MIN(1129,H375)*overallRate))</f>
        <v>#VALUE!</v>
      </c>
      <c r="S375" s="110" t="e">
        <f>IF(revenueReduction&gt;0.3,MAX(IF($B375="Non - avec lien de dépendance",MIN(1129,I375,$C375)*overallRate,MIN(1129,I375)*overallRate),ROUND(MAX(IF($B375="Non - avec lien de dépendance",0,MIN((0.75*I375),847)),MIN(I375,(0.75*$C375),847)),2)),IF($B375="Non - avec lien de dépendance",MIN(1129,I375,$C375)*overallRate,MIN(1129,I375)*overallRate))</f>
        <v>#VALUE!</v>
      </c>
      <c r="T375" s="110" t="e">
        <f>IF(revenueReduction&gt;0.3,MAX(IF($B375="Non - avec lien de dépendance",MIN(1129,J375,$C375)*overallRate,MIN(1129,J375)*overallRate),ROUND(MAX(IF($B375="Non - avec lien de dépendance",0,MIN((0.75*J375),847)),MIN(J375,(0.75*$C375),847)),2)),IF($B375="Non - avec lien de dépendance",MIN(1129,J375,$C375)*overallRate,MIN(1129,J375)*overallRate))</f>
        <v>#VALUE!</v>
      </c>
      <c r="U375" s="110" t="e">
        <f>IF(revenueReduction&gt;0.3,MAX(IF($B375="Non - avec lien de dépendance",MIN(1129,K375,$C375)*overallRate,MIN(1129,K375)*overallRate),ROUND(MAX(IF($B375="Non - avec lien de dépendance",0,MIN((0.75*K375),847)),MIN(K375,(0.75*$C375),847)),2)),IF($B375="Non - avec lien de dépendance",MIN(1129,K375,$C375)*overallRate,MIN(1129,K375)*overallRate))</f>
        <v>#VALUE!</v>
      </c>
    </row>
    <row r="376" spans="12:21" x14ac:dyDescent="0.5">
      <c r="L376" s="56" t="str">
        <f>IF(ISTEXT(overallRate),"Effectuez l’étape 1",IF(OR(COUNT($C376,H376)&lt;&gt;2,overallRate=0),0,IF(D376="Oui",ROUND(MAX(IF($B376="Non - avec lien de dépendance",0,MIN((0.75*H376),847)),MIN(H376,(0.75*$C376),847)),2),R376)))</f>
        <v>Effectuez l’étape 1</v>
      </c>
      <c r="M376" s="56" t="str">
        <f>IF(ISTEXT(overallRate),"Effectuez l’étape 1",IF(OR(COUNT($C376,I376)&lt;&gt;2,overallRate=0),0,IF(E376="Yes",ROUND(MAX(IF($B376="Non - avec lien de dépendance",0,MIN((0.75*I376),847)),MIN(I376,(0.75*$C376),847)),2),S376)))</f>
        <v>Effectuez l’étape 1</v>
      </c>
      <c r="N376" s="56" t="str">
        <f>IF(ISTEXT(overallRate),"Effectuez l’étape 1",IF(OR(COUNT($C376,J376)&lt;&gt;2,overallRate=0),0,IF(F376="Yes",ROUND(MAX(IF($B376="Non - avec lien de dépendance",0,MIN((0.75*J376),847)),MIN(J376,(0.75*$C376),847)),2),T376)))</f>
        <v>Effectuez l’étape 1</v>
      </c>
      <c r="O376" s="56" t="str">
        <f>IF(ISTEXT(overallRate),"Effectuez l’étape 1",IF(OR(COUNT($C376,K376)&lt;&gt;2,overallRate=0),0,IF(G376="Yes",ROUND(MAX(IF($B376="Non - avec lien de dépendance",0,MIN((0.75*K376),847)),MIN(K376,(0.75*$C376),847)),2),U376)))</f>
        <v>Effectuez l’étape 1</v>
      </c>
      <c r="P376" s="3">
        <f t="shared" si="5"/>
        <v>0</v>
      </c>
      <c r="R376" s="110" t="e">
        <f>IF(revenueReduction&gt;0.3,MAX(IF($B376="Non - avec lien de dépendance",MIN(1129,H376,$C376)*overallRate,MIN(1129,H376)*overallRate),ROUND(MAX(IF($B376="Non - avec lien de dépendance",0,MIN((0.75*H376),847)),MIN(H376,(0.75*$C376),847)),2)),IF($B376="Non - avec lien de dépendance",MIN(1129,H376,$C376)*overallRate,MIN(1129,H376)*overallRate))</f>
        <v>#VALUE!</v>
      </c>
      <c r="S376" s="110" t="e">
        <f>IF(revenueReduction&gt;0.3,MAX(IF($B376="Non - avec lien de dépendance",MIN(1129,I376,$C376)*overallRate,MIN(1129,I376)*overallRate),ROUND(MAX(IF($B376="Non - avec lien de dépendance",0,MIN((0.75*I376),847)),MIN(I376,(0.75*$C376),847)),2)),IF($B376="Non - avec lien de dépendance",MIN(1129,I376,$C376)*overallRate,MIN(1129,I376)*overallRate))</f>
        <v>#VALUE!</v>
      </c>
      <c r="T376" s="110" t="e">
        <f>IF(revenueReduction&gt;0.3,MAX(IF($B376="Non - avec lien de dépendance",MIN(1129,J376,$C376)*overallRate,MIN(1129,J376)*overallRate),ROUND(MAX(IF($B376="Non - avec lien de dépendance",0,MIN((0.75*J376),847)),MIN(J376,(0.75*$C376),847)),2)),IF($B376="Non - avec lien de dépendance",MIN(1129,J376,$C376)*overallRate,MIN(1129,J376)*overallRate))</f>
        <v>#VALUE!</v>
      </c>
      <c r="U376" s="110" t="e">
        <f>IF(revenueReduction&gt;0.3,MAX(IF($B376="Non - avec lien de dépendance",MIN(1129,K376,$C376)*overallRate,MIN(1129,K376)*overallRate),ROUND(MAX(IF($B376="Non - avec lien de dépendance",0,MIN((0.75*K376),847)),MIN(K376,(0.75*$C376),847)),2)),IF($B376="Non - avec lien de dépendance",MIN(1129,K376,$C376)*overallRate,MIN(1129,K376)*overallRate))</f>
        <v>#VALUE!</v>
      </c>
    </row>
    <row r="377" spans="12:21" x14ac:dyDescent="0.5">
      <c r="L377" s="56" t="str">
        <f>IF(ISTEXT(overallRate),"Effectuez l’étape 1",IF(OR(COUNT($C377,H377)&lt;&gt;2,overallRate=0),0,IF(D377="Oui",ROUND(MAX(IF($B377="Non - avec lien de dépendance",0,MIN((0.75*H377),847)),MIN(H377,(0.75*$C377),847)),2),R377)))</f>
        <v>Effectuez l’étape 1</v>
      </c>
      <c r="M377" s="56" t="str">
        <f>IF(ISTEXT(overallRate),"Effectuez l’étape 1",IF(OR(COUNT($C377,I377)&lt;&gt;2,overallRate=0),0,IF(E377="Yes",ROUND(MAX(IF($B377="Non - avec lien de dépendance",0,MIN((0.75*I377),847)),MIN(I377,(0.75*$C377),847)),2),S377)))</f>
        <v>Effectuez l’étape 1</v>
      </c>
      <c r="N377" s="56" t="str">
        <f>IF(ISTEXT(overallRate),"Effectuez l’étape 1",IF(OR(COUNT($C377,J377)&lt;&gt;2,overallRate=0),0,IF(F377="Yes",ROUND(MAX(IF($B377="Non - avec lien de dépendance",0,MIN((0.75*J377),847)),MIN(J377,(0.75*$C377),847)),2),T377)))</f>
        <v>Effectuez l’étape 1</v>
      </c>
      <c r="O377" s="56" t="str">
        <f>IF(ISTEXT(overallRate),"Effectuez l’étape 1",IF(OR(COUNT($C377,K377)&lt;&gt;2,overallRate=0),0,IF(G377="Yes",ROUND(MAX(IF($B377="Non - avec lien de dépendance",0,MIN((0.75*K377),847)),MIN(K377,(0.75*$C377),847)),2),U377)))</f>
        <v>Effectuez l’étape 1</v>
      </c>
      <c r="P377" s="3">
        <f t="shared" si="5"/>
        <v>0</v>
      </c>
      <c r="R377" s="110" t="e">
        <f>IF(revenueReduction&gt;0.3,MAX(IF($B377="Non - avec lien de dépendance",MIN(1129,H377,$C377)*overallRate,MIN(1129,H377)*overallRate),ROUND(MAX(IF($B377="Non - avec lien de dépendance",0,MIN((0.75*H377),847)),MIN(H377,(0.75*$C377),847)),2)),IF($B377="Non - avec lien de dépendance",MIN(1129,H377,$C377)*overallRate,MIN(1129,H377)*overallRate))</f>
        <v>#VALUE!</v>
      </c>
      <c r="S377" s="110" t="e">
        <f>IF(revenueReduction&gt;0.3,MAX(IF($B377="Non - avec lien de dépendance",MIN(1129,I377,$C377)*overallRate,MIN(1129,I377)*overallRate),ROUND(MAX(IF($B377="Non - avec lien de dépendance",0,MIN((0.75*I377),847)),MIN(I377,(0.75*$C377),847)),2)),IF($B377="Non - avec lien de dépendance",MIN(1129,I377,$C377)*overallRate,MIN(1129,I377)*overallRate))</f>
        <v>#VALUE!</v>
      </c>
      <c r="T377" s="110" t="e">
        <f>IF(revenueReduction&gt;0.3,MAX(IF($B377="Non - avec lien de dépendance",MIN(1129,J377,$C377)*overallRate,MIN(1129,J377)*overallRate),ROUND(MAX(IF($B377="Non - avec lien de dépendance",0,MIN((0.75*J377),847)),MIN(J377,(0.75*$C377),847)),2)),IF($B377="Non - avec lien de dépendance",MIN(1129,J377,$C377)*overallRate,MIN(1129,J377)*overallRate))</f>
        <v>#VALUE!</v>
      </c>
      <c r="U377" s="110" t="e">
        <f>IF(revenueReduction&gt;0.3,MAX(IF($B377="Non - avec lien de dépendance",MIN(1129,K377,$C377)*overallRate,MIN(1129,K377)*overallRate),ROUND(MAX(IF($B377="Non - avec lien de dépendance",0,MIN((0.75*K377),847)),MIN(K377,(0.75*$C377),847)),2)),IF($B377="Non - avec lien de dépendance",MIN(1129,K377,$C377)*overallRate,MIN(1129,K377)*overallRate))</f>
        <v>#VALUE!</v>
      </c>
    </row>
    <row r="378" spans="12:21" x14ac:dyDescent="0.5">
      <c r="L378" s="56" t="str">
        <f>IF(ISTEXT(overallRate),"Effectuez l’étape 1",IF(OR(COUNT($C378,H378)&lt;&gt;2,overallRate=0),0,IF(D378="Oui",ROUND(MAX(IF($B378="Non - avec lien de dépendance",0,MIN((0.75*H378),847)),MIN(H378,(0.75*$C378),847)),2),R378)))</f>
        <v>Effectuez l’étape 1</v>
      </c>
      <c r="M378" s="56" t="str">
        <f>IF(ISTEXT(overallRate),"Effectuez l’étape 1",IF(OR(COUNT($C378,I378)&lt;&gt;2,overallRate=0),0,IF(E378="Yes",ROUND(MAX(IF($B378="Non - avec lien de dépendance",0,MIN((0.75*I378),847)),MIN(I378,(0.75*$C378),847)),2),S378)))</f>
        <v>Effectuez l’étape 1</v>
      </c>
      <c r="N378" s="56" t="str">
        <f>IF(ISTEXT(overallRate),"Effectuez l’étape 1",IF(OR(COUNT($C378,J378)&lt;&gt;2,overallRate=0),0,IF(F378="Yes",ROUND(MAX(IF($B378="Non - avec lien de dépendance",0,MIN((0.75*J378),847)),MIN(J378,(0.75*$C378),847)),2),T378)))</f>
        <v>Effectuez l’étape 1</v>
      </c>
      <c r="O378" s="56" t="str">
        <f>IF(ISTEXT(overallRate),"Effectuez l’étape 1",IF(OR(COUNT($C378,K378)&lt;&gt;2,overallRate=0),0,IF(G378="Yes",ROUND(MAX(IF($B378="Non - avec lien de dépendance",0,MIN((0.75*K378),847)),MIN(K378,(0.75*$C378),847)),2),U378)))</f>
        <v>Effectuez l’étape 1</v>
      </c>
      <c r="P378" s="3">
        <f t="shared" si="5"/>
        <v>0</v>
      </c>
      <c r="R378" s="110" t="e">
        <f>IF(revenueReduction&gt;0.3,MAX(IF($B378="Non - avec lien de dépendance",MIN(1129,H378,$C378)*overallRate,MIN(1129,H378)*overallRate),ROUND(MAX(IF($B378="Non - avec lien de dépendance",0,MIN((0.75*H378),847)),MIN(H378,(0.75*$C378),847)),2)),IF($B378="Non - avec lien de dépendance",MIN(1129,H378,$C378)*overallRate,MIN(1129,H378)*overallRate))</f>
        <v>#VALUE!</v>
      </c>
      <c r="S378" s="110" t="e">
        <f>IF(revenueReduction&gt;0.3,MAX(IF($B378="Non - avec lien de dépendance",MIN(1129,I378,$C378)*overallRate,MIN(1129,I378)*overallRate),ROUND(MAX(IF($B378="Non - avec lien de dépendance",0,MIN((0.75*I378),847)),MIN(I378,(0.75*$C378),847)),2)),IF($B378="Non - avec lien de dépendance",MIN(1129,I378,$C378)*overallRate,MIN(1129,I378)*overallRate))</f>
        <v>#VALUE!</v>
      </c>
      <c r="T378" s="110" t="e">
        <f>IF(revenueReduction&gt;0.3,MAX(IF($B378="Non - avec lien de dépendance",MIN(1129,J378,$C378)*overallRate,MIN(1129,J378)*overallRate),ROUND(MAX(IF($B378="Non - avec lien de dépendance",0,MIN((0.75*J378),847)),MIN(J378,(0.75*$C378),847)),2)),IF($B378="Non - avec lien de dépendance",MIN(1129,J378,$C378)*overallRate,MIN(1129,J378)*overallRate))</f>
        <v>#VALUE!</v>
      </c>
      <c r="U378" s="110" t="e">
        <f>IF(revenueReduction&gt;0.3,MAX(IF($B378="Non - avec lien de dépendance",MIN(1129,K378,$C378)*overallRate,MIN(1129,K378)*overallRate),ROUND(MAX(IF($B378="Non - avec lien de dépendance",0,MIN((0.75*K378),847)),MIN(K378,(0.75*$C378),847)),2)),IF($B378="Non - avec lien de dépendance",MIN(1129,K378,$C378)*overallRate,MIN(1129,K378)*overallRate))</f>
        <v>#VALUE!</v>
      </c>
    </row>
    <row r="379" spans="12:21" x14ac:dyDescent="0.5">
      <c r="L379" s="56" t="str">
        <f>IF(ISTEXT(overallRate),"Effectuez l’étape 1",IF(OR(COUNT($C379,H379)&lt;&gt;2,overallRate=0),0,IF(D379="Oui",ROUND(MAX(IF($B379="Non - avec lien de dépendance",0,MIN((0.75*H379),847)),MIN(H379,(0.75*$C379),847)),2),R379)))</f>
        <v>Effectuez l’étape 1</v>
      </c>
      <c r="M379" s="56" t="str">
        <f>IF(ISTEXT(overallRate),"Effectuez l’étape 1",IF(OR(COUNT($C379,I379)&lt;&gt;2,overallRate=0),0,IF(E379="Yes",ROUND(MAX(IF($B379="Non - avec lien de dépendance",0,MIN((0.75*I379),847)),MIN(I379,(0.75*$C379),847)),2),S379)))</f>
        <v>Effectuez l’étape 1</v>
      </c>
      <c r="N379" s="56" t="str">
        <f>IF(ISTEXT(overallRate),"Effectuez l’étape 1",IF(OR(COUNT($C379,J379)&lt;&gt;2,overallRate=0),0,IF(F379="Yes",ROUND(MAX(IF($B379="Non - avec lien de dépendance",0,MIN((0.75*J379),847)),MIN(J379,(0.75*$C379),847)),2),T379)))</f>
        <v>Effectuez l’étape 1</v>
      </c>
      <c r="O379" s="56" t="str">
        <f>IF(ISTEXT(overallRate),"Effectuez l’étape 1",IF(OR(COUNT($C379,K379)&lt;&gt;2,overallRate=0),0,IF(G379="Yes",ROUND(MAX(IF($B379="Non - avec lien de dépendance",0,MIN((0.75*K379),847)),MIN(K379,(0.75*$C379),847)),2),U379)))</f>
        <v>Effectuez l’étape 1</v>
      </c>
      <c r="P379" s="3">
        <f t="shared" si="5"/>
        <v>0</v>
      </c>
      <c r="R379" s="110" t="e">
        <f>IF(revenueReduction&gt;0.3,MAX(IF($B379="Non - avec lien de dépendance",MIN(1129,H379,$C379)*overallRate,MIN(1129,H379)*overallRate),ROUND(MAX(IF($B379="Non - avec lien de dépendance",0,MIN((0.75*H379),847)),MIN(H379,(0.75*$C379),847)),2)),IF($B379="Non - avec lien de dépendance",MIN(1129,H379,$C379)*overallRate,MIN(1129,H379)*overallRate))</f>
        <v>#VALUE!</v>
      </c>
      <c r="S379" s="110" t="e">
        <f>IF(revenueReduction&gt;0.3,MAX(IF($B379="Non - avec lien de dépendance",MIN(1129,I379,$C379)*overallRate,MIN(1129,I379)*overallRate),ROUND(MAX(IF($B379="Non - avec lien de dépendance",0,MIN((0.75*I379),847)),MIN(I379,(0.75*$C379),847)),2)),IF($B379="Non - avec lien de dépendance",MIN(1129,I379,$C379)*overallRate,MIN(1129,I379)*overallRate))</f>
        <v>#VALUE!</v>
      </c>
      <c r="T379" s="110" t="e">
        <f>IF(revenueReduction&gt;0.3,MAX(IF($B379="Non - avec lien de dépendance",MIN(1129,J379,$C379)*overallRate,MIN(1129,J379)*overallRate),ROUND(MAX(IF($B379="Non - avec lien de dépendance",0,MIN((0.75*J379),847)),MIN(J379,(0.75*$C379),847)),2)),IF($B379="Non - avec lien de dépendance",MIN(1129,J379,$C379)*overallRate,MIN(1129,J379)*overallRate))</f>
        <v>#VALUE!</v>
      </c>
      <c r="U379" s="110" t="e">
        <f>IF(revenueReduction&gt;0.3,MAX(IF($B379="Non - avec lien de dépendance",MIN(1129,K379,$C379)*overallRate,MIN(1129,K379)*overallRate),ROUND(MAX(IF($B379="Non - avec lien de dépendance",0,MIN((0.75*K379),847)),MIN(K379,(0.75*$C379),847)),2)),IF($B379="Non - avec lien de dépendance",MIN(1129,K379,$C379)*overallRate,MIN(1129,K379)*overallRate))</f>
        <v>#VALUE!</v>
      </c>
    </row>
    <row r="380" spans="12:21" x14ac:dyDescent="0.5">
      <c r="L380" s="56" t="str">
        <f>IF(ISTEXT(overallRate),"Effectuez l’étape 1",IF(OR(COUNT($C380,H380)&lt;&gt;2,overallRate=0),0,IF(D380="Oui",ROUND(MAX(IF($B380="Non - avec lien de dépendance",0,MIN((0.75*H380),847)),MIN(H380,(0.75*$C380),847)),2),R380)))</f>
        <v>Effectuez l’étape 1</v>
      </c>
      <c r="M380" s="56" t="str">
        <f>IF(ISTEXT(overallRate),"Effectuez l’étape 1",IF(OR(COUNT($C380,I380)&lt;&gt;2,overallRate=0),0,IF(E380="Yes",ROUND(MAX(IF($B380="Non - avec lien de dépendance",0,MIN((0.75*I380),847)),MIN(I380,(0.75*$C380),847)),2),S380)))</f>
        <v>Effectuez l’étape 1</v>
      </c>
      <c r="N380" s="56" t="str">
        <f>IF(ISTEXT(overallRate),"Effectuez l’étape 1",IF(OR(COUNT($C380,J380)&lt;&gt;2,overallRate=0),0,IF(F380="Yes",ROUND(MAX(IF($B380="Non - avec lien de dépendance",0,MIN((0.75*J380),847)),MIN(J380,(0.75*$C380),847)),2),T380)))</f>
        <v>Effectuez l’étape 1</v>
      </c>
      <c r="O380" s="56" t="str">
        <f>IF(ISTEXT(overallRate),"Effectuez l’étape 1",IF(OR(COUNT($C380,K380)&lt;&gt;2,overallRate=0),0,IF(G380="Yes",ROUND(MAX(IF($B380="Non - avec lien de dépendance",0,MIN((0.75*K380),847)),MIN(K380,(0.75*$C380),847)),2),U380)))</f>
        <v>Effectuez l’étape 1</v>
      </c>
      <c r="P380" s="3">
        <f t="shared" si="5"/>
        <v>0</v>
      </c>
      <c r="R380" s="110" t="e">
        <f>IF(revenueReduction&gt;0.3,MAX(IF($B380="Non - avec lien de dépendance",MIN(1129,H380,$C380)*overallRate,MIN(1129,H380)*overallRate),ROUND(MAX(IF($B380="Non - avec lien de dépendance",0,MIN((0.75*H380),847)),MIN(H380,(0.75*$C380),847)),2)),IF($B380="Non - avec lien de dépendance",MIN(1129,H380,$C380)*overallRate,MIN(1129,H380)*overallRate))</f>
        <v>#VALUE!</v>
      </c>
      <c r="S380" s="110" t="e">
        <f>IF(revenueReduction&gt;0.3,MAX(IF($B380="Non - avec lien de dépendance",MIN(1129,I380,$C380)*overallRate,MIN(1129,I380)*overallRate),ROUND(MAX(IF($B380="Non - avec lien de dépendance",0,MIN((0.75*I380),847)),MIN(I380,(0.75*$C380),847)),2)),IF($B380="Non - avec lien de dépendance",MIN(1129,I380,$C380)*overallRate,MIN(1129,I380)*overallRate))</f>
        <v>#VALUE!</v>
      </c>
      <c r="T380" s="110" t="e">
        <f>IF(revenueReduction&gt;0.3,MAX(IF($B380="Non - avec lien de dépendance",MIN(1129,J380,$C380)*overallRate,MIN(1129,J380)*overallRate),ROUND(MAX(IF($B380="Non - avec lien de dépendance",0,MIN((0.75*J380),847)),MIN(J380,(0.75*$C380),847)),2)),IF($B380="Non - avec lien de dépendance",MIN(1129,J380,$C380)*overallRate,MIN(1129,J380)*overallRate))</f>
        <v>#VALUE!</v>
      </c>
      <c r="U380" s="110" t="e">
        <f>IF(revenueReduction&gt;0.3,MAX(IF($B380="Non - avec lien de dépendance",MIN(1129,K380,$C380)*overallRate,MIN(1129,K380)*overallRate),ROUND(MAX(IF($B380="Non - avec lien de dépendance",0,MIN((0.75*K380),847)),MIN(K380,(0.75*$C380),847)),2)),IF($B380="Non - avec lien de dépendance",MIN(1129,K380,$C380)*overallRate,MIN(1129,K380)*overallRate))</f>
        <v>#VALUE!</v>
      </c>
    </row>
    <row r="381" spans="12:21" x14ac:dyDescent="0.5">
      <c r="L381" s="56" t="str">
        <f>IF(ISTEXT(overallRate),"Effectuez l’étape 1",IF(OR(COUNT($C381,H381)&lt;&gt;2,overallRate=0),0,IF(D381="Oui",ROUND(MAX(IF($B381="Non - avec lien de dépendance",0,MIN((0.75*H381),847)),MIN(H381,(0.75*$C381),847)),2),R381)))</f>
        <v>Effectuez l’étape 1</v>
      </c>
      <c r="M381" s="56" t="str">
        <f>IF(ISTEXT(overallRate),"Effectuez l’étape 1",IF(OR(COUNT($C381,I381)&lt;&gt;2,overallRate=0),0,IF(E381="Yes",ROUND(MAX(IF($B381="Non - avec lien de dépendance",0,MIN((0.75*I381),847)),MIN(I381,(0.75*$C381),847)),2),S381)))</f>
        <v>Effectuez l’étape 1</v>
      </c>
      <c r="N381" s="56" t="str">
        <f>IF(ISTEXT(overallRate),"Effectuez l’étape 1",IF(OR(COUNT($C381,J381)&lt;&gt;2,overallRate=0),0,IF(F381="Yes",ROUND(MAX(IF($B381="Non - avec lien de dépendance",0,MIN((0.75*J381),847)),MIN(J381,(0.75*$C381),847)),2),T381)))</f>
        <v>Effectuez l’étape 1</v>
      </c>
      <c r="O381" s="56" t="str">
        <f>IF(ISTEXT(overallRate),"Effectuez l’étape 1",IF(OR(COUNT($C381,K381)&lt;&gt;2,overallRate=0),0,IF(G381="Yes",ROUND(MAX(IF($B381="Non - avec lien de dépendance",0,MIN((0.75*K381),847)),MIN(K381,(0.75*$C381),847)),2),U381)))</f>
        <v>Effectuez l’étape 1</v>
      </c>
      <c r="P381" s="3">
        <f t="shared" si="5"/>
        <v>0</v>
      </c>
      <c r="R381" s="110" t="e">
        <f>IF(revenueReduction&gt;0.3,MAX(IF($B381="Non - avec lien de dépendance",MIN(1129,H381,$C381)*overallRate,MIN(1129,H381)*overallRate),ROUND(MAX(IF($B381="Non - avec lien de dépendance",0,MIN((0.75*H381),847)),MIN(H381,(0.75*$C381),847)),2)),IF($B381="Non - avec lien de dépendance",MIN(1129,H381,$C381)*overallRate,MIN(1129,H381)*overallRate))</f>
        <v>#VALUE!</v>
      </c>
      <c r="S381" s="110" t="e">
        <f>IF(revenueReduction&gt;0.3,MAX(IF($B381="Non - avec lien de dépendance",MIN(1129,I381,$C381)*overallRate,MIN(1129,I381)*overallRate),ROUND(MAX(IF($B381="Non - avec lien de dépendance",0,MIN((0.75*I381),847)),MIN(I381,(0.75*$C381),847)),2)),IF($B381="Non - avec lien de dépendance",MIN(1129,I381,$C381)*overallRate,MIN(1129,I381)*overallRate))</f>
        <v>#VALUE!</v>
      </c>
      <c r="T381" s="110" t="e">
        <f>IF(revenueReduction&gt;0.3,MAX(IF($B381="Non - avec lien de dépendance",MIN(1129,J381,$C381)*overallRate,MIN(1129,J381)*overallRate),ROUND(MAX(IF($B381="Non - avec lien de dépendance",0,MIN((0.75*J381),847)),MIN(J381,(0.75*$C381),847)),2)),IF($B381="Non - avec lien de dépendance",MIN(1129,J381,$C381)*overallRate,MIN(1129,J381)*overallRate))</f>
        <v>#VALUE!</v>
      </c>
      <c r="U381" s="110" t="e">
        <f>IF(revenueReduction&gt;0.3,MAX(IF($B381="Non - avec lien de dépendance",MIN(1129,K381,$C381)*overallRate,MIN(1129,K381)*overallRate),ROUND(MAX(IF($B381="Non - avec lien de dépendance",0,MIN((0.75*K381),847)),MIN(K381,(0.75*$C381),847)),2)),IF($B381="Non - avec lien de dépendance",MIN(1129,K381,$C381)*overallRate,MIN(1129,K381)*overallRate))</f>
        <v>#VALUE!</v>
      </c>
    </row>
    <row r="382" spans="12:21" x14ac:dyDescent="0.5">
      <c r="L382" s="56" t="str">
        <f>IF(ISTEXT(overallRate),"Effectuez l’étape 1",IF(OR(COUNT($C382,H382)&lt;&gt;2,overallRate=0),0,IF(D382="Oui",ROUND(MAX(IF($B382="Non - avec lien de dépendance",0,MIN((0.75*H382),847)),MIN(H382,(0.75*$C382),847)),2),R382)))</f>
        <v>Effectuez l’étape 1</v>
      </c>
      <c r="M382" s="56" t="str">
        <f>IF(ISTEXT(overallRate),"Effectuez l’étape 1",IF(OR(COUNT($C382,I382)&lt;&gt;2,overallRate=0),0,IF(E382="Yes",ROUND(MAX(IF($B382="Non - avec lien de dépendance",0,MIN((0.75*I382),847)),MIN(I382,(0.75*$C382),847)),2),S382)))</f>
        <v>Effectuez l’étape 1</v>
      </c>
      <c r="N382" s="56" t="str">
        <f>IF(ISTEXT(overallRate),"Effectuez l’étape 1",IF(OR(COUNT($C382,J382)&lt;&gt;2,overallRate=0),0,IF(F382="Yes",ROUND(MAX(IF($B382="Non - avec lien de dépendance",0,MIN((0.75*J382),847)),MIN(J382,(0.75*$C382),847)),2),T382)))</f>
        <v>Effectuez l’étape 1</v>
      </c>
      <c r="O382" s="56" t="str">
        <f>IF(ISTEXT(overallRate),"Effectuez l’étape 1",IF(OR(COUNT($C382,K382)&lt;&gt;2,overallRate=0),0,IF(G382="Yes",ROUND(MAX(IF($B382="Non - avec lien de dépendance",0,MIN((0.75*K382),847)),MIN(K382,(0.75*$C382),847)),2),U382)))</f>
        <v>Effectuez l’étape 1</v>
      </c>
      <c r="P382" s="3">
        <f t="shared" si="5"/>
        <v>0</v>
      </c>
      <c r="R382" s="110" t="e">
        <f>IF(revenueReduction&gt;0.3,MAX(IF($B382="Non - avec lien de dépendance",MIN(1129,H382,$C382)*overallRate,MIN(1129,H382)*overallRate),ROUND(MAX(IF($B382="Non - avec lien de dépendance",0,MIN((0.75*H382),847)),MIN(H382,(0.75*$C382),847)),2)),IF($B382="Non - avec lien de dépendance",MIN(1129,H382,$C382)*overallRate,MIN(1129,H382)*overallRate))</f>
        <v>#VALUE!</v>
      </c>
      <c r="S382" s="110" t="e">
        <f>IF(revenueReduction&gt;0.3,MAX(IF($B382="Non - avec lien de dépendance",MIN(1129,I382,$C382)*overallRate,MIN(1129,I382)*overallRate),ROUND(MAX(IF($B382="Non - avec lien de dépendance",0,MIN((0.75*I382),847)),MIN(I382,(0.75*$C382),847)),2)),IF($B382="Non - avec lien de dépendance",MIN(1129,I382,$C382)*overallRate,MIN(1129,I382)*overallRate))</f>
        <v>#VALUE!</v>
      </c>
      <c r="T382" s="110" t="e">
        <f>IF(revenueReduction&gt;0.3,MAX(IF($B382="Non - avec lien de dépendance",MIN(1129,J382,$C382)*overallRate,MIN(1129,J382)*overallRate),ROUND(MAX(IF($B382="Non - avec lien de dépendance",0,MIN((0.75*J382),847)),MIN(J382,(0.75*$C382),847)),2)),IF($B382="Non - avec lien de dépendance",MIN(1129,J382,$C382)*overallRate,MIN(1129,J382)*overallRate))</f>
        <v>#VALUE!</v>
      </c>
      <c r="U382" s="110" t="e">
        <f>IF(revenueReduction&gt;0.3,MAX(IF($B382="Non - avec lien de dépendance",MIN(1129,K382,$C382)*overallRate,MIN(1129,K382)*overallRate),ROUND(MAX(IF($B382="Non - avec lien de dépendance",0,MIN((0.75*K382),847)),MIN(K382,(0.75*$C382),847)),2)),IF($B382="Non - avec lien de dépendance",MIN(1129,K382,$C382)*overallRate,MIN(1129,K382)*overallRate))</f>
        <v>#VALUE!</v>
      </c>
    </row>
    <row r="383" spans="12:21" x14ac:dyDescent="0.5">
      <c r="L383" s="56" t="str">
        <f>IF(ISTEXT(overallRate),"Effectuez l’étape 1",IF(OR(COUNT($C383,H383)&lt;&gt;2,overallRate=0),0,IF(D383="Oui",ROUND(MAX(IF($B383="Non - avec lien de dépendance",0,MIN((0.75*H383),847)),MIN(H383,(0.75*$C383),847)),2),R383)))</f>
        <v>Effectuez l’étape 1</v>
      </c>
      <c r="M383" s="56" t="str">
        <f>IF(ISTEXT(overallRate),"Effectuez l’étape 1",IF(OR(COUNT($C383,I383)&lt;&gt;2,overallRate=0),0,IF(E383="Yes",ROUND(MAX(IF($B383="Non - avec lien de dépendance",0,MIN((0.75*I383),847)),MIN(I383,(0.75*$C383),847)),2),S383)))</f>
        <v>Effectuez l’étape 1</v>
      </c>
      <c r="N383" s="56" t="str">
        <f>IF(ISTEXT(overallRate),"Effectuez l’étape 1",IF(OR(COUNT($C383,J383)&lt;&gt;2,overallRate=0),0,IF(F383="Yes",ROUND(MAX(IF($B383="Non - avec lien de dépendance",0,MIN((0.75*J383),847)),MIN(J383,(0.75*$C383),847)),2),T383)))</f>
        <v>Effectuez l’étape 1</v>
      </c>
      <c r="O383" s="56" t="str">
        <f>IF(ISTEXT(overallRate),"Effectuez l’étape 1",IF(OR(COUNT($C383,K383)&lt;&gt;2,overallRate=0),0,IF(G383="Yes",ROUND(MAX(IF($B383="Non - avec lien de dépendance",0,MIN((0.75*K383),847)),MIN(K383,(0.75*$C383),847)),2),U383)))</f>
        <v>Effectuez l’étape 1</v>
      </c>
      <c r="P383" s="3">
        <f t="shared" si="5"/>
        <v>0</v>
      </c>
      <c r="R383" s="110" t="e">
        <f>IF(revenueReduction&gt;0.3,MAX(IF($B383="Non - avec lien de dépendance",MIN(1129,H383,$C383)*overallRate,MIN(1129,H383)*overallRate),ROUND(MAX(IF($B383="Non - avec lien de dépendance",0,MIN((0.75*H383),847)),MIN(H383,(0.75*$C383),847)),2)),IF($B383="Non - avec lien de dépendance",MIN(1129,H383,$C383)*overallRate,MIN(1129,H383)*overallRate))</f>
        <v>#VALUE!</v>
      </c>
      <c r="S383" s="110" t="e">
        <f>IF(revenueReduction&gt;0.3,MAX(IF($B383="Non - avec lien de dépendance",MIN(1129,I383,$C383)*overallRate,MIN(1129,I383)*overallRate),ROUND(MAX(IF($B383="Non - avec lien de dépendance",0,MIN((0.75*I383),847)),MIN(I383,(0.75*$C383),847)),2)),IF($B383="Non - avec lien de dépendance",MIN(1129,I383,$C383)*overallRate,MIN(1129,I383)*overallRate))</f>
        <v>#VALUE!</v>
      </c>
      <c r="T383" s="110" t="e">
        <f>IF(revenueReduction&gt;0.3,MAX(IF($B383="Non - avec lien de dépendance",MIN(1129,J383,$C383)*overallRate,MIN(1129,J383)*overallRate),ROUND(MAX(IF($B383="Non - avec lien de dépendance",0,MIN((0.75*J383),847)),MIN(J383,(0.75*$C383),847)),2)),IF($B383="Non - avec lien de dépendance",MIN(1129,J383,$C383)*overallRate,MIN(1129,J383)*overallRate))</f>
        <v>#VALUE!</v>
      </c>
      <c r="U383" s="110" t="e">
        <f>IF(revenueReduction&gt;0.3,MAX(IF($B383="Non - avec lien de dépendance",MIN(1129,K383,$C383)*overallRate,MIN(1129,K383)*overallRate),ROUND(MAX(IF($B383="Non - avec lien de dépendance",0,MIN((0.75*K383),847)),MIN(K383,(0.75*$C383),847)),2)),IF($B383="Non - avec lien de dépendance",MIN(1129,K383,$C383)*overallRate,MIN(1129,K383)*overallRate))</f>
        <v>#VALUE!</v>
      </c>
    </row>
    <row r="384" spans="12:21" x14ac:dyDescent="0.5">
      <c r="L384" s="56" t="str">
        <f>IF(ISTEXT(overallRate),"Effectuez l’étape 1",IF(OR(COUNT($C384,H384)&lt;&gt;2,overallRate=0),0,IF(D384="Oui",ROUND(MAX(IF($B384="Non - avec lien de dépendance",0,MIN((0.75*H384),847)),MIN(H384,(0.75*$C384),847)),2),R384)))</f>
        <v>Effectuez l’étape 1</v>
      </c>
      <c r="M384" s="56" t="str">
        <f>IF(ISTEXT(overallRate),"Effectuez l’étape 1",IF(OR(COUNT($C384,I384)&lt;&gt;2,overallRate=0),0,IF(E384="Yes",ROUND(MAX(IF($B384="Non - avec lien de dépendance",0,MIN((0.75*I384),847)),MIN(I384,(0.75*$C384),847)),2),S384)))</f>
        <v>Effectuez l’étape 1</v>
      </c>
      <c r="N384" s="56" t="str">
        <f>IF(ISTEXT(overallRate),"Effectuez l’étape 1",IF(OR(COUNT($C384,J384)&lt;&gt;2,overallRate=0),0,IF(F384="Yes",ROUND(MAX(IF($B384="Non - avec lien de dépendance",0,MIN((0.75*J384),847)),MIN(J384,(0.75*$C384),847)),2),T384)))</f>
        <v>Effectuez l’étape 1</v>
      </c>
      <c r="O384" s="56" t="str">
        <f>IF(ISTEXT(overallRate),"Effectuez l’étape 1",IF(OR(COUNT($C384,K384)&lt;&gt;2,overallRate=0),0,IF(G384="Yes",ROUND(MAX(IF($B384="Non - avec lien de dépendance",0,MIN((0.75*K384),847)),MIN(K384,(0.75*$C384),847)),2),U384)))</f>
        <v>Effectuez l’étape 1</v>
      </c>
      <c r="P384" s="3">
        <f t="shared" si="5"/>
        <v>0</v>
      </c>
      <c r="R384" s="110" t="e">
        <f>IF(revenueReduction&gt;0.3,MAX(IF($B384="Non - avec lien de dépendance",MIN(1129,H384,$C384)*overallRate,MIN(1129,H384)*overallRate),ROUND(MAX(IF($B384="Non - avec lien de dépendance",0,MIN((0.75*H384),847)),MIN(H384,(0.75*$C384),847)),2)),IF($B384="Non - avec lien de dépendance",MIN(1129,H384,$C384)*overallRate,MIN(1129,H384)*overallRate))</f>
        <v>#VALUE!</v>
      </c>
      <c r="S384" s="110" t="e">
        <f>IF(revenueReduction&gt;0.3,MAX(IF($B384="Non - avec lien de dépendance",MIN(1129,I384,$C384)*overallRate,MIN(1129,I384)*overallRate),ROUND(MAX(IF($B384="Non - avec lien de dépendance",0,MIN((0.75*I384),847)),MIN(I384,(0.75*$C384),847)),2)),IF($B384="Non - avec lien de dépendance",MIN(1129,I384,$C384)*overallRate,MIN(1129,I384)*overallRate))</f>
        <v>#VALUE!</v>
      </c>
      <c r="T384" s="110" t="e">
        <f>IF(revenueReduction&gt;0.3,MAX(IF($B384="Non - avec lien de dépendance",MIN(1129,J384,$C384)*overallRate,MIN(1129,J384)*overallRate),ROUND(MAX(IF($B384="Non - avec lien de dépendance",0,MIN((0.75*J384),847)),MIN(J384,(0.75*$C384),847)),2)),IF($B384="Non - avec lien de dépendance",MIN(1129,J384,$C384)*overallRate,MIN(1129,J384)*overallRate))</f>
        <v>#VALUE!</v>
      </c>
      <c r="U384" s="110" t="e">
        <f>IF(revenueReduction&gt;0.3,MAX(IF($B384="Non - avec lien de dépendance",MIN(1129,K384,$C384)*overallRate,MIN(1129,K384)*overallRate),ROUND(MAX(IF($B384="Non - avec lien de dépendance",0,MIN((0.75*K384),847)),MIN(K384,(0.75*$C384),847)),2)),IF($B384="Non - avec lien de dépendance",MIN(1129,K384,$C384)*overallRate,MIN(1129,K384)*overallRate))</f>
        <v>#VALUE!</v>
      </c>
    </row>
    <row r="385" spans="12:21" x14ac:dyDescent="0.5">
      <c r="L385" s="56" t="str">
        <f>IF(ISTEXT(overallRate),"Effectuez l’étape 1",IF(OR(COUNT($C385,H385)&lt;&gt;2,overallRate=0),0,IF(D385="Oui",ROUND(MAX(IF($B385="Non - avec lien de dépendance",0,MIN((0.75*H385),847)),MIN(H385,(0.75*$C385),847)),2),R385)))</f>
        <v>Effectuez l’étape 1</v>
      </c>
      <c r="M385" s="56" t="str">
        <f>IF(ISTEXT(overallRate),"Effectuez l’étape 1",IF(OR(COUNT($C385,I385)&lt;&gt;2,overallRate=0),0,IF(E385="Yes",ROUND(MAX(IF($B385="Non - avec lien de dépendance",0,MIN((0.75*I385),847)),MIN(I385,(0.75*$C385),847)),2),S385)))</f>
        <v>Effectuez l’étape 1</v>
      </c>
      <c r="N385" s="56" t="str">
        <f>IF(ISTEXT(overallRate),"Effectuez l’étape 1",IF(OR(COUNT($C385,J385)&lt;&gt;2,overallRate=0),0,IF(F385="Yes",ROUND(MAX(IF($B385="Non - avec lien de dépendance",0,MIN((0.75*J385),847)),MIN(J385,(0.75*$C385),847)),2),T385)))</f>
        <v>Effectuez l’étape 1</v>
      </c>
      <c r="O385" s="56" t="str">
        <f>IF(ISTEXT(overallRate),"Effectuez l’étape 1",IF(OR(COUNT($C385,K385)&lt;&gt;2,overallRate=0),0,IF(G385="Yes",ROUND(MAX(IF($B385="Non - avec lien de dépendance",0,MIN((0.75*K385),847)),MIN(K385,(0.75*$C385),847)),2),U385)))</f>
        <v>Effectuez l’étape 1</v>
      </c>
      <c r="P385" s="3">
        <f t="shared" si="5"/>
        <v>0</v>
      </c>
      <c r="R385" s="110" t="e">
        <f>IF(revenueReduction&gt;0.3,MAX(IF($B385="Non - avec lien de dépendance",MIN(1129,H385,$C385)*overallRate,MIN(1129,H385)*overallRate),ROUND(MAX(IF($B385="Non - avec lien de dépendance",0,MIN((0.75*H385),847)),MIN(H385,(0.75*$C385),847)),2)),IF($B385="Non - avec lien de dépendance",MIN(1129,H385,$C385)*overallRate,MIN(1129,H385)*overallRate))</f>
        <v>#VALUE!</v>
      </c>
      <c r="S385" s="110" t="e">
        <f>IF(revenueReduction&gt;0.3,MAX(IF($B385="Non - avec lien de dépendance",MIN(1129,I385,$C385)*overallRate,MIN(1129,I385)*overallRate),ROUND(MAX(IF($B385="Non - avec lien de dépendance",0,MIN((0.75*I385),847)),MIN(I385,(0.75*$C385),847)),2)),IF($B385="Non - avec lien de dépendance",MIN(1129,I385,$C385)*overallRate,MIN(1129,I385)*overallRate))</f>
        <v>#VALUE!</v>
      </c>
      <c r="T385" s="110" t="e">
        <f>IF(revenueReduction&gt;0.3,MAX(IF($B385="Non - avec lien de dépendance",MIN(1129,J385,$C385)*overallRate,MIN(1129,J385)*overallRate),ROUND(MAX(IF($B385="Non - avec lien de dépendance",0,MIN((0.75*J385),847)),MIN(J385,(0.75*$C385),847)),2)),IF($B385="Non - avec lien de dépendance",MIN(1129,J385,$C385)*overallRate,MIN(1129,J385)*overallRate))</f>
        <v>#VALUE!</v>
      </c>
      <c r="U385" s="110" t="e">
        <f>IF(revenueReduction&gt;0.3,MAX(IF($B385="Non - avec lien de dépendance",MIN(1129,K385,$C385)*overallRate,MIN(1129,K385)*overallRate),ROUND(MAX(IF($B385="Non - avec lien de dépendance",0,MIN((0.75*K385),847)),MIN(K385,(0.75*$C385),847)),2)),IF($B385="Non - avec lien de dépendance",MIN(1129,K385,$C385)*overallRate,MIN(1129,K385)*overallRate))</f>
        <v>#VALUE!</v>
      </c>
    </row>
    <row r="386" spans="12:21" x14ac:dyDescent="0.5">
      <c r="L386" s="56" t="str">
        <f>IF(ISTEXT(overallRate),"Effectuez l’étape 1",IF(OR(COUNT($C386,H386)&lt;&gt;2,overallRate=0),0,IF(D386="Oui",ROUND(MAX(IF($B386="Non - avec lien de dépendance",0,MIN((0.75*H386),847)),MIN(H386,(0.75*$C386),847)),2),R386)))</f>
        <v>Effectuez l’étape 1</v>
      </c>
      <c r="M386" s="56" t="str">
        <f>IF(ISTEXT(overallRate),"Effectuez l’étape 1",IF(OR(COUNT($C386,I386)&lt;&gt;2,overallRate=0),0,IF(E386="Yes",ROUND(MAX(IF($B386="Non - avec lien de dépendance",0,MIN((0.75*I386),847)),MIN(I386,(0.75*$C386),847)),2),S386)))</f>
        <v>Effectuez l’étape 1</v>
      </c>
      <c r="N386" s="56" t="str">
        <f>IF(ISTEXT(overallRate),"Effectuez l’étape 1",IF(OR(COUNT($C386,J386)&lt;&gt;2,overallRate=0),0,IF(F386="Yes",ROUND(MAX(IF($B386="Non - avec lien de dépendance",0,MIN((0.75*J386),847)),MIN(J386,(0.75*$C386),847)),2),T386)))</f>
        <v>Effectuez l’étape 1</v>
      </c>
      <c r="O386" s="56" t="str">
        <f>IF(ISTEXT(overallRate),"Effectuez l’étape 1",IF(OR(COUNT($C386,K386)&lt;&gt;2,overallRate=0),0,IF(G386="Yes",ROUND(MAX(IF($B386="Non - avec lien de dépendance",0,MIN((0.75*K386),847)),MIN(K386,(0.75*$C386),847)),2),U386)))</f>
        <v>Effectuez l’étape 1</v>
      </c>
      <c r="P386" s="3">
        <f t="shared" si="5"/>
        <v>0</v>
      </c>
      <c r="R386" s="110" t="e">
        <f>IF(revenueReduction&gt;0.3,MAX(IF($B386="Non - avec lien de dépendance",MIN(1129,H386,$C386)*overallRate,MIN(1129,H386)*overallRate),ROUND(MAX(IF($B386="Non - avec lien de dépendance",0,MIN((0.75*H386),847)),MIN(H386,(0.75*$C386),847)),2)),IF($B386="Non - avec lien de dépendance",MIN(1129,H386,$C386)*overallRate,MIN(1129,H386)*overallRate))</f>
        <v>#VALUE!</v>
      </c>
      <c r="S386" s="110" t="e">
        <f>IF(revenueReduction&gt;0.3,MAX(IF($B386="Non - avec lien de dépendance",MIN(1129,I386,$C386)*overallRate,MIN(1129,I386)*overallRate),ROUND(MAX(IF($B386="Non - avec lien de dépendance",0,MIN((0.75*I386),847)),MIN(I386,(0.75*$C386),847)),2)),IF($B386="Non - avec lien de dépendance",MIN(1129,I386,$C386)*overallRate,MIN(1129,I386)*overallRate))</f>
        <v>#VALUE!</v>
      </c>
      <c r="T386" s="110" t="e">
        <f>IF(revenueReduction&gt;0.3,MAX(IF($B386="Non - avec lien de dépendance",MIN(1129,J386,$C386)*overallRate,MIN(1129,J386)*overallRate),ROUND(MAX(IF($B386="Non - avec lien de dépendance",0,MIN((0.75*J386),847)),MIN(J386,(0.75*$C386),847)),2)),IF($B386="Non - avec lien de dépendance",MIN(1129,J386,$C386)*overallRate,MIN(1129,J386)*overallRate))</f>
        <v>#VALUE!</v>
      </c>
      <c r="U386" s="110" t="e">
        <f>IF(revenueReduction&gt;0.3,MAX(IF($B386="Non - avec lien de dépendance",MIN(1129,K386,$C386)*overallRate,MIN(1129,K386)*overallRate),ROUND(MAX(IF($B386="Non - avec lien de dépendance",0,MIN((0.75*K386),847)),MIN(K386,(0.75*$C386),847)),2)),IF($B386="Non - avec lien de dépendance",MIN(1129,K386,$C386)*overallRate,MIN(1129,K386)*overallRate))</f>
        <v>#VALUE!</v>
      </c>
    </row>
    <row r="387" spans="12:21" x14ac:dyDescent="0.5">
      <c r="L387" s="56" t="str">
        <f>IF(ISTEXT(overallRate),"Effectuez l’étape 1",IF(OR(COUNT($C387,H387)&lt;&gt;2,overallRate=0),0,IF(D387="Oui",ROUND(MAX(IF($B387="Non - avec lien de dépendance",0,MIN((0.75*H387),847)),MIN(H387,(0.75*$C387),847)),2),R387)))</f>
        <v>Effectuez l’étape 1</v>
      </c>
      <c r="M387" s="56" t="str">
        <f>IF(ISTEXT(overallRate),"Effectuez l’étape 1",IF(OR(COUNT($C387,I387)&lt;&gt;2,overallRate=0),0,IF(E387="Yes",ROUND(MAX(IF($B387="Non - avec lien de dépendance",0,MIN((0.75*I387),847)),MIN(I387,(0.75*$C387),847)),2),S387)))</f>
        <v>Effectuez l’étape 1</v>
      </c>
      <c r="N387" s="56" t="str">
        <f>IF(ISTEXT(overallRate),"Effectuez l’étape 1",IF(OR(COUNT($C387,J387)&lt;&gt;2,overallRate=0),0,IF(F387="Yes",ROUND(MAX(IF($B387="Non - avec lien de dépendance",0,MIN((0.75*J387),847)),MIN(J387,(0.75*$C387),847)),2),T387)))</f>
        <v>Effectuez l’étape 1</v>
      </c>
      <c r="O387" s="56" t="str">
        <f>IF(ISTEXT(overallRate),"Effectuez l’étape 1",IF(OR(COUNT($C387,K387)&lt;&gt;2,overallRate=0),0,IF(G387="Yes",ROUND(MAX(IF($B387="Non - avec lien de dépendance",0,MIN((0.75*K387),847)),MIN(K387,(0.75*$C387),847)),2),U387)))</f>
        <v>Effectuez l’étape 1</v>
      </c>
      <c r="P387" s="3">
        <f t="shared" si="5"/>
        <v>0</v>
      </c>
      <c r="R387" s="110" t="e">
        <f>IF(revenueReduction&gt;0.3,MAX(IF($B387="Non - avec lien de dépendance",MIN(1129,H387,$C387)*overallRate,MIN(1129,H387)*overallRate),ROUND(MAX(IF($B387="Non - avec lien de dépendance",0,MIN((0.75*H387),847)),MIN(H387,(0.75*$C387),847)),2)),IF($B387="Non - avec lien de dépendance",MIN(1129,H387,$C387)*overallRate,MIN(1129,H387)*overallRate))</f>
        <v>#VALUE!</v>
      </c>
      <c r="S387" s="110" t="e">
        <f>IF(revenueReduction&gt;0.3,MAX(IF($B387="Non - avec lien de dépendance",MIN(1129,I387,$C387)*overallRate,MIN(1129,I387)*overallRate),ROUND(MAX(IF($B387="Non - avec lien de dépendance",0,MIN((0.75*I387),847)),MIN(I387,(0.75*$C387),847)),2)),IF($B387="Non - avec lien de dépendance",MIN(1129,I387,$C387)*overallRate,MIN(1129,I387)*overallRate))</f>
        <v>#VALUE!</v>
      </c>
      <c r="T387" s="110" t="e">
        <f>IF(revenueReduction&gt;0.3,MAX(IF($B387="Non - avec lien de dépendance",MIN(1129,J387,$C387)*overallRate,MIN(1129,J387)*overallRate),ROUND(MAX(IF($B387="Non - avec lien de dépendance",0,MIN((0.75*J387),847)),MIN(J387,(0.75*$C387),847)),2)),IF($B387="Non - avec lien de dépendance",MIN(1129,J387,$C387)*overallRate,MIN(1129,J387)*overallRate))</f>
        <v>#VALUE!</v>
      </c>
      <c r="U387" s="110" t="e">
        <f>IF(revenueReduction&gt;0.3,MAX(IF($B387="Non - avec lien de dépendance",MIN(1129,K387,$C387)*overallRate,MIN(1129,K387)*overallRate),ROUND(MAX(IF($B387="Non - avec lien de dépendance",0,MIN((0.75*K387),847)),MIN(K387,(0.75*$C387),847)),2)),IF($B387="Non - avec lien de dépendance",MIN(1129,K387,$C387)*overallRate,MIN(1129,K387)*overallRate))</f>
        <v>#VALUE!</v>
      </c>
    </row>
    <row r="388" spans="12:21" x14ac:dyDescent="0.5">
      <c r="L388" s="56" t="str">
        <f>IF(ISTEXT(overallRate),"Effectuez l’étape 1",IF(OR(COUNT($C388,H388)&lt;&gt;2,overallRate=0),0,IF(D388="Oui",ROUND(MAX(IF($B388="Non - avec lien de dépendance",0,MIN((0.75*H388),847)),MIN(H388,(0.75*$C388),847)),2),R388)))</f>
        <v>Effectuez l’étape 1</v>
      </c>
      <c r="M388" s="56" t="str">
        <f>IF(ISTEXT(overallRate),"Effectuez l’étape 1",IF(OR(COUNT($C388,I388)&lt;&gt;2,overallRate=0),0,IF(E388="Yes",ROUND(MAX(IF($B388="Non - avec lien de dépendance",0,MIN((0.75*I388),847)),MIN(I388,(0.75*$C388),847)),2),S388)))</f>
        <v>Effectuez l’étape 1</v>
      </c>
      <c r="N388" s="56" t="str">
        <f>IF(ISTEXT(overallRate),"Effectuez l’étape 1",IF(OR(COUNT($C388,J388)&lt;&gt;2,overallRate=0),0,IF(F388="Yes",ROUND(MAX(IF($B388="Non - avec lien de dépendance",0,MIN((0.75*J388),847)),MIN(J388,(0.75*$C388),847)),2),T388)))</f>
        <v>Effectuez l’étape 1</v>
      </c>
      <c r="O388" s="56" t="str">
        <f>IF(ISTEXT(overallRate),"Effectuez l’étape 1",IF(OR(COUNT($C388,K388)&lt;&gt;2,overallRate=0),0,IF(G388="Yes",ROUND(MAX(IF($B388="Non - avec lien de dépendance",0,MIN((0.75*K388),847)),MIN(K388,(0.75*$C388),847)),2),U388)))</f>
        <v>Effectuez l’étape 1</v>
      </c>
      <c r="P388" s="3">
        <f t="shared" si="5"/>
        <v>0</v>
      </c>
      <c r="R388" s="110" t="e">
        <f>IF(revenueReduction&gt;0.3,MAX(IF($B388="Non - avec lien de dépendance",MIN(1129,H388,$C388)*overallRate,MIN(1129,H388)*overallRate),ROUND(MAX(IF($B388="Non - avec lien de dépendance",0,MIN((0.75*H388),847)),MIN(H388,(0.75*$C388),847)),2)),IF($B388="Non - avec lien de dépendance",MIN(1129,H388,$C388)*overallRate,MIN(1129,H388)*overallRate))</f>
        <v>#VALUE!</v>
      </c>
      <c r="S388" s="110" t="e">
        <f>IF(revenueReduction&gt;0.3,MAX(IF($B388="Non - avec lien de dépendance",MIN(1129,I388,$C388)*overallRate,MIN(1129,I388)*overallRate),ROUND(MAX(IF($B388="Non - avec lien de dépendance",0,MIN((0.75*I388),847)),MIN(I388,(0.75*$C388),847)),2)),IF($B388="Non - avec lien de dépendance",MIN(1129,I388,$C388)*overallRate,MIN(1129,I388)*overallRate))</f>
        <v>#VALUE!</v>
      </c>
      <c r="T388" s="110" t="e">
        <f>IF(revenueReduction&gt;0.3,MAX(IF($B388="Non - avec lien de dépendance",MIN(1129,J388,$C388)*overallRate,MIN(1129,J388)*overallRate),ROUND(MAX(IF($B388="Non - avec lien de dépendance",0,MIN((0.75*J388),847)),MIN(J388,(0.75*$C388),847)),2)),IF($B388="Non - avec lien de dépendance",MIN(1129,J388,$C388)*overallRate,MIN(1129,J388)*overallRate))</f>
        <v>#VALUE!</v>
      </c>
      <c r="U388" s="110" t="e">
        <f>IF(revenueReduction&gt;0.3,MAX(IF($B388="Non - avec lien de dépendance",MIN(1129,K388,$C388)*overallRate,MIN(1129,K388)*overallRate),ROUND(MAX(IF($B388="Non - avec lien de dépendance",0,MIN((0.75*K388),847)),MIN(K388,(0.75*$C388),847)),2)),IF($B388="Non - avec lien de dépendance",MIN(1129,K388,$C388)*overallRate,MIN(1129,K388)*overallRate))</f>
        <v>#VALUE!</v>
      </c>
    </row>
    <row r="389" spans="12:21" x14ac:dyDescent="0.5">
      <c r="L389" s="56" t="str">
        <f>IF(ISTEXT(overallRate),"Effectuez l’étape 1",IF(OR(COUNT($C389,H389)&lt;&gt;2,overallRate=0),0,IF(D389="Oui",ROUND(MAX(IF($B389="Non - avec lien de dépendance",0,MIN((0.75*H389),847)),MIN(H389,(0.75*$C389),847)),2),R389)))</f>
        <v>Effectuez l’étape 1</v>
      </c>
      <c r="M389" s="56" t="str">
        <f>IF(ISTEXT(overallRate),"Effectuez l’étape 1",IF(OR(COUNT($C389,I389)&lt;&gt;2,overallRate=0),0,IF(E389="Yes",ROUND(MAX(IF($B389="Non - avec lien de dépendance",0,MIN((0.75*I389),847)),MIN(I389,(0.75*$C389),847)),2),S389)))</f>
        <v>Effectuez l’étape 1</v>
      </c>
      <c r="N389" s="56" t="str">
        <f>IF(ISTEXT(overallRate),"Effectuez l’étape 1",IF(OR(COUNT($C389,J389)&lt;&gt;2,overallRate=0),0,IF(F389="Yes",ROUND(MAX(IF($B389="Non - avec lien de dépendance",0,MIN((0.75*J389),847)),MIN(J389,(0.75*$C389),847)),2),T389)))</f>
        <v>Effectuez l’étape 1</v>
      </c>
      <c r="O389" s="56" t="str">
        <f>IF(ISTEXT(overallRate),"Effectuez l’étape 1",IF(OR(COUNT($C389,K389)&lt;&gt;2,overallRate=0),0,IF(G389="Yes",ROUND(MAX(IF($B389="Non - avec lien de dépendance",0,MIN((0.75*K389),847)),MIN(K389,(0.75*$C389),847)),2),U389)))</f>
        <v>Effectuez l’étape 1</v>
      </c>
      <c r="P389" s="3">
        <f t="shared" si="5"/>
        <v>0</v>
      </c>
      <c r="R389" s="110" t="e">
        <f>IF(revenueReduction&gt;0.3,MAX(IF($B389="Non - avec lien de dépendance",MIN(1129,H389,$C389)*overallRate,MIN(1129,H389)*overallRate),ROUND(MAX(IF($B389="Non - avec lien de dépendance",0,MIN((0.75*H389),847)),MIN(H389,(0.75*$C389),847)),2)),IF($B389="Non - avec lien de dépendance",MIN(1129,H389,$C389)*overallRate,MIN(1129,H389)*overallRate))</f>
        <v>#VALUE!</v>
      </c>
      <c r="S389" s="110" t="e">
        <f>IF(revenueReduction&gt;0.3,MAX(IF($B389="Non - avec lien de dépendance",MIN(1129,I389,$C389)*overallRate,MIN(1129,I389)*overallRate),ROUND(MAX(IF($B389="Non - avec lien de dépendance",0,MIN((0.75*I389),847)),MIN(I389,(0.75*$C389),847)),2)),IF($B389="Non - avec lien de dépendance",MIN(1129,I389,$C389)*overallRate,MIN(1129,I389)*overallRate))</f>
        <v>#VALUE!</v>
      </c>
      <c r="T389" s="110" t="e">
        <f>IF(revenueReduction&gt;0.3,MAX(IF($B389="Non - avec lien de dépendance",MIN(1129,J389,$C389)*overallRate,MIN(1129,J389)*overallRate),ROUND(MAX(IF($B389="Non - avec lien de dépendance",0,MIN((0.75*J389),847)),MIN(J389,(0.75*$C389),847)),2)),IF($B389="Non - avec lien de dépendance",MIN(1129,J389,$C389)*overallRate,MIN(1129,J389)*overallRate))</f>
        <v>#VALUE!</v>
      </c>
      <c r="U389" s="110" t="e">
        <f>IF(revenueReduction&gt;0.3,MAX(IF($B389="Non - avec lien de dépendance",MIN(1129,K389,$C389)*overallRate,MIN(1129,K389)*overallRate),ROUND(MAX(IF($B389="Non - avec lien de dépendance",0,MIN((0.75*K389),847)),MIN(K389,(0.75*$C389),847)),2)),IF($B389="Non - avec lien de dépendance",MIN(1129,K389,$C389)*overallRate,MIN(1129,K389)*overallRate))</f>
        <v>#VALUE!</v>
      </c>
    </row>
    <row r="390" spans="12:21" x14ac:dyDescent="0.5">
      <c r="L390" s="56" t="str">
        <f>IF(ISTEXT(overallRate),"Effectuez l’étape 1",IF(OR(COUNT($C390,H390)&lt;&gt;2,overallRate=0),0,IF(D390="Oui",ROUND(MAX(IF($B390="Non - avec lien de dépendance",0,MIN((0.75*H390),847)),MIN(H390,(0.75*$C390),847)),2),R390)))</f>
        <v>Effectuez l’étape 1</v>
      </c>
      <c r="M390" s="56" t="str">
        <f>IF(ISTEXT(overallRate),"Effectuez l’étape 1",IF(OR(COUNT($C390,I390)&lt;&gt;2,overallRate=0),0,IF(E390="Yes",ROUND(MAX(IF($B390="Non - avec lien de dépendance",0,MIN((0.75*I390),847)),MIN(I390,(0.75*$C390),847)),2),S390)))</f>
        <v>Effectuez l’étape 1</v>
      </c>
      <c r="N390" s="56" t="str">
        <f>IF(ISTEXT(overallRate),"Effectuez l’étape 1",IF(OR(COUNT($C390,J390)&lt;&gt;2,overallRate=0),0,IF(F390="Yes",ROUND(MAX(IF($B390="Non - avec lien de dépendance",0,MIN((0.75*J390),847)),MIN(J390,(0.75*$C390),847)),2),T390)))</f>
        <v>Effectuez l’étape 1</v>
      </c>
      <c r="O390" s="56" t="str">
        <f>IF(ISTEXT(overallRate),"Effectuez l’étape 1",IF(OR(COUNT($C390,K390)&lt;&gt;2,overallRate=0),0,IF(G390="Yes",ROUND(MAX(IF($B390="Non - avec lien de dépendance",0,MIN((0.75*K390),847)),MIN(K390,(0.75*$C390),847)),2),U390)))</f>
        <v>Effectuez l’étape 1</v>
      </c>
      <c r="P390" s="3">
        <f t="shared" si="5"/>
        <v>0</v>
      </c>
      <c r="R390" s="110" t="e">
        <f>IF(revenueReduction&gt;0.3,MAX(IF($B390="Non - avec lien de dépendance",MIN(1129,H390,$C390)*overallRate,MIN(1129,H390)*overallRate),ROUND(MAX(IF($B390="Non - avec lien de dépendance",0,MIN((0.75*H390),847)),MIN(H390,(0.75*$C390),847)),2)),IF($B390="Non - avec lien de dépendance",MIN(1129,H390,$C390)*overallRate,MIN(1129,H390)*overallRate))</f>
        <v>#VALUE!</v>
      </c>
      <c r="S390" s="110" t="e">
        <f>IF(revenueReduction&gt;0.3,MAX(IF($B390="Non - avec lien de dépendance",MIN(1129,I390,$C390)*overallRate,MIN(1129,I390)*overallRate),ROUND(MAX(IF($B390="Non - avec lien de dépendance",0,MIN((0.75*I390),847)),MIN(I390,(0.75*$C390),847)),2)),IF($B390="Non - avec lien de dépendance",MIN(1129,I390,$C390)*overallRate,MIN(1129,I390)*overallRate))</f>
        <v>#VALUE!</v>
      </c>
      <c r="T390" s="110" t="e">
        <f>IF(revenueReduction&gt;0.3,MAX(IF($B390="Non - avec lien de dépendance",MIN(1129,J390,$C390)*overallRate,MIN(1129,J390)*overallRate),ROUND(MAX(IF($B390="Non - avec lien de dépendance",0,MIN((0.75*J390),847)),MIN(J390,(0.75*$C390),847)),2)),IF($B390="Non - avec lien de dépendance",MIN(1129,J390,$C390)*overallRate,MIN(1129,J390)*overallRate))</f>
        <v>#VALUE!</v>
      </c>
      <c r="U390" s="110" t="e">
        <f>IF(revenueReduction&gt;0.3,MAX(IF($B390="Non - avec lien de dépendance",MIN(1129,K390,$C390)*overallRate,MIN(1129,K390)*overallRate),ROUND(MAX(IF($B390="Non - avec lien de dépendance",0,MIN((0.75*K390),847)),MIN(K390,(0.75*$C390),847)),2)),IF($B390="Non - avec lien de dépendance",MIN(1129,K390,$C390)*overallRate,MIN(1129,K390)*overallRate))</f>
        <v>#VALUE!</v>
      </c>
    </row>
    <row r="391" spans="12:21" x14ac:dyDescent="0.5">
      <c r="L391" s="56" t="str">
        <f>IF(ISTEXT(overallRate),"Effectuez l’étape 1",IF(OR(COUNT($C391,H391)&lt;&gt;2,overallRate=0),0,IF(D391="Oui",ROUND(MAX(IF($B391="Non - avec lien de dépendance",0,MIN((0.75*H391),847)),MIN(H391,(0.75*$C391),847)),2),R391)))</f>
        <v>Effectuez l’étape 1</v>
      </c>
      <c r="M391" s="56" t="str">
        <f>IF(ISTEXT(overallRate),"Effectuez l’étape 1",IF(OR(COUNT($C391,I391)&lt;&gt;2,overallRate=0),0,IF(E391="Yes",ROUND(MAX(IF($B391="Non - avec lien de dépendance",0,MIN((0.75*I391),847)),MIN(I391,(0.75*$C391),847)),2),S391)))</f>
        <v>Effectuez l’étape 1</v>
      </c>
      <c r="N391" s="56" t="str">
        <f>IF(ISTEXT(overallRate),"Effectuez l’étape 1",IF(OR(COUNT($C391,J391)&lt;&gt;2,overallRate=0),0,IF(F391="Yes",ROUND(MAX(IF($B391="Non - avec lien de dépendance",0,MIN((0.75*J391),847)),MIN(J391,(0.75*$C391),847)),2),T391)))</f>
        <v>Effectuez l’étape 1</v>
      </c>
      <c r="O391" s="56" t="str">
        <f>IF(ISTEXT(overallRate),"Effectuez l’étape 1",IF(OR(COUNT($C391,K391)&lt;&gt;2,overallRate=0),0,IF(G391="Yes",ROUND(MAX(IF($B391="Non - avec lien de dépendance",0,MIN((0.75*K391),847)),MIN(K391,(0.75*$C391),847)),2),U391)))</f>
        <v>Effectuez l’étape 1</v>
      </c>
      <c r="P391" s="3">
        <f t="shared" ref="P391:P454" si="6">IF(AND(COUNT(C391:K391)&gt;0,OR(COUNT(C391:K391)&lt;&gt;5,ISBLANK(B391))),"Fill out all amounts",SUM(L391:O391))</f>
        <v>0</v>
      </c>
      <c r="R391" s="110" t="e">
        <f>IF(revenueReduction&gt;0.3,MAX(IF($B391="Non - avec lien de dépendance",MIN(1129,H391,$C391)*overallRate,MIN(1129,H391)*overallRate),ROUND(MAX(IF($B391="Non - avec lien de dépendance",0,MIN((0.75*H391),847)),MIN(H391,(0.75*$C391),847)),2)),IF($B391="Non - avec lien de dépendance",MIN(1129,H391,$C391)*overallRate,MIN(1129,H391)*overallRate))</f>
        <v>#VALUE!</v>
      </c>
      <c r="S391" s="110" t="e">
        <f>IF(revenueReduction&gt;0.3,MAX(IF($B391="Non - avec lien de dépendance",MIN(1129,I391,$C391)*overallRate,MIN(1129,I391)*overallRate),ROUND(MAX(IF($B391="Non - avec lien de dépendance",0,MIN((0.75*I391),847)),MIN(I391,(0.75*$C391),847)),2)),IF($B391="Non - avec lien de dépendance",MIN(1129,I391,$C391)*overallRate,MIN(1129,I391)*overallRate))</f>
        <v>#VALUE!</v>
      </c>
      <c r="T391" s="110" t="e">
        <f>IF(revenueReduction&gt;0.3,MAX(IF($B391="Non - avec lien de dépendance",MIN(1129,J391,$C391)*overallRate,MIN(1129,J391)*overallRate),ROUND(MAX(IF($B391="Non - avec lien de dépendance",0,MIN((0.75*J391),847)),MIN(J391,(0.75*$C391),847)),2)),IF($B391="Non - avec lien de dépendance",MIN(1129,J391,$C391)*overallRate,MIN(1129,J391)*overallRate))</f>
        <v>#VALUE!</v>
      </c>
      <c r="U391" s="110" t="e">
        <f>IF(revenueReduction&gt;0.3,MAX(IF($B391="Non - avec lien de dépendance",MIN(1129,K391,$C391)*overallRate,MIN(1129,K391)*overallRate),ROUND(MAX(IF($B391="Non - avec lien de dépendance",0,MIN((0.75*K391),847)),MIN(K391,(0.75*$C391),847)),2)),IF($B391="Non - avec lien de dépendance",MIN(1129,K391,$C391)*overallRate,MIN(1129,K391)*overallRate))</f>
        <v>#VALUE!</v>
      </c>
    </row>
    <row r="392" spans="12:21" x14ac:dyDescent="0.5">
      <c r="L392" s="56" t="str">
        <f>IF(ISTEXT(overallRate),"Effectuez l’étape 1",IF(OR(COUNT($C392,H392)&lt;&gt;2,overallRate=0),0,IF(D392="Oui",ROUND(MAX(IF($B392="Non - avec lien de dépendance",0,MIN((0.75*H392),847)),MIN(H392,(0.75*$C392),847)),2),R392)))</f>
        <v>Effectuez l’étape 1</v>
      </c>
      <c r="M392" s="56" t="str">
        <f>IF(ISTEXT(overallRate),"Effectuez l’étape 1",IF(OR(COUNT($C392,I392)&lt;&gt;2,overallRate=0),0,IF(E392="Yes",ROUND(MAX(IF($B392="Non - avec lien de dépendance",0,MIN((0.75*I392),847)),MIN(I392,(0.75*$C392),847)),2),S392)))</f>
        <v>Effectuez l’étape 1</v>
      </c>
      <c r="N392" s="56" t="str">
        <f>IF(ISTEXT(overallRate),"Effectuez l’étape 1",IF(OR(COUNT($C392,J392)&lt;&gt;2,overallRate=0),0,IF(F392="Yes",ROUND(MAX(IF($B392="Non - avec lien de dépendance",0,MIN((0.75*J392),847)),MIN(J392,(0.75*$C392),847)),2),T392)))</f>
        <v>Effectuez l’étape 1</v>
      </c>
      <c r="O392" s="56" t="str">
        <f>IF(ISTEXT(overallRate),"Effectuez l’étape 1",IF(OR(COUNT($C392,K392)&lt;&gt;2,overallRate=0),0,IF(G392="Yes",ROUND(MAX(IF($B392="Non - avec lien de dépendance",0,MIN((0.75*K392),847)),MIN(K392,(0.75*$C392),847)),2),U392)))</f>
        <v>Effectuez l’étape 1</v>
      </c>
      <c r="P392" s="3">
        <f t="shared" si="6"/>
        <v>0</v>
      </c>
      <c r="R392" s="110" t="e">
        <f>IF(revenueReduction&gt;0.3,MAX(IF($B392="Non - avec lien de dépendance",MIN(1129,H392,$C392)*overallRate,MIN(1129,H392)*overallRate),ROUND(MAX(IF($B392="Non - avec lien de dépendance",0,MIN((0.75*H392),847)),MIN(H392,(0.75*$C392),847)),2)),IF($B392="Non - avec lien de dépendance",MIN(1129,H392,$C392)*overallRate,MIN(1129,H392)*overallRate))</f>
        <v>#VALUE!</v>
      </c>
      <c r="S392" s="110" t="e">
        <f>IF(revenueReduction&gt;0.3,MAX(IF($B392="Non - avec lien de dépendance",MIN(1129,I392,$C392)*overallRate,MIN(1129,I392)*overallRate),ROUND(MAX(IF($B392="Non - avec lien de dépendance",0,MIN((0.75*I392),847)),MIN(I392,(0.75*$C392),847)),2)),IF($B392="Non - avec lien de dépendance",MIN(1129,I392,$C392)*overallRate,MIN(1129,I392)*overallRate))</f>
        <v>#VALUE!</v>
      </c>
      <c r="T392" s="110" t="e">
        <f>IF(revenueReduction&gt;0.3,MAX(IF($B392="Non - avec lien de dépendance",MIN(1129,J392,$C392)*overallRate,MIN(1129,J392)*overallRate),ROUND(MAX(IF($B392="Non - avec lien de dépendance",0,MIN((0.75*J392),847)),MIN(J392,(0.75*$C392),847)),2)),IF($B392="Non - avec lien de dépendance",MIN(1129,J392,$C392)*overallRate,MIN(1129,J392)*overallRate))</f>
        <v>#VALUE!</v>
      </c>
      <c r="U392" s="110" t="e">
        <f>IF(revenueReduction&gt;0.3,MAX(IF($B392="Non - avec lien de dépendance",MIN(1129,K392,$C392)*overallRate,MIN(1129,K392)*overallRate),ROUND(MAX(IF($B392="Non - avec lien de dépendance",0,MIN((0.75*K392),847)),MIN(K392,(0.75*$C392),847)),2)),IF($B392="Non - avec lien de dépendance",MIN(1129,K392,$C392)*overallRate,MIN(1129,K392)*overallRate))</f>
        <v>#VALUE!</v>
      </c>
    </row>
    <row r="393" spans="12:21" x14ac:dyDescent="0.5">
      <c r="L393" s="56" t="str">
        <f>IF(ISTEXT(overallRate),"Effectuez l’étape 1",IF(OR(COUNT($C393,H393)&lt;&gt;2,overallRate=0),0,IF(D393="Oui",ROUND(MAX(IF($B393="Non - avec lien de dépendance",0,MIN((0.75*H393),847)),MIN(H393,(0.75*$C393),847)),2),R393)))</f>
        <v>Effectuez l’étape 1</v>
      </c>
      <c r="M393" s="56" t="str">
        <f>IF(ISTEXT(overallRate),"Effectuez l’étape 1",IF(OR(COUNT($C393,I393)&lt;&gt;2,overallRate=0),0,IF(E393="Yes",ROUND(MAX(IF($B393="Non - avec lien de dépendance",0,MIN((0.75*I393),847)),MIN(I393,(0.75*$C393),847)),2),S393)))</f>
        <v>Effectuez l’étape 1</v>
      </c>
      <c r="N393" s="56" t="str">
        <f>IF(ISTEXT(overallRate),"Effectuez l’étape 1",IF(OR(COUNT($C393,J393)&lt;&gt;2,overallRate=0),0,IF(F393="Yes",ROUND(MAX(IF($B393="Non - avec lien de dépendance",0,MIN((0.75*J393),847)),MIN(J393,(0.75*$C393),847)),2),T393)))</f>
        <v>Effectuez l’étape 1</v>
      </c>
      <c r="O393" s="56" t="str">
        <f>IF(ISTEXT(overallRate),"Effectuez l’étape 1",IF(OR(COUNT($C393,K393)&lt;&gt;2,overallRate=0),0,IF(G393="Yes",ROUND(MAX(IF($B393="Non - avec lien de dépendance",0,MIN((0.75*K393),847)),MIN(K393,(0.75*$C393),847)),2),U393)))</f>
        <v>Effectuez l’étape 1</v>
      </c>
      <c r="P393" s="3">
        <f t="shared" si="6"/>
        <v>0</v>
      </c>
      <c r="R393" s="110" t="e">
        <f>IF(revenueReduction&gt;0.3,MAX(IF($B393="Non - avec lien de dépendance",MIN(1129,H393,$C393)*overallRate,MIN(1129,H393)*overallRate),ROUND(MAX(IF($B393="Non - avec lien de dépendance",0,MIN((0.75*H393),847)),MIN(H393,(0.75*$C393),847)),2)),IF($B393="Non - avec lien de dépendance",MIN(1129,H393,$C393)*overallRate,MIN(1129,H393)*overallRate))</f>
        <v>#VALUE!</v>
      </c>
      <c r="S393" s="110" t="e">
        <f>IF(revenueReduction&gt;0.3,MAX(IF($B393="Non - avec lien de dépendance",MIN(1129,I393,$C393)*overallRate,MIN(1129,I393)*overallRate),ROUND(MAX(IF($B393="Non - avec lien de dépendance",0,MIN((0.75*I393),847)),MIN(I393,(0.75*$C393),847)),2)),IF($B393="Non - avec lien de dépendance",MIN(1129,I393,$C393)*overallRate,MIN(1129,I393)*overallRate))</f>
        <v>#VALUE!</v>
      </c>
      <c r="T393" s="110" t="e">
        <f>IF(revenueReduction&gt;0.3,MAX(IF($B393="Non - avec lien de dépendance",MIN(1129,J393,$C393)*overallRate,MIN(1129,J393)*overallRate),ROUND(MAX(IF($B393="Non - avec lien de dépendance",0,MIN((0.75*J393),847)),MIN(J393,(0.75*$C393),847)),2)),IF($B393="Non - avec lien de dépendance",MIN(1129,J393,$C393)*overallRate,MIN(1129,J393)*overallRate))</f>
        <v>#VALUE!</v>
      </c>
      <c r="U393" s="110" t="e">
        <f>IF(revenueReduction&gt;0.3,MAX(IF($B393="Non - avec lien de dépendance",MIN(1129,K393,$C393)*overallRate,MIN(1129,K393)*overallRate),ROUND(MAX(IF($B393="Non - avec lien de dépendance",0,MIN((0.75*K393),847)),MIN(K393,(0.75*$C393),847)),2)),IF($B393="Non - avec lien de dépendance",MIN(1129,K393,$C393)*overallRate,MIN(1129,K393)*overallRate))</f>
        <v>#VALUE!</v>
      </c>
    </row>
    <row r="394" spans="12:21" x14ac:dyDescent="0.5">
      <c r="L394" s="56" t="str">
        <f>IF(ISTEXT(overallRate),"Effectuez l’étape 1",IF(OR(COUNT($C394,H394)&lt;&gt;2,overallRate=0),0,IF(D394="Oui",ROUND(MAX(IF($B394="Non - avec lien de dépendance",0,MIN((0.75*H394),847)),MIN(H394,(0.75*$C394),847)),2),R394)))</f>
        <v>Effectuez l’étape 1</v>
      </c>
      <c r="M394" s="56" t="str">
        <f>IF(ISTEXT(overallRate),"Effectuez l’étape 1",IF(OR(COUNT($C394,I394)&lt;&gt;2,overallRate=0),0,IF(E394="Yes",ROUND(MAX(IF($B394="Non - avec lien de dépendance",0,MIN((0.75*I394),847)),MIN(I394,(0.75*$C394),847)),2),S394)))</f>
        <v>Effectuez l’étape 1</v>
      </c>
      <c r="N394" s="56" t="str">
        <f>IF(ISTEXT(overallRate),"Effectuez l’étape 1",IF(OR(COUNT($C394,J394)&lt;&gt;2,overallRate=0),0,IF(F394="Yes",ROUND(MAX(IF($B394="Non - avec lien de dépendance",0,MIN((0.75*J394),847)),MIN(J394,(0.75*$C394),847)),2),T394)))</f>
        <v>Effectuez l’étape 1</v>
      </c>
      <c r="O394" s="56" t="str">
        <f>IF(ISTEXT(overallRate),"Effectuez l’étape 1",IF(OR(COUNT($C394,K394)&lt;&gt;2,overallRate=0),0,IF(G394="Yes",ROUND(MAX(IF($B394="Non - avec lien de dépendance",0,MIN((0.75*K394),847)),MIN(K394,(0.75*$C394),847)),2),U394)))</f>
        <v>Effectuez l’étape 1</v>
      </c>
      <c r="P394" s="3">
        <f t="shared" si="6"/>
        <v>0</v>
      </c>
      <c r="R394" s="110" t="e">
        <f>IF(revenueReduction&gt;0.3,MAX(IF($B394="Non - avec lien de dépendance",MIN(1129,H394,$C394)*overallRate,MIN(1129,H394)*overallRate),ROUND(MAX(IF($B394="Non - avec lien de dépendance",0,MIN((0.75*H394),847)),MIN(H394,(0.75*$C394),847)),2)),IF($B394="Non - avec lien de dépendance",MIN(1129,H394,$C394)*overallRate,MIN(1129,H394)*overallRate))</f>
        <v>#VALUE!</v>
      </c>
      <c r="S394" s="110" t="e">
        <f>IF(revenueReduction&gt;0.3,MAX(IF($B394="Non - avec lien de dépendance",MIN(1129,I394,$C394)*overallRate,MIN(1129,I394)*overallRate),ROUND(MAX(IF($B394="Non - avec lien de dépendance",0,MIN((0.75*I394),847)),MIN(I394,(0.75*$C394),847)),2)),IF($B394="Non - avec lien de dépendance",MIN(1129,I394,$C394)*overallRate,MIN(1129,I394)*overallRate))</f>
        <v>#VALUE!</v>
      </c>
      <c r="T394" s="110" t="e">
        <f>IF(revenueReduction&gt;0.3,MAX(IF($B394="Non - avec lien de dépendance",MIN(1129,J394,$C394)*overallRate,MIN(1129,J394)*overallRate),ROUND(MAX(IF($B394="Non - avec lien de dépendance",0,MIN((0.75*J394),847)),MIN(J394,(0.75*$C394),847)),2)),IF($B394="Non - avec lien de dépendance",MIN(1129,J394,$C394)*overallRate,MIN(1129,J394)*overallRate))</f>
        <v>#VALUE!</v>
      </c>
      <c r="U394" s="110" t="e">
        <f>IF(revenueReduction&gt;0.3,MAX(IF($B394="Non - avec lien de dépendance",MIN(1129,K394,$C394)*overallRate,MIN(1129,K394)*overallRate),ROUND(MAX(IF($B394="Non - avec lien de dépendance",0,MIN((0.75*K394),847)),MIN(K394,(0.75*$C394),847)),2)),IF($B394="Non - avec lien de dépendance",MIN(1129,K394,$C394)*overallRate,MIN(1129,K394)*overallRate))</f>
        <v>#VALUE!</v>
      </c>
    </row>
    <row r="395" spans="12:21" x14ac:dyDescent="0.5">
      <c r="L395" s="56" t="str">
        <f>IF(ISTEXT(overallRate),"Effectuez l’étape 1",IF(OR(COUNT($C395,H395)&lt;&gt;2,overallRate=0),0,IF(D395="Oui",ROUND(MAX(IF($B395="Non - avec lien de dépendance",0,MIN((0.75*H395),847)),MIN(H395,(0.75*$C395),847)),2),R395)))</f>
        <v>Effectuez l’étape 1</v>
      </c>
      <c r="M395" s="56" t="str">
        <f>IF(ISTEXT(overallRate),"Effectuez l’étape 1",IF(OR(COUNT($C395,I395)&lt;&gt;2,overallRate=0),0,IF(E395="Yes",ROUND(MAX(IF($B395="Non - avec lien de dépendance",0,MIN((0.75*I395),847)),MIN(I395,(0.75*$C395),847)),2),S395)))</f>
        <v>Effectuez l’étape 1</v>
      </c>
      <c r="N395" s="56" t="str">
        <f>IF(ISTEXT(overallRate),"Effectuez l’étape 1",IF(OR(COUNT($C395,J395)&lt;&gt;2,overallRate=0),0,IF(F395="Yes",ROUND(MAX(IF($B395="Non - avec lien de dépendance",0,MIN((0.75*J395),847)),MIN(J395,(0.75*$C395),847)),2),T395)))</f>
        <v>Effectuez l’étape 1</v>
      </c>
      <c r="O395" s="56" t="str">
        <f>IF(ISTEXT(overallRate),"Effectuez l’étape 1",IF(OR(COUNT($C395,K395)&lt;&gt;2,overallRate=0),0,IF(G395="Yes",ROUND(MAX(IF($B395="Non - avec lien de dépendance",0,MIN((0.75*K395),847)),MIN(K395,(0.75*$C395),847)),2),U395)))</f>
        <v>Effectuez l’étape 1</v>
      </c>
      <c r="P395" s="3">
        <f t="shared" si="6"/>
        <v>0</v>
      </c>
      <c r="R395" s="110" t="e">
        <f>IF(revenueReduction&gt;0.3,MAX(IF($B395="Non - avec lien de dépendance",MIN(1129,H395,$C395)*overallRate,MIN(1129,H395)*overallRate),ROUND(MAX(IF($B395="Non - avec lien de dépendance",0,MIN((0.75*H395),847)),MIN(H395,(0.75*$C395),847)),2)),IF($B395="Non - avec lien de dépendance",MIN(1129,H395,$C395)*overallRate,MIN(1129,H395)*overallRate))</f>
        <v>#VALUE!</v>
      </c>
      <c r="S395" s="110" t="e">
        <f>IF(revenueReduction&gt;0.3,MAX(IF($B395="Non - avec lien de dépendance",MIN(1129,I395,$C395)*overallRate,MIN(1129,I395)*overallRate),ROUND(MAX(IF($B395="Non - avec lien de dépendance",0,MIN((0.75*I395),847)),MIN(I395,(0.75*$C395),847)),2)),IF($B395="Non - avec lien de dépendance",MIN(1129,I395,$C395)*overallRate,MIN(1129,I395)*overallRate))</f>
        <v>#VALUE!</v>
      </c>
      <c r="T395" s="110" t="e">
        <f>IF(revenueReduction&gt;0.3,MAX(IF($B395="Non - avec lien de dépendance",MIN(1129,J395,$C395)*overallRate,MIN(1129,J395)*overallRate),ROUND(MAX(IF($B395="Non - avec lien de dépendance",0,MIN((0.75*J395),847)),MIN(J395,(0.75*$C395),847)),2)),IF($B395="Non - avec lien de dépendance",MIN(1129,J395,$C395)*overallRate,MIN(1129,J395)*overallRate))</f>
        <v>#VALUE!</v>
      </c>
      <c r="U395" s="110" t="e">
        <f>IF(revenueReduction&gt;0.3,MAX(IF($B395="Non - avec lien de dépendance",MIN(1129,K395,$C395)*overallRate,MIN(1129,K395)*overallRate),ROUND(MAX(IF($B395="Non - avec lien de dépendance",0,MIN((0.75*K395),847)),MIN(K395,(0.75*$C395),847)),2)),IF($B395="Non - avec lien de dépendance",MIN(1129,K395,$C395)*overallRate,MIN(1129,K395)*overallRate))</f>
        <v>#VALUE!</v>
      </c>
    </row>
    <row r="396" spans="12:21" x14ac:dyDescent="0.5">
      <c r="L396" s="56" t="str">
        <f>IF(ISTEXT(overallRate),"Effectuez l’étape 1",IF(OR(COUNT($C396,H396)&lt;&gt;2,overallRate=0),0,IF(D396="Oui",ROUND(MAX(IF($B396="Non - avec lien de dépendance",0,MIN((0.75*H396),847)),MIN(H396,(0.75*$C396),847)),2),R396)))</f>
        <v>Effectuez l’étape 1</v>
      </c>
      <c r="M396" s="56" t="str">
        <f>IF(ISTEXT(overallRate),"Effectuez l’étape 1",IF(OR(COUNT($C396,I396)&lt;&gt;2,overallRate=0),0,IF(E396="Yes",ROUND(MAX(IF($B396="Non - avec lien de dépendance",0,MIN((0.75*I396),847)),MIN(I396,(0.75*$C396),847)),2),S396)))</f>
        <v>Effectuez l’étape 1</v>
      </c>
      <c r="N396" s="56" t="str">
        <f>IF(ISTEXT(overallRate),"Effectuez l’étape 1",IF(OR(COUNT($C396,J396)&lt;&gt;2,overallRate=0),0,IF(F396="Yes",ROUND(MAX(IF($B396="Non - avec lien de dépendance",0,MIN((0.75*J396),847)),MIN(J396,(0.75*$C396),847)),2),T396)))</f>
        <v>Effectuez l’étape 1</v>
      </c>
      <c r="O396" s="56" t="str">
        <f>IF(ISTEXT(overallRate),"Effectuez l’étape 1",IF(OR(COUNT($C396,K396)&lt;&gt;2,overallRate=0),0,IF(G396="Yes",ROUND(MAX(IF($B396="Non - avec lien de dépendance",0,MIN((0.75*K396),847)),MIN(K396,(0.75*$C396),847)),2),U396)))</f>
        <v>Effectuez l’étape 1</v>
      </c>
      <c r="P396" s="3">
        <f t="shared" si="6"/>
        <v>0</v>
      </c>
      <c r="R396" s="110" t="e">
        <f>IF(revenueReduction&gt;0.3,MAX(IF($B396="Non - avec lien de dépendance",MIN(1129,H396,$C396)*overallRate,MIN(1129,H396)*overallRate),ROUND(MAX(IF($B396="Non - avec lien de dépendance",0,MIN((0.75*H396),847)),MIN(H396,(0.75*$C396),847)),2)),IF($B396="Non - avec lien de dépendance",MIN(1129,H396,$C396)*overallRate,MIN(1129,H396)*overallRate))</f>
        <v>#VALUE!</v>
      </c>
      <c r="S396" s="110" t="e">
        <f>IF(revenueReduction&gt;0.3,MAX(IF($B396="Non - avec lien de dépendance",MIN(1129,I396,$C396)*overallRate,MIN(1129,I396)*overallRate),ROUND(MAX(IF($B396="Non - avec lien de dépendance",0,MIN((0.75*I396),847)),MIN(I396,(0.75*$C396),847)),2)),IF($B396="Non - avec lien de dépendance",MIN(1129,I396,$C396)*overallRate,MIN(1129,I396)*overallRate))</f>
        <v>#VALUE!</v>
      </c>
      <c r="T396" s="110" t="e">
        <f>IF(revenueReduction&gt;0.3,MAX(IF($B396="Non - avec lien de dépendance",MIN(1129,J396,$C396)*overallRate,MIN(1129,J396)*overallRate),ROUND(MAX(IF($B396="Non - avec lien de dépendance",0,MIN((0.75*J396),847)),MIN(J396,(0.75*$C396),847)),2)),IF($B396="Non - avec lien de dépendance",MIN(1129,J396,$C396)*overallRate,MIN(1129,J396)*overallRate))</f>
        <v>#VALUE!</v>
      </c>
      <c r="U396" s="110" t="e">
        <f>IF(revenueReduction&gt;0.3,MAX(IF($B396="Non - avec lien de dépendance",MIN(1129,K396,$C396)*overallRate,MIN(1129,K396)*overallRate),ROUND(MAX(IF($B396="Non - avec lien de dépendance",0,MIN((0.75*K396),847)),MIN(K396,(0.75*$C396),847)),2)),IF($B396="Non - avec lien de dépendance",MIN(1129,K396,$C396)*overallRate,MIN(1129,K396)*overallRate))</f>
        <v>#VALUE!</v>
      </c>
    </row>
    <row r="397" spans="12:21" x14ac:dyDescent="0.5">
      <c r="L397" s="56" t="str">
        <f>IF(ISTEXT(overallRate),"Effectuez l’étape 1",IF(OR(COUNT($C397,H397)&lt;&gt;2,overallRate=0),0,IF(D397="Oui",ROUND(MAX(IF($B397="Non - avec lien de dépendance",0,MIN((0.75*H397),847)),MIN(H397,(0.75*$C397),847)),2),R397)))</f>
        <v>Effectuez l’étape 1</v>
      </c>
      <c r="M397" s="56" t="str">
        <f>IF(ISTEXT(overallRate),"Effectuez l’étape 1",IF(OR(COUNT($C397,I397)&lt;&gt;2,overallRate=0),0,IF(E397="Yes",ROUND(MAX(IF($B397="Non - avec lien de dépendance",0,MIN((0.75*I397),847)),MIN(I397,(0.75*$C397),847)),2),S397)))</f>
        <v>Effectuez l’étape 1</v>
      </c>
      <c r="N397" s="56" t="str">
        <f>IF(ISTEXT(overallRate),"Effectuez l’étape 1",IF(OR(COUNT($C397,J397)&lt;&gt;2,overallRate=0),0,IF(F397="Yes",ROUND(MAX(IF($B397="Non - avec lien de dépendance",0,MIN((0.75*J397),847)),MIN(J397,(0.75*$C397),847)),2),T397)))</f>
        <v>Effectuez l’étape 1</v>
      </c>
      <c r="O397" s="56" t="str">
        <f>IF(ISTEXT(overallRate),"Effectuez l’étape 1",IF(OR(COUNT($C397,K397)&lt;&gt;2,overallRate=0),0,IF(G397="Yes",ROUND(MAX(IF($B397="Non - avec lien de dépendance",0,MIN((0.75*K397),847)),MIN(K397,(0.75*$C397),847)),2),U397)))</f>
        <v>Effectuez l’étape 1</v>
      </c>
      <c r="P397" s="3">
        <f t="shared" si="6"/>
        <v>0</v>
      </c>
      <c r="R397" s="110" t="e">
        <f>IF(revenueReduction&gt;0.3,MAX(IF($B397="Non - avec lien de dépendance",MIN(1129,H397,$C397)*overallRate,MIN(1129,H397)*overallRate),ROUND(MAX(IF($B397="Non - avec lien de dépendance",0,MIN((0.75*H397),847)),MIN(H397,(0.75*$C397),847)),2)),IF($B397="Non - avec lien de dépendance",MIN(1129,H397,$C397)*overallRate,MIN(1129,H397)*overallRate))</f>
        <v>#VALUE!</v>
      </c>
      <c r="S397" s="110" t="e">
        <f>IF(revenueReduction&gt;0.3,MAX(IF($B397="Non - avec lien de dépendance",MIN(1129,I397,$C397)*overallRate,MIN(1129,I397)*overallRate),ROUND(MAX(IF($B397="Non - avec lien de dépendance",0,MIN((0.75*I397),847)),MIN(I397,(0.75*$C397),847)),2)),IF($B397="Non - avec lien de dépendance",MIN(1129,I397,$C397)*overallRate,MIN(1129,I397)*overallRate))</f>
        <v>#VALUE!</v>
      </c>
      <c r="T397" s="110" t="e">
        <f>IF(revenueReduction&gt;0.3,MAX(IF($B397="Non - avec lien de dépendance",MIN(1129,J397,$C397)*overallRate,MIN(1129,J397)*overallRate),ROUND(MAX(IF($B397="Non - avec lien de dépendance",0,MIN((0.75*J397),847)),MIN(J397,(0.75*$C397),847)),2)),IF($B397="Non - avec lien de dépendance",MIN(1129,J397,$C397)*overallRate,MIN(1129,J397)*overallRate))</f>
        <v>#VALUE!</v>
      </c>
      <c r="U397" s="110" t="e">
        <f>IF(revenueReduction&gt;0.3,MAX(IF($B397="Non - avec lien de dépendance",MIN(1129,K397,$C397)*overallRate,MIN(1129,K397)*overallRate),ROUND(MAX(IF($B397="Non - avec lien de dépendance",0,MIN((0.75*K397),847)),MIN(K397,(0.75*$C397),847)),2)),IF($B397="Non - avec lien de dépendance",MIN(1129,K397,$C397)*overallRate,MIN(1129,K397)*overallRate))</f>
        <v>#VALUE!</v>
      </c>
    </row>
    <row r="398" spans="12:21" x14ac:dyDescent="0.5">
      <c r="L398" s="56" t="str">
        <f>IF(ISTEXT(overallRate),"Effectuez l’étape 1",IF(OR(COUNT($C398,H398)&lt;&gt;2,overallRate=0),0,IF(D398="Oui",ROUND(MAX(IF($B398="Non - avec lien de dépendance",0,MIN((0.75*H398),847)),MIN(H398,(0.75*$C398),847)),2),R398)))</f>
        <v>Effectuez l’étape 1</v>
      </c>
      <c r="M398" s="56" t="str">
        <f>IF(ISTEXT(overallRate),"Effectuez l’étape 1",IF(OR(COUNT($C398,I398)&lt;&gt;2,overallRate=0),0,IF(E398="Yes",ROUND(MAX(IF($B398="Non - avec lien de dépendance",0,MIN((0.75*I398),847)),MIN(I398,(0.75*$C398),847)),2),S398)))</f>
        <v>Effectuez l’étape 1</v>
      </c>
      <c r="N398" s="56" t="str">
        <f>IF(ISTEXT(overallRate),"Effectuez l’étape 1",IF(OR(COUNT($C398,J398)&lt;&gt;2,overallRate=0),0,IF(F398="Yes",ROUND(MAX(IF($B398="Non - avec lien de dépendance",0,MIN((0.75*J398),847)),MIN(J398,(0.75*$C398),847)),2),T398)))</f>
        <v>Effectuez l’étape 1</v>
      </c>
      <c r="O398" s="56" t="str">
        <f>IF(ISTEXT(overallRate),"Effectuez l’étape 1",IF(OR(COUNT($C398,K398)&lt;&gt;2,overallRate=0),0,IF(G398="Yes",ROUND(MAX(IF($B398="Non - avec lien de dépendance",0,MIN((0.75*K398),847)),MIN(K398,(0.75*$C398),847)),2),U398)))</f>
        <v>Effectuez l’étape 1</v>
      </c>
      <c r="P398" s="3">
        <f t="shared" si="6"/>
        <v>0</v>
      </c>
      <c r="R398" s="110" t="e">
        <f>IF(revenueReduction&gt;0.3,MAX(IF($B398="Non - avec lien de dépendance",MIN(1129,H398,$C398)*overallRate,MIN(1129,H398)*overallRate),ROUND(MAX(IF($B398="Non - avec lien de dépendance",0,MIN((0.75*H398),847)),MIN(H398,(0.75*$C398),847)),2)),IF($B398="Non - avec lien de dépendance",MIN(1129,H398,$C398)*overallRate,MIN(1129,H398)*overallRate))</f>
        <v>#VALUE!</v>
      </c>
      <c r="S398" s="110" t="e">
        <f>IF(revenueReduction&gt;0.3,MAX(IF($B398="Non - avec lien de dépendance",MIN(1129,I398,$C398)*overallRate,MIN(1129,I398)*overallRate),ROUND(MAX(IF($B398="Non - avec lien de dépendance",0,MIN((0.75*I398),847)),MIN(I398,(0.75*$C398),847)),2)),IF($B398="Non - avec lien de dépendance",MIN(1129,I398,$C398)*overallRate,MIN(1129,I398)*overallRate))</f>
        <v>#VALUE!</v>
      </c>
      <c r="T398" s="110" t="e">
        <f>IF(revenueReduction&gt;0.3,MAX(IF($B398="Non - avec lien de dépendance",MIN(1129,J398,$C398)*overallRate,MIN(1129,J398)*overallRate),ROUND(MAX(IF($B398="Non - avec lien de dépendance",0,MIN((0.75*J398),847)),MIN(J398,(0.75*$C398),847)),2)),IF($B398="Non - avec lien de dépendance",MIN(1129,J398,$C398)*overallRate,MIN(1129,J398)*overallRate))</f>
        <v>#VALUE!</v>
      </c>
      <c r="U398" s="110" t="e">
        <f>IF(revenueReduction&gt;0.3,MAX(IF($B398="Non - avec lien de dépendance",MIN(1129,K398,$C398)*overallRate,MIN(1129,K398)*overallRate),ROUND(MAX(IF($B398="Non - avec lien de dépendance",0,MIN((0.75*K398),847)),MIN(K398,(0.75*$C398),847)),2)),IF($B398="Non - avec lien de dépendance",MIN(1129,K398,$C398)*overallRate,MIN(1129,K398)*overallRate))</f>
        <v>#VALUE!</v>
      </c>
    </row>
    <row r="399" spans="12:21" x14ac:dyDescent="0.5">
      <c r="L399" s="56" t="str">
        <f>IF(ISTEXT(overallRate),"Effectuez l’étape 1",IF(OR(COUNT($C399,H399)&lt;&gt;2,overallRate=0),0,IF(D399="Oui",ROUND(MAX(IF($B399="Non - avec lien de dépendance",0,MIN((0.75*H399),847)),MIN(H399,(0.75*$C399),847)),2),R399)))</f>
        <v>Effectuez l’étape 1</v>
      </c>
      <c r="M399" s="56" t="str">
        <f>IF(ISTEXT(overallRate),"Effectuez l’étape 1",IF(OR(COUNT($C399,I399)&lt;&gt;2,overallRate=0),0,IF(E399="Yes",ROUND(MAX(IF($B399="Non - avec lien de dépendance",0,MIN((0.75*I399),847)),MIN(I399,(0.75*$C399),847)),2),S399)))</f>
        <v>Effectuez l’étape 1</v>
      </c>
      <c r="N399" s="56" t="str">
        <f>IF(ISTEXT(overallRate),"Effectuez l’étape 1",IF(OR(COUNT($C399,J399)&lt;&gt;2,overallRate=0),0,IF(F399="Yes",ROUND(MAX(IF($B399="Non - avec lien de dépendance",0,MIN((0.75*J399),847)),MIN(J399,(0.75*$C399),847)),2),T399)))</f>
        <v>Effectuez l’étape 1</v>
      </c>
      <c r="O399" s="56" t="str">
        <f>IF(ISTEXT(overallRate),"Effectuez l’étape 1",IF(OR(COUNT($C399,K399)&lt;&gt;2,overallRate=0),0,IF(G399="Yes",ROUND(MAX(IF($B399="Non - avec lien de dépendance",0,MIN((0.75*K399),847)),MIN(K399,(0.75*$C399),847)),2),U399)))</f>
        <v>Effectuez l’étape 1</v>
      </c>
      <c r="P399" s="3">
        <f t="shared" si="6"/>
        <v>0</v>
      </c>
      <c r="R399" s="110" t="e">
        <f>IF(revenueReduction&gt;0.3,MAX(IF($B399="Non - avec lien de dépendance",MIN(1129,H399,$C399)*overallRate,MIN(1129,H399)*overallRate),ROUND(MAX(IF($B399="Non - avec lien de dépendance",0,MIN((0.75*H399),847)),MIN(H399,(0.75*$C399),847)),2)),IF($B399="Non - avec lien de dépendance",MIN(1129,H399,$C399)*overallRate,MIN(1129,H399)*overallRate))</f>
        <v>#VALUE!</v>
      </c>
      <c r="S399" s="110" t="e">
        <f>IF(revenueReduction&gt;0.3,MAX(IF($B399="Non - avec lien de dépendance",MIN(1129,I399,$C399)*overallRate,MIN(1129,I399)*overallRate),ROUND(MAX(IF($B399="Non - avec lien de dépendance",0,MIN((0.75*I399),847)),MIN(I399,(0.75*$C399),847)),2)),IF($B399="Non - avec lien de dépendance",MIN(1129,I399,$C399)*overallRate,MIN(1129,I399)*overallRate))</f>
        <v>#VALUE!</v>
      </c>
      <c r="T399" s="110" t="e">
        <f>IF(revenueReduction&gt;0.3,MAX(IF($B399="Non - avec lien de dépendance",MIN(1129,J399,$C399)*overallRate,MIN(1129,J399)*overallRate),ROUND(MAX(IF($B399="Non - avec lien de dépendance",0,MIN((0.75*J399),847)),MIN(J399,(0.75*$C399),847)),2)),IF($B399="Non - avec lien de dépendance",MIN(1129,J399,$C399)*overallRate,MIN(1129,J399)*overallRate))</f>
        <v>#VALUE!</v>
      </c>
      <c r="U399" s="110" t="e">
        <f>IF(revenueReduction&gt;0.3,MAX(IF($B399="Non - avec lien de dépendance",MIN(1129,K399,$C399)*overallRate,MIN(1129,K399)*overallRate),ROUND(MAX(IF($B399="Non - avec lien de dépendance",0,MIN((0.75*K399),847)),MIN(K399,(0.75*$C399),847)),2)),IF($B399="Non - avec lien de dépendance",MIN(1129,K399,$C399)*overallRate,MIN(1129,K399)*overallRate))</f>
        <v>#VALUE!</v>
      </c>
    </row>
    <row r="400" spans="12:21" x14ac:dyDescent="0.5">
      <c r="L400" s="56" t="str">
        <f>IF(ISTEXT(overallRate),"Effectuez l’étape 1",IF(OR(COUNT($C400,H400)&lt;&gt;2,overallRate=0),0,IF(D400="Oui",ROUND(MAX(IF($B400="Non - avec lien de dépendance",0,MIN((0.75*H400),847)),MIN(H400,(0.75*$C400),847)),2),R400)))</f>
        <v>Effectuez l’étape 1</v>
      </c>
      <c r="M400" s="56" t="str">
        <f>IF(ISTEXT(overallRate),"Effectuez l’étape 1",IF(OR(COUNT($C400,I400)&lt;&gt;2,overallRate=0),0,IF(E400="Yes",ROUND(MAX(IF($B400="Non - avec lien de dépendance",0,MIN((0.75*I400),847)),MIN(I400,(0.75*$C400),847)),2),S400)))</f>
        <v>Effectuez l’étape 1</v>
      </c>
      <c r="N400" s="56" t="str">
        <f>IF(ISTEXT(overallRate),"Effectuez l’étape 1",IF(OR(COUNT($C400,J400)&lt;&gt;2,overallRate=0),0,IF(F400="Yes",ROUND(MAX(IF($B400="Non - avec lien de dépendance",0,MIN((0.75*J400),847)),MIN(J400,(0.75*$C400),847)),2),T400)))</f>
        <v>Effectuez l’étape 1</v>
      </c>
      <c r="O400" s="56" t="str">
        <f>IF(ISTEXT(overallRate),"Effectuez l’étape 1",IF(OR(COUNT($C400,K400)&lt;&gt;2,overallRate=0),0,IF(G400="Yes",ROUND(MAX(IF($B400="Non - avec lien de dépendance",0,MIN((0.75*K400),847)),MIN(K400,(0.75*$C400),847)),2),U400)))</f>
        <v>Effectuez l’étape 1</v>
      </c>
      <c r="P400" s="3">
        <f t="shared" si="6"/>
        <v>0</v>
      </c>
      <c r="R400" s="110" t="e">
        <f>IF(revenueReduction&gt;0.3,MAX(IF($B400="Non - avec lien de dépendance",MIN(1129,H400,$C400)*overallRate,MIN(1129,H400)*overallRate),ROUND(MAX(IF($B400="Non - avec lien de dépendance",0,MIN((0.75*H400),847)),MIN(H400,(0.75*$C400),847)),2)),IF($B400="Non - avec lien de dépendance",MIN(1129,H400,$C400)*overallRate,MIN(1129,H400)*overallRate))</f>
        <v>#VALUE!</v>
      </c>
      <c r="S400" s="110" t="e">
        <f>IF(revenueReduction&gt;0.3,MAX(IF($B400="Non - avec lien de dépendance",MIN(1129,I400,$C400)*overallRate,MIN(1129,I400)*overallRate),ROUND(MAX(IF($B400="Non - avec lien de dépendance",0,MIN((0.75*I400),847)),MIN(I400,(0.75*$C400),847)),2)),IF($B400="Non - avec lien de dépendance",MIN(1129,I400,$C400)*overallRate,MIN(1129,I400)*overallRate))</f>
        <v>#VALUE!</v>
      </c>
      <c r="T400" s="110" t="e">
        <f>IF(revenueReduction&gt;0.3,MAX(IF($B400="Non - avec lien de dépendance",MIN(1129,J400,$C400)*overallRate,MIN(1129,J400)*overallRate),ROUND(MAX(IF($B400="Non - avec lien de dépendance",0,MIN((0.75*J400),847)),MIN(J400,(0.75*$C400),847)),2)),IF($B400="Non - avec lien de dépendance",MIN(1129,J400,$C400)*overallRate,MIN(1129,J400)*overallRate))</f>
        <v>#VALUE!</v>
      </c>
      <c r="U400" s="110" t="e">
        <f>IF(revenueReduction&gt;0.3,MAX(IF($B400="Non - avec lien de dépendance",MIN(1129,K400,$C400)*overallRate,MIN(1129,K400)*overallRate),ROUND(MAX(IF($B400="Non - avec lien de dépendance",0,MIN((0.75*K400),847)),MIN(K400,(0.75*$C400),847)),2)),IF($B400="Non - avec lien de dépendance",MIN(1129,K400,$C400)*overallRate,MIN(1129,K400)*overallRate))</f>
        <v>#VALUE!</v>
      </c>
    </row>
    <row r="401" spans="12:21" x14ac:dyDescent="0.5">
      <c r="L401" s="56" t="str">
        <f>IF(ISTEXT(overallRate),"Effectuez l’étape 1",IF(OR(COUNT($C401,H401)&lt;&gt;2,overallRate=0),0,IF(D401="Oui",ROUND(MAX(IF($B401="Non - avec lien de dépendance",0,MIN((0.75*H401),847)),MIN(H401,(0.75*$C401),847)),2),R401)))</f>
        <v>Effectuez l’étape 1</v>
      </c>
      <c r="M401" s="56" t="str">
        <f>IF(ISTEXT(overallRate),"Effectuez l’étape 1",IF(OR(COUNT($C401,I401)&lt;&gt;2,overallRate=0),0,IF(E401="Yes",ROUND(MAX(IF($B401="Non - avec lien de dépendance",0,MIN((0.75*I401),847)),MIN(I401,(0.75*$C401),847)),2),S401)))</f>
        <v>Effectuez l’étape 1</v>
      </c>
      <c r="N401" s="56" t="str">
        <f>IF(ISTEXT(overallRate),"Effectuez l’étape 1",IF(OR(COUNT($C401,J401)&lt;&gt;2,overallRate=0),0,IF(F401="Yes",ROUND(MAX(IF($B401="Non - avec lien de dépendance",0,MIN((0.75*J401),847)),MIN(J401,(0.75*$C401),847)),2),T401)))</f>
        <v>Effectuez l’étape 1</v>
      </c>
      <c r="O401" s="56" t="str">
        <f>IF(ISTEXT(overallRate),"Effectuez l’étape 1",IF(OR(COUNT($C401,K401)&lt;&gt;2,overallRate=0),0,IF(G401="Yes",ROUND(MAX(IF($B401="Non - avec lien de dépendance",0,MIN((0.75*K401),847)),MIN(K401,(0.75*$C401),847)),2),U401)))</f>
        <v>Effectuez l’étape 1</v>
      </c>
      <c r="P401" s="3">
        <f t="shared" si="6"/>
        <v>0</v>
      </c>
      <c r="R401" s="110" t="e">
        <f>IF(revenueReduction&gt;0.3,MAX(IF($B401="Non - avec lien de dépendance",MIN(1129,H401,$C401)*overallRate,MIN(1129,H401)*overallRate),ROUND(MAX(IF($B401="Non - avec lien de dépendance",0,MIN((0.75*H401),847)),MIN(H401,(0.75*$C401),847)),2)),IF($B401="Non - avec lien de dépendance",MIN(1129,H401,$C401)*overallRate,MIN(1129,H401)*overallRate))</f>
        <v>#VALUE!</v>
      </c>
      <c r="S401" s="110" t="e">
        <f>IF(revenueReduction&gt;0.3,MAX(IF($B401="Non - avec lien de dépendance",MIN(1129,I401,$C401)*overallRate,MIN(1129,I401)*overallRate),ROUND(MAX(IF($B401="Non - avec lien de dépendance",0,MIN((0.75*I401),847)),MIN(I401,(0.75*$C401),847)),2)),IF($B401="Non - avec lien de dépendance",MIN(1129,I401,$C401)*overallRate,MIN(1129,I401)*overallRate))</f>
        <v>#VALUE!</v>
      </c>
      <c r="T401" s="110" t="e">
        <f>IF(revenueReduction&gt;0.3,MAX(IF($B401="Non - avec lien de dépendance",MIN(1129,J401,$C401)*overallRate,MIN(1129,J401)*overallRate),ROUND(MAX(IF($B401="Non - avec lien de dépendance",0,MIN((0.75*J401),847)),MIN(J401,(0.75*$C401),847)),2)),IF($B401="Non - avec lien de dépendance",MIN(1129,J401,$C401)*overallRate,MIN(1129,J401)*overallRate))</f>
        <v>#VALUE!</v>
      </c>
      <c r="U401" s="110" t="e">
        <f>IF(revenueReduction&gt;0.3,MAX(IF($B401="Non - avec lien de dépendance",MIN(1129,K401,$C401)*overallRate,MIN(1129,K401)*overallRate),ROUND(MAX(IF($B401="Non - avec lien de dépendance",0,MIN((0.75*K401),847)),MIN(K401,(0.75*$C401),847)),2)),IF($B401="Non - avec lien de dépendance",MIN(1129,K401,$C401)*overallRate,MIN(1129,K401)*overallRate))</f>
        <v>#VALUE!</v>
      </c>
    </row>
    <row r="402" spans="12:21" x14ac:dyDescent="0.5">
      <c r="L402" s="56" t="str">
        <f>IF(ISTEXT(overallRate),"Effectuez l’étape 1",IF(OR(COUNT($C402,H402)&lt;&gt;2,overallRate=0),0,IF(D402="Oui",ROUND(MAX(IF($B402="Non - avec lien de dépendance",0,MIN((0.75*H402),847)),MIN(H402,(0.75*$C402),847)),2),R402)))</f>
        <v>Effectuez l’étape 1</v>
      </c>
      <c r="M402" s="56" t="str">
        <f>IF(ISTEXT(overallRate),"Effectuez l’étape 1",IF(OR(COUNT($C402,I402)&lt;&gt;2,overallRate=0),0,IF(E402="Yes",ROUND(MAX(IF($B402="Non - avec lien de dépendance",0,MIN((0.75*I402),847)),MIN(I402,(0.75*$C402),847)),2),S402)))</f>
        <v>Effectuez l’étape 1</v>
      </c>
      <c r="N402" s="56" t="str">
        <f>IF(ISTEXT(overallRate),"Effectuez l’étape 1",IF(OR(COUNT($C402,J402)&lt;&gt;2,overallRate=0),0,IF(F402="Yes",ROUND(MAX(IF($B402="Non - avec lien de dépendance",0,MIN((0.75*J402),847)),MIN(J402,(0.75*$C402),847)),2),T402)))</f>
        <v>Effectuez l’étape 1</v>
      </c>
      <c r="O402" s="56" t="str">
        <f>IF(ISTEXT(overallRate),"Effectuez l’étape 1",IF(OR(COUNT($C402,K402)&lt;&gt;2,overallRate=0),0,IF(G402="Yes",ROUND(MAX(IF($B402="Non - avec lien de dépendance",0,MIN((0.75*K402),847)),MIN(K402,(0.75*$C402),847)),2),U402)))</f>
        <v>Effectuez l’étape 1</v>
      </c>
      <c r="P402" s="3">
        <f t="shared" si="6"/>
        <v>0</v>
      </c>
      <c r="R402" s="110" t="e">
        <f>IF(revenueReduction&gt;0.3,MAX(IF($B402="Non - avec lien de dépendance",MIN(1129,H402,$C402)*overallRate,MIN(1129,H402)*overallRate),ROUND(MAX(IF($B402="Non - avec lien de dépendance",0,MIN((0.75*H402),847)),MIN(H402,(0.75*$C402),847)),2)),IF($B402="Non - avec lien de dépendance",MIN(1129,H402,$C402)*overallRate,MIN(1129,H402)*overallRate))</f>
        <v>#VALUE!</v>
      </c>
      <c r="S402" s="110" t="e">
        <f>IF(revenueReduction&gt;0.3,MAX(IF($B402="Non - avec lien de dépendance",MIN(1129,I402,$C402)*overallRate,MIN(1129,I402)*overallRate),ROUND(MAX(IF($B402="Non - avec lien de dépendance",0,MIN((0.75*I402),847)),MIN(I402,(0.75*$C402),847)),2)),IF($B402="Non - avec lien de dépendance",MIN(1129,I402,$C402)*overallRate,MIN(1129,I402)*overallRate))</f>
        <v>#VALUE!</v>
      </c>
      <c r="T402" s="110" t="e">
        <f>IF(revenueReduction&gt;0.3,MAX(IF($B402="Non - avec lien de dépendance",MIN(1129,J402,$C402)*overallRate,MIN(1129,J402)*overallRate),ROUND(MAX(IF($B402="Non - avec lien de dépendance",0,MIN((0.75*J402),847)),MIN(J402,(0.75*$C402),847)),2)),IF($B402="Non - avec lien de dépendance",MIN(1129,J402,$C402)*overallRate,MIN(1129,J402)*overallRate))</f>
        <v>#VALUE!</v>
      </c>
      <c r="U402" s="110" t="e">
        <f>IF(revenueReduction&gt;0.3,MAX(IF($B402="Non - avec lien de dépendance",MIN(1129,K402,$C402)*overallRate,MIN(1129,K402)*overallRate),ROUND(MAX(IF($B402="Non - avec lien de dépendance",0,MIN((0.75*K402),847)),MIN(K402,(0.75*$C402),847)),2)),IF($B402="Non - avec lien de dépendance",MIN(1129,K402,$C402)*overallRate,MIN(1129,K402)*overallRate))</f>
        <v>#VALUE!</v>
      </c>
    </row>
    <row r="403" spans="12:21" x14ac:dyDescent="0.5">
      <c r="L403" s="56" t="str">
        <f>IF(ISTEXT(overallRate),"Effectuez l’étape 1",IF(OR(COUNT($C403,H403)&lt;&gt;2,overallRate=0),0,IF(D403="Oui",ROUND(MAX(IF($B403="Non - avec lien de dépendance",0,MIN((0.75*H403),847)),MIN(H403,(0.75*$C403),847)),2),R403)))</f>
        <v>Effectuez l’étape 1</v>
      </c>
      <c r="M403" s="56" t="str">
        <f>IF(ISTEXT(overallRate),"Effectuez l’étape 1",IF(OR(COUNT($C403,I403)&lt;&gt;2,overallRate=0),0,IF(E403="Yes",ROUND(MAX(IF($B403="Non - avec lien de dépendance",0,MIN((0.75*I403),847)),MIN(I403,(0.75*$C403),847)),2),S403)))</f>
        <v>Effectuez l’étape 1</v>
      </c>
      <c r="N403" s="56" t="str">
        <f>IF(ISTEXT(overallRate),"Effectuez l’étape 1",IF(OR(COUNT($C403,J403)&lt;&gt;2,overallRate=0),0,IF(F403="Yes",ROUND(MAX(IF($B403="Non - avec lien de dépendance",0,MIN((0.75*J403),847)),MIN(J403,(0.75*$C403),847)),2),T403)))</f>
        <v>Effectuez l’étape 1</v>
      </c>
      <c r="O403" s="56" t="str">
        <f>IF(ISTEXT(overallRate),"Effectuez l’étape 1",IF(OR(COUNT($C403,K403)&lt;&gt;2,overallRate=0),0,IF(G403="Yes",ROUND(MAX(IF($B403="Non - avec lien de dépendance",0,MIN((0.75*K403),847)),MIN(K403,(0.75*$C403),847)),2),U403)))</f>
        <v>Effectuez l’étape 1</v>
      </c>
      <c r="P403" s="3">
        <f t="shared" si="6"/>
        <v>0</v>
      </c>
      <c r="R403" s="110" t="e">
        <f>IF(revenueReduction&gt;0.3,MAX(IF($B403="Non - avec lien de dépendance",MIN(1129,H403,$C403)*overallRate,MIN(1129,H403)*overallRate),ROUND(MAX(IF($B403="Non - avec lien de dépendance",0,MIN((0.75*H403),847)),MIN(H403,(0.75*$C403),847)),2)),IF($B403="Non - avec lien de dépendance",MIN(1129,H403,$C403)*overallRate,MIN(1129,H403)*overallRate))</f>
        <v>#VALUE!</v>
      </c>
      <c r="S403" s="110" t="e">
        <f>IF(revenueReduction&gt;0.3,MAX(IF($B403="Non - avec lien de dépendance",MIN(1129,I403,$C403)*overallRate,MIN(1129,I403)*overallRate),ROUND(MAX(IF($B403="Non - avec lien de dépendance",0,MIN((0.75*I403),847)),MIN(I403,(0.75*$C403),847)),2)),IF($B403="Non - avec lien de dépendance",MIN(1129,I403,$C403)*overallRate,MIN(1129,I403)*overallRate))</f>
        <v>#VALUE!</v>
      </c>
      <c r="T403" s="110" t="e">
        <f>IF(revenueReduction&gt;0.3,MAX(IF($B403="Non - avec lien de dépendance",MIN(1129,J403,$C403)*overallRate,MIN(1129,J403)*overallRate),ROUND(MAX(IF($B403="Non - avec lien de dépendance",0,MIN((0.75*J403),847)),MIN(J403,(0.75*$C403),847)),2)),IF($B403="Non - avec lien de dépendance",MIN(1129,J403,$C403)*overallRate,MIN(1129,J403)*overallRate))</f>
        <v>#VALUE!</v>
      </c>
      <c r="U403" s="110" t="e">
        <f>IF(revenueReduction&gt;0.3,MAX(IF($B403="Non - avec lien de dépendance",MIN(1129,K403,$C403)*overallRate,MIN(1129,K403)*overallRate),ROUND(MAX(IF($B403="Non - avec lien de dépendance",0,MIN((0.75*K403),847)),MIN(K403,(0.75*$C403),847)),2)),IF($B403="Non - avec lien de dépendance",MIN(1129,K403,$C403)*overallRate,MIN(1129,K403)*overallRate))</f>
        <v>#VALUE!</v>
      </c>
    </row>
    <row r="404" spans="12:21" x14ac:dyDescent="0.5">
      <c r="L404" s="56" t="str">
        <f>IF(ISTEXT(overallRate),"Effectuez l’étape 1",IF(OR(COUNT($C404,H404)&lt;&gt;2,overallRate=0),0,IF(D404="Oui",ROUND(MAX(IF($B404="Non - avec lien de dépendance",0,MIN((0.75*H404),847)),MIN(H404,(0.75*$C404),847)),2),R404)))</f>
        <v>Effectuez l’étape 1</v>
      </c>
      <c r="M404" s="56" t="str">
        <f>IF(ISTEXT(overallRate),"Effectuez l’étape 1",IF(OR(COUNT($C404,I404)&lt;&gt;2,overallRate=0),0,IF(E404="Yes",ROUND(MAX(IF($B404="Non - avec lien de dépendance",0,MIN((0.75*I404),847)),MIN(I404,(0.75*$C404),847)),2),S404)))</f>
        <v>Effectuez l’étape 1</v>
      </c>
      <c r="N404" s="56" t="str">
        <f>IF(ISTEXT(overallRate),"Effectuez l’étape 1",IF(OR(COUNT($C404,J404)&lt;&gt;2,overallRate=0),0,IF(F404="Yes",ROUND(MAX(IF($B404="Non - avec lien de dépendance",0,MIN((0.75*J404),847)),MIN(J404,(0.75*$C404),847)),2),T404)))</f>
        <v>Effectuez l’étape 1</v>
      </c>
      <c r="O404" s="56" t="str">
        <f>IF(ISTEXT(overallRate),"Effectuez l’étape 1",IF(OR(COUNT($C404,K404)&lt;&gt;2,overallRate=0),0,IF(G404="Yes",ROUND(MAX(IF($B404="Non - avec lien de dépendance",0,MIN((0.75*K404),847)),MIN(K404,(0.75*$C404),847)),2),U404)))</f>
        <v>Effectuez l’étape 1</v>
      </c>
      <c r="P404" s="3">
        <f t="shared" si="6"/>
        <v>0</v>
      </c>
      <c r="R404" s="110" t="e">
        <f>IF(revenueReduction&gt;0.3,MAX(IF($B404="Non - avec lien de dépendance",MIN(1129,H404,$C404)*overallRate,MIN(1129,H404)*overallRate),ROUND(MAX(IF($B404="Non - avec lien de dépendance",0,MIN((0.75*H404),847)),MIN(H404,(0.75*$C404),847)),2)),IF($B404="Non - avec lien de dépendance",MIN(1129,H404,$C404)*overallRate,MIN(1129,H404)*overallRate))</f>
        <v>#VALUE!</v>
      </c>
      <c r="S404" s="110" t="e">
        <f>IF(revenueReduction&gt;0.3,MAX(IF($B404="Non - avec lien de dépendance",MIN(1129,I404,$C404)*overallRate,MIN(1129,I404)*overallRate),ROUND(MAX(IF($B404="Non - avec lien de dépendance",0,MIN((0.75*I404),847)),MIN(I404,(0.75*$C404),847)),2)),IF($B404="Non - avec lien de dépendance",MIN(1129,I404,$C404)*overallRate,MIN(1129,I404)*overallRate))</f>
        <v>#VALUE!</v>
      </c>
      <c r="T404" s="110" t="e">
        <f>IF(revenueReduction&gt;0.3,MAX(IF($B404="Non - avec lien de dépendance",MIN(1129,J404,$C404)*overallRate,MIN(1129,J404)*overallRate),ROUND(MAX(IF($B404="Non - avec lien de dépendance",0,MIN((0.75*J404),847)),MIN(J404,(0.75*$C404),847)),2)),IF($B404="Non - avec lien de dépendance",MIN(1129,J404,$C404)*overallRate,MIN(1129,J404)*overallRate))</f>
        <v>#VALUE!</v>
      </c>
      <c r="U404" s="110" t="e">
        <f>IF(revenueReduction&gt;0.3,MAX(IF($B404="Non - avec lien de dépendance",MIN(1129,K404,$C404)*overallRate,MIN(1129,K404)*overallRate),ROUND(MAX(IF($B404="Non - avec lien de dépendance",0,MIN((0.75*K404),847)),MIN(K404,(0.75*$C404),847)),2)),IF($B404="Non - avec lien de dépendance",MIN(1129,K404,$C404)*overallRate,MIN(1129,K404)*overallRate))</f>
        <v>#VALUE!</v>
      </c>
    </row>
    <row r="405" spans="12:21" x14ac:dyDescent="0.5">
      <c r="L405" s="56" t="str">
        <f>IF(ISTEXT(overallRate),"Effectuez l’étape 1",IF(OR(COUNT($C405,H405)&lt;&gt;2,overallRate=0),0,IF(D405="Oui",ROUND(MAX(IF($B405="Non - avec lien de dépendance",0,MIN((0.75*H405),847)),MIN(H405,(0.75*$C405),847)),2),R405)))</f>
        <v>Effectuez l’étape 1</v>
      </c>
      <c r="M405" s="56" t="str">
        <f>IF(ISTEXT(overallRate),"Effectuez l’étape 1",IF(OR(COUNT($C405,I405)&lt;&gt;2,overallRate=0),0,IF(E405="Yes",ROUND(MAX(IF($B405="Non - avec lien de dépendance",0,MIN((0.75*I405),847)),MIN(I405,(0.75*$C405),847)),2),S405)))</f>
        <v>Effectuez l’étape 1</v>
      </c>
      <c r="N405" s="56" t="str">
        <f>IF(ISTEXT(overallRate),"Effectuez l’étape 1",IF(OR(COUNT($C405,J405)&lt;&gt;2,overallRate=0),0,IF(F405="Yes",ROUND(MAX(IF($B405="Non - avec lien de dépendance",0,MIN((0.75*J405),847)),MIN(J405,(0.75*$C405),847)),2),T405)))</f>
        <v>Effectuez l’étape 1</v>
      </c>
      <c r="O405" s="56" t="str">
        <f>IF(ISTEXT(overallRate),"Effectuez l’étape 1",IF(OR(COUNT($C405,K405)&lt;&gt;2,overallRate=0),0,IF(G405="Yes",ROUND(MAX(IF($B405="Non - avec lien de dépendance",0,MIN((0.75*K405),847)),MIN(K405,(0.75*$C405),847)),2),U405)))</f>
        <v>Effectuez l’étape 1</v>
      </c>
      <c r="P405" s="3">
        <f t="shared" si="6"/>
        <v>0</v>
      </c>
      <c r="R405" s="110" t="e">
        <f>IF(revenueReduction&gt;0.3,MAX(IF($B405="Non - avec lien de dépendance",MIN(1129,H405,$C405)*overallRate,MIN(1129,H405)*overallRate),ROUND(MAX(IF($B405="Non - avec lien de dépendance",0,MIN((0.75*H405),847)),MIN(H405,(0.75*$C405),847)),2)),IF($B405="Non - avec lien de dépendance",MIN(1129,H405,$C405)*overallRate,MIN(1129,H405)*overallRate))</f>
        <v>#VALUE!</v>
      </c>
      <c r="S405" s="110" t="e">
        <f>IF(revenueReduction&gt;0.3,MAX(IF($B405="Non - avec lien de dépendance",MIN(1129,I405,$C405)*overallRate,MIN(1129,I405)*overallRate),ROUND(MAX(IF($B405="Non - avec lien de dépendance",0,MIN((0.75*I405),847)),MIN(I405,(0.75*$C405),847)),2)),IF($B405="Non - avec lien de dépendance",MIN(1129,I405,$C405)*overallRate,MIN(1129,I405)*overallRate))</f>
        <v>#VALUE!</v>
      </c>
      <c r="T405" s="110" t="e">
        <f>IF(revenueReduction&gt;0.3,MAX(IF($B405="Non - avec lien de dépendance",MIN(1129,J405,$C405)*overallRate,MIN(1129,J405)*overallRate),ROUND(MAX(IF($B405="Non - avec lien de dépendance",0,MIN((0.75*J405),847)),MIN(J405,(0.75*$C405),847)),2)),IF($B405="Non - avec lien de dépendance",MIN(1129,J405,$C405)*overallRate,MIN(1129,J405)*overallRate))</f>
        <v>#VALUE!</v>
      </c>
      <c r="U405" s="110" t="e">
        <f>IF(revenueReduction&gt;0.3,MAX(IF($B405="Non - avec lien de dépendance",MIN(1129,K405,$C405)*overallRate,MIN(1129,K405)*overallRate),ROUND(MAX(IF($B405="Non - avec lien de dépendance",0,MIN((0.75*K405),847)),MIN(K405,(0.75*$C405),847)),2)),IF($B405="Non - avec lien de dépendance",MIN(1129,K405,$C405)*overallRate,MIN(1129,K405)*overallRate))</f>
        <v>#VALUE!</v>
      </c>
    </row>
    <row r="406" spans="12:21" x14ac:dyDescent="0.5">
      <c r="L406" s="56" t="str">
        <f>IF(ISTEXT(overallRate),"Effectuez l’étape 1",IF(OR(COUNT($C406,H406)&lt;&gt;2,overallRate=0),0,IF(D406="Oui",ROUND(MAX(IF($B406="Non - avec lien de dépendance",0,MIN((0.75*H406),847)),MIN(H406,(0.75*$C406),847)),2),R406)))</f>
        <v>Effectuez l’étape 1</v>
      </c>
      <c r="M406" s="56" t="str">
        <f>IF(ISTEXT(overallRate),"Effectuez l’étape 1",IF(OR(COUNT($C406,I406)&lt;&gt;2,overallRate=0),0,IF(E406="Yes",ROUND(MAX(IF($B406="Non - avec lien de dépendance",0,MIN((0.75*I406),847)),MIN(I406,(0.75*$C406),847)),2),S406)))</f>
        <v>Effectuez l’étape 1</v>
      </c>
      <c r="N406" s="56" t="str">
        <f>IF(ISTEXT(overallRate),"Effectuez l’étape 1",IF(OR(COUNT($C406,J406)&lt;&gt;2,overallRate=0),0,IF(F406="Yes",ROUND(MAX(IF($B406="Non - avec lien de dépendance",0,MIN((0.75*J406),847)),MIN(J406,(0.75*$C406),847)),2),T406)))</f>
        <v>Effectuez l’étape 1</v>
      </c>
      <c r="O406" s="56" t="str">
        <f>IF(ISTEXT(overallRate),"Effectuez l’étape 1",IF(OR(COUNT($C406,K406)&lt;&gt;2,overallRate=0),0,IF(G406="Yes",ROUND(MAX(IF($B406="Non - avec lien de dépendance",0,MIN((0.75*K406),847)),MIN(K406,(0.75*$C406),847)),2),U406)))</f>
        <v>Effectuez l’étape 1</v>
      </c>
      <c r="P406" s="3">
        <f t="shared" si="6"/>
        <v>0</v>
      </c>
      <c r="R406" s="110" t="e">
        <f>IF(revenueReduction&gt;0.3,MAX(IF($B406="Non - avec lien de dépendance",MIN(1129,H406,$C406)*overallRate,MIN(1129,H406)*overallRate),ROUND(MAX(IF($B406="Non - avec lien de dépendance",0,MIN((0.75*H406),847)),MIN(H406,(0.75*$C406),847)),2)),IF($B406="Non - avec lien de dépendance",MIN(1129,H406,$C406)*overallRate,MIN(1129,H406)*overallRate))</f>
        <v>#VALUE!</v>
      </c>
      <c r="S406" s="110" t="e">
        <f>IF(revenueReduction&gt;0.3,MAX(IF($B406="Non - avec lien de dépendance",MIN(1129,I406,$C406)*overallRate,MIN(1129,I406)*overallRate),ROUND(MAX(IF($B406="Non - avec lien de dépendance",0,MIN((0.75*I406),847)),MIN(I406,(0.75*$C406),847)),2)),IF($B406="Non - avec lien de dépendance",MIN(1129,I406,$C406)*overallRate,MIN(1129,I406)*overallRate))</f>
        <v>#VALUE!</v>
      </c>
      <c r="T406" s="110" t="e">
        <f>IF(revenueReduction&gt;0.3,MAX(IF($B406="Non - avec lien de dépendance",MIN(1129,J406,$C406)*overallRate,MIN(1129,J406)*overallRate),ROUND(MAX(IF($B406="Non - avec lien de dépendance",0,MIN((0.75*J406),847)),MIN(J406,(0.75*$C406),847)),2)),IF($B406="Non - avec lien de dépendance",MIN(1129,J406,$C406)*overallRate,MIN(1129,J406)*overallRate))</f>
        <v>#VALUE!</v>
      </c>
      <c r="U406" s="110" t="e">
        <f>IF(revenueReduction&gt;0.3,MAX(IF($B406="Non - avec lien de dépendance",MIN(1129,K406,$C406)*overallRate,MIN(1129,K406)*overallRate),ROUND(MAX(IF($B406="Non - avec lien de dépendance",0,MIN((0.75*K406),847)),MIN(K406,(0.75*$C406),847)),2)),IF($B406="Non - avec lien de dépendance",MIN(1129,K406,$C406)*overallRate,MIN(1129,K406)*overallRate))</f>
        <v>#VALUE!</v>
      </c>
    </row>
    <row r="407" spans="12:21" x14ac:dyDescent="0.5">
      <c r="L407" s="56" t="str">
        <f>IF(ISTEXT(overallRate),"Effectuez l’étape 1",IF(OR(COUNT($C407,H407)&lt;&gt;2,overallRate=0),0,IF(D407="Oui",ROUND(MAX(IF($B407="Non - avec lien de dépendance",0,MIN((0.75*H407),847)),MIN(H407,(0.75*$C407),847)),2),R407)))</f>
        <v>Effectuez l’étape 1</v>
      </c>
      <c r="M407" s="56" t="str">
        <f>IF(ISTEXT(overallRate),"Effectuez l’étape 1",IF(OR(COUNT($C407,I407)&lt;&gt;2,overallRate=0),0,IF(E407="Yes",ROUND(MAX(IF($B407="Non - avec lien de dépendance",0,MIN((0.75*I407),847)),MIN(I407,(0.75*$C407),847)),2),S407)))</f>
        <v>Effectuez l’étape 1</v>
      </c>
      <c r="N407" s="56" t="str">
        <f>IF(ISTEXT(overallRate),"Effectuez l’étape 1",IF(OR(COUNT($C407,J407)&lt;&gt;2,overallRate=0),0,IF(F407="Yes",ROUND(MAX(IF($B407="Non - avec lien de dépendance",0,MIN((0.75*J407),847)),MIN(J407,(0.75*$C407),847)),2),T407)))</f>
        <v>Effectuez l’étape 1</v>
      </c>
      <c r="O407" s="56" t="str">
        <f>IF(ISTEXT(overallRate),"Effectuez l’étape 1",IF(OR(COUNT($C407,K407)&lt;&gt;2,overallRate=0),0,IF(G407="Yes",ROUND(MAX(IF($B407="Non - avec lien de dépendance",0,MIN((0.75*K407),847)),MIN(K407,(0.75*$C407),847)),2),U407)))</f>
        <v>Effectuez l’étape 1</v>
      </c>
      <c r="P407" s="3">
        <f t="shared" si="6"/>
        <v>0</v>
      </c>
      <c r="R407" s="110" t="e">
        <f>IF(revenueReduction&gt;0.3,MAX(IF($B407="Non - avec lien de dépendance",MIN(1129,H407,$C407)*overallRate,MIN(1129,H407)*overallRate),ROUND(MAX(IF($B407="Non - avec lien de dépendance",0,MIN((0.75*H407),847)),MIN(H407,(0.75*$C407),847)),2)),IF($B407="Non - avec lien de dépendance",MIN(1129,H407,$C407)*overallRate,MIN(1129,H407)*overallRate))</f>
        <v>#VALUE!</v>
      </c>
      <c r="S407" s="110" t="e">
        <f>IF(revenueReduction&gt;0.3,MAX(IF($B407="Non - avec lien de dépendance",MIN(1129,I407,$C407)*overallRate,MIN(1129,I407)*overallRate),ROUND(MAX(IF($B407="Non - avec lien de dépendance",0,MIN((0.75*I407),847)),MIN(I407,(0.75*$C407),847)),2)),IF($B407="Non - avec lien de dépendance",MIN(1129,I407,$C407)*overallRate,MIN(1129,I407)*overallRate))</f>
        <v>#VALUE!</v>
      </c>
      <c r="T407" s="110" t="e">
        <f>IF(revenueReduction&gt;0.3,MAX(IF($B407="Non - avec lien de dépendance",MIN(1129,J407,$C407)*overallRate,MIN(1129,J407)*overallRate),ROUND(MAX(IF($B407="Non - avec lien de dépendance",0,MIN((0.75*J407),847)),MIN(J407,(0.75*$C407),847)),2)),IF($B407="Non - avec lien de dépendance",MIN(1129,J407,$C407)*overallRate,MIN(1129,J407)*overallRate))</f>
        <v>#VALUE!</v>
      </c>
      <c r="U407" s="110" t="e">
        <f>IF(revenueReduction&gt;0.3,MAX(IF($B407="Non - avec lien de dépendance",MIN(1129,K407,$C407)*overallRate,MIN(1129,K407)*overallRate),ROUND(MAX(IF($B407="Non - avec lien de dépendance",0,MIN((0.75*K407),847)),MIN(K407,(0.75*$C407),847)),2)),IF($B407="Non - avec lien de dépendance",MIN(1129,K407,$C407)*overallRate,MIN(1129,K407)*overallRate))</f>
        <v>#VALUE!</v>
      </c>
    </row>
    <row r="408" spans="12:21" x14ac:dyDescent="0.5">
      <c r="L408" s="56" t="str">
        <f>IF(ISTEXT(overallRate),"Effectuez l’étape 1",IF(OR(COUNT($C408,H408)&lt;&gt;2,overallRate=0),0,IF(D408="Oui",ROUND(MAX(IF($B408="Non - avec lien de dépendance",0,MIN((0.75*H408),847)),MIN(H408,(0.75*$C408),847)),2),R408)))</f>
        <v>Effectuez l’étape 1</v>
      </c>
      <c r="M408" s="56" t="str">
        <f>IF(ISTEXT(overallRate),"Effectuez l’étape 1",IF(OR(COUNT($C408,I408)&lt;&gt;2,overallRate=0),0,IF(E408="Yes",ROUND(MAX(IF($B408="Non - avec lien de dépendance",0,MIN((0.75*I408),847)),MIN(I408,(0.75*$C408),847)),2),S408)))</f>
        <v>Effectuez l’étape 1</v>
      </c>
      <c r="N408" s="56" t="str">
        <f>IF(ISTEXT(overallRate),"Effectuez l’étape 1",IF(OR(COUNT($C408,J408)&lt;&gt;2,overallRate=0),0,IF(F408="Yes",ROUND(MAX(IF($B408="Non - avec lien de dépendance",0,MIN((0.75*J408),847)),MIN(J408,(0.75*$C408),847)),2),T408)))</f>
        <v>Effectuez l’étape 1</v>
      </c>
      <c r="O408" s="56" t="str">
        <f>IF(ISTEXT(overallRate),"Effectuez l’étape 1",IF(OR(COUNT($C408,K408)&lt;&gt;2,overallRate=0),0,IF(G408="Yes",ROUND(MAX(IF($B408="Non - avec lien de dépendance",0,MIN((0.75*K408),847)),MIN(K408,(0.75*$C408),847)),2),U408)))</f>
        <v>Effectuez l’étape 1</v>
      </c>
      <c r="P408" s="3">
        <f t="shared" si="6"/>
        <v>0</v>
      </c>
      <c r="R408" s="110" t="e">
        <f>IF(revenueReduction&gt;0.3,MAX(IF($B408="Non - avec lien de dépendance",MIN(1129,H408,$C408)*overallRate,MIN(1129,H408)*overallRate),ROUND(MAX(IF($B408="Non - avec lien de dépendance",0,MIN((0.75*H408),847)),MIN(H408,(0.75*$C408),847)),2)),IF($B408="Non - avec lien de dépendance",MIN(1129,H408,$C408)*overallRate,MIN(1129,H408)*overallRate))</f>
        <v>#VALUE!</v>
      </c>
      <c r="S408" s="110" t="e">
        <f>IF(revenueReduction&gt;0.3,MAX(IF($B408="Non - avec lien de dépendance",MIN(1129,I408,$C408)*overallRate,MIN(1129,I408)*overallRate),ROUND(MAX(IF($B408="Non - avec lien de dépendance",0,MIN((0.75*I408),847)),MIN(I408,(0.75*$C408),847)),2)),IF($B408="Non - avec lien de dépendance",MIN(1129,I408,$C408)*overallRate,MIN(1129,I408)*overallRate))</f>
        <v>#VALUE!</v>
      </c>
      <c r="T408" s="110" t="e">
        <f>IF(revenueReduction&gt;0.3,MAX(IF($B408="Non - avec lien de dépendance",MIN(1129,J408,$C408)*overallRate,MIN(1129,J408)*overallRate),ROUND(MAX(IF($B408="Non - avec lien de dépendance",0,MIN((0.75*J408),847)),MIN(J408,(0.75*$C408),847)),2)),IF($B408="Non - avec lien de dépendance",MIN(1129,J408,$C408)*overallRate,MIN(1129,J408)*overallRate))</f>
        <v>#VALUE!</v>
      </c>
      <c r="U408" s="110" t="e">
        <f>IF(revenueReduction&gt;0.3,MAX(IF($B408="Non - avec lien de dépendance",MIN(1129,K408,$C408)*overallRate,MIN(1129,K408)*overallRate),ROUND(MAX(IF($B408="Non - avec lien de dépendance",0,MIN((0.75*K408),847)),MIN(K408,(0.75*$C408),847)),2)),IF($B408="Non - avec lien de dépendance",MIN(1129,K408,$C408)*overallRate,MIN(1129,K408)*overallRate))</f>
        <v>#VALUE!</v>
      </c>
    </row>
    <row r="409" spans="12:21" x14ac:dyDescent="0.5">
      <c r="L409" s="56" t="str">
        <f>IF(ISTEXT(overallRate),"Effectuez l’étape 1",IF(OR(COUNT($C409,H409)&lt;&gt;2,overallRate=0),0,IF(D409="Oui",ROUND(MAX(IF($B409="Non - avec lien de dépendance",0,MIN((0.75*H409),847)),MIN(H409,(0.75*$C409),847)),2),R409)))</f>
        <v>Effectuez l’étape 1</v>
      </c>
      <c r="M409" s="56" t="str">
        <f>IF(ISTEXT(overallRate),"Effectuez l’étape 1",IF(OR(COUNT($C409,I409)&lt;&gt;2,overallRate=0),0,IF(E409="Yes",ROUND(MAX(IF($B409="Non - avec lien de dépendance",0,MIN((0.75*I409),847)),MIN(I409,(0.75*$C409),847)),2),S409)))</f>
        <v>Effectuez l’étape 1</v>
      </c>
      <c r="N409" s="56" t="str">
        <f>IF(ISTEXT(overallRate),"Effectuez l’étape 1",IF(OR(COUNT($C409,J409)&lt;&gt;2,overallRate=0),0,IF(F409="Yes",ROUND(MAX(IF($B409="Non - avec lien de dépendance",0,MIN((0.75*J409),847)),MIN(J409,(0.75*$C409),847)),2),T409)))</f>
        <v>Effectuez l’étape 1</v>
      </c>
      <c r="O409" s="56" t="str">
        <f>IF(ISTEXT(overallRate),"Effectuez l’étape 1",IF(OR(COUNT($C409,K409)&lt;&gt;2,overallRate=0),0,IF(G409="Yes",ROUND(MAX(IF($B409="Non - avec lien de dépendance",0,MIN((0.75*K409),847)),MIN(K409,(0.75*$C409),847)),2),U409)))</f>
        <v>Effectuez l’étape 1</v>
      </c>
      <c r="P409" s="3">
        <f t="shared" si="6"/>
        <v>0</v>
      </c>
      <c r="R409" s="110" t="e">
        <f>IF(revenueReduction&gt;0.3,MAX(IF($B409="Non - avec lien de dépendance",MIN(1129,H409,$C409)*overallRate,MIN(1129,H409)*overallRate),ROUND(MAX(IF($B409="Non - avec lien de dépendance",0,MIN((0.75*H409),847)),MIN(H409,(0.75*$C409),847)),2)),IF($B409="Non - avec lien de dépendance",MIN(1129,H409,$C409)*overallRate,MIN(1129,H409)*overallRate))</f>
        <v>#VALUE!</v>
      </c>
      <c r="S409" s="110" t="e">
        <f>IF(revenueReduction&gt;0.3,MAX(IF($B409="Non - avec lien de dépendance",MIN(1129,I409,$C409)*overallRate,MIN(1129,I409)*overallRate),ROUND(MAX(IF($B409="Non - avec lien de dépendance",0,MIN((0.75*I409),847)),MIN(I409,(0.75*$C409),847)),2)),IF($B409="Non - avec lien de dépendance",MIN(1129,I409,$C409)*overallRate,MIN(1129,I409)*overallRate))</f>
        <v>#VALUE!</v>
      </c>
      <c r="T409" s="110" t="e">
        <f>IF(revenueReduction&gt;0.3,MAX(IF($B409="Non - avec lien de dépendance",MIN(1129,J409,$C409)*overallRate,MIN(1129,J409)*overallRate),ROUND(MAX(IF($B409="Non - avec lien de dépendance",0,MIN((0.75*J409),847)),MIN(J409,(0.75*$C409),847)),2)),IF($B409="Non - avec lien de dépendance",MIN(1129,J409,$C409)*overallRate,MIN(1129,J409)*overallRate))</f>
        <v>#VALUE!</v>
      </c>
      <c r="U409" s="110" t="e">
        <f>IF(revenueReduction&gt;0.3,MAX(IF($B409="Non - avec lien de dépendance",MIN(1129,K409,$C409)*overallRate,MIN(1129,K409)*overallRate),ROUND(MAX(IF($B409="Non - avec lien de dépendance",0,MIN((0.75*K409),847)),MIN(K409,(0.75*$C409),847)),2)),IF($B409="Non - avec lien de dépendance",MIN(1129,K409,$C409)*overallRate,MIN(1129,K409)*overallRate))</f>
        <v>#VALUE!</v>
      </c>
    </row>
    <row r="410" spans="12:21" x14ac:dyDescent="0.5">
      <c r="L410" s="56" t="str">
        <f>IF(ISTEXT(overallRate),"Effectuez l’étape 1",IF(OR(COUNT($C410,H410)&lt;&gt;2,overallRate=0),0,IF(D410="Oui",ROUND(MAX(IF($B410="Non - avec lien de dépendance",0,MIN((0.75*H410),847)),MIN(H410,(0.75*$C410),847)),2),R410)))</f>
        <v>Effectuez l’étape 1</v>
      </c>
      <c r="M410" s="56" t="str">
        <f>IF(ISTEXT(overallRate),"Effectuez l’étape 1",IF(OR(COUNT($C410,I410)&lt;&gt;2,overallRate=0),0,IF(E410="Yes",ROUND(MAX(IF($B410="Non - avec lien de dépendance",0,MIN((0.75*I410),847)),MIN(I410,(0.75*$C410),847)),2),S410)))</f>
        <v>Effectuez l’étape 1</v>
      </c>
      <c r="N410" s="56" t="str">
        <f>IF(ISTEXT(overallRate),"Effectuez l’étape 1",IF(OR(COUNT($C410,J410)&lt;&gt;2,overallRate=0),0,IF(F410="Yes",ROUND(MAX(IF($B410="Non - avec lien de dépendance",0,MIN((0.75*J410),847)),MIN(J410,(0.75*$C410),847)),2),T410)))</f>
        <v>Effectuez l’étape 1</v>
      </c>
      <c r="O410" s="56" t="str">
        <f>IF(ISTEXT(overallRate),"Effectuez l’étape 1",IF(OR(COUNT($C410,K410)&lt;&gt;2,overallRate=0),0,IF(G410="Yes",ROUND(MAX(IF($B410="Non - avec lien de dépendance",0,MIN((0.75*K410),847)),MIN(K410,(0.75*$C410),847)),2),U410)))</f>
        <v>Effectuez l’étape 1</v>
      </c>
      <c r="P410" s="3">
        <f t="shared" si="6"/>
        <v>0</v>
      </c>
      <c r="R410" s="110" t="e">
        <f>IF(revenueReduction&gt;0.3,MAX(IF($B410="Non - avec lien de dépendance",MIN(1129,H410,$C410)*overallRate,MIN(1129,H410)*overallRate),ROUND(MAX(IF($B410="Non - avec lien de dépendance",0,MIN((0.75*H410),847)),MIN(H410,(0.75*$C410),847)),2)),IF($B410="Non - avec lien de dépendance",MIN(1129,H410,$C410)*overallRate,MIN(1129,H410)*overallRate))</f>
        <v>#VALUE!</v>
      </c>
      <c r="S410" s="110" t="e">
        <f>IF(revenueReduction&gt;0.3,MAX(IF($B410="Non - avec lien de dépendance",MIN(1129,I410,$C410)*overallRate,MIN(1129,I410)*overallRate),ROUND(MAX(IF($B410="Non - avec lien de dépendance",0,MIN((0.75*I410),847)),MIN(I410,(0.75*$C410),847)),2)),IF($B410="Non - avec lien de dépendance",MIN(1129,I410,$C410)*overallRate,MIN(1129,I410)*overallRate))</f>
        <v>#VALUE!</v>
      </c>
      <c r="T410" s="110" t="e">
        <f>IF(revenueReduction&gt;0.3,MAX(IF($B410="Non - avec lien de dépendance",MIN(1129,J410,$C410)*overallRate,MIN(1129,J410)*overallRate),ROUND(MAX(IF($B410="Non - avec lien de dépendance",0,MIN((0.75*J410),847)),MIN(J410,(0.75*$C410),847)),2)),IF($B410="Non - avec lien de dépendance",MIN(1129,J410,$C410)*overallRate,MIN(1129,J410)*overallRate))</f>
        <v>#VALUE!</v>
      </c>
      <c r="U410" s="110" t="e">
        <f>IF(revenueReduction&gt;0.3,MAX(IF($B410="Non - avec lien de dépendance",MIN(1129,K410,$C410)*overallRate,MIN(1129,K410)*overallRate),ROUND(MAX(IF($B410="Non - avec lien de dépendance",0,MIN((0.75*K410),847)),MIN(K410,(0.75*$C410),847)),2)),IF($B410="Non - avec lien de dépendance",MIN(1129,K410,$C410)*overallRate,MIN(1129,K410)*overallRate))</f>
        <v>#VALUE!</v>
      </c>
    </row>
    <row r="411" spans="12:21" x14ac:dyDescent="0.5">
      <c r="L411" s="56" t="str">
        <f>IF(ISTEXT(overallRate),"Effectuez l’étape 1",IF(OR(COUNT($C411,H411)&lt;&gt;2,overallRate=0),0,IF(D411="Oui",ROUND(MAX(IF($B411="Non - avec lien de dépendance",0,MIN((0.75*H411),847)),MIN(H411,(0.75*$C411),847)),2),R411)))</f>
        <v>Effectuez l’étape 1</v>
      </c>
      <c r="M411" s="56" t="str">
        <f>IF(ISTEXT(overallRate),"Effectuez l’étape 1",IF(OR(COUNT($C411,I411)&lt;&gt;2,overallRate=0),0,IF(E411="Yes",ROUND(MAX(IF($B411="Non - avec lien de dépendance",0,MIN((0.75*I411),847)),MIN(I411,(0.75*$C411),847)),2),S411)))</f>
        <v>Effectuez l’étape 1</v>
      </c>
      <c r="N411" s="56" t="str">
        <f>IF(ISTEXT(overallRate),"Effectuez l’étape 1",IF(OR(COUNT($C411,J411)&lt;&gt;2,overallRate=0),0,IF(F411="Yes",ROUND(MAX(IF($B411="Non - avec lien de dépendance",0,MIN((0.75*J411),847)),MIN(J411,(0.75*$C411),847)),2),T411)))</f>
        <v>Effectuez l’étape 1</v>
      </c>
      <c r="O411" s="56" t="str">
        <f>IF(ISTEXT(overallRate),"Effectuez l’étape 1",IF(OR(COUNT($C411,K411)&lt;&gt;2,overallRate=0),0,IF(G411="Yes",ROUND(MAX(IF($B411="Non - avec lien de dépendance",0,MIN((0.75*K411),847)),MIN(K411,(0.75*$C411),847)),2),U411)))</f>
        <v>Effectuez l’étape 1</v>
      </c>
      <c r="P411" s="3">
        <f t="shared" si="6"/>
        <v>0</v>
      </c>
      <c r="R411" s="110" t="e">
        <f>IF(revenueReduction&gt;0.3,MAX(IF($B411="Non - avec lien de dépendance",MIN(1129,H411,$C411)*overallRate,MIN(1129,H411)*overallRate),ROUND(MAX(IF($B411="Non - avec lien de dépendance",0,MIN((0.75*H411),847)),MIN(H411,(0.75*$C411),847)),2)),IF($B411="Non - avec lien de dépendance",MIN(1129,H411,$C411)*overallRate,MIN(1129,H411)*overallRate))</f>
        <v>#VALUE!</v>
      </c>
      <c r="S411" s="110" t="e">
        <f>IF(revenueReduction&gt;0.3,MAX(IF($B411="Non - avec lien de dépendance",MIN(1129,I411,$C411)*overallRate,MIN(1129,I411)*overallRate),ROUND(MAX(IF($B411="Non - avec lien de dépendance",0,MIN((0.75*I411),847)),MIN(I411,(0.75*$C411),847)),2)),IF($B411="Non - avec lien de dépendance",MIN(1129,I411,$C411)*overallRate,MIN(1129,I411)*overallRate))</f>
        <v>#VALUE!</v>
      </c>
      <c r="T411" s="110" t="e">
        <f>IF(revenueReduction&gt;0.3,MAX(IF($B411="Non - avec lien de dépendance",MIN(1129,J411,$C411)*overallRate,MIN(1129,J411)*overallRate),ROUND(MAX(IF($B411="Non - avec lien de dépendance",0,MIN((0.75*J411),847)),MIN(J411,(0.75*$C411),847)),2)),IF($B411="Non - avec lien de dépendance",MIN(1129,J411,$C411)*overallRate,MIN(1129,J411)*overallRate))</f>
        <v>#VALUE!</v>
      </c>
      <c r="U411" s="110" t="e">
        <f>IF(revenueReduction&gt;0.3,MAX(IF($B411="Non - avec lien de dépendance",MIN(1129,K411,$C411)*overallRate,MIN(1129,K411)*overallRate),ROUND(MAX(IF($B411="Non - avec lien de dépendance",0,MIN((0.75*K411),847)),MIN(K411,(0.75*$C411),847)),2)),IF($B411="Non - avec lien de dépendance",MIN(1129,K411,$C411)*overallRate,MIN(1129,K411)*overallRate))</f>
        <v>#VALUE!</v>
      </c>
    </row>
    <row r="412" spans="12:21" x14ac:dyDescent="0.5">
      <c r="L412" s="56" t="str">
        <f>IF(ISTEXT(overallRate),"Effectuez l’étape 1",IF(OR(COUNT($C412,H412)&lt;&gt;2,overallRate=0),0,IF(D412="Oui",ROUND(MAX(IF($B412="Non - avec lien de dépendance",0,MIN((0.75*H412),847)),MIN(H412,(0.75*$C412),847)),2),R412)))</f>
        <v>Effectuez l’étape 1</v>
      </c>
      <c r="M412" s="56" t="str">
        <f>IF(ISTEXT(overallRate),"Effectuez l’étape 1",IF(OR(COUNT($C412,I412)&lt;&gt;2,overallRate=0),0,IF(E412="Yes",ROUND(MAX(IF($B412="Non - avec lien de dépendance",0,MIN((0.75*I412),847)),MIN(I412,(0.75*$C412),847)),2),S412)))</f>
        <v>Effectuez l’étape 1</v>
      </c>
      <c r="N412" s="56" t="str">
        <f>IF(ISTEXT(overallRate),"Effectuez l’étape 1",IF(OR(COUNT($C412,J412)&lt;&gt;2,overallRate=0),0,IF(F412="Yes",ROUND(MAX(IF($B412="Non - avec lien de dépendance",0,MIN((0.75*J412),847)),MIN(J412,(0.75*$C412),847)),2),T412)))</f>
        <v>Effectuez l’étape 1</v>
      </c>
      <c r="O412" s="56" t="str">
        <f>IF(ISTEXT(overallRate),"Effectuez l’étape 1",IF(OR(COUNT($C412,K412)&lt;&gt;2,overallRate=0),0,IF(G412="Yes",ROUND(MAX(IF($B412="Non - avec lien de dépendance",0,MIN((0.75*K412),847)),MIN(K412,(0.75*$C412),847)),2),U412)))</f>
        <v>Effectuez l’étape 1</v>
      </c>
      <c r="P412" s="3">
        <f t="shared" si="6"/>
        <v>0</v>
      </c>
      <c r="R412" s="110" t="e">
        <f>IF(revenueReduction&gt;0.3,MAX(IF($B412="Non - avec lien de dépendance",MIN(1129,H412,$C412)*overallRate,MIN(1129,H412)*overallRate),ROUND(MAX(IF($B412="Non - avec lien de dépendance",0,MIN((0.75*H412),847)),MIN(H412,(0.75*$C412),847)),2)),IF($B412="Non - avec lien de dépendance",MIN(1129,H412,$C412)*overallRate,MIN(1129,H412)*overallRate))</f>
        <v>#VALUE!</v>
      </c>
      <c r="S412" s="110" t="e">
        <f>IF(revenueReduction&gt;0.3,MAX(IF($B412="Non - avec lien de dépendance",MIN(1129,I412,$C412)*overallRate,MIN(1129,I412)*overallRate),ROUND(MAX(IF($B412="Non - avec lien de dépendance",0,MIN((0.75*I412),847)),MIN(I412,(0.75*$C412),847)),2)),IF($B412="Non - avec lien de dépendance",MIN(1129,I412,$C412)*overallRate,MIN(1129,I412)*overallRate))</f>
        <v>#VALUE!</v>
      </c>
      <c r="T412" s="110" t="e">
        <f>IF(revenueReduction&gt;0.3,MAX(IF($B412="Non - avec lien de dépendance",MIN(1129,J412,$C412)*overallRate,MIN(1129,J412)*overallRate),ROUND(MAX(IF($B412="Non - avec lien de dépendance",0,MIN((0.75*J412),847)),MIN(J412,(0.75*$C412),847)),2)),IF($B412="Non - avec lien de dépendance",MIN(1129,J412,$C412)*overallRate,MIN(1129,J412)*overallRate))</f>
        <v>#VALUE!</v>
      </c>
      <c r="U412" s="110" t="e">
        <f>IF(revenueReduction&gt;0.3,MAX(IF($B412="Non - avec lien de dépendance",MIN(1129,K412,$C412)*overallRate,MIN(1129,K412)*overallRate),ROUND(MAX(IF($B412="Non - avec lien de dépendance",0,MIN((0.75*K412),847)),MIN(K412,(0.75*$C412),847)),2)),IF($B412="Non - avec lien de dépendance",MIN(1129,K412,$C412)*overallRate,MIN(1129,K412)*overallRate))</f>
        <v>#VALUE!</v>
      </c>
    </row>
    <row r="413" spans="12:21" x14ac:dyDescent="0.5">
      <c r="L413" s="56" t="str">
        <f>IF(ISTEXT(overallRate),"Effectuez l’étape 1",IF(OR(COUNT($C413,H413)&lt;&gt;2,overallRate=0),0,IF(D413="Oui",ROUND(MAX(IF($B413="Non - avec lien de dépendance",0,MIN((0.75*H413),847)),MIN(H413,(0.75*$C413),847)),2),R413)))</f>
        <v>Effectuez l’étape 1</v>
      </c>
      <c r="M413" s="56" t="str">
        <f>IF(ISTEXT(overallRate),"Effectuez l’étape 1",IF(OR(COUNT($C413,I413)&lt;&gt;2,overallRate=0),0,IF(E413="Yes",ROUND(MAX(IF($B413="Non - avec lien de dépendance",0,MIN((0.75*I413),847)),MIN(I413,(0.75*$C413),847)),2),S413)))</f>
        <v>Effectuez l’étape 1</v>
      </c>
      <c r="N413" s="56" t="str">
        <f>IF(ISTEXT(overallRate),"Effectuez l’étape 1",IF(OR(COUNT($C413,J413)&lt;&gt;2,overallRate=0),0,IF(F413="Yes",ROUND(MAX(IF($B413="Non - avec lien de dépendance",0,MIN((0.75*J413),847)),MIN(J413,(0.75*$C413),847)),2),T413)))</f>
        <v>Effectuez l’étape 1</v>
      </c>
      <c r="O413" s="56" t="str">
        <f>IF(ISTEXT(overallRate),"Effectuez l’étape 1",IF(OR(COUNT($C413,K413)&lt;&gt;2,overallRate=0),0,IF(G413="Yes",ROUND(MAX(IF($B413="Non - avec lien de dépendance",0,MIN((0.75*K413),847)),MIN(K413,(0.75*$C413),847)),2),U413)))</f>
        <v>Effectuez l’étape 1</v>
      </c>
      <c r="P413" s="3">
        <f t="shared" si="6"/>
        <v>0</v>
      </c>
      <c r="R413" s="110" t="e">
        <f>IF(revenueReduction&gt;0.3,MAX(IF($B413="Non - avec lien de dépendance",MIN(1129,H413,$C413)*overallRate,MIN(1129,H413)*overallRate),ROUND(MAX(IF($B413="Non - avec lien de dépendance",0,MIN((0.75*H413),847)),MIN(H413,(0.75*$C413),847)),2)),IF($B413="Non - avec lien de dépendance",MIN(1129,H413,$C413)*overallRate,MIN(1129,H413)*overallRate))</f>
        <v>#VALUE!</v>
      </c>
      <c r="S413" s="110" t="e">
        <f>IF(revenueReduction&gt;0.3,MAX(IF($B413="Non - avec lien de dépendance",MIN(1129,I413,$C413)*overallRate,MIN(1129,I413)*overallRate),ROUND(MAX(IF($B413="Non - avec lien de dépendance",0,MIN((0.75*I413),847)),MIN(I413,(0.75*$C413),847)),2)),IF($B413="Non - avec lien de dépendance",MIN(1129,I413,$C413)*overallRate,MIN(1129,I413)*overallRate))</f>
        <v>#VALUE!</v>
      </c>
      <c r="T413" s="110" t="e">
        <f>IF(revenueReduction&gt;0.3,MAX(IF($B413="Non - avec lien de dépendance",MIN(1129,J413,$C413)*overallRate,MIN(1129,J413)*overallRate),ROUND(MAX(IF($B413="Non - avec lien de dépendance",0,MIN((0.75*J413),847)),MIN(J413,(0.75*$C413),847)),2)),IF($B413="Non - avec lien de dépendance",MIN(1129,J413,$C413)*overallRate,MIN(1129,J413)*overallRate))</f>
        <v>#VALUE!</v>
      </c>
      <c r="U413" s="110" t="e">
        <f>IF(revenueReduction&gt;0.3,MAX(IF($B413="Non - avec lien de dépendance",MIN(1129,K413,$C413)*overallRate,MIN(1129,K413)*overallRate),ROUND(MAX(IF($B413="Non - avec lien de dépendance",0,MIN((0.75*K413),847)),MIN(K413,(0.75*$C413),847)),2)),IF($B413="Non - avec lien de dépendance",MIN(1129,K413,$C413)*overallRate,MIN(1129,K413)*overallRate))</f>
        <v>#VALUE!</v>
      </c>
    </row>
    <row r="414" spans="12:21" x14ac:dyDescent="0.5">
      <c r="L414" s="56" t="str">
        <f>IF(ISTEXT(overallRate),"Effectuez l’étape 1",IF(OR(COUNT($C414,H414)&lt;&gt;2,overallRate=0),0,IF(D414="Oui",ROUND(MAX(IF($B414="Non - avec lien de dépendance",0,MIN((0.75*H414),847)),MIN(H414,(0.75*$C414),847)),2),R414)))</f>
        <v>Effectuez l’étape 1</v>
      </c>
      <c r="M414" s="56" t="str">
        <f>IF(ISTEXT(overallRate),"Effectuez l’étape 1",IF(OR(COUNT($C414,I414)&lt;&gt;2,overallRate=0),0,IF(E414="Yes",ROUND(MAX(IF($B414="Non - avec lien de dépendance",0,MIN((0.75*I414),847)),MIN(I414,(0.75*$C414),847)),2),S414)))</f>
        <v>Effectuez l’étape 1</v>
      </c>
      <c r="N414" s="56" t="str">
        <f>IF(ISTEXT(overallRate),"Effectuez l’étape 1",IF(OR(COUNT($C414,J414)&lt;&gt;2,overallRate=0),0,IF(F414="Yes",ROUND(MAX(IF($B414="Non - avec lien de dépendance",0,MIN((0.75*J414),847)),MIN(J414,(0.75*$C414),847)),2),T414)))</f>
        <v>Effectuez l’étape 1</v>
      </c>
      <c r="O414" s="56" t="str">
        <f>IF(ISTEXT(overallRate),"Effectuez l’étape 1",IF(OR(COUNT($C414,K414)&lt;&gt;2,overallRate=0),0,IF(G414="Yes",ROUND(MAX(IF($B414="Non - avec lien de dépendance",0,MIN((0.75*K414),847)),MIN(K414,(0.75*$C414),847)),2),U414)))</f>
        <v>Effectuez l’étape 1</v>
      </c>
      <c r="P414" s="3">
        <f t="shared" si="6"/>
        <v>0</v>
      </c>
      <c r="R414" s="110" t="e">
        <f>IF(revenueReduction&gt;0.3,MAX(IF($B414="Non - avec lien de dépendance",MIN(1129,H414,$C414)*overallRate,MIN(1129,H414)*overallRate),ROUND(MAX(IF($B414="Non - avec lien de dépendance",0,MIN((0.75*H414),847)),MIN(H414,(0.75*$C414),847)),2)),IF($B414="Non - avec lien de dépendance",MIN(1129,H414,$C414)*overallRate,MIN(1129,H414)*overallRate))</f>
        <v>#VALUE!</v>
      </c>
      <c r="S414" s="110" t="e">
        <f>IF(revenueReduction&gt;0.3,MAX(IF($B414="Non - avec lien de dépendance",MIN(1129,I414,$C414)*overallRate,MIN(1129,I414)*overallRate),ROUND(MAX(IF($B414="Non - avec lien de dépendance",0,MIN((0.75*I414),847)),MIN(I414,(0.75*$C414),847)),2)),IF($B414="Non - avec lien de dépendance",MIN(1129,I414,$C414)*overallRate,MIN(1129,I414)*overallRate))</f>
        <v>#VALUE!</v>
      </c>
      <c r="T414" s="110" t="e">
        <f>IF(revenueReduction&gt;0.3,MAX(IF($B414="Non - avec lien de dépendance",MIN(1129,J414,$C414)*overallRate,MIN(1129,J414)*overallRate),ROUND(MAX(IF($B414="Non - avec lien de dépendance",0,MIN((0.75*J414),847)),MIN(J414,(0.75*$C414),847)),2)),IF($B414="Non - avec lien de dépendance",MIN(1129,J414,$C414)*overallRate,MIN(1129,J414)*overallRate))</f>
        <v>#VALUE!</v>
      </c>
      <c r="U414" s="110" t="e">
        <f>IF(revenueReduction&gt;0.3,MAX(IF($B414="Non - avec lien de dépendance",MIN(1129,K414,$C414)*overallRate,MIN(1129,K414)*overallRate),ROUND(MAX(IF($B414="Non - avec lien de dépendance",0,MIN((0.75*K414),847)),MIN(K414,(0.75*$C414),847)),2)),IF($B414="Non - avec lien de dépendance",MIN(1129,K414,$C414)*overallRate,MIN(1129,K414)*overallRate))</f>
        <v>#VALUE!</v>
      </c>
    </row>
    <row r="415" spans="12:21" x14ac:dyDescent="0.5">
      <c r="L415" s="56" t="str">
        <f>IF(ISTEXT(overallRate),"Effectuez l’étape 1",IF(OR(COUNT($C415,H415)&lt;&gt;2,overallRate=0),0,IF(D415="Oui",ROUND(MAX(IF($B415="Non - avec lien de dépendance",0,MIN((0.75*H415),847)),MIN(H415,(0.75*$C415),847)),2),R415)))</f>
        <v>Effectuez l’étape 1</v>
      </c>
      <c r="M415" s="56" t="str">
        <f>IF(ISTEXT(overallRate),"Effectuez l’étape 1",IF(OR(COUNT($C415,I415)&lt;&gt;2,overallRate=0),0,IF(E415="Yes",ROUND(MAX(IF($B415="Non - avec lien de dépendance",0,MIN((0.75*I415),847)),MIN(I415,(0.75*$C415),847)),2),S415)))</f>
        <v>Effectuez l’étape 1</v>
      </c>
      <c r="N415" s="56" t="str">
        <f>IF(ISTEXT(overallRate),"Effectuez l’étape 1",IF(OR(COUNT($C415,J415)&lt;&gt;2,overallRate=0),0,IF(F415="Yes",ROUND(MAX(IF($B415="Non - avec lien de dépendance",0,MIN((0.75*J415),847)),MIN(J415,(0.75*$C415),847)),2),T415)))</f>
        <v>Effectuez l’étape 1</v>
      </c>
      <c r="O415" s="56" t="str">
        <f>IF(ISTEXT(overallRate),"Effectuez l’étape 1",IF(OR(COUNT($C415,K415)&lt;&gt;2,overallRate=0),0,IF(G415="Yes",ROUND(MAX(IF($B415="Non - avec lien de dépendance",0,MIN((0.75*K415),847)),MIN(K415,(0.75*$C415),847)),2),U415)))</f>
        <v>Effectuez l’étape 1</v>
      </c>
      <c r="P415" s="3">
        <f t="shared" si="6"/>
        <v>0</v>
      </c>
      <c r="R415" s="110" t="e">
        <f>IF(revenueReduction&gt;0.3,MAX(IF($B415="Non - avec lien de dépendance",MIN(1129,H415,$C415)*overallRate,MIN(1129,H415)*overallRate),ROUND(MAX(IF($B415="Non - avec lien de dépendance",0,MIN((0.75*H415),847)),MIN(H415,(0.75*$C415),847)),2)),IF($B415="Non - avec lien de dépendance",MIN(1129,H415,$C415)*overallRate,MIN(1129,H415)*overallRate))</f>
        <v>#VALUE!</v>
      </c>
      <c r="S415" s="110" t="e">
        <f>IF(revenueReduction&gt;0.3,MAX(IF($B415="Non - avec lien de dépendance",MIN(1129,I415,$C415)*overallRate,MIN(1129,I415)*overallRate),ROUND(MAX(IF($B415="Non - avec lien de dépendance",0,MIN((0.75*I415),847)),MIN(I415,(0.75*$C415),847)),2)),IF($B415="Non - avec lien de dépendance",MIN(1129,I415,$C415)*overallRate,MIN(1129,I415)*overallRate))</f>
        <v>#VALUE!</v>
      </c>
      <c r="T415" s="110" t="e">
        <f>IF(revenueReduction&gt;0.3,MAX(IF($B415="Non - avec lien de dépendance",MIN(1129,J415,$C415)*overallRate,MIN(1129,J415)*overallRate),ROUND(MAX(IF($B415="Non - avec lien de dépendance",0,MIN((0.75*J415),847)),MIN(J415,(0.75*$C415),847)),2)),IF($B415="Non - avec lien de dépendance",MIN(1129,J415,$C415)*overallRate,MIN(1129,J415)*overallRate))</f>
        <v>#VALUE!</v>
      </c>
      <c r="U415" s="110" t="e">
        <f>IF(revenueReduction&gt;0.3,MAX(IF($B415="Non - avec lien de dépendance",MIN(1129,K415,$C415)*overallRate,MIN(1129,K415)*overallRate),ROUND(MAX(IF($B415="Non - avec lien de dépendance",0,MIN((0.75*K415),847)),MIN(K415,(0.75*$C415),847)),2)),IF($B415="Non - avec lien de dépendance",MIN(1129,K415,$C415)*overallRate,MIN(1129,K415)*overallRate))</f>
        <v>#VALUE!</v>
      </c>
    </row>
    <row r="416" spans="12:21" x14ac:dyDescent="0.5">
      <c r="L416" s="56" t="str">
        <f>IF(ISTEXT(overallRate),"Effectuez l’étape 1",IF(OR(COUNT($C416,H416)&lt;&gt;2,overallRate=0),0,IF(D416="Oui",ROUND(MAX(IF($B416="Non - avec lien de dépendance",0,MIN((0.75*H416),847)),MIN(H416,(0.75*$C416),847)),2),R416)))</f>
        <v>Effectuez l’étape 1</v>
      </c>
      <c r="M416" s="56" t="str">
        <f>IF(ISTEXT(overallRate),"Effectuez l’étape 1",IF(OR(COUNT($C416,I416)&lt;&gt;2,overallRate=0),0,IF(E416="Yes",ROUND(MAX(IF($B416="Non - avec lien de dépendance",0,MIN((0.75*I416),847)),MIN(I416,(0.75*$C416),847)),2),S416)))</f>
        <v>Effectuez l’étape 1</v>
      </c>
      <c r="N416" s="56" t="str">
        <f>IF(ISTEXT(overallRate),"Effectuez l’étape 1",IF(OR(COUNT($C416,J416)&lt;&gt;2,overallRate=0),0,IF(F416="Yes",ROUND(MAX(IF($B416="Non - avec lien de dépendance",0,MIN((0.75*J416),847)),MIN(J416,(0.75*$C416),847)),2),T416)))</f>
        <v>Effectuez l’étape 1</v>
      </c>
      <c r="O416" s="56" t="str">
        <f>IF(ISTEXT(overallRate),"Effectuez l’étape 1",IF(OR(COUNT($C416,K416)&lt;&gt;2,overallRate=0),0,IF(G416="Yes",ROUND(MAX(IF($B416="Non - avec lien de dépendance",0,MIN((0.75*K416),847)),MIN(K416,(0.75*$C416),847)),2),U416)))</f>
        <v>Effectuez l’étape 1</v>
      </c>
      <c r="P416" s="3">
        <f t="shared" si="6"/>
        <v>0</v>
      </c>
      <c r="R416" s="110" t="e">
        <f>IF(revenueReduction&gt;0.3,MAX(IF($B416="Non - avec lien de dépendance",MIN(1129,H416,$C416)*overallRate,MIN(1129,H416)*overallRate),ROUND(MAX(IF($B416="Non - avec lien de dépendance",0,MIN((0.75*H416),847)),MIN(H416,(0.75*$C416),847)),2)),IF($B416="Non - avec lien de dépendance",MIN(1129,H416,$C416)*overallRate,MIN(1129,H416)*overallRate))</f>
        <v>#VALUE!</v>
      </c>
      <c r="S416" s="110" t="e">
        <f>IF(revenueReduction&gt;0.3,MAX(IF($B416="Non - avec lien de dépendance",MIN(1129,I416,$C416)*overallRate,MIN(1129,I416)*overallRate),ROUND(MAX(IF($B416="Non - avec lien de dépendance",0,MIN((0.75*I416),847)),MIN(I416,(0.75*$C416),847)),2)),IF($B416="Non - avec lien de dépendance",MIN(1129,I416,$C416)*overallRate,MIN(1129,I416)*overallRate))</f>
        <v>#VALUE!</v>
      </c>
      <c r="T416" s="110" t="e">
        <f>IF(revenueReduction&gt;0.3,MAX(IF($B416="Non - avec lien de dépendance",MIN(1129,J416,$C416)*overallRate,MIN(1129,J416)*overallRate),ROUND(MAX(IF($B416="Non - avec lien de dépendance",0,MIN((0.75*J416),847)),MIN(J416,(0.75*$C416),847)),2)),IF($B416="Non - avec lien de dépendance",MIN(1129,J416,$C416)*overallRate,MIN(1129,J416)*overallRate))</f>
        <v>#VALUE!</v>
      </c>
      <c r="U416" s="110" t="e">
        <f>IF(revenueReduction&gt;0.3,MAX(IF($B416="Non - avec lien de dépendance",MIN(1129,K416,$C416)*overallRate,MIN(1129,K416)*overallRate),ROUND(MAX(IF($B416="Non - avec lien de dépendance",0,MIN((0.75*K416),847)),MIN(K416,(0.75*$C416),847)),2)),IF($B416="Non - avec lien de dépendance",MIN(1129,K416,$C416)*overallRate,MIN(1129,K416)*overallRate))</f>
        <v>#VALUE!</v>
      </c>
    </row>
    <row r="417" spans="12:21" x14ac:dyDescent="0.5">
      <c r="L417" s="56" t="str">
        <f>IF(ISTEXT(overallRate),"Effectuez l’étape 1",IF(OR(COUNT($C417,H417)&lt;&gt;2,overallRate=0),0,IF(D417="Oui",ROUND(MAX(IF($B417="Non - avec lien de dépendance",0,MIN((0.75*H417),847)),MIN(H417,(0.75*$C417),847)),2),R417)))</f>
        <v>Effectuez l’étape 1</v>
      </c>
      <c r="M417" s="56" t="str">
        <f>IF(ISTEXT(overallRate),"Effectuez l’étape 1",IF(OR(COUNT($C417,I417)&lt;&gt;2,overallRate=0),0,IF(E417="Yes",ROUND(MAX(IF($B417="Non - avec lien de dépendance",0,MIN((0.75*I417),847)),MIN(I417,(0.75*$C417),847)),2),S417)))</f>
        <v>Effectuez l’étape 1</v>
      </c>
      <c r="N417" s="56" t="str">
        <f>IF(ISTEXT(overallRate),"Effectuez l’étape 1",IF(OR(COUNT($C417,J417)&lt;&gt;2,overallRate=0),0,IF(F417="Yes",ROUND(MAX(IF($B417="Non - avec lien de dépendance",0,MIN((0.75*J417),847)),MIN(J417,(0.75*$C417),847)),2),T417)))</f>
        <v>Effectuez l’étape 1</v>
      </c>
      <c r="O417" s="56" t="str">
        <f>IF(ISTEXT(overallRate),"Effectuez l’étape 1",IF(OR(COUNT($C417,K417)&lt;&gt;2,overallRate=0),0,IF(G417="Yes",ROUND(MAX(IF($B417="Non - avec lien de dépendance",0,MIN((0.75*K417),847)),MIN(K417,(0.75*$C417),847)),2),U417)))</f>
        <v>Effectuez l’étape 1</v>
      </c>
      <c r="P417" s="3">
        <f t="shared" si="6"/>
        <v>0</v>
      </c>
      <c r="R417" s="110" t="e">
        <f>IF(revenueReduction&gt;0.3,MAX(IF($B417="Non - avec lien de dépendance",MIN(1129,H417,$C417)*overallRate,MIN(1129,H417)*overallRate),ROUND(MAX(IF($B417="Non - avec lien de dépendance",0,MIN((0.75*H417),847)),MIN(H417,(0.75*$C417),847)),2)),IF($B417="Non - avec lien de dépendance",MIN(1129,H417,$C417)*overallRate,MIN(1129,H417)*overallRate))</f>
        <v>#VALUE!</v>
      </c>
      <c r="S417" s="110" t="e">
        <f>IF(revenueReduction&gt;0.3,MAX(IF($B417="Non - avec lien de dépendance",MIN(1129,I417,$C417)*overallRate,MIN(1129,I417)*overallRate),ROUND(MAX(IF($B417="Non - avec lien de dépendance",0,MIN((0.75*I417),847)),MIN(I417,(0.75*$C417),847)),2)),IF($B417="Non - avec lien de dépendance",MIN(1129,I417,$C417)*overallRate,MIN(1129,I417)*overallRate))</f>
        <v>#VALUE!</v>
      </c>
      <c r="T417" s="110" t="e">
        <f>IF(revenueReduction&gt;0.3,MAX(IF($B417="Non - avec lien de dépendance",MIN(1129,J417,$C417)*overallRate,MIN(1129,J417)*overallRate),ROUND(MAX(IF($B417="Non - avec lien de dépendance",0,MIN((0.75*J417),847)),MIN(J417,(0.75*$C417),847)),2)),IF($B417="Non - avec lien de dépendance",MIN(1129,J417,$C417)*overallRate,MIN(1129,J417)*overallRate))</f>
        <v>#VALUE!</v>
      </c>
      <c r="U417" s="110" t="e">
        <f>IF(revenueReduction&gt;0.3,MAX(IF($B417="Non - avec lien de dépendance",MIN(1129,K417,$C417)*overallRate,MIN(1129,K417)*overallRate),ROUND(MAX(IF($B417="Non - avec lien de dépendance",0,MIN((0.75*K417),847)),MIN(K417,(0.75*$C417),847)),2)),IF($B417="Non - avec lien de dépendance",MIN(1129,K417,$C417)*overallRate,MIN(1129,K417)*overallRate))</f>
        <v>#VALUE!</v>
      </c>
    </row>
    <row r="418" spans="12:21" x14ac:dyDescent="0.5">
      <c r="L418" s="56" t="str">
        <f>IF(ISTEXT(overallRate),"Effectuez l’étape 1",IF(OR(COUNT($C418,H418)&lt;&gt;2,overallRate=0),0,IF(D418="Oui",ROUND(MAX(IF($B418="Non - avec lien de dépendance",0,MIN((0.75*H418),847)),MIN(H418,(0.75*$C418),847)),2),R418)))</f>
        <v>Effectuez l’étape 1</v>
      </c>
      <c r="M418" s="56" t="str">
        <f>IF(ISTEXT(overallRate),"Effectuez l’étape 1",IF(OR(COUNT($C418,I418)&lt;&gt;2,overallRate=0),0,IF(E418="Yes",ROUND(MAX(IF($B418="Non - avec lien de dépendance",0,MIN((0.75*I418),847)),MIN(I418,(0.75*$C418),847)),2),S418)))</f>
        <v>Effectuez l’étape 1</v>
      </c>
      <c r="N418" s="56" t="str">
        <f>IF(ISTEXT(overallRate),"Effectuez l’étape 1",IF(OR(COUNT($C418,J418)&lt;&gt;2,overallRate=0),0,IF(F418="Yes",ROUND(MAX(IF($B418="Non - avec lien de dépendance",0,MIN((0.75*J418),847)),MIN(J418,(0.75*$C418),847)),2),T418)))</f>
        <v>Effectuez l’étape 1</v>
      </c>
      <c r="O418" s="56" t="str">
        <f>IF(ISTEXT(overallRate),"Effectuez l’étape 1",IF(OR(COUNT($C418,K418)&lt;&gt;2,overallRate=0),0,IF(G418="Yes",ROUND(MAX(IF($B418="Non - avec lien de dépendance",0,MIN((0.75*K418),847)),MIN(K418,(0.75*$C418),847)),2),U418)))</f>
        <v>Effectuez l’étape 1</v>
      </c>
      <c r="P418" s="3">
        <f t="shared" si="6"/>
        <v>0</v>
      </c>
      <c r="R418" s="110" t="e">
        <f>IF(revenueReduction&gt;0.3,MAX(IF($B418="Non - avec lien de dépendance",MIN(1129,H418,$C418)*overallRate,MIN(1129,H418)*overallRate),ROUND(MAX(IF($B418="Non - avec lien de dépendance",0,MIN((0.75*H418),847)),MIN(H418,(0.75*$C418),847)),2)),IF($B418="Non - avec lien de dépendance",MIN(1129,H418,$C418)*overallRate,MIN(1129,H418)*overallRate))</f>
        <v>#VALUE!</v>
      </c>
      <c r="S418" s="110" t="e">
        <f>IF(revenueReduction&gt;0.3,MAX(IF($B418="Non - avec lien de dépendance",MIN(1129,I418,$C418)*overallRate,MIN(1129,I418)*overallRate),ROUND(MAX(IF($B418="Non - avec lien de dépendance",0,MIN((0.75*I418),847)),MIN(I418,(0.75*$C418),847)),2)),IF($B418="Non - avec lien de dépendance",MIN(1129,I418,$C418)*overallRate,MIN(1129,I418)*overallRate))</f>
        <v>#VALUE!</v>
      </c>
      <c r="T418" s="110" t="e">
        <f>IF(revenueReduction&gt;0.3,MAX(IF($B418="Non - avec lien de dépendance",MIN(1129,J418,$C418)*overallRate,MIN(1129,J418)*overallRate),ROUND(MAX(IF($B418="Non - avec lien de dépendance",0,MIN((0.75*J418),847)),MIN(J418,(0.75*$C418),847)),2)),IF($B418="Non - avec lien de dépendance",MIN(1129,J418,$C418)*overallRate,MIN(1129,J418)*overallRate))</f>
        <v>#VALUE!</v>
      </c>
      <c r="U418" s="110" t="e">
        <f>IF(revenueReduction&gt;0.3,MAX(IF($B418="Non - avec lien de dépendance",MIN(1129,K418,$C418)*overallRate,MIN(1129,K418)*overallRate),ROUND(MAX(IF($B418="Non - avec lien de dépendance",0,MIN((0.75*K418),847)),MIN(K418,(0.75*$C418),847)),2)),IF($B418="Non - avec lien de dépendance",MIN(1129,K418,$C418)*overallRate,MIN(1129,K418)*overallRate))</f>
        <v>#VALUE!</v>
      </c>
    </row>
    <row r="419" spans="12:21" x14ac:dyDescent="0.5">
      <c r="L419" s="56" t="str">
        <f>IF(ISTEXT(overallRate),"Effectuez l’étape 1",IF(OR(COUNT($C419,H419)&lt;&gt;2,overallRate=0),0,IF(D419="Oui",ROUND(MAX(IF($B419="Non - avec lien de dépendance",0,MIN((0.75*H419),847)),MIN(H419,(0.75*$C419),847)),2),R419)))</f>
        <v>Effectuez l’étape 1</v>
      </c>
      <c r="M419" s="56" t="str">
        <f>IF(ISTEXT(overallRate),"Effectuez l’étape 1",IF(OR(COUNT($C419,I419)&lt;&gt;2,overallRate=0),0,IF(E419="Yes",ROUND(MAX(IF($B419="Non - avec lien de dépendance",0,MIN((0.75*I419),847)),MIN(I419,(0.75*$C419),847)),2),S419)))</f>
        <v>Effectuez l’étape 1</v>
      </c>
      <c r="N419" s="56" t="str">
        <f>IF(ISTEXT(overallRate),"Effectuez l’étape 1",IF(OR(COUNT($C419,J419)&lt;&gt;2,overallRate=0),0,IF(F419="Yes",ROUND(MAX(IF($B419="Non - avec lien de dépendance",0,MIN((0.75*J419),847)),MIN(J419,(0.75*$C419),847)),2),T419)))</f>
        <v>Effectuez l’étape 1</v>
      </c>
      <c r="O419" s="56" t="str">
        <f>IF(ISTEXT(overallRate),"Effectuez l’étape 1",IF(OR(COUNT($C419,K419)&lt;&gt;2,overallRate=0),0,IF(G419="Yes",ROUND(MAX(IF($B419="Non - avec lien de dépendance",0,MIN((0.75*K419),847)),MIN(K419,(0.75*$C419),847)),2),U419)))</f>
        <v>Effectuez l’étape 1</v>
      </c>
      <c r="P419" s="3">
        <f t="shared" si="6"/>
        <v>0</v>
      </c>
      <c r="R419" s="110" t="e">
        <f>IF(revenueReduction&gt;0.3,MAX(IF($B419="Non - avec lien de dépendance",MIN(1129,H419,$C419)*overallRate,MIN(1129,H419)*overallRate),ROUND(MAX(IF($B419="Non - avec lien de dépendance",0,MIN((0.75*H419),847)),MIN(H419,(0.75*$C419),847)),2)),IF($B419="Non - avec lien de dépendance",MIN(1129,H419,$C419)*overallRate,MIN(1129,H419)*overallRate))</f>
        <v>#VALUE!</v>
      </c>
      <c r="S419" s="110" t="e">
        <f>IF(revenueReduction&gt;0.3,MAX(IF($B419="Non - avec lien de dépendance",MIN(1129,I419,$C419)*overallRate,MIN(1129,I419)*overallRate),ROUND(MAX(IF($B419="Non - avec lien de dépendance",0,MIN((0.75*I419),847)),MIN(I419,(0.75*$C419),847)),2)),IF($B419="Non - avec lien de dépendance",MIN(1129,I419,$C419)*overallRate,MIN(1129,I419)*overallRate))</f>
        <v>#VALUE!</v>
      </c>
      <c r="T419" s="110" t="e">
        <f>IF(revenueReduction&gt;0.3,MAX(IF($B419="Non - avec lien de dépendance",MIN(1129,J419,$C419)*overallRate,MIN(1129,J419)*overallRate),ROUND(MAX(IF($B419="Non - avec lien de dépendance",0,MIN((0.75*J419),847)),MIN(J419,(0.75*$C419),847)),2)),IF($B419="Non - avec lien de dépendance",MIN(1129,J419,$C419)*overallRate,MIN(1129,J419)*overallRate))</f>
        <v>#VALUE!</v>
      </c>
      <c r="U419" s="110" t="e">
        <f>IF(revenueReduction&gt;0.3,MAX(IF($B419="Non - avec lien de dépendance",MIN(1129,K419,$C419)*overallRate,MIN(1129,K419)*overallRate),ROUND(MAX(IF($B419="Non - avec lien de dépendance",0,MIN((0.75*K419),847)),MIN(K419,(0.75*$C419),847)),2)),IF($B419="Non - avec lien de dépendance",MIN(1129,K419,$C419)*overallRate,MIN(1129,K419)*overallRate))</f>
        <v>#VALUE!</v>
      </c>
    </row>
    <row r="420" spans="12:21" x14ac:dyDescent="0.5">
      <c r="L420" s="56" t="str">
        <f>IF(ISTEXT(overallRate),"Effectuez l’étape 1",IF(OR(COUNT($C420,H420)&lt;&gt;2,overallRate=0),0,IF(D420="Oui",ROUND(MAX(IF($B420="Non - avec lien de dépendance",0,MIN((0.75*H420),847)),MIN(H420,(0.75*$C420),847)),2),R420)))</f>
        <v>Effectuez l’étape 1</v>
      </c>
      <c r="M420" s="56" t="str">
        <f>IF(ISTEXT(overallRate),"Effectuez l’étape 1",IF(OR(COUNT($C420,I420)&lt;&gt;2,overallRate=0),0,IF(E420="Yes",ROUND(MAX(IF($B420="Non - avec lien de dépendance",0,MIN((0.75*I420),847)),MIN(I420,(0.75*$C420),847)),2),S420)))</f>
        <v>Effectuez l’étape 1</v>
      </c>
      <c r="N420" s="56" t="str">
        <f>IF(ISTEXT(overallRate),"Effectuez l’étape 1",IF(OR(COUNT($C420,J420)&lt;&gt;2,overallRate=0),0,IF(F420="Yes",ROUND(MAX(IF($B420="Non - avec lien de dépendance",0,MIN((0.75*J420),847)),MIN(J420,(0.75*$C420),847)),2),T420)))</f>
        <v>Effectuez l’étape 1</v>
      </c>
      <c r="O420" s="56" t="str">
        <f>IF(ISTEXT(overallRate),"Effectuez l’étape 1",IF(OR(COUNT($C420,K420)&lt;&gt;2,overallRate=0),0,IF(G420="Yes",ROUND(MAX(IF($B420="Non - avec lien de dépendance",0,MIN((0.75*K420),847)),MIN(K420,(0.75*$C420),847)),2),U420)))</f>
        <v>Effectuez l’étape 1</v>
      </c>
      <c r="P420" s="3">
        <f t="shared" si="6"/>
        <v>0</v>
      </c>
      <c r="R420" s="110" t="e">
        <f>IF(revenueReduction&gt;0.3,MAX(IF($B420="Non - avec lien de dépendance",MIN(1129,H420,$C420)*overallRate,MIN(1129,H420)*overallRate),ROUND(MAX(IF($B420="Non - avec lien de dépendance",0,MIN((0.75*H420),847)),MIN(H420,(0.75*$C420),847)),2)),IF($B420="Non - avec lien de dépendance",MIN(1129,H420,$C420)*overallRate,MIN(1129,H420)*overallRate))</f>
        <v>#VALUE!</v>
      </c>
      <c r="S420" s="110" t="e">
        <f>IF(revenueReduction&gt;0.3,MAX(IF($B420="Non - avec lien de dépendance",MIN(1129,I420,$C420)*overallRate,MIN(1129,I420)*overallRate),ROUND(MAX(IF($B420="Non - avec lien de dépendance",0,MIN((0.75*I420),847)),MIN(I420,(0.75*$C420),847)),2)),IF($B420="Non - avec lien de dépendance",MIN(1129,I420,$C420)*overallRate,MIN(1129,I420)*overallRate))</f>
        <v>#VALUE!</v>
      </c>
      <c r="T420" s="110" t="e">
        <f>IF(revenueReduction&gt;0.3,MAX(IF($B420="Non - avec lien de dépendance",MIN(1129,J420,$C420)*overallRate,MIN(1129,J420)*overallRate),ROUND(MAX(IF($B420="Non - avec lien de dépendance",0,MIN((0.75*J420),847)),MIN(J420,(0.75*$C420),847)),2)),IF($B420="Non - avec lien de dépendance",MIN(1129,J420,$C420)*overallRate,MIN(1129,J420)*overallRate))</f>
        <v>#VALUE!</v>
      </c>
      <c r="U420" s="110" t="e">
        <f>IF(revenueReduction&gt;0.3,MAX(IF($B420="Non - avec lien de dépendance",MIN(1129,K420,$C420)*overallRate,MIN(1129,K420)*overallRate),ROUND(MAX(IF($B420="Non - avec lien de dépendance",0,MIN((0.75*K420),847)),MIN(K420,(0.75*$C420),847)),2)),IF($B420="Non - avec lien de dépendance",MIN(1129,K420,$C420)*overallRate,MIN(1129,K420)*overallRate))</f>
        <v>#VALUE!</v>
      </c>
    </row>
    <row r="421" spans="12:21" x14ac:dyDescent="0.5">
      <c r="L421" s="56" t="str">
        <f>IF(ISTEXT(overallRate),"Effectuez l’étape 1",IF(OR(COUNT($C421,H421)&lt;&gt;2,overallRate=0),0,IF(D421="Oui",ROUND(MAX(IF($B421="Non - avec lien de dépendance",0,MIN((0.75*H421),847)),MIN(H421,(0.75*$C421),847)),2),R421)))</f>
        <v>Effectuez l’étape 1</v>
      </c>
      <c r="M421" s="56" t="str">
        <f>IF(ISTEXT(overallRate),"Effectuez l’étape 1",IF(OR(COUNT($C421,I421)&lt;&gt;2,overallRate=0),0,IF(E421="Yes",ROUND(MAX(IF($B421="Non - avec lien de dépendance",0,MIN((0.75*I421),847)),MIN(I421,(0.75*$C421),847)),2),S421)))</f>
        <v>Effectuez l’étape 1</v>
      </c>
      <c r="N421" s="56" t="str">
        <f>IF(ISTEXT(overallRate),"Effectuez l’étape 1",IF(OR(COUNT($C421,J421)&lt;&gt;2,overallRate=0),0,IF(F421="Yes",ROUND(MAX(IF($B421="Non - avec lien de dépendance",0,MIN((0.75*J421),847)),MIN(J421,(0.75*$C421),847)),2),T421)))</f>
        <v>Effectuez l’étape 1</v>
      </c>
      <c r="O421" s="56" t="str">
        <f>IF(ISTEXT(overallRate),"Effectuez l’étape 1",IF(OR(COUNT($C421,K421)&lt;&gt;2,overallRate=0),0,IF(G421="Yes",ROUND(MAX(IF($B421="Non - avec lien de dépendance",0,MIN((0.75*K421),847)),MIN(K421,(0.75*$C421),847)),2),U421)))</f>
        <v>Effectuez l’étape 1</v>
      </c>
      <c r="P421" s="3">
        <f t="shared" si="6"/>
        <v>0</v>
      </c>
      <c r="R421" s="110" t="e">
        <f>IF(revenueReduction&gt;0.3,MAX(IF($B421="Non - avec lien de dépendance",MIN(1129,H421,$C421)*overallRate,MIN(1129,H421)*overallRate),ROUND(MAX(IF($B421="Non - avec lien de dépendance",0,MIN((0.75*H421),847)),MIN(H421,(0.75*$C421),847)),2)),IF($B421="Non - avec lien de dépendance",MIN(1129,H421,$C421)*overallRate,MIN(1129,H421)*overallRate))</f>
        <v>#VALUE!</v>
      </c>
      <c r="S421" s="110" t="e">
        <f>IF(revenueReduction&gt;0.3,MAX(IF($B421="Non - avec lien de dépendance",MIN(1129,I421,$C421)*overallRate,MIN(1129,I421)*overallRate),ROUND(MAX(IF($B421="Non - avec lien de dépendance",0,MIN((0.75*I421),847)),MIN(I421,(0.75*$C421),847)),2)),IF($B421="Non - avec lien de dépendance",MIN(1129,I421,$C421)*overallRate,MIN(1129,I421)*overallRate))</f>
        <v>#VALUE!</v>
      </c>
      <c r="T421" s="110" t="e">
        <f>IF(revenueReduction&gt;0.3,MAX(IF($B421="Non - avec lien de dépendance",MIN(1129,J421,$C421)*overallRate,MIN(1129,J421)*overallRate),ROUND(MAX(IF($B421="Non - avec lien de dépendance",0,MIN((0.75*J421),847)),MIN(J421,(0.75*$C421),847)),2)),IF($B421="Non - avec lien de dépendance",MIN(1129,J421,$C421)*overallRate,MIN(1129,J421)*overallRate))</f>
        <v>#VALUE!</v>
      </c>
      <c r="U421" s="110" t="e">
        <f>IF(revenueReduction&gt;0.3,MAX(IF($B421="Non - avec lien de dépendance",MIN(1129,K421,$C421)*overallRate,MIN(1129,K421)*overallRate),ROUND(MAX(IF($B421="Non - avec lien de dépendance",0,MIN((0.75*K421),847)),MIN(K421,(0.75*$C421),847)),2)),IF($B421="Non - avec lien de dépendance",MIN(1129,K421,$C421)*overallRate,MIN(1129,K421)*overallRate))</f>
        <v>#VALUE!</v>
      </c>
    </row>
    <row r="422" spans="12:21" x14ac:dyDescent="0.5">
      <c r="L422" s="56" t="str">
        <f>IF(ISTEXT(overallRate),"Effectuez l’étape 1",IF(OR(COUNT($C422,H422)&lt;&gt;2,overallRate=0),0,IF(D422="Oui",ROUND(MAX(IF($B422="Non - avec lien de dépendance",0,MIN((0.75*H422),847)),MIN(H422,(0.75*$C422),847)),2),R422)))</f>
        <v>Effectuez l’étape 1</v>
      </c>
      <c r="M422" s="56" t="str">
        <f>IF(ISTEXT(overallRate),"Effectuez l’étape 1",IF(OR(COUNT($C422,I422)&lt;&gt;2,overallRate=0),0,IF(E422="Yes",ROUND(MAX(IF($B422="Non - avec lien de dépendance",0,MIN((0.75*I422),847)),MIN(I422,(0.75*$C422),847)),2),S422)))</f>
        <v>Effectuez l’étape 1</v>
      </c>
      <c r="N422" s="56" t="str">
        <f>IF(ISTEXT(overallRate),"Effectuez l’étape 1",IF(OR(COUNT($C422,J422)&lt;&gt;2,overallRate=0),0,IF(F422="Yes",ROUND(MAX(IF($B422="Non - avec lien de dépendance",0,MIN((0.75*J422),847)),MIN(J422,(0.75*$C422),847)),2),T422)))</f>
        <v>Effectuez l’étape 1</v>
      </c>
      <c r="O422" s="56" t="str">
        <f>IF(ISTEXT(overallRate),"Effectuez l’étape 1",IF(OR(COUNT($C422,K422)&lt;&gt;2,overallRate=0),0,IF(G422="Yes",ROUND(MAX(IF($B422="Non - avec lien de dépendance",0,MIN((0.75*K422),847)),MIN(K422,(0.75*$C422),847)),2),U422)))</f>
        <v>Effectuez l’étape 1</v>
      </c>
      <c r="P422" s="3">
        <f t="shared" si="6"/>
        <v>0</v>
      </c>
      <c r="R422" s="110" t="e">
        <f>IF(revenueReduction&gt;0.3,MAX(IF($B422="Non - avec lien de dépendance",MIN(1129,H422,$C422)*overallRate,MIN(1129,H422)*overallRate),ROUND(MAX(IF($B422="Non - avec lien de dépendance",0,MIN((0.75*H422),847)),MIN(H422,(0.75*$C422),847)),2)),IF($B422="Non - avec lien de dépendance",MIN(1129,H422,$C422)*overallRate,MIN(1129,H422)*overallRate))</f>
        <v>#VALUE!</v>
      </c>
      <c r="S422" s="110" t="e">
        <f>IF(revenueReduction&gt;0.3,MAX(IF($B422="Non - avec lien de dépendance",MIN(1129,I422,$C422)*overallRate,MIN(1129,I422)*overallRate),ROUND(MAX(IF($B422="Non - avec lien de dépendance",0,MIN((0.75*I422),847)),MIN(I422,(0.75*$C422),847)),2)),IF($B422="Non - avec lien de dépendance",MIN(1129,I422,$C422)*overallRate,MIN(1129,I422)*overallRate))</f>
        <v>#VALUE!</v>
      </c>
      <c r="T422" s="110" t="e">
        <f>IF(revenueReduction&gt;0.3,MAX(IF($B422="Non - avec lien de dépendance",MIN(1129,J422,$C422)*overallRate,MIN(1129,J422)*overallRate),ROUND(MAX(IF($B422="Non - avec lien de dépendance",0,MIN((0.75*J422),847)),MIN(J422,(0.75*$C422),847)),2)),IF($B422="Non - avec lien de dépendance",MIN(1129,J422,$C422)*overallRate,MIN(1129,J422)*overallRate))</f>
        <v>#VALUE!</v>
      </c>
      <c r="U422" s="110" t="e">
        <f>IF(revenueReduction&gt;0.3,MAX(IF($B422="Non - avec lien de dépendance",MIN(1129,K422,$C422)*overallRate,MIN(1129,K422)*overallRate),ROUND(MAX(IF($B422="Non - avec lien de dépendance",0,MIN((0.75*K422),847)),MIN(K422,(0.75*$C422),847)),2)),IF($B422="Non - avec lien de dépendance",MIN(1129,K422,$C422)*overallRate,MIN(1129,K422)*overallRate))</f>
        <v>#VALUE!</v>
      </c>
    </row>
    <row r="423" spans="12:21" x14ac:dyDescent="0.5">
      <c r="L423" s="56" t="str">
        <f>IF(ISTEXT(overallRate),"Effectuez l’étape 1",IF(OR(COUNT($C423,H423)&lt;&gt;2,overallRate=0),0,IF(D423="Oui",ROUND(MAX(IF($B423="Non - avec lien de dépendance",0,MIN((0.75*H423),847)),MIN(H423,(0.75*$C423),847)),2),R423)))</f>
        <v>Effectuez l’étape 1</v>
      </c>
      <c r="M423" s="56" t="str">
        <f>IF(ISTEXT(overallRate),"Effectuez l’étape 1",IF(OR(COUNT($C423,I423)&lt;&gt;2,overallRate=0),0,IF(E423="Yes",ROUND(MAX(IF($B423="Non - avec lien de dépendance",0,MIN((0.75*I423),847)),MIN(I423,(0.75*$C423),847)),2),S423)))</f>
        <v>Effectuez l’étape 1</v>
      </c>
      <c r="N423" s="56" t="str">
        <f>IF(ISTEXT(overallRate),"Effectuez l’étape 1",IF(OR(COUNT($C423,J423)&lt;&gt;2,overallRate=0),0,IF(F423="Yes",ROUND(MAX(IF($B423="Non - avec lien de dépendance",0,MIN((0.75*J423),847)),MIN(J423,(0.75*$C423),847)),2),T423)))</f>
        <v>Effectuez l’étape 1</v>
      </c>
      <c r="O423" s="56" t="str">
        <f>IF(ISTEXT(overallRate),"Effectuez l’étape 1",IF(OR(COUNT($C423,K423)&lt;&gt;2,overallRate=0),0,IF(G423="Yes",ROUND(MAX(IF($B423="Non - avec lien de dépendance",0,MIN((0.75*K423),847)),MIN(K423,(0.75*$C423),847)),2),U423)))</f>
        <v>Effectuez l’étape 1</v>
      </c>
      <c r="P423" s="3">
        <f t="shared" si="6"/>
        <v>0</v>
      </c>
      <c r="R423" s="110" t="e">
        <f>IF(revenueReduction&gt;0.3,MAX(IF($B423="Non - avec lien de dépendance",MIN(1129,H423,$C423)*overallRate,MIN(1129,H423)*overallRate),ROUND(MAX(IF($B423="Non - avec lien de dépendance",0,MIN((0.75*H423),847)),MIN(H423,(0.75*$C423),847)),2)),IF($B423="Non - avec lien de dépendance",MIN(1129,H423,$C423)*overallRate,MIN(1129,H423)*overallRate))</f>
        <v>#VALUE!</v>
      </c>
      <c r="S423" s="110" t="e">
        <f>IF(revenueReduction&gt;0.3,MAX(IF($B423="Non - avec lien de dépendance",MIN(1129,I423,$C423)*overallRate,MIN(1129,I423)*overallRate),ROUND(MAX(IF($B423="Non - avec lien de dépendance",0,MIN((0.75*I423),847)),MIN(I423,(0.75*$C423),847)),2)),IF($B423="Non - avec lien de dépendance",MIN(1129,I423,$C423)*overallRate,MIN(1129,I423)*overallRate))</f>
        <v>#VALUE!</v>
      </c>
      <c r="T423" s="110" t="e">
        <f>IF(revenueReduction&gt;0.3,MAX(IF($B423="Non - avec lien de dépendance",MIN(1129,J423,$C423)*overallRate,MIN(1129,J423)*overallRate),ROUND(MAX(IF($B423="Non - avec lien de dépendance",0,MIN((0.75*J423),847)),MIN(J423,(0.75*$C423),847)),2)),IF($B423="Non - avec lien de dépendance",MIN(1129,J423,$C423)*overallRate,MIN(1129,J423)*overallRate))</f>
        <v>#VALUE!</v>
      </c>
      <c r="U423" s="110" t="e">
        <f>IF(revenueReduction&gt;0.3,MAX(IF($B423="Non - avec lien de dépendance",MIN(1129,K423,$C423)*overallRate,MIN(1129,K423)*overallRate),ROUND(MAX(IF($B423="Non - avec lien de dépendance",0,MIN((0.75*K423),847)),MIN(K423,(0.75*$C423),847)),2)),IF($B423="Non - avec lien de dépendance",MIN(1129,K423,$C423)*overallRate,MIN(1129,K423)*overallRate))</f>
        <v>#VALUE!</v>
      </c>
    </row>
    <row r="424" spans="12:21" x14ac:dyDescent="0.5">
      <c r="L424" s="56" t="str">
        <f>IF(ISTEXT(overallRate),"Effectuez l’étape 1",IF(OR(COUNT($C424,H424)&lt;&gt;2,overallRate=0),0,IF(D424="Oui",ROUND(MAX(IF($B424="Non - avec lien de dépendance",0,MIN((0.75*H424),847)),MIN(H424,(0.75*$C424),847)),2),R424)))</f>
        <v>Effectuez l’étape 1</v>
      </c>
      <c r="M424" s="56" t="str">
        <f>IF(ISTEXT(overallRate),"Effectuez l’étape 1",IF(OR(COUNT($C424,I424)&lt;&gt;2,overallRate=0),0,IF(E424="Yes",ROUND(MAX(IF($B424="Non - avec lien de dépendance",0,MIN((0.75*I424),847)),MIN(I424,(0.75*$C424),847)),2),S424)))</f>
        <v>Effectuez l’étape 1</v>
      </c>
      <c r="N424" s="56" t="str">
        <f>IF(ISTEXT(overallRate),"Effectuez l’étape 1",IF(OR(COUNT($C424,J424)&lt;&gt;2,overallRate=0),0,IF(F424="Yes",ROUND(MAX(IF($B424="Non - avec lien de dépendance",0,MIN((0.75*J424),847)),MIN(J424,(0.75*$C424),847)),2),T424)))</f>
        <v>Effectuez l’étape 1</v>
      </c>
      <c r="O424" s="56" t="str">
        <f>IF(ISTEXT(overallRate),"Effectuez l’étape 1",IF(OR(COUNT($C424,K424)&lt;&gt;2,overallRate=0),0,IF(G424="Yes",ROUND(MAX(IF($B424="Non - avec lien de dépendance",0,MIN((0.75*K424),847)),MIN(K424,(0.75*$C424),847)),2),U424)))</f>
        <v>Effectuez l’étape 1</v>
      </c>
      <c r="P424" s="3">
        <f t="shared" si="6"/>
        <v>0</v>
      </c>
      <c r="R424" s="110" t="e">
        <f>IF(revenueReduction&gt;0.3,MAX(IF($B424="Non - avec lien de dépendance",MIN(1129,H424,$C424)*overallRate,MIN(1129,H424)*overallRate),ROUND(MAX(IF($B424="Non - avec lien de dépendance",0,MIN((0.75*H424),847)),MIN(H424,(0.75*$C424),847)),2)),IF($B424="Non - avec lien de dépendance",MIN(1129,H424,$C424)*overallRate,MIN(1129,H424)*overallRate))</f>
        <v>#VALUE!</v>
      </c>
      <c r="S424" s="110" t="e">
        <f>IF(revenueReduction&gt;0.3,MAX(IF($B424="Non - avec lien de dépendance",MIN(1129,I424,$C424)*overallRate,MIN(1129,I424)*overallRate),ROUND(MAX(IF($B424="Non - avec lien de dépendance",0,MIN((0.75*I424),847)),MIN(I424,(0.75*$C424),847)),2)),IF($B424="Non - avec lien de dépendance",MIN(1129,I424,$C424)*overallRate,MIN(1129,I424)*overallRate))</f>
        <v>#VALUE!</v>
      </c>
      <c r="T424" s="110" t="e">
        <f>IF(revenueReduction&gt;0.3,MAX(IF($B424="Non - avec lien de dépendance",MIN(1129,J424,$C424)*overallRate,MIN(1129,J424)*overallRate),ROUND(MAX(IF($B424="Non - avec lien de dépendance",0,MIN((0.75*J424),847)),MIN(J424,(0.75*$C424),847)),2)),IF($B424="Non - avec lien de dépendance",MIN(1129,J424,$C424)*overallRate,MIN(1129,J424)*overallRate))</f>
        <v>#VALUE!</v>
      </c>
      <c r="U424" s="110" t="e">
        <f>IF(revenueReduction&gt;0.3,MAX(IF($B424="Non - avec lien de dépendance",MIN(1129,K424,$C424)*overallRate,MIN(1129,K424)*overallRate),ROUND(MAX(IF($B424="Non - avec lien de dépendance",0,MIN((0.75*K424),847)),MIN(K424,(0.75*$C424),847)),2)),IF($B424="Non - avec lien de dépendance",MIN(1129,K424,$C424)*overallRate,MIN(1129,K424)*overallRate))</f>
        <v>#VALUE!</v>
      </c>
    </row>
    <row r="425" spans="12:21" x14ac:dyDescent="0.5">
      <c r="L425" s="56" t="str">
        <f>IF(ISTEXT(overallRate),"Effectuez l’étape 1",IF(OR(COUNT($C425,H425)&lt;&gt;2,overallRate=0),0,IF(D425="Oui",ROUND(MAX(IF($B425="Non - avec lien de dépendance",0,MIN((0.75*H425),847)),MIN(H425,(0.75*$C425),847)),2),R425)))</f>
        <v>Effectuez l’étape 1</v>
      </c>
      <c r="M425" s="56" t="str">
        <f>IF(ISTEXT(overallRate),"Effectuez l’étape 1",IF(OR(COUNT($C425,I425)&lt;&gt;2,overallRate=0),0,IF(E425="Yes",ROUND(MAX(IF($B425="Non - avec lien de dépendance",0,MIN((0.75*I425),847)),MIN(I425,(0.75*$C425),847)),2),S425)))</f>
        <v>Effectuez l’étape 1</v>
      </c>
      <c r="N425" s="56" t="str">
        <f>IF(ISTEXT(overallRate),"Effectuez l’étape 1",IF(OR(COUNT($C425,J425)&lt;&gt;2,overallRate=0),0,IF(F425="Yes",ROUND(MAX(IF($B425="Non - avec lien de dépendance",0,MIN((0.75*J425),847)),MIN(J425,(0.75*$C425),847)),2),T425)))</f>
        <v>Effectuez l’étape 1</v>
      </c>
      <c r="O425" s="56" t="str">
        <f>IF(ISTEXT(overallRate),"Effectuez l’étape 1",IF(OR(COUNT($C425,K425)&lt;&gt;2,overallRate=0),0,IF(G425="Yes",ROUND(MAX(IF($B425="Non - avec lien de dépendance",0,MIN((0.75*K425),847)),MIN(K425,(0.75*$C425),847)),2),U425)))</f>
        <v>Effectuez l’étape 1</v>
      </c>
      <c r="P425" s="3">
        <f t="shared" si="6"/>
        <v>0</v>
      </c>
      <c r="R425" s="110" t="e">
        <f>IF(revenueReduction&gt;0.3,MAX(IF($B425="Non - avec lien de dépendance",MIN(1129,H425,$C425)*overallRate,MIN(1129,H425)*overallRate),ROUND(MAX(IF($B425="Non - avec lien de dépendance",0,MIN((0.75*H425),847)),MIN(H425,(0.75*$C425),847)),2)),IF($B425="Non - avec lien de dépendance",MIN(1129,H425,$C425)*overallRate,MIN(1129,H425)*overallRate))</f>
        <v>#VALUE!</v>
      </c>
      <c r="S425" s="110" t="e">
        <f>IF(revenueReduction&gt;0.3,MAX(IF($B425="Non - avec lien de dépendance",MIN(1129,I425,$C425)*overallRate,MIN(1129,I425)*overallRate),ROUND(MAX(IF($B425="Non - avec lien de dépendance",0,MIN((0.75*I425),847)),MIN(I425,(0.75*$C425),847)),2)),IF($B425="Non - avec lien de dépendance",MIN(1129,I425,$C425)*overallRate,MIN(1129,I425)*overallRate))</f>
        <v>#VALUE!</v>
      </c>
      <c r="T425" s="110" t="e">
        <f>IF(revenueReduction&gt;0.3,MAX(IF($B425="Non - avec lien de dépendance",MIN(1129,J425,$C425)*overallRate,MIN(1129,J425)*overallRate),ROUND(MAX(IF($B425="Non - avec lien de dépendance",0,MIN((0.75*J425),847)),MIN(J425,(0.75*$C425),847)),2)),IF($B425="Non - avec lien de dépendance",MIN(1129,J425,$C425)*overallRate,MIN(1129,J425)*overallRate))</f>
        <v>#VALUE!</v>
      </c>
      <c r="U425" s="110" t="e">
        <f>IF(revenueReduction&gt;0.3,MAX(IF($B425="Non - avec lien de dépendance",MIN(1129,K425,$C425)*overallRate,MIN(1129,K425)*overallRate),ROUND(MAX(IF($B425="Non - avec lien de dépendance",0,MIN((0.75*K425),847)),MIN(K425,(0.75*$C425),847)),2)),IF($B425="Non - avec lien de dépendance",MIN(1129,K425,$C425)*overallRate,MIN(1129,K425)*overallRate))</f>
        <v>#VALUE!</v>
      </c>
    </row>
    <row r="426" spans="12:21" x14ac:dyDescent="0.5">
      <c r="L426" s="56" t="str">
        <f>IF(ISTEXT(overallRate),"Effectuez l’étape 1",IF(OR(COUNT($C426,H426)&lt;&gt;2,overallRate=0),0,IF(D426="Oui",ROUND(MAX(IF($B426="Non - avec lien de dépendance",0,MIN((0.75*H426),847)),MIN(H426,(0.75*$C426),847)),2),R426)))</f>
        <v>Effectuez l’étape 1</v>
      </c>
      <c r="M426" s="56" t="str">
        <f>IF(ISTEXT(overallRate),"Effectuez l’étape 1",IF(OR(COUNT($C426,I426)&lt;&gt;2,overallRate=0),0,IF(E426="Yes",ROUND(MAX(IF($B426="Non - avec lien de dépendance",0,MIN((0.75*I426),847)),MIN(I426,(0.75*$C426),847)),2),S426)))</f>
        <v>Effectuez l’étape 1</v>
      </c>
      <c r="N426" s="56" t="str">
        <f>IF(ISTEXT(overallRate),"Effectuez l’étape 1",IF(OR(COUNT($C426,J426)&lt;&gt;2,overallRate=0),0,IF(F426="Yes",ROUND(MAX(IF($B426="Non - avec lien de dépendance",0,MIN((0.75*J426),847)),MIN(J426,(0.75*$C426),847)),2),T426)))</f>
        <v>Effectuez l’étape 1</v>
      </c>
      <c r="O426" s="56" t="str">
        <f>IF(ISTEXT(overallRate),"Effectuez l’étape 1",IF(OR(COUNT($C426,K426)&lt;&gt;2,overallRate=0),0,IF(G426="Yes",ROUND(MAX(IF($B426="Non - avec lien de dépendance",0,MIN((0.75*K426),847)),MIN(K426,(0.75*$C426),847)),2),U426)))</f>
        <v>Effectuez l’étape 1</v>
      </c>
      <c r="P426" s="3">
        <f t="shared" si="6"/>
        <v>0</v>
      </c>
      <c r="R426" s="110" t="e">
        <f>IF(revenueReduction&gt;0.3,MAX(IF($B426="Non - avec lien de dépendance",MIN(1129,H426,$C426)*overallRate,MIN(1129,H426)*overallRate),ROUND(MAX(IF($B426="Non - avec lien de dépendance",0,MIN((0.75*H426),847)),MIN(H426,(0.75*$C426),847)),2)),IF($B426="Non - avec lien de dépendance",MIN(1129,H426,$C426)*overallRate,MIN(1129,H426)*overallRate))</f>
        <v>#VALUE!</v>
      </c>
      <c r="S426" s="110" t="e">
        <f>IF(revenueReduction&gt;0.3,MAX(IF($B426="Non - avec lien de dépendance",MIN(1129,I426,$C426)*overallRate,MIN(1129,I426)*overallRate),ROUND(MAX(IF($B426="Non - avec lien de dépendance",0,MIN((0.75*I426),847)),MIN(I426,(0.75*$C426),847)),2)),IF($B426="Non - avec lien de dépendance",MIN(1129,I426,$C426)*overallRate,MIN(1129,I426)*overallRate))</f>
        <v>#VALUE!</v>
      </c>
      <c r="T426" s="110" t="e">
        <f>IF(revenueReduction&gt;0.3,MAX(IF($B426="Non - avec lien de dépendance",MIN(1129,J426,$C426)*overallRate,MIN(1129,J426)*overallRate),ROUND(MAX(IF($B426="Non - avec lien de dépendance",0,MIN((0.75*J426),847)),MIN(J426,(0.75*$C426),847)),2)),IF($B426="Non - avec lien de dépendance",MIN(1129,J426,$C426)*overallRate,MIN(1129,J426)*overallRate))</f>
        <v>#VALUE!</v>
      </c>
      <c r="U426" s="110" t="e">
        <f>IF(revenueReduction&gt;0.3,MAX(IF($B426="Non - avec lien de dépendance",MIN(1129,K426,$C426)*overallRate,MIN(1129,K426)*overallRate),ROUND(MAX(IF($B426="Non - avec lien de dépendance",0,MIN((0.75*K426),847)),MIN(K426,(0.75*$C426),847)),2)),IF($B426="Non - avec lien de dépendance",MIN(1129,K426,$C426)*overallRate,MIN(1129,K426)*overallRate))</f>
        <v>#VALUE!</v>
      </c>
    </row>
    <row r="427" spans="12:21" x14ac:dyDescent="0.5">
      <c r="L427" s="56" t="str">
        <f>IF(ISTEXT(overallRate),"Effectuez l’étape 1",IF(OR(COUNT($C427,H427)&lt;&gt;2,overallRate=0),0,IF(D427="Oui",ROUND(MAX(IF($B427="Non - avec lien de dépendance",0,MIN((0.75*H427),847)),MIN(H427,(0.75*$C427),847)),2),R427)))</f>
        <v>Effectuez l’étape 1</v>
      </c>
      <c r="M427" s="56" t="str">
        <f>IF(ISTEXT(overallRate),"Effectuez l’étape 1",IF(OR(COUNT($C427,I427)&lt;&gt;2,overallRate=0),0,IF(E427="Yes",ROUND(MAX(IF($B427="Non - avec lien de dépendance",0,MIN((0.75*I427),847)),MIN(I427,(0.75*$C427),847)),2),S427)))</f>
        <v>Effectuez l’étape 1</v>
      </c>
      <c r="N427" s="56" t="str">
        <f>IF(ISTEXT(overallRate),"Effectuez l’étape 1",IF(OR(COUNT($C427,J427)&lt;&gt;2,overallRate=0),0,IF(F427="Yes",ROUND(MAX(IF($B427="Non - avec lien de dépendance",0,MIN((0.75*J427),847)),MIN(J427,(0.75*$C427),847)),2),T427)))</f>
        <v>Effectuez l’étape 1</v>
      </c>
      <c r="O427" s="56" t="str">
        <f>IF(ISTEXT(overallRate),"Effectuez l’étape 1",IF(OR(COUNT($C427,K427)&lt;&gt;2,overallRate=0),0,IF(G427="Yes",ROUND(MAX(IF($B427="Non - avec lien de dépendance",0,MIN((0.75*K427),847)),MIN(K427,(0.75*$C427),847)),2),U427)))</f>
        <v>Effectuez l’étape 1</v>
      </c>
      <c r="P427" s="3">
        <f t="shared" si="6"/>
        <v>0</v>
      </c>
      <c r="R427" s="110" t="e">
        <f>IF(revenueReduction&gt;0.3,MAX(IF($B427="Non - avec lien de dépendance",MIN(1129,H427,$C427)*overallRate,MIN(1129,H427)*overallRate),ROUND(MAX(IF($B427="Non - avec lien de dépendance",0,MIN((0.75*H427),847)),MIN(H427,(0.75*$C427),847)),2)),IF($B427="Non - avec lien de dépendance",MIN(1129,H427,$C427)*overallRate,MIN(1129,H427)*overallRate))</f>
        <v>#VALUE!</v>
      </c>
      <c r="S427" s="110" t="e">
        <f>IF(revenueReduction&gt;0.3,MAX(IF($B427="Non - avec lien de dépendance",MIN(1129,I427,$C427)*overallRate,MIN(1129,I427)*overallRate),ROUND(MAX(IF($B427="Non - avec lien de dépendance",0,MIN((0.75*I427),847)),MIN(I427,(0.75*$C427),847)),2)),IF($B427="Non - avec lien de dépendance",MIN(1129,I427,$C427)*overallRate,MIN(1129,I427)*overallRate))</f>
        <v>#VALUE!</v>
      </c>
      <c r="T427" s="110" t="e">
        <f>IF(revenueReduction&gt;0.3,MAX(IF($B427="Non - avec lien de dépendance",MIN(1129,J427,$C427)*overallRate,MIN(1129,J427)*overallRate),ROUND(MAX(IF($B427="Non - avec lien de dépendance",0,MIN((0.75*J427),847)),MIN(J427,(0.75*$C427),847)),2)),IF($B427="Non - avec lien de dépendance",MIN(1129,J427,$C427)*overallRate,MIN(1129,J427)*overallRate))</f>
        <v>#VALUE!</v>
      </c>
      <c r="U427" s="110" t="e">
        <f>IF(revenueReduction&gt;0.3,MAX(IF($B427="Non - avec lien de dépendance",MIN(1129,K427,$C427)*overallRate,MIN(1129,K427)*overallRate),ROUND(MAX(IF($B427="Non - avec lien de dépendance",0,MIN((0.75*K427),847)),MIN(K427,(0.75*$C427),847)),2)),IF($B427="Non - avec lien de dépendance",MIN(1129,K427,$C427)*overallRate,MIN(1129,K427)*overallRate))</f>
        <v>#VALUE!</v>
      </c>
    </row>
    <row r="428" spans="12:21" x14ac:dyDescent="0.5">
      <c r="L428" s="56" t="str">
        <f>IF(ISTEXT(overallRate),"Effectuez l’étape 1",IF(OR(COUNT($C428,H428)&lt;&gt;2,overallRate=0),0,IF(D428="Oui",ROUND(MAX(IF($B428="Non - avec lien de dépendance",0,MIN((0.75*H428),847)),MIN(H428,(0.75*$C428),847)),2),R428)))</f>
        <v>Effectuez l’étape 1</v>
      </c>
      <c r="M428" s="56" t="str">
        <f>IF(ISTEXT(overallRate),"Effectuez l’étape 1",IF(OR(COUNT($C428,I428)&lt;&gt;2,overallRate=0),0,IF(E428="Yes",ROUND(MAX(IF($B428="Non - avec lien de dépendance",0,MIN((0.75*I428),847)),MIN(I428,(0.75*$C428),847)),2),S428)))</f>
        <v>Effectuez l’étape 1</v>
      </c>
      <c r="N428" s="56" t="str">
        <f>IF(ISTEXT(overallRate),"Effectuez l’étape 1",IF(OR(COUNT($C428,J428)&lt;&gt;2,overallRate=0),0,IF(F428="Yes",ROUND(MAX(IF($B428="Non - avec lien de dépendance",0,MIN((0.75*J428),847)),MIN(J428,(0.75*$C428),847)),2),T428)))</f>
        <v>Effectuez l’étape 1</v>
      </c>
      <c r="O428" s="56" t="str">
        <f>IF(ISTEXT(overallRate),"Effectuez l’étape 1",IF(OR(COUNT($C428,K428)&lt;&gt;2,overallRate=0),0,IF(G428="Yes",ROUND(MAX(IF($B428="Non - avec lien de dépendance",0,MIN((0.75*K428),847)),MIN(K428,(0.75*$C428),847)),2),U428)))</f>
        <v>Effectuez l’étape 1</v>
      </c>
      <c r="P428" s="3">
        <f t="shared" si="6"/>
        <v>0</v>
      </c>
      <c r="R428" s="110" t="e">
        <f>IF(revenueReduction&gt;0.3,MAX(IF($B428="Non - avec lien de dépendance",MIN(1129,H428,$C428)*overallRate,MIN(1129,H428)*overallRate),ROUND(MAX(IF($B428="Non - avec lien de dépendance",0,MIN((0.75*H428),847)),MIN(H428,(0.75*$C428),847)),2)),IF($B428="Non - avec lien de dépendance",MIN(1129,H428,$C428)*overallRate,MIN(1129,H428)*overallRate))</f>
        <v>#VALUE!</v>
      </c>
      <c r="S428" s="110" t="e">
        <f>IF(revenueReduction&gt;0.3,MAX(IF($B428="Non - avec lien de dépendance",MIN(1129,I428,$C428)*overallRate,MIN(1129,I428)*overallRate),ROUND(MAX(IF($B428="Non - avec lien de dépendance",0,MIN((0.75*I428),847)),MIN(I428,(0.75*$C428),847)),2)),IF($B428="Non - avec lien de dépendance",MIN(1129,I428,$C428)*overallRate,MIN(1129,I428)*overallRate))</f>
        <v>#VALUE!</v>
      </c>
      <c r="T428" s="110" t="e">
        <f>IF(revenueReduction&gt;0.3,MAX(IF($B428="Non - avec lien de dépendance",MIN(1129,J428,$C428)*overallRate,MIN(1129,J428)*overallRate),ROUND(MAX(IF($B428="Non - avec lien de dépendance",0,MIN((0.75*J428),847)),MIN(J428,(0.75*$C428),847)),2)),IF($B428="Non - avec lien de dépendance",MIN(1129,J428,$C428)*overallRate,MIN(1129,J428)*overallRate))</f>
        <v>#VALUE!</v>
      </c>
      <c r="U428" s="110" t="e">
        <f>IF(revenueReduction&gt;0.3,MAX(IF($B428="Non - avec lien de dépendance",MIN(1129,K428,$C428)*overallRate,MIN(1129,K428)*overallRate),ROUND(MAX(IF($B428="Non - avec lien de dépendance",0,MIN((0.75*K428),847)),MIN(K428,(0.75*$C428),847)),2)),IF($B428="Non - avec lien de dépendance",MIN(1129,K428,$C428)*overallRate,MIN(1129,K428)*overallRate))</f>
        <v>#VALUE!</v>
      </c>
    </row>
    <row r="429" spans="12:21" x14ac:dyDescent="0.5">
      <c r="L429" s="56" t="str">
        <f>IF(ISTEXT(overallRate),"Effectuez l’étape 1",IF(OR(COUNT($C429,H429)&lt;&gt;2,overallRate=0),0,IF(D429="Oui",ROUND(MAX(IF($B429="Non - avec lien de dépendance",0,MIN((0.75*H429),847)),MIN(H429,(0.75*$C429),847)),2),R429)))</f>
        <v>Effectuez l’étape 1</v>
      </c>
      <c r="M429" s="56" t="str">
        <f>IF(ISTEXT(overallRate),"Effectuez l’étape 1",IF(OR(COUNT($C429,I429)&lt;&gt;2,overallRate=0),0,IF(E429="Yes",ROUND(MAX(IF($B429="Non - avec lien de dépendance",0,MIN((0.75*I429),847)),MIN(I429,(0.75*$C429),847)),2),S429)))</f>
        <v>Effectuez l’étape 1</v>
      </c>
      <c r="N429" s="56" t="str">
        <f>IF(ISTEXT(overallRate),"Effectuez l’étape 1",IF(OR(COUNT($C429,J429)&lt;&gt;2,overallRate=0),0,IF(F429="Yes",ROUND(MAX(IF($B429="Non - avec lien de dépendance",0,MIN((0.75*J429),847)),MIN(J429,(0.75*$C429),847)),2),T429)))</f>
        <v>Effectuez l’étape 1</v>
      </c>
      <c r="O429" s="56" t="str">
        <f>IF(ISTEXT(overallRate),"Effectuez l’étape 1",IF(OR(COUNT($C429,K429)&lt;&gt;2,overallRate=0),0,IF(G429="Yes",ROUND(MAX(IF($B429="Non - avec lien de dépendance",0,MIN((0.75*K429),847)),MIN(K429,(0.75*$C429),847)),2),U429)))</f>
        <v>Effectuez l’étape 1</v>
      </c>
      <c r="P429" s="3">
        <f t="shared" si="6"/>
        <v>0</v>
      </c>
      <c r="R429" s="110" t="e">
        <f>IF(revenueReduction&gt;0.3,MAX(IF($B429="Non - avec lien de dépendance",MIN(1129,H429,$C429)*overallRate,MIN(1129,H429)*overallRate),ROUND(MAX(IF($B429="Non - avec lien de dépendance",0,MIN((0.75*H429),847)),MIN(H429,(0.75*$C429),847)),2)),IF($B429="Non - avec lien de dépendance",MIN(1129,H429,$C429)*overallRate,MIN(1129,H429)*overallRate))</f>
        <v>#VALUE!</v>
      </c>
      <c r="S429" s="110" t="e">
        <f>IF(revenueReduction&gt;0.3,MAX(IF($B429="Non - avec lien de dépendance",MIN(1129,I429,$C429)*overallRate,MIN(1129,I429)*overallRate),ROUND(MAX(IF($B429="Non - avec lien de dépendance",0,MIN((0.75*I429),847)),MIN(I429,(0.75*$C429),847)),2)),IF($B429="Non - avec lien de dépendance",MIN(1129,I429,$C429)*overallRate,MIN(1129,I429)*overallRate))</f>
        <v>#VALUE!</v>
      </c>
      <c r="T429" s="110" t="e">
        <f>IF(revenueReduction&gt;0.3,MAX(IF($B429="Non - avec lien de dépendance",MIN(1129,J429,$C429)*overallRate,MIN(1129,J429)*overallRate),ROUND(MAX(IF($B429="Non - avec lien de dépendance",0,MIN((0.75*J429),847)),MIN(J429,(0.75*$C429),847)),2)),IF($B429="Non - avec lien de dépendance",MIN(1129,J429,$C429)*overallRate,MIN(1129,J429)*overallRate))</f>
        <v>#VALUE!</v>
      </c>
      <c r="U429" s="110" t="e">
        <f>IF(revenueReduction&gt;0.3,MAX(IF($B429="Non - avec lien de dépendance",MIN(1129,K429,$C429)*overallRate,MIN(1129,K429)*overallRate),ROUND(MAX(IF($B429="Non - avec lien de dépendance",0,MIN((0.75*K429),847)),MIN(K429,(0.75*$C429),847)),2)),IF($B429="Non - avec lien de dépendance",MIN(1129,K429,$C429)*overallRate,MIN(1129,K429)*overallRate))</f>
        <v>#VALUE!</v>
      </c>
    </row>
    <row r="430" spans="12:21" x14ac:dyDescent="0.5">
      <c r="L430" s="56" t="str">
        <f>IF(ISTEXT(overallRate),"Effectuez l’étape 1",IF(OR(COUNT($C430,H430)&lt;&gt;2,overallRate=0),0,IF(D430="Oui",ROUND(MAX(IF($B430="Non - avec lien de dépendance",0,MIN((0.75*H430),847)),MIN(H430,(0.75*$C430),847)),2),R430)))</f>
        <v>Effectuez l’étape 1</v>
      </c>
      <c r="M430" s="56" t="str">
        <f>IF(ISTEXT(overallRate),"Effectuez l’étape 1",IF(OR(COUNT($C430,I430)&lt;&gt;2,overallRate=0),0,IF(E430="Yes",ROUND(MAX(IF($B430="Non - avec lien de dépendance",0,MIN((0.75*I430),847)),MIN(I430,(0.75*$C430),847)),2),S430)))</f>
        <v>Effectuez l’étape 1</v>
      </c>
      <c r="N430" s="56" t="str">
        <f>IF(ISTEXT(overallRate),"Effectuez l’étape 1",IF(OR(COUNT($C430,J430)&lt;&gt;2,overallRate=0),0,IF(F430="Yes",ROUND(MAX(IF($B430="Non - avec lien de dépendance",0,MIN((0.75*J430),847)),MIN(J430,(0.75*$C430),847)),2),T430)))</f>
        <v>Effectuez l’étape 1</v>
      </c>
      <c r="O430" s="56" t="str">
        <f>IF(ISTEXT(overallRate),"Effectuez l’étape 1",IF(OR(COUNT($C430,K430)&lt;&gt;2,overallRate=0),0,IF(G430="Yes",ROUND(MAX(IF($B430="Non - avec lien de dépendance",0,MIN((0.75*K430),847)),MIN(K430,(0.75*$C430),847)),2),U430)))</f>
        <v>Effectuez l’étape 1</v>
      </c>
      <c r="P430" s="3">
        <f t="shared" si="6"/>
        <v>0</v>
      </c>
      <c r="R430" s="110" t="e">
        <f>IF(revenueReduction&gt;0.3,MAX(IF($B430="Non - avec lien de dépendance",MIN(1129,H430,$C430)*overallRate,MIN(1129,H430)*overallRate),ROUND(MAX(IF($B430="Non - avec lien de dépendance",0,MIN((0.75*H430),847)),MIN(H430,(0.75*$C430),847)),2)),IF($B430="Non - avec lien de dépendance",MIN(1129,H430,$C430)*overallRate,MIN(1129,H430)*overallRate))</f>
        <v>#VALUE!</v>
      </c>
      <c r="S430" s="110" t="e">
        <f>IF(revenueReduction&gt;0.3,MAX(IF($B430="Non - avec lien de dépendance",MIN(1129,I430,$C430)*overallRate,MIN(1129,I430)*overallRate),ROUND(MAX(IF($B430="Non - avec lien de dépendance",0,MIN((0.75*I430),847)),MIN(I430,(0.75*$C430),847)),2)),IF($B430="Non - avec lien de dépendance",MIN(1129,I430,$C430)*overallRate,MIN(1129,I430)*overallRate))</f>
        <v>#VALUE!</v>
      </c>
      <c r="T430" s="110" t="e">
        <f>IF(revenueReduction&gt;0.3,MAX(IF($B430="Non - avec lien de dépendance",MIN(1129,J430,$C430)*overallRate,MIN(1129,J430)*overallRate),ROUND(MAX(IF($B430="Non - avec lien de dépendance",0,MIN((0.75*J430),847)),MIN(J430,(0.75*$C430),847)),2)),IF($B430="Non - avec lien de dépendance",MIN(1129,J430,$C430)*overallRate,MIN(1129,J430)*overallRate))</f>
        <v>#VALUE!</v>
      </c>
      <c r="U430" s="110" t="e">
        <f>IF(revenueReduction&gt;0.3,MAX(IF($B430="Non - avec lien de dépendance",MIN(1129,K430,$C430)*overallRate,MIN(1129,K430)*overallRate),ROUND(MAX(IF($B430="Non - avec lien de dépendance",0,MIN((0.75*K430),847)),MIN(K430,(0.75*$C430),847)),2)),IF($B430="Non - avec lien de dépendance",MIN(1129,K430,$C430)*overallRate,MIN(1129,K430)*overallRate))</f>
        <v>#VALUE!</v>
      </c>
    </row>
    <row r="431" spans="12:21" x14ac:dyDescent="0.5">
      <c r="L431" s="56" t="str">
        <f>IF(ISTEXT(overallRate),"Effectuez l’étape 1",IF(OR(COUNT($C431,H431)&lt;&gt;2,overallRate=0),0,IF(D431="Oui",ROUND(MAX(IF($B431="Non - avec lien de dépendance",0,MIN((0.75*H431),847)),MIN(H431,(0.75*$C431),847)),2),R431)))</f>
        <v>Effectuez l’étape 1</v>
      </c>
      <c r="M431" s="56" t="str">
        <f>IF(ISTEXT(overallRate),"Effectuez l’étape 1",IF(OR(COUNT($C431,I431)&lt;&gt;2,overallRate=0),0,IF(E431="Yes",ROUND(MAX(IF($B431="Non - avec lien de dépendance",0,MIN((0.75*I431),847)),MIN(I431,(0.75*$C431),847)),2),S431)))</f>
        <v>Effectuez l’étape 1</v>
      </c>
      <c r="N431" s="56" t="str">
        <f>IF(ISTEXT(overallRate),"Effectuez l’étape 1",IF(OR(COUNT($C431,J431)&lt;&gt;2,overallRate=0),0,IF(F431="Yes",ROUND(MAX(IF($B431="Non - avec lien de dépendance",0,MIN((0.75*J431),847)),MIN(J431,(0.75*$C431),847)),2),T431)))</f>
        <v>Effectuez l’étape 1</v>
      </c>
      <c r="O431" s="56" t="str">
        <f>IF(ISTEXT(overallRate),"Effectuez l’étape 1",IF(OR(COUNT($C431,K431)&lt;&gt;2,overallRate=0),0,IF(G431="Yes",ROUND(MAX(IF($B431="Non - avec lien de dépendance",0,MIN((0.75*K431),847)),MIN(K431,(0.75*$C431),847)),2),U431)))</f>
        <v>Effectuez l’étape 1</v>
      </c>
      <c r="P431" s="3">
        <f t="shared" si="6"/>
        <v>0</v>
      </c>
      <c r="R431" s="110" t="e">
        <f>IF(revenueReduction&gt;0.3,MAX(IF($B431="Non - avec lien de dépendance",MIN(1129,H431,$C431)*overallRate,MIN(1129,H431)*overallRate),ROUND(MAX(IF($B431="Non - avec lien de dépendance",0,MIN((0.75*H431),847)),MIN(H431,(0.75*$C431),847)),2)),IF($B431="Non - avec lien de dépendance",MIN(1129,H431,$C431)*overallRate,MIN(1129,H431)*overallRate))</f>
        <v>#VALUE!</v>
      </c>
      <c r="S431" s="110" t="e">
        <f>IF(revenueReduction&gt;0.3,MAX(IF($B431="Non - avec lien de dépendance",MIN(1129,I431,$C431)*overallRate,MIN(1129,I431)*overallRate),ROUND(MAX(IF($B431="Non - avec lien de dépendance",0,MIN((0.75*I431),847)),MIN(I431,(0.75*$C431),847)),2)),IF($B431="Non - avec lien de dépendance",MIN(1129,I431,$C431)*overallRate,MIN(1129,I431)*overallRate))</f>
        <v>#VALUE!</v>
      </c>
      <c r="T431" s="110" t="e">
        <f>IF(revenueReduction&gt;0.3,MAX(IF($B431="Non - avec lien de dépendance",MIN(1129,J431,$C431)*overallRate,MIN(1129,J431)*overallRate),ROUND(MAX(IF($B431="Non - avec lien de dépendance",0,MIN((0.75*J431),847)),MIN(J431,(0.75*$C431),847)),2)),IF($B431="Non - avec lien de dépendance",MIN(1129,J431,$C431)*overallRate,MIN(1129,J431)*overallRate))</f>
        <v>#VALUE!</v>
      </c>
      <c r="U431" s="110" t="e">
        <f>IF(revenueReduction&gt;0.3,MAX(IF($B431="Non - avec lien de dépendance",MIN(1129,K431,$C431)*overallRate,MIN(1129,K431)*overallRate),ROUND(MAX(IF($B431="Non - avec lien de dépendance",0,MIN((0.75*K431),847)),MIN(K431,(0.75*$C431),847)),2)),IF($B431="Non - avec lien de dépendance",MIN(1129,K431,$C431)*overallRate,MIN(1129,K431)*overallRate))</f>
        <v>#VALUE!</v>
      </c>
    </row>
    <row r="432" spans="12:21" x14ac:dyDescent="0.5">
      <c r="L432" s="56" t="str">
        <f>IF(ISTEXT(overallRate),"Effectuez l’étape 1",IF(OR(COUNT($C432,H432)&lt;&gt;2,overallRate=0),0,IF(D432="Oui",ROUND(MAX(IF($B432="Non - avec lien de dépendance",0,MIN((0.75*H432),847)),MIN(H432,(0.75*$C432),847)),2),R432)))</f>
        <v>Effectuez l’étape 1</v>
      </c>
      <c r="M432" s="56" t="str">
        <f>IF(ISTEXT(overallRate),"Effectuez l’étape 1",IF(OR(COUNT($C432,I432)&lt;&gt;2,overallRate=0),0,IF(E432="Yes",ROUND(MAX(IF($B432="Non - avec lien de dépendance",0,MIN((0.75*I432),847)),MIN(I432,(0.75*$C432),847)),2),S432)))</f>
        <v>Effectuez l’étape 1</v>
      </c>
      <c r="N432" s="56" t="str">
        <f>IF(ISTEXT(overallRate),"Effectuez l’étape 1",IF(OR(COUNT($C432,J432)&lt;&gt;2,overallRate=0),0,IF(F432="Yes",ROUND(MAX(IF($B432="Non - avec lien de dépendance",0,MIN((0.75*J432),847)),MIN(J432,(0.75*$C432),847)),2),T432)))</f>
        <v>Effectuez l’étape 1</v>
      </c>
      <c r="O432" s="56" t="str">
        <f>IF(ISTEXT(overallRate),"Effectuez l’étape 1",IF(OR(COUNT($C432,K432)&lt;&gt;2,overallRate=0),0,IF(G432="Yes",ROUND(MAX(IF($B432="Non - avec lien de dépendance",0,MIN((0.75*K432),847)),MIN(K432,(0.75*$C432),847)),2),U432)))</f>
        <v>Effectuez l’étape 1</v>
      </c>
      <c r="P432" s="3">
        <f t="shared" si="6"/>
        <v>0</v>
      </c>
      <c r="R432" s="110" t="e">
        <f>IF(revenueReduction&gt;0.3,MAX(IF($B432="Non - avec lien de dépendance",MIN(1129,H432,$C432)*overallRate,MIN(1129,H432)*overallRate),ROUND(MAX(IF($B432="Non - avec lien de dépendance",0,MIN((0.75*H432),847)),MIN(H432,(0.75*$C432),847)),2)),IF($B432="Non - avec lien de dépendance",MIN(1129,H432,$C432)*overallRate,MIN(1129,H432)*overallRate))</f>
        <v>#VALUE!</v>
      </c>
      <c r="S432" s="110" t="e">
        <f>IF(revenueReduction&gt;0.3,MAX(IF($B432="Non - avec lien de dépendance",MIN(1129,I432,$C432)*overallRate,MIN(1129,I432)*overallRate),ROUND(MAX(IF($B432="Non - avec lien de dépendance",0,MIN((0.75*I432),847)),MIN(I432,(0.75*$C432),847)),2)),IF($B432="Non - avec lien de dépendance",MIN(1129,I432,$C432)*overallRate,MIN(1129,I432)*overallRate))</f>
        <v>#VALUE!</v>
      </c>
      <c r="T432" s="110" t="e">
        <f>IF(revenueReduction&gt;0.3,MAX(IF($B432="Non - avec lien de dépendance",MIN(1129,J432,$C432)*overallRate,MIN(1129,J432)*overallRate),ROUND(MAX(IF($B432="Non - avec lien de dépendance",0,MIN((0.75*J432),847)),MIN(J432,(0.75*$C432),847)),2)),IF($B432="Non - avec lien de dépendance",MIN(1129,J432,$C432)*overallRate,MIN(1129,J432)*overallRate))</f>
        <v>#VALUE!</v>
      </c>
      <c r="U432" s="110" t="e">
        <f>IF(revenueReduction&gt;0.3,MAX(IF($B432="Non - avec lien de dépendance",MIN(1129,K432,$C432)*overallRate,MIN(1129,K432)*overallRate),ROUND(MAX(IF($B432="Non - avec lien de dépendance",0,MIN((0.75*K432),847)),MIN(K432,(0.75*$C432),847)),2)),IF($B432="Non - avec lien de dépendance",MIN(1129,K432,$C432)*overallRate,MIN(1129,K432)*overallRate))</f>
        <v>#VALUE!</v>
      </c>
    </row>
    <row r="433" spans="12:21" x14ac:dyDescent="0.5">
      <c r="L433" s="56" t="str">
        <f>IF(ISTEXT(overallRate),"Effectuez l’étape 1",IF(OR(COUNT($C433,H433)&lt;&gt;2,overallRate=0),0,IF(D433="Oui",ROUND(MAX(IF($B433="Non - avec lien de dépendance",0,MIN((0.75*H433),847)),MIN(H433,(0.75*$C433),847)),2),R433)))</f>
        <v>Effectuez l’étape 1</v>
      </c>
      <c r="M433" s="56" t="str">
        <f>IF(ISTEXT(overallRate),"Effectuez l’étape 1",IF(OR(COUNT($C433,I433)&lt;&gt;2,overallRate=0),0,IF(E433="Yes",ROUND(MAX(IF($B433="Non - avec lien de dépendance",0,MIN((0.75*I433),847)),MIN(I433,(0.75*$C433),847)),2),S433)))</f>
        <v>Effectuez l’étape 1</v>
      </c>
      <c r="N433" s="56" t="str">
        <f>IF(ISTEXT(overallRate),"Effectuez l’étape 1",IF(OR(COUNT($C433,J433)&lt;&gt;2,overallRate=0),0,IF(F433="Yes",ROUND(MAX(IF($B433="Non - avec lien de dépendance",0,MIN((0.75*J433),847)),MIN(J433,(0.75*$C433),847)),2),T433)))</f>
        <v>Effectuez l’étape 1</v>
      </c>
      <c r="O433" s="56" t="str">
        <f>IF(ISTEXT(overallRate),"Effectuez l’étape 1",IF(OR(COUNT($C433,K433)&lt;&gt;2,overallRate=0),0,IF(G433="Yes",ROUND(MAX(IF($B433="Non - avec lien de dépendance",0,MIN((0.75*K433),847)),MIN(K433,(0.75*$C433),847)),2),U433)))</f>
        <v>Effectuez l’étape 1</v>
      </c>
      <c r="P433" s="3">
        <f t="shared" si="6"/>
        <v>0</v>
      </c>
      <c r="R433" s="110" t="e">
        <f>IF(revenueReduction&gt;0.3,MAX(IF($B433="Non - avec lien de dépendance",MIN(1129,H433,$C433)*overallRate,MIN(1129,H433)*overallRate),ROUND(MAX(IF($B433="Non - avec lien de dépendance",0,MIN((0.75*H433),847)),MIN(H433,(0.75*$C433),847)),2)),IF($B433="Non - avec lien de dépendance",MIN(1129,H433,$C433)*overallRate,MIN(1129,H433)*overallRate))</f>
        <v>#VALUE!</v>
      </c>
      <c r="S433" s="110" t="e">
        <f>IF(revenueReduction&gt;0.3,MAX(IF($B433="Non - avec lien de dépendance",MIN(1129,I433,$C433)*overallRate,MIN(1129,I433)*overallRate),ROUND(MAX(IF($B433="Non - avec lien de dépendance",0,MIN((0.75*I433),847)),MIN(I433,(0.75*$C433),847)),2)),IF($B433="Non - avec lien de dépendance",MIN(1129,I433,$C433)*overallRate,MIN(1129,I433)*overallRate))</f>
        <v>#VALUE!</v>
      </c>
      <c r="T433" s="110" t="e">
        <f>IF(revenueReduction&gt;0.3,MAX(IF($B433="Non - avec lien de dépendance",MIN(1129,J433,$C433)*overallRate,MIN(1129,J433)*overallRate),ROUND(MAX(IF($B433="Non - avec lien de dépendance",0,MIN((0.75*J433),847)),MIN(J433,(0.75*$C433),847)),2)),IF($B433="Non - avec lien de dépendance",MIN(1129,J433,$C433)*overallRate,MIN(1129,J433)*overallRate))</f>
        <v>#VALUE!</v>
      </c>
      <c r="U433" s="110" t="e">
        <f>IF(revenueReduction&gt;0.3,MAX(IF($B433="Non - avec lien de dépendance",MIN(1129,K433,$C433)*overallRate,MIN(1129,K433)*overallRate),ROUND(MAX(IF($B433="Non - avec lien de dépendance",0,MIN((0.75*K433),847)),MIN(K433,(0.75*$C433),847)),2)),IF($B433="Non - avec lien de dépendance",MIN(1129,K433,$C433)*overallRate,MIN(1129,K433)*overallRate))</f>
        <v>#VALUE!</v>
      </c>
    </row>
    <row r="434" spans="12:21" x14ac:dyDescent="0.5">
      <c r="L434" s="56" t="str">
        <f>IF(ISTEXT(overallRate),"Effectuez l’étape 1",IF(OR(COUNT($C434,H434)&lt;&gt;2,overallRate=0),0,IF(D434="Oui",ROUND(MAX(IF($B434="Non - avec lien de dépendance",0,MIN((0.75*H434),847)),MIN(H434,(0.75*$C434),847)),2),R434)))</f>
        <v>Effectuez l’étape 1</v>
      </c>
      <c r="M434" s="56" t="str">
        <f>IF(ISTEXT(overallRate),"Effectuez l’étape 1",IF(OR(COUNT($C434,I434)&lt;&gt;2,overallRate=0),0,IF(E434="Yes",ROUND(MAX(IF($B434="Non - avec lien de dépendance",0,MIN((0.75*I434),847)),MIN(I434,(0.75*$C434),847)),2),S434)))</f>
        <v>Effectuez l’étape 1</v>
      </c>
      <c r="N434" s="56" t="str">
        <f>IF(ISTEXT(overallRate),"Effectuez l’étape 1",IF(OR(COUNT($C434,J434)&lt;&gt;2,overallRate=0),0,IF(F434="Yes",ROUND(MAX(IF($B434="Non - avec lien de dépendance",0,MIN((0.75*J434),847)),MIN(J434,(0.75*$C434),847)),2),T434)))</f>
        <v>Effectuez l’étape 1</v>
      </c>
      <c r="O434" s="56" t="str">
        <f>IF(ISTEXT(overallRate),"Effectuez l’étape 1",IF(OR(COUNT($C434,K434)&lt;&gt;2,overallRate=0),0,IF(G434="Yes",ROUND(MAX(IF($B434="Non - avec lien de dépendance",0,MIN((0.75*K434),847)),MIN(K434,(0.75*$C434),847)),2),U434)))</f>
        <v>Effectuez l’étape 1</v>
      </c>
      <c r="P434" s="3">
        <f t="shared" si="6"/>
        <v>0</v>
      </c>
      <c r="R434" s="110" t="e">
        <f>IF(revenueReduction&gt;0.3,MAX(IF($B434="Non - avec lien de dépendance",MIN(1129,H434,$C434)*overallRate,MIN(1129,H434)*overallRate),ROUND(MAX(IF($B434="Non - avec lien de dépendance",0,MIN((0.75*H434),847)),MIN(H434,(0.75*$C434),847)),2)),IF($B434="Non - avec lien de dépendance",MIN(1129,H434,$C434)*overallRate,MIN(1129,H434)*overallRate))</f>
        <v>#VALUE!</v>
      </c>
      <c r="S434" s="110" t="e">
        <f>IF(revenueReduction&gt;0.3,MAX(IF($B434="Non - avec lien de dépendance",MIN(1129,I434,$C434)*overallRate,MIN(1129,I434)*overallRate),ROUND(MAX(IF($B434="Non - avec lien de dépendance",0,MIN((0.75*I434),847)),MIN(I434,(0.75*$C434),847)),2)),IF($B434="Non - avec lien de dépendance",MIN(1129,I434,$C434)*overallRate,MIN(1129,I434)*overallRate))</f>
        <v>#VALUE!</v>
      </c>
      <c r="T434" s="110" t="e">
        <f>IF(revenueReduction&gt;0.3,MAX(IF($B434="Non - avec lien de dépendance",MIN(1129,J434,$C434)*overallRate,MIN(1129,J434)*overallRate),ROUND(MAX(IF($B434="Non - avec lien de dépendance",0,MIN((0.75*J434),847)),MIN(J434,(0.75*$C434),847)),2)),IF($B434="Non - avec lien de dépendance",MIN(1129,J434,$C434)*overallRate,MIN(1129,J434)*overallRate))</f>
        <v>#VALUE!</v>
      </c>
      <c r="U434" s="110" t="e">
        <f>IF(revenueReduction&gt;0.3,MAX(IF($B434="Non - avec lien de dépendance",MIN(1129,K434,$C434)*overallRate,MIN(1129,K434)*overallRate),ROUND(MAX(IF($B434="Non - avec lien de dépendance",0,MIN((0.75*K434),847)),MIN(K434,(0.75*$C434),847)),2)),IF($B434="Non - avec lien de dépendance",MIN(1129,K434,$C434)*overallRate,MIN(1129,K434)*overallRate))</f>
        <v>#VALUE!</v>
      </c>
    </row>
    <row r="435" spans="12:21" x14ac:dyDescent="0.5">
      <c r="L435" s="56" t="str">
        <f>IF(ISTEXT(overallRate),"Effectuez l’étape 1",IF(OR(COUNT($C435,H435)&lt;&gt;2,overallRate=0),0,IF(D435="Oui",ROUND(MAX(IF($B435="Non - avec lien de dépendance",0,MIN((0.75*H435),847)),MIN(H435,(0.75*$C435),847)),2),R435)))</f>
        <v>Effectuez l’étape 1</v>
      </c>
      <c r="M435" s="56" t="str">
        <f>IF(ISTEXT(overallRate),"Effectuez l’étape 1",IF(OR(COUNT($C435,I435)&lt;&gt;2,overallRate=0),0,IF(E435="Yes",ROUND(MAX(IF($B435="Non - avec lien de dépendance",0,MIN((0.75*I435),847)),MIN(I435,(0.75*$C435),847)),2),S435)))</f>
        <v>Effectuez l’étape 1</v>
      </c>
      <c r="N435" s="56" t="str">
        <f>IF(ISTEXT(overallRate),"Effectuez l’étape 1",IF(OR(COUNT($C435,J435)&lt;&gt;2,overallRate=0),0,IF(F435="Yes",ROUND(MAX(IF($B435="Non - avec lien de dépendance",0,MIN((0.75*J435),847)),MIN(J435,(0.75*$C435),847)),2),T435)))</f>
        <v>Effectuez l’étape 1</v>
      </c>
      <c r="O435" s="56" t="str">
        <f>IF(ISTEXT(overallRate),"Effectuez l’étape 1",IF(OR(COUNT($C435,K435)&lt;&gt;2,overallRate=0),0,IF(G435="Yes",ROUND(MAX(IF($B435="Non - avec lien de dépendance",0,MIN((0.75*K435),847)),MIN(K435,(0.75*$C435),847)),2),U435)))</f>
        <v>Effectuez l’étape 1</v>
      </c>
      <c r="P435" s="3">
        <f t="shared" si="6"/>
        <v>0</v>
      </c>
      <c r="R435" s="110" t="e">
        <f>IF(revenueReduction&gt;0.3,MAX(IF($B435="Non - avec lien de dépendance",MIN(1129,H435,$C435)*overallRate,MIN(1129,H435)*overallRate),ROUND(MAX(IF($B435="Non - avec lien de dépendance",0,MIN((0.75*H435),847)),MIN(H435,(0.75*$C435),847)),2)),IF($B435="Non - avec lien de dépendance",MIN(1129,H435,$C435)*overallRate,MIN(1129,H435)*overallRate))</f>
        <v>#VALUE!</v>
      </c>
      <c r="S435" s="110" t="e">
        <f>IF(revenueReduction&gt;0.3,MAX(IF($B435="Non - avec lien de dépendance",MIN(1129,I435,$C435)*overallRate,MIN(1129,I435)*overallRate),ROUND(MAX(IF($B435="Non - avec lien de dépendance",0,MIN((0.75*I435),847)),MIN(I435,(0.75*$C435),847)),2)),IF($B435="Non - avec lien de dépendance",MIN(1129,I435,$C435)*overallRate,MIN(1129,I435)*overallRate))</f>
        <v>#VALUE!</v>
      </c>
      <c r="T435" s="110" t="e">
        <f>IF(revenueReduction&gt;0.3,MAX(IF($B435="Non - avec lien de dépendance",MIN(1129,J435,$C435)*overallRate,MIN(1129,J435)*overallRate),ROUND(MAX(IF($B435="Non - avec lien de dépendance",0,MIN((0.75*J435),847)),MIN(J435,(0.75*$C435),847)),2)),IF($B435="Non - avec lien de dépendance",MIN(1129,J435,$C435)*overallRate,MIN(1129,J435)*overallRate))</f>
        <v>#VALUE!</v>
      </c>
      <c r="U435" s="110" t="e">
        <f>IF(revenueReduction&gt;0.3,MAX(IF($B435="Non - avec lien de dépendance",MIN(1129,K435,$C435)*overallRate,MIN(1129,K435)*overallRate),ROUND(MAX(IF($B435="Non - avec lien de dépendance",0,MIN((0.75*K435),847)),MIN(K435,(0.75*$C435),847)),2)),IF($B435="Non - avec lien de dépendance",MIN(1129,K435,$C435)*overallRate,MIN(1129,K435)*overallRate))</f>
        <v>#VALUE!</v>
      </c>
    </row>
    <row r="436" spans="12:21" x14ac:dyDescent="0.5">
      <c r="L436" s="56" t="str">
        <f>IF(ISTEXT(overallRate),"Effectuez l’étape 1",IF(OR(COUNT($C436,H436)&lt;&gt;2,overallRate=0),0,IF(D436="Oui",ROUND(MAX(IF($B436="Non - avec lien de dépendance",0,MIN((0.75*H436),847)),MIN(H436,(0.75*$C436),847)),2),R436)))</f>
        <v>Effectuez l’étape 1</v>
      </c>
      <c r="M436" s="56" t="str">
        <f>IF(ISTEXT(overallRate),"Effectuez l’étape 1",IF(OR(COUNT($C436,I436)&lt;&gt;2,overallRate=0),0,IF(E436="Yes",ROUND(MAX(IF($B436="Non - avec lien de dépendance",0,MIN((0.75*I436),847)),MIN(I436,(0.75*$C436),847)),2),S436)))</f>
        <v>Effectuez l’étape 1</v>
      </c>
      <c r="N436" s="56" t="str">
        <f>IF(ISTEXT(overallRate),"Effectuez l’étape 1",IF(OR(COUNT($C436,J436)&lt;&gt;2,overallRate=0),0,IF(F436="Yes",ROUND(MAX(IF($B436="Non - avec lien de dépendance",0,MIN((0.75*J436),847)),MIN(J436,(0.75*$C436),847)),2),T436)))</f>
        <v>Effectuez l’étape 1</v>
      </c>
      <c r="O436" s="56" t="str">
        <f>IF(ISTEXT(overallRate),"Effectuez l’étape 1",IF(OR(COUNT($C436,K436)&lt;&gt;2,overallRate=0),0,IF(G436="Yes",ROUND(MAX(IF($B436="Non - avec lien de dépendance",0,MIN((0.75*K436),847)),MIN(K436,(0.75*$C436),847)),2),U436)))</f>
        <v>Effectuez l’étape 1</v>
      </c>
      <c r="P436" s="3">
        <f t="shared" si="6"/>
        <v>0</v>
      </c>
      <c r="R436" s="110" t="e">
        <f>IF(revenueReduction&gt;0.3,MAX(IF($B436="Non - avec lien de dépendance",MIN(1129,H436,$C436)*overallRate,MIN(1129,H436)*overallRate),ROUND(MAX(IF($B436="Non - avec lien de dépendance",0,MIN((0.75*H436),847)),MIN(H436,(0.75*$C436),847)),2)),IF($B436="Non - avec lien de dépendance",MIN(1129,H436,$C436)*overallRate,MIN(1129,H436)*overallRate))</f>
        <v>#VALUE!</v>
      </c>
      <c r="S436" s="110" t="e">
        <f>IF(revenueReduction&gt;0.3,MAX(IF($B436="Non - avec lien de dépendance",MIN(1129,I436,$C436)*overallRate,MIN(1129,I436)*overallRate),ROUND(MAX(IF($B436="Non - avec lien de dépendance",0,MIN((0.75*I436),847)),MIN(I436,(0.75*$C436),847)),2)),IF($B436="Non - avec lien de dépendance",MIN(1129,I436,$C436)*overallRate,MIN(1129,I436)*overallRate))</f>
        <v>#VALUE!</v>
      </c>
      <c r="T436" s="110" t="e">
        <f>IF(revenueReduction&gt;0.3,MAX(IF($B436="Non - avec lien de dépendance",MIN(1129,J436,$C436)*overallRate,MIN(1129,J436)*overallRate),ROUND(MAX(IF($B436="Non - avec lien de dépendance",0,MIN((0.75*J436),847)),MIN(J436,(0.75*$C436),847)),2)),IF($B436="Non - avec lien de dépendance",MIN(1129,J436,$C436)*overallRate,MIN(1129,J436)*overallRate))</f>
        <v>#VALUE!</v>
      </c>
      <c r="U436" s="110" t="e">
        <f>IF(revenueReduction&gt;0.3,MAX(IF($B436="Non - avec lien de dépendance",MIN(1129,K436,$C436)*overallRate,MIN(1129,K436)*overallRate),ROUND(MAX(IF($B436="Non - avec lien de dépendance",0,MIN((0.75*K436),847)),MIN(K436,(0.75*$C436),847)),2)),IF($B436="Non - avec lien de dépendance",MIN(1129,K436,$C436)*overallRate,MIN(1129,K436)*overallRate))</f>
        <v>#VALUE!</v>
      </c>
    </row>
    <row r="437" spans="12:21" x14ac:dyDescent="0.5">
      <c r="L437" s="56" t="str">
        <f>IF(ISTEXT(overallRate),"Effectuez l’étape 1",IF(OR(COUNT($C437,H437)&lt;&gt;2,overallRate=0),0,IF(D437="Oui",ROUND(MAX(IF($B437="Non - avec lien de dépendance",0,MIN((0.75*H437),847)),MIN(H437,(0.75*$C437),847)),2),R437)))</f>
        <v>Effectuez l’étape 1</v>
      </c>
      <c r="M437" s="56" t="str">
        <f>IF(ISTEXT(overallRate),"Effectuez l’étape 1",IF(OR(COUNT($C437,I437)&lt;&gt;2,overallRate=0),0,IF(E437="Yes",ROUND(MAX(IF($B437="Non - avec lien de dépendance",0,MIN((0.75*I437),847)),MIN(I437,(0.75*$C437),847)),2),S437)))</f>
        <v>Effectuez l’étape 1</v>
      </c>
      <c r="N437" s="56" t="str">
        <f>IF(ISTEXT(overallRate),"Effectuez l’étape 1",IF(OR(COUNT($C437,J437)&lt;&gt;2,overallRate=0),0,IF(F437="Yes",ROUND(MAX(IF($B437="Non - avec lien de dépendance",0,MIN((0.75*J437),847)),MIN(J437,(0.75*$C437),847)),2),T437)))</f>
        <v>Effectuez l’étape 1</v>
      </c>
      <c r="O437" s="56" t="str">
        <f>IF(ISTEXT(overallRate),"Effectuez l’étape 1",IF(OR(COUNT($C437,K437)&lt;&gt;2,overallRate=0),0,IF(G437="Yes",ROUND(MAX(IF($B437="Non - avec lien de dépendance",0,MIN((0.75*K437),847)),MIN(K437,(0.75*$C437),847)),2),U437)))</f>
        <v>Effectuez l’étape 1</v>
      </c>
      <c r="P437" s="3">
        <f t="shared" si="6"/>
        <v>0</v>
      </c>
      <c r="R437" s="110" t="e">
        <f>IF(revenueReduction&gt;0.3,MAX(IF($B437="Non - avec lien de dépendance",MIN(1129,H437,$C437)*overallRate,MIN(1129,H437)*overallRate),ROUND(MAX(IF($B437="Non - avec lien de dépendance",0,MIN((0.75*H437),847)),MIN(H437,(0.75*$C437),847)),2)),IF($B437="Non - avec lien de dépendance",MIN(1129,H437,$C437)*overallRate,MIN(1129,H437)*overallRate))</f>
        <v>#VALUE!</v>
      </c>
      <c r="S437" s="110" t="e">
        <f>IF(revenueReduction&gt;0.3,MAX(IF($B437="Non - avec lien de dépendance",MIN(1129,I437,$C437)*overallRate,MIN(1129,I437)*overallRate),ROUND(MAX(IF($B437="Non - avec lien de dépendance",0,MIN((0.75*I437),847)),MIN(I437,(0.75*$C437),847)),2)),IF($B437="Non - avec lien de dépendance",MIN(1129,I437,$C437)*overallRate,MIN(1129,I437)*overallRate))</f>
        <v>#VALUE!</v>
      </c>
      <c r="T437" s="110" t="e">
        <f>IF(revenueReduction&gt;0.3,MAX(IF($B437="Non - avec lien de dépendance",MIN(1129,J437,$C437)*overallRate,MIN(1129,J437)*overallRate),ROUND(MAX(IF($B437="Non - avec lien de dépendance",0,MIN((0.75*J437),847)),MIN(J437,(0.75*$C437),847)),2)),IF($B437="Non - avec lien de dépendance",MIN(1129,J437,$C437)*overallRate,MIN(1129,J437)*overallRate))</f>
        <v>#VALUE!</v>
      </c>
      <c r="U437" s="110" t="e">
        <f>IF(revenueReduction&gt;0.3,MAX(IF($B437="Non - avec lien de dépendance",MIN(1129,K437,$C437)*overallRate,MIN(1129,K437)*overallRate),ROUND(MAX(IF($B437="Non - avec lien de dépendance",0,MIN((0.75*K437),847)),MIN(K437,(0.75*$C437),847)),2)),IF($B437="Non - avec lien de dépendance",MIN(1129,K437,$C437)*overallRate,MIN(1129,K437)*overallRate))</f>
        <v>#VALUE!</v>
      </c>
    </row>
    <row r="438" spans="12:21" x14ac:dyDescent="0.5">
      <c r="L438" s="56" t="str">
        <f>IF(ISTEXT(overallRate),"Effectuez l’étape 1",IF(OR(COUNT($C438,H438)&lt;&gt;2,overallRate=0),0,IF(D438="Oui",ROUND(MAX(IF($B438="Non - avec lien de dépendance",0,MIN((0.75*H438),847)),MIN(H438,(0.75*$C438),847)),2),R438)))</f>
        <v>Effectuez l’étape 1</v>
      </c>
      <c r="M438" s="56" t="str">
        <f>IF(ISTEXT(overallRate),"Effectuez l’étape 1",IF(OR(COUNT($C438,I438)&lt;&gt;2,overallRate=0),0,IF(E438="Yes",ROUND(MAX(IF($B438="Non - avec lien de dépendance",0,MIN((0.75*I438),847)),MIN(I438,(0.75*$C438),847)),2),S438)))</f>
        <v>Effectuez l’étape 1</v>
      </c>
      <c r="N438" s="56" t="str">
        <f>IF(ISTEXT(overallRate),"Effectuez l’étape 1",IF(OR(COUNT($C438,J438)&lt;&gt;2,overallRate=0),0,IF(F438="Yes",ROUND(MAX(IF($B438="Non - avec lien de dépendance",0,MIN((0.75*J438),847)),MIN(J438,(0.75*$C438),847)),2),T438)))</f>
        <v>Effectuez l’étape 1</v>
      </c>
      <c r="O438" s="56" t="str">
        <f>IF(ISTEXT(overallRate),"Effectuez l’étape 1",IF(OR(COUNT($C438,K438)&lt;&gt;2,overallRate=0),0,IF(G438="Yes",ROUND(MAX(IF($B438="Non - avec lien de dépendance",0,MIN((0.75*K438),847)),MIN(K438,(0.75*$C438),847)),2),U438)))</f>
        <v>Effectuez l’étape 1</v>
      </c>
      <c r="P438" s="3">
        <f t="shared" si="6"/>
        <v>0</v>
      </c>
      <c r="R438" s="110" t="e">
        <f>IF(revenueReduction&gt;0.3,MAX(IF($B438="Non - avec lien de dépendance",MIN(1129,H438,$C438)*overallRate,MIN(1129,H438)*overallRate),ROUND(MAX(IF($B438="Non - avec lien de dépendance",0,MIN((0.75*H438),847)),MIN(H438,(0.75*$C438),847)),2)),IF($B438="Non - avec lien de dépendance",MIN(1129,H438,$C438)*overallRate,MIN(1129,H438)*overallRate))</f>
        <v>#VALUE!</v>
      </c>
      <c r="S438" s="110" t="e">
        <f>IF(revenueReduction&gt;0.3,MAX(IF($B438="Non - avec lien de dépendance",MIN(1129,I438,$C438)*overallRate,MIN(1129,I438)*overallRate),ROUND(MAX(IF($B438="Non - avec lien de dépendance",0,MIN((0.75*I438),847)),MIN(I438,(0.75*$C438),847)),2)),IF($B438="Non - avec lien de dépendance",MIN(1129,I438,$C438)*overallRate,MIN(1129,I438)*overallRate))</f>
        <v>#VALUE!</v>
      </c>
      <c r="T438" s="110" t="e">
        <f>IF(revenueReduction&gt;0.3,MAX(IF($B438="Non - avec lien de dépendance",MIN(1129,J438,$C438)*overallRate,MIN(1129,J438)*overallRate),ROUND(MAX(IF($B438="Non - avec lien de dépendance",0,MIN((0.75*J438),847)),MIN(J438,(0.75*$C438),847)),2)),IF($B438="Non - avec lien de dépendance",MIN(1129,J438,$C438)*overallRate,MIN(1129,J438)*overallRate))</f>
        <v>#VALUE!</v>
      </c>
      <c r="U438" s="110" t="e">
        <f>IF(revenueReduction&gt;0.3,MAX(IF($B438="Non - avec lien de dépendance",MIN(1129,K438,$C438)*overallRate,MIN(1129,K438)*overallRate),ROUND(MAX(IF($B438="Non - avec lien de dépendance",0,MIN((0.75*K438),847)),MIN(K438,(0.75*$C438),847)),2)),IF($B438="Non - avec lien de dépendance",MIN(1129,K438,$C438)*overallRate,MIN(1129,K438)*overallRate))</f>
        <v>#VALUE!</v>
      </c>
    </row>
    <row r="439" spans="12:21" x14ac:dyDescent="0.5">
      <c r="L439" s="56" t="str">
        <f>IF(ISTEXT(overallRate),"Effectuez l’étape 1",IF(OR(COUNT($C439,H439)&lt;&gt;2,overallRate=0),0,IF(D439="Oui",ROUND(MAX(IF($B439="Non - avec lien de dépendance",0,MIN((0.75*H439),847)),MIN(H439,(0.75*$C439),847)),2),R439)))</f>
        <v>Effectuez l’étape 1</v>
      </c>
      <c r="M439" s="56" t="str">
        <f>IF(ISTEXT(overallRate),"Effectuez l’étape 1",IF(OR(COUNT($C439,I439)&lt;&gt;2,overallRate=0),0,IF(E439="Yes",ROUND(MAX(IF($B439="Non - avec lien de dépendance",0,MIN((0.75*I439),847)),MIN(I439,(0.75*$C439),847)),2),S439)))</f>
        <v>Effectuez l’étape 1</v>
      </c>
      <c r="N439" s="56" t="str">
        <f>IF(ISTEXT(overallRate),"Effectuez l’étape 1",IF(OR(COUNT($C439,J439)&lt;&gt;2,overallRate=0),0,IF(F439="Yes",ROUND(MAX(IF($B439="Non - avec lien de dépendance",0,MIN((0.75*J439),847)),MIN(J439,(0.75*$C439),847)),2),T439)))</f>
        <v>Effectuez l’étape 1</v>
      </c>
      <c r="O439" s="56" t="str">
        <f>IF(ISTEXT(overallRate),"Effectuez l’étape 1",IF(OR(COUNT($C439,K439)&lt;&gt;2,overallRate=0),0,IF(G439="Yes",ROUND(MAX(IF($B439="Non - avec lien de dépendance",0,MIN((0.75*K439),847)),MIN(K439,(0.75*$C439),847)),2),U439)))</f>
        <v>Effectuez l’étape 1</v>
      </c>
      <c r="P439" s="3">
        <f t="shared" si="6"/>
        <v>0</v>
      </c>
      <c r="R439" s="110" t="e">
        <f>IF(revenueReduction&gt;0.3,MAX(IF($B439="Non - avec lien de dépendance",MIN(1129,H439,$C439)*overallRate,MIN(1129,H439)*overallRate),ROUND(MAX(IF($B439="Non - avec lien de dépendance",0,MIN((0.75*H439),847)),MIN(H439,(0.75*$C439),847)),2)),IF($B439="Non - avec lien de dépendance",MIN(1129,H439,$C439)*overallRate,MIN(1129,H439)*overallRate))</f>
        <v>#VALUE!</v>
      </c>
      <c r="S439" s="110" t="e">
        <f>IF(revenueReduction&gt;0.3,MAX(IF($B439="Non - avec lien de dépendance",MIN(1129,I439,$C439)*overallRate,MIN(1129,I439)*overallRate),ROUND(MAX(IF($B439="Non - avec lien de dépendance",0,MIN((0.75*I439),847)),MIN(I439,(0.75*$C439),847)),2)),IF($B439="Non - avec lien de dépendance",MIN(1129,I439,$C439)*overallRate,MIN(1129,I439)*overallRate))</f>
        <v>#VALUE!</v>
      </c>
      <c r="T439" s="110" t="e">
        <f>IF(revenueReduction&gt;0.3,MAX(IF($B439="Non - avec lien de dépendance",MIN(1129,J439,$C439)*overallRate,MIN(1129,J439)*overallRate),ROUND(MAX(IF($B439="Non - avec lien de dépendance",0,MIN((0.75*J439),847)),MIN(J439,(0.75*$C439),847)),2)),IF($B439="Non - avec lien de dépendance",MIN(1129,J439,$C439)*overallRate,MIN(1129,J439)*overallRate))</f>
        <v>#VALUE!</v>
      </c>
      <c r="U439" s="110" t="e">
        <f>IF(revenueReduction&gt;0.3,MAX(IF($B439="Non - avec lien de dépendance",MIN(1129,K439,$C439)*overallRate,MIN(1129,K439)*overallRate),ROUND(MAX(IF($B439="Non - avec lien de dépendance",0,MIN((0.75*K439),847)),MIN(K439,(0.75*$C439),847)),2)),IF($B439="Non - avec lien de dépendance",MIN(1129,K439,$C439)*overallRate,MIN(1129,K439)*overallRate))</f>
        <v>#VALUE!</v>
      </c>
    </row>
    <row r="440" spans="12:21" x14ac:dyDescent="0.5">
      <c r="L440" s="56" t="str">
        <f>IF(ISTEXT(overallRate),"Effectuez l’étape 1",IF(OR(COUNT($C440,H440)&lt;&gt;2,overallRate=0),0,IF(D440="Oui",ROUND(MAX(IF($B440="Non - avec lien de dépendance",0,MIN((0.75*H440),847)),MIN(H440,(0.75*$C440),847)),2),R440)))</f>
        <v>Effectuez l’étape 1</v>
      </c>
      <c r="M440" s="56" t="str">
        <f>IF(ISTEXT(overallRate),"Effectuez l’étape 1",IF(OR(COUNT($C440,I440)&lt;&gt;2,overallRate=0),0,IF(E440="Yes",ROUND(MAX(IF($B440="Non - avec lien de dépendance",0,MIN((0.75*I440),847)),MIN(I440,(0.75*$C440),847)),2),S440)))</f>
        <v>Effectuez l’étape 1</v>
      </c>
      <c r="N440" s="56" t="str">
        <f>IF(ISTEXT(overallRate),"Effectuez l’étape 1",IF(OR(COUNT($C440,J440)&lt;&gt;2,overallRate=0),0,IF(F440="Yes",ROUND(MAX(IF($B440="Non - avec lien de dépendance",0,MIN((0.75*J440),847)),MIN(J440,(0.75*$C440),847)),2),T440)))</f>
        <v>Effectuez l’étape 1</v>
      </c>
      <c r="O440" s="56" t="str">
        <f>IF(ISTEXT(overallRate),"Effectuez l’étape 1",IF(OR(COUNT($C440,K440)&lt;&gt;2,overallRate=0),0,IF(G440="Yes",ROUND(MAX(IF($B440="Non - avec lien de dépendance",0,MIN((0.75*K440),847)),MIN(K440,(0.75*$C440),847)),2),U440)))</f>
        <v>Effectuez l’étape 1</v>
      </c>
      <c r="P440" s="3">
        <f t="shared" si="6"/>
        <v>0</v>
      </c>
      <c r="R440" s="110" t="e">
        <f>IF(revenueReduction&gt;0.3,MAX(IF($B440="Non - avec lien de dépendance",MIN(1129,H440,$C440)*overallRate,MIN(1129,H440)*overallRate),ROUND(MAX(IF($B440="Non - avec lien de dépendance",0,MIN((0.75*H440),847)),MIN(H440,(0.75*$C440),847)),2)),IF($B440="Non - avec lien de dépendance",MIN(1129,H440,$C440)*overallRate,MIN(1129,H440)*overallRate))</f>
        <v>#VALUE!</v>
      </c>
      <c r="S440" s="110" t="e">
        <f>IF(revenueReduction&gt;0.3,MAX(IF($B440="Non - avec lien de dépendance",MIN(1129,I440,$C440)*overallRate,MIN(1129,I440)*overallRate),ROUND(MAX(IF($B440="Non - avec lien de dépendance",0,MIN((0.75*I440),847)),MIN(I440,(0.75*$C440),847)),2)),IF($B440="Non - avec lien de dépendance",MIN(1129,I440,$C440)*overallRate,MIN(1129,I440)*overallRate))</f>
        <v>#VALUE!</v>
      </c>
      <c r="T440" s="110" t="e">
        <f>IF(revenueReduction&gt;0.3,MAX(IF($B440="Non - avec lien de dépendance",MIN(1129,J440,$C440)*overallRate,MIN(1129,J440)*overallRate),ROUND(MAX(IF($B440="Non - avec lien de dépendance",0,MIN((0.75*J440),847)),MIN(J440,(0.75*$C440),847)),2)),IF($B440="Non - avec lien de dépendance",MIN(1129,J440,$C440)*overallRate,MIN(1129,J440)*overallRate))</f>
        <v>#VALUE!</v>
      </c>
      <c r="U440" s="110" t="e">
        <f>IF(revenueReduction&gt;0.3,MAX(IF($B440="Non - avec lien de dépendance",MIN(1129,K440,$C440)*overallRate,MIN(1129,K440)*overallRate),ROUND(MAX(IF($B440="Non - avec lien de dépendance",0,MIN((0.75*K440),847)),MIN(K440,(0.75*$C440),847)),2)),IF($B440="Non - avec lien de dépendance",MIN(1129,K440,$C440)*overallRate,MIN(1129,K440)*overallRate))</f>
        <v>#VALUE!</v>
      </c>
    </row>
    <row r="441" spans="12:21" x14ac:dyDescent="0.5">
      <c r="L441" s="56" t="str">
        <f>IF(ISTEXT(overallRate),"Effectuez l’étape 1",IF(OR(COUNT($C441,H441)&lt;&gt;2,overallRate=0),0,IF(D441="Oui",ROUND(MAX(IF($B441="Non - avec lien de dépendance",0,MIN((0.75*H441),847)),MIN(H441,(0.75*$C441),847)),2),R441)))</f>
        <v>Effectuez l’étape 1</v>
      </c>
      <c r="M441" s="56" t="str">
        <f>IF(ISTEXT(overallRate),"Effectuez l’étape 1",IF(OR(COUNT($C441,I441)&lt;&gt;2,overallRate=0),0,IF(E441="Yes",ROUND(MAX(IF($B441="Non - avec lien de dépendance",0,MIN((0.75*I441),847)),MIN(I441,(0.75*$C441),847)),2),S441)))</f>
        <v>Effectuez l’étape 1</v>
      </c>
      <c r="N441" s="56" t="str">
        <f>IF(ISTEXT(overallRate),"Effectuez l’étape 1",IF(OR(COUNT($C441,J441)&lt;&gt;2,overallRate=0),0,IF(F441="Yes",ROUND(MAX(IF($B441="Non - avec lien de dépendance",0,MIN((0.75*J441),847)),MIN(J441,(0.75*$C441),847)),2),T441)))</f>
        <v>Effectuez l’étape 1</v>
      </c>
      <c r="O441" s="56" t="str">
        <f>IF(ISTEXT(overallRate),"Effectuez l’étape 1",IF(OR(COUNT($C441,K441)&lt;&gt;2,overallRate=0),0,IF(G441="Yes",ROUND(MAX(IF($B441="Non - avec lien de dépendance",0,MIN((0.75*K441),847)),MIN(K441,(0.75*$C441),847)),2),U441)))</f>
        <v>Effectuez l’étape 1</v>
      </c>
      <c r="P441" s="3">
        <f t="shared" si="6"/>
        <v>0</v>
      </c>
      <c r="R441" s="110" t="e">
        <f>IF(revenueReduction&gt;0.3,MAX(IF($B441="Non - avec lien de dépendance",MIN(1129,H441,$C441)*overallRate,MIN(1129,H441)*overallRate),ROUND(MAX(IF($B441="Non - avec lien de dépendance",0,MIN((0.75*H441),847)),MIN(H441,(0.75*$C441),847)),2)),IF($B441="Non - avec lien de dépendance",MIN(1129,H441,$C441)*overallRate,MIN(1129,H441)*overallRate))</f>
        <v>#VALUE!</v>
      </c>
      <c r="S441" s="110" t="e">
        <f>IF(revenueReduction&gt;0.3,MAX(IF($B441="Non - avec lien de dépendance",MIN(1129,I441,$C441)*overallRate,MIN(1129,I441)*overallRate),ROUND(MAX(IF($B441="Non - avec lien de dépendance",0,MIN((0.75*I441),847)),MIN(I441,(0.75*$C441),847)),2)),IF($B441="Non - avec lien de dépendance",MIN(1129,I441,$C441)*overallRate,MIN(1129,I441)*overallRate))</f>
        <v>#VALUE!</v>
      </c>
      <c r="T441" s="110" t="e">
        <f>IF(revenueReduction&gt;0.3,MAX(IF($B441="Non - avec lien de dépendance",MIN(1129,J441,$C441)*overallRate,MIN(1129,J441)*overallRate),ROUND(MAX(IF($B441="Non - avec lien de dépendance",0,MIN((0.75*J441),847)),MIN(J441,(0.75*$C441),847)),2)),IF($B441="Non - avec lien de dépendance",MIN(1129,J441,$C441)*overallRate,MIN(1129,J441)*overallRate))</f>
        <v>#VALUE!</v>
      </c>
      <c r="U441" s="110" t="e">
        <f>IF(revenueReduction&gt;0.3,MAX(IF($B441="Non - avec lien de dépendance",MIN(1129,K441,$C441)*overallRate,MIN(1129,K441)*overallRate),ROUND(MAX(IF($B441="Non - avec lien de dépendance",0,MIN((0.75*K441),847)),MIN(K441,(0.75*$C441),847)),2)),IF($B441="Non - avec lien de dépendance",MIN(1129,K441,$C441)*overallRate,MIN(1129,K441)*overallRate))</f>
        <v>#VALUE!</v>
      </c>
    </row>
    <row r="442" spans="12:21" x14ac:dyDescent="0.5">
      <c r="L442" s="56" t="str">
        <f>IF(ISTEXT(overallRate),"Effectuez l’étape 1",IF(OR(COUNT($C442,H442)&lt;&gt;2,overallRate=0),0,IF(D442="Oui",ROUND(MAX(IF($B442="Non - avec lien de dépendance",0,MIN((0.75*H442),847)),MIN(H442,(0.75*$C442),847)),2),R442)))</f>
        <v>Effectuez l’étape 1</v>
      </c>
      <c r="M442" s="56" t="str">
        <f>IF(ISTEXT(overallRate),"Effectuez l’étape 1",IF(OR(COUNT($C442,I442)&lt;&gt;2,overallRate=0),0,IF(E442="Yes",ROUND(MAX(IF($B442="Non - avec lien de dépendance",0,MIN((0.75*I442),847)),MIN(I442,(0.75*$C442),847)),2),S442)))</f>
        <v>Effectuez l’étape 1</v>
      </c>
      <c r="N442" s="56" t="str">
        <f>IF(ISTEXT(overallRate),"Effectuez l’étape 1",IF(OR(COUNT($C442,J442)&lt;&gt;2,overallRate=0),0,IF(F442="Yes",ROUND(MAX(IF($B442="Non - avec lien de dépendance",0,MIN((0.75*J442),847)),MIN(J442,(0.75*$C442),847)),2),T442)))</f>
        <v>Effectuez l’étape 1</v>
      </c>
      <c r="O442" s="56" t="str">
        <f>IF(ISTEXT(overallRate),"Effectuez l’étape 1",IF(OR(COUNT($C442,K442)&lt;&gt;2,overallRate=0),0,IF(G442="Yes",ROUND(MAX(IF($B442="Non - avec lien de dépendance",0,MIN((0.75*K442),847)),MIN(K442,(0.75*$C442),847)),2),U442)))</f>
        <v>Effectuez l’étape 1</v>
      </c>
      <c r="P442" s="3">
        <f t="shared" si="6"/>
        <v>0</v>
      </c>
      <c r="R442" s="110" t="e">
        <f>IF(revenueReduction&gt;0.3,MAX(IF($B442="Non - avec lien de dépendance",MIN(1129,H442,$C442)*overallRate,MIN(1129,H442)*overallRate),ROUND(MAX(IF($B442="Non - avec lien de dépendance",0,MIN((0.75*H442),847)),MIN(H442,(0.75*$C442),847)),2)),IF($B442="Non - avec lien de dépendance",MIN(1129,H442,$C442)*overallRate,MIN(1129,H442)*overallRate))</f>
        <v>#VALUE!</v>
      </c>
      <c r="S442" s="110" t="e">
        <f>IF(revenueReduction&gt;0.3,MAX(IF($B442="Non - avec lien de dépendance",MIN(1129,I442,$C442)*overallRate,MIN(1129,I442)*overallRate),ROUND(MAX(IF($B442="Non - avec lien de dépendance",0,MIN((0.75*I442),847)),MIN(I442,(0.75*$C442),847)),2)),IF($B442="Non - avec lien de dépendance",MIN(1129,I442,$C442)*overallRate,MIN(1129,I442)*overallRate))</f>
        <v>#VALUE!</v>
      </c>
      <c r="T442" s="110" t="e">
        <f>IF(revenueReduction&gt;0.3,MAX(IF($B442="Non - avec lien de dépendance",MIN(1129,J442,$C442)*overallRate,MIN(1129,J442)*overallRate),ROUND(MAX(IF($B442="Non - avec lien de dépendance",0,MIN((0.75*J442),847)),MIN(J442,(0.75*$C442),847)),2)),IF($B442="Non - avec lien de dépendance",MIN(1129,J442,$C442)*overallRate,MIN(1129,J442)*overallRate))</f>
        <v>#VALUE!</v>
      </c>
      <c r="U442" s="110" t="e">
        <f>IF(revenueReduction&gt;0.3,MAX(IF($B442="Non - avec lien de dépendance",MIN(1129,K442,$C442)*overallRate,MIN(1129,K442)*overallRate),ROUND(MAX(IF($B442="Non - avec lien de dépendance",0,MIN((0.75*K442),847)),MIN(K442,(0.75*$C442),847)),2)),IF($B442="Non - avec lien de dépendance",MIN(1129,K442,$C442)*overallRate,MIN(1129,K442)*overallRate))</f>
        <v>#VALUE!</v>
      </c>
    </row>
    <row r="443" spans="12:21" x14ac:dyDescent="0.5">
      <c r="L443" s="56" t="str">
        <f>IF(ISTEXT(overallRate),"Effectuez l’étape 1",IF(OR(COUNT($C443,H443)&lt;&gt;2,overallRate=0),0,IF(D443="Oui",ROUND(MAX(IF($B443="Non - avec lien de dépendance",0,MIN((0.75*H443),847)),MIN(H443,(0.75*$C443),847)),2),R443)))</f>
        <v>Effectuez l’étape 1</v>
      </c>
      <c r="M443" s="56" t="str">
        <f>IF(ISTEXT(overallRate),"Effectuez l’étape 1",IF(OR(COUNT($C443,I443)&lt;&gt;2,overallRate=0),0,IF(E443="Yes",ROUND(MAX(IF($B443="Non - avec lien de dépendance",0,MIN((0.75*I443),847)),MIN(I443,(0.75*$C443),847)),2),S443)))</f>
        <v>Effectuez l’étape 1</v>
      </c>
      <c r="N443" s="56" t="str">
        <f>IF(ISTEXT(overallRate),"Effectuez l’étape 1",IF(OR(COUNT($C443,J443)&lt;&gt;2,overallRate=0),0,IF(F443="Yes",ROUND(MAX(IF($B443="Non - avec lien de dépendance",0,MIN((0.75*J443),847)),MIN(J443,(0.75*$C443),847)),2),T443)))</f>
        <v>Effectuez l’étape 1</v>
      </c>
      <c r="O443" s="56" t="str">
        <f>IF(ISTEXT(overallRate),"Effectuez l’étape 1",IF(OR(COUNT($C443,K443)&lt;&gt;2,overallRate=0),0,IF(G443="Yes",ROUND(MAX(IF($B443="Non - avec lien de dépendance",0,MIN((0.75*K443),847)),MIN(K443,(0.75*$C443),847)),2),U443)))</f>
        <v>Effectuez l’étape 1</v>
      </c>
      <c r="P443" s="3">
        <f t="shared" si="6"/>
        <v>0</v>
      </c>
      <c r="R443" s="110" t="e">
        <f>IF(revenueReduction&gt;0.3,MAX(IF($B443="Non - avec lien de dépendance",MIN(1129,H443,$C443)*overallRate,MIN(1129,H443)*overallRate),ROUND(MAX(IF($B443="Non - avec lien de dépendance",0,MIN((0.75*H443),847)),MIN(H443,(0.75*$C443),847)),2)),IF($B443="Non - avec lien de dépendance",MIN(1129,H443,$C443)*overallRate,MIN(1129,H443)*overallRate))</f>
        <v>#VALUE!</v>
      </c>
      <c r="S443" s="110" t="e">
        <f>IF(revenueReduction&gt;0.3,MAX(IF($B443="Non - avec lien de dépendance",MIN(1129,I443,$C443)*overallRate,MIN(1129,I443)*overallRate),ROUND(MAX(IF($B443="Non - avec lien de dépendance",0,MIN((0.75*I443),847)),MIN(I443,(0.75*$C443),847)),2)),IF($B443="Non - avec lien de dépendance",MIN(1129,I443,$C443)*overallRate,MIN(1129,I443)*overallRate))</f>
        <v>#VALUE!</v>
      </c>
      <c r="T443" s="110" t="e">
        <f>IF(revenueReduction&gt;0.3,MAX(IF($B443="Non - avec lien de dépendance",MIN(1129,J443,$C443)*overallRate,MIN(1129,J443)*overallRate),ROUND(MAX(IF($B443="Non - avec lien de dépendance",0,MIN((0.75*J443),847)),MIN(J443,(0.75*$C443),847)),2)),IF($B443="Non - avec lien de dépendance",MIN(1129,J443,$C443)*overallRate,MIN(1129,J443)*overallRate))</f>
        <v>#VALUE!</v>
      </c>
      <c r="U443" s="110" t="e">
        <f>IF(revenueReduction&gt;0.3,MAX(IF($B443="Non - avec lien de dépendance",MIN(1129,K443,$C443)*overallRate,MIN(1129,K443)*overallRate),ROUND(MAX(IF($B443="Non - avec lien de dépendance",0,MIN((0.75*K443),847)),MIN(K443,(0.75*$C443),847)),2)),IF($B443="Non - avec lien de dépendance",MIN(1129,K443,$C443)*overallRate,MIN(1129,K443)*overallRate))</f>
        <v>#VALUE!</v>
      </c>
    </row>
    <row r="444" spans="12:21" x14ac:dyDescent="0.5">
      <c r="L444" s="56" t="str">
        <f>IF(ISTEXT(overallRate),"Effectuez l’étape 1",IF(OR(COUNT($C444,H444)&lt;&gt;2,overallRate=0),0,IF(D444="Oui",ROUND(MAX(IF($B444="Non - avec lien de dépendance",0,MIN((0.75*H444),847)),MIN(H444,(0.75*$C444),847)),2),R444)))</f>
        <v>Effectuez l’étape 1</v>
      </c>
      <c r="M444" s="56" t="str">
        <f>IF(ISTEXT(overallRate),"Effectuez l’étape 1",IF(OR(COUNT($C444,I444)&lt;&gt;2,overallRate=0),0,IF(E444="Yes",ROUND(MAX(IF($B444="Non - avec lien de dépendance",0,MIN((0.75*I444),847)),MIN(I444,(0.75*$C444),847)),2),S444)))</f>
        <v>Effectuez l’étape 1</v>
      </c>
      <c r="N444" s="56" t="str">
        <f>IF(ISTEXT(overallRate),"Effectuez l’étape 1",IF(OR(COUNT($C444,J444)&lt;&gt;2,overallRate=0),0,IF(F444="Yes",ROUND(MAX(IF($B444="Non - avec lien de dépendance",0,MIN((0.75*J444),847)),MIN(J444,(0.75*$C444),847)),2),T444)))</f>
        <v>Effectuez l’étape 1</v>
      </c>
      <c r="O444" s="56" t="str">
        <f>IF(ISTEXT(overallRate),"Effectuez l’étape 1",IF(OR(COUNT($C444,K444)&lt;&gt;2,overallRate=0),0,IF(G444="Yes",ROUND(MAX(IF($B444="Non - avec lien de dépendance",0,MIN((0.75*K444),847)),MIN(K444,(0.75*$C444),847)),2),U444)))</f>
        <v>Effectuez l’étape 1</v>
      </c>
      <c r="P444" s="3">
        <f t="shared" si="6"/>
        <v>0</v>
      </c>
      <c r="R444" s="110" t="e">
        <f>IF(revenueReduction&gt;0.3,MAX(IF($B444="Non - avec lien de dépendance",MIN(1129,H444,$C444)*overallRate,MIN(1129,H444)*overallRate),ROUND(MAX(IF($B444="Non - avec lien de dépendance",0,MIN((0.75*H444),847)),MIN(H444,(0.75*$C444),847)),2)),IF($B444="Non - avec lien de dépendance",MIN(1129,H444,$C444)*overallRate,MIN(1129,H444)*overallRate))</f>
        <v>#VALUE!</v>
      </c>
      <c r="S444" s="110" t="e">
        <f>IF(revenueReduction&gt;0.3,MAX(IF($B444="Non - avec lien de dépendance",MIN(1129,I444,$C444)*overallRate,MIN(1129,I444)*overallRate),ROUND(MAX(IF($B444="Non - avec lien de dépendance",0,MIN((0.75*I444),847)),MIN(I444,(0.75*$C444),847)),2)),IF($B444="Non - avec lien de dépendance",MIN(1129,I444,$C444)*overallRate,MIN(1129,I444)*overallRate))</f>
        <v>#VALUE!</v>
      </c>
      <c r="T444" s="110" t="e">
        <f>IF(revenueReduction&gt;0.3,MAX(IF($B444="Non - avec lien de dépendance",MIN(1129,J444,$C444)*overallRate,MIN(1129,J444)*overallRate),ROUND(MAX(IF($B444="Non - avec lien de dépendance",0,MIN((0.75*J444),847)),MIN(J444,(0.75*$C444),847)),2)),IF($B444="Non - avec lien de dépendance",MIN(1129,J444,$C444)*overallRate,MIN(1129,J444)*overallRate))</f>
        <v>#VALUE!</v>
      </c>
      <c r="U444" s="110" t="e">
        <f>IF(revenueReduction&gt;0.3,MAX(IF($B444="Non - avec lien de dépendance",MIN(1129,K444,$C444)*overallRate,MIN(1129,K444)*overallRate),ROUND(MAX(IF($B444="Non - avec lien de dépendance",0,MIN((0.75*K444),847)),MIN(K444,(0.75*$C444),847)),2)),IF($B444="Non - avec lien de dépendance",MIN(1129,K444,$C444)*overallRate,MIN(1129,K444)*overallRate))</f>
        <v>#VALUE!</v>
      </c>
    </row>
    <row r="445" spans="12:21" x14ac:dyDescent="0.5">
      <c r="L445" s="56" t="str">
        <f>IF(ISTEXT(overallRate),"Effectuez l’étape 1",IF(OR(COUNT($C445,H445)&lt;&gt;2,overallRate=0),0,IF(D445="Oui",ROUND(MAX(IF($B445="Non - avec lien de dépendance",0,MIN((0.75*H445),847)),MIN(H445,(0.75*$C445),847)),2),R445)))</f>
        <v>Effectuez l’étape 1</v>
      </c>
      <c r="M445" s="56" t="str">
        <f>IF(ISTEXT(overallRate),"Effectuez l’étape 1",IF(OR(COUNT($C445,I445)&lt;&gt;2,overallRate=0),0,IF(E445="Yes",ROUND(MAX(IF($B445="Non - avec lien de dépendance",0,MIN((0.75*I445),847)),MIN(I445,(0.75*$C445),847)),2),S445)))</f>
        <v>Effectuez l’étape 1</v>
      </c>
      <c r="N445" s="56" t="str">
        <f>IF(ISTEXT(overallRate),"Effectuez l’étape 1",IF(OR(COUNT($C445,J445)&lt;&gt;2,overallRate=0),0,IF(F445="Yes",ROUND(MAX(IF($B445="Non - avec lien de dépendance",0,MIN((0.75*J445),847)),MIN(J445,(0.75*$C445),847)),2),T445)))</f>
        <v>Effectuez l’étape 1</v>
      </c>
      <c r="O445" s="56" t="str">
        <f>IF(ISTEXT(overallRate),"Effectuez l’étape 1",IF(OR(COUNT($C445,K445)&lt;&gt;2,overallRate=0),0,IF(G445="Yes",ROUND(MAX(IF($B445="Non - avec lien de dépendance",0,MIN((0.75*K445),847)),MIN(K445,(0.75*$C445),847)),2),U445)))</f>
        <v>Effectuez l’étape 1</v>
      </c>
      <c r="P445" s="3">
        <f t="shared" si="6"/>
        <v>0</v>
      </c>
      <c r="R445" s="110" t="e">
        <f>IF(revenueReduction&gt;0.3,MAX(IF($B445="Non - avec lien de dépendance",MIN(1129,H445,$C445)*overallRate,MIN(1129,H445)*overallRate),ROUND(MAX(IF($B445="Non - avec lien de dépendance",0,MIN((0.75*H445),847)),MIN(H445,(0.75*$C445),847)),2)),IF($B445="Non - avec lien de dépendance",MIN(1129,H445,$C445)*overallRate,MIN(1129,H445)*overallRate))</f>
        <v>#VALUE!</v>
      </c>
      <c r="S445" s="110" t="e">
        <f>IF(revenueReduction&gt;0.3,MAX(IF($B445="Non - avec lien de dépendance",MIN(1129,I445,$C445)*overallRate,MIN(1129,I445)*overallRate),ROUND(MAX(IF($B445="Non - avec lien de dépendance",0,MIN((0.75*I445),847)),MIN(I445,(0.75*$C445),847)),2)),IF($B445="Non - avec lien de dépendance",MIN(1129,I445,$C445)*overallRate,MIN(1129,I445)*overallRate))</f>
        <v>#VALUE!</v>
      </c>
      <c r="T445" s="110" t="e">
        <f>IF(revenueReduction&gt;0.3,MAX(IF($B445="Non - avec lien de dépendance",MIN(1129,J445,$C445)*overallRate,MIN(1129,J445)*overallRate),ROUND(MAX(IF($B445="Non - avec lien de dépendance",0,MIN((0.75*J445),847)),MIN(J445,(0.75*$C445),847)),2)),IF($B445="Non - avec lien de dépendance",MIN(1129,J445,$C445)*overallRate,MIN(1129,J445)*overallRate))</f>
        <v>#VALUE!</v>
      </c>
      <c r="U445" s="110" t="e">
        <f>IF(revenueReduction&gt;0.3,MAX(IF($B445="Non - avec lien de dépendance",MIN(1129,K445,$C445)*overallRate,MIN(1129,K445)*overallRate),ROUND(MAX(IF($B445="Non - avec lien de dépendance",0,MIN((0.75*K445),847)),MIN(K445,(0.75*$C445),847)),2)),IF($B445="Non - avec lien de dépendance",MIN(1129,K445,$C445)*overallRate,MIN(1129,K445)*overallRate))</f>
        <v>#VALUE!</v>
      </c>
    </row>
    <row r="446" spans="12:21" x14ac:dyDescent="0.5">
      <c r="L446" s="56" t="str">
        <f>IF(ISTEXT(overallRate),"Effectuez l’étape 1",IF(OR(COUNT($C446,H446)&lt;&gt;2,overallRate=0),0,IF(D446="Oui",ROUND(MAX(IF($B446="Non - avec lien de dépendance",0,MIN((0.75*H446),847)),MIN(H446,(0.75*$C446),847)),2),R446)))</f>
        <v>Effectuez l’étape 1</v>
      </c>
      <c r="M446" s="56" t="str">
        <f>IF(ISTEXT(overallRate),"Effectuez l’étape 1",IF(OR(COUNT($C446,I446)&lt;&gt;2,overallRate=0),0,IF(E446="Yes",ROUND(MAX(IF($B446="Non - avec lien de dépendance",0,MIN((0.75*I446),847)),MIN(I446,(0.75*$C446),847)),2),S446)))</f>
        <v>Effectuez l’étape 1</v>
      </c>
      <c r="N446" s="56" t="str">
        <f>IF(ISTEXT(overallRate),"Effectuez l’étape 1",IF(OR(COUNT($C446,J446)&lt;&gt;2,overallRate=0),0,IF(F446="Yes",ROUND(MAX(IF($B446="Non - avec lien de dépendance",0,MIN((0.75*J446),847)),MIN(J446,(0.75*$C446),847)),2),T446)))</f>
        <v>Effectuez l’étape 1</v>
      </c>
      <c r="O446" s="56" t="str">
        <f>IF(ISTEXT(overallRate),"Effectuez l’étape 1",IF(OR(COUNT($C446,K446)&lt;&gt;2,overallRate=0),0,IF(G446="Yes",ROUND(MAX(IF($B446="Non - avec lien de dépendance",0,MIN((0.75*K446),847)),MIN(K446,(0.75*$C446),847)),2),U446)))</f>
        <v>Effectuez l’étape 1</v>
      </c>
      <c r="P446" s="3">
        <f t="shared" si="6"/>
        <v>0</v>
      </c>
      <c r="R446" s="110" t="e">
        <f>IF(revenueReduction&gt;0.3,MAX(IF($B446="Non - avec lien de dépendance",MIN(1129,H446,$C446)*overallRate,MIN(1129,H446)*overallRate),ROUND(MAX(IF($B446="Non - avec lien de dépendance",0,MIN((0.75*H446),847)),MIN(H446,(0.75*$C446),847)),2)),IF($B446="Non - avec lien de dépendance",MIN(1129,H446,$C446)*overallRate,MIN(1129,H446)*overallRate))</f>
        <v>#VALUE!</v>
      </c>
      <c r="S446" s="110" t="e">
        <f>IF(revenueReduction&gt;0.3,MAX(IF($B446="Non - avec lien de dépendance",MIN(1129,I446,$C446)*overallRate,MIN(1129,I446)*overallRate),ROUND(MAX(IF($B446="Non - avec lien de dépendance",0,MIN((0.75*I446),847)),MIN(I446,(0.75*$C446),847)),2)),IF($B446="Non - avec lien de dépendance",MIN(1129,I446,$C446)*overallRate,MIN(1129,I446)*overallRate))</f>
        <v>#VALUE!</v>
      </c>
      <c r="T446" s="110" t="e">
        <f>IF(revenueReduction&gt;0.3,MAX(IF($B446="Non - avec lien de dépendance",MIN(1129,J446,$C446)*overallRate,MIN(1129,J446)*overallRate),ROUND(MAX(IF($B446="Non - avec lien de dépendance",0,MIN((0.75*J446),847)),MIN(J446,(0.75*$C446),847)),2)),IF($B446="Non - avec lien de dépendance",MIN(1129,J446,$C446)*overallRate,MIN(1129,J446)*overallRate))</f>
        <v>#VALUE!</v>
      </c>
      <c r="U446" s="110" t="e">
        <f>IF(revenueReduction&gt;0.3,MAX(IF($B446="Non - avec lien de dépendance",MIN(1129,K446,$C446)*overallRate,MIN(1129,K446)*overallRate),ROUND(MAX(IF($B446="Non - avec lien de dépendance",0,MIN((0.75*K446),847)),MIN(K446,(0.75*$C446),847)),2)),IF($B446="Non - avec lien de dépendance",MIN(1129,K446,$C446)*overallRate,MIN(1129,K446)*overallRate))</f>
        <v>#VALUE!</v>
      </c>
    </row>
    <row r="447" spans="12:21" x14ac:dyDescent="0.5">
      <c r="L447" s="56" t="str">
        <f>IF(ISTEXT(overallRate),"Effectuez l’étape 1",IF(OR(COUNT($C447,H447)&lt;&gt;2,overallRate=0),0,IF(D447="Oui",ROUND(MAX(IF($B447="Non - avec lien de dépendance",0,MIN((0.75*H447),847)),MIN(H447,(0.75*$C447),847)),2),R447)))</f>
        <v>Effectuez l’étape 1</v>
      </c>
      <c r="M447" s="56" t="str">
        <f>IF(ISTEXT(overallRate),"Effectuez l’étape 1",IF(OR(COUNT($C447,I447)&lt;&gt;2,overallRate=0),0,IF(E447="Yes",ROUND(MAX(IF($B447="Non - avec lien de dépendance",0,MIN((0.75*I447),847)),MIN(I447,(0.75*$C447),847)),2),S447)))</f>
        <v>Effectuez l’étape 1</v>
      </c>
      <c r="N447" s="56" t="str">
        <f>IF(ISTEXT(overallRate),"Effectuez l’étape 1",IF(OR(COUNT($C447,J447)&lt;&gt;2,overallRate=0),0,IF(F447="Yes",ROUND(MAX(IF($B447="Non - avec lien de dépendance",0,MIN((0.75*J447),847)),MIN(J447,(0.75*$C447),847)),2),T447)))</f>
        <v>Effectuez l’étape 1</v>
      </c>
      <c r="O447" s="56" t="str">
        <f>IF(ISTEXT(overallRate),"Effectuez l’étape 1",IF(OR(COUNT($C447,K447)&lt;&gt;2,overallRate=0),0,IF(G447="Yes",ROUND(MAX(IF($B447="Non - avec lien de dépendance",0,MIN((0.75*K447),847)),MIN(K447,(0.75*$C447),847)),2),U447)))</f>
        <v>Effectuez l’étape 1</v>
      </c>
      <c r="P447" s="3">
        <f t="shared" si="6"/>
        <v>0</v>
      </c>
      <c r="R447" s="110" t="e">
        <f>IF(revenueReduction&gt;0.3,MAX(IF($B447="Non - avec lien de dépendance",MIN(1129,H447,$C447)*overallRate,MIN(1129,H447)*overallRate),ROUND(MAX(IF($B447="Non - avec lien de dépendance",0,MIN((0.75*H447),847)),MIN(H447,(0.75*$C447),847)),2)),IF($B447="Non - avec lien de dépendance",MIN(1129,H447,$C447)*overallRate,MIN(1129,H447)*overallRate))</f>
        <v>#VALUE!</v>
      </c>
      <c r="S447" s="110" t="e">
        <f>IF(revenueReduction&gt;0.3,MAX(IF($B447="Non - avec lien de dépendance",MIN(1129,I447,$C447)*overallRate,MIN(1129,I447)*overallRate),ROUND(MAX(IF($B447="Non - avec lien de dépendance",0,MIN((0.75*I447),847)),MIN(I447,(0.75*$C447),847)),2)),IF($B447="Non - avec lien de dépendance",MIN(1129,I447,$C447)*overallRate,MIN(1129,I447)*overallRate))</f>
        <v>#VALUE!</v>
      </c>
      <c r="T447" s="110" t="e">
        <f>IF(revenueReduction&gt;0.3,MAX(IF($B447="Non - avec lien de dépendance",MIN(1129,J447,$C447)*overallRate,MIN(1129,J447)*overallRate),ROUND(MAX(IF($B447="Non - avec lien de dépendance",0,MIN((0.75*J447),847)),MIN(J447,(0.75*$C447),847)),2)),IF($B447="Non - avec lien de dépendance",MIN(1129,J447,$C447)*overallRate,MIN(1129,J447)*overallRate))</f>
        <v>#VALUE!</v>
      </c>
      <c r="U447" s="110" t="e">
        <f>IF(revenueReduction&gt;0.3,MAX(IF($B447="Non - avec lien de dépendance",MIN(1129,K447,$C447)*overallRate,MIN(1129,K447)*overallRate),ROUND(MAX(IF($B447="Non - avec lien de dépendance",0,MIN((0.75*K447),847)),MIN(K447,(0.75*$C447),847)),2)),IF($B447="Non - avec lien de dépendance",MIN(1129,K447,$C447)*overallRate,MIN(1129,K447)*overallRate))</f>
        <v>#VALUE!</v>
      </c>
    </row>
    <row r="448" spans="12:21" x14ac:dyDescent="0.5">
      <c r="L448" s="56" t="str">
        <f>IF(ISTEXT(overallRate),"Effectuez l’étape 1",IF(OR(COUNT($C448,H448)&lt;&gt;2,overallRate=0),0,IF(D448="Oui",ROUND(MAX(IF($B448="Non - avec lien de dépendance",0,MIN((0.75*H448),847)),MIN(H448,(0.75*$C448),847)),2),R448)))</f>
        <v>Effectuez l’étape 1</v>
      </c>
      <c r="M448" s="56" t="str">
        <f>IF(ISTEXT(overallRate),"Effectuez l’étape 1",IF(OR(COUNT($C448,I448)&lt;&gt;2,overallRate=0),0,IF(E448="Yes",ROUND(MAX(IF($B448="Non - avec lien de dépendance",0,MIN((0.75*I448),847)),MIN(I448,(0.75*$C448),847)),2),S448)))</f>
        <v>Effectuez l’étape 1</v>
      </c>
      <c r="N448" s="56" t="str">
        <f>IF(ISTEXT(overallRate),"Effectuez l’étape 1",IF(OR(COUNT($C448,J448)&lt;&gt;2,overallRate=0),0,IF(F448="Yes",ROUND(MAX(IF($B448="Non - avec lien de dépendance",0,MIN((0.75*J448),847)),MIN(J448,(0.75*$C448),847)),2),T448)))</f>
        <v>Effectuez l’étape 1</v>
      </c>
      <c r="O448" s="56" t="str">
        <f>IF(ISTEXT(overallRate),"Effectuez l’étape 1",IF(OR(COUNT($C448,K448)&lt;&gt;2,overallRate=0),0,IF(G448="Yes",ROUND(MAX(IF($B448="Non - avec lien de dépendance",0,MIN((0.75*K448),847)),MIN(K448,(0.75*$C448),847)),2),U448)))</f>
        <v>Effectuez l’étape 1</v>
      </c>
      <c r="P448" s="3">
        <f t="shared" si="6"/>
        <v>0</v>
      </c>
      <c r="R448" s="110" t="e">
        <f>IF(revenueReduction&gt;0.3,MAX(IF($B448="Non - avec lien de dépendance",MIN(1129,H448,$C448)*overallRate,MIN(1129,H448)*overallRate),ROUND(MAX(IF($B448="Non - avec lien de dépendance",0,MIN((0.75*H448),847)),MIN(H448,(0.75*$C448),847)),2)),IF($B448="Non - avec lien de dépendance",MIN(1129,H448,$C448)*overallRate,MIN(1129,H448)*overallRate))</f>
        <v>#VALUE!</v>
      </c>
      <c r="S448" s="110" t="e">
        <f>IF(revenueReduction&gt;0.3,MAX(IF($B448="Non - avec lien de dépendance",MIN(1129,I448,$C448)*overallRate,MIN(1129,I448)*overallRate),ROUND(MAX(IF($B448="Non - avec lien de dépendance",0,MIN((0.75*I448),847)),MIN(I448,(0.75*$C448),847)),2)),IF($B448="Non - avec lien de dépendance",MIN(1129,I448,$C448)*overallRate,MIN(1129,I448)*overallRate))</f>
        <v>#VALUE!</v>
      </c>
      <c r="T448" s="110" t="e">
        <f>IF(revenueReduction&gt;0.3,MAX(IF($B448="Non - avec lien de dépendance",MIN(1129,J448,$C448)*overallRate,MIN(1129,J448)*overallRate),ROUND(MAX(IF($B448="Non - avec lien de dépendance",0,MIN((0.75*J448),847)),MIN(J448,(0.75*$C448),847)),2)),IF($B448="Non - avec lien de dépendance",MIN(1129,J448,$C448)*overallRate,MIN(1129,J448)*overallRate))</f>
        <v>#VALUE!</v>
      </c>
      <c r="U448" s="110" t="e">
        <f>IF(revenueReduction&gt;0.3,MAX(IF($B448="Non - avec lien de dépendance",MIN(1129,K448,$C448)*overallRate,MIN(1129,K448)*overallRate),ROUND(MAX(IF($B448="Non - avec lien de dépendance",0,MIN((0.75*K448),847)),MIN(K448,(0.75*$C448),847)),2)),IF($B448="Non - avec lien de dépendance",MIN(1129,K448,$C448)*overallRate,MIN(1129,K448)*overallRate))</f>
        <v>#VALUE!</v>
      </c>
    </row>
    <row r="449" spans="12:21" x14ac:dyDescent="0.5">
      <c r="L449" s="56" t="str">
        <f>IF(ISTEXT(overallRate),"Effectuez l’étape 1",IF(OR(COUNT($C449,H449)&lt;&gt;2,overallRate=0),0,IF(D449="Oui",ROUND(MAX(IF($B449="Non - avec lien de dépendance",0,MIN((0.75*H449),847)),MIN(H449,(0.75*$C449),847)),2),R449)))</f>
        <v>Effectuez l’étape 1</v>
      </c>
      <c r="M449" s="56" t="str">
        <f>IF(ISTEXT(overallRate),"Effectuez l’étape 1",IF(OR(COUNT($C449,I449)&lt;&gt;2,overallRate=0),0,IF(E449="Yes",ROUND(MAX(IF($B449="Non - avec lien de dépendance",0,MIN((0.75*I449),847)),MIN(I449,(0.75*$C449),847)),2),S449)))</f>
        <v>Effectuez l’étape 1</v>
      </c>
      <c r="N449" s="56" t="str">
        <f>IF(ISTEXT(overallRate),"Effectuez l’étape 1",IF(OR(COUNT($C449,J449)&lt;&gt;2,overallRate=0),0,IF(F449="Yes",ROUND(MAX(IF($B449="Non - avec lien de dépendance",0,MIN((0.75*J449),847)),MIN(J449,(0.75*$C449),847)),2),T449)))</f>
        <v>Effectuez l’étape 1</v>
      </c>
      <c r="O449" s="56" t="str">
        <f>IF(ISTEXT(overallRate),"Effectuez l’étape 1",IF(OR(COUNT($C449,K449)&lt;&gt;2,overallRate=0),0,IF(G449="Yes",ROUND(MAX(IF($B449="Non - avec lien de dépendance",0,MIN((0.75*K449),847)),MIN(K449,(0.75*$C449),847)),2),U449)))</f>
        <v>Effectuez l’étape 1</v>
      </c>
      <c r="P449" s="3">
        <f t="shared" si="6"/>
        <v>0</v>
      </c>
      <c r="R449" s="110" t="e">
        <f>IF(revenueReduction&gt;0.3,MAX(IF($B449="Non - avec lien de dépendance",MIN(1129,H449,$C449)*overallRate,MIN(1129,H449)*overallRate),ROUND(MAX(IF($B449="Non - avec lien de dépendance",0,MIN((0.75*H449),847)),MIN(H449,(0.75*$C449),847)),2)),IF($B449="Non - avec lien de dépendance",MIN(1129,H449,$C449)*overallRate,MIN(1129,H449)*overallRate))</f>
        <v>#VALUE!</v>
      </c>
      <c r="S449" s="110" t="e">
        <f>IF(revenueReduction&gt;0.3,MAX(IF($B449="Non - avec lien de dépendance",MIN(1129,I449,$C449)*overallRate,MIN(1129,I449)*overallRate),ROUND(MAX(IF($B449="Non - avec lien de dépendance",0,MIN((0.75*I449),847)),MIN(I449,(0.75*$C449),847)),2)),IF($B449="Non - avec lien de dépendance",MIN(1129,I449,$C449)*overallRate,MIN(1129,I449)*overallRate))</f>
        <v>#VALUE!</v>
      </c>
      <c r="T449" s="110" t="e">
        <f>IF(revenueReduction&gt;0.3,MAX(IF($B449="Non - avec lien de dépendance",MIN(1129,J449,$C449)*overallRate,MIN(1129,J449)*overallRate),ROUND(MAX(IF($B449="Non - avec lien de dépendance",0,MIN((0.75*J449),847)),MIN(J449,(0.75*$C449),847)),2)),IF($B449="Non - avec lien de dépendance",MIN(1129,J449,$C449)*overallRate,MIN(1129,J449)*overallRate))</f>
        <v>#VALUE!</v>
      </c>
      <c r="U449" s="110" t="e">
        <f>IF(revenueReduction&gt;0.3,MAX(IF($B449="Non - avec lien de dépendance",MIN(1129,K449,$C449)*overallRate,MIN(1129,K449)*overallRate),ROUND(MAX(IF($B449="Non - avec lien de dépendance",0,MIN((0.75*K449),847)),MIN(K449,(0.75*$C449),847)),2)),IF($B449="Non - avec lien de dépendance",MIN(1129,K449,$C449)*overallRate,MIN(1129,K449)*overallRate))</f>
        <v>#VALUE!</v>
      </c>
    </row>
    <row r="450" spans="12:21" x14ac:dyDescent="0.5">
      <c r="L450" s="56" t="str">
        <f>IF(ISTEXT(overallRate),"Effectuez l’étape 1",IF(OR(COUNT($C450,H450)&lt;&gt;2,overallRate=0),0,IF(D450="Oui",ROUND(MAX(IF($B450="Non - avec lien de dépendance",0,MIN((0.75*H450),847)),MIN(H450,(0.75*$C450),847)),2),R450)))</f>
        <v>Effectuez l’étape 1</v>
      </c>
      <c r="M450" s="56" t="str">
        <f>IF(ISTEXT(overallRate),"Effectuez l’étape 1",IF(OR(COUNT($C450,I450)&lt;&gt;2,overallRate=0),0,IF(E450="Yes",ROUND(MAX(IF($B450="Non - avec lien de dépendance",0,MIN((0.75*I450),847)),MIN(I450,(0.75*$C450),847)),2),S450)))</f>
        <v>Effectuez l’étape 1</v>
      </c>
      <c r="N450" s="56" t="str">
        <f>IF(ISTEXT(overallRate),"Effectuez l’étape 1",IF(OR(COUNT($C450,J450)&lt;&gt;2,overallRate=0),0,IF(F450="Yes",ROUND(MAX(IF($B450="Non - avec lien de dépendance",0,MIN((0.75*J450),847)),MIN(J450,(0.75*$C450),847)),2),T450)))</f>
        <v>Effectuez l’étape 1</v>
      </c>
      <c r="O450" s="56" t="str">
        <f>IF(ISTEXT(overallRate),"Effectuez l’étape 1",IF(OR(COUNT($C450,K450)&lt;&gt;2,overallRate=0),0,IF(G450="Yes",ROUND(MAX(IF($B450="Non - avec lien de dépendance",0,MIN((0.75*K450),847)),MIN(K450,(0.75*$C450),847)),2),U450)))</f>
        <v>Effectuez l’étape 1</v>
      </c>
      <c r="P450" s="3">
        <f t="shared" si="6"/>
        <v>0</v>
      </c>
      <c r="R450" s="110" t="e">
        <f>IF(revenueReduction&gt;0.3,MAX(IF($B450="Non - avec lien de dépendance",MIN(1129,H450,$C450)*overallRate,MIN(1129,H450)*overallRate),ROUND(MAX(IF($B450="Non - avec lien de dépendance",0,MIN((0.75*H450),847)),MIN(H450,(0.75*$C450),847)),2)),IF($B450="Non - avec lien de dépendance",MIN(1129,H450,$C450)*overallRate,MIN(1129,H450)*overallRate))</f>
        <v>#VALUE!</v>
      </c>
      <c r="S450" s="110" t="e">
        <f>IF(revenueReduction&gt;0.3,MAX(IF($B450="Non - avec lien de dépendance",MIN(1129,I450,$C450)*overallRate,MIN(1129,I450)*overallRate),ROUND(MAX(IF($B450="Non - avec lien de dépendance",0,MIN((0.75*I450),847)),MIN(I450,(0.75*$C450),847)),2)),IF($B450="Non - avec lien de dépendance",MIN(1129,I450,$C450)*overallRate,MIN(1129,I450)*overallRate))</f>
        <v>#VALUE!</v>
      </c>
      <c r="T450" s="110" t="e">
        <f>IF(revenueReduction&gt;0.3,MAX(IF($B450="Non - avec lien de dépendance",MIN(1129,J450,$C450)*overallRate,MIN(1129,J450)*overallRate),ROUND(MAX(IF($B450="Non - avec lien de dépendance",0,MIN((0.75*J450),847)),MIN(J450,(0.75*$C450),847)),2)),IF($B450="Non - avec lien de dépendance",MIN(1129,J450,$C450)*overallRate,MIN(1129,J450)*overallRate))</f>
        <v>#VALUE!</v>
      </c>
      <c r="U450" s="110" t="e">
        <f>IF(revenueReduction&gt;0.3,MAX(IF($B450="Non - avec lien de dépendance",MIN(1129,K450,$C450)*overallRate,MIN(1129,K450)*overallRate),ROUND(MAX(IF($B450="Non - avec lien de dépendance",0,MIN((0.75*K450),847)),MIN(K450,(0.75*$C450),847)),2)),IF($B450="Non - avec lien de dépendance",MIN(1129,K450,$C450)*overallRate,MIN(1129,K450)*overallRate))</f>
        <v>#VALUE!</v>
      </c>
    </row>
    <row r="451" spans="12:21" x14ac:dyDescent="0.5">
      <c r="L451" s="56" t="str">
        <f>IF(ISTEXT(overallRate),"Effectuez l’étape 1",IF(OR(COUNT($C451,H451)&lt;&gt;2,overallRate=0),0,IF(D451="Oui",ROUND(MAX(IF($B451="Non - avec lien de dépendance",0,MIN((0.75*H451),847)),MIN(H451,(0.75*$C451),847)),2),R451)))</f>
        <v>Effectuez l’étape 1</v>
      </c>
      <c r="M451" s="56" t="str">
        <f>IF(ISTEXT(overallRate),"Effectuez l’étape 1",IF(OR(COUNT($C451,I451)&lt;&gt;2,overallRate=0),0,IF(E451="Yes",ROUND(MAX(IF($B451="Non - avec lien de dépendance",0,MIN((0.75*I451),847)),MIN(I451,(0.75*$C451),847)),2),S451)))</f>
        <v>Effectuez l’étape 1</v>
      </c>
      <c r="N451" s="56" t="str">
        <f>IF(ISTEXT(overallRate),"Effectuez l’étape 1",IF(OR(COUNT($C451,J451)&lt;&gt;2,overallRate=0),0,IF(F451="Yes",ROUND(MAX(IF($B451="Non - avec lien de dépendance",0,MIN((0.75*J451),847)),MIN(J451,(0.75*$C451),847)),2),T451)))</f>
        <v>Effectuez l’étape 1</v>
      </c>
      <c r="O451" s="56" t="str">
        <f>IF(ISTEXT(overallRate),"Effectuez l’étape 1",IF(OR(COUNT($C451,K451)&lt;&gt;2,overallRate=0),0,IF(G451="Yes",ROUND(MAX(IF($B451="Non - avec lien de dépendance",0,MIN((0.75*K451),847)),MIN(K451,(0.75*$C451),847)),2),U451)))</f>
        <v>Effectuez l’étape 1</v>
      </c>
      <c r="P451" s="3">
        <f t="shared" si="6"/>
        <v>0</v>
      </c>
      <c r="R451" s="110" t="e">
        <f>IF(revenueReduction&gt;0.3,MAX(IF($B451="Non - avec lien de dépendance",MIN(1129,H451,$C451)*overallRate,MIN(1129,H451)*overallRate),ROUND(MAX(IF($B451="Non - avec lien de dépendance",0,MIN((0.75*H451),847)),MIN(H451,(0.75*$C451),847)),2)),IF($B451="Non - avec lien de dépendance",MIN(1129,H451,$C451)*overallRate,MIN(1129,H451)*overallRate))</f>
        <v>#VALUE!</v>
      </c>
      <c r="S451" s="110" t="e">
        <f>IF(revenueReduction&gt;0.3,MAX(IF($B451="Non - avec lien de dépendance",MIN(1129,I451,$C451)*overallRate,MIN(1129,I451)*overallRate),ROUND(MAX(IF($B451="Non - avec lien de dépendance",0,MIN((0.75*I451),847)),MIN(I451,(0.75*$C451),847)),2)),IF($B451="Non - avec lien de dépendance",MIN(1129,I451,$C451)*overallRate,MIN(1129,I451)*overallRate))</f>
        <v>#VALUE!</v>
      </c>
      <c r="T451" s="110" t="e">
        <f>IF(revenueReduction&gt;0.3,MAX(IF($B451="Non - avec lien de dépendance",MIN(1129,J451,$C451)*overallRate,MIN(1129,J451)*overallRate),ROUND(MAX(IF($B451="Non - avec lien de dépendance",0,MIN((0.75*J451),847)),MIN(J451,(0.75*$C451),847)),2)),IF($B451="Non - avec lien de dépendance",MIN(1129,J451,$C451)*overallRate,MIN(1129,J451)*overallRate))</f>
        <v>#VALUE!</v>
      </c>
      <c r="U451" s="110" t="e">
        <f>IF(revenueReduction&gt;0.3,MAX(IF($B451="Non - avec lien de dépendance",MIN(1129,K451,$C451)*overallRate,MIN(1129,K451)*overallRate),ROUND(MAX(IF($B451="Non - avec lien de dépendance",0,MIN((0.75*K451),847)),MIN(K451,(0.75*$C451),847)),2)),IF($B451="Non - avec lien de dépendance",MIN(1129,K451,$C451)*overallRate,MIN(1129,K451)*overallRate))</f>
        <v>#VALUE!</v>
      </c>
    </row>
    <row r="452" spans="12:21" x14ac:dyDescent="0.5">
      <c r="L452" s="56" t="str">
        <f>IF(ISTEXT(overallRate),"Effectuez l’étape 1",IF(OR(COUNT($C452,H452)&lt;&gt;2,overallRate=0),0,IF(D452="Oui",ROUND(MAX(IF($B452="Non - avec lien de dépendance",0,MIN((0.75*H452),847)),MIN(H452,(0.75*$C452),847)),2),R452)))</f>
        <v>Effectuez l’étape 1</v>
      </c>
      <c r="M452" s="56" t="str">
        <f>IF(ISTEXT(overallRate),"Effectuez l’étape 1",IF(OR(COUNT($C452,I452)&lt;&gt;2,overallRate=0),0,IF(E452="Yes",ROUND(MAX(IF($B452="Non - avec lien de dépendance",0,MIN((0.75*I452),847)),MIN(I452,(0.75*$C452),847)),2),S452)))</f>
        <v>Effectuez l’étape 1</v>
      </c>
      <c r="N452" s="56" t="str">
        <f>IF(ISTEXT(overallRate),"Effectuez l’étape 1",IF(OR(COUNT($C452,J452)&lt;&gt;2,overallRate=0),0,IF(F452="Yes",ROUND(MAX(IF($B452="Non - avec lien de dépendance",0,MIN((0.75*J452),847)),MIN(J452,(0.75*$C452),847)),2),T452)))</f>
        <v>Effectuez l’étape 1</v>
      </c>
      <c r="O452" s="56" t="str">
        <f>IF(ISTEXT(overallRate),"Effectuez l’étape 1",IF(OR(COUNT($C452,K452)&lt;&gt;2,overallRate=0),0,IF(G452="Yes",ROUND(MAX(IF($B452="Non - avec lien de dépendance",0,MIN((0.75*K452),847)),MIN(K452,(0.75*$C452),847)),2),U452)))</f>
        <v>Effectuez l’étape 1</v>
      </c>
      <c r="P452" s="3">
        <f t="shared" si="6"/>
        <v>0</v>
      </c>
      <c r="R452" s="110" t="e">
        <f>IF(revenueReduction&gt;0.3,MAX(IF($B452="Non - avec lien de dépendance",MIN(1129,H452,$C452)*overallRate,MIN(1129,H452)*overallRate),ROUND(MAX(IF($B452="Non - avec lien de dépendance",0,MIN((0.75*H452),847)),MIN(H452,(0.75*$C452),847)),2)),IF($B452="Non - avec lien de dépendance",MIN(1129,H452,$C452)*overallRate,MIN(1129,H452)*overallRate))</f>
        <v>#VALUE!</v>
      </c>
      <c r="S452" s="110" t="e">
        <f>IF(revenueReduction&gt;0.3,MAX(IF($B452="Non - avec lien de dépendance",MIN(1129,I452,$C452)*overallRate,MIN(1129,I452)*overallRate),ROUND(MAX(IF($B452="Non - avec lien de dépendance",0,MIN((0.75*I452),847)),MIN(I452,(0.75*$C452),847)),2)),IF($B452="Non - avec lien de dépendance",MIN(1129,I452,$C452)*overallRate,MIN(1129,I452)*overallRate))</f>
        <v>#VALUE!</v>
      </c>
      <c r="T452" s="110" t="e">
        <f>IF(revenueReduction&gt;0.3,MAX(IF($B452="Non - avec lien de dépendance",MIN(1129,J452,$C452)*overallRate,MIN(1129,J452)*overallRate),ROUND(MAX(IF($B452="Non - avec lien de dépendance",0,MIN((0.75*J452),847)),MIN(J452,(0.75*$C452),847)),2)),IF($B452="Non - avec lien de dépendance",MIN(1129,J452,$C452)*overallRate,MIN(1129,J452)*overallRate))</f>
        <v>#VALUE!</v>
      </c>
      <c r="U452" s="110" t="e">
        <f>IF(revenueReduction&gt;0.3,MAX(IF($B452="Non - avec lien de dépendance",MIN(1129,K452,$C452)*overallRate,MIN(1129,K452)*overallRate),ROUND(MAX(IF($B452="Non - avec lien de dépendance",0,MIN((0.75*K452),847)),MIN(K452,(0.75*$C452),847)),2)),IF($B452="Non - avec lien de dépendance",MIN(1129,K452,$C452)*overallRate,MIN(1129,K452)*overallRate))</f>
        <v>#VALUE!</v>
      </c>
    </row>
    <row r="453" spans="12:21" x14ac:dyDescent="0.5">
      <c r="L453" s="56" t="str">
        <f>IF(ISTEXT(overallRate),"Effectuez l’étape 1",IF(OR(COUNT($C453,H453)&lt;&gt;2,overallRate=0),0,IF(D453="Oui",ROUND(MAX(IF($B453="Non - avec lien de dépendance",0,MIN((0.75*H453),847)),MIN(H453,(0.75*$C453),847)),2),R453)))</f>
        <v>Effectuez l’étape 1</v>
      </c>
      <c r="M453" s="56" t="str">
        <f>IF(ISTEXT(overallRate),"Effectuez l’étape 1",IF(OR(COUNT($C453,I453)&lt;&gt;2,overallRate=0),0,IF(E453="Yes",ROUND(MAX(IF($B453="Non - avec lien de dépendance",0,MIN((0.75*I453),847)),MIN(I453,(0.75*$C453),847)),2),S453)))</f>
        <v>Effectuez l’étape 1</v>
      </c>
      <c r="N453" s="56" t="str">
        <f>IF(ISTEXT(overallRate),"Effectuez l’étape 1",IF(OR(COUNT($C453,J453)&lt;&gt;2,overallRate=0),0,IF(F453="Yes",ROUND(MAX(IF($B453="Non - avec lien de dépendance",0,MIN((0.75*J453),847)),MIN(J453,(0.75*$C453),847)),2),T453)))</f>
        <v>Effectuez l’étape 1</v>
      </c>
      <c r="O453" s="56" t="str">
        <f>IF(ISTEXT(overallRate),"Effectuez l’étape 1",IF(OR(COUNT($C453,K453)&lt;&gt;2,overallRate=0),0,IF(G453="Yes",ROUND(MAX(IF($B453="Non - avec lien de dépendance",0,MIN((0.75*K453),847)),MIN(K453,(0.75*$C453),847)),2),U453)))</f>
        <v>Effectuez l’étape 1</v>
      </c>
      <c r="P453" s="3">
        <f t="shared" si="6"/>
        <v>0</v>
      </c>
      <c r="R453" s="110" t="e">
        <f>IF(revenueReduction&gt;0.3,MAX(IF($B453="Non - avec lien de dépendance",MIN(1129,H453,$C453)*overallRate,MIN(1129,H453)*overallRate),ROUND(MAX(IF($B453="Non - avec lien de dépendance",0,MIN((0.75*H453),847)),MIN(H453,(0.75*$C453),847)),2)),IF($B453="Non - avec lien de dépendance",MIN(1129,H453,$C453)*overallRate,MIN(1129,H453)*overallRate))</f>
        <v>#VALUE!</v>
      </c>
      <c r="S453" s="110" t="e">
        <f>IF(revenueReduction&gt;0.3,MAX(IF($B453="Non - avec lien de dépendance",MIN(1129,I453,$C453)*overallRate,MIN(1129,I453)*overallRate),ROUND(MAX(IF($B453="Non - avec lien de dépendance",0,MIN((0.75*I453),847)),MIN(I453,(0.75*$C453),847)),2)),IF($B453="Non - avec lien de dépendance",MIN(1129,I453,$C453)*overallRate,MIN(1129,I453)*overallRate))</f>
        <v>#VALUE!</v>
      </c>
      <c r="T453" s="110" t="e">
        <f>IF(revenueReduction&gt;0.3,MAX(IF($B453="Non - avec lien de dépendance",MIN(1129,J453,$C453)*overallRate,MIN(1129,J453)*overallRate),ROUND(MAX(IF($B453="Non - avec lien de dépendance",0,MIN((0.75*J453),847)),MIN(J453,(0.75*$C453),847)),2)),IF($B453="Non - avec lien de dépendance",MIN(1129,J453,$C453)*overallRate,MIN(1129,J453)*overallRate))</f>
        <v>#VALUE!</v>
      </c>
      <c r="U453" s="110" t="e">
        <f>IF(revenueReduction&gt;0.3,MAX(IF($B453="Non - avec lien de dépendance",MIN(1129,K453,$C453)*overallRate,MIN(1129,K453)*overallRate),ROUND(MAX(IF($B453="Non - avec lien de dépendance",0,MIN((0.75*K453),847)),MIN(K453,(0.75*$C453),847)),2)),IF($B453="Non - avec lien de dépendance",MIN(1129,K453,$C453)*overallRate,MIN(1129,K453)*overallRate))</f>
        <v>#VALUE!</v>
      </c>
    </row>
    <row r="454" spans="12:21" x14ac:dyDescent="0.5">
      <c r="L454" s="56" t="str">
        <f>IF(ISTEXT(overallRate),"Effectuez l’étape 1",IF(OR(COUNT($C454,H454)&lt;&gt;2,overallRate=0),0,IF(D454="Oui",ROUND(MAX(IF($B454="Non - avec lien de dépendance",0,MIN((0.75*H454),847)),MIN(H454,(0.75*$C454),847)),2),R454)))</f>
        <v>Effectuez l’étape 1</v>
      </c>
      <c r="M454" s="56" t="str">
        <f>IF(ISTEXT(overallRate),"Effectuez l’étape 1",IF(OR(COUNT($C454,I454)&lt;&gt;2,overallRate=0),0,IF(E454="Yes",ROUND(MAX(IF($B454="Non - avec lien de dépendance",0,MIN((0.75*I454),847)),MIN(I454,(0.75*$C454),847)),2),S454)))</f>
        <v>Effectuez l’étape 1</v>
      </c>
      <c r="N454" s="56" t="str">
        <f>IF(ISTEXT(overallRate),"Effectuez l’étape 1",IF(OR(COUNT($C454,J454)&lt;&gt;2,overallRate=0),0,IF(F454="Yes",ROUND(MAX(IF($B454="Non - avec lien de dépendance",0,MIN((0.75*J454),847)),MIN(J454,(0.75*$C454),847)),2),T454)))</f>
        <v>Effectuez l’étape 1</v>
      </c>
      <c r="O454" s="56" t="str">
        <f>IF(ISTEXT(overallRate),"Effectuez l’étape 1",IF(OR(COUNT($C454,K454)&lt;&gt;2,overallRate=0),0,IF(G454="Yes",ROUND(MAX(IF($B454="Non - avec lien de dépendance",0,MIN((0.75*K454),847)),MIN(K454,(0.75*$C454),847)),2),U454)))</f>
        <v>Effectuez l’étape 1</v>
      </c>
      <c r="P454" s="3">
        <f t="shared" si="6"/>
        <v>0</v>
      </c>
      <c r="R454" s="110" t="e">
        <f>IF(revenueReduction&gt;0.3,MAX(IF($B454="Non - avec lien de dépendance",MIN(1129,H454,$C454)*overallRate,MIN(1129,H454)*overallRate),ROUND(MAX(IF($B454="Non - avec lien de dépendance",0,MIN((0.75*H454),847)),MIN(H454,(0.75*$C454),847)),2)),IF($B454="Non - avec lien de dépendance",MIN(1129,H454,$C454)*overallRate,MIN(1129,H454)*overallRate))</f>
        <v>#VALUE!</v>
      </c>
      <c r="S454" s="110" t="e">
        <f>IF(revenueReduction&gt;0.3,MAX(IF($B454="Non - avec lien de dépendance",MIN(1129,I454,$C454)*overallRate,MIN(1129,I454)*overallRate),ROUND(MAX(IF($B454="Non - avec lien de dépendance",0,MIN((0.75*I454),847)),MIN(I454,(0.75*$C454),847)),2)),IF($B454="Non - avec lien de dépendance",MIN(1129,I454,$C454)*overallRate,MIN(1129,I454)*overallRate))</f>
        <v>#VALUE!</v>
      </c>
      <c r="T454" s="110" t="e">
        <f>IF(revenueReduction&gt;0.3,MAX(IF($B454="Non - avec lien de dépendance",MIN(1129,J454,$C454)*overallRate,MIN(1129,J454)*overallRate),ROUND(MAX(IF($B454="Non - avec lien de dépendance",0,MIN((0.75*J454),847)),MIN(J454,(0.75*$C454),847)),2)),IF($B454="Non - avec lien de dépendance",MIN(1129,J454,$C454)*overallRate,MIN(1129,J454)*overallRate))</f>
        <v>#VALUE!</v>
      </c>
      <c r="U454" s="110" t="e">
        <f>IF(revenueReduction&gt;0.3,MAX(IF($B454="Non - avec lien de dépendance",MIN(1129,K454,$C454)*overallRate,MIN(1129,K454)*overallRate),ROUND(MAX(IF($B454="Non - avec lien de dépendance",0,MIN((0.75*K454),847)),MIN(K454,(0.75*$C454),847)),2)),IF($B454="Non - avec lien de dépendance",MIN(1129,K454,$C454)*overallRate,MIN(1129,K454)*overallRate))</f>
        <v>#VALUE!</v>
      </c>
    </row>
    <row r="455" spans="12:21" x14ac:dyDescent="0.5">
      <c r="L455" s="56" t="str">
        <f>IF(ISTEXT(overallRate),"Effectuez l’étape 1",IF(OR(COUNT($C455,H455)&lt;&gt;2,overallRate=0),0,IF(D455="Oui",ROUND(MAX(IF($B455="Non - avec lien de dépendance",0,MIN((0.75*H455),847)),MIN(H455,(0.75*$C455),847)),2),R455)))</f>
        <v>Effectuez l’étape 1</v>
      </c>
      <c r="M455" s="56" t="str">
        <f>IF(ISTEXT(overallRate),"Effectuez l’étape 1",IF(OR(COUNT($C455,I455)&lt;&gt;2,overallRate=0),0,IF(E455="Yes",ROUND(MAX(IF($B455="Non - avec lien de dépendance",0,MIN((0.75*I455),847)),MIN(I455,(0.75*$C455),847)),2),S455)))</f>
        <v>Effectuez l’étape 1</v>
      </c>
      <c r="N455" s="56" t="str">
        <f>IF(ISTEXT(overallRate),"Effectuez l’étape 1",IF(OR(COUNT($C455,J455)&lt;&gt;2,overallRate=0),0,IF(F455="Yes",ROUND(MAX(IF($B455="Non - avec lien de dépendance",0,MIN((0.75*J455),847)),MIN(J455,(0.75*$C455),847)),2),T455)))</f>
        <v>Effectuez l’étape 1</v>
      </c>
      <c r="O455" s="56" t="str">
        <f>IF(ISTEXT(overallRate),"Effectuez l’étape 1",IF(OR(COUNT($C455,K455)&lt;&gt;2,overallRate=0),0,IF(G455="Yes",ROUND(MAX(IF($B455="Non - avec lien de dépendance",0,MIN((0.75*K455),847)),MIN(K455,(0.75*$C455),847)),2),U455)))</f>
        <v>Effectuez l’étape 1</v>
      </c>
      <c r="P455" s="3">
        <f t="shared" ref="P455:P518" si="7">IF(AND(COUNT(C455:K455)&gt;0,OR(COUNT(C455:K455)&lt;&gt;5,ISBLANK(B455))),"Fill out all amounts",SUM(L455:O455))</f>
        <v>0</v>
      </c>
      <c r="R455" s="110" t="e">
        <f>IF(revenueReduction&gt;0.3,MAX(IF($B455="Non - avec lien de dépendance",MIN(1129,H455,$C455)*overallRate,MIN(1129,H455)*overallRate),ROUND(MAX(IF($B455="Non - avec lien de dépendance",0,MIN((0.75*H455),847)),MIN(H455,(0.75*$C455),847)),2)),IF($B455="Non - avec lien de dépendance",MIN(1129,H455,$C455)*overallRate,MIN(1129,H455)*overallRate))</f>
        <v>#VALUE!</v>
      </c>
      <c r="S455" s="110" t="e">
        <f>IF(revenueReduction&gt;0.3,MAX(IF($B455="Non - avec lien de dépendance",MIN(1129,I455,$C455)*overallRate,MIN(1129,I455)*overallRate),ROUND(MAX(IF($B455="Non - avec lien de dépendance",0,MIN((0.75*I455),847)),MIN(I455,(0.75*$C455),847)),2)),IF($B455="Non - avec lien de dépendance",MIN(1129,I455,$C455)*overallRate,MIN(1129,I455)*overallRate))</f>
        <v>#VALUE!</v>
      </c>
      <c r="T455" s="110" t="e">
        <f>IF(revenueReduction&gt;0.3,MAX(IF($B455="Non - avec lien de dépendance",MIN(1129,J455,$C455)*overallRate,MIN(1129,J455)*overallRate),ROUND(MAX(IF($B455="Non - avec lien de dépendance",0,MIN((0.75*J455),847)),MIN(J455,(0.75*$C455),847)),2)),IF($B455="Non - avec lien de dépendance",MIN(1129,J455,$C455)*overallRate,MIN(1129,J455)*overallRate))</f>
        <v>#VALUE!</v>
      </c>
      <c r="U455" s="110" t="e">
        <f>IF(revenueReduction&gt;0.3,MAX(IF($B455="Non - avec lien de dépendance",MIN(1129,K455,$C455)*overallRate,MIN(1129,K455)*overallRate),ROUND(MAX(IF($B455="Non - avec lien de dépendance",0,MIN((0.75*K455),847)),MIN(K455,(0.75*$C455),847)),2)),IF($B455="Non - avec lien de dépendance",MIN(1129,K455,$C455)*overallRate,MIN(1129,K455)*overallRate))</f>
        <v>#VALUE!</v>
      </c>
    </row>
    <row r="456" spans="12:21" x14ac:dyDescent="0.5">
      <c r="L456" s="56" t="str">
        <f>IF(ISTEXT(overallRate),"Effectuez l’étape 1",IF(OR(COUNT($C456,H456)&lt;&gt;2,overallRate=0),0,IF(D456="Oui",ROUND(MAX(IF($B456="Non - avec lien de dépendance",0,MIN((0.75*H456),847)),MIN(H456,(0.75*$C456),847)),2),R456)))</f>
        <v>Effectuez l’étape 1</v>
      </c>
      <c r="M456" s="56" t="str">
        <f>IF(ISTEXT(overallRate),"Effectuez l’étape 1",IF(OR(COUNT($C456,I456)&lt;&gt;2,overallRate=0),0,IF(E456="Yes",ROUND(MAX(IF($B456="Non - avec lien de dépendance",0,MIN((0.75*I456),847)),MIN(I456,(0.75*$C456),847)),2),S456)))</f>
        <v>Effectuez l’étape 1</v>
      </c>
      <c r="N456" s="56" t="str">
        <f>IF(ISTEXT(overallRate),"Effectuez l’étape 1",IF(OR(COUNT($C456,J456)&lt;&gt;2,overallRate=0),0,IF(F456="Yes",ROUND(MAX(IF($B456="Non - avec lien de dépendance",0,MIN((0.75*J456),847)),MIN(J456,(0.75*$C456),847)),2),T456)))</f>
        <v>Effectuez l’étape 1</v>
      </c>
      <c r="O456" s="56" t="str">
        <f>IF(ISTEXT(overallRate),"Effectuez l’étape 1",IF(OR(COUNT($C456,K456)&lt;&gt;2,overallRate=0),0,IF(G456="Yes",ROUND(MAX(IF($B456="Non - avec lien de dépendance",0,MIN((0.75*K456),847)),MIN(K456,(0.75*$C456),847)),2),U456)))</f>
        <v>Effectuez l’étape 1</v>
      </c>
      <c r="P456" s="3">
        <f t="shared" si="7"/>
        <v>0</v>
      </c>
      <c r="R456" s="110" t="e">
        <f>IF(revenueReduction&gt;0.3,MAX(IF($B456="Non - avec lien de dépendance",MIN(1129,H456,$C456)*overallRate,MIN(1129,H456)*overallRate),ROUND(MAX(IF($B456="Non - avec lien de dépendance",0,MIN((0.75*H456),847)),MIN(H456,(0.75*$C456),847)),2)),IF($B456="Non - avec lien de dépendance",MIN(1129,H456,$C456)*overallRate,MIN(1129,H456)*overallRate))</f>
        <v>#VALUE!</v>
      </c>
      <c r="S456" s="110" t="e">
        <f>IF(revenueReduction&gt;0.3,MAX(IF($B456="Non - avec lien de dépendance",MIN(1129,I456,$C456)*overallRate,MIN(1129,I456)*overallRate),ROUND(MAX(IF($B456="Non - avec lien de dépendance",0,MIN((0.75*I456),847)),MIN(I456,(0.75*$C456),847)),2)),IF($B456="Non - avec lien de dépendance",MIN(1129,I456,$C456)*overallRate,MIN(1129,I456)*overallRate))</f>
        <v>#VALUE!</v>
      </c>
      <c r="T456" s="110" t="e">
        <f>IF(revenueReduction&gt;0.3,MAX(IF($B456="Non - avec lien de dépendance",MIN(1129,J456,$C456)*overallRate,MIN(1129,J456)*overallRate),ROUND(MAX(IF($B456="Non - avec lien de dépendance",0,MIN((0.75*J456),847)),MIN(J456,(0.75*$C456),847)),2)),IF($B456="Non - avec lien de dépendance",MIN(1129,J456,$C456)*overallRate,MIN(1129,J456)*overallRate))</f>
        <v>#VALUE!</v>
      </c>
      <c r="U456" s="110" t="e">
        <f>IF(revenueReduction&gt;0.3,MAX(IF($B456="Non - avec lien de dépendance",MIN(1129,K456,$C456)*overallRate,MIN(1129,K456)*overallRate),ROUND(MAX(IF($B456="Non - avec lien de dépendance",0,MIN((0.75*K456),847)),MIN(K456,(0.75*$C456),847)),2)),IF($B456="Non - avec lien de dépendance",MIN(1129,K456,$C456)*overallRate,MIN(1129,K456)*overallRate))</f>
        <v>#VALUE!</v>
      </c>
    </row>
    <row r="457" spans="12:21" x14ac:dyDescent="0.5">
      <c r="L457" s="56" t="str">
        <f>IF(ISTEXT(overallRate),"Effectuez l’étape 1",IF(OR(COUNT($C457,H457)&lt;&gt;2,overallRate=0),0,IF(D457="Oui",ROUND(MAX(IF($B457="Non - avec lien de dépendance",0,MIN((0.75*H457),847)),MIN(H457,(0.75*$C457),847)),2),R457)))</f>
        <v>Effectuez l’étape 1</v>
      </c>
      <c r="M457" s="56" t="str">
        <f>IF(ISTEXT(overallRate),"Effectuez l’étape 1",IF(OR(COUNT($C457,I457)&lt;&gt;2,overallRate=0),0,IF(E457="Yes",ROUND(MAX(IF($B457="Non - avec lien de dépendance",0,MIN((0.75*I457),847)),MIN(I457,(0.75*$C457),847)),2),S457)))</f>
        <v>Effectuez l’étape 1</v>
      </c>
      <c r="N457" s="56" t="str">
        <f>IF(ISTEXT(overallRate),"Effectuez l’étape 1",IF(OR(COUNT($C457,J457)&lt;&gt;2,overallRate=0),0,IF(F457="Yes",ROUND(MAX(IF($B457="Non - avec lien de dépendance",0,MIN((0.75*J457),847)),MIN(J457,(0.75*$C457),847)),2),T457)))</f>
        <v>Effectuez l’étape 1</v>
      </c>
      <c r="O457" s="56" t="str">
        <f>IF(ISTEXT(overallRate),"Effectuez l’étape 1",IF(OR(COUNT($C457,K457)&lt;&gt;2,overallRate=0),0,IF(G457="Yes",ROUND(MAX(IF($B457="Non - avec lien de dépendance",0,MIN((0.75*K457),847)),MIN(K457,(0.75*$C457),847)),2),U457)))</f>
        <v>Effectuez l’étape 1</v>
      </c>
      <c r="P457" s="3">
        <f t="shared" si="7"/>
        <v>0</v>
      </c>
      <c r="R457" s="110" t="e">
        <f>IF(revenueReduction&gt;0.3,MAX(IF($B457="Non - avec lien de dépendance",MIN(1129,H457,$C457)*overallRate,MIN(1129,H457)*overallRate),ROUND(MAX(IF($B457="Non - avec lien de dépendance",0,MIN((0.75*H457),847)),MIN(H457,(0.75*$C457),847)),2)),IF($B457="Non - avec lien de dépendance",MIN(1129,H457,$C457)*overallRate,MIN(1129,H457)*overallRate))</f>
        <v>#VALUE!</v>
      </c>
      <c r="S457" s="110" t="e">
        <f>IF(revenueReduction&gt;0.3,MAX(IF($B457="Non - avec lien de dépendance",MIN(1129,I457,$C457)*overallRate,MIN(1129,I457)*overallRate),ROUND(MAX(IF($B457="Non - avec lien de dépendance",0,MIN((0.75*I457),847)),MIN(I457,(0.75*$C457),847)),2)),IF($B457="Non - avec lien de dépendance",MIN(1129,I457,$C457)*overallRate,MIN(1129,I457)*overallRate))</f>
        <v>#VALUE!</v>
      </c>
      <c r="T457" s="110" t="e">
        <f>IF(revenueReduction&gt;0.3,MAX(IF($B457="Non - avec lien de dépendance",MIN(1129,J457,$C457)*overallRate,MIN(1129,J457)*overallRate),ROUND(MAX(IF($B457="Non - avec lien de dépendance",0,MIN((0.75*J457),847)),MIN(J457,(0.75*$C457),847)),2)),IF($B457="Non - avec lien de dépendance",MIN(1129,J457,$C457)*overallRate,MIN(1129,J457)*overallRate))</f>
        <v>#VALUE!</v>
      </c>
      <c r="U457" s="110" t="e">
        <f>IF(revenueReduction&gt;0.3,MAX(IF($B457="Non - avec lien de dépendance",MIN(1129,K457,$C457)*overallRate,MIN(1129,K457)*overallRate),ROUND(MAX(IF($B457="Non - avec lien de dépendance",0,MIN((0.75*K457),847)),MIN(K457,(0.75*$C457),847)),2)),IF($B457="Non - avec lien de dépendance",MIN(1129,K457,$C457)*overallRate,MIN(1129,K457)*overallRate))</f>
        <v>#VALUE!</v>
      </c>
    </row>
    <row r="458" spans="12:21" x14ac:dyDescent="0.5">
      <c r="L458" s="56" t="str">
        <f>IF(ISTEXT(overallRate),"Effectuez l’étape 1",IF(OR(COUNT($C458,H458)&lt;&gt;2,overallRate=0),0,IF(D458="Oui",ROUND(MAX(IF($B458="Non - avec lien de dépendance",0,MIN((0.75*H458),847)),MIN(H458,(0.75*$C458),847)),2),R458)))</f>
        <v>Effectuez l’étape 1</v>
      </c>
      <c r="M458" s="56" t="str">
        <f>IF(ISTEXT(overallRate),"Effectuez l’étape 1",IF(OR(COUNT($C458,I458)&lt;&gt;2,overallRate=0),0,IF(E458="Yes",ROUND(MAX(IF($B458="Non - avec lien de dépendance",0,MIN((0.75*I458),847)),MIN(I458,(0.75*$C458),847)),2),S458)))</f>
        <v>Effectuez l’étape 1</v>
      </c>
      <c r="N458" s="56" t="str">
        <f>IF(ISTEXT(overallRate),"Effectuez l’étape 1",IF(OR(COUNT($C458,J458)&lt;&gt;2,overallRate=0),0,IF(F458="Yes",ROUND(MAX(IF($B458="Non - avec lien de dépendance",0,MIN((0.75*J458),847)),MIN(J458,(0.75*$C458),847)),2),T458)))</f>
        <v>Effectuez l’étape 1</v>
      </c>
      <c r="O458" s="56" t="str">
        <f>IF(ISTEXT(overallRate),"Effectuez l’étape 1",IF(OR(COUNT($C458,K458)&lt;&gt;2,overallRate=0),0,IF(G458="Yes",ROUND(MAX(IF($B458="Non - avec lien de dépendance",0,MIN((0.75*K458),847)),MIN(K458,(0.75*$C458),847)),2),U458)))</f>
        <v>Effectuez l’étape 1</v>
      </c>
      <c r="P458" s="3">
        <f t="shared" si="7"/>
        <v>0</v>
      </c>
      <c r="R458" s="110" t="e">
        <f>IF(revenueReduction&gt;0.3,MAX(IF($B458="Non - avec lien de dépendance",MIN(1129,H458,$C458)*overallRate,MIN(1129,H458)*overallRate),ROUND(MAX(IF($B458="Non - avec lien de dépendance",0,MIN((0.75*H458),847)),MIN(H458,(0.75*$C458),847)),2)),IF($B458="Non - avec lien de dépendance",MIN(1129,H458,$C458)*overallRate,MIN(1129,H458)*overallRate))</f>
        <v>#VALUE!</v>
      </c>
      <c r="S458" s="110" t="e">
        <f>IF(revenueReduction&gt;0.3,MAX(IF($B458="Non - avec lien de dépendance",MIN(1129,I458,$C458)*overallRate,MIN(1129,I458)*overallRate),ROUND(MAX(IF($B458="Non - avec lien de dépendance",0,MIN((0.75*I458),847)),MIN(I458,(0.75*$C458),847)),2)),IF($B458="Non - avec lien de dépendance",MIN(1129,I458,$C458)*overallRate,MIN(1129,I458)*overallRate))</f>
        <v>#VALUE!</v>
      </c>
      <c r="T458" s="110" t="e">
        <f>IF(revenueReduction&gt;0.3,MAX(IF($B458="Non - avec lien de dépendance",MIN(1129,J458,$C458)*overallRate,MIN(1129,J458)*overallRate),ROUND(MAX(IF($B458="Non - avec lien de dépendance",0,MIN((0.75*J458),847)),MIN(J458,(0.75*$C458),847)),2)),IF($B458="Non - avec lien de dépendance",MIN(1129,J458,$C458)*overallRate,MIN(1129,J458)*overallRate))</f>
        <v>#VALUE!</v>
      </c>
      <c r="U458" s="110" t="e">
        <f>IF(revenueReduction&gt;0.3,MAX(IF($B458="Non - avec lien de dépendance",MIN(1129,K458,$C458)*overallRate,MIN(1129,K458)*overallRate),ROUND(MAX(IF($B458="Non - avec lien de dépendance",0,MIN((0.75*K458),847)),MIN(K458,(0.75*$C458),847)),2)),IF($B458="Non - avec lien de dépendance",MIN(1129,K458,$C458)*overallRate,MIN(1129,K458)*overallRate))</f>
        <v>#VALUE!</v>
      </c>
    </row>
    <row r="459" spans="12:21" x14ac:dyDescent="0.5">
      <c r="L459" s="56" t="str">
        <f>IF(ISTEXT(overallRate),"Effectuez l’étape 1",IF(OR(COUNT($C459,H459)&lt;&gt;2,overallRate=0),0,IF(D459="Oui",ROUND(MAX(IF($B459="Non - avec lien de dépendance",0,MIN((0.75*H459),847)),MIN(H459,(0.75*$C459),847)),2),R459)))</f>
        <v>Effectuez l’étape 1</v>
      </c>
      <c r="M459" s="56" t="str">
        <f>IF(ISTEXT(overallRate),"Effectuez l’étape 1",IF(OR(COUNT($C459,I459)&lt;&gt;2,overallRate=0),0,IF(E459="Yes",ROUND(MAX(IF($B459="Non - avec lien de dépendance",0,MIN((0.75*I459),847)),MIN(I459,(0.75*$C459),847)),2),S459)))</f>
        <v>Effectuez l’étape 1</v>
      </c>
      <c r="N459" s="56" t="str">
        <f>IF(ISTEXT(overallRate),"Effectuez l’étape 1",IF(OR(COUNT($C459,J459)&lt;&gt;2,overallRate=0),0,IF(F459="Yes",ROUND(MAX(IF($B459="Non - avec lien de dépendance",0,MIN((0.75*J459),847)),MIN(J459,(0.75*$C459),847)),2),T459)))</f>
        <v>Effectuez l’étape 1</v>
      </c>
      <c r="O459" s="56" t="str">
        <f>IF(ISTEXT(overallRate),"Effectuez l’étape 1",IF(OR(COUNT($C459,K459)&lt;&gt;2,overallRate=0),0,IF(G459="Yes",ROUND(MAX(IF($B459="Non - avec lien de dépendance",0,MIN((0.75*K459),847)),MIN(K459,(0.75*$C459),847)),2),U459)))</f>
        <v>Effectuez l’étape 1</v>
      </c>
      <c r="P459" s="3">
        <f t="shared" si="7"/>
        <v>0</v>
      </c>
      <c r="R459" s="110" t="e">
        <f>IF(revenueReduction&gt;0.3,MAX(IF($B459="Non - avec lien de dépendance",MIN(1129,H459,$C459)*overallRate,MIN(1129,H459)*overallRate),ROUND(MAX(IF($B459="Non - avec lien de dépendance",0,MIN((0.75*H459),847)),MIN(H459,(0.75*$C459),847)),2)),IF($B459="Non - avec lien de dépendance",MIN(1129,H459,$C459)*overallRate,MIN(1129,H459)*overallRate))</f>
        <v>#VALUE!</v>
      </c>
      <c r="S459" s="110" t="e">
        <f>IF(revenueReduction&gt;0.3,MAX(IF($B459="Non - avec lien de dépendance",MIN(1129,I459,$C459)*overallRate,MIN(1129,I459)*overallRate),ROUND(MAX(IF($B459="Non - avec lien de dépendance",0,MIN((0.75*I459),847)),MIN(I459,(0.75*$C459),847)),2)),IF($B459="Non - avec lien de dépendance",MIN(1129,I459,$C459)*overallRate,MIN(1129,I459)*overallRate))</f>
        <v>#VALUE!</v>
      </c>
      <c r="T459" s="110" t="e">
        <f>IF(revenueReduction&gt;0.3,MAX(IF($B459="Non - avec lien de dépendance",MIN(1129,J459,$C459)*overallRate,MIN(1129,J459)*overallRate),ROUND(MAX(IF($B459="Non - avec lien de dépendance",0,MIN((0.75*J459),847)),MIN(J459,(0.75*$C459),847)),2)),IF($B459="Non - avec lien de dépendance",MIN(1129,J459,$C459)*overallRate,MIN(1129,J459)*overallRate))</f>
        <v>#VALUE!</v>
      </c>
      <c r="U459" s="110" t="e">
        <f>IF(revenueReduction&gt;0.3,MAX(IF($B459="Non - avec lien de dépendance",MIN(1129,K459,$C459)*overallRate,MIN(1129,K459)*overallRate),ROUND(MAX(IF($B459="Non - avec lien de dépendance",0,MIN((0.75*K459),847)),MIN(K459,(0.75*$C459),847)),2)),IF($B459="Non - avec lien de dépendance",MIN(1129,K459,$C459)*overallRate,MIN(1129,K459)*overallRate))</f>
        <v>#VALUE!</v>
      </c>
    </row>
    <row r="460" spans="12:21" x14ac:dyDescent="0.5">
      <c r="L460" s="56" t="str">
        <f>IF(ISTEXT(overallRate),"Effectuez l’étape 1",IF(OR(COUNT($C460,H460)&lt;&gt;2,overallRate=0),0,IF(D460="Oui",ROUND(MAX(IF($B460="Non - avec lien de dépendance",0,MIN((0.75*H460),847)),MIN(H460,(0.75*$C460),847)),2),R460)))</f>
        <v>Effectuez l’étape 1</v>
      </c>
      <c r="M460" s="56" t="str">
        <f>IF(ISTEXT(overallRate),"Effectuez l’étape 1",IF(OR(COUNT($C460,I460)&lt;&gt;2,overallRate=0),0,IF(E460="Yes",ROUND(MAX(IF($B460="Non - avec lien de dépendance",0,MIN((0.75*I460),847)),MIN(I460,(0.75*$C460),847)),2),S460)))</f>
        <v>Effectuez l’étape 1</v>
      </c>
      <c r="N460" s="56" t="str">
        <f>IF(ISTEXT(overallRate),"Effectuez l’étape 1",IF(OR(COUNT($C460,J460)&lt;&gt;2,overallRate=0),0,IF(F460="Yes",ROUND(MAX(IF($B460="Non - avec lien de dépendance",0,MIN((0.75*J460),847)),MIN(J460,(0.75*$C460),847)),2),T460)))</f>
        <v>Effectuez l’étape 1</v>
      </c>
      <c r="O460" s="56" t="str">
        <f>IF(ISTEXT(overallRate),"Effectuez l’étape 1",IF(OR(COUNT($C460,K460)&lt;&gt;2,overallRate=0),0,IF(G460="Yes",ROUND(MAX(IF($B460="Non - avec lien de dépendance",0,MIN((0.75*K460),847)),MIN(K460,(0.75*$C460),847)),2),U460)))</f>
        <v>Effectuez l’étape 1</v>
      </c>
      <c r="P460" s="3">
        <f t="shared" si="7"/>
        <v>0</v>
      </c>
      <c r="R460" s="110" t="e">
        <f>IF(revenueReduction&gt;0.3,MAX(IF($B460="Non - avec lien de dépendance",MIN(1129,H460,$C460)*overallRate,MIN(1129,H460)*overallRate),ROUND(MAX(IF($B460="Non - avec lien de dépendance",0,MIN((0.75*H460),847)),MIN(H460,(0.75*$C460),847)),2)),IF($B460="Non - avec lien de dépendance",MIN(1129,H460,$C460)*overallRate,MIN(1129,H460)*overallRate))</f>
        <v>#VALUE!</v>
      </c>
      <c r="S460" s="110" t="e">
        <f>IF(revenueReduction&gt;0.3,MAX(IF($B460="Non - avec lien de dépendance",MIN(1129,I460,$C460)*overallRate,MIN(1129,I460)*overallRate),ROUND(MAX(IF($B460="Non - avec lien de dépendance",0,MIN((0.75*I460),847)),MIN(I460,(0.75*$C460),847)),2)),IF($B460="Non - avec lien de dépendance",MIN(1129,I460,$C460)*overallRate,MIN(1129,I460)*overallRate))</f>
        <v>#VALUE!</v>
      </c>
      <c r="T460" s="110" t="e">
        <f>IF(revenueReduction&gt;0.3,MAX(IF($B460="Non - avec lien de dépendance",MIN(1129,J460,$C460)*overallRate,MIN(1129,J460)*overallRate),ROUND(MAX(IF($B460="Non - avec lien de dépendance",0,MIN((0.75*J460),847)),MIN(J460,(0.75*$C460),847)),2)),IF($B460="Non - avec lien de dépendance",MIN(1129,J460,$C460)*overallRate,MIN(1129,J460)*overallRate))</f>
        <v>#VALUE!</v>
      </c>
      <c r="U460" s="110" t="e">
        <f>IF(revenueReduction&gt;0.3,MAX(IF($B460="Non - avec lien de dépendance",MIN(1129,K460,$C460)*overallRate,MIN(1129,K460)*overallRate),ROUND(MAX(IF($B460="Non - avec lien de dépendance",0,MIN((0.75*K460),847)),MIN(K460,(0.75*$C460),847)),2)),IF($B460="Non - avec lien de dépendance",MIN(1129,K460,$C460)*overallRate,MIN(1129,K460)*overallRate))</f>
        <v>#VALUE!</v>
      </c>
    </row>
    <row r="461" spans="12:21" x14ac:dyDescent="0.5">
      <c r="L461" s="56" t="str">
        <f>IF(ISTEXT(overallRate),"Effectuez l’étape 1",IF(OR(COUNT($C461,H461)&lt;&gt;2,overallRate=0),0,IF(D461="Oui",ROUND(MAX(IF($B461="Non - avec lien de dépendance",0,MIN((0.75*H461),847)),MIN(H461,(0.75*$C461),847)),2),R461)))</f>
        <v>Effectuez l’étape 1</v>
      </c>
      <c r="M461" s="56" t="str">
        <f>IF(ISTEXT(overallRate),"Effectuez l’étape 1",IF(OR(COUNT($C461,I461)&lt;&gt;2,overallRate=0),0,IF(E461="Yes",ROUND(MAX(IF($B461="Non - avec lien de dépendance",0,MIN((0.75*I461),847)),MIN(I461,(0.75*$C461),847)),2),S461)))</f>
        <v>Effectuez l’étape 1</v>
      </c>
      <c r="N461" s="56" t="str">
        <f>IF(ISTEXT(overallRate),"Effectuez l’étape 1",IF(OR(COUNT($C461,J461)&lt;&gt;2,overallRate=0),0,IF(F461="Yes",ROUND(MAX(IF($B461="Non - avec lien de dépendance",0,MIN((0.75*J461),847)),MIN(J461,(0.75*$C461),847)),2),T461)))</f>
        <v>Effectuez l’étape 1</v>
      </c>
      <c r="O461" s="56" t="str">
        <f>IF(ISTEXT(overallRate),"Effectuez l’étape 1",IF(OR(COUNT($C461,K461)&lt;&gt;2,overallRate=0),0,IF(G461="Yes",ROUND(MAX(IF($B461="Non - avec lien de dépendance",0,MIN((0.75*K461),847)),MIN(K461,(0.75*$C461),847)),2),U461)))</f>
        <v>Effectuez l’étape 1</v>
      </c>
      <c r="P461" s="3">
        <f t="shared" si="7"/>
        <v>0</v>
      </c>
      <c r="R461" s="110" t="e">
        <f>IF(revenueReduction&gt;0.3,MAX(IF($B461="Non - avec lien de dépendance",MIN(1129,H461,$C461)*overallRate,MIN(1129,H461)*overallRate),ROUND(MAX(IF($B461="Non - avec lien de dépendance",0,MIN((0.75*H461),847)),MIN(H461,(0.75*$C461),847)),2)),IF($B461="Non - avec lien de dépendance",MIN(1129,H461,$C461)*overallRate,MIN(1129,H461)*overallRate))</f>
        <v>#VALUE!</v>
      </c>
      <c r="S461" s="110" t="e">
        <f>IF(revenueReduction&gt;0.3,MAX(IF($B461="Non - avec lien de dépendance",MIN(1129,I461,$C461)*overallRate,MIN(1129,I461)*overallRate),ROUND(MAX(IF($B461="Non - avec lien de dépendance",0,MIN((0.75*I461),847)),MIN(I461,(0.75*$C461),847)),2)),IF($B461="Non - avec lien de dépendance",MIN(1129,I461,$C461)*overallRate,MIN(1129,I461)*overallRate))</f>
        <v>#VALUE!</v>
      </c>
      <c r="T461" s="110" t="e">
        <f>IF(revenueReduction&gt;0.3,MAX(IF($B461="Non - avec lien de dépendance",MIN(1129,J461,$C461)*overallRate,MIN(1129,J461)*overallRate),ROUND(MAX(IF($B461="Non - avec lien de dépendance",0,MIN((0.75*J461),847)),MIN(J461,(0.75*$C461),847)),2)),IF($B461="Non - avec lien de dépendance",MIN(1129,J461,$C461)*overallRate,MIN(1129,J461)*overallRate))</f>
        <v>#VALUE!</v>
      </c>
      <c r="U461" s="110" t="e">
        <f>IF(revenueReduction&gt;0.3,MAX(IF($B461="Non - avec lien de dépendance",MIN(1129,K461,$C461)*overallRate,MIN(1129,K461)*overallRate),ROUND(MAX(IF($B461="Non - avec lien de dépendance",0,MIN((0.75*K461),847)),MIN(K461,(0.75*$C461),847)),2)),IF($B461="Non - avec lien de dépendance",MIN(1129,K461,$C461)*overallRate,MIN(1129,K461)*overallRate))</f>
        <v>#VALUE!</v>
      </c>
    </row>
    <row r="462" spans="12:21" x14ac:dyDescent="0.5">
      <c r="L462" s="56" t="str">
        <f>IF(ISTEXT(overallRate),"Effectuez l’étape 1",IF(OR(COUNT($C462,H462)&lt;&gt;2,overallRate=0),0,IF(D462="Oui",ROUND(MAX(IF($B462="Non - avec lien de dépendance",0,MIN((0.75*H462),847)),MIN(H462,(0.75*$C462),847)),2),R462)))</f>
        <v>Effectuez l’étape 1</v>
      </c>
      <c r="M462" s="56" t="str">
        <f>IF(ISTEXT(overallRate),"Effectuez l’étape 1",IF(OR(COUNT($C462,I462)&lt;&gt;2,overallRate=0),0,IF(E462="Yes",ROUND(MAX(IF($B462="Non - avec lien de dépendance",0,MIN((0.75*I462),847)),MIN(I462,(0.75*$C462),847)),2),S462)))</f>
        <v>Effectuez l’étape 1</v>
      </c>
      <c r="N462" s="56" t="str">
        <f>IF(ISTEXT(overallRate),"Effectuez l’étape 1",IF(OR(COUNT($C462,J462)&lt;&gt;2,overallRate=0),0,IF(F462="Yes",ROUND(MAX(IF($B462="Non - avec lien de dépendance",0,MIN((0.75*J462),847)),MIN(J462,(0.75*$C462),847)),2),T462)))</f>
        <v>Effectuez l’étape 1</v>
      </c>
      <c r="O462" s="56" t="str">
        <f>IF(ISTEXT(overallRate),"Effectuez l’étape 1",IF(OR(COUNT($C462,K462)&lt;&gt;2,overallRate=0),0,IF(G462="Yes",ROUND(MAX(IF($B462="Non - avec lien de dépendance",0,MIN((0.75*K462),847)),MIN(K462,(0.75*$C462),847)),2),U462)))</f>
        <v>Effectuez l’étape 1</v>
      </c>
      <c r="P462" s="3">
        <f t="shared" si="7"/>
        <v>0</v>
      </c>
      <c r="R462" s="110" t="e">
        <f>IF(revenueReduction&gt;0.3,MAX(IF($B462="Non - avec lien de dépendance",MIN(1129,H462,$C462)*overallRate,MIN(1129,H462)*overallRate),ROUND(MAX(IF($B462="Non - avec lien de dépendance",0,MIN((0.75*H462),847)),MIN(H462,(0.75*$C462),847)),2)),IF($B462="Non - avec lien de dépendance",MIN(1129,H462,$C462)*overallRate,MIN(1129,H462)*overallRate))</f>
        <v>#VALUE!</v>
      </c>
      <c r="S462" s="110" t="e">
        <f>IF(revenueReduction&gt;0.3,MAX(IF($B462="Non - avec lien de dépendance",MIN(1129,I462,$C462)*overallRate,MIN(1129,I462)*overallRate),ROUND(MAX(IF($B462="Non - avec lien de dépendance",0,MIN((0.75*I462),847)),MIN(I462,(0.75*$C462),847)),2)),IF($B462="Non - avec lien de dépendance",MIN(1129,I462,$C462)*overallRate,MIN(1129,I462)*overallRate))</f>
        <v>#VALUE!</v>
      </c>
      <c r="T462" s="110" t="e">
        <f>IF(revenueReduction&gt;0.3,MAX(IF($B462="Non - avec lien de dépendance",MIN(1129,J462,$C462)*overallRate,MIN(1129,J462)*overallRate),ROUND(MAX(IF($B462="Non - avec lien de dépendance",0,MIN((0.75*J462),847)),MIN(J462,(0.75*$C462),847)),2)),IF($B462="Non - avec lien de dépendance",MIN(1129,J462,$C462)*overallRate,MIN(1129,J462)*overallRate))</f>
        <v>#VALUE!</v>
      </c>
      <c r="U462" s="110" t="e">
        <f>IF(revenueReduction&gt;0.3,MAX(IF($B462="Non - avec lien de dépendance",MIN(1129,K462,$C462)*overallRate,MIN(1129,K462)*overallRate),ROUND(MAX(IF($B462="Non - avec lien de dépendance",0,MIN((0.75*K462),847)),MIN(K462,(0.75*$C462),847)),2)),IF($B462="Non - avec lien de dépendance",MIN(1129,K462,$C462)*overallRate,MIN(1129,K462)*overallRate))</f>
        <v>#VALUE!</v>
      </c>
    </row>
    <row r="463" spans="12:21" x14ac:dyDescent="0.5">
      <c r="L463" s="56" t="str">
        <f>IF(ISTEXT(overallRate),"Effectuez l’étape 1",IF(OR(COUNT($C463,H463)&lt;&gt;2,overallRate=0),0,IF(D463="Oui",ROUND(MAX(IF($B463="Non - avec lien de dépendance",0,MIN((0.75*H463),847)),MIN(H463,(0.75*$C463),847)),2),R463)))</f>
        <v>Effectuez l’étape 1</v>
      </c>
      <c r="M463" s="56" t="str">
        <f>IF(ISTEXT(overallRate),"Effectuez l’étape 1",IF(OR(COUNT($C463,I463)&lt;&gt;2,overallRate=0),0,IF(E463="Yes",ROUND(MAX(IF($B463="Non - avec lien de dépendance",0,MIN((0.75*I463),847)),MIN(I463,(0.75*$C463),847)),2),S463)))</f>
        <v>Effectuez l’étape 1</v>
      </c>
      <c r="N463" s="56" t="str">
        <f>IF(ISTEXT(overallRate),"Effectuez l’étape 1",IF(OR(COUNT($C463,J463)&lt;&gt;2,overallRate=0),0,IF(F463="Yes",ROUND(MAX(IF($B463="Non - avec lien de dépendance",0,MIN((0.75*J463),847)),MIN(J463,(0.75*$C463),847)),2),T463)))</f>
        <v>Effectuez l’étape 1</v>
      </c>
      <c r="O463" s="56" t="str">
        <f>IF(ISTEXT(overallRate),"Effectuez l’étape 1",IF(OR(COUNT($C463,K463)&lt;&gt;2,overallRate=0),0,IF(G463="Yes",ROUND(MAX(IF($B463="Non - avec lien de dépendance",0,MIN((0.75*K463),847)),MIN(K463,(0.75*$C463),847)),2),U463)))</f>
        <v>Effectuez l’étape 1</v>
      </c>
      <c r="P463" s="3">
        <f t="shared" si="7"/>
        <v>0</v>
      </c>
      <c r="R463" s="110" t="e">
        <f>IF(revenueReduction&gt;0.3,MAX(IF($B463="Non - avec lien de dépendance",MIN(1129,H463,$C463)*overallRate,MIN(1129,H463)*overallRate),ROUND(MAX(IF($B463="Non - avec lien de dépendance",0,MIN((0.75*H463),847)),MIN(H463,(0.75*$C463),847)),2)),IF($B463="Non - avec lien de dépendance",MIN(1129,H463,$C463)*overallRate,MIN(1129,H463)*overallRate))</f>
        <v>#VALUE!</v>
      </c>
      <c r="S463" s="110" t="e">
        <f>IF(revenueReduction&gt;0.3,MAX(IF($B463="Non - avec lien de dépendance",MIN(1129,I463,$C463)*overallRate,MIN(1129,I463)*overallRate),ROUND(MAX(IF($B463="Non - avec lien de dépendance",0,MIN((0.75*I463),847)),MIN(I463,(0.75*$C463),847)),2)),IF($B463="Non - avec lien de dépendance",MIN(1129,I463,$C463)*overallRate,MIN(1129,I463)*overallRate))</f>
        <v>#VALUE!</v>
      </c>
      <c r="T463" s="110" t="e">
        <f>IF(revenueReduction&gt;0.3,MAX(IF($B463="Non - avec lien de dépendance",MIN(1129,J463,$C463)*overallRate,MIN(1129,J463)*overallRate),ROUND(MAX(IF($B463="Non - avec lien de dépendance",0,MIN((0.75*J463),847)),MIN(J463,(0.75*$C463),847)),2)),IF($B463="Non - avec lien de dépendance",MIN(1129,J463,$C463)*overallRate,MIN(1129,J463)*overallRate))</f>
        <v>#VALUE!</v>
      </c>
      <c r="U463" s="110" t="e">
        <f>IF(revenueReduction&gt;0.3,MAX(IF($B463="Non - avec lien de dépendance",MIN(1129,K463,$C463)*overallRate,MIN(1129,K463)*overallRate),ROUND(MAX(IF($B463="Non - avec lien de dépendance",0,MIN((0.75*K463),847)),MIN(K463,(0.75*$C463),847)),2)),IF($B463="Non - avec lien de dépendance",MIN(1129,K463,$C463)*overallRate,MIN(1129,K463)*overallRate))</f>
        <v>#VALUE!</v>
      </c>
    </row>
    <row r="464" spans="12:21" x14ac:dyDescent="0.5">
      <c r="L464" s="56" t="str">
        <f>IF(ISTEXT(overallRate),"Effectuez l’étape 1",IF(OR(COUNT($C464,H464)&lt;&gt;2,overallRate=0),0,IF(D464="Oui",ROUND(MAX(IF($B464="Non - avec lien de dépendance",0,MIN((0.75*H464),847)),MIN(H464,(0.75*$C464),847)),2),R464)))</f>
        <v>Effectuez l’étape 1</v>
      </c>
      <c r="M464" s="56" t="str">
        <f>IF(ISTEXT(overallRate),"Effectuez l’étape 1",IF(OR(COUNT($C464,I464)&lt;&gt;2,overallRate=0),0,IF(E464="Yes",ROUND(MAX(IF($B464="Non - avec lien de dépendance",0,MIN((0.75*I464),847)),MIN(I464,(0.75*$C464),847)),2),S464)))</f>
        <v>Effectuez l’étape 1</v>
      </c>
      <c r="N464" s="56" t="str">
        <f>IF(ISTEXT(overallRate),"Effectuez l’étape 1",IF(OR(COUNT($C464,J464)&lt;&gt;2,overallRate=0),0,IF(F464="Yes",ROUND(MAX(IF($B464="Non - avec lien de dépendance",0,MIN((0.75*J464),847)),MIN(J464,(0.75*$C464),847)),2),T464)))</f>
        <v>Effectuez l’étape 1</v>
      </c>
      <c r="O464" s="56" t="str">
        <f>IF(ISTEXT(overallRate),"Effectuez l’étape 1",IF(OR(COUNT($C464,K464)&lt;&gt;2,overallRate=0),0,IF(G464="Yes",ROUND(MAX(IF($B464="Non - avec lien de dépendance",0,MIN((0.75*K464),847)),MIN(K464,(0.75*$C464),847)),2),U464)))</f>
        <v>Effectuez l’étape 1</v>
      </c>
      <c r="P464" s="3">
        <f t="shared" si="7"/>
        <v>0</v>
      </c>
      <c r="R464" s="110" t="e">
        <f>IF(revenueReduction&gt;0.3,MAX(IF($B464="Non - avec lien de dépendance",MIN(1129,H464,$C464)*overallRate,MIN(1129,H464)*overallRate),ROUND(MAX(IF($B464="Non - avec lien de dépendance",0,MIN((0.75*H464),847)),MIN(H464,(0.75*$C464),847)),2)),IF($B464="Non - avec lien de dépendance",MIN(1129,H464,$C464)*overallRate,MIN(1129,H464)*overallRate))</f>
        <v>#VALUE!</v>
      </c>
      <c r="S464" s="110" t="e">
        <f>IF(revenueReduction&gt;0.3,MAX(IF($B464="Non - avec lien de dépendance",MIN(1129,I464,$C464)*overallRate,MIN(1129,I464)*overallRate),ROUND(MAX(IF($B464="Non - avec lien de dépendance",0,MIN((0.75*I464),847)),MIN(I464,(0.75*$C464),847)),2)),IF($B464="Non - avec lien de dépendance",MIN(1129,I464,$C464)*overallRate,MIN(1129,I464)*overallRate))</f>
        <v>#VALUE!</v>
      </c>
      <c r="T464" s="110" t="e">
        <f>IF(revenueReduction&gt;0.3,MAX(IF($B464="Non - avec lien de dépendance",MIN(1129,J464,$C464)*overallRate,MIN(1129,J464)*overallRate),ROUND(MAX(IF($B464="Non - avec lien de dépendance",0,MIN((0.75*J464),847)),MIN(J464,(0.75*$C464),847)),2)),IF($B464="Non - avec lien de dépendance",MIN(1129,J464,$C464)*overallRate,MIN(1129,J464)*overallRate))</f>
        <v>#VALUE!</v>
      </c>
      <c r="U464" s="110" t="e">
        <f>IF(revenueReduction&gt;0.3,MAX(IF($B464="Non - avec lien de dépendance",MIN(1129,K464,$C464)*overallRate,MIN(1129,K464)*overallRate),ROUND(MAX(IF($B464="Non - avec lien de dépendance",0,MIN((0.75*K464),847)),MIN(K464,(0.75*$C464),847)),2)),IF($B464="Non - avec lien de dépendance",MIN(1129,K464,$C464)*overallRate,MIN(1129,K464)*overallRate))</f>
        <v>#VALUE!</v>
      </c>
    </row>
    <row r="465" spans="12:21" x14ac:dyDescent="0.5">
      <c r="L465" s="56" t="str">
        <f>IF(ISTEXT(overallRate),"Effectuez l’étape 1",IF(OR(COUNT($C465,H465)&lt;&gt;2,overallRate=0),0,IF(D465="Oui",ROUND(MAX(IF($B465="Non - avec lien de dépendance",0,MIN((0.75*H465),847)),MIN(H465,(0.75*$C465),847)),2),R465)))</f>
        <v>Effectuez l’étape 1</v>
      </c>
      <c r="M465" s="56" t="str">
        <f>IF(ISTEXT(overallRate),"Effectuez l’étape 1",IF(OR(COUNT($C465,I465)&lt;&gt;2,overallRate=0),0,IF(E465="Yes",ROUND(MAX(IF($B465="Non - avec lien de dépendance",0,MIN((0.75*I465),847)),MIN(I465,(0.75*$C465),847)),2),S465)))</f>
        <v>Effectuez l’étape 1</v>
      </c>
      <c r="N465" s="56" t="str">
        <f>IF(ISTEXT(overallRate),"Effectuez l’étape 1",IF(OR(COUNT($C465,J465)&lt;&gt;2,overallRate=0),0,IF(F465="Yes",ROUND(MAX(IF($B465="Non - avec lien de dépendance",0,MIN((0.75*J465),847)),MIN(J465,(0.75*$C465),847)),2),T465)))</f>
        <v>Effectuez l’étape 1</v>
      </c>
      <c r="O465" s="56" t="str">
        <f>IF(ISTEXT(overallRate),"Effectuez l’étape 1",IF(OR(COUNT($C465,K465)&lt;&gt;2,overallRate=0),0,IF(G465="Yes",ROUND(MAX(IF($B465="Non - avec lien de dépendance",0,MIN((0.75*K465),847)),MIN(K465,(0.75*$C465),847)),2),U465)))</f>
        <v>Effectuez l’étape 1</v>
      </c>
      <c r="P465" s="3">
        <f t="shared" si="7"/>
        <v>0</v>
      </c>
      <c r="R465" s="110" t="e">
        <f>IF(revenueReduction&gt;0.3,MAX(IF($B465="Non - avec lien de dépendance",MIN(1129,H465,$C465)*overallRate,MIN(1129,H465)*overallRate),ROUND(MAX(IF($B465="Non - avec lien de dépendance",0,MIN((0.75*H465),847)),MIN(H465,(0.75*$C465),847)),2)),IF($B465="Non - avec lien de dépendance",MIN(1129,H465,$C465)*overallRate,MIN(1129,H465)*overallRate))</f>
        <v>#VALUE!</v>
      </c>
      <c r="S465" s="110" t="e">
        <f>IF(revenueReduction&gt;0.3,MAX(IF($B465="Non - avec lien de dépendance",MIN(1129,I465,$C465)*overallRate,MIN(1129,I465)*overallRate),ROUND(MAX(IF($B465="Non - avec lien de dépendance",0,MIN((0.75*I465),847)),MIN(I465,(0.75*$C465),847)),2)),IF($B465="Non - avec lien de dépendance",MIN(1129,I465,$C465)*overallRate,MIN(1129,I465)*overallRate))</f>
        <v>#VALUE!</v>
      </c>
      <c r="T465" s="110" t="e">
        <f>IF(revenueReduction&gt;0.3,MAX(IF($B465="Non - avec lien de dépendance",MIN(1129,J465,$C465)*overallRate,MIN(1129,J465)*overallRate),ROUND(MAX(IF($B465="Non - avec lien de dépendance",0,MIN((0.75*J465),847)),MIN(J465,(0.75*$C465),847)),2)),IF($B465="Non - avec lien de dépendance",MIN(1129,J465,$C465)*overallRate,MIN(1129,J465)*overallRate))</f>
        <v>#VALUE!</v>
      </c>
      <c r="U465" s="110" t="e">
        <f>IF(revenueReduction&gt;0.3,MAX(IF($B465="Non - avec lien de dépendance",MIN(1129,K465,$C465)*overallRate,MIN(1129,K465)*overallRate),ROUND(MAX(IF($B465="Non - avec lien de dépendance",0,MIN((0.75*K465),847)),MIN(K465,(0.75*$C465),847)),2)),IF($B465="Non - avec lien de dépendance",MIN(1129,K465,$C465)*overallRate,MIN(1129,K465)*overallRate))</f>
        <v>#VALUE!</v>
      </c>
    </row>
    <row r="466" spans="12:21" x14ac:dyDescent="0.5">
      <c r="L466" s="56" t="str">
        <f>IF(ISTEXT(overallRate),"Effectuez l’étape 1",IF(OR(COUNT($C466,H466)&lt;&gt;2,overallRate=0),0,IF(D466="Oui",ROUND(MAX(IF($B466="Non - avec lien de dépendance",0,MIN((0.75*H466),847)),MIN(H466,(0.75*$C466),847)),2),R466)))</f>
        <v>Effectuez l’étape 1</v>
      </c>
      <c r="M466" s="56" t="str">
        <f>IF(ISTEXT(overallRate),"Effectuez l’étape 1",IF(OR(COUNT($C466,I466)&lt;&gt;2,overallRate=0),0,IF(E466="Yes",ROUND(MAX(IF($B466="Non - avec lien de dépendance",0,MIN((0.75*I466),847)),MIN(I466,(0.75*$C466),847)),2),S466)))</f>
        <v>Effectuez l’étape 1</v>
      </c>
      <c r="N466" s="56" t="str">
        <f>IF(ISTEXT(overallRate),"Effectuez l’étape 1",IF(OR(COUNT($C466,J466)&lt;&gt;2,overallRate=0),0,IF(F466="Yes",ROUND(MAX(IF($B466="Non - avec lien de dépendance",0,MIN((0.75*J466),847)),MIN(J466,(0.75*$C466),847)),2),T466)))</f>
        <v>Effectuez l’étape 1</v>
      </c>
      <c r="O466" s="56" t="str">
        <f>IF(ISTEXT(overallRate),"Effectuez l’étape 1",IF(OR(COUNT($C466,K466)&lt;&gt;2,overallRate=0),0,IF(G466="Yes",ROUND(MAX(IF($B466="Non - avec lien de dépendance",0,MIN((0.75*K466),847)),MIN(K466,(0.75*$C466),847)),2),U466)))</f>
        <v>Effectuez l’étape 1</v>
      </c>
      <c r="P466" s="3">
        <f t="shared" si="7"/>
        <v>0</v>
      </c>
      <c r="R466" s="110" t="e">
        <f>IF(revenueReduction&gt;0.3,MAX(IF($B466="Non - avec lien de dépendance",MIN(1129,H466,$C466)*overallRate,MIN(1129,H466)*overallRate),ROUND(MAX(IF($B466="Non - avec lien de dépendance",0,MIN((0.75*H466),847)),MIN(H466,(0.75*$C466),847)),2)),IF($B466="Non - avec lien de dépendance",MIN(1129,H466,$C466)*overallRate,MIN(1129,H466)*overallRate))</f>
        <v>#VALUE!</v>
      </c>
      <c r="S466" s="110" t="e">
        <f>IF(revenueReduction&gt;0.3,MAX(IF($B466="Non - avec lien de dépendance",MIN(1129,I466,$C466)*overallRate,MIN(1129,I466)*overallRate),ROUND(MAX(IF($B466="Non - avec lien de dépendance",0,MIN((0.75*I466),847)),MIN(I466,(0.75*$C466),847)),2)),IF($B466="Non - avec lien de dépendance",MIN(1129,I466,$C466)*overallRate,MIN(1129,I466)*overallRate))</f>
        <v>#VALUE!</v>
      </c>
      <c r="T466" s="110" t="e">
        <f>IF(revenueReduction&gt;0.3,MAX(IF($B466="Non - avec lien de dépendance",MIN(1129,J466,$C466)*overallRate,MIN(1129,J466)*overallRate),ROUND(MAX(IF($B466="Non - avec lien de dépendance",0,MIN((0.75*J466),847)),MIN(J466,(0.75*$C466),847)),2)),IF($B466="Non - avec lien de dépendance",MIN(1129,J466,$C466)*overallRate,MIN(1129,J466)*overallRate))</f>
        <v>#VALUE!</v>
      </c>
      <c r="U466" s="110" t="e">
        <f>IF(revenueReduction&gt;0.3,MAX(IF($B466="Non - avec lien de dépendance",MIN(1129,K466,$C466)*overallRate,MIN(1129,K466)*overallRate),ROUND(MAX(IF($B466="Non - avec lien de dépendance",0,MIN((0.75*K466),847)),MIN(K466,(0.75*$C466),847)),2)),IF($B466="Non - avec lien de dépendance",MIN(1129,K466,$C466)*overallRate,MIN(1129,K466)*overallRate))</f>
        <v>#VALUE!</v>
      </c>
    </row>
    <row r="467" spans="12:21" x14ac:dyDescent="0.5">
      <c r="L467" s="56" t="str">
        <f>IF(ISTEXT(overallRate),"Effectuez l’étape 1",IF(OR(COUNT($C467,H467)&lt;&gt;2,overallRate=0),0,IF(D467="Oui",ROUND(MAX(IF($B467="Non - avec lien de dépendance",0,MIN((0.75*H467),847)),MIN(H467,(0.75*$C467),847)),2),R467)))</f>
        <v>Effectuez l’étape 1</v>
      </c>
      <c r="M467" s="56" t="str">
        <f>IF(ISTEXT(overallRate),"Effectuez l’étape 1",IF(OR(COUNT($C467,I467)&lt;&gt;2,overallRate=0),0,IF(E467="Yes",ROUND(MAX(IF($B467="Non - avec lien de dépendance",0,MIN((0.75*I467),847)),MIN(I467,(0.75*$C467),847)),2),S467)))</f>
        <v>Effectuez l’étape 1</v>
      </c>
      <c r="N467" s="56" t="str">
        <f>IF(ISTEXT(overallRate),"Effectuez l’étape 1",IF(OR(COUNT($C467,J467)&lt;&gt;2,overallRate=0),0,IF(F467="Yes",ROUND(MAX(IF($B467="Non - avec lien de dépendance",0,MIN((0.75*J467),847)),MIN(J467,(0.75*$C467),847)),2),T467)))</f>
        <v>Effectuez l’étape 1</v>
      </c>
      <c r="O467" s="56" t="str">
        <f>IF(ISTEXT(overallRate),"Effectuez l’étape 1",IF(OR(COUNT($C467,K467)&lt;&gt;2,overallRate=0),0,IF(G467="Yes",ROUND(MAX(IF($B467="Non - avec lien de dépendance",0,MIN((0.75*K467),847)),MIN(K467,(0.75*$C467),847)),2),U467)))</f>
        <v>Effectuez l’étape 1</v>
      </c>
      <c r="P467" s="3">
        <f t="shared" si="7"/>
        <v>0</v>
      </c>
      <c r="R467" s="110" t="e">
        <f>IF(revenueReduction&gt;0.3,MAX(IF($B467="Non - avec lien de dépendance",MIN(1129,H467,$C467)*overallRate,MIN(1129,H467)*overallRate),ROUND(MAX(IF($B467="Non - avec lien de dépendance",0,MIN((0.75*H467),847)),MIN(H467,(0.75*$C467),847)),2)),IF($B467="Non - avec lien de dépendance",MIN(1129,H467,$C467)*overallRate,MIN(1129,H467)*overallRate))</f>
        <v>#VALUE!</v>
      </c>
      <c r="S467" s="110" t="e">
        <f>IF(revenueReduction&gt;0.3,MAX(IF($B467="Non - avec lien de dépendance",MIN(1129,I467,$C467)*overallRate,MIN(1129,I467)*overallRate),ROUND(MAX(IF($B467="Non - avec lien de dépendance",0,MIN((0.75*I467),847)),MIN(I467,(0.75*$C467),847)),2)),IF($B467="Non - avec lien de dépendance",MIN(1129,I467,$C467)*overallRate,MIN(1129,I467)*overallRate))</f>
        <v>#VALUE!</v>
      </c>
      <c r="T467" s="110" t="e">
        <f>IF(revenueReduction&gt;0.3,MAX(IF($B467="Non - avec lien de dépendance",MIN(1129,J467,$C467)*overallRate,MIN(1129,J467)*overallRate),ROUND(MAX(IF($B467="Non - avec lien de dépendance",0,MIN((0.75*J467),847)),MIN(J467,(0.75*$C467),847)),2)),IF($B467="Non - avec lien de dépendance",MIN(1129,J467,$C467)*overallRate,MIN(1129,J467)*overallRate))</f>
        <v>#VALUE!</v>
      </c>
      <c r="U467" s="110" t="e">
        <f>IF(revenueReduction&gt;0.3,MAX(IF($B467="Non - avec lien de dépendance",MIN(1129,K467,$C467)*overallRate,MIN(1129,K467)*overallRate),ROUND(MAX(IF($B467="Non - avec lien de dépendance",0,MIN((0.75*K467),847)),MIN(K467,(0.75*$C467),847)),2)),IF($B467="Non - avec lien de dépendance",MIN(1129,K467,$C467)*overallRate,MIN(1129,K467)*overallRate))</f>
        <v>#VALUE!</v>
      </c>
    </row>
    <row r="468" spans="12:21" x14ac:dyDescent="0.5">
      <c r="L468" s="56" t="str">
        <f>IF(ISTEXT(overallRate),"Effectuez l’étape 1",IF(OR(COUNT($C468,H468)&lt;&gt;2,overallRate=0),0,IF(D468="Oui",ROUND(MAX(IF($B468="Non - avec lien de dépendance",0,MIN((0.75*H468),847)),MIN(H468,(0.75*$C468),847)),2),R468)))</f>
        <v>Effectuez l’étape 1</v>
      </c>
      <c r="M468" s="56" t="str">
        <f>IF(ISTEXT(overallRate),"Effectuez l’étape 1",IF(OR(COUNT($C468,I468)&lt;&gt;2,overallRate=0),0,IF(E468="Yes",ROUND(MAX(IF($B468="Non - avec lien de dépendance",0,MIN((0.75*I468),847)),MIN(I468,(0.75*$C468),847)),2),S468)))</f>
        <v>Effectuez l’étape 1</v>
      </c>
      <c r="N468" s="56" t="str">
        <f>IF(ISTEXT(overallRate),"Effectuez l’étape 1",IF(OR(COUNT($C468,J468)&lt;&gt;2,overallRate=0),0,IF(F468="Yes",ROUND(MAX(IF($B468="Non - avec lien de dépendance",0,MIN((0.75*J468),847)),MIN(J468,(0.75*$C468),847)),2),T468)))</f>
        <v>Effectuez l’étape 1</v>
      </c>
      <c r="O468" s="56" t="str">
        <f>IF(ISTEXT(overallRate),"Effectuez l’étape 1",IF(OR(COUNT($C468,K468)&lt;&gt;2,overallRate=0),0,IF(G468="Yes",ROUND(MAX(IF($B468="Non - avec lien de dépendance",0,MIN((0.75*K468),847)),MIN(K468,(0.75*$C468),847)),2),U468)))</f>
        <v>Effectuez l’étape 1</v>
      </c>
      <c r="P468" s="3">
        <f t="shared" si="7"/>
        <v>0</v>
      </c>
      <c r="R468" s="110" t="e">
        <f>IF(revenueReduction&gt;0.3,MAX(IF($B468="Non - avec lien de dépendance",MIN(1129,H468,$C468)*overallRate,MIN(1129,H468)*overallRate),ROUND(MAX(IF($B468="Non - avec lien de dépendance",0,MIN((0.75*H468),847)),MIN(H468,(0.75*$C468),847)),2)),IF($B468="Non - avec lien de dépendance",MIN(1129,H468,$C468)*overallRate,MIN(1129,H468)*overallRate))</f>
        <v>#VALUE!</v>
      </c>
      <c r="S468" s="110" t="e">
        <f>IF(revenueReduction&gt;0.3,MAX(IF($B468="Non - avec lien de dépendance",MIN(1129,I468,$C468)*overallRate,MIN(1129,I468)*overallRate),ROUND(MAX(IF($B468="Non - avec lien de dépendance",0,MIN((0.75*I468),847)),MIN(I468,(0.75*$C468),847)),2)),IF($B468="Non - avec lien de dépendance",MIN(1129,I468,$C468)*overallRate,MIN(1129,I468)*overallRate))</f>
        <v>#VALUE!</v>
      </c>
      <c r="T468" s="110" t="e">
        <f>IF(revenueReduction&gt;0.3,MAX(IF($B468="Non - avec lien de dépendance",MIN(1129,J468,$C468)*overallRate,MIN(1129,J468)*overallRate),ROUND(MAX(IF($B468="Non - avec lien de dépendance",0,MIN((0.75*J468),847)),MIN(J468,(0.75*$C468),847)),2)),IF($B468="Non - avec lien de dépendance",MIN(1129,J468,$C468)*overallRate,MIN(1129,J468)*overallRate))</f>
        <v>#VALUE!</v>
      </c>
      <c r="U468" s="110" t="e">
        <f>IF(revenueReduction&gt;0.3,MAX(IF($B468="Non - avec lien de dépendance",MIN(1129,K468,$C468)*overallRate,MIN(1129,K468)*overallRate),ROUND(MAX(IF($B468="Non - avec lien de dépendance",0,MIN((0.75*K468),847)),MIN(K468,(0.75*$C468),847)),2)),IF($B468="Non - avec lien de dépendance",MIN(1129,K468,$C468)*overallRate,MIN(1129,K468)*overallRate))</f>
        <v>#VALUE!</v>
      </c>
    </row>
    <row r="469" spans="12:21" x14ac:dyDescent="0.5">
      <c r="L469" s="56" t="str">
        <f>IF(ISTEXT(overallRate),"Effectuez l’étape 1",IF(OR(COUNT($C469,H469)&lt;&gt;2,overallRate=0),0,IF(D469="Oui",ROUND(MAX(IF($B469="Non - avec lien de dépendance",0,MIN((0.75*H469),847)),MIN(H469,(0.75*$C469),847)),2),R469)))</f>
        <v>Effectuez l’étape 1</v>
      </c>
      <c r="M469" s="56" t="str">
        <f>IF(ISTEXT(overallRate),"Effectuez l’étape 1",IF(OR(COUNT($C469,I469)&lt;&gt;2,overallRate=0),0,IF(E469="Yes",ROUND(MAX(IF($B469="Non - avec lien de dépendance",0,MIN((0.75*I469),847)),MIN(I469,(0.75*$C469),847)),2),S469)))</f>
        <v>Effectuez l’étape 1</v>
      </c>
      <c r="N469" s="56" t="str">
        <f>IF(ISTEXT(overallRate),"Effectuez l’étape 1",IF(OR(COUNT($C469,J469)&lt;&gt;2,overallRate=0),0,IF(F469="Yes",ROUND(MAX(IF($B469="Non - avec lien de dépendance",0,MIN((0.75*J469),847)),MIN(J469,(0.75*$C469),847)),2),T469)))</f>
        <v>Effectuez l’étape 1</v>
      </c>
      <c r="O469" s="56" t="str">
        <f>IF(ISTEXT(overallRate),"Effectuez l’étape 1",IF(OR(COUNT($C469,K469)&lt;&gt;2,overallRate=0),0,IF(G469="Yes",ROUND(MAX(IF($B469="Non - avec lien de dépendance",0,MIN((0.75*K469),847)),MIN(K469,(0.75*$C469),847)),2),U469)))</f>
        <v>Effectuez l’étape 1</v>
      </c>
      <c r="P469" s="3">
        <f t="shared" si="7"/>
        <v>0</v>
      </c>
      <c r="R469" s="110" t="e">
        <f>IF(revenueReduction&gt;0.3,MAX(IF($B469="Non - avec lien de dépendance",MIN(1129,H469,$C469)*overallRate,MIN(1129,H469)*overallRate),ROUND(MAX(IF($B469="Non - avec lien de dépendance",0,MIN((0.75*H469),847)),MIN(H469,(0.75*$C469),847)),2)),IF($B469="Non - avec lien de dépendance",MIN(1129,H469,$C469)*overallRate,MIN(1129,H469)*overallRate))</f>
        <v>#VALUE!</v>
      </c>
      <c r="S469" s="110" t="e">
        <f>IF(revenueReduction&gt;0.3,MAX(IF($B469="Non - avec lien de dépendance",MIN(1129,I469,$C469)*overallRate,MIN(1129,I469)*overallRate),ROUND(MAX(IF($B469="Non - avec lien de dépendance",0,MIN((0.75*I469),847)),MIN(I469,(0.75*$C469),847)),2)),IF($B469="Non - avec lien de dépendance",MIN(1129,I469,$C469)*overallRate,MIN(1129,I469)*overallRate))</f>
        <v>#VALUE!</v>
      </c>
      <c r="T469" s="110" t="e">
        <f>IF(revenueReduction&gt;0.3,MAX(IF($B469="Non - avec lien de dépendance",MIN(1129,J469,$C469)*overallRate,MIN(1129,J469)*overallRate),ROUND(MAX(IF($B469="Non - avec lien de dépendance",0,MIN((0.75*J469),847)),MIN(J469,(0.75*$C469),847)),2)),IF($B469="Non - avec lien de dépendance",MIN(1129,J469,$C469)*overallRate,MIN(1129,J469)*overallRate))</f>
        <v>#VALUE!</v>
      </c>
      <c r="U469" s="110" t="e">
        <f>IF(revenueReduction&gt;0.3,MAX(IF($B469="Non - avec lien de dépendance",MIN(1129,K469,$C469)*overallRate,MIN(1129,K469)*overallRate),ROUND(MAX(IF($B469="Non - avec lien de dépendance",0,MIN((0.75*K469),847)),MIN(K469,(0.75*$C469),847)),2)),IF($B469="Non - avec lien de dépendance",MIN(1129,K469,$C469)*overallRate,MIN(1129,K469)*overallRate))</f>
        <v>#VALUE!</v>
      </c>
    </row>
    <row r="470" spans="12:21" x14ac:dyDescent="0.5">
      <c r="L470" s="56" t="str">
        <f>IF(ISTEXT(overallRate),"Effectuez l’étape 1",IF(OR(COUNT($C470,H470)&lt;&gt;2,overallRate=0),0,IF(D470="Oui",ROUND(MAX(IF($B470="Non - avec lien de dépendance",0,MIN((0.75*H470),847)),MIN(H470,(0.75*$C470),847)),2),R470)))</f>
        <v>Effectuez l’étape 1</v>
      </c>
      <c r="M470" s="56" t="str">
        <f>IF(ISTEXT(overallRate),"Effectuez l’étape 1",IF(OR(COUNT($C470,I470)&lt;&gt;2,overallRate=0),0,IF(E470="Yes",ROUND(MAX(IF($B470="Non - avec lien de dépendance",0,MIN((0.75*I470),847)),MIN(I470,(0.75*$C470),847)),2),S470)))</f>
        <v>Effectuez l’étape 1</v>
      </c>
      <c r="N470" s="56" t="str">
        <f>IF(ISTEXT(overallRate),"Effectuez l’étape 1",IF(OR(COUNT($C470,J470)&lt;&gt;2,overallRate=0),0,IF(F470="Yes",ROUND(MAX(IF($B470="Non - avec lien de dépendance",0,MIN((0.75*J470),847)),MIN(J470,(0.75*$C470),847)),2),T470)))</f>
        <v>Effectuez l’étape 1</v>
      </c>
      <c r="O470" s="56" t="str">
        <f>IF(ISTEXT(overallRate),"Effectuez l’étape 1",IF(OR(COUNT($C470,K470)&lt;&gt;2,overallRate=0),0,IF(G470="Yes",ROUND(MAX(IF($B470="Non - avec lien de dépendance",0,MIN((0.75*K470),847)),MIN(K470,(0.75*$C470),847)),2),U470)))</f>
        <v>Effectuez l’étape 1</v>
      </c>
      <c r="P470" s="3">
        <f t="shared" si="7"/>
        <v>0</v>
      </c>
      <c r="R470" s="110" t="e">
        <f>IF(revenueReduction&gt;0.3,MAX(IF($B470="Non - avec lien de dépendance",MIN(1129,H470,$C470)*overallRate,MIN(1129,H470)*overallRate),ROUND(MAX(IF($B470="Non - avec lien de dépendance",0,MIN((0.75*H470),847)),MIN(H470,(0.75*$C470),847)),2)),IF($B470="Non - avec lien de dépendance",MIN(1129,H470,$C470)*overallRate,MIN(1129,H470)*overallRate))</f>
        <v>#VALUE!</v>
      </c>
      <c r="S470" s="110" t="e">
        <f>IF(revenueReduction&gt;0.3,MAX(IF($B470="Non - avec lien de dépendance",MIN(1129,I470,$C470)*overallRate,MIN(1129,I470)*overallRate),ROUND(MAX(IF($B470="Non - avec lien de dépendance",0,MIN((0.75*I470),847)),MIN(I470,(0.75*$C470),847)),2)),IF($B470="Non - avec lien de dépendance",MIN(1129,I470,$C470)*overallRate,MIN(1129,I470)*overallRate))</f>
        <v>#VALUE!</v>
      </c>
      <c r="T470" s="110" t="e">
        <f>IF(revenueReduction&gt;0.3,MAX(IF($B470="Non - avec lien de dépendance",MIN(1129,J470,$C470)*overallRate,MIN(1129,J470)*overallRate),ROUND(MAX(IF($B470="Non - avec lien de dépendance",0,MIN((0.75*J470),847)),MIN(J470,(0.75*$C470),847)),2)),IF($B470="Non - avec lien de dépendance",MIN(1129,J470,$C470)*overallRate,MIN(1129,J470)*overallRate))</f>
        <v>#VALUE!</v>
      </c>
      <c r="U470" s="110" t="e">
        <f>IF(revenueReduction&gt;0.3,MAX(IF($B470="Non - avec lien de dépendance",MIN(1129,K470,$C470)*overallRate,MIN(1129,K470)*overallRate),ROUND(MAX(IF($B470="Non - avec lien de dépendance",0,MIN((0.75*K470),847)),MIN(K470,(0.75*$C470),847)),2)),IF($B470="Non - avec lien de dépendance",MIN(1129,K470,$C470)*overallRate,MIN(1129,K470)*overallRate))</f>
        <v>#VALUE!</v>
      </c>
    </row>
    <row r="471" spans="12:21" x14ac:dyDescent="0.5">
      <c r="L471" s="56" t="str">
        <f>IF(ISTEXT(overallRate),"Effectuez l’étape 1",IF(OR(COUNT($C471,H471)&lt;&gt;2,overallRate=0),0,IF(D471="Oui",ROUND(MAX(IF($B471="Non - avec lien de dépendance",0,MIN((0.75*H471),847)),MIN(H471,(0.75*$C471),847)),2),R471)))</f>
        <v>Effectuez l’étape 1</v>
      </c>
      <c r="M471" s="56" t="str">
        <f>IF(ISTEXT(overallRate),"Effectuez l’étape 1",IF(OR(COUNT($C471,I471)&lt;&gt;2,overallRate=0),0,IF(E471="Yes",ROUND(MAX(IF($B471="Non - avec lien de dépendance",0,MIN((0.75*I471),847)),MIN(I471,(0.75*$C471),847)),2),S471)))</f>
        <v>Effectuez l’étape 1</v>
      </c>
      <c r="N471" s="56" t="str">
        <f>IF(ISTEXT(overallRate),"Effectuez l’étape 1",IF(OR(COUNT($C471,J471)&lt;&gt;2,overallRate=0),0,IF(F471="Yes",ROUND(MAX(IF($B471="Non - avec lien de dépendance",0,MIN((0.75*J471),847)),MIN(J471,(0.75*$C471),847)),2),T471)))</f>
        <v>Effectuez l’étape 1</v>
      </c>
      <c r="O471" s="56" t="str">
        <f>IF(ISTEXT(overallRate),"Effectuez l’étape 1",IF(OR(COUNT($C471,K471)&lt;&gt;2,overallRate=0),0,IF(G471="Yes",ROUND(MAX(IF($B471="Non - avec lien de dépendance",0,MIN((0.75*K471),847)),MIN(K471,(0.75*$C471),847)),2),U471)))</f>
        <v>Effectuez l’étape 1</v>
      </c>
      <c r="P471" s="3">
        <f t="shared" si="7"/>
        <v>0</v>
      </c>
      <c r="R471" s="110" t="e">
        <f>IF(revenueReduction&gt;0.3,MAX(IF($B471="Non - avec lien de dépendance",MIN(1129,H471,$C471)*overallRate,MIN(1129,H471)*overallRate),ROUND(MAX(IF($B471="Non - avec lien de dépendance",0,MIN((0.75*H471),847)),MIN(H471,(0.75*$C471),847)),2)),IF($B471="Non - avec lien de dépendance",MIN(1129,H471,$C471)*overallRate,MIN(1129,H471)*overallRate))</f>
        <v>#VALUE!</v>
      </c>
      <c r="S471" s="110" t="e">
        <f>IF(revenueReduction&gt;0.3,MAX(IF($B471="Non - avec lien de dépendance",MIN(1129,I471,$C471)*overallRate,MIN(1129,I471)*overallRate),ROUND(MAX(IF($B471="Non - avec lien de dépendance",0,MIN((0.75*I471),847)),MIN(I471,(0.75*$C471),847)),2)),IF($B471="Non - avec lien de dépendance",MIN(1129,I471,$C471)*overallRate,MIN(1129,I471)*overallRate))</f>
        <v>#VALUE!</v>
      </c>
      <c r="T471" s="110" t="e">
        <f>IF(revenueReduction&gt;0.3,MAX(IF($B471="Non - avec lien de dépendance",MIN(1129,J471,$C471)*overallRate,MIN(1129,J471)*overallRate),ROUND(MAX(IF($B471="Non - avec lien de dépendance",0,MIN((0.75*J471),847)),MIN(J471,(0.75*$C471),847)),2)),IF($B471="Non - avec lien de dépendance",MIN(1129,J471,$C471)*overallRate,MIN(1129,J471)*overallRate))</f>
        <v>#VALUE!</v>
      </c>
      <c r="U471" s="110" t="e">
        <f>IF(revenueReduction&gt;0.3,MAX(IF($B471="Non - avec lien de dépendance",MIN(1129,K471,$C471)*overallRate,MIN(1129,K471)*overallRate),ROUND(MAX(IF($B471="Non - avec lien de dépendance",0,MIN((0.75*K471),847)),MIN(K471,(0.75*$C471),847)),2)),IF($B471="Non - avec lien de dépendance",MIN(1129,K471,$C471)*overallRate,MIN(1129,K471)*overallRate))</f>
        <v>#VALUE!</v>
      </c>
    </row>
    <row r="472" spans="12:21" x14ac:dyDescent="0.5">
      <c r="L472" s="56" t="str">
        <f>IF(ISTEXT(overallRate),"Effectuez l’étape 1",IF(OR(COUNT($C472,H472)&lt;&gt;2,overallRate=0),0,IF(D472="Oui",ROUND(MAX(IF($B472="Non - avec lien de dépendance",0,MIN((0.75*H472),847)),MIN(H472,(0.75*$C472),847)),2),R472)))</f>
        <v>Effectuez l’étape 1</v>
      </c>
      <c r="M472" s="56" t="str">
        <f>IF(ISTEXT(overallRate),"Effectuez l’étape 1",IF(OR(COUNT($C472,I472)&lt;&gt;2,overallRate=0),0,IF(E472="Yes",ROUND(MAX(IF($B472="Non - avec lien de dépendance",0,MIN((0.75*I472),847)),MIN(I472,(0.75*$C472),847)),2),S472)))</f>
        <v>Effectuez l’étape 1</v>
      </c>
      <c r="N472" s="56" t="str">
        <f>IF(ISTEXT(overallRate),"Effectuez l’étape 1",IF(OR(COUNT($C472,J472)&lt;&gt;2,overallRate=0),0,IF(F472="Yes",ROUND(MAX(IF($B472="Non - avec lien de dépendance",0,MIN((0.75*J472),847)),MIN(J472,(0.75*$C472),847)),2),T472)))</f>
        <v>Effectuez l’étape 1</v>
      </c>
      <c r="O472" s="56" t="str">
        <f>IF(ISTEXT(overallRate),"Effectuez l’étape 1",IF(OR(COUNT($C472,K472)&lt;&gt;2,overallRate=0),0,IF(G472="Yes",ROUND(MAX(IF($B472="Non - avec lien de dépendance",0,MIN((0.75*K472),847)),MIN(K472,(0.75*$C472),847)),2),U472)))</f>
        <v>Effectuez l’étape 1</v>
      </c>
      <c r="P472" s="3">
        <f t="shared" si="7"/>
        <v>0</v>
      </c>
      <c r="R472" s="110" t="e">
        <f>IF(revenueReduction&gt;0.3,MAX(IF($B472="Non - avec lien de dépendance",MIN(1129,H472,$C472)*overallRate,MIN(1129,H472)*overallRate),ROUND(MAX(IF($B472="Non - avec lien de dépendance",0,MIN((0.75*H472),847)),MIN(H472,(0.75*$C472),847)),2)),IF($B472="Non - avec lien de dépendance",MIN(1129,H472,$C472)*overallRate,MIN(1129,H472)*overallRate))</f>
        <v>#VALUE!</v>
      </c>
      <c r="S472" s="110" t="e">
        <f>IF(revenueReduction&gt;0.3,MAX(IF($B472="Non - avec lien de dépendance",MIN(1129,I472,$C472)*overallRate,MIN(1129,I472)*overallRate),ROUND(MAX(IF($B472="Non - avec lien de dépendance",0,MIN((0.75*I472),847)),MIN(I472,(0.75*$C472),847)),2)),IF($B472="Non - avec lien de dépendance",MIN(1129,I472,$C472)*overallRate,MIN(1129,I472)*overallRate))</f>
        <v>#VALUE!</v>
      </c>
      <c r="T472" s="110" t="e">
        <f>IF(revenueReduction&gt;0.3,MAX(IF($B472="Non - avec lien de dépendance",MIN(1129,J472,$C472)*overallRate,MIN(1129,J472)*overallRate),ROUND(MAX(IF($B472="Non - avec lien de dépendance",0,MIN((0.75*J472),847)),MIN(J472,(0.75*$C472),847)),2)),IF($B472="Non - avec lien de dépendance",MIN(1129,J472,$C472)*overallRate,MIN(1129,J472)*overallRate))</f>
        <v>#VALUE!</v>
      </c>
      <c r="U472" s="110" t="e">
        <f>IF(revenueReduction&gt;0.3,MAX(IF($B472="Non - avec lien de dépendance",MIN(1129,K472,$C472)*overallRate,MIN(1129,K472)*overallRate),ROUND(MAX(IF($B472="Non - avec lien de dépendance",0,MIN((0.75*K472),847)),MIN(K472,(0.75*$C472),847)),2)),IF($B472="Non - avec lien de dépendance",MIN(1129,K472,$C472)*overallRate,MIN(1129,K472)*overallRate))</f>
        <v>#VALUE!</v>
      </c>
    </row>
    <row r="473" spans="12:21" x14ac:dyDescent="0.5">
      <c r="L473" s="56" t="str">
        <f>IF(ISTEXT(overallRate),"Effectuez l’étape 1",IF(OR(COUNT($C473,H473)&lt;&gt;2,overallRate=0),0,IF(D473="Oui",ROUND(MAX(IF($B473="Non - avec lien de dépendance",0,MIN((0.75*H473),847)),MIN(H473,(0.75*$C473),847)),2),R473)))</f>
        <v>Effectuez l’étape 1</v>
      </c>
      <c r="M473" s="56" t="str">
        <f>IF(ISTEXT(overallRate),"Effectuez l’étape 1",IF(OR(COUNT($C473,I473)&lt;&gt;2,overallRate=0),0,IF(E473="Yes",ROUND(MAX(IF($B473="Non - avec lien de dépendance",0,MIN((0.75*I473),847)),MIN(I473,(0.75*$C473),847)),2),S473)))</f>
        <v>Effectuez l’étape 1</v>
      </c>
      <c r="N473" s="56" t="str">
        <f>IF(ISTEXT(overallRate),"Effectuez l’étape 1",IF(OR(COUNT($C473,J473)&lt;&gt;2,overallRate=0),0,IF(F473="Yes",ROUND(MAX(IF($B473="Non - avec lien de dépendance",0,MIN((0.75*J473),847)),MIN(J473,(0.75*$C473),847)),2),T473)))</f>
        <v>Effectuez l’étape 1</v>
      </c>
      <c r="O473" s="56" t="str">
        <f>IF(ISTEXT(overallRate),"Effectuez l’étape 1",IF(OR(COUNT($C473,K473)&lt;&gt;2,overallRate=0),0,IF(G473="Yes",ROUND(MAX(IF($B473="Non - avec lien de dépendance",0,MIN((0.75*K473),847)),MIN(K473,(0.75*$C473),847)),2),U473)))</f>
        <v>Effectuez l’étape 1</v>
      </c>
      <c r="P473" s="3">
        <f t="shared" si="7"/>
        <v>0</v>
      </c>
      <c r="R473" s="110" t="e">
        <f>IF(revenueReduction&gt;0.3,MAX(IF($B473="Non - avec lien de dépendance",MIN(1129,H473,$C473)*overallRate,MIN(1129,H473)*overallRate),ROUND(MAX(IF($B473="Non - avec lien de dépendance",0,MIN((0.75*H473),847)),MIN(H473,(0.75*$C473),847)),2)),IF($B473="Non - avec lien de dépendance",MIN(1129,H473,$C473)*overallRate,MIN(1129,H473)*overallRate))</f>
        <v>#VALUE!</v>
      </c>
      <c r="S473" s="110" t="e">
        <f>IF(revenueReduction&gt;0.3,MAX(IF($B473="Non - avec lien de dépendance",MIN(1129,I473,$C473)*overallRate,MIN(1129,I473)*overallRate),ROUND(MAX(IF($B473="Non - avec lien de dépendance",0,MIN((0.75*I473),847)),MIN(I473,(0.75*$C473),847)),2)),IF($B473="Non - avec lien de dépendance",MIN(1129,I473,$C473)*overallRate,MIN(1129,I473)*overallRate))</f>
        <v>#VALUE!</v>
      </c>
      <c r="T473" s="110" t="e">
        <f>IF(revenueReduction&gt;0.3,MAX(IF($B473="Non - avec lien de dépendance",MIN(1129,J473,$C473)*overallRate,MIN(1129,J473)*overallRate),ROUND(MAX(IF($B473="Non - avec lien de dépendance",0,MIN((0.75*J473),847)),MIN(J473,(0.75*$C473),847)),2)),IF($B473="Non - avec lien de dépendance",MIN(1129,J473,$C473)*overallRate,MIN(1129,J473)*overallRate))</f>
        <v>#VALUE!</v>
      </c>
      <c r="U473" s="110" t="e">
        <f>IF(revenueReduction&gt;0.3,MAX(IF($B473="Non - avec lien de dépendance",MIN(1129,K473,$C473)*overallRate,MIN(1129,K473)*overallRate),ROUND(MAX(IF($B473="Non - avec lien de dépendance",0,MIN((0.75*K473),847)),MIN(K473,(0.75*$C473),847)),2)),IF($B473="Non - avec lien de dépendance",MIN(1129,K473,$C473)*overallRate,MIN(1129,K473)*overallRate))</f>
        <v>#VALUE!</v>
      </c>
    </row>
    <row r="474" spans="12:21" x14ac:dyDescent="0.5">
      <c r="L474" s="56" t="str">
        <f>IF(ISTEXT(overallRate),"Effectuez l’étape 1",IF(OR(COUNT($C474,H474)&lt;&gt;2,overallRate=0),0,IF(D474="Oui",ROUND(MAX(IF($B474="Non - avec lien de dépendance",0,MIN((0.75*H474),847)),MIN(H474,(0.75*$C474),847)),2),R474)))</f>
        <v>Effectuez l’étape 1</v>
      </c>
      <c r="M474" s="56" t="str">
        <f>IF(ISTEXT(overallRate),"Effectuez l’étape 1",IF(OR(COUNT($C474,I474)&lt;&gt;2,overallRate=0),0,IF(E474="Yes",ROUND(MAX(IF($B474="Non - avec lien de dépendance",0,MIN((0.75*I474),847)),MIN(I474,(0.75*$C474),847)),2),S474)))</f>
        <v>Effectuez l’étape 1</v>
      </c>
      <c r="N474" s="56" t="str">
        <f>IF(ISTEXT(overallRate),"Effectuez l’étape 1",IF(OR(COUNT($C474,J474)&lt;&gt;2,overallRate=0),0,IF(F474="Yes",ROUND(MAX(IF($B474="Non - avec lien de dépendance",0,MIN((0.75*J474),847)),MIN(J474,(0.75*$C474),847)),2),T474)))</f>
        <v>Effectuez l’étape 1</v>
      </c>
      <c r="O474" s="56" t="str">
        <f>IF(ISTEXT(overallRate),"Effectuez l’étape 1",IF(OR(COUNT($C474,K474)&lt;&gt;2,overallRate=0),0,IF(G474="Yes",ROUND(MAX(IF($B474="Non - avec lien de dépendance",0,MIN((0.75*K474),847)),MIN(K474,(0.75*$C474),847)),2),U474)))</f>
        <v>Effectuez l’étape 1</v>
      </c>
      <c r="P474" s="3">
        <f t="shared" si="7"/>
        <v>0</v>
      </c>
      <c r="R474" s="110" t="e">
        <f>IF(revenueReduction&gt;0.3,MAX(IF($B474="Non - avec lien de dépendance",MIN(1129,H474,$C474)*overallRate,MIN(1129,H474)*overallRate),ROUND(MAX(IF($B474="Non - avec lien de dépendance",0,MIN((0.75*H474),847)),MIN(H474,(0.75*$C474),847)),2)),IF($B474="Non - avec lien de dépendance",MIN(1129,H474,$C474)*overallRate,MIN(1129,H474)*overallRate))</f>
        <v>#VALUE!</v>
      </c>
      <c r="S474" s="110" t="e">
        <f>IF(revenueReduction&gt;0.3,MAX(IF($B474="Non - avec lien de dépendance",MIN(1129,I474,$C474)*overallRate,MIN(1129,I474)*overallRate),ROUND(MAX(IF($B474="Non - avec lien de dépendance",0,MIN((0.75*I474),847)),MIN(I474,(0.75*$C474),847)),2)),IF($B474="Non - avec lien de dépendance",MIN(1129,I474,$C474)*overallRate,MIN(1129,I474)*overallRate))</f>
        <v>#VALUE!</v>
      </c>
      <c r="T474" s="110" t="e">
        <f>IF(revenueReduction&gt;0.3,MAX(IF($B474="Non - avec lien de dépendance",MIN(1129,J474,$C474)*overallRate,MIN(1129,J474)*overallRate),ROUND(MAX(IF($B474="Non - avec lien de dépendance",0,MIN((0.75*J474),847)),MIN(J474,(0.75*$C474),847)),2)),IF($B474="Non - avec lien de dépendance",MIN(1129,J474,$C474)*overallRate,MIN(1129,J474)*overallRate))</f>
        <v>#VALUE!</v>
      </c>
      <c r="U474" s="110" t="e">
        <f>IF(revenueReduction&gt;0.3,MAX(IF($B474="Non - avec lien de dépendance",MIN(1129,K474,$C474)*overallRate,MIN(1129,K474)*overallRate),ROUND(MAX(IF($B474="Non - avec lien de dépendance",0,MIN((0.75*K474),847)),MIN(K474,(0.75*$C474),847)),2)),IF($B474="Non - avec lien de dépendance",MIN(1129,K474,$C474)*overallRate,MIN(1129,K474)*overallRate))</f>
        <v>#VALUE!</v>
      </c>
    </row>
    <row r="475" spans="12:21" x14ac:dyDescent="0.5">
      <c r="L475" s="56" t="str">
        <f>IF(ISTEXT(overallRate),"Effectuez l’étape 1",IF(OR(COUNT($C475,H475)&lt;&gt;2,overallRate=0),0,IF(D475="Oui",ROUND(MAX(IF($B475="Non - avec lien de dépendance",0,MIN((0.75*H475),847)),MIN(H475,(0.75*$C475),847)),2),R475)))</f>
        <v>Effectuez l’étape 1</v>
      </c>
      <c r="M475" s="56" t="str">
        <f>IF(ISTEXT(overallRate),"Effectuez l’étape 1",IF(OR(COUNT($C475,I475)&lt;&gt;2,overallRate=0),0,IF(E475="Yes",ROUND(MAX(IF($B475="Non - avec lien de dépendance",0,MIN((0.75*I475),847)),MIN(I475,(0.75*$C475),847)),2),S475)))</f>
        <v>Effectuez l’étape 1</v>
      </c>
      <c r="N475" s="56" t="str">
        <f>IF(ISTEXT(overallRate),"Effectuez l’étape 1",IF(OR(COUNT($C475,J475)&lt;&gt;2,overallRate=0),0,IF(F475="Yes",ROUND(MAX(IF($B475="Non - avec lien de dépendance",0,MIN((0.75*J475),847)),MIN(J475,(0.75*$C475),847)),2),T475)))</f>
        <v>Effectuez l’étape 1</v>
      </c>
      <c r="O475" s="56" t="str">
        <f>IF(ISTEXT(overallRate),"Effectuez l’étape 1",IF(OR(COUNT($C475,K475)&lt;&gt;2,overallRate=0),0,IF(G475="Yes",ROUND(MAX(IF($B475="Non - avec lien de dépendance",0,MIN((0.75*K475),847)),MIN(K475,(0.75*$C475),847)),2),U475)))</f>
        <v>Effectuez l’étape 1</v>
      </c>
      <c r="P475" s="3">
        <f t="shared" si="7"/>
        <v>0</v>
      </c>
      <c r="R475" s="110" t="e">
        <f>IF(revenueReduction&gt;0.3,MAX(IF($B475="Non - avec lien de dépendance",MIN(1129,H475,$C475)*overallRate,MIN(1129,H475)*overallRate),ROUND(MAX(IF($B475="Non - avec lien de dépendance",0,MIN((0.75*H475),847)),MIN(H475,(0.75*$C475),847)),2)),IF($B475="Non - avec lien de dépendance",MIN(1129,H475,$C475)*overallRate,MIN(1129,H475)*overallRate))</f>
        <v>#VALUE!</v>
      </c>
      <c r="S475" s="110" t="e">
        <f>IF(revenueReduction&gt;0.3,MAX(IF($B475="Non - avec lien de dépendance",MIN(1129,I475,$C475)*overallRate,MIN(1129,I475)*overallRate),ROUND(MAX(IF($B475="Non - avec lien de dépendance",0,MIN((0.75*I475),847)),MIN(I475,(0.75*$C475),847)),2)),IF($B475="Non - avec lien de dépendance",MIN(1129,I475,$C475)*overallRate,MIN(1129,I475)*overallRate))</f>
        <v>#VALUE!</v>
      </c>
      <c r="T475" s="110" t="e">
        <f>IF(revenueReduction&gt;0.3,MAX(IF($B475="Non - avec lien de dépendance",MIN(1129,J475,$C475)*overallRate,MIN(1129,J475)*overallRate),ROUND(MAX(IF($B475="Non - avec lien de dépendance",0,MIN((0.75*J475),847)),MIN(J475,(0.75*$C475),847)),2)),IF($B475="Non - avec lien de dépendance",MIN(1129,J475,$C475)*overallRate,MIN(1129,J475)*overallRate))</f>
        <v>#VALUE!</v>
      </c>
      <c r="U475" s="110" t="e">
        <f>IF(revenueReduction&gt;0.3,MAX(IF($B475="Non - avec lien de dépendance",MIN(1129,K475,$C475)*overallRate,MIN(1129,K475)*overallRate),ROUND(MAX(IF($B475="Non - avec lien de dépendance",0,MIN((0.75*K475),847)),MIN(K475,(0.75*$C475),847)),2)),IF($B475="Non - avec lien de dépendance",MIN(1129,K475,$C475)*overallRate,MIN(1129,K475)*overallRate))</f>
        <v>#VALUE!</v>
      </c>
    </row>
    <row r="476" spans="12:21" x14ac:dyDescent="0.5">
      <c r="L476" s="56" t="str">
        <f>IF(ISTEXT(overallRate),"Effectuez l’étape 1",IF(OR(COUNT($C476,H476)&lt;&gt;2,overallRate=0),0,IF(D476="Oui",ROUND(MAX(IF($B476="Non - avec lien de dépendance",0,MIN((0.75*H476),847)),MIN(H476,(0.75*$C476),847)),2),R476)))</f>
        <v>Effectuez l’étape 1</v>
      </c>
      <c r="M476" s="56" t="str">
        <f>IF(ISTEXT(overallRate),"Effectuez l’étape 1",IF(OR(COUNT($C476,I476)&lt;&gt;2,overallRate=0),0,IF(E476="Yes",ROUND(MAX(IF($B476="Non - avec lien de dépendance",0,MIN((0.75*I476),847)),MIN(I476,(0.75*$C476),847)),2),S476)))</f>
        <v>Effectuez l’étape 1</v>
      </c>
      <c r="N476" s="56" t="str">
        <f>IF(ISTEXT(overallRate),"Effectuez l’étape 1",IF(OR(COUNT($C476,J476)&lt;&gt;2,overallRate=0),0,IF(F476="Yes",ROUND(MAX(IF($B476="Non - avec lien de dépendance",0,MIN((0.75*J476),847)),MIN(J476,(0.75*$C476),847)),2),T476)))</f>
        <v>Effectuez l’étape 1</v>
      </c>
      <c r="O476" s="56" t="str">
        <f>IF(ISTEXT(overallRate),"Effectuez l’étape 1",IF(OR(COUNT($C476,K476)&lt;&gt;2,overallRate=0),0,IF(G476="Yes",ROUND(MAX(IF($B476="Non - avec lien de dépendance",0,MIN((0.75*K476),847)),MIN(K476,(0.75*$C476),847)),2),U476)))</f>
        <v>Effectuez l’étape 1</v>
      </c>
      <c r="P476" s="3">
        <f t="shared" si="7"/>
        <v>0</v>
      </c>
      <c r="R476" s="110" t="e">
        <f>IF(revenueReduction&gt;0.3,MAX(IF($B476="Non - avec lien de dépendance",MIN(1129,H476,$C476)*overallRate,MIN(1129,H476)*overallRate),ROUND(MAX(IF($B476="Non - avec lien de dépendance",0,MIN((0.75*H476),847)),MIN(H476,(0.75*$C476),847)),2)),IF($B476="Non - avec lien de dépendance",MIN(1129,H476,$C476)*overallRate,MIN(1129,H476)*overallRate))</f>
        <v>#VALUE!</v>
      </c>
      <c r="S476" s="110" t="e">
        <f>IF(revenueReduction&gt;0.3,MAX(IF($B476="Non - avec lien de dépendance",MIN(1129,I476,$C476)*overallRate,MIN(1129,I476)*overallRate),ROUND(MAX(IF($B476="Non - avec lien de dépendance",0,MIN((0.75*I476),847)),MIN(I476,(0.75*$C476),847)),2)),IF($B476="Non - avec lien de dépendance",MIN(1129,I476,$C476)*overallRate,MIN(1129,I476)*overallRate))</f>
        <v>#VALUE!</v>
      </c>
      <c r="T476" s="110" t="e">
        <f>IF(revenueReduction&gt;0.3,MAX(IF($B476="Non - avec lien de dépendance",MIN(1129,J476,$C476)*overallRate,MIN(1129,J476)*overallRate),ROUND(MAX(IF($B476="Non - avec lien de dépendance",0,MIN((0.75*J476),847)),MIN(J476,(0.75*$C476),847)),2)),IF($B476="Non - avec lien de dépendance",MIN(1129,J476,$C476)*overallRate,MIN(1129,J476)*overallRate))</f>
        <v>#VALUE!</v>
      </c>
      <c r="U476" s="110" t="e">
        <f>IF(revenueReduction&gt;0.3,MAX(IF($B476="Non - avec lien de dépendance",MIN(1129,K476,$C476)*overallRate,MIN(1129,K476)*overallRate),ROUND(MAX(IF($B476="Non - avec lien de dépendance",0,MIN((0.75*K476),847)),MIN(K476,(0.75*$C476),847)),2)),IF($B476="Non - avec lien de dépendance",MIN(1129,K476,$C476)*overallRate,MIN(1129,K476)*overallRate))</f>
        <v>#VALUE!</v>
      </c>
    </row>
    <row r="477" spans="12:21" x14ac:dyDescent="0.5">
      <c r="L477" s="56" t="str">
        <f>IF(ISTEXT(overallRate),"Effectuez l’étape 1",IF(OR(COUNT($C477,H477)&lt;&gt;2,overallRate=0),0,IF(D477="Oui",ROUND(MAX(IF($B477="Non - avec lien de dépendance",0,MIN((0.75*H477),847)),MIN(H477,(0.75*$C477),847)),2),R477)))</f>
        <v>Effectuez l’étape 1</v>
      </c>
      <c r="M477" s="56" t="str">
        <f>IF(ISTEXT(overallRate),"Effectuez l’étape 1",IF(OR(COUNT($C477,I477)&lt;&gt;2,overallRate=0),0,IF(E477="Yes",ROUND(MAX(IF($B477="Non - avec lien de dépendance",0,MIN((0.75*I477),847)),MIN(I477,(0.75*$C477),847)),2),S477)))</f>
        <v>Effectuez l’étape 1</v>
      </c>
      <c r="N477" s="56" t="str">
        <f>IF(ISTEXT(overallRate),"Effectuez l’étape 1",IF(OR(COUNT($C477,J477)&lt;&gt;2,overallRate=0),0,IF(F477="Yes",ROUND(MAX(IF($B477="Non - avec lien de dépendance",0,MIN((0.75*J477),847)),MIN(J477,(0.75*$C477),847)),2),T477)))</f>
        <v>Effectuez l’étape 1</v>
      </c>
      <c r="O477" s="56" t="str">
        <f>IF(ISTEXT(overallRate),"Effectuez l’étape 1",IF(OR(COUNT($C477,K477)&lt;&gt;2,overallRate=0),0,IF(G477="Yes",ROUND(MAX(IF($B477="Non - avec lien de dépendance",0,MIN((0.75*K477),847)),MIN(K477,(0.75*$C477),847)),2),U477)))</f>
        <v>Effectuez l’étape 1</v>
      </c>
      <c r="P477" s="3">
        <f t="shared" si="7"/>
        <v>0</v>
      </c>
      <c r="R477" s="110" t="e">
        <f>IF(revenueReduction&gt;0.3,MAX(IF($B477="Non - avec lien de dépendance",MIN(1129,H477,$C477)*overallRate,MIN(1129,H477)*overallRate),ROUND(MAX(IF($B477="Non - avec lien de dépendance",0,MIN((0.75*H477),847)),MIN(H477,(0.75*$C477),847)),2)),IF($B477="Non - avec lien de dépendance",MIN(1129,H477,$C477)*overallRate,MIN(1129,H477)*overallRate))</f>
        <v>#VALUE!</v>
      </c>
      <c r="S477" s="110" t="e">
        <f>IF(revenueReduction&gt;0.3,MAX(IF($B477="Non - avec lien de dépendance",MIN(1129,I477,$C477)*overallRate,MIN(1129,I477)*overallRate),ROUND(MAX(IF($B477="Non - avec lien de dépendance",0,MIN((0.75*I477),847)),MIN(I477,(0.75*$C477),847)),2)),IF($B477="Non - avec lien de dépendance",MIN(1129,I477,$C477)*overallRate,MIN(1129,I477)*overallRate))</f>
        <v>#VALUE!</v>
      </c>
      <c r="T477" s="110" t="e">
        <f>IF(revenueReduction&gt;0.3,MAX(IF($B477="Non - avec lien de dépendance",MIN(1129,J477,$C477)*overallRate,MIN(1129,J477)*overallRate),ROUND(MAX(IF($B477="Non - avec lien de dépendance",0,MIN((0.75*J477),847)),MIN(J477,(0.75*$C477),847)),2)),IF($B477="Non - avec lien de dépendance",MIN(1129,J477,$C477)*overallRate,MIN(1129,J477)*overallRate))</f>
        <v>#VALUE!</v>
      </c>
      <c r="U477" s="110" t="e">
        <f>IF(revenueReduction&gt;0.3,MAX(IF($B477="Non - avec lien de dépendance",MIN(1129,K477,$C477)*overallRate,MIN(1129,K477)*overallRate),ROUND(MAX(IF($B477="Non - avec lien de dépendance",0,MIN((0.75*K477),847)),MIN(K477,(0.75*$C477),847)),2)),IF($B477="Non - avec lien de dépendance",MIN(1129,K477,$C477)*overallRate,MIN(1129,K477)*overallRate))</f>
        <v>#VALUE!</v>
      </c>
    </row>
    <row r="478" spans="12:21" x14ac:dyDescent="0.5">
      <c r="L478" s="56" t="str">
        <f>IF(ISTEXT(overallRate),"Effectuez l’étape 1",IF(OR(COUNT($C478,H478)&lt;&gt;2,overallRate=0),0,IF(D478="Oui",ROUND(MAX(IF($B478="Non - avec lien de dépendance",0,MIN((0.75*H478),847)),MIN(H478,(0.75*$C478),847)),2),R478)))</f>
        <v>Effectuez l’étape 1</v>
      </c>
      <c r="M478" s="56" t="str">
        <f>IF(ISTEXT(overallRate),"Effectuez l’étape 1",IF(OR(COUNT($C478,I478)&lt;&gt;2,overallRate=0),0,IF(E478="Yes",ROUND(MAX(IF($B478="Non - avec lien de dépendance",0,MIN((0.75*I478),847)),MIN(I478,(0.75*$C478),847)),2),S478)))</f>
        <v>Effectuez l’étape 1</v>
      </c>
      <c r="N478" s="56" t="str">
        <f>IF(ISTEXT(overallRate),"Effectuez l’étape 1",IF(OR(COUNT($C478,J478)&lt;&gt;2,overallRate=0),0,IF(F478="Yes",ROUND(MAX(IF($B478="Non - avec lien de dépendance",0,MIN((0.75*J478),847)),MIN(J478,(0.75*$C478),847)),2),T478)))</f>
        <v>Effectuez l’étape 1</v>
      </c>
      <c r="O478" s="56" t="str">
        <f>IF(ISTEXT(overallRate),"Effectuez l’étape 1",IF(OR(COUNT($C478,K478)&lt;&gt;2,overallRate=0),0,IF(G478="Yes",ROUND(MAX(IF($B478="Non - avec lien de dépendance",0,MIN((0.75*K478),847)),MIN(K478,(0.75*$C478),847)),2),U478)))</f>
        <v>Effectuez l’étape 1</v>
      </c>
      <c r="P478" s="3">
        <f t="shared" si="7"/>
        <v>0</v>
      </c>
      <c r="R478" s="110" t="e">
        <f>IF(revenueReduction&gt;0.3,MAX(IF($B478="Non - avec lien de dépendance",MIN(1129,H478,$C478)*overallRate,MIN(1129,H478)*overallRate),ROUND(MAX(IF($B478="Non - avec lien de dépendance",0,MIN((0.75*H478),847)),MIN(H478,(0.75*$C478),847)),2)),IF($B478="Non - avec lien de dépendance",MIN(1129,H478,$C478)*overallRate,MIN(1129,H478)*overallRate))</f>
        <v>#VALUE!</v>
      </c>
      <c r="S478" s="110" t="e">
        <f>IF(revenueReduction&gt;0.3,MAX(IF($B478="Non - avec lien de dépendance",MIN(1129,I478,$C478)*overallRate,MIN(1129,I478)*overallRate),ROUND(MAX(IF($B478="Non - avec lien de dépendance",0,MIN((0.75*I478),847)),MIN(I478,(0.75*$C478),847)),2)),IF($B478="Non - avec lien de dépendance",MIN(1129,I478,$C478)*overallRate,MIN(1129,I478)*overallRate))</f>
        <v>#VALUE!</v>
      </c>
      <c r="T478" s="110" t="e">
        <f>IF(revenueReduction&gt;0.3,MAX(IF($B478="Non - avec lien de dépendance",MIN(1129,J478,$C478)*overallRate,MIN(1129,J478)*overallRate),ROUND(MAX(IF($B478="Non - avec lien de dépendance",0,MIN((0.75*J478),847)),MIN(J478,(0.75*$C478),847)),2)),IF($B478="Non - avec lien de dépendance",MIN(1129,J478,$C478)*overallRate,MIN(1129,J478)*overallRate))</f>
        <v>#VALUE!</v>
      </c>
      <c r="U478" s="110" t="e">
        <f>IF(revenueReduction&gt;0.3,MAX(IF($B478="Non - avec lien de dépendance",MIN(1129,K478,$C478)*overallRate,MIN(1129,K478)*overallRate),ROUND(MAX(IF($B478="Non - avec lien de dépendance",0,MIN((0.75*K478),847)),MIN(K478,(0.75*$C478),847)),2)),IF($B478="Non - avec lien de dépendance",MIN(1129,K478,$C478)*overallRate,MIN(1129,K478)*overallRate))</f>
        <v>#VALUE!</v>
      </c>
    </row>
    <row r="479" spans="12:21" x14ac:dyDescent="0.5">
      <c r="L479" s="56" t="str">
        <f>IF(ISTEXT(overallRate),"Effectuez l’étape 1",IF(OR(COUNT($C479,H479)&lt;&gt;2,overallRate=0),0,IF(D479="Oui",ROUND(MAX(IF($B479="Non - avec lien de dépendance",0,MIN((0.75*H479),847)),MIN(H479,(0.75*$C479),847)),2),R479)))</f>
        <v>Effectuez l’étape 1</v>
      </c>
      <c r="M479" s="56" t="str">
        <f>IF(ISTEXT(overallRate),"Effectuez l’étape 1",IF(OR(COUNT($C479,I479)&lt;&gt;2,overallRate=0),0,IF(E479="Yes",ROUND(MAX(IF($B479="Non - avec lien de dépendance",0,MIN((0.75*I479),847)),MIN(I479,(0.75*$C479),847)),2),S479)))</f>
        <v>Effectuez l’étape 1</v>
      </c>
      <c r="N479" s="56" t="str">
        <f>IF(ISTEXT(overallRate),"Effectuez l’étape 1",IF(OR(COUNT($C479,J479)&lt;&gt;2,overallRate=0),0,IF(F479="Yes",ROUND(MAX(IF($B479="Non - avec lien de dépendance",0,MIN((0.75*J479),847)),MIN(J479,(0.75*$C479),847)),2),T479)))</f>
        <v>Effectuez l’étape 1</v>
      </c>
      <c r="O479" s="56" t="str">
        <f>IF(ISTEXT(overallRate),"Effectuez l’étape 1",IF(OR(COUNT($C479,K479)&lt;&gt;2,overallRate=0),0,IF(G479="Yes",ROUND(MAX(IF($B479="Non - avec lien de dépendance",0,MIN((0.75*K479),847)),MIN(K479,(0.75*$C479),847)),2),U479)))</f>
        <v>Effectuez l’étape 1</v>
      </c>
      <c r="P479" s="3">
        <f t="shared" si="7"/>
        <v>0</v>
      </c>
      <c r="R479" s="110" t="e">
        <f>IF(revenueReduction&gt;0.3,MAX(IF($B479="Non - avec lien de dépendance",MIN(1129,H479,$C479)*overallRate,MIN(1129,H479)*overallRate),ROUND(MAX(IF($B479="Non - avec lien de dépendance",0,MIN((0.75*H479),847)),MIN(H479,(0.75*$C479),847)),2)),IF($B479="Non - avec lien de dépendance",MIN(1129,H479,$C479)*overallRate,MIN(1129,H479)*overallRate))</f>
        <v>#VALUE!</v>
      </c>
      <c r="S479" s="110" t="e">
        <f>IF(revenueReduction&gt;0.3,MAX(IF($B479="Non - avec lien de dépendance",MIN(1129,I479,$C479)*overallRate,MIN(1129,I479)*overallRate),ROUND(MAX(IF($B479="Non - avec lien de dépendance",0,MIN((0.75*I479),847)),MIN(I479,(0.75*$C479),847)),2)),IF($B479="Non - avec lien de dépendance",MIN(1129,I479,$C479)*overallRate,MIN(1129,I479)*overallRate))</f>
        <v>#VALUE!</v>
      </c>
      <c r="T479" s="110" t="e">
        <f>IF(revenueReduction&gt;0.3,MAX(IF($B479="Non - avec lien de dépendance",MIN(1129,J479,$C479)*overallRate,MIN(1129,J479)*overallRate),ROUND(MAX(IF($B479="Non - avec lien de dépendance",0,MIN((0.75*J479),847)),MIN(J479,(0.75*$C479),847)),2)),IF($B479="Non - avec lien de dépendance",MIN(1129,J479,$C479)*overallRate,MIN(1129,J479)*overallRate))</f>
        <v>#VALUE!</v>
      </c>
      <c r="U479" s="110" t="e">
        <f>IF(revenueReduction&gt;0.3,MAX(IF($B479="Non - avec lien de dépendance",MIN(1129,K479,$C479)*overallRate,MIN(1129,K479)*overallRate),ROUND(MAX(IF($B479="Non - avec lien de dépendance",0,MIN((0.75*K479),847)),MIN(K479,(0.75*$C479),847)),2)),IF($B479="Non - avec lien de dépendance",MIN(1129,K479,$C479)*overallRate,MIN(1129,K479)*overallRate))</f>
        <v>#VALUE!</v>
      </c>
    </row>
    <row r="480" spans="12:21" x14ac:dyDescent="0.5">
      <c r="L480" s="56" t="str">
        <f>IF(ISTEXT(overallRate),"Effectuez l’étape 1",IF(OR(COUNT($C480,H480)&lt;&gt;2,overallRate=0),0,IF(D480="Oui",ROUND(MAX(IF($B480="Non - avec lien de dépendance",0,MIN((0.75*H480),847)),MIN(H480,(0.75*$C480),847)),2),R480)))</f>
        <v>Effectuez l’étape 1</v>
      </c>
      <c r="M480" s="56" t="str">
        <f>IF(ISTEXT(overallRate),"Effectuez l’étape 1",IF(OR(COUNT($C480,I480)&lt;&gt;2,overallRate=0),0,IF(E480="Yes",ROUND(MAX(IF($B480="Non - avec lien de dépendance",0,MIN((0.75*I480),847)),MIN(I480,(0.75*$C480),847)),2),S480)))</f>
        <v>Effectuez l’étape 1</v>
      </c>
      <c r="N480" s="56" t="str">
        <f>IF(ISTEXT(overallRate),"Effectuez l’étape 1",IF(OR(COUNT($C480,J480)&lt;&gt;2,overallRate=0),0,IF(F480="Yes",ROUND(MAX(IF($B480="Non - avec lien de dépendance",0,MIN((0.75*J480),847)),MIN(J480,(0.75*$C480),847)),2),T480)))</f>
        <v>Effectuez l’étape 1</v>
      </c>
      <c r="O480" s="56" t="str">
        <f>IF(ISTEXT(overallRate),"Effectuez l’étape 1",IF(OR(COUNT($C480,K480)&lt;&gt;2,overallRate=0),0,IF(G480="Yes",ROUND(MAX(IF($B480="Non - avec lien de dépendance",0,MIN((0.75*K480),847)),MIN(K480,(0.75*$C480),847)),2),U480)))</f>
        <v>Effectuez l’étape 1</v>
      </c>
      <c r="P480" s="3">
        <f t="shared" si="7"/>
        <v>0</v>
      </c>
      <c r="R480" s="110" t="e">
        <f>IF(revenueReduction&gt;0.3,MAX(IF($B480="Non - avec lien de dépendance",MIN(1129,H480,$C480)*overallRate,MIN(1129,H480)*overallRate),ROUND(MAX(IF($B480="Non - avec lien de dépendance",0,MIN((0.75*H480),847)),MIN(H480,(0.75*$C480),847)),2)),IF($B480="Non - avec lien de dépendance",MIN(1129,H480,$C480)*overallRate,MIN(1129,H480)*overallRate))</f>
        <v>#VALUE!</v>
      </c>
      <c r="S480" s="110" t="e">
        <f>IF(revenueReduction&gt;0.3,MAX(IF($B480="Non - avec lien de dépendance",MIN(1129,I480,$C480)*overallRate,MIN(1129,I480)*overallRate),ROUND(MAX(IF($B480="Non - avec lien de dépendance",0,MIN((0.75*I480),847)),MIN(I480,(0.75*$C480),847)),2)),IF($B480="Non - avec lien de dépendance",MIN(1129,I480,$C480)*overallRate,MIN(1129,I480)*overallRate))</f>
        <v>#VALUE!</v>
      </c>
      <c r="T480" s="110" t="e">
        <f>IF(revenueReduction&gt;0.3,MAX(IF($B480="Non - avec lien de dépendance",MIN(1129,J480,$C480)*overallRate,MIN(1129,J480)*overallRate),ROUND(MAX(IF($B480="Non - avec lien de dépendance",0,MIN((0.75*J480),847)),MIN(J480,(0.75*$C480),847)),2)),IF($B480="Non - avec lien de dépendance",MIN(1129,J480,$C480)*overallRate,MIN(1129,J480)*overallRate))</f>
        <v>#VALUE!</v>
      </c>
      <c r="U480" s="110" t="e">
        <f>IF(revenueReduction&gt;0.3,MAX(IF($B480="Non - avec lien de dépendance",MIN(1129,K480,$C480)*overallRate,MIN(1129,K480)*overallRate),ROUND(MAX(IF($B480="Non - avec lien de dépendance",0,MIN((0.75*K480),847)),MIN(K480,(0.75*$C480),847)),2)),IF($B480="Non - avec lien de dépendance",MIN(1129,K480,$C480)*overallRate,MIN(1129,K480)*overallRate))</f>
        <v>#VALUE!</v>
      </c>
    </row>
    <row r="481" spans="12:21" x14ac:dyDescent="0.5">
      <c r="L481" s="56" t="str">
        <f>IF(ISTEXT(overallRate),"Effectuez l’étape 1",IF(OR(COUNT($C481,H481)&lt;&gt;2,overallRate=0),0,IF(D481="Oui",ROUND(MAX(IF($B481="Non - avec lien de dépendance",0,MIN((0.75*H481),847)),MIN(H481,(0.75*$C481),847)),2),R481)))</f>
        <v>Effectuez l’étape 1</v>
      </c>
      <c r="M481" s="56" t="str">
        <f>IF(ISTEXT(overallRate),"Effectuez l’étape 1",IF(OR(COUNT($C481,I481)&lt;&gt;2,overallRate=0),0,IF(E481="Yes",ROUND(MAX(IF($B481="Non - avec lien de dépendance",0,MIN((0.75*I481),847)),MIN(I481,(0.75*$C481),847)),2),S481)))</f>
        <v>Effectuez l’étape 1</v>
      </c>
      <c r="N481" s="56" t="str">
        <f>IF(ISTEXT(overallRate),"Effectuez l’étape 1",IF(OR(COUNT($C481,J481)&lt;&gt;2,overallRate=0),0,IF(F481="Yes",ROUND(MAX(IF($B481="Non - avec lien de dépendance",0,MIN((0.75*J481),847)),MIN(J481,(0.75*$C481),847)),2),T481)))</f>
        <v>Effectuez l’étape 1</v>
      </c>
      <c r="O481" s="56" t="str">
        <f>IF(ISTEXT(overallRate),"Effectuez l’étape 1",IF(OR(COUNT($C481,K481)&lt;&gt;2,overallRate=0),0,IF(G481="Yes",ROUND(MAX(IF($B481="Non - avec lien de dépendance",0,MIN((0.75*K481),847)),MIN(K481,(0.75*$C481),847)),2),U481)))</f>
        <v>Effectuez l’étape 1</v>
      </c>
      <c r="P481" s="3">
        <f t="shared" si="7"/>
        <v>0</v>
      </c>
      <c r="R481" s="110" t="e">
        <f>IF(revenueReduction&gt;0.3,MAX(IF($B481="Non - avec lien de dépendance",MIN(1129,H481,$C481)*overallRate,MIN(1129,H481)*overallRate),ROUND(MAX(IF($B481="Non - avec lien de dépendance",0,MIN((0.75*H481),847)),MIN(H481,(0.75*$C481),847)),2)),IF($B481="Non - avec lien de dépendance",MIN(1129,H481,$C481)*overallRate,MIN(1129,H481)*overallRate))</f>
        <v>#VALUE!</v>
      </c>
      <c r="S481" s="110" t="e">
        <f>IF(revenueReduction&gt;0.3,MAX(IF($B481="Non - avec lien de dépendance",MIN(1129,I481,$C481)*overallRate,MIN(1129,I481)*overallRate),ROUND(MAX(IF($B481="Non - avec lien de dépendance",0,MIN((0.75*I481),847)),MIN(I481,(0.75*$C481),847)),2)),IF($B481="Non - avec lien de dépendance",MIN(1129,I481,$C481)*overallRate,MIN(1129,I481)*overallRate))</f>
        <v>#VALUE!</v>
      </c>
      <c r="T481" s="110" t="e">
        <f>IF(revenueReduction&gt;0.3,MAX(IF($B481="Non - avec lien de dépendance",MIN(1129,J481,$C481)*overallRate,MIN(1129,J481)*overallRate),ROUND(MAX(IF($B481="Non - avec lien de dépendance",0,MIN((0.75*J481),847)),MIN(J481,(0.75*$C481),847)),2)),IF($B481="Non - avec lien de dépendance",MIN(1129,J481,$C481)*overallRate,MIN(1129,J481)*overallRate))</f>
        <v>#VALUE!</v>
      </c>
      <c r="U481" s="110" t="e">
        <f>IF(revenueReduction&gt;0.3,MAX(IF($B481="Non - avec lien de dépendance",MIN(1129,K481,$C481)*overallRate,MIN(1129,K481)*overallRate),ROUND(MAX(IF($B481="Non - avec lien de dépendance",0,MIN((0.75*K481),847)),MIN(K481,(0.75*$C481),847)),2)),IF($B481="Non - avec lien de dépendance",MIN(1129,K481,$C481)*overallRate,MIN(1129,K481)*overallRate))</f>
        <v>#VALUE!</v>
      </c>
    </row>
    <row r="482" spans="12:21" x14ac:dyDescent="0.5">
      <c r="L482" s="56" t="str">
        <f>IF(ISTEXT(overallRate),"Effectuez l’étape 1",IF(OR(COUNT($C482,H482)&lt;&gt;2,overallRate=0),0,IF(D482="Oui",ROUND(MAX(IF($B482="Non - avec lien de dépendance",0,MIN((0.75*H482),847)),MIN(H482,(0.75*$C482),847)),2),R482)))</f>
        <v>Effectuez l’étape 1</v>
      </c>
      <c r="M482" s="56" t="str">
        <f>IF(ISTEXT(overallRate),"Effectuez l’étape 1",IF(OR(COUNT($C482,I482)&lt;&gt;2,overallRate=0),0,IF(E482="Yes",ROUND(MAX(IF($B482="Non - avec lien de dépendance",0,MIN((0.75*I482),847)),MIN(I482,(0.75*$C482),847)),2),S482)))</f>
        <v>Effectuez l’étape 1</v>
      </c>
      <c r="N482" s="56" t="str">
        <f>IF(ISTEXT(overallRate),"Effectuez l’étape 1",IF(OR(COUNT($C482,J482)&lt;&gt;2,overallRate=0),0,IF(F482="Yes",ROUND(MAX(IF($B482="Non - avec lien de dépendance",0,MIN((0.75*J482),847)),MIN(J482,(0.75*$C482),847)),2),T482)))</f>
        <v>Effectuez l’étape 1</v>
      </c>
      <c r="O482" s="56" t="str">
        <f>IF(ISTEXT(overallRate),"Effectuez l’étape 1",IF(OR(COUNT($C482,K482)&lt;&gt;2,overallRate=0),0,IF(G482="Yes",ROUND(MAX(IF($B482="Non - avec lien de dépendance",0,MIN((0.75*K482),847)),MIN(K482,(0.75*$C482),847)),2),U482)))</f>
        <v>Effectuez l’étape 1</v>
      </c>
      <c r="P482" s="3">
        <f t="shared" si="7"/>
        <v>0</v>
      </c>
      <c r="R482" s="110" t="e">
        <f>IF(revenueReduction&gt;0.3,MAX(IF($B482="Non - avec lien de dépendance",MIN(1129,H482,$C482)*overallRate,MIN(1129,H482)*overallRate),ROUND(MAX(IF($B482="Non - avec lien de dépendance",0,MIN((0.75*H482),847)),MIN(H482,(0.75*$C482),847)),2)),IF($B482="Non - avec lien de dépendance",MIN(1129,H482,$C482)*overallRate,MIN(1129,H482)*overallRate))</f>
        <v>#VALUE!</v>
      </c>
      <c r="S482" s="110" t="e">
        <f>IF(revenueReduction&gt;0.3,MAX(IF($B482="Non - avec lien de dépendance",MIN(1129,I482,$C482)*overallRate,MIN(1129,I482)*overallRate),ROUND(MAX(IF($B482="Non - avec lien de dépendance",0,MIN((0.75*I482),847)),MIN(I482,(0.75*$C482),847)),2)),IF($B482="Non - avec lien de dépendance",MIN(1129,I482,$C482)*overallRate,MIN(1129,I482)*overallRate))</f>
        <v>#VALUE!</v>
      </c>
      <c r="T482" s="110" t="e">
        <f>IF(revenueReduction&gt;0.3,MAX(IF($B482="Non - avec lien de dépendance",MIN(1129,J482,$C482)*overallRate,MIN(1129,J482)*overallRate),ROUND(MAX(IF($B482="Non - avec lien de dépendance",0,MIN((0.75*J482),847)),MIN(J482,(0.75*$C482),847)),2)),IF($B482="Non - avec lien de dépendance",MIN(1129,J482,$C482)*overallRate,MIN(1129,J482)*overallRate))</f>
        <v>#VALUE!</v>
      </c>
      <c r="U482" s="110" t="e">
        <f>IF(revenueReduction&gt;0.3,MAX(IF($B482="Non - avec lien de dépendance",MIN(1129,K482,$C482)*overallRate,MIN(1129,K482)*overallRate),ROUND(MAX(IF($B482="Non - avec lien de dépendance",0,MIN((0.75*K482),847)),MIN(K482,(0.75*$C482),847)),2)),IF($B482="Non - avec lien de dépendance",MIN(1129,K482,$C482)*overallRate,MIN(1129,K482)*overallRate))</f>
        <v>#VALUE!</v>
      </c>
    </row>
    <row r="483" spans="12:21" x14ac:dyDescent="0.5">
      <c r="L483" s="56" t="str">
        <f>IF(ISTEXT(overallRate),"Effectuez l’étape 1",IF(OR(COUNT($C483,H483)&lt;&gt;2,overallRate=0),0,IF(D483="Oui",ROUND(MAX(IF($B483="Non - avec lien de dépendance",0,MIN((0.75*H483),847)),MIN(H483,(0.75*$C483),847)),2),R483)))</f>
        <v>Effectuez l’étape 1</v>
      </c>
      <c r="M483" s="56" t="str">
        <f>IF(ISTEXT(overallRate),"Effectuez l’étape 1",IF(OR(COUNT($C483,I483)&lt;&gt;2,overallRate=0),0,IF(E483="Yes",ROUND(MAX(IF($B483="Non - avec lien de dépendance",0,MIN((0.75*I483),847)),MIN(I483,(0.75*$C483),847)),2),S483)))</f>
        <v>Effectuez l’étape 1</v>
      </c>
      <c r="N483" s="56" t="str">
        <f>IF(ISTEXT(overallRate),"Effectuez l’étape 1",IF(OR(COUNT($C483,J483)&lt;&gt;2,overallRate=0),0,IF(F483="Yes",ROUND(MAX(IF($B483="Non - avec lien de dépendance",0,MIN((0.75*J483),847)),MIN(J483,(0.75*$C483),847)),2),T483)))</f>
        <v>Effectuez l’étape 1</v>
      </c>
      <c r="O483" s="56" t="str">
        <f>IF(ISTEXT(overallRate),"Effectuez l’étape 1",IF(OR(COUNT($C483,K483)&lt;&gt;2,overallRate=0),0,IF(G483="Yes",ROUND(MAX(IF($B483="Non - avec lien de dépendance",0,MIN((0.75*K483),847)),MIN(K483,(0.75*$C483),847)),2),U483)))</f>
        <v>Effectuez l’étape 1</v>
      </c>
      <c r="P483" s="3">
        <f t="shared" si="7"/>
        <v>0</v>
      </c>
      <c r="R483" s="110" t="e">
        <f>IF(revenueReduction&gt;0.3,MAX(IF($B483="Non - avec lien de dépendance",MIN(1129,H483,$C483)*overallRate,MIN(1129,H483)*overallRate),ROUND(MAX(IF($B483="Non - avec lien de dépendance",0,MIN((0.75*H483),847)),MIN(H483,(0.75*$C483),847)),2)),IF($B483="Non - avec lien de dépendance",MIN(1129,H483,$C483)*overallRate,MIN(1129,H483)*overallRate))</f>
        <v>#VALUE!</v>
      </c>
      <c r="S483" s="110" t="e">
        <f>IF(revenueReduction&gt;0.3,MAX(IF($B483="Non - avec lien de dépendance",MIN(1129,I483,$C483)*overallRate,MIN(1129,I483)*overallRate),ROUND(MAX(IF($B483="Non - avec lien de dépendance",0,MIN((0.75*I483),847)),MIN(I483,(0.75*$C483),847)),2)),IF($B483="Non - avec lien de dépendance",MIN(1129,I483,$C483)*overallRate,MIN(1129,I483)*overallRate))</f>
        <v>#VALUE!</v>
      </c>
      <c r="T483" s="110" t="e">
        <f>IF(revenueReduction&gt;0.3,MAX(IF($B483="Non - avec lien de dépendance",MIN(1129,J483,$C483)*overallRate,MIN(1129,J483)*overallRate),ROUND(MAX(IF($B483="Non - avec lien de dépendance",0,MIN((0.75*J483),847)),MIN(J483,(0.75*$C483),847)),2)),IF($B483="Non - avec lien de dépendance",MIN(1129,J483,$C483)*overallRate,MIN(1129,J483)*overallRate))</f>
        <v>#VALUE!</v>
      </c>
      <c r="U483" s="110" t="e">
        <f>IF(revenueReduction&gt;0.3,MAX(IF($B483="Non - avec lien de dépendance",MIN(1129,K483,$C483)*overallRate,MIN(1129,K483)*overallRate),ROUND(MAX(IF($B483="Non - avec lien de dépendance",0,MIN((0.75*K483),847)),MIN(K483,(0.75*$C483),847)),2)),IF($B483="Non - avec lien de dépendance",MIN(1129,K483,$C483)*overallRate,MIN(1129,K483)*overallRate))</f>
        <v>#VALUE!</v>
      </c>
    </row>
    <row r="484" spans="12:21" x14ac:dyDescent="0.5">
      <c r="L484" s="56" t="str">
        <f>IF(ISTEXT(overallRate),"Effectuez l’étape 1",IF(OR(COUNT($C484,H484)&lt;&gt;2,overallRate=0),0,IF(D484="Oui",ROUND(MAX(IF($B484="Non - avec lien de dépendance",0,MIN((0.75*H484),847)),MIN(H484,(0.75*$C484),847)),2),R484)))</f>
        <v>Effectuez l’étape 1</v>
      </c>
      <c r="M484" s="56" t="str">
        <f>IF(ISTEXT(overallRate),"Effectuez l’étape 1",IF(OR(COUNT($C484,I484)&lt;&gt;2,overallRate=0),0,IF(E484="Yes",ROUND(MAX(IF($B484="Non - avec lien de dépendance",0,MIN((0.75*I484),847)),MIN(I484,(0.75*$C484),847)),2),S484)))</f>
        <v>Effectuez l’étape 1</v>
      </c>
      <c r="N484" s="56" t="str">
        <f>IF(ISTEXT(overallRate),"Effectuez l’étape 1",IF(OR(COUNT($C484,J484)&lt;&gt;2,overallRate=0),0,IF(F484="Yes",ROUND(MAX(IF($B484="Non - avec lien de dépendance",0,MIN((0.75*J484),847)),MIN(J484,(0.75*$C484),847)),2),T484)))</f>
        <v>Effectuez l’étape 1</v>
      </c>
      <c r="O484" s="56" t="str">
        <f>IF(ISTEXT(overallRate),"Effectuez l’étape 1",IF(OR(COUNT($C484,K484)&lt;&gt;2,overallRate=0),0,IF(G484="Yes",ROUND(MAX(IF($B484="Non - avec lien de dépendance",0,MIN((0.75*K484),847)),MIN(K484,(0.75*$C484),847)),2),U484)))</f>
        <v>Effectuez l’étape 1</v>
      </c>
      <c r="P484" s="3">
        <f t="shared" si="7"/>
        <v>0</v>
      </c>
      <c r="R484" s="110" t="e">
        <f>IF(revenueReduction&gt;0.3,MAX(IF($B484="Non - avec lien de dépendance",MIN(1129,H484,$C484)*overallRate,MIN(1129,H484)*overallRate),ROUND(MAX(IF($B484="Non - avec lien de dépendance",0,MIN((0.75*H484),847)),MIN(H484,(0.75*$C484),847)),2)),IF($B484="Non - avec lien de dépendance",MIN(1129,H484,$C484)*overallRate,MIN(1129,H484)*overallRate))</f>
        <v>#VALUE!</v>
      </c>
      <c r="S484" s="110" t="e">
        <f>IF(revenueReduction&gt;0.3,MAX(IF($B484="Non - avec lien de dépendance",MIN(1129,I484,$C484)*overallRate,MIN(1129,I484)*overallRate),ROUND(MAX(IF($B484="Non - avec lien de dépendance",0,MIN((0.75*I484),847)),MIN(I484,(0.75*$C484),847)),2)),IF($B484="Non - avec lien de dépendance",MIN(1129,I484,$C484)*overallRate,MIN(1129,I484)*overallRate))</f>
        <v>#VALUE!</v>
      </c>
      <c r="T484" s="110" t="e">
        <f>IF(revenueReduction&gt;0.3,MAX(IF($B484="Non - avec lien de dépendance",MIN(1129,J484,$C484)*overallRate,MIN(1129,J484)*overallRate),ROUND(MAX(IF($B484="Non - avec lien de dépendance",0,MIN((0.75*J484),847)),MIN(J484,(0.75*$C484),847)),2)),IF($B484="Non - avec lien de dépendance",MIN(1129,J484,$C484)*overallRate,MIN(1129,J484)*overallRate))</f>
        <v>#VALUE!</v>
      </c>
      <c r="U484" s="110" t="e">
        <f>IF(revenueReduction&gt;0.3,MAX(IF($B484="Non - avec lien de dépendance",MIN(1129,K484,$C484)*overallRate,MIN(1129,K484)*overallRate),ROUND(MAX(IF($B484="Non - avec lien de dépendance",0,MIN((0.75*K484),847)),MIN(K484,(0.75*$C484),847)),2)),IF($B484="Non - avec lien de dépendance",MIN(1129,K484,$C484)*overallRate,MIN(1129,K484)*overallRate))</f>
        <v>#VALUE!</v>
      </c>
    </row>
    <row r="485" spans="12:21" x14ac:dyDescent="0.5">
      <c r="L485" s="56" t="str">
        <f>IF(ISTEXT(overallRate),"Effectuez l’étape 1",IF(OR(COUNT($C485,H485)&lt;&gt;2,overallRate=0),0,IF(D485="Oui",ROUND(MAX(IF($B485="Non - avec lien de dépendance",0,MIN((0.75*H485),847)),MIN(H485,(0.75*$C485),847)),2),R485)))</f>
        <v>Effectuez l’étape 1</v>
      </c>
      <c r="M485" s="56" t="str">
        <f>IF(ISTEXT(overallRate),"Effectuez l’étape 1",IF(OR(COUNT($C485,I485)&lt;&gt;2,overallRate=0),0,IF(E485="Yes",ROUND(MAX(IF($B485="Non - avec lien de dépendance",0,MIN((0.75*I485),847)),MIN(I485,(0.75*$C485),847)),2),S485)))</f>
        <v>Effectuez l’étape 1</v>
      </c>
      <c r="N485" s="56" t="str">
        <f>IF(ISTEXT(overallRate),"Effectuez l’étape 1",IF(OR(COUNT($C485,J485)&lt;&gt;2,overallRate=0),0,IF(F485="Yes",ROUND(MAX(IF($B485="Non - avec lien de dépendance",0,MIN((0.75*J485),847)),MIN(J485,(0.75*$C485),847)),2),T485)))</f>
        <v>Effectuez l’étape 1</v>
      </c>
      <c r="O485" s="56" t="str">
        <f>IF(ISTEXT(overallRate),"Effectuez l’étape 1",IF(OR(COUNT($C485,K485)&lt;&gt;2,overallRate=0),0,IF(G485="Yes",ROUND(MAX(IF($B485="Non - avec lien de dépendance",0,MIN((0.75*K485),847)),MIN(K485,(0.75*$C485),847)),2),U485)))</f>
        <v>Effectuez l’étape 1</v>
      </c>
      <c r="P485" s="3">
        <f t="shared" si="7"/>
        <v>0</v>
      </c>
      <c r="R485" s="110" t="e">
        <f>IF(revenueReduction&gt;0.3,MAX(IF($B485="Non - avec lien de dépendance",MIN(1129,H485,$C485)*overallRate,MIN(1129,H485)*overallRate),ROUND(MAX(IF($B485="Non - avec lien de dépendance",0,MIN((0.75*H485),847)),MIN(H485,(0.75*$C485),847)),2)),IF($B485="Non - avec lien de dépendance",MIN(1129,H485,$C485)*overallRate,MIN(1129,H485)*overallRate))</f>
        <v>#VALUE!</v>
      </c>
      <c r="S485" s="110" t="e">
        <f>IF(revenueReduction&gt;0.3,MAX(IF($B485="Non - avec lien de dépendance",MIN(1129,I485,$C485)*overallRate,MIN(1129,I485)*overallRate),ROUND(MAX(IF($B485="Non - avec lien de dépendance",0,MIN((0.75*I485),847)),MIN(I485,(0.75*$C485),847)),2)),IF($B485="Non - avec lien de dépendance",MIN(1129,I485,$C485)*overallRate,MIN(1129,I485)*overallRate))</f>
        <v>#VALUE!</v>
      </c>
      <c r="T485" s="110" t="e">
        <f>IF(revenueReduction&gt;0.3,MAX(IF($B485="Non - avec lien de dépendance",MIN(1129,J485,$C485)*overallRate,MIN(1129,J485)*overallRate),ROUND(MAX(IF($B485="Non - avec lien de dépendance",0,MIN((0.75*J485),847)),MIN(J485,(0.75*$C485),847)),2)),IF($B485="Non - avec lien de dépendance",MIN(1129,J485,$C485)*overallRate,MIN(1129,J485)*overallRate))</f>
        <v>#VALUE!</v>
      </c>
      <c r="U485" s="110" t="e">
        <f>IF(revenueReduction&gt;0.3,MAX(IF($B485="Non - avec lien de dépendance",MIN(1129,K485,$C485)*overallRate,MIN(1129,K485)*overallRate),ROUND(MAX(IF($B485="Non - avec lien de dépendance",0,MIN((0.75*K485),847)),MIN(K485,(0.75*$C485),847)),2)),IF($B485="Non - avec lien de dépendance",MIN(1129,K485,$C485)*overallRate,MIN(1129,K485)*overallRate))</f>
        <v>#VALUE!</v>
      </c>
    </row>
    <row r="486" spans="12:21" x14ac:dyDescent="0.5">
      <c r="L486" s="56" t="str">
        <f>IF(ISTEXT(overallRate),"Effectuez l’étape 1",IF(OR(COUNT($C486,H486)&lt;&gt;2,overallRate=0),0,IF(D486="Oui",ROUND(MAX(IF($B486="Non - avec lien de dépendance",0,MIN((0.75*H486),847)),MIN(H486,(0.75*$C486),847)),2),R486)))</f>
        <v>Effectuez l’étape 1</v>
      </c>
      <c r="M486" s="56" t="str">
        <f>IF(ISTEXT(overallRate),"Effectuez l’étape 1",IF(OR(COUNT($C486,I486)&lt;&gt;2,overallRate=0),0,IF(E486="Yes",ROUND(MAX(IF($B486="Non - avec lien de dépendance",0,MIN((0.75*I486),847)),MIN(I486,(0.75*$C486),847)),2),S486)))</f>
        <v>Effectuez l’étape 1</v>
      </c>
      <c r="N486" s="56" t="str">
        <f>IF(ISTEXT(overallRate),"Effectuez l’étape 1",IF(OR(COUNT($C486,J486)&lt;&gt;2,overallRate=0),0,IF(F486="Yes",ROUND(MAX(IF($B486="Non - avec lien de dépendance",0,MIN((0.75*J486),847)),MIN(J486,(0.75*$C486),847)),2),T486)))</f>
        <v>Effectuez l’étape 1</v>
      </c>
      <c r="O486" s="56" t="str">
        <f>IF(ISTEXT(overallRate),"Effectuez l’étape 1",IF(OR(COUNT($C486,K486)&lt;&gt;2,overallRate=0),0,IF(G486="Yes",ROUND(MAX(IF($B486="Non - avec lien de dépendance",0,MIN((0.75*K486),847)),MIN(K486,(0.75*$C486),847)),2),U486)))</f>
        <v>Effectuez l’étape 1</v>
      </c>
      <c r="P486" s="3">
        <f t="shared" si="7"/>
        <v>0</v>
      </c>
      <c r="R486" s="110" t="e">
        <f>IF(revenueReduction&gt;0.3,MAX(IF($B486="Non - avec lien de dépendance",MIN(1129,H486,$C486)*overallRate,MIN(1129,H486)*overallRate),ROUND(MAX(IF($B486="Non - avec lien de dépendance",0,MIN((0.75*H486),847)),MIN(H486,(0.75*$C486),847)),2)),IF($B486="Non - avec lien de dépendance",MIN(1129,H486,$C486)*overallRate,MIN(1129,H486)*overallRate))</f>
        <v>#VALUE!</v>
      </c>
      <c r="S486" s="110" t="e">
        <f>IF(revenueReduction&gt;0.3,MAX(IF($B486="Non - avec lien de dépendance",MIN(1129,I486,$C486)*overallRate,MIN(1129,I486)*overallRate),ROUND(MAX(IF($B486="Non - avec lien de dépendance",0,MIN((0.75*I486),847)),MIN(I486,(0.75*$C486),847)),2)),IF($B486="Non - avec lien de dépendance",MIN(1129,I486,$C486)*overallRate,MIN(1129,I486)*overallRate))</f>
        <v>#VALUE!</v>
      </c>
      <c r="T486" s="110" t="e">
        <f>IF(revenueReduction&gt;0.3,MAX(IF($B486="Non - avec lien de dépendance",MIN(1129,J486,$C486)*overallRate,MIN(1129,J486)*overallRate),ROUND(MAX(IF($B486="Non - avec lien de dépendance",0,MIN((0.75*J486),847)),MIN(J486,(0.75*$C486),847)),2)),IF($B486="Non - avec lien de dépendance",MIN(1129,J486,$C486)*overallRate,MIN(1129,J486)*overallRate))</f>
        <v>#VALUE!</v>
      </c>
      <c r="U486" s="110" t="e">
        <f>IF(revenueReduction&gt;0.3,MAX(IF($B486="Non - avec lien de dépendance",MIN(1129,K486,$C486)*overallRate,MIN(1129,K486)*overallRate),ROUND(MAX(IF($B486="Non - avec lien de dépendance",0,MIN((0.75*K486),847)),MIN(K486,(0.75*$C486),847)),2)),IF($B486="Non - avec lien de dépendance",MIN(1129,K486,$C486)*overallRate,MIN(1129,K486)*overallRate))</f>
        <v>#VALUE!</v>
      </c>
    </row>
    <row r="487" spans="12:21" x14ac:dyDescent="0.5">
      <c r="L487" s="56" t="str">
        <f>IF(ISTEXT(overallRate),"Effectuez l’étape 1",IF(OR(COUNT($C487,H487)&lt;&gt;2,overallRate=0),0,IF(D487="Oui",ROUND(MAX(IF($B487="Non - avec lien de dépendance",0,MIN((0.75*H487),847)),MIN(H487,(0.75*$C487),847)),2),R487)))</f>
        <v>Effectuez l’étape 1</v>
      </c>
      <c r="M487" s="56" t="str">
        <f>IF(ISTEXT(overallRate),"Effectuez l’étape 1",IF(OR(COUNT($C487,I487)&lt;&gt;2,overallRate=0),0,IF(E487="Yes",ROUND(MAX(IF($B487="Non - avec lien de dépendance",0,MIN((0.75*I487),847)),MIN(I487,(0.75*$C487),847)),2),S487)))</f>
        <v>Effectuez l’étape 1</v>
      </c>
      <c r="N487" s="56" t="str">
        <f>IF(ISTEXT(overallRate),"Effectuez l’étape 1",IF(OR(COUNT($C487,J487)&lt;&gt;2,overallRate=0),0,IF(F487="Yes",ROUND(MAX(IF($B487="Non - avec lien de dépendance",0,MIN((0.75*J487),847)),MIN(J487,(0.75*$C487),847)),2),T487)))</f>
        <v>Effectuez l’étape 1</v>
      </c>
      <c r="O487" s="56" t="str">
        <f>IF(ISTEXT(overallRate),"Effectuez l’étape 1",IF(OR(COUNT($C487,K487)&lt;&gt;2,overallRate=0),0,IF(G487="Yes",ROUND(MAX(IF($B487="Non - avec lien de dépendance",0,MIN((0.75*K487),847)),MIN(K487,(0.75*$C487),847)),2),U487)))</f>
        <v>Effectuez l’étape 1</v>
      </c>
      <c r="P487" s="3">
        <f t="shared" si="7"/>
        <v>0</v>
      </c>
      <c r="R487" s="110" t="e">
        <f>IF(revenueReduction&gt;0.3,MAX(IF($B487="Non - avec lien de dépendance",MIN(1129,H487,$C487)*overallRate,MIN(1129,H487)*overallRate),ROUND(MAX(IF($B487="Non - avec lien de dépendance",0,MIN((0.75*H487),847)),MIN(H487,(0.75*$C487),847)),2)),IF($B487="Non - avec lien de dépendance",MIN(1129,H487,$C487)*overallRate,MIN(1129,H487)*overallRate))</f>
        <v>#VALUE!</v>
      </c>
      <c r="S487" s="110" t="e">
        <f>IF(revenueReduction&gt;0.3,MAX(IF($B487="Non - avec lien de dépendance",MIN(1129,I487,$C487)*overallRate,MIN(1129,I487)*overallRate),ROUND(MAX(IF($B487="Non - avec lien de dépendance",0,MIN((0.75*I487),847)),MIN(I487,(0.75*$C487),847)),2)),IF($B487="Non - avec lien de dépendance",MIN(1129,I487,$C487)*overallRate,MIN(1129,I487)*overallRate))</f>
        <v>#VALUE!</v>
      </c>
      <c r="T487" s="110" t="e">
        <f>IF(revenueReduction&gt;0.3,MAX(IF($B487="Non - avec lien de dépendance",MIN(1129,J487,$C487)*overallRate,MIN(1129,J487)*overallRate),ROUND(MAX(IF($B487="Non - avec lien de dépendance",0,MIN((0.75*J487),847)),MIN(J487,(0.75*$C487),847)),2)),IF($B487="Non - avec lien de dépendance",MIN(1129,J487,$C487)*overallRate,MIN(1129,J487)*overallRate))</f>
        <v>#VALUE!</v>
      </c>
      <c r="U487" s="110" t="e">
        <f>IF(revenueReduction&gt;0.3,MAX(IF($B487="Non - avec lien de dépendance",MIN(1129,K487,$C487)*overallRate,MIN(1129,K487)*overallRate),ROUND(MAX(IF($B487="Non - avec lien de dépendance",0,MIN((0.75*K487),847)),MIN(K487,(0.75*$C487),847)),2)),IF($B487="Non - avec lien de dépendance",MIN(1129,K487,$C487)*overallRate,MIN(1129,K487)*overallRate))</f>
        <v>#VALUE!</v>
      </c>
    </row>
    <row r="488" spans="12:21" x14ac:dyDescent="0.5">
      <c r="L488" s="56" t="str">
        <f>IF(ISTEXT(overallRate),"Effectuez l’étape 1",IF(OR(COUNT($C488,H488)&lt;&gt;2,overallRate=0),0,IF(D488="Oui",ROUND(MAX(IF($B488="Non - avec lien de dépendance",0,MIN((0.75*H488),847)),MIN(H488,(0.75*$C488),847)),2),R488)))</f>
        <v>Effectuez l’étape 1</v>
      </c>
      <c r="M488" s="56" t="str">
        <f>IF(ISTEXT(overallRate),"Effectuez l’étape 1",IF(OR(COUNT($C488,I488)&lt;&gt;2,overallRate=0),0,IF(E488="Yes",ROUND(MAX(IF($B488="Non - avec lien de dépendance",0,MIN((0.75*I488),847)),MIN(I488,(0.75*$C488),847)),2),S488)))</f>
        <v>Effectuez l’étape 1</v>
      </c>
      <c r="N488" s="56" t="str">
        <f>IF(ISTEXT(overallRate),"Effectuez l’étape 1",IF(OR(COUNT($C488,J488)&lt;&gt;2,overallRate=0),0,IF(F488="Yes",ROUND(MAX(IF($B488="Non - avec lien de dépendance",0,MIN((0.75*J488),847)),MIN(J488,(0.75*$C488),847)),2),T488)))</f>
        <v>Effectuez l’étape 1</v>
      </c>
      <c r="O488" s="56" t="str">
        <f>IF(ISTEXT(overallRate),"Effectuez l’étape 1",IF(OR(COUNT($C488,K488)&lt;&gt;2,overallRate=0),0,IF(G488="Yes",ROUND(MAX(IF($B488="Non - avec lien de dépendance",0,MIN((0.75*K488),847)),MIN(K488,(0.75*$C488),847)),2),U488)))</f>
        <v>Effectuez l’étape 1</v>
      </c>
      <c r="P488" s="3">
        <f t="shared" si="7"/>
        <v>0</v>
      </c>
      <c r="R488" s="110" t="e">
        <f>IF(revenueReduction&gt;0.3,MAX(IF($B488="Non - avec lien de dépendance",MIN(1129,H488,$C488)*overallRate,MIN(1129,H488)*overallRate),ROUND(MAX(IF($B488="Non - avec lien de dépendance",0,MIN((0.75*H488),847)),MIN(H488,(0.75*$C488),847)),2)),IF($B488="Non - avec lien de dépendance",MIN(1129,H488,$C488)*overallRate,MIN(1129,H488)*overallRate))</f>
        <v>#VALUE!</v>
      </c>
      <c r="S488" s="110" t="e">
        <f>IF(revenueReduction&gt;0.3,MAX(IF($B488="Non - avec lien de dépendance",MIN(1129,I488,$C488)*overallRate,MIN(1129,I488)*overallRate),ROUND(MAX(IF($B488="Non - avec lien de dépendance",0,MIN((0.75*I488),847)),MIN(I488,(0.75*$C488),847)),2)),IF($B488="Non - avec lien de dépendance",MIN(1129,I488,$C488)*overallRate,MIN(1129,I488)*overallRate))</f>
        <v>#VALUE!</v>
      </c>
      <c r="T488" s="110" t="e">
        <f>IF(revenueReduction&gt;0.3,MAX(IF($B488="Non - avec lien de dépendance",MIN(1129,J488,$C488)*overallRate,MIN(1129,J488)*overallRate),ROUND(MAX(IF($B488="Non - avec lien de dépendance",0,MIN((0.75*J488),847)),MIN(J488,(0.75*$C488),847)),2)),IF($B488="Non - avec lien de dépendance",MIN(1129,J488,$C488)*overallRate,MIN(1129,J488)*overallRate))</f>
        <v>#VALUE!</v>
      </c>
      <c r="U488" s="110" t="e">
        <f>IF(revenueReduction&gt;0.3,MAX(IF($B488="Non - avec lien de dépendance",MIN(1129,K488,$C488)*overallRate,MIN(1129,K488)*overallRate),ROUND(MAX(IF($B488="Non - avec lien de dépendance",0,MIN((0.75*K488),847)),MIN(K488,(0.75*$C488),847)),2)),IF($B488="Non - avec lien de dépendance",MIN(1129,K488,$C488)*overallRate,MIN(1129,K488)*overallRate))</f>
        <v>#VALUE!</v>
      </c>
    </row>
    <row r="489" spans="12:21" x14ac:dyDescent="0.5">
      <c r="L489" s="56" t="str">
        <f>IF(ISTEXT(overallRate),"Effectuez l’étape 1",IF(OR(COUNT($C489,H489)&lt;&gt;2,overallRate=0),0,IF(D489="Oui",ROUND(MAX(IF($B489="Non - avec lien de dépendance",0,MIN((0.75*H489),847)),MIN(H489,(0.75*$C489),847)),2),R489)))</f>
        <v>Effectuez l’étape 1</v>
      </c>
      <c r="M489" s="56" t="str">
        <f>IF(ISTEXT(overallRate),"Effectuez l’étape 1",IF(OR(COUNT($C489,I489)&lt;&gt;2,overallRate=0),0,IF(E489="Yes",ROUND(MAX(IF($B489="Non - avec lien de dépendance",0,MIN((0.75*I489),847)),MIN(I489,(0.75*$C489),847)),2),S489)))</f>
        <v>Effectuez l’étape 1</v>
      </c>
      <c r="N489" s="56" t="str">
        <f>IF(ISTEXT(overallRate),"Effectuez l’étape 1",IF(OR(COUNT($C489,J489)&lt;&gt;2,overallRate=0),0,IF(F489="Yes",ROUND(MAX(IF($B489="Non - avec lien de dépendance",0,MIN((0.75*J489),847)),MIN(J489,(0.75*$C489),847)),2),T489)))</f>
        <v>Effectuez l’étape 1</v>
      </c>
      <c r="O489" s="56" t="str">
        <f>IF(ISTEXT(overallRate),"Effectuez l’étape 1",IF(OR(COUNT($C489,K489)&lt;&gt;2,overallRate=0),0,IF(G489="Yes",ROUND(MAX(IF($B489="Non - avec lien de dépendance",0,MIN((0.75*K489),847)),MIN(K489,(0.75*$C489),847)),2),U489)))</f>
        <v>Effectuez l’étape 1</v>
      </c>
      <c r="P489" s="3">
        <f t="shared" si="7"/>
        <v>0</v>
      </c>
      <c r="R489" s="110" t="e">
        <f>IF(revenueReduction&gt;0.3,MAX(IF($B489="Non - avec lien de dépendance",MIN(1129,H489,$C489)*overallRate,MIN(1129,H489)*overallRate),ROUND(MAX(IF($B489="Non - avec lien de dépendance",0,MIN((0.75*H489),847)),MIN(H489,(0.75*$C489),847)),2)),IF($B489="Non - avec lien de dépendance",MIN(1129,H489,$C489)*overallRate,MIN(1129,H489)*overallRate))</f>
        <v>#VALUE!</v>
      </c>
      <c r="S489" s="110" t="e">
        <f>IF(revenueReduction&gt;0.3,MAX(IF($B489="Non - avec lien de dépendance",MIN(1129,I489,$C489)*overallRate,MIN(1129,I489)*overallRate),ROUND(MAX(IF($B489="Non - avec lien de dépendance",0,MIN((0.75*I489),847)),MIN(I489,(0.75*$C489),847)),2)),IF($B489="Non - avec lien de dépendance",MIN(1129,I489,$C489)*overallRate,MIN(1129,I489)*overallRate))</f>
        <v>#VALUE!</v>
      </c>
      <c r="T489" s="110" t="e">
        <f>IF(revenueReduction&gt;0.3,MAX(IF($B489="Non - avec lien de dépendance",MIN(1129,J489,$C489)*overallRate,MIN(1129,J489)*overallRate),ROUND(MAX(IF($B489="Non - avec lien de dépendance",0,MIN((0.75*J489),847)),MIN(J489,(0.75*$C489),847)),2)),IF($B489="Non - avec lien de dépendance",MIN(1129,J489,$C489)*overallRate,MIN(1129,J489)*overallRate))</f>
        <v>#VALUE!</v>
      </c>
      <c r="U489" s="110" t="e">
        <f>IF(revenueReduction&gt;0.3,MAX(IF($B489="Non - avec lien de dépendance",MIN(1129,K489,$C489)*overallRate,MIN(1129,K489)*overallRate),ROUND(MAX(IF($B489="Non - avec lien de dépendance",0,MIN((0.75*K489),847)),MIN(K489,(0.75*$C489),847)),2)),IF($B489="Non - avec lien de dépendance",MIN(1129,K489,$C489)*overallRate,MIN(1129,K489)*overallRate))</f>
        <v>#VALUE!</v>
      </c>
    </row>
    <row r="490" spans="12:21" x14ac:dyDescent="0.5">
      <c r="L490" s="56" t="str">
        <f>IF(ISTEXT(overallRate),"Effectuez l’étape 1",IF(OR(COUNT($C490,H490)&lt;&gt;2,overallRate=0),0,IF(D490="Oui",ROUND(MAX(IF($B490="Non - avec lien de dépendance",0,MIN((0.75*H490),847)),MIN(H490,(0.75*$C490),847)),2),R490)))</f>
        <v>Effectuez l’étape 1</v>
      </c>
      <c r="M490" s="56" t="str">
        <f>IF(ISTEXT(overallRate),"Effectuez l’étape 1",IF(OR(COUNT($C490,I490)&lt;&gt;2,overallRate=0),0,IF(E490="Yes",ROUND(MAX(IF($B490="Non - avec lien de dépendance",0,MIN((0.75*I490),847)),MIN(I490,(0.75*$C490),847)),2),S490)))</f>
        <v>Effectuez l’étape 1</v>
      </c>
      <c r="N490" s="56" t="str">
        <f>IF(ISTEXT(overallRate),"Effectuez l’étape 1",IF(OR(COUNT($C490,J490)&lt;&gt;2,overallRate=0),0,IF(F490="Yes",ROUND(MAX(IF($B490="Non - avec lien de dépendance",0,MIN((0.75*J490),847)),MIN(J490,(0.75*$C490),847)),2),T490)))</f>
        <v>Effectuez l’étape 1</v>
      </c>
      <c r="O490" s="56" t="str">
        <f>IF(ISTEXT(overallRate),"Effectuez l’étape 1",IF(OR(COUNT($C490,K490)&lt;&gt;2,overallRate=0),0,IF(G490="Yes",ROUND(MAX(IF($B490="Non - avec lien de dépendance",0,MIN((0.75*K490),847)),MIN(K490,(0.75*$C490),847)),2),U490)))</f>
        <v>Effectuez l’étape 1</v>
      </c>
      <c r="P490" s="3">
        <f t="shared" si="7"/>
        <v>0</v>
      </c>
      <c r="R490" s="110" t="e">
        <f>IF(revenueReduction&gt;0.3,MAX(IF($B490="Non - avec lien de dépendance",MIN(1129,H490,$C490)*overallRate,MIN(1129,H490)*overallRate),ROUND(MAX(IF($B490="Non - avec lien de dépendance",0,MIN((0.75*H490),847)),MIN(H490,(0.75*$C490),847)),2)),IF($B490="Non - avec lien de dépendance",MIN(1129,H490,$C490)*overallRate,MIN(1129,H490)*overallRate))</f>
        <v>#VALUE!</v>
      </c>
      <c r="S490" s="110" t="e">
        <f>IF(revenueReduction&gt;0.3,MAX(IF($B490="Non - avec lien de dépendance",MIN(1129,I490,$C490)*overallRate,MIN(1129,I490)*overallRate),ROUND(MAX(IF($B490="Non - avec lien de dépendance",0,MIN((0.75*I490),847)),MIN(I490,(0.75*$C490),847)),2)),IF($B490="Non - avec lien de dépendance",MIN(1129,I490,$C490)*overallRate,MIN(1129,I490)*overallRate))</f>
        <v>#VALUE!</v>
      </c>
      <c r="T490" s="110" t="e">
        <f>IF(revenueReduction&gt;0.3,MAX(IF($B490="Non - avec lien de dépendance",MIN(1129,J490,$C490)*overallRate,MIN(1129,J490)*overallRate),ROUND(MAX(IF($B490="Non - avec lien de dépendance",0,MIN((0.75*J490),847)),MIN(J490,(0.75*$C490),847)),2)),IF($B490="Non - avec lien de dépendance",MIN(1129,J490,$C490)*overallRate,MIN(1129,J490)*overallRate))</f>
        <v>#VALUE!</v>
      </c>
      <c r="U490" s="110" t="e">
        <f>IF(revenueReduction&gt;0.3,MAX(IF($B490="Non - avec lien de dépendance",MIN(1129,K490,$C490)*overallRate,MIN(1129,K490)*overallRate),ROUND(MAX(IF($B490="Non - avec lien de dépendance",0,MIN((0.75*K490),847)),MIN(K490,(0.75*$C490),847)),2)),IF($B490="Non - avec lien de dépendance",MIN(1129,K490,$C490)*overallRate,MIN(1129,K490)*overallRate))</f>
        <v>#VALUE!</v>
      </c>
    </row>
    <row r="491" spans="12:21" x14ac:dyDescent="0.5">
      <c r="L491" s="56" t="str">
        <f>IF(ISTEXT(overallRate),"Effectuez l’étape 1",IF(OR(COUNT($C491,H491)&lt;&gt;2,overallRate=0),0,IF(D491="Oui",ROUND(MAX(IF($B491="Non - avec lien de dépendance",0,MIN((0.75*H491),847)),MIN(H491,(0.75*$C491),847)),2),R491)))</f>
        <v>Effectuez l’étape 1</v>
      </c>
      <c r="M491" s="56" t="str">
        <f>IF(ISTEXT(overallRate),"Effectuez l’étape 1",IF(OR(COUNT($C491,I491)&lt;&gt;2,overallRate=0),0,IF(E491="Yes",ROUND(MAX(IF($B491="Non - avec lien de dépendance",0,MIN((0.75*I491),847)),MIN(I491,(0.75*$C491),847)),2),S491)))</f>
        <v>Effectuez l’étape 1</v>
      </c>
      <c r="N491" s="56" t="str">
        <f>IF(ISTEXT(overallRate),"Effectuez l’étape 1",IF(OR(COUNT($C491,J491)&lt;&gt;2,overallRate=0),0,IF(F491="Yes",ROUND(MAX(IF($B491="Non - avec lien de dépendance",0,MIN((0.75*J491),847)),MIN(J491,(0.75*$C491),847)),2),T491)))</f>
        <v>Effectuez l’étape 1</v>
      </c>
      <c r="O491" s="56" t="str">
        <f>IF(ISTEXT(overallRate),"Effectuez l’étape 1",IF(OR(COUNT($C491,K491)&lt;&gt;2,overallRate=0),0,IF(G491="Yes",ROUND(MAX(IF($B491="Non - avec lien de dépendance",0,MIN((0.75*K491),847)),MIN(K491,(0.75*$C491),847)),2),U491)))</f>
        <v>Effectuez l’étape 1</v>
      </c>
      <c r="P491" s="3">
        <f t="shared" si="7"/>
        <v>0</v>
      </c>
      <c r="R491" s="110" t="e">
        <f>IF(revenueReduction&gt;0.3,MAX(IF($B491="Non - avec lien de dépendance",MIN(1129,H491,$C491)*overallRate,MIN(1129,H491)*overallRate),ROUND(MAX(IF($B491="Non - avec lien de dépendance",0,MIN((0.75*H491),847)),MIN(H491,(0.75*$C491),847)),2)),IF($B491="Non - avec lien de dépendance",MIN(1129,H491,$C491)*overallRate,MIN(1129,H491)*overallRate))</f>
        <v>#VALUE!</v>
      </c>
      <c r="S491" s="110" t="e">
        <f>IF(revenueReduction&gt;0.3,MAX(IF($B491="Non - avec lien de dépendance",MIN(1129,I491,$C491)*overallRate,MIN(1129,I491)*overallRate),ROUND(MAX(IF($B491="Non - avec lien de dépendance",0,MIN((0.75*I491),847)),MIN(I491,(0.75*$C491),847)),2)),IF($B491="Non - avec lien de dépendance",MIN(1129,I491,$C491)*overallRate,MIN(1129,I491)*overallRate))</f>
        <v>#VALUE!</v>
      </c>
      <c r="T491" s="110" t="e">
        <f>IF(revenueReduction&gt;0.3,MAX(IF($B491="Non - avec lien de dépendance",MIN(1129,J491,$C491)*overallRate,MIN(1129,J491)*overallRate),ROUND(MAX(IF($B491="Non - avec lien de dépendance",0,MIN((0.75*J491),847)),MIN(J491,(0.75*$C491),847)),2)),IF($B491="Non - avec lien de dépendance",MIN(1129,J491,$C491)*overallRate,MIN(1129,J491)*overallRate))</f>
        <v>#VALUE!</v>
      </c>
      <c r="U491" s="110" t="e">
        <f>IF(revenueReduction&gt;0.3,MAX(IF($B491="Non - avec lien de dépendance",MIN(1129,K491,$C491)*overallRate,MIN(1129,K491)*overallRate),ROUND(MAX(IF($B491="Non - avec lien de dépendance",0,MIN((0.75*K491),847)),MIN(K491,(0.75*$C491),847)),2)),IF($B491="Non - avec lien de dépendance",MIN(1129,K491,$C491)*overallRate,MIN(1129,K491)*overallRate))</f>
        <v>#VALUE!</v>
      </c>
    </row>
    <row r="492" spans="12:21" x14ac:dyDescent="0.5">
      <c r="L492" s="56" t="str">
        <f>IF(ISTEXT(overallRate),"Effectuez l’étape 1",IF(OR(COUNT($C492,H492)&lt;&gt;2,overallRate=0),0,IF(D492="Oui",ROUND(MAX(IF($B492="Non - avec lien de dépendance",0,MIN((0.75*H492),847)),MIN(H492,(0.75*$C492),847)),2),R492)))</f>
        <v>Effectuez l’étape 1</v>
      </c>
      <c r="M492" s="56" t="str">
        <f>IF(ISTEXT(overallRate),"Effectuez l’étape 1",IF(OR(COUNT($C492,I492)&lt;&gt;2,overallRate=0),0,IF(E492="Yes",ROUND(MAX(IF($B492="Non - avec lien de dépendance",0,MIN((0.75*I492),847)),MIN(I492,(0.75*$C492),847)),2),S492)))</f>
        <v>Effectuez l’étape 1</v>
      </c>
      <c r="N492" s="56" t="str">
        <f>IF(ISTEXT(overallRate),"Effectuez l’étape 1",IF(OR(COUNT($C492,J492)&lt;&gt;2,overallRate=0),0,IF(F492="Yes",ROUND(MAX(IF($B492="Non - avec lien de dépendance",0,MIN((0.75*J492),847)),MIN(J492,(0.75*$C492),847)),2),T492)))</f>
        <v>Effectuez l’étape 1</v>
      </c>
      <c r="O492" s="56" t="str">
        <f>IF(ISTEXT(overallRate),"Effectuez l’étape 1",IF(OR(COUNT($C492,K492)&lt;&gt;2,overallRate=0),0,IF(G492="Yes",ROUND(MAX(IF($B492="Non - avec lien de dépendance",0,MIN((0.75*K492),847)),MIN(K492,(0.75*$C492),847)),2),U492)))</f>
        <v>Effectuez l’étape 1</v>
      </c>
      <c r="P492" s="3">
        <f t="shared" si="7"/>
        <v>0</v>
      </c>
      <c r="R492" s="110" t="e">
        <f>IF(revenueReduction&gt;0.3,MAX(IF($B492="Non - avec lien de dépendance",MIN(1129,H492,$C492)*overallRate,MIN(1129,H492)*overallRate),ROUND(MAX(IF($B492="Non - avec lien de dépendance",0,MIN((0.75*H492),847)),MIN(H492,(0.75*$C492),847)),2)),IF($B492="Non - avec lien de dépendance",MIN(1129,H492,$C492)*overallRate,MIN(1129,H492)*overallRate))</f>
        <v>#VALUE!</v>
      </c>
      <c r="S492" s="110" t="e">
        <f>IF(revenueReduction&gt;0.3,MAX(IF($B492="Non - avec lien de dépendance",MIN(1129,I492,$C492)*overallRate,MIN(1129,I492)*overallRate),ROUND(MAX(IF($B492="Non - avec lien de dépendance",0,MIN((0.75*I492),847)),MIN(I492,(0.75*$C492),847)),2)),IF($B492="Non - avec lien de dépendance",MIN(1129,I492,$C492)*overallRate,MIN(1129,I492)*overallRate))</f>
        <v>#VALUE!</v>
      </c>
      <c r="T492" s="110" t="e">
        <f>IF(revenueReduction&gt;0.3,MAX(IF($B492="Non - avec lien de dépendance",MIN(1129,J492,$C492)*overallRate,MIN(1129,J492)*overallRate),ROUND(MAX(IF($B492="Non - avec lien de dépendance",0,MIN((0.75*J492),847)),MIN(J492,(0.75*$C492),847)),2)),IF($B492="Non - avec lien de dépendance",MIN(1129,J492,$C492)*overallRate,MIN(1129,J492)*overallRate))</f>
        <v>#VALUE!</v>
      </c>
      <c r="U492" s="110" t="e">
        <f>IF(revenueReduction&gt;0.3,MAX(IF($B492="Non - avec lien de dépendance",MIN(1129,K492,$C492)*overallRate,MIN(1129,K492)*overallRate),ROUND(MAX(IF($B492="Non - avec lien de dépendance",0,MIN((0.75*K492),847)),MIN(K492,(0.75*$C492),847)),2)),IF($B492="Non - avec lien de dépendance",MIN(1129,K492,$C492)*overallRate,MIN(1129,K492)*overallRate))</f>
        <v>#VALUE!</v>
      </c>
    </row>
    <row r="493" spans="12:21" x14ac:dyDescent="0.5">
      <c r="L493" s="56" t="str">
        <f>IF(ISTEXT(overallRate),"Effectuez l’étape 1",IF(OR(COUNT($C493,H493)&lt;&gt;2,overallRate=0),0,IF(D493="Oui",ROUND(MAX(IF($B493="Non - avec lien de dépendance",0,MIN((0.75*H493),847)),MIN(H493,(0.75*$C493),847)),2),R493)))</f>
        <v>Effectuez l’étape 1</v>
      </c>
      <c r="M493" s="56" t="str">
        <f>IF(ISTEXT(overallRate),"Effectuez l’étape 1",IF(OR(COUNT($C493,I493)&lt;&gt;2,overallRate=0),0,IF(E493="Yes",ROUND(MAX(IF($B493="Non - avec lien de dépendance",0,MIN((0.75*I493),847)),MIN(I493,(0.75*$C493),847)),2),S493)))</f>
        <v>Effectuez l’étape 1</v>
      </c>
      <c r="N493" s="56" t="str">
        <f>IF(ISTEXT(overallRate),"Effectuez l’étape 1",IF(OR(COUNT($C493,J493)&lt;&gt;2,overallRate=0),0,IF(F493="Yes",ROUND(MAX(IF($B493="Non - avec lien de dépendance",0,MIN((0.75*J493),847)),MIN(J493,(0.75*$C493),847)),2),T493)))</f>
        <v>Effectuez l’étape 1</v>
      </c>
      <c r="O493" s="56" t="str">
        <f>IF(ISTEXT(overallRate),"Effectuez l’étape 1",IF(OR(COUNT($C493,K493)&lt;&gt;2,overallRate=0),0,IF(G493="Yes",ROUND(MAX(IF($B493="Non - avec lien de dépendance",0,MIN((0.75*K493),847)),MIN(K493,(0.75*$C493),847)),2),U493)))</f>
        <v>Effectuez l’étape 1</v>
      </c>
      <c r="P493" s="3">
        <f t="shared" si="7"/>
        <v>0</v>
      </c>
      <c r="R493" s="110" t="e">
        <f>IF(revenueReduction&gt;0.3,MAX(IF($B493="Non - avec lien de dépendance",MIN(1129,H493,$C493)*overallRate,MIN(1129,H493)*overallRate),ROUND(MAX(IF($B493="Non - avec lien de dépendance",0,MIN((0.75*H493),847)),MIN(H493,(0.75*$C493),847)),2)),IF($B493="Non - avec lien de dépendance",MIN(1129,H493,$C493)*overallRate,MIN(1129,H493)*overallRate))</f>
        <v>#VALUE!</v>
      </c>
      <c r="S493" s="110" t="e">
        <f>IF(revenueReduction&gt;0.3,MAX(IF($B493="Non - avec lien de dépendance",MIN(1129,I493,$C493)*overallRate,MIN(1129,I493)*overallRate),ROUND(MAX(IF($B493="Non - avec lien de dépendance",0,MIN((0.75*I493),847)),MIN(I493,(0.75*$C493),847)),2)),IF($B493="Non - avec lien de dépendance",MIN(1129,I493,$C493)*overallRate,MIN(1129,I493)*overallRate))</f>
        <v>#VALUE!</v>
      </c>
      <c r="T493" s="110" t="e">
        <f>IF(revenueReduction&gt;0.3,MAX(IF($B493="Non - avec lien de dépendance",MIN(1129,J493,$C493)*overallRate,MIN(1129,J493)*overallRate),ROUND(MAX(IF($B493="Non - avec lien de dépendance",0,MIN((0.75*J493),847)),MIN(J493,(0.75*$C493),847)),2)),IF($B493="Non - avec lien de dépendance",MIN(1129,J493,$C493)*overallRate,MIN(1129,J493)*overallRate))</f>
        <v>#VALUE!</v>
      </c>
      <c r="U493" s="110" t="e">
        <f>IF(revenueReduction&gt;0.3,MAX(IF($B493="Non - avec lien de dépendance",MIN(1129,K493,$C493)*overallRate,MIN(1129,K493)*overallRate),ROUND(MAX(IF($B493="Non - avec lien de dépendance",0,MIN((0.75*K493),847)),MIN(K493,(0.75*$C493),847)),2)),IF($B493="Non - avec lien de dépendance",MIN(1129,K493,$C493)*overallRate,MIN(1129,K493)*overallRate))</f>
        <v>#VALUE!</v>
      </c>
    </row>
    <row r="494" spans="12:21" x14ac:dyDescent="0.5">
      <c r="L494" s="56" t="str">
        <f>IF(ISTEXT(overallRate),"Effectuez l’étape 1",IF(OR(COUNT($C494,H494)&lt;&gt;2,overallRate=0),0,IF(D494="Oui",ROUND(MAX(IF($B494="Non - avec lien de dépendance",0,MIN((0.75*H494),847)),MIN(H494,(0.75*$C494),847)),2),R494)))</f>
        <v>Effectuez l’étape 1</v>
      </c>
      <c r="M494" s="56" t="str">
        <f>IF(ISTEXT(overallRate),"Effectuez l’étape 1",IF(OR(COUNT($C494,I494)&lt;&gt;2,overallRate=0),0,IF(E494="Yes",ROUND(MAX(IF($B494="Non - avec lien de dépendance",0,MIN((0.75*I494),847)),MIN(I494,(0.75*$C494),847)),2),S494)))</f>
        <v>Effectuez l’étape 1</v>
      </c>
      <c r="N494" s="56" t="str">
        <f>IF(ISTEXT(overallRate),"Effectuez l’étape 1",IF(OR(COUNT($C494,J494)&lt;&gt;2,overallRate=0),0,IF(F494="Yes",ROUND(MAX(IF($B494="Non - avec lien de dépendance",0,MIN((0.75*J494),847)),MIN(J494,(0.75*$C494),847)),2),T494)))</f>
        <v>Effectuez l’étape 1</v>
      </c>
      <c r="O494" s="56" t="str">
        <f>IF(ISTEXT(overallRate),"Effectuez l’étape 1",IF(OR(COUNT($C494,K494)&lt;&gt;2,overallRate=0),0,IF(G494="Yes",ROUND(MAX(IF($B494="Non - avec lien de dépendance",0,MIN((0.75*K494),847)),MIN(K494,(0.75*$C494),847)),2),U494)))</f>
        <v>Effectuez l’étape 1</v>
      </c>
      <c r="P494" s="3">
        <f t="shared" si="7"/>
        <v>0</v>
      </c>
      <c r="R494" s="110" t="e">
        <f>IF(revenueReduction&gt;0.3,MAX(IF($B494="Non - avec lien de dépendance",MIN(1129,H494,$C494)*overallRate,MIN(1129,H494)*overallRate),ROUND(MAX(IF($B494="Non - avec lien de dépendance",0,MIN((0.75*H494),847)),MIN(H494,(0.75*$C494),847)),2)),IF($B494="Non - avec lien de dépendance",MIN(1129,H494,$C494)*overallRate,MIN(1129,H494)*overallRate))</f>
        <v>#VALUE!</v>
      </c>
      <c r="S494" s="110" t="e">
        <f>IF(revenueReduction&gt;0.3,MAX(IF($B494="Non - avec lien de dépendance",MIN(1129,I494,$C494)*overallRate,MIN(1129,I494)*overallRate),ROUND(MAX(IF($B494="Non - avec lien de dépendance",0,MIN((0.75*I494),847)),MIN(I494,(0.75*$C494),847)),2)),IF($B494="Non - avec lien de dépendance",MIN(1129,I494,$C494)*overallRate,MIN(1129,I494)*overallRate))</f>
        <v>#VALUE!</v>
      </c>
      <c r="T494" s="110" t="e">
        <f>IF(revenueReduction&gt;0.3,MAX(IF($B494="Non - avec lien de dépendance",MIN(1129,J494,$C494)*overallRate,MIN(1129,J494)*overallRate),ROUND(MAX(IF($B494="Non - avec lien de dépendance",0,MIN((0.75*J494),847)),MIN(J494,(0.75*$C494),847)),2)),IF($B494="Non - avec lien de dépendance",MIN(1129,J494,$C494)*overallRate,MIN(1129,J494)*overallRate))</f>
        <v>#VALUE!</v>
      </c>
      <c r="U494" s="110" t="e">
        <f>IF(revenueReduction&gt;0.3,MAX(IF($B494="Non - avec lien de dépendance",MIN(1129,K494,$C494)*overallRate,MIN(1129,K494)*overallRate),ROUND(MAX(IF($B494="Non - avec lien de dépendance",0,MIN((0.75*K494),847)),MIN(K494,(0.75*$C494),847)),2)),IF($B494="Non - avec lien de dépendance",MIN(1129,K494,$C494)*overallRate,MIN(1129,K494)*overallRate))</f>
        <v>#VALUE!</v>
      </c>
    </row>
    <row r="495" spans="12:21" x14ac:dyDescent="0.5">
      <c r="L495" s="56" t="str">
        <f>IF(ISTEXT(overallRate),"Effectuez l’étape 1",IF(OR(COUNT($C495,H495)&lt;&gt;2,overallRate=0),0,IF(D495="Oui",ROUND(MAX(IF($B495="Non - avec lien de dépendance",0,MIN((0.75*H495),847)),MIN(H495,(0.75*$C495),847)),2),R495)))</f>
        <v>Effectuez l’étape 1</v>
      </c>
      <c r="M495" s="56" t="str">
        <f>IF(ISTEXT(overallRate),"Effectuez l’étape 1",IF(OR(COUNT($C495,I495)&lt;&gt;2,overallRate=0),0,IF(E495="Yes",ROUND(MAX(IF($B495="Non - avec lien de dépendance",0,MIN((0.75*I495),847)),MIN(I495,(0.75*$C495),847)),2),S495)))</f>
        <v>Effectuez l’étape 1</v>
      </c>
      <c r="N495" s="56" t="str">
        <f>IF(ISTEXT(overallRate),"Effectuez l’étape 1",IF(OR(COUNT($C495,J495)&lt;&gt;2,overallRate=0),0,IF(F495="Yes",ROUND(MAX(IF($B495="Non - avec lien de dépendance",0,MIN((0.75*J495),847)),MIN(J495,(0.75*$C495),847)),2),T495)))</f>
        <v>Effectuez l’étape 1</v>
      </c>
      <c r="O495" s="56" t="str">
        <f>IF(ISTEXT(overallRate),"Effectuez l’étape 1",IF(OR(COUNT($C495,K495)&lt;&gt;2,overallRate=0),0,IF(G495="Yes",ROUND(MAX(IF($B495="Non - avec lien de dépendance",0,MIN((0.75*K495),847)),MIN(K495,(0.75*$C495),847)),2),U495)))</f>
        <v>Effectuez l’étape 1</v>
      </c>
      <c r="P495" s="3">
        <f t="shared" si="7"/>
        <v>0</v>
      </c>
      <c r="R495" s="110" t="e">
        <f>IF(revenueReduction&gt;0.3,MAX(IF($B495="Non - avec lien de dépendance",MIN(1129,H495,$C495)*overallRate,MIN(1129,H495)*overallRate),ROUND(MAX(IF($B495="Non - avec lien de dépendance",0,MIN((0.75*H495),847)),MIN(H495,(0.75*$C495),847)),2)),IF($B495="Non - avec lien de dépendance",MIN(1129,H495,$C495)*overallRate,MIN(1129,H495)*overallRate))</f>
        <v>#VALUE!</v>
      </c>
      <c r="S495" s="110" t="e">
        <f>IF(revenueReduction&gt;0.3,MAX(IF($B495="Non - avec lien de dépendance",MIN(1129,I495,$C495)*overallRate,MIN(1129,I495)*overallRate),ROUND(MAX(IF($B495="Non - avec lien de dépendance",0,MIN((0.75*I495),847)),MIN(I495,(0.75*$C495),847)),2)),IF($B495="Non - avec lien de dépendance",MIN(1129,I495,$C495)*overallRate,MIN(1129,I495)*overallRate))</f>
        <v>#VALUE!</v>
      </c>
      <c r="T495" s="110" t="e">
        <f>IF(revenueReduction&gt;0.3,MAX(IF($B495="Non - avec lien de dépendance",MIN(1129,J495,$C495)*overallRate,MIN(1129,J495)*overallRate),ROUND(MAX(IF($B495="Non - avec lien de dépendance",0,MIN((0.75*J495),847)),MIN(J495,(0.75*$C495),847)),2)),IF($B495="Non - avec lien de dépendance",MIN(1129,J495,$C495)*overallRate,MIN(1129,J495)*overallRate))</f>
        <v>#VALUE!</v>
      </c>
      <c r="U495" s="110" t="e">
        <f>IF(revenueReduction&gt;0.3,MAX(IF($B495="Non - avec lien de dépendance",MIN(1129,K495,$C495)*overallRate,MIN(1129,K495)*overallRate),ROUND(MAX(IF($B495="Non - avec lien de dépendance",0,MIN((0.75*K495),847)),MIN(K495,(0.75*$C495),847)),2)),IF($B495="Non - avec lien de dépendance",MIN(1129,K495,$C495)*overallRate,MIN(1129,K495)*overallRate))</f>
        <v>#VALUE!</v>
      </c>
    </row>
    <row r="496" spans="12:21" x14ac:dyDescent="0.5">
      <c r="L496" s="56" t="str">
        <f>IF(ISTEXT(overallRate),"Effectuez l’étape 1",IF(OR(COUNT($C496,H496)&lt;&gt;2,overallRate=0),0,IF(D496="Oui",ROUND(MAX(IF($B496="Non - avec lien de dépendance",0,MIN((0.75*H496),847)),MIN(H496,(0.75*$C496),847)),2),R496)))</f>
        <v>Effectuez l’étape 1</v>
      </c>
      <c r="M496" s="56" t="str">
        <f>IF(ISTEXT(overallRate),"Effectuez l’étape 1",IF(OR(COUNT($C496,I496)&lt;&gt;2,overallRate=0),0,IF(E496="Yes",ROUND(MAX(IF($B496="Non - avec lien de dépendance",0,MIN((0.75*I496),847)),MIN(I496,(0.75*$C496),847)),2),S496)))</f>
        <v>Effectuez l’étape 1</v>
      </c>
      <c r="N496" s="56" t="str">
        <f>IF(ISTEXT(overallRate),"Effectuez l’étape 1",IF(OR(COUNT($C496,J496)&lt;&gt;2,overallRate=0),0,IF(F496="Yes",ROUND(MAX(IF($B496="Non - avec lien de dépendance",0,MIN((0.75*J496),847)),MIN(J496,(0.75*$C496),847)),2),T496)))</f>
        <v>Effectuez l’étape 1</v>
      </c>
      <c r="O496" s="56" t="str">
        <f>IF(ISTEXT(overallRate),"Effectuez l’étape 1",IF(OR(COUNT($C496,K496)&lt;&gt;2,overallRate=0),0,IF(G496="Yes",ROUND(MAX(IF($B496="Non - avec lien de dépendance",0,MIN((0.75*K496),847)),MIN(K496,(0.75*$C496),847)),2),U496)))</f>
        <v>Effectuez l’étape 1</v>
      </c>
      <c r="P496" s="3">
        <f t="shared" si="7"/>
        <v>0</v>
      </c>
      <c r="R496" s="110" t="e">
        <f>IF(revenueReduction&gt;0.3,MAX(IF($B496="Non - avec lien de dépendance",MIN(1129,H496,$C496)*overallRate,MIN(1129,H496)*overallRate),ROUND(MAX(IF($B496="Non - avec lien de dépendance",0,MIN((0.75*H496),847)),MIN(H496,(0.75*$C496),847)),2)),IF($B496="Non - avec lien de dépendance",MIN(1129,H496,$C496)*overallRate,MIN(1129,H496)*overallRate))</f>
        <v>#VALUE!</v>
      </c>
      <c r="S496" s="110" t="e">
        <f>IF(revenueReduction&gt;0.3,MAX(IF($B496="Non - avec lien de dépendance",MIN(1129,I496,$C496)*overallRate,MIN(1129,I496)*overallRate),ROUND(MAX(IF($B496="Non - avec lien de dépendance",0,MIN((0.75*I496),847)),MIN(I496,(0.75*$C496),847)),2)),IF($B496="Non - avec lien de dépendance",MIN(1129,I496,$C496)*overallRate,MIN(1129,I496)*overallRate))</f>
        <v>#VALUE!</v>
      </c>
      <c r="T496" s="110" t="e">
        <f>IF(revenueReduction&gt;0.3,MAX(IF($B496="Non - avec lien de dépendance",MIN(1129,J496,$C496)*overallRate,MIN(1129,J496)*overallRate),ROUND(MAX(IF($B496="Non - avec lien de dépendance",0,MIN((0.75*J496),847)),MIN(J496,(0.75*$C496),847)),2)),IF($B496="Non - avec lien de dépendance",MIN(1129,J496,$C496)*overallRate,MIN(1129,J496)*overallRate))</f>
        <v>#VALUE!</v>
      </c>
      <c r="U496" s="110" t="e">
        <f>IF(revenueReduction&gt;0.3,MAX(IF($B496="Non - avec lien de dépendance",MIN(1129,K496,$C496)*overallRate,MIN(1129,K496)*overallRate),ROUND(MAX(IF($B496="Non - avec lien de dépendance",0,MIN((0.75*K496),847)),MIN(K496,(0.75*$C496),847)),2)),IF($B496="Non - avec lien de dépendance",MIN(1129,K496,$C496)*overallRate,MIN(1129,K496)*overallRate))</f>
        <v>#VALUE!</v>
      </c>
    </row>
    <row r="497" spans="12:21" x14ac:dyDescent="0.5">
      <c r="L497" s="56" t="str">
        <f>IF(ISTEXT(overallRate),"Effectuez l’étape 1",IF(OR(COUNT($C497,H497)&lt;&gt;2,overallRate=0),0,IF(D497="Oui",ROUND(MAX(IF($B497="Non - avec lien de dépendance",0,MIN((0.75*H497),847)),MIN(H497,(0.75*$C497),847)),2),R497)))</f>
        <v>Effectuez l’étape 1</v>
      </c>
      <c r="M497" s="56" t="str">
        <f>IF(ISTEXT(overallRate),"Effectuez l’étape 1",IF(OR(COUNT($C497,I497)&lt;&gt;2,overallRate=0),0,IF(E497="Yes",ROUND(MAX(IF($B497="Non - avec lien de dépendance",0,MIN((0.75*I497),847)),MIN(I497,(0.75*$C497),847)),2),S497)))</f>
        <v>Effectuez l’étape 1</v>
      </c>
      <c r="N497" s="56" t="str">
        <f>IF(ISTEXT(overallRate),"Effectuez l’étape 1",IF(OR(COUNT($C497,J497)&lt;&gt;2,overallRate=0),0,IF(F497="Yes",ROUND(MAX(IF($B497="Non - avec lien de dépendance",0,MIN((0.75*J497),847)),MIN(J497,(0.75*$C497),847)),2),T497)))</f>
        <v>Effectuez l’étape 1</v>
      </c>
      <c r="O497" s="56" t="str">
        <f>IF(ISTEXT(overallRate),"Effectuez l’étape 1",IF(OR(COUNT($C497,K497)&lt;&gt;2,overallRate=0),0,IF(G497="Yes",ROUND(MAX(IF($B497="Non - avec lien de dépendance",0,MIN((0.75*K497),847)),MIN(K497,(0.75*$C497),847)),2),U497)))</f>
        <v>Effectuez l’étape 1</v>
      </c>
      <c r="P497" s="3">
        <f t="shared" si="7"/>
        <v>0</v>
      </c>
      <c r="R497" s="110" t="e">
        <f>IF(revenueReduction&gt;0.3,MAX(IF($B497="Non - avec lien de dépendance",MIN(1129,H497,$C497)*overallRate,MIN(1129,H497)*overallRate),ROUND(MAX(IF($B497="Non - avec lien de dépendance",0,MIN((0.75*H497),847)),MIN(H497,(0.75*$C497),847)),2)),IF($B497="Non - avec lien de dépendance",MIN(1129,H497,$C497)*overallRate,MIN(1129,H497)*overallRate))</f>
        <v>#VALUE!</v>
      </c>
      <c r="S497" s="110" t="e">
        <f>IF(revenueReduction&gt;0.3,MAX(IF($B497="Non - avec lien de dépendance",MIN(1129,I497,$C497)*overallRate,MIN(1129,I497)*overallRate),ROUND(MAX(IF($B497="Non - avec lien de dépendance",0,MIN((0.75*I497),847)),MIN(I497,(0.75*$C497),847)),2)),IF($B497="Non - avec lien de dépendance",MIN(1129,I497,$C497)*overallRate,MIN(1129,I497)*overallRate))</f>
        <v>#VALUE!</v>
      </c>
      <c r="T497" s="110" t="e">
        <f>IF(revenueReduction&gt;0.3,MAX(IF($B497="Non - avec lien de dépendance",MIN(1129,J497,$C497)*overallRate,MIN(1129,J497)*overallRate),ROUND(MAX(IF($B497="Non - avec lien de dépendance",0,MIN((0.75*J497),847)),MIN(J497,(0.75*$C497),847)),2)),IF($B497="Non - avec lien de dépendance",MIN(1129,J497,$C497)*overallRate,MIN(1129,J497)*overallRate))</f>
        <v>#VALUE!</v>
      </c>
      <c r="U497" s="110" t="e">
        <f>IF(revenueReduction&gt;0.3,MAX(IF($B497="Non - avec lien de dépendance",MIN(1129,K497,$C497)*overallRate,MIN(1129,K497)*overallRate),ROUND(MAX(IF($B497="Non - avec lien de dépendance",0,MIN((0.75*K497),847)),MIN(K497,(0.75*$C497),847)),2)),IF($B497="Non - avec lien de dépendance",MIN(1129,K497,$C497)*overallRate,MIN(1129,K497)*overallRate))</f>
        <v>#VALUE!</v>
      </c>
    </row>
    <row r="498" spans="12:21" x14ac:dyDescent="0.5">
      <c r="L498" s="56" t="str">
        <f>IF(ISTEXT(overallRate),"Effectuez l’étape 1",IF(OR(COUNT($C498,H498)&lt;&gt;2,overallRate=0),0,IF(D498="Oui",ROUND(MAX(IF($B498="Non - avec lien de dépendance",0,MIN((0.75*H498),847)),MIN(H498,(0.75*$C498),847)),2),R498)))</f>
        <v>Effectuez l’étape 1</v>
      </c>
      <c r="M498" s="56" t="str">
        <f>IF(ISTEXT(overallRate),"Effectuez l’étape 1",IF(OR(COUNT($C498,I498)&lt;&gt;2,overallRate=0),0,IF(E498="Yes",ROUND(MAX(IF($B498="Non - avec lien de dépendance",0,MIN((0.75*I498),847)),MIN(I498,(0.75*$C498),847)),2),S498)))</f>
        <v>Effectuez l’étape 1</v>
      </c>
      <c r="N498" s="56" t="str">
        <f>IF(ISTEXT(overallRate),"Effectuez l’étape 1",IF(OR(COUNT($C498,J498)&lt;&gt;2,overallRate=0),0,IF(F498="Yes",ROUND(MAX(IF($B498="Non - avec lien de dépendance",0,MIN((0.75*J498),847)),MIN(J498,(0.75*$C498),847)),2),T498)))</f>
        <v>Effectuez l’étape 1</v>
      </c>
      <c r="O498" s="56" t="str">
        <f>IF(ISTEXT(overallRate),"Effectuez l’étape 1",IF(OR(COUNT($C498,K498)&lt;&gt;2,overallRate=0),0,IF(G498="Yes",ROUND(MAX(IF($B498="Non - avec lien de dépendance",0,MIN((0.75*K498),847)),MIN(K498,(0.75*$C498),847)),2),U498)))</f>
        <v>Effectuez l’étape 1</v>
      </c>
      <c r="P498" s="3">
        <f t="shared" si="7"/>
        <v>0</v>
      </c>
      <c r="R498" s="110" t="e">
        <f>IF(revenueReduction&gt;0.3,MAX(IF($B498="Non - avec lien de dépendance",MIN(1129,H498,$C498)*overallRate,MIN(1129,H498)*overallRate),ROUND(MAX(IF($B498="Non - avec lien de dépendance",0,MIN((0.75*H498),847)),MIN(H498,(0.75*$C498),847)),2)),IF($B498="Non - avec lien de dépendance",MIN(1129,H498,$C498)*overallRate,MIN(1129,H498)*overallRate))</f>
        <v>#VALUE!</v>
      </c>
      <c r="S498" s="110" t="e">
        <f>IF(revenueReduction&gt;0.3,MAX(IF($B498="Non - avec lien de dépendance",MIN(1129,I498,$C498)*overallRate,MIN(1129,I498)*overallRate),ROUND(MAX(IF($B498="Non - avec lien de dépendance",0,MIN((0.75*I498),847)),MIN(I498,(0.75*$C498),847)),2)),IF($B498="Non - avec lien de dépendance",MIN(1129,I498,$C498)*overallRate,MIN(1129,I498)*overallRate))</f>
        <v>#VALUE!</v>
      </c>
      <c r="T498" s="110" t="e">
        <f>IF(revenueReduction&gt;0.3,MAX(IF($B498="Non - avec lien de dépendance",MIN(1129,J498,$C498)*overallRate,MIN(1129,J498)*overallRate),ROUND(MAX(IF($B498="Non - avec lien de dépendance",0,MIN((0.75*J498),847)),MIN(J498,(0.75*$C498),847)),2)),IF($B498="Non - avec lien de dépendance",MIN(1129,J498,$C498)*overallRate,MIN(1129,J498)*overallRate))</f>
        <v>#VALUE!</v>
      </c>
      <c r="U498" s="110" t="e">
        <f>IF(revenueReduction&gt;0.3,MAX(IF($B498="Non - avec lien de dépendance",MIN(1129,K498,$C498)*overallRate,MIN(1129,K498)*overallRate),ROUND(MAX(IF($B498="Non - avec lien de dépendance",0,MIN((0.75*K498),847)),MIN(K498,(0.75*$C498),847)),2)),IF($B498="Non - avec lien de dépendance",MIN(1129,K498,$C498)*overallRate,MIN(1129,K498)*overallRate))</f>
        <v>#VALUE!</v>
      </c>
    </row>
    <row r="499" spans="12:21" x14ac:dyDescent="0.5">
      <c r="L499" s="56" t="str">
        <f>IF(ISTEXT(overallRate),"Effectuez l’étape 1",IF(OR(COUNT($C499,H499)&lt;&gt;2,overallRate=0),0,IF(D499="Oui",ROUND(MAX(IF($B499="Non - avec lien de dépendance",0,MIN((0.75*H499),847)),MIN(H499,(0.75*$C499),847)),2),R499)))</f>
        <v>Effectuez l’étape 1</v>
      </c>
      <c r="M499" s="56" t="str">
        <f>IF(ISTEXT(overallRate),"Effectuez l’étape 1",IF(OR(COUNT($C499,I499)&lt;&gt;2,overallRate=0),0,IF(E499="Yes",ROUND(MAX(IF($B499="Non - avec lien de dépendance",0,MIN((0.75*I499),847)),MIN(I499,(0.75*$C499),847)),2),S499)))</f>
        <v>Effectuez l’étape 1</v>
      </c>
      <c r="N499" s="56" t="str">
        <f>IF(ISTEXT(overallRate),"Effectuez l’étape 1",IF(OR(COUNT($C499,J499)&lt;&gt;2,overallRate=0),0,IF(F499="Yes",ROUND(MAX(IF($B499="Non - avec lien de dépendance",0,MIN((0.75*J499),847)),MIN(J499,(0.75*$C499),847)),2),T499)))</f>
        <v>Effectuez l’étape 1</v>
      </c>
      <c r="O499" s="56" t="str">
        <f>IF(ISTEXT(overallRate),"Effectuez l’étape 1",IF(OR(COUNT($C499,K499)&lt;&gt;2,overallRate=0),0,IF(G499="Yes",ROUND(MAX(IF($B499="Non - avec lien de dépendance",0,MIN((0.75*K499),847)),MIN(K499,(0.75*$C499),847)),2),U499)))</f>
        <v>Effectuez l’étape 1</v>
      </c>
      <c r="P499" s="3">
        <f t="shared" si="7"/>
        <v>0</v>
      </c>
      <c r="R499" s="110" t="e">
        <f>IF(revenueReduction&gt;0.3,MAX(IF($B499="Non - avec lien de dépendance",MIN(1129,H499,$C499)*overallRate,MIN(1129,H499)*overallRate),ROUND(MAX(IF($B499="Non - avec lien de dépendance",0,MIN((0.75*H499),847)),MIN(H499,(0.75*$C499),847)),2)),IF($B499="Non - avec lien de dépendance",MIN(1129,H499,$C499)*overallRate,MIN(1129,H499)*overallRate))</f>
        <v>#VALUE!</v>
      </c>
      <c r="S499" s="110" t="e">
        <f>IF(revenueReduction&gt;0.3,MAX(IF($B499="Non - avec lien de dépendance",MIN(1129,I499,$C499)*overallRate,MIN(1129,I499)*overallRate),ROUND(MAX(IF($B499="Non - avec lien de dépendance",0,MIN((0.75*I499),847)),MIN(I499,(0.75*$C499),847)),2)),IF($B499="Non - avec lien de dépendance",MIN(1129,I499,$C499)*overallRate,MIN(1129,I499)*overallRate))</f>
        <v>#VALUE!</v>
      </c>
      <c r="T499" s="110" t="e">
        <f>IF(revenueReduction&gt;0.3,MAX(IF($B499="Non - avec lien de dépendance",MIN(1129,J499,$C499)*overallRate,MIN(1129,J499)*overallRate),ROUND(MAX(IF($B499="Non - avec lien de dépendance",0,MIN((0.75*J499),847)),MIN(J499,(0.75*$C499),847)),2)),IF($B499="Non - avec lien de dépendance",MIN(1129,J499,$C499)*overallRate,MIN(1129,J499)*overallRate))</f>
        <v>#VALUE!</v>
      </c>
      <c r="U499" s="110" t="e">
        <f>IF(revenueReduction&gt;0.3,MAX(IF($B499="Non - avec lien de dépendance",MIN(1129,K499,$C499)*overallRate,MIN(1129,K499)*overallRate),ROUND(MAX(IF($B499="Non - avec lien de dépendance",0,MIN((0.75*K499),847)),MIN(K499,(0.75*$C499),847)),2)),IF($B499="Non - avec lien de dépendance",MIN(1129,K499,$C499)*overallRate,MIN(1129,K499)*overallRate))</f>
        <v>#VALUE!</v>
      </c>
    </row>
    <row r="500" spans="12:21" x14ac:dyDescent="0.5">
      <c r="L500" s="56" t="str">
        <f>IF(ISTEXT(overallRate),"Effectuez l’étape 1",IF(OR(COUNT($C500,H500)&lt;&gt;2,overallRate=0),0,IF(D500="Oui",ROUND(MAX(IF($B500="Non - avec lien de dépendance",0,MIN((0.75*H500),847)),MIN(H500,(0.75*$C500),847)),2),R500)))</f>
        <v>Effectuez l’étape 1</v>
      </c>
      <c r="M500" s="56" t="str">
        <f>IF(ISTEXT(overallRate),"Effectuez l’étape 1",IF(OR(COUNT($C500,I500)&lt;&gt;2,overallRate=0),0,IF(E500="Yes",ROUND(MAX(IF($B500="Non - avec lien de dépendance",0,MIN((0.75*I500),847)),MIN(I500,(0.75*$C500),847)),2),S500)))</f>
        <v>Effectuez l’étape 1</v>
      </c>
      <c r="N500" s="56" t="str">
        <f>IF(ISTEXT(overallRate),"Effectuez l’étape 1",IF(OR(COUNT($C500,J500)&lt;&gt;2,overallRate=0),0,IF(F500="Yes",ROUND(MAX(IF($B500="Non - avec lien de dépendance",0,MIN((0.75*J500),847)),MIN(J500,(0.75*$C500),847)),2),T500)))</f>
        <v>Effectuez l’étape 1</v>
      </c>
      <c r="O500" s="56" t="str">
        <f>IF(ISTEXT(overallRate),"Effectuez l’étape 1",IF(OR(COUNT($C500,K500)&lt;&gt;2,overallRate=0),0,IF(G500="Yes",ROUND(MAX(IF($B500="Non - avec lien de dépendance",0,MIN((0.75*K500),847)),MIN(K500,(0.75*$C500),847)),2),U500)))</f>
        <v>Effectuez l’étape 1</v>
      </c>
      <c r="P500" s="3">
        <f t="shared" si="7"/>
        <v>0</v>
      </c>
      <c r="R500" s="110" t="e">
        <f>IF(revenueReduction&gt;0.3,MAX(IF($B500="Non - avec lien de dépendance",MIN(1129,H500,$C500)*overallRate,MIN(1129,H500)*overallRate),ROUND(MAX(IF($B500="Non - avec lien de dépendance",0,MIN((0.75*H500),847)),MIN(H500,(0.75*$C500),847)),2)),IF($B500="Non - avec lien de dépendance",MIN(1129,H500,$C500)*overallRate,MIN(1129,H500)*overallRate))</f>
        <v>#VALUE!</v>
      </c>
      <c r="S500" s="110" t="e">
        <f>IF(revenueReduction&gt;0.3,MAX(IF($B500="Non - avec lien de dépendance",MIN(1129,I500,$C500)*overallRate,MIN(1129,I500)*overallRate),ROUND(MAX(IF($B500="Non - avec lien de dépendance",0,MIN((0.75*I500),847)),MIN(I500,(0.75*$C500),847)),2)),IF($B500="Non - avec lien de dépendance",MIN(1129,I500,$C500)*overallRate,MIN(1129,I500)*overallRate))</f>
        <v>#VALUE!</v>
      </c>
      <c r="T500" s="110" t="e">
        <f>IF(revenueReduction&gt;0.3,MAX(IF($B500="Non - avec lien de dépendance",MIN(1129,J500,$C500)*overallRate,MIN(1129,J500)*overallRate),ROUND(MAX(IF($B500="Non - avec lien de dépendance",0,MIN((0.75*J500),847)),MIN(J500,(0.75*$C500),847)),2)),IF($B500="Non - avec lien de dépendance",MIN(1129,J500,$C500)*overallRate,MIN(1129,J500)*overallRate))</f>
        <v>#VALUE!</v>
      </c>
      <c r="U500" s="110" t="e">
        <f>IF(revenueReduction&gt;0.3,MAX(IF($B500="Non - avec lien de dépendance",MIN(1129,K500,$C500)*overallRate,MIN(1129,K500)*overallRate),ROUND(MAX(IF($B500="Non - avec lien de dépendance",0,MIN((0.75*K500),847)),MIN(K500,(0.75*$C500),847)),2)),IF($B500="Non - avec lien de dépendance",MIN(1129,K500,$C500)*overallRate,MIN(1129,K500)*overallRate))</f>
        <v>#VALUE!</v>
      </c>
    </row>
    <row r="501" spans="12:21" x14ac:dyDescent="0.5">
      <c r="L501" s="56" t="str">
        <f>IF(ISTEXT(overallRate),"Effectuez l’étape 1",IF(OR(COUNT($C501,H501)&lt;&gt;2,overallRate=0),0,IF(D501="Oui",ROUND(MAX(IF($B501="Non - avec lien de dépendance",0,MIN((0.75*H501),847)),MIN(H501,(0.75*$C501),847)),2),R501)))</f>
        <v>Effectuez l’étape 1</v>
      </c>
      <c r="M501" s="56" t="str">
        <f>IF(ISTEXT(overallRate),"Effectuez l’étape 1",IF(OR(COUNT($C501,I501)&lt;&gt;2,overallRate=0),0,IF(E501="Yes",ROUND(MAX(IF($B501="Non - avec lien de dépendance",0,MIN((0.75*I501),847)),MIN(I501,(0.75*$C501),847)),2),S501)))</f>
        <v>Effectuez l’étape 1</v>
      </c>
      <c r="N501" s="56" t="str">
        <f>IF(ISTEXT(overallRate),"Effectuez l’étape 1",IF(OR(COUNT($C501,J501)&lt;&gt;2,overallRate=0),0,IF(F501="Yes",ROUND(MAX(IF($B501="Non - avec lien de dépendance",0,MIN((0.75*J501),847)),MIN(J501,(0.75*$C501),847)),2),T501)))</f>
        <v>Effectuez l’étape 1</v>
      </c>
      <c r="O501" s="56" t="str">
        <f>IF(ISTEXT(overallRate),"Effectuez l’étape 1",IF(OR(COUNT($C501,K501)&lt;&gt;2,overallRate=0),0,IF(G501="Yes",ROUND(MAX(IF($B501="Non - avec lien de dépendance",0,MIN((0.75*K501),847)),MIN(K501,(0.75*$C501),847)),2),U501)))</f>
        <v>Effectuez l’étape 1</v>
      </c>
      <c r="P501" s="3">
        <f t="shared" si="7"/>
        <v>0</v>
      </c>
      <c r="R501" s="110" t="e">
        <f>IF(revenueReduction&gt;0.3,MAX(IF($B501="Non - avec lien de dépendance",MIN(1129,H501,$C501)*overallRate,MIN(1129,H501)*overallRate),ROUND(MAX(IF($B501="Non - avec lien de dépendance",0,MIN((0.75*H501),847)),MIN(H501,(0.75*$C501),847)),2)),IF($B501="Non - avec lien de dépendance",MIN(1129,H501,$C501)*overallRate,MIN(1129,H501)*overallRate))</f>
        <v>#VALUE!</v>
      </c>
      <c r="S501" s="110" t="e">
        <f>IF(revenueReduction&gt;0.3,MAX(IF($B501="Non - avec lien de dépendance",MIN(1129,I501,$C501)*overallRate,MIN(1129,I501)*overallRate),ROUND(MAX(IF($B501="Non - avec lien de dépendance",0,MIN((0.75*I501),847)),MIN(I501,(0.75*$C501),847)),2)),IF($B501="Non - avec lien de dépendance",MIN(1129,I501,$C501)*overallRate,MIN(1129,I501)*overallRate))</f>
        <v>#VALUE!</v>
      </c>
      <c r="T501" s="110" t="e">
        <f>IF(revenueReduction&gt;0.3,MAX(IF($B501="Non - avec lien de dépendance",MIN(1129,J501,$C501)*overallRate,MIN(1129,J501)*overallRate),ROUND(MAX(IF($B501="Non - avec lien de dépendance",0,MIN((0.75*J501),847)),MIN(J501,(0.75*$C501),847)),2)),IF($B501="Non - avec lien de dépendance",MIN(1129,J501,$C501)*overallRate,MIN(1129,J501)*overallRate))</f>
        <v>#VALUE!</v>
      </c>
      <c r="U501" s="110" t="e">
        <f>IF(revenueReduction&gt;0.3,MAX(IF($B501="Non - avec lien de dépendance",MIN(1129,K501,$C501)*overallRate,MIN(1129,K501)*overallRate),ROUND(MAX(IF($B501="Non - avec lien de dépendance",0,MIN((0.75*K501),847)),MIN(K501,(0.75*$C501),847)),2)),IF($B501="Non - avec lien de dépendance",MIN(1129,K501,$C501)*overallRate,MIN(1129,K501)*overallRate))</f>
        <v>#VALUE!</v>
      </c>
    </row>
    <row r="502" spans="12:21" x14ac:dyDescent="0.5">
      <c r="L502" s="56" t="str">
        <f>IF(ISTEXT(overallRate),"Effectuez l’étape 1",IF(OR(COUNT($C502,H502)&lt;&gt;2,overallRate=0),0,IF(D502="Oui",ROUND(MAX(IF($B502="Non - avec lien de dépendance",0,MIN((0.75*H502),847)),MIN(H502,(0.75*$C502),847)),2),R502)))</f>
        <v>Effectuez l’étape 1</v>
      </c>
      <c r="M502" s="56" t="str">
        <f>IF(ISTEXT(overallRate),"Effectuez l’étape 1",IF(OR(COUNT($C502,I502)&lt;&gt;2,overallRate=0),0,IF(E502="Yes",ROUND(MAX(IF($B502="Non - avec lien de dépendance",0,MIN((0.75*I502),847)),MIN(I502,(0.75*$C502),847)),2),S502)))</f>
        <v>Effectuez l’étape 1</v>
      </c>
      <c r="N502" s="56" t="str">
        <f>IF(ISTEXT(overallRate),"Effectuez l’étape 1",IF(OR(COUNT($C502,J502)&lt;&gt;2,overallRate=0),0,IF(F502="Yes",ROUND(MAX(IF($B502="Non - avec lien de dépendance",0,MIN((0.75*J502),847)),MIN(J502,(0.75*$C502),847)),2),T502)))</f>
        <v>Effectuez l’étape 1</v>
      </c>
      <c r="O502" s="56" t="str">
        <f>IF(ISTEXT(overallRate),"Effectuez l’étape 1",IF(OR(COUNT($C502,K502)&lt;&gt;2,overallRate=0),0,IF(G502="Yes",ROUND(MAX(IF($B502="Non - avec lien de dépendance",0,MIN((0.75*K502),847)),MIN(K502,(0.75*$C502),847)),2),U502)))</f>
        <v>Effectuez l’étape 1</v>
      </c>
      <c r="P502" s="3">
        <f t="shared" si="7"/>
        <v>0</v>
      </c>
      <c r="R502" s="110" t="e">
        <f>IF(revenueReduction&gt;0.3,MAX(IF($B502="Non - avec lien de dépendance",MIN(1129,H502,$C502)*overallRate,MIN(1129,H502)*overallRate),ROUND(MAX(IF($B502="Non - avec lien de dépendance",0,MIN((0.75*H502),847)),MIN(H502,(0.75*$C502),847)),2)),IF($B502="Non - avec lien de dépendance",MIN(1129,H502,$C502)*overallRate,MIN(1129,H502)*overallRate))</f>
        <v>#VALUE!</v>
      </c>
      <c r="S502" s="110" t="e">
        <f>IF(revenueReduction&gt;0.3,MAX(IF($B502="Non - avec lien de dépendance",MIN(1129,I502,$C502)*overallRate,MIN(1129,I502)*overallRate),ROUND(MAX(IF($B502="Non - avec lien de dépendance",0,MIN((0.75*I502),847)),MIN(I502,(0.75*$C502),847)),2)),IF($B502="Non - avec lien de dépendance",MIN(1129,I502,$C502)*overallRate,MIN(1129,I502)*overallRate))</f>
        <v>#VALUE!</v>
      </c>
      <c r="T502" s="110" t="e">
        <f>IF(revenueReduction&gt;0.3,MAX(IF($B502="Non - avec lien de dépendance",MIN(1129,J502,$C502)*overallRate,MIN(1129,J502)*overallRate),ROUND(MAX(IF($B502="Non - avec lien de dépendance",0,MIN((0.75*J502),847)),MIN(J502,(0.75*$C502),847)),2)),IF($B502="Non - avec lien de dépendance",MIN(1129,J502,$C502)*overallRate,MIN(1129,J502)*overallRate))</f>
        <v>#VALUE!</v>
      </c>
      <c r="U502" s="110" t="e">
        <f>IF(revenueReduction&gt;0.3,MAX(IF($B502="Non - avec lien de dépendance",MIN(1129,K502,$C502)*overallRate,MIN(1129,K502)*overallRate),ROUND(MAX(IF($B502="Non - avec lien de dépendance",0,MIN((0.75*K502),847)),MIN(K502,(0.75*$C502),847)),2)),IF($B502="Non - avec lien de dépendance",MIN(1129,K502,$C502)*overallRate,MIN(1129,K502)*overallRate))</f>
        <v>#VALUE!</v>
      </c>
    </row>
    <row r="503" spans="12:21" x14ac:dyDescent="0.5">
      <c r="L503" s="56" t="str">
        <f>IF(ISTEXT(overallRate),"Effectuez l’étape 1",IF(OR(COUNT($C503,H503)&lt;&gt;2,overallRate=0),0,IF(D503="Oui",ROUND(MAX(IF($B503="Non - avec lien de dépendance",0,MIN((0.75*H503),847)),MIN(H503,(0.75*$C503),847)),2),R503)))</f>
        <v>Effectuez l’étape 1</v>
      </c>
      <c r="M503" s="56" t="str">
        <f>IF(ISTEXT(overallRate),"Effectuez l’étape 1",IF(OR(COUNT($C503,I503)&lt;&gt;2,overallRate=0),0,IF(E503="Yes",ROUND(MAX(IF($B503="Non - avec lien de dépendance",0,MIN((0.75*I503),847)),MIN(I503,(0.75*$C503),847)),2),S503)))</f>
        <v>Effectuez l’étape 1</v>
      </c>
      <c r="N503" s="56" t="str">
        <f>IF(ISTEXT(overallRate),"Effectuez l’étape 1",IF(OR(COUNT($C503,J503)&lt;&gt;2,overallRate=0),0,IF(F503="Yes",ROUND(MAX(IF($B503="Non - avec lien de dépendance",0,MIN((0.75*J503),847)),MIN(J503,(0.75*$C503),847)),2),T503)))</f>
        <v>Effectuez l’étape 1</v>
      </c>
      <c r="O503" s="56" t="str">
        <f>IF(ISTEXT(overallRate),"Effectuez l’étape 1",IF(OR(COUNT($C503,K503)&lt;&gt;2,overallRate=0),0,IF(G503="Yes",ROUND(MAX(IF($B503="Non - avec lien de dépendance",0,MIN((0.75*K503),847)),MIN(K503,(0.75*$C503),847)),2),U503)))</f>
        <v>Effectuez l’étape 1</v>
      </c>
      <c r="P503" s="3">
        <f t="shared" si="7"/>
        <v>0</v>
      </c>
      <c r="R503" s="110" t="e">
        <f>IF(revenueReduction&gt;0.3,MAX(IF($B503="Non - avec lien de dépendance",MIN(1129,H503,$C503)*overallRate,MIN(1129,H503)*overallRate),ROUND(MAX(IF($B503="Non - avec lien de dépendance",0,MIN((0.75*H503),847)),MIN(H503,(0.75*$C503),847)),2)),IF($B503="Non - avec lien de dépendance",MIN(1129,H503,$C503)*overallRate,MIN(1129,H503)*overallRate))</f>
        <v>#VALUE!</v>
      </c>
      <c r="S503" s="110" t="e">
        <f>IF(revenueReduction&gt;0.3,MAX(IF($B503="Non - avec lien de dépendance",MIN(1129,I503,$C503)*overallRate,MIN(1129,I503)*overallRate),ROUND(MAX(IF($B503="Non - avec lien de dépendance",0,MIN((0.75*I503),847)),MIN(I503,(0.75*$C503),847)),2)),IF($B503="Non - avec lien de dépendance",MIN(1129,I503,$C503)*overallRate,MIN(1129,I503)*overallRate))</f>
        <v>#VALUE!</v>
      </c>
      <c r="T503" s="110" t="e">
        <f>IF(revenueReduction&gt;0.3,MAX(IF($B503="Non - avec lien de dépendance",MIN(1129,J503,$C503)*overallRate,MIN(1129,J503)*overallRate),ROUND(MAX(IF($B503="Non - avec lien de dépendance",0,MIN((0.75*J503),847)),MIN(J503,(0.75*$C503),847)),2)),IF($B503="Non - avec lien de dépendance",MIN(1129,J503,$C503)*overallRate,MIN(1129,J503)*overallRate))</f>
        <v>#VALUE!</v>
      </c>
      <c r="U503" s="110" t="e">
        <f>IF(revenueReduction&gt;0.3,MAX(IF($B503="Non - avec lien de dépendance",MIN(1129,K503,$C503)*overallRate,MIN(1129,K503)*overallRate),ROUND(MAX(IF($B503="Non - avec lien de dépendance",0,MIN((0.75*K503),847)),MIN(K503,(0.75*$C503),847)),2)),IF($B503="Non - avec lien de dépendance",MIN(1129,K503,$C503)*overallRate,MIN(1129,K503)*overallRate))</f>
        <v>#VALUE!</v>
      </c>
    </row>
    <row r="504" spans="12:21" x14ac:dyDescent="0.5">
      <c r="L504" s="56" t="str">
        <f>IF(ISTEXT(overallRate),"Effectuez l’étape 1",IF(OR(COUNT($C504,H504)&lt;&gt;2,overallRate=0),0,IF(D504="Oui",ROUND(MAX(IF($B504="Non - avec lien de dépendance",0,MIN((0.75*H504),847)),MIN(H504,(0.75*$C504),847)),2),R504)))</f>
        <v>Effectuez l’étape 1</v>
      </c>
      <c r="M504" s="56" t="str">
        <f>IF(ISTEXT(overallRate),"Effectuez l’étape 1",IF(OR(COUNT($C504,I504)&lt;&gt;2,overallRate=0),0,IF(E504="Yes",ROUND(MAX(IF($B504="Non - avec lien de dépendance",0,MIN((0.75*I504),847)),MIN(I504,(0.75*$C504),847)),2),S504)))</f>
        <v>Effectuez l’étape 1</v>
      </c>
      <c r="N504" s="56" t="str">
        <f>IF(ISTEXT(overallRate),"Effectuez l’étape 1",IF(OR(COUNT($C504,J504)&lt;&gt;2,overallRate=0),0,IF(F504="Yes",ROUND(MAX(IF($B504="Non - avec lien de dépendance",0,MIN((0.75*J504),847)),MIN(J504,(0.75*$C504),847)),2),T504)))</f>
        <v>Effectuez l’étape 1</v>
      </c>
      <c r="O504" s="56" t="str">
        <f>IF(ISTEXT(overallRate),"Effectuez l’étape 1",IF(OR(COUNT($C504,K504)&lt;&gt;2,overallRate=0),0,IF(G504="Yes",ROUND(MAX(IF($B504="Non - avec lien de dépendance",0,MIN((0.75*K504),847)),MIN(K504,(0.75*$C504),847)),2),U504)))</f>
        <v>Effectuez l’étape 1</v>
      </c>
      <c r="P504" s="3">
        <f t="shared" si="7"/>
        <v>0</v>
      </c>
      <c r="R504" s="110" t="e">
        <f>IF(revenueReduction&gt;0.3,MAX(IF($B504="Non - avec lien de dépendance",MIN(1129,H504,$C504)*overallRate,MIN(1129,H504)*overallRate),ROUND(MAX(IF($B504="Non - avec lien de dépendance",0,MIN((0.75*H504),847)),MIN(H504,(0.75*$C504),847)),2)),IF($B504="Non - avec lien de dépendance",MIN(1129,H504,$C504)*overallRate,MIN(1129,H504)*overallRate))</f>
        <v>#VALUE!</v>
      </c>
      <c r="S504" s="110" t="e">
        <f>IF(revenueReduction&gt;0.3,MAX(IF($B504="Non - avec lien de dépendance",MIN(1129,I504,$C504)*overallRate,MIN(1129,I504)*overallRate),ROUND(MAX(IF($B504="Non - avec lien de dépendance",0,MIN((0.75*I504),847)),MIN(I504,(0.75*$C504),847)),2)),IF($B504="Non - avec lien de dépendance",MIN(1129,I504,$C504)*overallRate,MIN(1129,I504)*overallRate))</f>
        <v>#VALUE!</v>
      </c>
      <c r="T504" s="110" t="e">
        <f>IF(revenueReduction&gt;0.3,MAX(IF($B504="Non - avec lien de dépendance",MIN(1129,J504,$C504)*overallRate,MIN(1129,J504)*overallRate),ROUND(MAX(IF($B504="Non - avec lien de dépendance",0,MIN((0.75*J504),847)),MIN(J504,(0.75*$C504),847)),2)),IF($B504="Non - avec lien de dépendance",MIN(1129,J504,$C504)*overallRate,MIN(1129,J504)*overallRate))</f>
        <v>#VALUE!</v>
      </c>
      <c r="U504" s="110" t="e">
        <f>IF(revenueReduction&gt;0.3,MAX(IF($B504="Non - avec lien de dépendance",MIN(1129,K504,$C504)*overallRate,MIN(1129,K504)*overallRate),ROUND(MAX(IF($B504="Non - avec lien de dépendance",0,MIN((0.75*K504),847)),MIN(K504,(0.75*$C504),847)),2)),IF($B504="Non - avec lien de dépendance",MIN(1129,K504,$C504)*overallRate,MIN(1129,K504)*overallRate))</f>
        <v>#VALUE!</v>
      </c>
    </row>
    <row r="505" spans="12:21" x14ac:dyDescent="0.5">
      <c r="L505" s="56" t="str">
        <f>IF(ISTEXT(overallRate),"Effectuez l’étape 1",IF(OR(COUNT($C505,H505)&lt;&gt;2,overallRate=0),0,IF(D505="Oui",ROUND(MAX(IF($B505="Non - avec lien de dépendance",0,MIN((0.75*H505),847)),MIN(H505,(0.75*$C505),847)),2),R505)))</f>
        <v>Effectuez l’étape 1</v>
      </c>
      <c r="M505" s="56" t="str">
        <f>IF(ISTEXT(overallRate),"Effectuez l’étape 1",IF(OR(COUNT($C505,I505)&lt;&gt;2,overallRate=0),0,IF(E505="Yes",ROUND(MAX(IF($B505="Non - avec lien de dépendance",0,MIN((0.75*I505),847)),MIN(I505,(0.75*$C505),847)),2),S505)))</f>
        <v>Effectuez l’étape 1</v>
      </c>
      <c r="N505" s="56" t="str">
        <f>IF(ISTEXT(overallRate),"Effectuez l’étape 1",IF(OR(COUNT($C505,J505)&lt;&gt;2,overallRate=0),0,IF(F505="Yes",ROUND(MAX(IF($B505="Non - avec lien de dépendance",0,MIN((0.75*J505),847)),MIN(J505,(0.75*$C505),847)),2),T505)))</f>
        <v>Effectuez l’étape 1</v>
      </c>
      <c r="O505" s="56" t="str">
        <f>IF(ISTEXT(overallRate),"Effectuez l’étape 1",IF(OR(COUNT($C505,K505)&lt;&gt;2,overallRate=0),0,IF(G505="Yes",ROUND(MAX(IF($B505="Non - avec lien de dépendance",0,MIN((0.75*K505),847)),MIN(K505,(0.75*$C505),847)),2),U505)))</f>
        <v>Effectuez l’étape 1</v>
      </c>
      <c r="P505" s="3">
        <f t="shared" si="7"/>
        <v>0</v>
      </c>
      <c r="R505" s="110" t="e">
        <f>IF(revenueReduction&gt;0.3,MAX(IF($B505="Non - avec lien de dépendance",MIN(1129,H505,$C505)*overallRate,MIN(1129,H505)*overallRate),ROUND(MAX(IF($B505="Non - avec lien de dépendance",0,MIN((0.75*H505),847)),MIN(H505,(0.75*$C505),847)),2)),IF($B505="Non - avec lien de dépendance",MIN(1129,H505,$C505)*overallRate,MIN(1129,H505)*overallRate))</f>
        <v>#VALUE!</v>
      </c>
      <c r="S505" s="110" t="e">
        <f>IF(revenueReduction&gt;0.3,MAX(IF($B505="Non - avec lien de dépendance",MIN(1129,I505,$C505)*overallRate,MIN(1129,I505)*overallRate),ROUND(MAX(IF($B505="Non - avec lien de dépendance",0,MIN((0.75*I505),847)),MIN(I505,(0.75*$C505),847)),2)),IF($B505="Non - avec lien de dépendance",MIN(1129,I505,$C505)*overallRate,MIN(1129,I505)*overallRate))</f>
        <v>#VALUE!</v>
      </c>
      <c r="T505" s="110" t="e">
        <f>IF(revenueReduction&gt;0.3,MAX(IF($B505="Non - avec lien de dépendance",MIN(1129,J505,$C505)*overallRate,MIN(1129,J505)*overallRate),ROUND(MAX(IF($B505="Non - avec lien de dépendance",0,MIN((0.75*J505),847)),MIN(J505,(0.75*$C505),847)),2)),IF($B505="Non - avec lien de dépendance",MIN(1129,J505,$C505)*overallRate,MIN(1129,J505)*overallRate))</f>
        <v>#VALUE!</v>
      </c>
      <c r="U505" s="110" t="e">
        <f>IF(revenueReduction&gt;0.3,MAX(IF($B505="Non - avec lien de dépendance",MIN(1129,K505,$C505)*overallRate,MIN(1129,K505)*overallRate),ROUND(MAX(IF($B505="Non - avec lien de dépendance",0,MIN((0.75*K505),847)),MIN(K505,(0.75*$C505),847)),2)),IF($B505="Non - avec lien de dépendance",MIN(1129,K505,$C505)*overallRate,MIN(1129,K505)*overallRate))</f>
        <v>#VALUE!</v>
      </c>
    </row>
    <row r="506" spans="12:21" x14ac:dyDescent="0.5">
      <c r="L506" s="56" t="str">
        <f>IF(ISTEXT(overallRate),"Effectuez l’étape 1",IF(OR(COUNT($C506,H506)&lt;&gt;2,overallRate=0),0,IF(D506="Oui",ROUND(MAX(IF($B506="Non - avec lien de dépendance",0,MIN((0.75*H506),847)),MIN(H506,(0.75*$C506),847)),2),R506)))</f>
        <v>Effectuez l’étape 1</v>
      </c>
      <c r="M506" s="56" t="str">
        <f>IF(ISTEXT(overallRate),"Effectuez l’étape 1",IF(OR(COUNT($C506,I506)&lt;&gt;2,overallRate=0),0,IF(E506="Yes",ROUND(MAX(IF($B506="Non - avec lien de dépendance",0,MIN((0.75*I506),847)),MIN(I506,(0.75*$C506),847)),2),S506)))</f>
        <v>Effectuez l’étape 1</v>
      </c>
      <c r="N506" s="56" t="str">
        <f>IF(ISTEXT(overallRate),"Effectuez l’étape 1",IF(OR(COUNT($C506,J506)&lt;&gt;2,overallRate=0),0,IF(F506="Yes",ROUND(MAX(IF($B506="Non - avec lien de dépendance",0,MIN((0.75*J506),847)),MIN(J506,(0.75*$C506),847)),2),T506)))</f>
        <v>Effectuez l’étape 1</v>
      </c>
      <c r="O506" s="56" t="str">
        <f>IF(ISTEXT(overallRate),"Effectuez l’étape 1",IF(OR(COUNT($C506,K506)&lt;&gt;2,overallRate=0),0,IF(G506="Yes",ROUND(MAX(IF($B506="Non - avec lien de dépendance",0,MIN((0.75*K506),847)),MIN(K506,(0.75*$C506),847)),2),U506)))</f>
        <v>Effectuez l’étape 1</v>
      </c>
      <c r="P506" s="3">
        <f t="shared" si="7"/>
        <v>0</v>
      </c>
      <c r="R506" s="110" t="e">
        <f>IF(revenueReduction&gt;0.3,MAX(IF($B506="Non - avec lien de dépendance",MIN(1129,H506,$C506)*overallRate,MIN(1129,H506)*overallRate),ROUND(MAX(IF($B506="Non - avec lien de dépendance",0,MIN((0.75*H506),847)),MIN(H506,(0.75*$C506),847)),2)),IF($B506="Non - avec lien de dépendance",MIN(1129,H506,$C506)*overallRate,MIN(1129,H506)*overallRate))</f>
        <v>#VALUE!</v>
      </c>
      <c r="S506" s="110" t="e">
        <f>IF(revenueReduction&gt;0.3,MAX(IF($B506="Non - avec lien de dépendance",MIN(1129,I506,$C506)*overallRate,MIN(1129,I506)*overallRate),ROUND(MAX(IF($B506="Non - avec lien de dépendance",0,MIN((0.75*I506),847)),MIN(I506,(0.75*$C506),847)),2)),IF($B506="Non - avec lien de dépendance",MIN(1129,I506,$C506)*overallRate,MIN(1129,I506)*overallRate))</f>
        <v>#VALUE!</v>
      </c>
      <c r="T506" s="110" t="e">
        <f>IF(revenueReduction&gt;0.3,MAX(IF($B506="Non - avec lien de dépendance",MIN(1129,J506,$C506)*overallRate,MIN(1129,J506)*overallRate),ROUND(MAX(IF($B506="Non - avec lien de dépendance",0,MIN((0.75*J506),847)),MIN(J506,(0.75*$C506),847)),2)),IF($B506="Non - avec lien de dépendance",MIN(1129,J506,$C506)*overallRate,MIN(1129,J506)*overallRate))</f>
        <v>#VALUE!</v>
      </c>
      <c r="U506" s="110" t="e">
        <f>IF(revenueReduction&gt;0.3,MAX(IF($B506="Non - avec lien de dépendance",MIN(1129,K506,$C506)*overallRate,MIN(1129,K506)*overallRate),ROUND(MAX(IF($B506="Non - avec lien de dépendance",0,MIN((0.75*K506),847)),MIN(K506,(0.75*$C506),847)),2)),IF($B506="Non - avec lien de dépendance",MIN(1129,K506,$C506)*overallRate,MIN(1129,K506)*overallRate))</f>
        <v>#VALUE!</v>
      </c>
    </row>
    <row r="507" spans="12:21" x14ac:dyDescent="0.5">
      <c r="L507" s="56" t="str">
        <f>IF(ISTEXT(overallRate),"Effectuez l’étape 1",IF(OR(COUNT($C507,H507)&lt;&gt;2,overallRate=0),0,IF(D507="Oui",ROUND(MAX(IF($B507="Non - avec lien de dépendance",0,MIN((0.75*H507),847)),MIN(H507,(0.75*$C507),847)),2),R507)))</f>
        <v>Effectuez l’étape 1</v>
      </c>
      <c r="M507" s="56" t="str">
        <f>IF(ISTEXT(overallRate),"Effectuez l’étape 1",IF(OR(COUNT($C507,I507)&lt;&gt;2,overallRate=0),0,IF(E507="Yes",ROUND(MAX(IF($B507="Non - avec lien de dépendance",0,MIN((0.75*I507),847)),MIN(I507,(0.75*$C507),847)),2),S507)))</f>
        <v>Effectuez l’étape 1</v>
      </c>
      <c r="N507" s="56" t="str">
        <f>IF(ISTEXT(overallRate),"Effectuez l’étape 1",IF(OR(COUNT($C507,J507)&lt;&gt;2,overallRate=0),0,IF(F507="Yes",ROUND(MAX(IF($B507="Non - avec lien de dépendance",0,MIN((0.75*J507),847)),MIN(J507,(0.75*$C507),847)),2),T507)))</f>
        <v>Effectuez l’étape 1</v>
      </c>
      <c r="O507" s="56" t="str">
        <f>IF(ISTEXT(overallRate),"Effectuez l’étape 1",IF(OR(COUNT($C507,K507)&lt;&gt;2,overallRate=0),0,IF(G507="Yes",ROUND(MAX(IF($B507="Non - avec lien de dépendance",0,MIN((0.75*K507),847)),MIN(K507,(0.75*$C507),847)),2),U507)))</f>
        <v>Effectuez l’étape 1</v>
      </c>
      <c r="P507" s="3">
        <f t="shared" si="7"/>
        <v>0</v>
      </c>
      <c r="R507" s="110" t="e">
        <f>IF(revenueReduction&gt;0.3,MAX(IF($B507="Non - avec lien de dépendance",MIN(1129,H507,$C507)*overallRate,MIN(1129,H507)*overallRate),ROUND(MAX(IF($B507="Non - avec lien de dépendance",0,MIN((0.75*H507),847)),MIN(H507,(0.75*$C507),847)),2)),IF($B507="Non - avec lien de dépendance",MIN(1129,H507,$C507)*overallRate,MIN(1129,H507)*overallRate))</f>
        <v>#VALUE!</v>
      </c>
      <c r="S507" s="110" t="e">
        <f>IF(revenueReduction&gt;0.3,MAX(IF($B507="Non - avec lien de dépendance",MIN(1129,I507,$C507)*overallRate,MIN(1129,I507)*overallRate),ROUND(MAX(IF($B507="Non - avec lien de dépendance",0,MIN((0.75*I507),847)),MIN(I507,(0.75*$C507),847)),2)),IF($B507="Non - avec lien de dépendance",MIN(1129,I507,$C507)*overallRate,MIN(1129,I507)*overallRate))</f>
        <v>#VALUE!</v>
      </c>
      <c r="T507" s="110" t="e">
        <f>IF(revenueReduction&gt;0.3,MAX(IF($B507="Non - avec lien de dépendance",MIN(1129,J507,$C507)*overallRate,MIN(1129,J507)*overallRate),ROUND(MAX(IF($B507="Non - avec lien de dépendance",0,MIN((0.75*J507),847)),MIN(J507,(0.75*$C507),847)),2)),IF($B507="Non - avec lien de dépendance",MIN(1129,J507,$C507)*overallRate,MIN(1129,J507)*overallRate))</f>
        <v>#VALUE!</v>
      </c>
      <c r="U507" s="110" t="e">
        <f>IF(revenueReduction&gt;0.3,MAX(IF($B507="Non - avec lien de dépendance",MIN(1129,K507,$C507)*overallRate,MIN(1129,K507)*overallRate),ROUND(MAX(IF($B507="Non - avec lien de dépendance",0,MIN((0.75*K507),847)),MIN(K507,(0.75*$C507),847)),2)),IF($B507="Non - avec lien de dépendance",MIN(1129,K507,$C507)*overallRate,MIN(1129,K507)*overallRate))</f>
        <v>#VALUE!</v>
      </c>
    </row>
    <row r="508" spans="12:21" x14ac:dyDescent="0.5">
      <c r="L508" s="56" t="str">
        <f>IF(ISTEXT(overallRate),"Effectuez l’étape 1",IF(OR(COUNT($C508,H508)&lt;&gt;2,overallRate=0),0,IF(D508="Oui",ROUND(MAX(IF($B508="Non - avec lien de dépendance",0,MIN((0.75*H508),847)),MIN(H508,(0.75*$C508),847)),2),R508)))</f>
        <v>Effectuez l’étape 1</v>
      </c>
      <c r="M508" s="56" t="str">
        <f>IF(ISTEXT(overallRate),"Effectuez l’étape 1",IF(OR(COUNT($C508,I508)&lt;&gt;2,overallRate=0),0,IF(E508="Yes",ROUND(MAX(IF($B508="Non - avec lien de dépendance",0,MIN((0.75*I508),847)),MIN(I508,(0.75*$C508),847)),2),S508)))</f>
        <v>Effectuez l’étape 1</v>
      </c>
      <c r="N508" s="56" t="str">
        <f>IF(ISTEXT(overallRate),"Effectuez l’étape 1",IF(OR(COUNT($C508,J508)&lt;&gt;2,overallRate=0),0,IF(F508="Yes",ROUND(MAX(IF($B508="Non - avec lien de dépendance",0,MIN((0.75*J508),847)),MIN(J508,(0.75*$C508),847)),2),T508)))</f>
        <v>Effectuez l’étape 1</v>
      </c>
      <c r="O508" s="56" t="str">
        <f>IF(ISTEXT(overallRate),"Effectuez l’étape 1",IF(OR(COUNT($C508,K508)&lt;&gt;2,overallRate=0),0,IF(G508="Yes",ROUND(MAX(IF($B508="Non - avec lien de dépendance",0,MIN((0.75*K508),847)),MIN(K508,(0.75*$C508),847)),2),U508)))</f>
        <v>Effectuez l’étape 1</v>
      </c>
      <c r="P508" s="3">
        <f t="shared" si="7"/>
        <v>0</v>
      </c>
      <c r="R508" s="110" t="e">
        <f>IF(revenueReduction&gt;0.3,MAX(IF($B508="Non - avec lien de dépendance",MIN(1129,H508,$C508)*overallRate,MIN(1129,H508)*overallRate),ROUND(MAX(IF($B508="Non - avec lien de dépendance",0,MIN((0.75*H508),847)),MIN(H508,(0.75*$C508),847)),2)),IF($B508="Non - avec lien de dépendance",MIN(1129,H508,$C508)*overallRate,MIN(1129,H508)*overallRate))</f>
        <v>#VALUE!</v>
      </c>
      <c r="S508" s="110" t="e">
        <f>IF(revenueReduction&gt;0.3,MAX(IF($B508="Non - avec lien de dépendance",MIN(1129,I508,$C508)*overallRate,MIN(1129,I508)*overallRate),ROUND(MAX(IF($B508="Non - avec lien de dépendance",0,MIN((0.75*I508),847)),MIN(I508,(0.75*$C508),847)),2)),IF($B508="Non - avec lien de dépendance",MIN(1129,I508,$C508)*overallRate,MIN(1129,I508)*overallRate))</f>
        <v>#VALUE!</v>
      </c>
      <c r="T508" s="110" t="e">
        <f>IF(revenueReduction&gt;0.3,MAX(IF($B508="Non - avec lien de dépendance",MIN(1129,J508,$C508)*overallRate,MIN(1129,J508)*overallRate),ROUND(MAX(IF($B508="Non - avec lien de dépendance",0,MIN((0.75*J508),847)),MIN(J508,(0.75*$C508),847)),2)),IF($B508="Non - avec lien de dépendance",MIN(1129,J508,$C508)*overallRate,MIN(1129,J508)*overallRate))</f>
        <v>#VALUE!</v>
      </c>
      <c r="U508" s="110" t="e">
        <f>IF(revenueReduction&gt;0.3,MAX(IF($B508="Non - avec lien de dépendance",MIN(1129,K508,$C508)*overallRate,MIN(1129,K508)*overallRate),ROUND(MAX(IF($B508="Non - avec lien de dépendance",0,MIN((0.75*K508),847)),MIN(K508,(0.75*$C508),847)),2)),IF($B508="Non - avec lien de dépendance",MIN(1129,K508,$C508)*overallRate,MIN(1129,K508)*overallRate))</f>
        <v>#VALUE!</v>
      </c>
    </row>
    <row r="509" spans="12:21" x14ac:dyDescent="0.5">
      <c r="L509" s="56" t="str">
        <f>IF(ISTEXT(overallRate),"Effectuez l’étape 1",IF(OR(COUNT($C509,H509)&lt;&gt;2,overallRate=0),0,IF(D509="Oui",ROUND(MAX(IF($B509="Non - avec lien de dépendance",0,MIN((0.75*H509),847)),MIN(H509,(0.75*$C509),847)),2),R509)))</f>
        <v>Effectuez l’étape 1</v>
      </c>
      <c r="M509" s="56" t="str">
        <f>IF(ISTEXT(overallRate),"Effectuez l’étape 1",IF(OR(COUNT($C509,I509)&lt;&gt;2,overallRate=0),0,IF(E509="Yes",ROUND(MAX(IF($B509="Non - avec lien de dépendance",0,MIN((0.75*I509),847)),MIN(I509,(0.75*$C509),847)),2),S509)))</f>
        <v>Effectuez l’étape 1</v>
      </c>
      <c r="N509" s="56" t="str">
        <f>IF(ISTEXT(overallRate),"Effectuez l’étape 1",IF(OR(COUNT($C509,J509)&lt;&gt;2,overallRate=0),0,IF(F509="Yes",ROUND(MAX(IF($B509="Non - avec lien de dépendance",0,MIN((0.75*J509),847)),MIN(J509,(0.75*$C509),847)),2),T509)))</f>
        <v>Effectuez l’étape 1</v>
      </c>
      <c r="O509" s="56" t="str">
        <f>IF(ISTEXT(overallRate),"Effectuez l’étape 1",IF(OR(COUNT($C509,K509)&lt;&gt;2,overallRate=0),0,IF(G509="Yes",ROUND(MAX(IF($B509="Non - avec lien de dépendance",0,MIN((0.75*K509),847)),MIN(K509,(0.75*$C509),847)),2),U509)))</f>
        <v>Effectuez l’étape 1</v>
      </c>
      <c r="P509" s="3">
        <f t="shared" si="7"/>
        <v>0</v>
      </c>
      <c r="R509" s="110" t="e">
        <f>IF(revenueReduction&gt;0.3,MAX(IF($B509="Non - avec lien de dépendance",MIN(1129,H509,$C509)*overallRate,MIN(1129,H509)*overallRate),ROUND(MAX(IF($B509="Non - avec lien de dépendance",0,MIN((0.75*H509),847)),MIN(H509,(0.75*$C509),847)),2)),IF($B509="Non - avec lien de dépendance",MIN(1129,H509,$C509)*overallRate,MIN(1129,H509)*overallRate))</f>
        <v>#VALUE!</v>
      </c>
      <c r="S509" s="110" t="e">
        <f>IF(revenueReduction&gt;0.3,MAX(IF($B509="Non - avec lien de dépendance",MIN(1129,I509,$C509)*overallRate,MIN(1129,I509)*overallRate),ROUND(MAX(IF($B509="Non - avec lien de dépendance",0,MIN((0.75*I509),847)),MIN(I509,(0.75*$C509),847)),2)),IF($B509="Non - avec lien de dépendance",MIN(1129,I509,$C509)*overallRate,MIN(1129,I509)*overallRate))</f>
        <v>#VALUE!</v>
      </c>
      <c r="T509" s="110" t="e">
        <f>IF(revenueReduction&gt;0.3,MAX(IF($B509="Non - avec lien de dépendance",MIN(1129,J509,$C509)*overallRate,MIN(1129,J509)*overallRate),ROUND(MAX(IF($B509="Non - avec lien de dépendance",0,MIN((0.75*J509),847)),MIN(J509,(0.75*$C509),847)),2)),IF($B509="Non - avec lien de dépendance",MIN(1129,J509,$C509)*overallRate,MIN(1129,J509)*overallRate))</f>
        <v>#VALUE!</v>
      </c>
      <c r="U509" s="110" t="e">
        <f>IF(revenueReduction&gt;0.3,MAX(IF($B509="Non - avec lien de dépendance",MIN(1129,K509,$C509)*overallRate,MIN(1129,K509)*overallRate),ROUND(MAX(IF($B509="Non - avec lien de dépendance",0,MIN((0.75*K509),847)),MIN(K509,(0.75*$C509),847)),2)),IF($B509="Non - avec lien de dépendance",MIN(1129,K509,$C509)*overallRate,MIN(1129,K509)*overallRate))</f>
        <v>#VALUE!</v>
      </c>
    </row>
    <row r="510" spans="12:21" x14ac:dyDescent="0.5">
      <c r="L510" s="56" t="str">
        <f>IF(ISTEXT(overallRate),"Effectuez l’étape 1",IF(OR(COUNT($C510,H510)&lt;&gt;2,overallRate=0),0,IF(D510="Oui",ROUND(MAX(IF($B510="Non - avec lien de dépendance",0,MIN((0.75*H510),847)),MIN(H510,(0.75*$C510),847)),2),R510)))</f>
        <v>Effectuez l’étape 1</v>
      </c>
      <c r="M510" s="56" t="str">
        <f>IF(ISTEXT(overallRate),"Effectuez l’étape 1",IF(OR(COUNT($C510,I510)&lt;&gt;2,overallRate=0),0,IF(E510="Yes",ROUND(MAX(IF($B510="Non - avec lien de dépendance",0,MIN((0.75*I510),847)),MIN(I510,(0.75*$C510),847)),2),S510)))</f>
        <v>Effectuez l’étape 1</v>
      </c>
      <c r="N510" s="56" t="str">
        <f>IF(ISTEXT(overallRate),"Effectuez l’étape 1",IF(OR(COUNT($C510,J510)&lt;&gt;2,overallRate=0),0,IF(F510="Yes",ROUND(MAX(IF($B510="Non - avec lien de dépendance",0,MIN((0.75*J510),847)),MIN(J510,(0.75*$C510),847)),2),T510)))</f>
        <v>Effectuez l’étape 1</v>
      </c>
      <c r="O510" s="56" t="str">
        <f>IF(ISTEXT(overallRate),"Effectuez l’étape 1",IF(OR(COUNT($C510,K510)&lt;&gt;2,overallRate=0),0,IF(G510="Yes",ROUND(MAX(IF($B510="Non - avec lien de dépendance",0,MIN((0.75*K510),847)),MIN(K510,(0.75*$C510),847)),2),U510)))</f>
        <v>Effectuez l’étape 1</v>
      </c>
      <c r="P510" s="3">
        <f t="shared" si="7"/>
        <v>0</v>
      </c>
      <c r="R510" s="110" t="e">
        <f>IF(revenueReduction&gt;0.3,MAX(IF($B510="Non - avec lien de dépendance",MIN(1129,H510,$C510)*overallRate,MIN(1129,H510)*overallRate),ROUND(MAX(IF($B510="Non - avec lien de dépendance",0,MIN((0.75*H510),847)),MIN(H510,(0.75*$C510),847)),2)),IF($B510="Non - avec lien de dépendance",MIN(1129,H510,$C510)*overallRate,MIN(1129,H510)*overallRate))</f>
        <v>#VALUE!</v>
      </c>
      <c r="S510" s="110" t="e">
        <f>IF(revenueReduction&gt;0.3,MAX(IF($B510="Non - avec lien de dépendance",MIN(1129,I510,$C510)*overallRate,MIN(1129,I510)*overallRate),ROUND(MAX(IF($B510="Non - avec lien de dépendance",0,MIN((0.75*I510),847)),MIN(I510,(0.75*$C510),847)),2)),IF($B510="Non - avec lien de dépendance",MIN(1129,I510,$C510)*overallRate,MIN(1129,I510)*overallRate))</f>
        <v>#VALUE!</v>
      </c>
      <c r="T510" s="110" t="e">
        <f>IF(revenueReduction&gt;0.3,MAX(IF($B510="Non - avec lien de dépendance",MIN(1129,J510,$C510)*overallRate,MIN(1129,J510)*overallRate),ROUND(MAX(IF($B510="Non - avec lien de dépendance",0,MIN((0.75*J510),847)),MIN(J510,(0.75*$C510),847)),2)),IF($B510="Non - avec lien de dépendance",MIN(1129,J510,$C510)*overallRate,MIN(1129,J510)*overallRate))</f>
        <v>#VALUE!</v>
      </c>
      <c r="U510" s="110" t="e">
        <f>IF(revenueReduction&gt;0.3,MAX(IF($B510="Non - avec lien de dépendance",MIN(1129,K510,$C510)*overallRate,MIN(1129,K510)*overallRate),ROUND(MAX(IF($B510="Non - avec lien de dépendance",0,MIN((0.75*K510),847)),MIN(K510,(0.75*$C510),847)),2)),IF($B510="Non - avec lien de dépendance",MIN(1129,K510,$C510)*overallRate,MIN(1129,K510)*overallRate))</f>
        <v>#VALUE!</v>
      </c>
    </row>
    <row r="511" spans="12:21" x14ac:dyDescent="0.5">
      <c r="L511" s="56" t="str">
        <f>IF(ISTEXT(overallRate),"Effectuez l’étape 1",IF(OR(COUNT($C511,H511)&lt;&gt;2,overallRate=0),0,IF(D511="Oui",ROUND(MAX(IF($B511="Non - avec lien de dépendance",0,MIN((0.75*H511),847)),MIN(H511,(0.75*$C511),847)),2),R511)))</f>
        <v>Effectuez l’étape 1</v>
      </c>
      <c r="M511" s="56" t="str">
        <f>IF(ISTEXT(overallRate),"Effectuez l’étape 1",IF(OR(COUNT($C511,I511)&lt;&gt;2,overallRate=0),0,IF(E511="Yes",ROUND(MAX(IF($B511="Non - avec lien de dépendance",0,MIN((0.75*I511),847)),MIN(I511,(0.75*$C511),847)),2),S511)))</f>
        <v>Effectuez l’étape 1</v>
      </c>
      <c r="N511" s="56" t="str">
        <f>IF(ISTEXT(overallRate),"Effectuez l’étape 1",IF(OR(COUNT($C511,J511)&lt;&gt;2,overallRate=0),0,IF(F511="Yes",ROUND(MAX(IF($B511="Non - avec lien de dépendance",0,MIN((0.75*J511),847)),MIN(J511,(0.75*$C511),847)),2),T511)))</f>
        <v>Effectuez l’étape 1</v>
      </c>
      <c r="O511" s="56" t="str">
        <f>IF(ISTEXT(overallRate),"Effectuez l’étape 1",IF(OR(COUNT($C511,K511)&lt;&gt;2,overallRate=0),0,IF(G511="Yes",ROUND(MAX(IF($B511="Non - avec lien de dépendance",0,MIN((0.75*K511),847)),MIN(K511,(0.75*$C511),847)),2),U511)))</f>
        <v>Effectuez l’étape 1</v>
      </c>
      <c r="P511" s="3">
        <f t="shared" si="7"/>
        <v>0</v>
      </c>
      <c r="R511" s="110" t="e">
        <f>IF(revenueReduction&gt;0.3,MAX(IF($B511="Non - avec lien de dépendance",MIN(1129,H511,$C511)*overallRate,MIN(1129,H511)*overallRate),ROUND(MAX(IF($B511="Non - avec lien de dépendance",0,MIN((0.75*H511),847)),MIN(H511,(0.75*$C511),847)),2)),IF($B511="Non - avec lien de dépendance",MIN(1129,H511,$C511)*overallRate,MIN(1129,H511)*overallRate))</f>
        <v>#VALUE!</v>
      </c>
      <c r="S511" s="110" t="e">
        <f>IF(revenueReduction&gt;0.3,MAX(IF($B511="Non - avec lien de dépendance",MIN(1129,I511,$C511)*overallRate,MIN(1129,I511)*overallRate),ROUND(MAX(IF($B511="Non - avec lien de dépendance",0,MIN((0.75*I511),847)),MIN(I511,(0.75*$C511),847)),2)),IF($B511="Non - avec lien de dépendance",MIN(1129,I511,$C511)*overallRate,MIN(1129,I511)*overallRate))</f>
        <v>#VALUE!</v>
      </c>
      <c r="T511" s="110" t="e">
        <f>IF(revenueReduction&gt;0.3,MAX(IF($B511="Non - avec lien de dépendance",MIN(1129,J511,$C511)*overallRate,MIN(1129,J511)*overallRate),ROUND(MAX(IF($B511="Non - avec lien de dépendance",0,MIN((0.75*J511),847)),MIN(J511,(0.75*$C511),847)),2)),IF($B511="Non - avec lien de dépendance",MIN(1129,J511,$C511)*overallRate,MIN(1129,J511)*overallRate))</f>
        <v>#VALUE!</v>
      </c>
      <c r="U511" s="110" t="e">
        <f>IF(revenueReduction&gt;0.3,MAX(IF($B511="Non - avec lien de dépendance",MIN(1129,K511,$C511)*overallRate,MIN(1129,K511)*overallRate),ROUND(MAX(IF($B511="Non - avec lien de dépendance",0,MIN((0.75*K511),847)),MIN(K511,(0.75*$C511),847)),2)),IF($B511="Non - avec lien de dépendance",MIN(1129,K511,$C511)*overallRate,MIN(1129,K511)*overallRate))</f>
        <v>#VALUE!</v>
      </c>
    </row>
    <row r="512" spans="12:21" x14ac:dyDescent="0.5">
      <c r="L512" s="56" t="str">
        <f>IF(ISTEXT(overallRate),"Effectuez l’étape 1",IF(OR(COUNT($C512,H512)&lt;&gt;2,overallRate=0),0,IF(D512="Oui",ROUND(MAX(IF($B512="Non - avec lien de dépendance",0,MIN((0.75*H512),847)),MIN(H512,(0.75*$C512),847)),2),R512)))</f>
        <v>Effectuez l’étape 1</v>
      </c>
      <c r="M512" s="56" t="str">
        <f>IF(ISTEXT(overallRate),"Effectuez l’étape 1",IF(OR(COUNT($C512,I512)&lt;&gt;2,overallRate=0),0,IF(E512="Yes",ROUND(MAX(IF($B512="Non - avec lien de dépendance",0,MIN((0.75*I512),847)),MIN(I512,(0.75*$C512),847)),2),S512)))</f>
        <v>Effectuez l’étape 1</v>
      </c>
      <c r="N512" s="56" t="str">
        <f>IF(ISTEXT(overallRate),"Effectuez l’étape 1",IF(OR(COUNT($C512,J512)&lt;&gt;2,overallRate=0),0,IF(F512="Yes",ROUND(MAX(IF($B512="Non - avec lien de dépendance",0,MIN((0.75*J512),847)),MIN(J512,(0.75*$C512),847)),2),T512)))</f>
        <v>Effectuez l’étape 1</v>
      </c>
      <c r="O512" s="56" t="str">
        <f>IF(ISTEXT(overallRate),"Effectuez l’étape 1",IF(OR(COUNT($C512,K512)&lt;&gt;2,overallRate=0),0,IF(G512="Yes",ROUND(MAX(IF($B512="Non - avec lien de dépendance",0,MIN((0.75*K512),847)),MIN(K512,(0.75*$C512),847)),2),U512)))</f>
        <v>Effectuez l’étape 1</v>
      </c>
      <c r="P512" s="3">
        <f t="shared" si="7"/>
        <v>0</v>
      </c>
      <c r="R512" s="110" t="e">
        <f>IF(revenueReduction&gt;0.3,MAX(IF($B512="Non - avec lien de dépendance",MIN(1129,H512,$C512)*overallRate,MIN(1129,H512)*overallRate),ROUND(MAX(IF($B512="Non - avec lien de dépendance",0,MIN((0.75*H512),847)),MIN(H512,(0.75*$C512),847)),2)),IF($B512="Non - avec lien de dépendance",MIN(1129,H512,$C512)*overallRate,MIN(1129,H512)*overallRate))</f>
        <v>#VALUE!</v>
      </c>
      <c r="S512" s="110" t="e">
        <f>IF(revenueReduction&gt;0.3,MAX(IF($B512="Non - avec lien de dépendance",MIN(1129,I512,$C512)*overallRate,MIN(1129,I512)*overallRate),ROUND(MAX(IF($B512="Non - avec lien de dépendance",0,MIN((0.75*I512),847)),MIN(I512,(0.75*$C512),847)),2)),IF($B512="Non - avec lien de dépendance",MIN(1129,I512,$C512)*overallRate,MIN(1129,I512)*overallRate))</f>
        <v>#VALUE!</v>
      </c>
      <c r="T512" s="110" t="e">
        <f>IF(revenueReduction&gt;0.3,MAX(IF($B512="Non - avec lien de dépendance",MIN(1129,J512,$C512)*overallRate,MIN(1129,J512)*overallRate),ROUND(MAX(IF($B512="Non - avec lien de dépendance",0,MIN((0.75*J512),847)),MIN(J512,(0.75*$C512),847)),2)),IF($B512="Non - avec lien de dépendance",MIN(1129,J512,$C512)*overallRate,MIN(1129,J512)*overallRate))</f>
        <v>#VALUE!</v>
      </c>
      <c r="U512" s="110" t="e">
        <f>IF(revenueReduction&gt;0.3,MAX(IF($B512="Non - avec lien de dépendance",MIN(1129,K512,$C512)*overallRate,MIN(1129,K512)*overallRate),ROUND(MAX(IF($B512="Non - avec lien de dépendance",0,MIN((0.75*K512),847)),MIN(K512,(0.75*$C512),847)),2)),IF($B512="Non - avec lien de dépendance",MIN(1129,K512,$C512)*overallRate,MIN(1129,K512)*overallRate))</f>
        <v>#VALUE!</v>
      </c>
    </row>
    <row r="513" spans="12:21" x14ac:dyDescent="0.5">
      <c r="L513" s="56" t="str">
        <f>IF(ISTEXT(overallRate),"Effectuez l’étape 1",IF(OR(COUNT($C513,H513)&lt;&gt;2,overallRate=0),0,IF(D513="Oui",ROUND(MAX(IF($B513="Non - avec lien de dépendance",0,MIN((0.75*H513),847)),MIN(H513,(0.75*$C513),847)),2),R513)))</f>
        <v>Effectuez l’étape 1</v>
      </c>
      <c r="M513" s="56" t="str">
        <f>IF(ISTEXT(overallRate),"Effectuez l’étape 1",IF(OR(COUNT($C513,I513)&lt;&gt;2,overallRate=0),0,IF(E513="Yes",ROUND(MAX(IF($B513="Non - avec lien de dépendance",0,MIN((0.75*I513),847)),MIN(I513,(0.75*$C513),847)),2),S513)))</f>
        <v>Effectuez l’étape 1</v>
      </c>
      <c r="N513" s="56" t="str">
        <f>IF(ISTEXT(overallRate),"Effectuez l’étape 1",IF(OR(COUNT($C513,J513)&lt;&gt;2,overallRate=0),0,IF(F513="Yes",ROUND(MAX(IF($B513="Non - avec lien de dépendance",0,MIN((0.75*J513),847)),MIN(J513,(0.75*$C513),847)),2),T513)))</f>
        <v>Effectuez l’étape 1</v>
      </c>
      <c r="O513" s="56" t="str">
        <f>IF(ISTEXT(overallRate),"Effectuez l’étape 1",IF(OR(COUNT($C513,K513)&lt;&gt;2,overallRate=0),0,IF(G513="Yes",ROUND(MAX(IF($B513="Non - avec lien de dépendance",0,MIN((0.75*K513),847)),MIN(K513,(0.75*$C513),847)),2),U513)))</f>
        <v>Effectuez l’étape 1</v>
      </c>
      <c r="P513" s="3">
        <f t="shared" si="7"/>
        <v>0</v>
      </c>
      <c r="R513" s="110" t="e">
        <f>IF(revenueReduction&gt;0.3,MAX(IF($B513="Non - avec lien de dépendance",MIN(1129,H513,$C513)*overallRate,MIN(1129,H513)*overallRate),ROUND(MAX(IF($B513="Non - avec lien de dépendance",0,MIN((0.75*H513),847)),MIN(H513,(0.75*$C513),847)),2)),IF($B513="Non - avec lien de dépendance",MIN(1129,H513,$C513)*overallRate,MIN(1129,H513)*overallRate))</f>
        <v>#VALUE!</v>
      </c>
      <c r="S513" s="110" t="e">
        <f>IF(revenueReduction&gt;0.3,MAX(IF($B513="Non - avec lien de dépendance",MIN(1129,I513,$C513)*overallRate,MIN(1129,I513)*overallRate),ROUND(MAX(IF($B513="Non - avec lien de dépendance",0,MIN((0.75*I513),847)),MIN(I513,(0.75*$C513),847)),2)),IF($B513="Non - avec lien de dépendance",MIN(1129,I513,$C513)*overallRate,MIN(1129,I513)*overallRate))</f>
        <v>#VALUE!</v>
      </c>
      <c r="T513" s="110" t="e">
        <f>IF(revenueReduction&gt;0.3,MAX(IF($B513="Non - avec lien de dépendance",MIN(1129,J513,$C513)*overallRate,MIN(1129,J513)*overallRate),ROUND(MAX(IF($B513="Non - avec lien de dépendance",0,MIN((0.75*J513),847)),MIN(J513,(0.75*$C513),847)),2)),IF($B513="Non - avec lien de dépendance",MIN(1129,J513,$C513)*overallRate,MIN(1129,J513)*overallRate))</f>
        <v>#VALUE!</v>
      </c>
      <c r="U513" s="110" t="e">
        <f>IF(revenueReduction&gt;0.3,MAX(IF($B513="Non - avec lien de dépendance",MIN(1129,K513,$C513)*overallRate,MIN(1129,K513)*overallRate),ROUND(MAX(IF($B513="Non - avec lien de dépendance",0,MIN((0.75*K513),847)),MIN(K513,(0.75*$C513),847)),2)),IF($B513="Non - avec lien de dépendance",MIN(1129,K513,$C513)*overallRate,MIN(1129,K513)*overallRate))</f>
        <v>#VALUE!</v>
      </c>
    </row>
    <row r="514" spans="12:21" x14ac:dyDescent="0.5">
      <c r="L514" s="56" t="str">
        <f>IF(ISTEXT(overallRate),"Effectuez l’étape 1",IF(OR(COUNT($C514,H514)&lt;&gt;2,overallRate=0),0,IF(D514="Oui",ROUND(MAX(IF($B514="Non - avec lien de dépendance",0,MIN((0.75*H514),847)),MIN(H514,(0.75*$C514),847)),2),R514)))</f>
        <v>Effectuez l’étape 1</v>
      </c>
      <c r="M514" s="56" t="str">
        <f>IF(ISTEXT(overallRate),"Effectuez l’étape 1",IF(OR(COUNT($C514,I514)&lt;&gt;2,overallRate=0),0,IF(E514="Yes",ROUND(MAX(IF($B514="Non - avec lien de dépendance",0,MIN((0.75*I514),847)),MIN(I514,(0.75*$C514),847)),2),S514)))</f>
        <v>Effectuez l’étape 1</v>
      </c>
      <c r="N514" s="56" t="str">
        <f>IF(ISTEXT(overallRate),"Effectuez l’étape 1",IF(OR(COUNT($C514,J514)&lt;&gt;2,overallRate=0),0,IF(F514="Yes",ROUND(MAX(IF($B514="Non - avec lien de dépendance",0,MIN((0.75*J514),847)),MIN(J514,(0.75*$C514),847)),2),T514)))</f>
        <v>Effectuez l’étape 1</v>
      </c>
      <c r="O514" s="56" t="str">
        <f>IF(ISTEXT(overallRate),"Effectuez l’étape 1",IF(OR(COUNT($C514,K514)&lt;&gt;2,overallRate=0),0,IF(G514="Yes",ROUND(MAX(IF($B514="Non - avec lien de dépendance",0,MIN((0.75*K514),847)),MIN(K514,(0.75*$C514),847)),2),U514)))</f>
        <v>Effectuez l’étape 1</v>
      </c>
      <c r="P514" s="3">
        <f t="shared" si="7"/>
        <v>0</v>
      </c>
      <c r="R514" s="110" t="e">
        <f>IF(revenueReduction&gt;0.3,MAX(IF($B514="Non - avec lien de dépendance",MIN(1129,H514,$C514)*overallRate,MIN(1129,H514)*overallRate),ROUND(MAX(IF($B514="Non - avec lien de dépendance",0,MIN((0.75*H514),847)),MIN(H514,(0.75*$C514),847)),2)),IF($B514="Non - avec lien de dépendance",MIN(1129,H514,$C514)*overallRate,MIN(1129,H514)*overallRate))</f>
        <v>#VALUE!</v>
      </c>
      <c r="S514" s="110" t="e">
        <f>IF(revenueReduction&gt;0.3,MAX(IF($B514="Non - avec lien de dépendance",MIN(1129,I514,$C514)*overallRate,MIN(1129,I514)*overallRate),ROUND(MAX(IF($B514="Non - avec lien de dépendance",0,MIN((0.75*I514),847)),MIN(I514,(0.75*$C514),847)),2)),IF($B514="Non - avec lien de dépendance",MIN(1129,I514,$C514)*overallRate,MIN(1129,I514)*overallRate))</f>
        <v>#VALUE!</v>
      </c>
      <c r="T514" s="110" t="e">
        <f>IF(revenueReduction&gt;0.3,MAX(IF($B514="Non - avec lien de dépendance",MIN(1129,J514,$C514)*overallRate,MIN(1129,J514)*overallRate),ROUND(MAX(IF($B514="Non - avec lien de dépendance",0,MIN((0.75*J514),847)),MIN(J514,(0.75*$C514),847)),2)),IF($B514="Non - avec lien de dépendance",MIN(1129,J514,$C514)*overallRate,MIN(1129,J514)*overallRate))</f>
        <v>#VALUE!</v>
      </c>
      <c r="U514" s="110" t="e">
        <f>IF(revenueReduction&gt;0.3,MAX(IF($B514="Non - avec lien de dépendance",MIN(1129,K514,$C514)*overallRate,MIN(1129,K514)*overallRate),ROUND(MAX(IF($B514="Non - avec lien de dépendance",0,MIN((0.75*K514),847)),MIN(K514,(0.75*$C514),847)),2)),IF($B514="Non - avec lien de dépendance",MIN(1129,K514,$C514)*overallRate,MIN(1129,K514)*overallRate))</f>
        <v>#VALUE!</v>
      </c>
    </row>
    <row r="515" spans="12:21" x14ac:dyDescent="0.5">
      <c r="L515" s="56" t="str">
        <f>IF(ISTEXT(overallRate),"Effectuez l’étape 1",IF(OR(COUNT($C515,H515)&lt;&gt;2,overallRate=0),0,IF(D515="Oui",ROUND(MAX(IF($B515="Non - avec lien de dépendance",0,MIN((0.75*H515),847)),MIN(H515,(0.75*$C515),847)),2),R515)))</f>
        <v>Effectuez l’étape 1</v>
      </c>
      <c r="M515" s="56" t="str">
        <f>IF(ISTEXT(overallRate),"Effectuez l’étape 1",IF(OR(COUNT($C515,I515)&lt;&gt;2,overallRate=0),0,IF(E515="Yes",ROUND(MAX(IF($B515="Non - avec lien de dépendance",0,MIN((0.75*I515),847)),MIN(I515,(0.75*$C515),847)),2),S515)))</f>
        <v>Effectuez l’étape 1</v>
      </c>
      <c r="N515" s="56" t="str">
        <f>IF(ISTEXT(overallRate),"Effectuez l’étape 1",IF(OR(COUNT($C515,J515)&lt;&gt;2,overallRate=0),0,IF(F515="Yes",ROUND(MAX(IF($B515="Non - avec lien de dépendance",0,MIN((0.75*J515),847)),MIN(J515,(0.75*$C515),847)),2),T515)))</f>
        <v>Effectuez l’étape 1</v>
      </c>
      <c r="O515" s="56" t="str">
        <f>IF(ISTEXT(overallRate),"Effectuez l’étape 1",IF(OR(COUNT($C515,K515)&lt;&gt;2,overallRate=0),0,IF(G515="Yes",ROUND(MAX(IF($B515="Non - avec lien de dépendance",0,MIN((0.75*K515),847)),MIN(K515,(0.75*$C515),847)),2),U515)))</f>
        <v>Effectuez l’étape 1</v>
      </c>
      <c r="P515" s="3">
        <f t="shared" si="7"/>
        <v>0</v>
      </c>
      <c r="R515" s="110" t="e">
        <f>IF(revenueReduction&gt;0.3,MAX(IF($B515="Non - avec lien de dépendance",MIN(1129,H515,$C515)*overallRate,MIN(1129,H515)*overallRate),ROUND(MAX(IF($B515="Non - avec lien de dépendance",0,MIN((0.75*H515),847)),MIN(H515,(0.75*$C515),847)),2)),IF($B515="Non - avec lien de dépendance",MIN(1129,H515,$C515)*overallRate,MIN(1129,H515)*overallRate))</f>
        <v>#VALUE!</v>
      </c>
      <c r="S515" s="110" t="e">
        <f>IF(revenueReduction&gt;0.3,MAX(IF($B515="Non - avec lien de dépendance",MIN(1129,I515,$C515)*overallRate,MIN(1129,I515)*overallRate),ROUND(MAX(IF($B515="Non - avec lien de dépendance",0,MIN((0.75*I515),847)),MIN(I515,(0.75*$C515),847)),2)),IF($B515="Non - avec lien de dépendance",MIN(1129,I515,$C515)*overallRate,MIN(1129,I515)*overallRate))</f>
        <v>#VALUE!</v>
      </c>
      <c r="T515" s="110" t="e">
        <f>IF(revenueReduction&gt;0.3,MAX(IF($B515="Non - avec lien de dépendance",MIN(1129,J515,$C515)*overallRate,MIN(1129,J515)*overallRate),ROUND(MAX(IF($B515="Non - avec lien de dépendance",0,MIN((0.75*J515),847)),MIN(J515,(0.75*$C515),847)),2)),IF($B515="Non - avec lien de dépendance",MIN(1129,J515,$C515)*overallRate,MIN(1129,J515)*overallRate))</f>
        <v>#VALUE!</v>
      </c>
      <c r="U515" s="110" t="e">
        <f>IF(revenueReduction&gt;0.3,MAX(IF($B515="Non - avec lien de dépendance",MIN(1129,K515,$C515)*overallRate,MIN(1129,K515)*overallRate),ROUND(MAX(IF($B515="Non - avec lien de dépendance",0,MIN((0.75*K515),847)),MIN(K515,(0.75*$C515),847)),2)),IF($B515="Non - avec lien de dépendance",MIN(1129,K515,$C515)*overallRate,MIN(1129,K515)*overallRate))</f>
        <v>#VALUE!</v>
      </c>
    </row>
    <row r="516" spans="12:21" x14ac:dyDescent="0.5">
      <c r="L516" s="56" t="str">
        <f>IF(ISTEXT(overallRate),"Effectuez l’étape 1",IF(OR(COUNT($C516,H516)&lt;&gt;2,overallRate=0),0,IF(D516="Oui",ROUND(MAX(IF($B516="Non - avec lien de dépendance",0,MIN((0.75*H516),847)),MIN(H516,(0.75*$C516),847)),2),R516)))</f>
        <v>Effectuez l’étape 1</v>
      </c>
      <c r="M516" s="56" t="str">
        <f>IF(ISTEXT(overallRate),"Effectuez l’étape 1",IF(OR(COUNT($C516,I516)&lt;&gt;2,overallRate=0),0,IF(E516="Yes",ROUND(MAX(IF($B516="Non - avec lien de dépendance",0,MIN((0.75*I516),847)),MIN(I516,(0.75*$C516),847)),2),S516)))</f>
        <v>Effectuez l’étape 1</v>
      </c>
      <c r="N516" s="56" t="str">
        <f>IF(ISTEXT(overallRate),"Effectuez l’étape 1",IF(OR(COUNT($C516,J516)&lt;&gt;2,overallRate=0),0,IF(F516="Yes",ROUND(MAX(IF($B516="Non - avec lien de dépendance",0,MIN((0.75*J516),847)),MIN(J516,(0.75*$C516),847)),2),T516)))</f>
        <v>Effectuez l’étape 1</v>
      </c>
      <c r="O516" s="56" t="str">
        <f>IF(ISTEXT(overallRate),"Effectuez l’étape 1",IF(OR(COUNT($C516,K516)&lt;&gt;2,overallRate=0),0,IF(G516="Yes",ROUND(MAX(IF($B516="Non - avec lien de dépendance",0,MIN((0.75*K516),847)),MIN(K516,(0.75*$C516),847)),2),U516)))</f>
        <v>Effectuez l’étape 1</v>
      </c>
      <c r="P516" s="3">
        <f t="shared" si="7"/>
        <v>0</v>
      </c>
      <c r="R516" s="110" t="e">
        <f>IF(revenueReduction&gt;0.3,MAX(IF($B516="Non - avec lien de dépendance",MIN(1129,H516,$C516)*overallRate,MIN(1129,H516)*overallRate),ROUND(MAX(IF($B516="Non - avec lien de dépendance",0,MIN((0.75*H516),847)),MIN(H516,(0.75*$C516),847)),2)),IF($B516="Non - avec lien de dépendance",MIN(1129,H516,$C516)*overallRate,MIN(1129,H516)*overallRate))</f>
        <v>#VALUE!</v>
      </c>
      <c r="S516" s="110" t="e">
        <f>IF(revenueReduction&gt;0.3,MAX(IF($B516="Non - avec lien de dépendance",MIN(1129,I516,$C516)*overallRate,MIN(1129,I516)*overallRate),ROUND(MAX(IF($B516="Non - avec lien de dépendance",0,MIN((0.75*I516),847)),MIN(I516,(0.75*$C516),847)),2)),IF($B516="Non - avec lien de dépendance",MIN(1129,I516,$C516)*overallRate,MIN(1129,I516)*overallRate))</f>
        <v>#VALUE!</v>
      </c>
      <c r="T516" s="110" t="e">
        <f>IF(revenueReduction&gt;0.3,MAX(IF($B516="Non - avec lien de dépendance",MIN(1129,J516,$C516)*overallRate,MIN(1129,J516)*overallRate),ROUND(MAX(IF($B516="Non - avec lien de dépendance",0,MIN((0.75*J516),847)),MIN(J516,(0.75*$C516),847)),2)),IF($B516="Non - avec lien de dépendance",MIN(1129,J516,$C516)*overallRate,MIN(1129,J516)*overallRate))</f>
        <v>#VALUE!</v>
      </c>
      <c r="U516" s="110" t="e">
        <f>IF(revenueReduction&gt;0.3,MAX(IF($B516="Non - avec lien de dépendance",MIN(1129,K516,$C516)*overallRate,MIN(1129,K516)*overallRate),ROUND(MAX(IF($B516="Non - avec lien de dépendance",0,MIN((0.75*K516),847)),MIN(K516,(0.75*$C516),847)),2)),IF($B516="Non - avec lien de dépendance",MIN(1129,K516,$C516)*overallRate,MIN(1129,K516)*overallRate))</f>
        <v>#VALUE!</v>
      </c>
    </row>
    <row r="517" spans="12:21" x14ac:dyDescent="0.5">
      <c r="L517" s="56" t="str">
        <f>IF(ISTEXT(overallRate),"Effectuez l’étape 1",IF(OR(COUNT($C517,H517)&lt;&gt;2,overallRate=0),0,IF(D517="Oui",ROUND(MAX(IF($B517="Non - avec lien de dépendance",0,MIN((0.75*H517),847)),MIN(H517,(0.75*$C517),847)),2),R517)))</f>
        <v>Effectuez l’étape 1</v>
      </c>
      <c r="M517" s="56" t="str">
        <f>IF(ISTEXT(overallRate),"Effectuez l’étape 1",IF(OR(COUNT($C517,I517)&lt;&gt;2,overallRate=0),0,IF(E517="Yes",ROUND(MAX(IF($B517="Non - avec lien de dépendance",0,MIN((0.75*I517),847)),MIN(I517,(0.75*$C517),847)),2),S517)))</f>
        <v>Effectuez l’étape 1</v>
      </c>
      <c r="N517" s="56" t="str">
        <f>IF(ISTEXT(overallRate),"Effectuez l’étape 1",IF(OR(COUNT($C517,J517)&lt;&gt;2,overallRate=0),0,IF(F517="Yes",ROUND(MAX(IF($B517="Non - avec lien de dépendance",0,MIN((0.75*J517),847)),MIN(J517,(0.75*$C517),847)),2),T517)))</f>
        <v>Effectuez l’étape 1</v>
      </c>
      <c r="O517" s="56" t="str">
        <f>IF(ISTEXT(overallRate),"Effectuez l’étape 1",IF(OR(COUNT($C517,K517)&lt;&gt;2,overallRate=0),0,IF(G517="Yes",ROUND(MAX(IF($B517="Non - avec lien de dépendance",0,MIN((0.75*K517),847)),MIN(K517,(0.75*$C517),847)),2),U517)))</f>
        <v>Effectuez l’étape 1</v>
      </c>
      <c r="P517" s="3">
        <f t="shared" si="7"/>
        <v>0</v>
      </c>
      <c r="R517" s="110" t="e">
        <f>IF(revenueReduction&gt;0.3,MAX(IF($B517="Non - avec lien de dépendance",MIN(1129,H517,$C517)*overallRate,MIN(1129,H517)*overallRate),ROUND(MAX(IF($B517="Non - avec lien de dépendance",0,MIN((0.75*H517),847)),MIN(H517,(0.75*$C517),847)),2)),IF($B517="Non - avec lien de dépendance",MIN(1129,H517,$C517)*overallRate,MIN(1129,H517)*overallRate))</f>
        <v>#VALUE!</v>
      </c>
      <c r="S517" s="110" t="e">
        <f>IF(revenueReduction&gt;0.3,MAX(IF($B517="Non - avec lien de dépendance",MIN(1129,I517,$C517)*overallRate,MIN(1129,I517)*overallRate),ROUND(MAX(IF($B517="Non - avec lien de dépendance",0,MIN((0.75*I517),847)),MIN(I517,(0.75*$C517),847)),2)),IF($B517="Non - avec lien de dépendance",MIN(1129,I517,$C517)*overallRate,MIN(1129,I517)*overallRate))</f>
        <v>#VALUE!</v>
      </c>
      <c r="T517" s="110" t="e">
        <f>IF(revenueReduction&gt;0.3,MAX(IF($B517="Non - avec lien de dépendance",MIN(1129,J517,$C517)*overallRate,MIN(1129,J517)*overallRate),ROUND(MAX(IF($B517="Non - avec lien de dépendance",0,MIN((0.75*J517),847)),MIN(J517,(0.75*$C517),847)),2)),IF($B517="Non - avec lien de dépendance",MIN(1129,J517,$C517)*overallRate,MIN(1129,J517)*overallRate))</f>
        <v>#VALUE!</v>
      </c>
      <c r="U517" s="110" t="e">
        <f>IF(revenueReduction&gt;0.3,MAX(IF($B517="Non - avec lien de dépendance",MIN(1129,K517,$C517)*overallRate,MIN(1129,K517)*overallRate),ROUND(MAX(IF($B517="Non - avec lien de dépendance",0,MIN((0.75*K517),847)),MIN(K517,(0.75*$C517),847)),2)),IF($B517="Non - avec lien de dépendance",MIN(1129,K517,$C517)*overallRate,MIN(1129,K517)*overallRate))</f>
        <v>#VALUE!</v>
      </c>
    </row>
    <row r="518" spans="12:21" x14ac:dyDescent="0.5">
      <c r="L518" s="56" t="str">
        <f>IF(ISTEXT(overallRate),"Effectuez l’étape 1",IF(OR(COUNT($C518,H518)&lt;&gt;2,overallRate=0),0,IF(D518="Oui",ROUND(MAX(IF($B518="Non - avec lien de dépendance",0,MIN((0.75*H518),847)),MIN(H518,(0.75*$C518),847)),2),R518)))</f>
        <v>Effectuez l’étape 1</v>
      </c>
      <c r="M518" s="56" t="str">
        <f>IF(ISTEXT(overallRate),"Effectuez l’étape 1",IF(OR(COUNT($C518,I518)&lt;&gt;2,overallRate=0),0,IF(E518="Yes",ROUND(MAX(IF($B518="Non - avec lien de dépendance",0,MIN((0.75*I518),847)),MIN(I518,(0.75*$C518),847)),2),S518)))</f>
        <v>Effectuez l’étape 1</v>
      </c>
      <c r="N518" s="56" t="str">
        <f>IF(ISTEXT(overallRate),"Effectuez l’étape 1",IF(OR(COUNT($C518,J518)&lt;&gt;2,overallRate=0),0,IF(F518="Yes",ROUND(MAX(IF($B518="Non - avec lien de dépendance",0,MIN((0.75*J518),847)),MIN(J518,(0.75*$C518),847)),2),T518)))</f>
        <v>Effectuez l’étape 1</v>
      </c>
      <c r="O518" s="56" t="str">
        <f>IF(ISTEXT(overallRate),"Effectuez l’étape 1",IF(OR(COUNT($C518,K518)&lt;&gt;2,overallRate=0),0,IF(G518="Yes",ROUND(MAX(IF($B518="Non - avec lien de dépendance",0,MIN((0.75*K518),847)),MIN(K518,(0.75*$C518),847)),2),U518)))</f>
        <v>Effectuez l’étape 1</v>
      </c>
      <c r="P518" s="3">
        <f t="shared" si="7"/>
        <v>0</v>
      </c>
      <c r="R518" s="110" t="e">
        <f>IF(revenueReduction&gt;0.3,MAX(IF($B518="Non - avec lien de dépendance",MIN(1129,H518,$C518)*overallRate,MIN(1129,H518)*overallRate),ROUND(MAX(IF($B518="Non - avec lien de dépendance",0,MIN((0.75*H518),847)),MIN(H518,(0.75*$C518),847)),2)),IF($B518="Non - avec lien de dépendance",MIN(1129,H518,$C518)*overallRate,MIN(1129,H518)*overallRate))</f>
        <v>#VALUE!</v>
      </c>
      <c r="S518" s="110" t="e">
        <f>IF(revenueReduction&gt;0.3,MAX(IF($B518="Non - avec lien de dépendance",MIN(1129,I518,$C518)*overallRate,MIN(1129,I518)*overallRate),ROUND(MAX(IF($B518="Non - avec lien de dépendance",0,MIN((0.75*I518),847)),MIN(I518,(0.75*$C518),847)),2)),IF($B518="Non - avec lien de dépendance",MIN(1129,I518,$C518)*overallRate,MIN(1129,I518)*overallRate))</f>
        <v>#VALUE!</v>
      </c>
      <c r="T518" s="110" t="e">
        <f>IF(revenueReduction&gt;0.3,MAX(IF($B518="Non - avec lien de dépendance",MIN(1129,J518,$C518)*overallRate,MIN(1129,J518)*overallRate),ROUND(MAX(IF($B518="Non - avec lien de dépendance",0,MIN((0.75*J518),847)),MIN(J518,(0.75*$C518),847)),2)),IF($B518="Non - avec lien de dépendance",MIN(1129,J518,$C518)*overallRate,MIN(1129,J518)*overallRate))</f>
        <v>#VALUE!</v>
      </c>
      <c r="U518" s="110" t="e">
        <f>IF(revenueReduction&gt;0.3,MAX(IF($B518="Non - avec lien de dépendance",MIN(1129,K518,$C518)*overallRate,MIN(1129,K518)*overallRate),ROUND(MAX(IF($B518="Non - avec lien de dépendance",0,MIN((0.75*K518),847)),MIN(K518,(0.75*$C518),847)),2)),IF($B518="Non - avec lien de dépendance",MIN(1129,K518,$C518)*overallRate,MIN(1129,K518)*overallRate))</f>
        <v>#VALUE!</v>
      </c>
    </row>
    <row r="519" spans="12:21" x14ac:dyDescent="0.5">
      <c r="L519" s="56" t="str">
        <f>IF(ISTEXT(overallRate),"Effectuez l’étape 1",IF(OR(COUNT($C519,H519)&lt;&gt;2,overallRate=0),0,IF(D519="Oui",ROUND(MAX(IF($B519="Non - avec lien de dépendance",0,MIN((0.75*H519),847)),MIN(H519,(0.75*$C519),847)),2),R519)))</f>
        <v>Effectuez l’étape 1</v>
      </c>
      <c r="M519" s="56" t="str">
        <f>IF(ISTEXT(overallRate),"Effectuez l’étape 1",IF(OR(COUNT($C519,I519)&lt;&gt;2,overallRate=0),0,IF(E519="Yes",ROUND(MAX(IF($B519="Non - avec lien de dépendance",0,MIN((0.75*I519),847)),MIN(I519,(0.75*$C519),847)),2),S519)))</f>
        <v>Effectuez l’étape 1</v>
      </c>
      <c r="N519" s="56" t="str">
        <f>IF(ISTEXT(overallRate),"Effectuez l’étape 1",IF(OR(COUNT($C519,J519)&lt;&gt;2,overallRate=0),0,IF(F519="Yes",ROUND(MAX(IF($B519="Non - avec lien de dépendance",0,MIN((0.75*J519),847)),MIN(J519,(0.75*$C519),847)),2),T519)))</f>
        <v>Effectuez l’étape 1</v>
      </c>
      <c r="O519" s="56" t="str">
        <f>IF(ISTEXT(overallRate),"Effectuez l’étape 1",IF(OR(COUNT($C519,K519)&lt;&gt;2,overallRate=0),0,IF(G519="Yes",ROUND(MAX(IF($B519="Non - avec lien de dépendance",0,MIN((0.75*K519),847)),MIN(K519,(0.75*$C519),847)),2),U519)))</f>
        <v>Effectuez l’étape 1</v>
      </c>
      <c r="P519" s="3">
        <f t="shared" ref="P519:P582" si="8">IF(AND(COUNT(C519:K519)&gt;0,OR(COUNT(C519:K519)&lt;&gt;5,ISBLANK(B519))),"Fill out all amounts",SUM(L519:O519))</f>
        <v>0</v>
      </c>
      <c r="R519" s="110" t="e">
        <f>IF(revenueReduction&gt;0.3,MAX(IF($B519="Non - avec lien de dépendance",MIN(1129,H519,$C519)*overallRate,MIN(1129,H519)*overallRate),ROUND(MAX(IF($B519="Non - avec lien de dépendance",0,MIN((0.75*H519),847)),MIN(H519,(0.75*$C519),847)),2)),IF($B519="Non - avec lien de dépendance",MIN(1129,H519,$C519)*overallRate,MIN(1129,H519)*overallRate))</f>
        <v>#VALUE!</v>
      </c>
      <c r="S519" s="110" t="e">
        <f>IF(revenueReduction&gt;0.3,MAX(IF($B519="Non - avec lien de dépendance",MIN(1129,I519,$C519)*overallRate,MIN(1129,I519)*overallRate),ROUND(MAX(IF($B519="Non - avec lien de dépendance",0,MIN((0.75*I519),847)),MIN(I519,(0.75*$C519),847)),2)),IF($B519="Non - avec lien de dépendance",MIN(1129,I519,$C519)*overallRate,MIN(1129,I519)*overallRate))</f>
        <v>#VALUE!</v>
      </c>
      <c r="T519" s="110" t="e">
        <f>IF(revenueReduction&gt;0.3,MAX(IF($B519="Non - avec lien de dépendance",MIN(1129,J519,$C519)*overallRate,MIN(1129,J519)*overallRate),ROUND(MAX(IF($B519="Non - avec lien de dépendance",0,MIN((0.75*J519),847)),MIN(J519,(0.75*$C519),847)),2)),IF($B519="Non - avec lien de dépendance",MIN(1129,J519,$C519)*overallRate,MIN(1129,J519)*overallRate))</f>
        <v>#VALUE!</v>
      </c>
      <c r="U519" s="110" t="e">
        <f>IF(revenueReduction&gt;0.3,MAX(IF($B519="Non - avec lien de dépendance",MIN(1129,K519,$C519)*overallRate,MIN(1129,K519)*overallRate),ROUND(MAX(IF($B519="Non - avec lien de dépendance",0,MIN((0.75*K519),847)),MIN(K519,(0.75*$C519),847)),2)),IF($B519="Non - avec lien de dépendance",MIN(1129,K519,$C519)*overallRate,MIN(1129,K519)*overallRate))</f>
        <v>#VALUE!</v>
      </c>
    </row>
    <row r="520" spans="12:21" x14ac:dyDescent="0.5">
      <c r="L520" s="56" t="str">
        <f>IF(ISTEXT(overallRate),"Effectuez l’étape 1",IF(OR(COUNT($C520,H520)&lt;&gt;2,overallRate=0),0,IF(D520="Oui",ROUND(MAX(IF($B520="Non - avec lien de dépendance",0,MIN((0.75*H520),847)),MIN(H520,(0.75*$C520),847)),2),R520)))</f>
        <v>Effectuez l’étape 1</v>
      </c>
      <c r="M520" s="56" t="str">
        <f>IF(ISTEXT(overallRate),"Effectuez l’étape 1",IF(OR(COUNT($C520,I520)&lt;&gt;2,overallRate=0),0,IF(E520="Yes",ROUND(MAX(IF($B520="Non - avec lien de dépendance",0,MIN((0.75*I520),847)),MIN(I520,(0.75*$C520),847)),2),S520)))</f>
        <v>Effectuez l’étape 1</v>
      </c>
      <c r="N520" s="56" t="str">
        <f>IF(ISTEXT(overallRate),"Effectuez l’étape 1",IF(OR(COUNT($C520,J520)&lt;&gt;2,overallRate=0),0,IF(F520="Yes",ROUND(MAX(IF($B520="Non - avec lien de dépendance",0,MIN((0.75*J520),847)),MIN(J520,(0.75*$C520),847)),2),T520)))</f>
        <v>Effectuez l’étape 1</v>
      </c>
      <c r="O520" s="56" t="str">
        <f>IF(ISTEXT(overallRate),"Effectuez l’étape 1",IF(OR(COUNT($C520,K520)&lt;&gt;2,overallRate=0),0,IF(G520="Yes",ROUND(MAX(IF($B520="Non - avec lien de dépendance",0,MIN((0.75*K520),847)),MIN(K520,(0.75*$C520),847)),2),U520)))</f>
        <v>Effectuez l’étape 1</v>
      </c>
      <c r="P520" s="3">
        <f t="shared" si="8"/>
        <v>0</v>
      </c>
      <c r="R520" s="110" t="e">
        <f>IF(revenueReduction&gt;0.3,MAX(IF($B520="Non - avec lien de dépendance",MIN(1129,H520,$C520)*overallRate,MIN(1129,H520)*overallRate),ROUND(MAX(IF($B520="Non - avec lien de dépendance",0,MIN((0.75*H520),847)),MIN(H520,(0.75*$C520),847)),2)),IF($B520="Non - avec lien de dépendance",MIN(1129,H520,$C520)*overallRate,MIN(1129,H520)*overallRate))</f>
        <v>#VALUE!</v>
      </c>
      <c r="S520" s="110" t="e">
        <f>IF(revenueReduction&gt;0.3,MAX(IF($B520="Non - avec lien de dépendance",MIN(1129,I520,$C520)*overallRate,MIN(1129,I520)*overallRate),ROUND(MAX(IF($B520="Non - avec lien de dépendance",0,MIN((0.75*I520),847)),MIN(I520,(0.75*$C520),847)),2)),IF($B520="Non - avec lien de dépendance",MIN(1129,I520,$C520)*overallRate,MIN(1129,I520)*overallRate))</f>
        <v>#VALUE!</v>
      </c>
      <c r="T520" s="110" t="e">
        <f>IF(revenueReduction&gt;0.3,MAX(IF($B520="Non - avec lien de dépendance",MIN(1129,J520,$C520)*overallRate,MIN(1129,J520)*overallRate),ROUND(MAX(IF($B520="Non - avec lien de dépendance",0,MIN((0.75*J520),847)),MIN(J520,(0.75*$C520),847)),2)),IF($B520="Non - avec lien de dépendance",MIN(1129,J520,$C520)*overallRate,MIN(1129,J520)*overallRate))</f>
        <v>#VALUE!</v>
      </c>
      <c r="U520" s="110" t="e">
        <f>IF(revenueReduction&gt;0.3,MAX(IF($B520="Non - avec lien de dépendance",MIN(1129,K520,$C520)*overallRate,MIN(1129,K520)*overallRate),ROUND(MAX(IF($B520="Non - avec lien de dépendance",0,MIN((0.75*K520),847)),MIN(K520,(0.75*$C520),847)),2)),IF($B520="Non - avec lien de dépendance",MIN(1129,K520,$C520)*overallRate,MIN(1129,K520)*overallRate))</f>
        <v>#VALUE!</v>
      </c>
    </row>
    <row r="521" spans="12:21" x14ac:dyDescent="0.5">
      <c r="L521" s="56" t="str">
        <f>IF(ISTEXT(overallRate),"Effectuez l’étape 1",IF(OR(COUNT($C521,H521)&lt;&gt;2,overallRate=0),0,IF(D521="Oui",ROUND(MAX(IF($B521="Non - avec lien de dépendance",0,MIN((0.75*H521),847)),MIN(H521,(0.75*$C521),847)),2),R521)))</f>
        <v>Effectuez l’étape 1</v>
      </c>
      <c r="M521" s="56" t="str">
        <f>IF(ISTEXT(overallRate),"Effectuez l’étape 1",IF(OR(COUNT($C521,I521)&lt;&gt;2,overallRate=0),0,IF(E521="Yes",ROUND(MAX(IF($B521="Non - avec lien de dépendance",0,MIN((0.75*I521),847)),MIN(I521,(0.75*$C521),847)),2),S521)))</f>
        <v>Effectuez l’étape 1</v>
      </c>
      <c r="N521" s="56" t="str">
        <f>IF(ISTEXT(overallRate),"Effectuez l’étape 1",IF(OR(COUNT($C521,J521)&lt;&gt;2,overallRate=0),0,IF(F521="Yes",ROUND(MAX(IF($B521="Non - avec lien de dépendance",0,MIN((0.75*J521),847)),MIN(J521,(0.75*$C521),847)),2),T521)))</f>
        <v>Effectuez l’étape 1</v>
      </c>
      <c r="O521" s="56" t="str">
        <f>IF(ISTEXT(overallRate),"Effectuez l’étape 1",IF(OR(COUNT($C521,K521)&lt;&gt;2,overallRate=0),0,IF(G521="Yes",ROUND(MAX(IF($B521="Non - avec lien de dépendance",0,MIN((0.75*K521),847)),MIN(K521,(0.75*$C521),847)),2),U521)))</f>
        <v>Effectuez l’étape 1</v>
      </c>
      <c r="P521" s="3">
        <f t="shared" si="8"/>
        <v>0</v>
      </c>
      <c r="R521" s="110" t="e">
        <f>IF(revenueReduction&gt;0.3,MAX(IF($B521="Non - avec lien de dépendance",MIN(1129,H521,$C521)*overallRate,MIN(1129,H521)*overallRate),ROUND(MAX(IF($B521="Non - avec lien de dépendance",0,MIN((0.75*H521),847)),MIN(H521,(0.75*$C521),847)),2)),IF($B521="Non - avec lien de dépendance",MIN(1129,H521,$C521)*overallRate,MIN(1129,H521)*overallRate))</f>
        <v>#VALUE!</v>
      </c>
      <c r="S521" s="110" t="e">
        <f>IF(revenueReduction&gt;0.3,MAX(IF($B521="Non - avec lien de dépendance",MIN(1129,I521,$C521)*overallRate,MIN(1129,I521)*overallRate),ROUND(MAX(IF($B521="Non - avec lien de dépendance",0,MIN((0.75*I521),847)),MIN(I521,(0.75*$C521),847)),2)),IF($B521="Non - avec lien de dépendance",MIN(1129,I521,$C521)*overallRate,MIN(1129,I521)*overallRate))</f>
        <v>#VALUE!</v>
      </c>
      <c r="T521" s="110" t="e">
        <f>IF(revenueReduction&gt;0.3,MAX(IF($B521="Non - avec lien de dépendance",MIN(1129,J521,$C521)*overallRate,MIN(1129,J521)*overallRate),ROUND(MAX(IF($B521="Non - avec lien de dépendance",0,MIN((0.75*J521),847)),MIN(J521,(0.75*$C521),847)),2)),IF($B521="Non - avec lien de dépendance",MIN(1129,J521,$C521)*overallRate,MIN(1129,J521)*overallRate))</f>
        <v>#VALUE!</v>
      </c>
      <c r="U521" s="110" t="e">
        <f>IF(revenueReduction&gt;0.3,MAX(IF($B521="Non - avec lien de dépendance",MIN(1129,K521,$C521)*overallRate,MIN(1129,K521)*overallRate),ROUND(MAX(IF($B521="Non - avec lien de dépendance",0,MIN((0.75*K521),847)),MIN(K521,(0.75*$C521),847)),2)),IF($B521="Non - avec lien de dépendance",MIN(1129,K521,$C521)*overallRate,MIN(1129,K521)*overallRate))</f>
        <v>#VALUE!</v>
      </c>
    </row>
    <row r="522" spans="12:21" x14ac:dyDescent="0.5">
      <c r="L522" s="56" t="str">
        <f>IF(ISTEXT(overallRate),"Effectuez l’étape 1",IF(OR(COUNT($C522,H522)&lt;&gt;2,overallRate=0),0,IF(D522="Oui",ROUND(MAX(IF($B522="Non - avec lien de dépendance",0,MIN((0.75*H522),847)),MIN(H522,(0.75*$C522),847)),2),R522)))</f>
        <v>Effectuez l’étape 1</v>
      </c>
      <c r="M522" s="56" t="str">
        <f>IF(ISTEXT(overallRate),"Effectuez l’étape 1",IF(OR(COUNT($C522,I522)&lt;&gt;2,overallRate=0),0,IF(E522="Yes",ROUND(MAX(IF($B522="Non - avec lien de dépendance",0,MIN((0.75*I522),847)),MIN(I522,(0.75*$C522),847)),2),S522)))</f>
        <v>Effectuez l’étape 1</v>
      </c>
      <c r="N522" s="56" t="str">
        <f>IF(ISTEXT(overallRate),"Effectuez l’étape 1",IF(OR(COUNT($C522,J522)&lt;&gt;2,overallRate=0),0,IF(F522="Yes",ROUND(MAX(IF($B522="Non - avec lien de dépendance",0,MIN((0.75*J522),847)),MIN(J522,(0.75*$C522),847)),2),T522)))</f>
        <v>Effectuez l’étape 1</v>
      </c>
      <c r="O522" s="56" t="str">
        <f>IF(ISTEXT(overallRate),"Effectuez l’étape 1",IF(OR(COUNT($C522,K522)&lt;&gt;2,overallRate=0),0,IF(G522="Yes",ROUND(MAX(IF($B522="Non - avec lien de dépendance",0,MIN((0.75*K522),847)),MIN(K522,(0.75*$C522),847)),2),U522)))</f>
        <v>Effectuez l’étape 1</v>
      </c>
      <c r="P522" s="3">
        <f t="shared" si="8"/>
        <v>0</v>
      </c>
      <c r="R522" s="110" t="e">
        <f>IF(revenueReduction&gt;0.3,MAX(IF($B522="Non - avec lien de dépendance",MIN(1129,H522,$C522)*overallRate,MIN(1129,H522)*overallRate),ROUND(MAX(IF($B522="Non - avec lien de dépendance",0,MIN((0.75*H522),847)),MIN(H522,(0.75*$C522),847)),2)),IF($B522="Non - avec lien de dépendance",MIN(1129,H522,$C522)*overallRate,MIN(1129,H522)*overallRate))</f>
        <v>#VALUE!</v>
      </c>
      <c r="S522" s="110" t="e">
        <f>IF(revenueReduction&gt;0.3,MAX(IF($B522="Non - avec lien de dépendance",MIN(1129,I522,$C522)*overallRate,MIN(1129,I522)*overallRate),ROUND(MAX(IF($B522="Non - avec lien de dépendance",0,MIN((0.75*I522),847)),MIN(I522,(0.75*$C522),847)),2)),IF($B522="Non - avec lien de dépendance",MIN(1129,I522,$C522)*overallRate,MIN(1129,I522)*overallRate))</f>
        <v>#VALUE!</v>
      </c>
      <c r="T522" s="110" t="e">
        <f>IF(revenueReduction&gt;0.3,MAX(IF($B522="Non - avec lien de dépendance",MIN(1129,J522,$C522)*overallRate,MIN(1129,J522)*overallRate),ROUND(MAX(IF($B522="Non - avec lien de dépendance",0,MIN((0.75*J522),847)),MIN(J522,(0.75*$C522),847)),2)),IF($B522="Non - avec lien de dépendance",MIN(1129,J522,$C522)*overallRate,MIN(1129,J522)*overallRate))</f>
        <v>#VALUE!</v>
      </c>
      <c r="U522" s="110" t="e">
        <f>IF(revenueReduction&gt;0.3,MAX(IF($B522="Non - avec lien de dépendance",MIN(1129,K522,$C522)*overallRate,MIN(1129,K522)*overallRate),ROUND(MAX(IF($B522="Non - avec lien de dépendance",0,MIN((0.75*K522),847)),MIN(K522,(0.75*$C522),847)),2)),IF($B522="Non - avec lien de dépendance",MIN(1129,K522,$C522)*overallRate,MIN(1129,K522)*overallRate))</f>
        <v>#VALUE!</v>
      </c>
    </row>
    <row r="523" spans="12:21" x14ac:dyDescent="0.5">
      <c r="L523" s="56" t="str">
        <f>IF(ISTEXT(overallRate),"Effectuez l’étape 1",IF(OR(COUNT($C523,H523)&lt;&gt;2,overallRate=0),0,IF(D523="Oui",ROUND(MAX(IF($B523="Non - avec lien de dépendance",0,MIN((0.75*H523),847)),MIN(H523,(0.75*$C523),847)),2),R523)))</f>
        <v>Effectuez l’étape 1</v>
      </c>
      <c r="M523" s="56" t="str">
        <f>IF(ISTEXT(overallRate),"Effectuez l’étape 1",IF(OR(COUNT($C523,I523)&lt;&gt;2,overallRate=0),0,IF(E523="Yes",ROUND(MAX(IF($B523="Non - avec lien de dépendance",0,MIN((0.75*I523),847)),MIN(I523,(0.75*$C523),847)),2),S523)))</f>
        <v>Effectuez l’étape 1</v>
      </c>
      <c r="N523" s="56" t="str">
        <f>IF(ISTEXT(overallRate),"Effectuez l’étape 1",IF(OR(COUNT($C523,J523)&lt;&gt;2,overallRate=0),0,IF(F523="Yes",ROUND(MAX(IF($B523="Non - avec lien de dépendance",0,MIN((0.75*J523),847)),MIN(J523,(0.75*$C523),847)),2),T523)))</f>
        <v>Effectuez l’étape 1</v>
      </c>
      <c r="O523" s="56" t="str">
        <f>IF(ISTEXT(overallRate),"Effectuez l’étape 1",IF(OR(COUNT($C523,K523)&lt;&gt;2,overallRate=0),0,IF(G523="Yes",ROUND(MAX(IF($B523="Non - avec lien de dépendance",0,MIN((0.75*K523),847)),MIN(K523,(0.75*$C523),847)),2),U523)))</f>
        <v>Effectuez l’étape 1</v>
      </c>
      <c r="P523" s="3">
        <f t="shared" si="8"/>
        <v>0</v>
      </c>
      <c r="R523" s="110" t="e">
        <f>IF(revenueReduction&gt;0.3,MAX(IF($B523="Non - avec lien de dépendance",MIN(1129,H523,$C523)*overallRate,MIN(1129,H523)*overallRate),ROUND(MAX(IF($B523="Non - avec lien de dépendance",0,MIN((0.75*H523),847)),MIN(H523,(0.75*$C523),847)),2)),IF($B523="Non - avec lien de dépendance",MIN(1129,H523,$C523)*overallRate,MIN(1129,H523)*overallRate))</f>
        <v>#VALUE!</v>
      </c>
      <c r="S523" s="110" t="e">
        <f>IF(revenueReduction&gt;0.3,MAX(IF($B523="Non - avec lien de dépendance",MIN(1129,I523,$C523)*overallRate,MIN(1129,I523)*overallRate),ROUND(MAX(IF($B523="Non - avec lien de dépendance",0,MIN((0.75*I523),847)),MIN(I523,(0.75*$C523),847)),2)),IF($B523="Non - avec lien de dépendance",MIN(1129,I523,$C523)*overallRate,MIN(1129,I523)*overallRate))</f>
        <v>#VALUE!</v>
      </c>
      <c r="T523" s="110" t="e">
        <f>IF(revenueReduction&gt;0.3,MAX(IF($B523="Non - avec lien de dépendance",MIN(1129,J523,$C523)*overallRate,MIN(1129,J523)*overallRate),ROUND(MAX(IF($B523="Non - avec lien de dépendance",0,MIN((0.75*J523),847)),MIN(J523,(0.75*$C523),847)),2)),IF($B523="Non - avec lien de dépendance",MIN(1129,J523,$C523)*overallRate,MIN(1129,J523)*overallRate))</f>
        <v>#VALUE!</v>
      </c>
      <c r="U523" s="110" t="e">
        <f>IF(revenueReduction&gt;0.3,MAX(IF($B523="Non - avec lien de dépendance",MIN(1129,K523,$C523)*overallRate,MIN(1129,K523)*overallRate),ROUND(MAX(IF($B523="Non - avec lien de dépendance",0,MIN((0.75*K523),847)),MIN(K523,(0.75*$C523),847)),2)),IF($B523="Non - avec lien de dépendance",MIN(1129,K523,$C523)*overallRate,MIN(1129,K523)*overallRate))</f>
        <v>#VALUE!</v>
      </c>
    </row>
    <row r="524" spans="12:21" x14ac:dyDescent="0.5">
      <c r="L524" s="56" t="str">
        <f>IF(ISTEXT(overallRate),"Effectuez l’étape 1",IF(OR(COUNT($C524,H524)&lt;&gt;2,overallRate=0),0,IF(D524="Oui",ROUND(MAX(IF($B524="Non - avec lien de dépendance",0,MIN((0.75*H524),847)),MIN(H524,(0.75*$C524),847)),2),R524)))</f>
        <v>Effectuez l’étape 1</v>
      </c>
      <c r="M524" s="56" t="str">
        <f>IF(ISTEXT(overallRate),"Effectuez l’étape 1",IF(OR(COUNT($C524,I524)&lt;&gt;2,overallRate=0),0,IF(E524="Yes",ROUND(MAX(IF($B524="Non - avec lien de dépendance",0,MIN((0.75*I524),847)),MIN(I524,(0.75*$C524),847)),2),S524)))</f>
        <v>Effectuez l’étape 1</v>
      </c>
      <c r="N524" s="56" t="str">
        <f>IF(ISTEXT(overallRate),"Effectuez l’étape 1",IF(OR(COUNT($C524,J524)&lt;&gt;2,overallRate=0),0,IF(F524="Yes",ROUND(MAX(IF($B524="Non - avec lien de dépendance",0,MIN((0.75*J524),847)),MIN(J524,(0.75*$C524),847)),2),T524)))</f>
        <v>Effectuez l’étape 1</v>
      </c>
      <c r="O524" s="56" t="str">
        <f>IF(ISTEXT(overallRate),"Effectuez l’étape 1",IF(OR(COUNT($C524,K524)&lt;&gt;2,overallRate=0),0,IF(G524="Yes",ROUND(MAX(IF($B524="Non - avec lien de dépendance",0,MIN((0.75*K524),847)),MIN(K524,(0.75*$C524),847)),2),U524)))</f>
        <v>Effectuez l’étape 1</v>
      </c>
      <c r="P524" s="3">
        <f t="shared" si="8"/>
        <v>0</v>
      </c>
      <c r="R524" s="110" t="e">
        <f>IF(revenueReduction&gt;0.3,MAX(IF($B524="Non - avec lien de dépendance",MIN(1129,H524,$C524)*overallRate,MIN(1129,H524)*overallRate),ROUND(MAX(IF($B524="Non - avec lien de dépendance",0,MIN((0.75*H524),847)),MIN(H524,(0.75*$C524),847)),2)),IF($B524="Non - avec lien de dépendance",MIN(1129,H524,$C524)*overallRate,MIN(1129,H524)*overallRate))</f>
        <v>#VALUE!</v>
      </c>
      <c r="S524" s="110" t="e">
        <f>IF(revenueReduction&gt;0.3,MAX(IF($B524="Non - avec lien de dépendance",MIN(1129,I524,$C524)*overallRate,MIN(1129,I524)*overallRate),ROUND(MAX(IF($B524="Non - avec lien de dépendance",0,MIN((0.75*I524),847)),MIN(I524,(0.75*$C524),847)),2)),IF($B524="Non - avec lien de dépendance",MIN(1129,I524,$C524)*overallRate,MIN(1129,I524)*overallRate))</f>
        <v>#VALUE!</v>
      </c>
      <c r="T524" s="110" t="e">
        <f>IF(revenueReduction&gt;0.3,MAX(IF($B524="Non - avec lien de dépendance",MIN(1129,J524,$C524)*overallRate,MIN(1129,J524)*overallRate),ROUND(MAX(IF($B524="Non - avec lien de dépendance",0,MIN((0.75*J524),847)),MIN(J524,(0.75*$C524),847)),2)),IF($B524="Non - avec lien de dépendance",MIN(1129,J524,$C524)*overallRate,MIN(1129,J524)*overallRate))</f>
        <v>#VALUE!</v>
      </c>
      <c r="U524" s="110" t="e">
        <f>IF(revenueReduction&gt;0.3,MAX(IF($B524="Non - avec lien de dépendance",MIN(1129,K524,$C524)*overallRate,MIN(1129,K524)*overallRate),ROUND(MAX(IF($B524="Non - avec lien de dépendance",0,MIN((0.75*K524),847)),MIN(K524,(0.75*$C524),847)),2)),IF($B524="Non - avec lien de dépendance",MIN(1129,K524,$C524)*overallRate,MIN(1129,K524)*overallRate))</f>
        <v>#VALUE!</v>
      </c>
    </row>
    <row r="525" spans="12:21" x14ac:dyDescent="0.5">
      <c r="L525" s="56" t="str">
        <f>IF(ISTEXT(overallRate),"Effectuez l’étape 1",IF(OR(COUNT($C525,H525)&lt;&gt;2,overallRate=0),0,IF(D525="Oui",ROUND(MAX(IF($B525="Non - avec lien de dépendance",0,MIN((0.75*H525),847)),MIN(H525,(0.75*$C525),847)),2),R525)))</f>
        <v>Effectuez l’étape 1</v>
      </c>
      <c r="M525" s="56" t="str">
        <f>IF(ISTEXT(overallRate),"Effectuez l’étape 1",IF(OR(COUNT($C525,I525)&lt;&gt;2,overallRate=0),0,IF(E525="Yes",ROUND(MAX(IF($B525="Non - avec lien de dépendance",0,MIN((0.75*I525),847)),MIN(I525,(0.75*$C525),847)),2),S525)))</f>
        <v>Effectuez l’étape 1</v>
      </c>
      <c r="N525" s="56" t="str">
        <f>IF(ISTEXT(overallRate),"Effectuez l’étape 1",IF(OR(COUNT($C525,J525)&lt;&gt;2,overallRate=0),0,IF(F525="Yes",ROUND(MAX(IF($B525="Non - avec lien de dépendance",0,MIN((0.75*J525),847)),MIN(J525,(0.75*$C525),847)),2),T525)))</f>
        <v>Effectuez l’étape 1</v>
      </c>
      <c r="O525" s="56" t="str">
        <f>IF(ISTEXT(overallRate),"Effectuez l’étape 1",IF(OR(COUNT($C525,K525)&lt;&gt;2,overallRate=0),0,IF(G525="Yes",ROUND(MAX(IF($B525="Non - avec lien de dépendance",0,MIN((0.75*K525),847)),MIN(K525,(0.75*$C525),847)),2),U525)))</f>
        <v>Effectuez l’étape 1</v>
      </c>
      <c r="P525" s="3">
        <f t="shared" si="8"/>
        <v>0</v>
      </c>
      <c r="R525" s="110" t="e">
        <f>IF(revenueReduction&gt;0.3,MAX(IF($B525="Non - avec lien de dépendance",MIN(1129,H525,$C525)*overallRate,MIN(1129,H525)*overallRate),ROUND(MAX(IF($B525="Non - avec lien de dépendance",0,MIN((0.75*H525),847)),MIN(H525,(0.75*$C525),847)),2)),IF($B525="Non - avec lien de dépendance",MIN(1129,H525,$C525)*overallRate,MIN(1129,H525)*overallRate))</f>
        <v>#VALUE!</v>
      </c>
      <c r="S525" s="110" t="e">
        <f>IF(revenueReduction&gt;0.3,MAX(IF($B525="Non - avec lien de dépendance",MIN(1129,I525,$C525)*overallRate,MIN(1129,I525)*overallRate),ROUND(MAX(IF($B525="Non - avec lien de dépendance",0,MIN((0.75*I525),847)),MIN(I525,(0.75*$C525),847)),2)),IF($B525="Non - avec lien de dépendance",MIN(1129,I525,$C525)*overallRate,MIN(1129,I525)*overallRate))</f>
        <v>#VALUE!</v>
      </c>
      <c r="T525" s="110" t="e">
        <f>IF(revenueReduction&gt;0.3,MAX(IF($B525="Non - avec lien de dépendance",MIN(1129,J525,$C525)*overallRate,MIN(1129,J525)*overallRate),ROUND(MAX(IF($B525="Non - avec lien de dépendance",0,MIN((0.75*J525),847)),MIN(J525,(0.75*$C525),847)),2)),IF($B525="Non - avec lien de dépendance",MIN(1129,J525,$C525)*overallRate,MIN(1129,J525)*overallRate))</f>
        <v>#VALUE!</v>
      </c>
      <c r="U525" s="110" t="e">
        <f>IF(revenueReduction&gt;0.3,MAX(IF($B525="Non - avec lien de dépendance",MIN(1129,K525,$C525)*overallRate,MIN(1129,K525)*overallRate),ROUND(MAX(IF($B525="Non - avec lien de dépendance",0,MIN((0.75*K525),847)),MIN(K525,(0.75*$C525),847)),2)),IF($B525="Non - avec lien de dépendance",MIN(1129,K525,$C525)*overallRate,MIN(1129,K525)*overallRate))</f>
        <v>#VALUE!</v>
      </c>
    </row>
    <row r="526" spans="12:21" x14ac:dyDescent="0.5">
      <c r="L526" s="56" t="str">
        <f>IF(ISTEXT(overallRate),"Effectuez l’étape 1",IF(OR(COUNT($C526,H526)&lt;&gt;2,overallRate=0),0,IF(D526="Oui",ROUND(MAX(IF($B526="Non - avec lien de dépendance",0,MIN((0.75*H526),847)),MIN(H526,(0.75*$C526),847)),2),R526)))</f>
        <v>Effectuez l’étape 1</v>
      </c>
      <c r="M526" s="56" t="str">
        <f>IF(ISTEXT(overallRate),"Effectuez l’étape 1",IF(OR(COUNT($C526,I526)&lt;&gt;2,overallRate=0),0,IF(E526="Yes",ROUND(MAX(IF($B526="Non - avec lien de dépendance",0,MIN((0.75*I526),847)),MIN(I526,(0.75*$C526),847)),2),S526)))</f>
        <v>Effectuez l’étape 1</v>
      </c>
      <c r="N526" s="56" t="str">
        <f>IF(ISTEXT(overallRate),"Effectuez l’étape 1",IF(OR(COUNT($C526,J526)&lt;&gt;2,overallRate=0),0,IF(F526="Yes",ROUND(MAX(IF($B526="Non - avec lien de dépendance",0,MIN((0.75*J526),847)),MIN(J526,(0.75*$C526),847)),2),T526)))</f>
        <v>Effectuez l’étape 1</v>
      </c>
      <c r="O526" s="56" t="str">
        <f>IF(ISTEXT(overallRate),"Effectuez l’étape 1",IF(OR(COUNT($C526,K526)&lt;&gt;2,overallRate=0),0,IF(G526="Yes",ROUND(MAX(IF($B526="Non - avec lien de dépendance",0,MIN((0.75*K526),847)),MIN(K526,(0.75*$C526),847)),2),U526)))</f>
        <v>Effectuez l’étape 1</v>
      </c>
      <c r="P526" s="3">
        <f t="shared" si="8"/>
        <v>0</v>
      </c>
      <c r="R526" s="110" t="e">
        <f>IF(revenueReduction&gt;0.3,MAX(IF($B526="Non - avec lien de dépendance",MIN(1129,H526,$C526)*overallRate,MIN(1129,H526)*overallRate),ROUND(MAX(IF($B526="Non - avec lien de dépendance",0,MIN((0.75*H526),847)),MIN(H526,(0.75*$C526),847)),2)),IF($B526="Non - avec lien de dépendance",MIN(1129,H526,$C526)*overallRate,MIN(1129,H526)*overallRate))</f>
        <v>#VALUE!</v>
      </c>
      <c r="S526" s="110" t="e">
        <f>IF(revenueReduction&gt;0.3,MAX(IF($B526="Non - avec lien de dépendance",MIN(1129,I526,$C526)*overallRate,MIN(1129,I526)*overallRate),ROUND(MAX(IF($B526="Non - avec lien de dépendance",0,MIN((0.75*I526),847)),MIN(I526,(0.75*$C526),847)),2)),IF($B526="Non - avec lien de dépendance",MIN(1129,I526,$C526)*overallRate,MIN(1129,I526)*overallRate))</f>
        <v>#VALUE!</v>
      </c>
      <c r="T526" s="110" t="e">
        <f>IF(revenueReduction&gt;0.3,MAX(IF($B526="Non - avec lien de dépendance",MIN(1129,J526,$C526)*overallRate,MIN(1129,J526)*overallRate),ROUND(MAX(IF($B526="Non - avec lien de dépendance",0,MIN((0.75*J526),847)),MIN(J526,(0.75*$C526),847)),2)),IF($B526="Non - avec lien de dépendance",MIN(1129,J526,$C526)*overallRate,MIN(1129,J526)*overallRate))</f>
        <v>#VALUE!</v>
      </c>
      <c r="U526" s="110" t="e">
        <f>IF(revenueReduction&gt;0.3,MAX(IF($B526="Non - avec lien de dépendance",MIN(1129,K526,$C526)*overallRate,MIN(1129,K526)*overallRate),ROUND(MAX(IF($B526="Non - avec lien de dépendance",0,MIN((0.75*K526),847)),MIN(K526,(0.75*$C526),847)),2)),IF($B526="Non - avec lien de dépendance",MIN(1129,K526,$C526)*overallRate,MIN(1129,K526)*overallRate))</f>
        <v>#VALUE!</v>
      </c>
    </row>
    <row r="527" spans="12:21" x14ac:dyDescent="0.5">
      <c r="L527" s="56" t="str">
        <f>IF(ISTEXT(overallRate),"Effectuez l’étape 1",IF(OR(COUNT($C527,H527)&lt;&gt;2,overallRate=0),0,IF(D527="Oui",ROUND(MAX(IF($B527="Non - avec lien de dépendance",0,MIN((0.75*H527),847)),MIN(H527,(0.75*$C527),847)),2),R527)))</f>
        <v>Effectuez l’étape 1</v>
      </c>
      <c r="M527" s="56" t="str">
        <f>IF(ISTEXT(overallRate),"Effectuez l’étape 1",IF(OR(COUNT($C527,I527)&lt;&gt;2,overallRate=0),0,IF(E527="Yes",ROUND(MAX(IF($B527="Non - avec lien de dépendance",0,MIN((0.75*I527),847)),MIN(I527,(0.75*$C527),847)),2),S527)))</f>
        <v>Effectuez l’étape 1</v>
      </c>
      <c r="N527" s="56" t="str">
        <f>IF(ISTEXT(overallRate),"Effectuez l’étape 1",IF(OR(COUNT($C527,J527)&lt;&gt;2,overallRate=0),0,IF(F527="Yes",ROUND(MAX(IF($B527="Non - avec lien de dépendance",0,MIN((0.75*J527),847)),MIN(J527,(0.75*$C527),847)),2),T527)))</f>
        <v>Effectuez l’étape 1</v>
      </c>
      <c r="O527" s="56" t="str">
        <f>IF(ISTEXT(overallRate),"Effectuez l’étape 1",IF(OR(COUNT($C527,K527)&lt;&gt;2,overallRate=0),0,IF(G527="Yes",ROUND(MAX(IF($B527="Non - avec lien de dépendance",0,MIN((0.75*K527),847)),MIN(K527,(0.75*$C527),847)),2),U527)))</f>
        <v>Effectuez l’étape 1</v>
      </c>
      <c r="P527" s="3">
        <f t="shared" si="8"/>
        <v>0</v>
      </c>
      <c r="R527" s="110" t="e">
        <f>IF(revenueReduction&gt;0.3,MAX(IF($B527="Non - avec lien de dépendance",MIN(1129,H527,$C527)*overallRate,MIN(1129,H527)*overallRate),ROUND(MAX(IF($B527="Non - avec lien de dépendance",0,MIN((0.75*H527),847)),MIN(H527,(0.75*$C527),847)),2)),IF($B527="Non - avec lien de dépendance",MIN(1129,H527,$C527)*overallRate,MIN(1129,H527)*overallRate))</f>
        <v>#VALUE!</v>
      </c>
      <c r="S527" s="110" t="e">
        <f>IF(revenueReduction&gt;0.3,MAX(IF($B527="Non - avec lien de dépendance",MIN(1129,I527,$C527)*overallRate,MIN(1129,I527)*overallRate),ROUND(MAX(IF($B527="Non - avec lien de dépendance",0,MIN((0.75*I527),847)),MIN(I527,(0.75*$C527),847)),2)),IF($B527="Non - avec lien de dépendance",MIN(1129,I527,$C527)*overallRate,MIN(1129,I527)*overallRate))</f>
        <v>#VALUE!</v>
      </c>
      <c r="T527" s="110" t="e">
        <f>IF(revenueReduction&gt;0.3,MAX(IF($B527="Non - avec lien de dépendance",MIN(1129,J527,$C527)*overallRate,MIN(1129,J527)*overallRate),ROUND(MAX(IF($B527="Non - avec lien de dépendance",0,MIN((0.75*J527),847)),MIN(J527,(0.75*$C527),847)),2)),IF($B527="Non - avec lien de dépendance",MIN(1129,J527,$C527)*overallRate,MIN(1129,J527)*overallRate))</f>
        <v>#VALUE!</v>
      </c>
      <c r="U527" s="110" t="e">
        <f>IF(revenueReduction&gt;0.3,MAX(IF($B527="Non - avec lien de dépendance",MIN(1129,K527,$C527)*overallRate,MIN(1129,K527)*overallRate),ROUND(MAX(IF($B527="Non - avec lien de dépendance",0,MIN((0.75*K527),847)),MIN(K527,(0.75*$C527),847)),2)),IF($B527="Non - avec lien de dépendance",MIN(1129,K527,$C527)*overallRate,MIN(1129,K527)*overallRate))</f>
        <v>#VALUE!</v>
      </c>
    </row>
    <row r="528" spans="12:21" x14ac:dyDescent="0.5">
      <c r="L528" s="56" t="str">
        <f>IF(ISTEXT(overallRate),"Effectuez l’étape 1",IF(OR(COUNT($C528,H528)&lt;&gt;2,overallRate=0),0,IF(D528="Oui",ROUND(MAX(IF($B528="Non - avec lien de dépendance",0,MIN((0.75*H528),847)),MIN(H528,(0.75*$C528),847)),2),R528)))</f>
        <v>Effectuez l’étape 1</v>
      </c>
      <c r="M528" s="56" t="str">
        <f>IF(ISTEXT(overallRate),"Effectuez l’étape 1",IF(OR(COUNT($C528,I528)&lt;&gt;2,overallRate=0),0,IF(E528="Yes",ROUND(MAX(IF($B528="Non - avec lien de dépendance",0,MIN((0.75*I528),847)),MIN(I528,(0.75*$C528),847)),2),S528)))</f>
        <v>Effectuez l’étape 1</v>
      </c>
      <c r="N528" s="56" t="str">
        <f>IF(ISTEXT(overallRate),"Effectuez l’étape 1",IF(OR(COUNT($C528,J528)&lt;&gt;2,overallRate=0),0,IF(F528="Yes",ROUND(MAX(IF($B528="Non - avec lien de dépendance",0,MIN((0.75*J528),847)),MIN(J528,(0.75*$C528),847)),2),T528)))</f>
        <v>Effectuez l’étape 1</v>
      </c>
      <c r="O528" s="56" t="str">
        <f>IF(ISTEXT(overallRate),"Effectuez l’étape 1",IF(OR(COUNT($C528,K528)&lt;&gt;2,overallRate=0),0,IF(G528="Yes",ROUND(MAX(IF($B528="Non - avec lien de dépendance",0,MIN((0.75*K528),847)),MIN(K528,(0.75*$C528),847)),2),U528)))</f>
        <v>Effectuez l’étape 1</v>
      </c>
      <c r="P528" s="3">
        <f t="shared" si="8"/>
        <v>0</v>
      </c>
      <c r="R528" s="110" t="e">
        <f>IF(revenueReduction&gt;0.3,MAX(IF($B528="Non - avec lien de dépendance",MIN(1129,H528,$C528)*overallRate,MIN(1129,H528)*overallRate),ROUND(MAX(IF($B528="Non - avec lien de dépendance",0,MIN((0.75*H528),847)),MIN(H528,(0.75*$C528),847)),2)),IF($B528="Non - avec lien de dépendance",MIN(1129,H528,$C528)*overallRate,MIN(1129,H528)*overallRate))</f>
        <v>#VALUE!</v>
      </c>
      <c r="S528" s="110" t="e">
        <f>IF(revenueReduction&gt;0.3,MAX(IF($B528="Non - avec lien de dépendance",MIN(1129,I528,$C528)*overallRate,MIN(1129,I528)*overallRate),ROUND(MAX(IF($B528="Non - avec lien de dépendance",0,MIN((0.75*I528),847)),MIN(I528,(0.75*$C528),847)),2)),IF($B528="Non - avec lien de dépendance",MIN(1129,I528,$C528)*overallRate,MIN(1129,I528)*overallRate))</f>
        <v>#VALUE!</v>
      </c>
      <c r="T528" s="110" t="e">
        <f>IF(revenueReduction&gt;0.3,MAX(IF($B528="Non - avec lien de dépendance",MIN(1129,J528,$C528)*overallRate,MIN(1129,J528)*overallRate),ROUND(MAX(IF($B528="Non - avec lien de dépendance",0,MIN((0.75*J528),847)),MIN(J528,(0.75*$C528),847)),2)),IF($B528="Non - avec lien de dépendance",MIN(1129,J528,$C528)*overallRate,MIN(1129,J528)*overallRate))</f>
        <v>#VALUE!</v>
      </c>
      <c r="U528" s="110" t="e">
        <f>IF(revenueReduction&gt;0.3,MAX(IF($B528="Non - avec lien de dépendance",MIN(1129,K528,$C528)*overallRate,MIN(1129,K528)*overallRate),ROUND(MAX(IF($B528="Non - avec lien de dépendance",0,MIN((0.75*K528),847)),MIN(K528,(0.75*$C528),847)),2)),IF($B528="Non - avec lien de dépendance",MIN(1129,K528,$C528)*overallRate,MIN(1129,K528)*overallRate))</f>
        <v>#VALUE!</v>
      </c>
    </row>
    <row r="529" spans="12:21" x14ac:dyDescent="0.5">
      <c r="L529" s="56" t="str">
        <f>IF(ISTEXT(overallRate),"Effectuez l’étape 1",IF(OR(COUNT($C529,H529)&lt;&gt;2,overallRate=0),0,IF(D529="Oui",ROUND(MAX(IF($B529="Non - avec lien de dépendance",0,MIN((0.75*H529),847)),MIN(H529,(0.75*$C529),847)),2),R529)))</f>
        <v>Effectuez l’étape 1</v>
      </c>
      <c r="M529" s="56" t="str">
        <f>IF(ISTEXT(overallRate),"Effectuez l’étape 1",IF(OR(COUNT($C529,I529)&lt;&gt;2,overallRate=0),0,IF(E529="Yes",ROUND(MAX(IF($B529="Non - avec lien de dépendance",0,MIN((0.75*I529),847)),MIN(I529,(0.75*$C529),847)),2),S529)))</f>
        <v>Effectuez l’étape 1</v>
      </c>
      <c r="N529" s="56" t="str">
        <f>IF(ISTEXT(overallRate),"Effectuez l’étape 1",IF(OR(COUNT($C529,J529)&lt;&gt;2,overallRate=0),0,IF(F529="Yes",ROUND(MAX(IF($B529="Non - avec lien de dépendance",0,MIN((0.75*J529),847)),MIN(J529,(0.75*$C529),847)),2),T529)))</f>
        <v>Effectuez l’étape 1</v>
      </c>
      <c r="O529" s="56" t="str">
        <f>IF(ISTEXT(overallRate),"Effectuez l’étape 1",IF(OR(COUNT($C529,K529)&lt;&gt;2,overallRate=0),0,IF(G529="Yes",ROUND(MAX(IF($B529="Non - avec lien de dépendance",0,MIN((0.75*K529),847)),MIN(K529,(0.75*$C529),847)),2),U529)))</f>
        <v>Effectuez l’étape 1</v>
      </c>
      <c r="P529" s="3">
        <f t="shared" si="8"/>
        <v>0</v>
      </c>
      <c r="R529" s="110" t="e">
        <f>IF(revenueReduction&gt;0.3,MAX(IF($B529="Non - avec lien de dépendance",MIN(1129,H529,$C529)*overallRate,MIN(1129,H529)*overallRate),ROUND(MAX(IF($B529="Non - avec lien de dépendance",0,MIN((0.75*H529),847)),MIN(H529,(0.75*$C529),847)),2)),IF($B529="Non - avec lien de dépendance",MIN(1129,H529,$C529)*overallRate,MIN(1129,H529)*overallRate))</f>
        <v>#VALUE!</v>
      </c>
      <c r="S529" s="110" t="e">
        <f>IF(revenueReduction&gt;0.3,MAX(IF($B529="Non - avec lien de dépendance",MIN(1129,I529,$C529)*overallRate,MIN(1129,I529)*overallRate),ROUND(MAX(IF($B529="Non - avec lien de dépendance",0,MIN((0.75*I529),847)),MIN(I529,(0.75*$C529),847)),2)),IF($B529="Non - avec lien de dépendance",MIN(1129,I529,$C529)*overallRate,MIN(1129,I529)*overallRate))</f>
        <v>#VALUE!</v>
      </c>
      <c r="T529" s="110" t="e">
        <f>IF(revenueReduction&gt;0.3,MAX(IF($B529="Non - avec lien de dépendance",MIN(1129,J529,$C529)*overallRate,MIN(1129,J529)*overallRate),ROUND(MAX(IF($B529="Non - avec lien de dépendance",0,MIN((0.75*J529),847)),MIN(J529,(0.75*$C529),847)),2)),IF($B529="Non - avec lien de dépendance",MIN(1129,J529,$C529)*overallRate,MIN(1129,J529)*overallRate))</f>
        <v>#VALUE!</v>
      </c>
      <c r="U529" s="110" t="e">
        <f>IF(revenueReduction&gt;0.3,MAX(IF($B529="Non - avec lien de dépendance",MIN(1129,K529,$C529)*overallRate,MIN(1129,K529)*overallRate),ROUND(MAX(IF($B529="Non - avec lien de dépendance",0,MIN((0.75*K529),847)),MIN(K529,(0.75*$C529),847)),2)),IF($B529="Non - avec lien de dépendance",MIN(1129,K529,$C529)*overallRate,MIN(1129,K529)*overallRate))</f>
        <v>#VALUE!</v>
      </c>
    </row>
    <row r="530" spans="12:21" x14ac:dyDescent="0.5">
      <c r="L530" s="56" t="str">
        <f>IF(ISTEXT(overallRate),"Effectuez l’étape 1",IF(OR(COUNT($C530,H530)&lt;&gt;2,overallRate=0),0,IF(D530="Oui",ROUND(MAX(IF($B530="Non - avec lien de dépendance",0,MIN((0.75*H530),847)),MIN(H530,(0.75*$C530),847)),2),R530)))</f>
        <v>Effectuez l’étape 1</v>
      </c>
      <c r="M530" s="56" t="str">
        <f>IF(ISTEXT(overallRate),"Effectuez l’étape 1",IF(OR(COUNT($C530,I530)&lt;&gt;2,overallRate=0),0,IF(E530="Yes",ROUND(MAX(IF($B530="Non - avec lien de dépendance",0,MIN((0.75*I530),847)),MIN(I530,(0.75*$C530),847)),2),S530)))</f>
        <v>Effectuez l’étape 1</v>
      </c>
      <c r="N530" s="56" t="str">
        <f>IF(ISTEXT(overallRate),"Effectuez l’étape 1",IF(OR(COUNT($C530,J530)&lt;&gt;2,overallRate=0),0,IF(F530="Yes",ROUND(MAX(IF($B530="Non - avec lien de dépendance",0,MIN((0.75*J530),847)),MIN(J530,(0.75*$C530),847)),2),T530)))</f>
        <v>Effectuez l’étape 1</v>
      </c>
      <c r="O530" s="56" t="str">
        <f>IF(ISTEXT(overallRate),"Effectuez l’étape 1",IF(OR(COUNT($C530,K530)&lt;&gt;2,overallRate=0),0,IF(G530="Yes",ROUND(MAX(IF($B530="Non - avec lien de dépendance",0,MIN((0.75*K530),847)),MIN(K530,(0.75*$C530),847)),2),U530)))</f>
        <v>Effectuez l’étape 1</v>
      </c>
      <c r="P530" s="3">
        <f t="shared" si="8"/>
        <v>0</v>
      </c>
      <c r="R530" s="110" t="e">
        <f>IF(revenueReduction&gt;0.3,MAX(IF($B530="Non - avec lien de dépendance",MIN(1129,H530,$C530)*overallRate,MIN(1129,H530)*overallRate),ROUND(MAX(IF($B530="Non - avec lien de dépendance",0,MIN((0.75*H530),847)),MIN(H530,(0.75*$C530),847)),2)),IF($B530="Non - avec lien de dépendance",MIN(1129,H530,$C530)*overallRate,MIN(1129,H530)*overallRate))</f>
        <v>#VALUE!</v>
      </c>
      <c r="S530" s="110" t="e">
        <f>IF(revenueReduction&gt;0.3,MAX(IF($B530="Non - avec lien de dépendance",MIN(1129,I530,$C530)*overallRate,MIN(1129,I530)*overallRate),ROUND(MAX(IF($B530="Non - avec lien de dépendance",0,MIN((0.75*I530),847)),MIN(I530,(0.75*$C530),847)),2)),IF($B530="Non - avec lien de dépendance",MIN(1129,I530,$C530)*overallRate,MIN(1129,I530)*overallRate))</f>
        <v>#VALUE!</v>
      </c>
      <c r="T530" s="110" t="e">
        <f>IF(revenueReduction&gt;0.3,MAX(IF($B530="Non - avec lien de dépendance",MIN(1129,J530,$C530)*overallRate,MIN(1129,J530)*overallRate),ROUND(MAX(IF($B530="Non - avec lien de dépendance",0,MIN((0.75*J530),847)),MIN(J530,(0.75*$C530),847)),2)),IF($B530="Non - avec lien de dépendance",MIN(1129,J530,$C530)*overallRate,MIN(1129,J530)*overallRate))</f>
        <v>#VALUE!</v>
      </c>
      <c r="U530" s="110" t="e">
        <f>IF(revenueReduction&gt;0.3,MAX(IF($B530="Non - avec lien de dépendance",MIN(1129,K530,$C530)*overallRate,MIN(1129,K530)*overallRate),ROUND(MAX(IF($B530="Non - avec lien de dépendance",0,MIN((0.75*K530),847)),MIN(K530,(0.75*$C530),847)),2)),IF($B530="Non - avec lien de dépendance",MIN(1129,K530,$C530)*overallRate,MIN(1129,K530)*overallRate))</f>
        <v>#VALUE!</v>
      </c>
    </row>
    <row r="531" spans="12:21" x14ac:dyDescent="0.5">
      <c r="L531" s="56" t="str">
        <f>IF(ISTEXT(overallRate),"Effectuez l’étape 1",IF(OR(COUNT($C531,H531)&lt;&gt;2,overallRate=0),0,IF(D531="Oui",ROUND(MAX(IF($B531="Non - avec lien de dépendance",0,MIN((0.75*H531),847)),MIN(H531,(0.75*$C531),847)),2),R531)))</f>
        <v>Effectuez l’étape 1</v>
      </c>
      <c r="M531" s="56" t="str">
        <f>IF(ISTEXT(overallRate),"Effectuez l’étape 1",IF(OR(COUNT($C531,I531)&lt;&gt;2,overallRate=0),0,IF(E531="Yes",ROUND(MAX(IF($B531="Non - avec lien de dépendance",0,MIN((0.75*I531),847)),MIN(I531,(0.75*$C531),847)),2),S531)))</f>
        <v>Effectuez l’étape 1</v>
      </c>
      <c r="N531" s="56" t="str">
        <f>IF(ISTEXT(overallRate),"Effectuez l’étape 1",IF(OR(COUNT($C531,J531)&lt;&gt;2,overallRate=0),0,IF(F531="Yes",ROUND(MAX(IF($B531="Non - avec lien de dépendance",0,MIN((0.75*J531),847)),MIN(J531,(0.75*$C531),847)),2),T531)))</f>
        <v>Effectuez l’étape 1</v>
      </c>
      <c r="O531" s="56" t="str">
        <f>IF(ISTEXT(overallRate),"Effectuez l’étape 1",IF(OR(COUNT($C531,K531)&lt;&gt;2,overallRate=0),0,IF(G531="Yes",ROUND(MAX(IF($B531="Non - avec lien de dépendance",0,MIN((0.75*K531),847)),MIN(K531,(0.75*$C531),847)),2),U531)))</f>
        <v>Effectuez l’étape 1</v>
      </c>
      <c r="P531" s="3">
        <f t="shared" si="8"/>
        <v>0</v>
      </c>
      <c r="R531" s="110" t="e">
        <f>IF(revenueReduction&gt;0.3,MAX(IF($B531="Non - avec lien de dépendance",MIN(1129,H531,$C531)*overallRate,MIN(1129,H531)*overallRate),ROUND(MAX(IF($B531="Non - avec lien de dépendance",0,MIN((0.75*H531),847)),MIN(H531,(0.75*$C531),847)),2)),IF($B531="Non - avec lien de dépendance",MIN(1129,H531,$C531)*overallRate,MIN(1129,H531)*overallRate))</f>
        <v>#VALUE!</v>
      </c>
      <c r="S531" s="110" t="e">
        <f>IF(revenueReduction&gt;0.3,MAX(IF($B531="Non - avec lien de dépendance",MIN(1129,I531,$C531)*overallRate,MIN(1129,I531)*overallRate),ROUND(MAX(IF($B531="Non - avec lien de dépendance",0,MIN((0.75*I531),847)),MIN(I531,(0.75*$C531),847)),2)),IF($B531="Non - avec lien de dépendance",MIN(1129,I531,$C531)*overallRate,MIN(1129,I531)*overallRate))</f>
        <v>#VALUE!</v>
      </c>
      <c r="T531" s="110" t="e">
        <f>IF(revenueReduction&gt;0.3,MAX(IF($B531="Non - avec lien de dépendance",MIN(1129,J531,$C531)*overallRate,MIN(1129,J531)*overallRate),ROUND(MAX(IF($B531="Non - avec lien de dépendance",0,MIN((0.75*J531),847)),MIN(J531,(0.75*$C531),847)),2)),IF($B531="Non - avec lien de dépendance",MIN(1129,J531,$C531)*overallRate,MIN(1129,J531)*overallRate))</f>
        <v>#VALUE!</v>
      </c>
      <c r="U531" s="110" t="e">
        <f>IF(revenueReduction&gt;0.3,MAX(IF($B531="Non - avec lien de dépendance",MIN(1129,K531,$C531)*overallRate,MIN(1129,K531)*overallRate),ROUND(MAX(IF($B531="Non - avec lien de dépendance",0,MIN((0.75*K531),847)),MIN(K531,(0.75*$C531),847)),2)),IF($B531="Non - avec lien de dépendance",MIN(1129,K531,$C531)*overallRate,MIN(1129,K531)*overallRate))</f>
        <v>#VALUE!</v>
      </c>
    </row>
    <row r="532" spans="12:21" x14ac:dyDescent="0.5">
      <c r="L532" s="56" t="str">
        <f>IF(ISTEXT(overallRate),"Effectuez l’étape 1",IF(OR(COUNT($C532,H532)&lt;&gt;2,overallRate=0),0,IF(D532="Oui",ROUND(MAX(IF($B532="Non - avec lien de dépendance",0,MIN((0.75*H532),847)),MIN(H532,(0.75*$C532),847)),2),R532)))</f>
        <v>Effectuez l’étape 1</v>
      </c>
      <c r="M532" s="56" t="str">
        <f>IF(ISTEXT(overallRate),"Effectuez l’étape 1",IF(OR(COUNT($C532,I532)&lt;&gt;2,overallRate=0),0,IF(E532="Yes",ROUND(MAX(IF($B532="Non - avec lien de dépendance",0,MIN((0.75*I532),847)),MIN(I532,(0.75*$C532),847)),2),S532)))</f>
        <v>Effectuez l’étape 1</v>
      </c>
      <c r="N532" s="56" t="str">
        <f>IF(ISTEXT(overallRate),"Effectuez l’étape 1",IF(OR(COUNT($C532,J532)&lt;&gt;2,overallRate=0),0,IF(F532="Yes",ROUND(MAX(IF($B532="Non - avec lien de dépendance",0,MIN((0.75*J532),847)),MIN(J532,(0.75*$C532),847)),2),T532)))</f>
        <v>Effectuez l’étape 1</v>
      </c>
      <c r="O532" s="56" t="str">
        <f>IF(ISTEXT(overallRate),"Effectuez l’étape 1",IF(OR(COUNT($C532,K532)&lt;&gt;2,overallRate=0),0,IF(G532="Yes",ROUND(MAX(IF($B532="Non - avec lien de dépendance",0,MIN((0.75*K532),847)),MIN(K532,(0.75*$C532),847)),2),U532)))</f>
        <v>Effectuez l’étape 1</v>
      </c>
      <c r="P532" s="3">
        <f t="shared" si="8"/>
        <v>0</v>
      </c>
      <c r="R532" s="110" t="e">
        <f>IF(revenueReduction&gt;0.3,MAX(IF($B532="Non - avec lien de dépendance",MIN(1129,H532,$C532)*overallRate,MIN(1129,H532)*overallRate),ROUND(MAX(IF($B532="Non - avec lien de dépendance",0,MIN((0.75*H532),847)),MIN(H532,(0.75*$C532),847)),2)),IF($B532="Non - avec lien de dépendance",MIN(1129,H532,$C532)*overallRate,MIN(1129,H532)*overallRate))</f>
        <v>#VALUE!</v>
      </c>
      <c r="S532" s="110" t="e">
        <f>IF(revenueReduction&gt;0.3,MAX(IF($B532="Non - avec lien de dépendance",MIN(1129,I532,$C532)*overallRate,MIN(1129,I532)*overallRate),ROUND(MAX(IF($B532="Non - avec lien de dépendance",0,MIN((0.75*I532),847)),MIN(I532,(0.75*$C532),847)),2)),IF($B532="Non - avec lien de dépendance",MIN(1129,I532,$C532)*overallRate,MIN(1129,I532)*overallRate))</f>
        <v>#VALUE!</v>
      </c>
      <c r="T532" s="110" t="e">
        <f>IF(revenueReduction&gt;0.3,MAX(IF($B532="Non - avec lien de dépendance",MIN(1129,J532,$C532)*overallRate,MIN(1129,J532)*overallRate),ROUND(MAX(IF($B532="Non - avec lien de dépendance",0,MIN((0.75*J532),847)),MIN(J532,(0.75*$C532),847)),2)),IF($B532="Non - avec lien de dépendance",MIN(1129,J532,$C532)*overallRate,MIN(1129,J532)*overallRate))</f>
        <v>#VALUE!</v>
      </c>
      <c r="U532" s="110" t="e">
        <f>IF(revenueReduction&gt;0.3,MAX(IF($B532="Non - avec lien de dépendance",MIN(1129,K532,$C532)*overallRate,MIN(1129,K532)*overallRate),ROUND(MAX(IF($B532="Non - avec lien de dépendance",0,MIN((0.75*K532),847)),MIN(K532,(0.75*$C532),847)),2)),IF($B532="Non - avec lien de dépendance",MIN(1129,K532,$C532)*overallRate,MIN(1129,K532)*overallRate))</f>
        <v>#VALUE!</v>
      </c>
    </row>
    <row r="533" spans="12:21" x14ac:dyDescent="0.5">
      <c r="L533" s="56" t="str">
        <f>IF(ISTEXT(overallRate),"Effectuez l’étape 1",IF(OR(COUNT($C533,H533)&lt;&gt;2,overallRate=0),0,IF(D533="Oui",ROUND(MAX(IF($B533="Non - avec lien de dépendance",0,MIN((0.75*H533),847)),MIN(H533,(0.75*$C533),847)),2),R533)))</f>
        <v>Effectuez l’étape 1</v>
      </c>
      <c r="M533" s="56" t="str">
        <f>IF(ISTEXT(overallRate),"Effectuez l’étape 1",IF(OR(COUNT($C533,I533)&lt;&gt;2,overallRate=0),0,IF(E533="Yes",ROUND(MAX(IF($B533="Non - avec lien de dépendance",0,MIN((0.75*I533),847)),MIN(I533,(0.75*$C533),847)),2),S533)))</f>
        <v>Effectuez l’étape 1</v>
      </c>
      <c r="N533" s="56" t="str">
        <f>IF(ISTEXT(overallRate),"Effectuez l’étape 1",IF(OR(COUNT($C533,J533)&lt;&gt;2,overallRate=0),0,IF(F533="Yes",ROUND(MAX(IF($B533="Non - avec lien de dépendance",0,MIN((0.75*J533),847)),MIN(J533,(0.75*$C533),847)),2),T533)))</f>
        <v>Effectuez l’étape 1</v>
      </c>
      <c r="O533" s="56" t="str">
        <f>IF(ISTEXT(overallRate),"Effectuez l’étape 1",IF(OR(COUNT($C533,K533)&lt;&gt;2,overallRate=0),0,IF(G533="Yes",ROUND(MAX(IF($B533="Non - avec lien de dépendance",0,MIN((0.75*K533),847)),MIN(K533,(0.75*$C533),847)),2),U533)))</f>
        <v>Effectuez l’étape 1</v>
      </c>
      <c r="P533" s="3">
        <f t="shared" si="8"/>
        <v>0</v>
      </c>
      <c r="R533" s="110" t="e">
        <f>IF(revenueReduction&gt;0.3,MAX(IF($B533="Non - avec lien de dépendance",MIN(1129,H533,$C533)*overallRate,MIN(1129,H533)*overallRate),ROUND(MAX(IF($B533="Non - avec lien de dépendance",0,MIN((0.75*H533),847)),MIN(H533,(0.75*$C533),847)),2)),IF($B533="Non - avec lien de dépendance",MIN(1129,H533,$C533)*overallRate,MIN(1129,H533)*overallRate))</f>
        <v>#VALUE!</v>
      </c>
      <c r="S533" s="110" t="e">
        <f>IF(revenueReduction&gt;0.3,MAX(IF($B533="Non - avec lien de dépendance",MIN(1129,I533,$C533)*overallRate,MIN(1129,I533)*overallRate),ROUND(MAX(IF($B533="Non - avec lien de dépendance",0,MIN((0.75*I533),847)),MIN(I533,(0.75*$C533),847)),2)),IF($B533="Non - avec lien de dépendance",MIN(1129,I533,$C533)*overallRate,MIN(1129,I533)*overallRate))</f>
        <v>#VALUE!</v>
      </c>
      <c r="T533" s="110" t="e">
        <f>IF(revenueReduction&gt;0.3,MAX(IF($B533="Non - avec lien de dépendance",MIN(1129,J533,$C533)*overallRate,MIN(1129,J533)*overallRate),ROUND(MAX(IF($B533="Non - avec lien de dépendance",0,MIN((0.75*J533),847)),MIN(J533,(0.75*$C533),847)),2)),IF($B533="Non - avec lien de dépendance",MIN(1129,J533,$C533)*overallRate,MIN(1129,J533)*overallRate))</f>
        <v>#VALUE!</v>
      </c>
      <c r="U533" s="110" t="e">
        <f>IF(revenueReduction&gt;0.3,MAX(IF($B533="Non - avec lien de dépendance",MIN(1129,K533,$C533)*overallRate,MIN(1129,K533)*overallRate),ROUND(MAX(IF($B533="Non - avec lien de dépendance",0,MIN((0.75*K533),847)),MIN(K533,(0.75*$C533),847)),2)),IF($B533="Non - avec lien de dépendance",MIN(1129,K533,$C533)*overallRate,MIN(1129,K533)*overallRate))</f>
        <v>#VALUE!</v>
      </c>
    </row>
    <row r="534" spans="12:21" x14ac:dyDescent="0.5">
      <c r="L534" s="56" t="str">
        <f>IF(ISTEXT(overallRate),"Effectuez l’étape 1",IF(OR(COUNT($C534,H534)&lt;&gt;2,overallRate=0),0,IF(D534="Oui",ROUND(MAX(IF($B534="Non - avec lien de dépendance",0,MIN((0.75*H534),847)),MIN(H534,(0.75*$C534),847)),2),R534)))</f>
        <v>Effectuez l’étape 1</v>
      </c>
      <c r="M534" s="56" t="str">
        <f>IF(ISTEXT(overallRate),"Effectuez l’étape 1",IF(OR(COUNT($C534,I534)&lt;&gt;2,overallRate=0),0,IF(E534="Yes",ROUND(MAX(IF($B534="Non - avec lien de dépendance",0,MIN((0.75*I534),847)),MIN(I534,(0.75*$C534),847)),2),S534)))</f>
        <v>Effectuez l’étape 1</v>
      </c>
      <c r="N534" s="56" t="str">
        <f>IF(ISTEXT(overallRate),"Effectuez l’étape 1",IF(OR(COUNT($C534,J534)&lt;&gt;2,overallRate=0),0,IF(F534="Yes",ROUND(MAX(IF($B534="Non - avec lien de dépendance",0,MIN((0.75*J534),847)),MIN(J534,(0.75*$C534),847)),2),T534)))</f>
        <v>Effectuez l’étape 1</v>
      </c>
      <c r="O534" s="56" t="str">
        <f>IF(ISTEXT(overallRate),"Effectuez l’étape 1",IF(OR(COUNT($C534,K534)&lt;&gt;2,overallRate=0),0,IF(G534="Yes",ROUND(MAX(IF($B534="Non - avec lien de dépendance",0,MIN((0.75*K534),847)),MIN(K534,(0.75*$C534),847)),2),U534)))</f>
        <v>Effectuez l’étape 1</v>
      </c>
      <c r="P534" s="3">
        <f t="shared" si="8"/>
        <v>0</v>
      </c>
      <c r="R534" s="110" t="e">
        <f>IF(revenueReduction&gt;0.3,MAX(IF($B534="Non - avec lien de dépendance",MIN(1129,H534,$C534)*overallRate,MIN(1129,H534)*overallRate),ROUND(MAX(IF($B534="Non - avec lien de dépendance",0,MIN((0.75*H534),847)),MIN(H534,(0.75*$C534),847)),2)),IF($B534="Non - avec lien de dépendance",MIN(1129,H534,$C534)*overallRate,MIN(1129,H534)*overallRate))</f>
        <v>#VALUE!</v>
      </c>
      <c r="S534" s="110" t="e">
        <f>IF(revenueReduction&gt;0.3,MAX(IF($B534="Non - avec lien de dépendance",MIN(1129,I534,$C534)*overallRate,MIN(1129,I534)*overallRate),ROUND(MAX(IF($B534="Non - avec lien de dépendance",0,MIN((0.75*I534),847)),MIN(I534,(0.75*$C534),847)),2)),IF($B534="Non - avec lien de dépendance",MIN(1129,I534,$C534)*overallRate,MIN(1129,I534)*overallRate))</f>
        <v>#VALUE!</v>
      </c>
      <c r="T534" s="110" t="e">
        <f>IF(revenueReduction&gt;0.3,MAX(IF($B534="Non - avec lien de dépendance",MIN(1129,J534,$C534)*overallRate,MIN(1129,J534)*overallRate),ROUND(MAX(IF($B534="Non - avec lien de dépendance",0,MIN((0.75*J534),847)),MIN(J534,(0.75*$C534),847)),2)),IF($B534="Non - avec lien de dépendance",MIN(1129,J534,$C534)*overallRate,MIN(1129,J534)*overallRate))</f>
        <v>#VALUE!</v>
      </c>
      <c r="U534" s="110" t="e">
        <f>IF(revenueReduction&gt;0.3,MAX(IF($B534="Non - avec lien de dépendance",MIN(1129,K534,$C534)*overallRate,MIN(1129,K534)*overallRate),ROUND(MAX(IF($B534="Non - avec lien de dépendance",0,MIN((0.75*K534),847)),MIN(K534,(0.75*$C534),847)),2)),IF($B534="Non - avec lien de dépendance",MIN(1129,K534,$C534)*overallRate,MIN(1129,K534)*overallRate))</f>
        <v>#VALUE!</v>
      </c>
    </row>
    <row r="535" spans="12:21" x14ac:dyDescent="0.5">
      <c r="L535" s="56" t="str">
        <f>IF(ISTEXT(overallRate),"Effectuez l’étape 1",IF(OR(COUNT($C535,H535)&lt;&gt;2,overallRate=0),0,IF(D535="Oui",ROUND(MAX(IF($B535="Non - avec lien de dépendance",0,MIN((0.75*H535),847)),MIN(H535,(0.75*$C535),847)),2),R535)))</f>
        <v>Effectuez l’étape 1</v>
      </c>
      <c r="M535" s="56" t="str">
        <f>IF(ISTEXT(overallRate),"Effectuez l’étape 1",IF(OR(COUNT($C535,I535)&lt;&gt;2,overallRate=0),0,IF(E535="Yes",ROUND(MAX(IF($B535="Non - avec lien de dépendance",0,MIN((0.75*I535),847)),MIN(I535,(0.75*$C535),847)),2),S535)))</f>
        <v>Effectuez l’étape 1</v>
      </c>
      <c r="N535" s="56" t="str">
        <f>IF(ISTEXT(overallRate),"Effectuez l’étape 1",IF(OR(COUNT($C535,J535)&lt;&gt;2,overallRate=0),0,IF(F535="Yes",ROUND(MAX(IF($B535="Non - avec lien de dépendance",0,MIN((0.75*J535),847)),MIN(J535,(0.75*$C535),847)),2),T535)))</f>
        <v>Effectuez l’étape 1</v>
      </c>
      <c r="O535" s="56" t="str">
        <f>IF(ISTEXT(overallRate),"Effectuez l’étape 1",IF(OR(COUNT($C535,K535)&lt;&gt;2,overallRate=0),0,IF(G535="Yes",ROUND(MAX(IF($B535="Non - avec lien de dépendance",0,MIN((0.75*K535),847)),MIN(K535,(0.75*$C535),847)),2),U535)))</f>
        <v>Effectuez l’étape 1</v>
      </c>
      <c r="P535" s="3">
        <f t="shared" si="8"/>
        <v>0</v>
      </c>
      <c r="R535" s="110" t="e">
        <f>IF(revenueReduction&gt;0.3,MAX(IF($B535="Non - avec lien de dépendance",MIN(1129,H535,$C535)*overallRate,MIN(1129,H535)*overallRate),ROUND(MAX(IF($B535="Non - avec lien de dépendance",0,MIN((0.75*H535),847)),MIN(H535,(0.75*$C535),847)),2)),IF($B535="Non - avec lien de dépendance",MIN(1129,H535,$C535)*overallRate,MIN(1129,H535)*overallRate))</f>
        <v>#VALUE!</v>
      </c>
      <c r="S535" s="110" t="e">
        <f>IF(revenueReduction&gt;0.3,MAX(IF($B535="Non - avec lien de dépendance",MIN(1129,I535,$C535)*overallRate,MIN(1129,I535)*overallRate),ROUND(MAX(IF($B535="Non - avec lien de dépendance",0,MIN((0.75*I535),847)),MIN(I535,(0.75*$C535),847)),2)),IF($B535="Non - avec lien de dépendance",MIN(1129,I535,$C535)*overallRate,MIN(1129,I535)*overallRate))</f>
        <v>#VALUE!</v>
      </c>
      <c r="T535" s="110" t="e">
        <f>IF(revenueReduction&gt;0.3,MAX(IF($B535="Non - avec lien de dépendance",MIN(1129,J535,$C535)*overallRate,MIN(1129,J535)*overallRate),ROUND(MAX(IF($B535="Non - avec lien de dépendance",0,MIN((0.75*J535),847)),MIN(J535,(0.75*$C535),847)),2)),IF($B535="Non - avec lien de dépendance",MIN(1129,J535,$C535)*overallRate,MIN(1129,J535)*overallRate))</f>
        <v>#VALUE!</v>
      </c>
      <c r="U535" s="110" t="e">
        <f>IF(revenueReduction&gt;0.3,MAX(IF($B535="Non - avec lien de dépendance",MIN(1129,K535,$C535)*overallRate,MIN(1129,K535)*overallRate),ROUND(MAX(IF($B535="Non - avec lien de dépendance",0,MIN((0.75*K535),847)),MIN(K535,(0.75*$C535),847)),2)),IF($B535="Non - avec lien de dépendance",MIN(1129,K535,$C535)*overallRate,MIN(1129,K535)*overallRate))</f>
        <v>#VALUE!</v>
      </c>
    </row>
    <row r="536" spans="12:21" x14ac:dyDescent="0.5">
      <c r="L536" s="56" t="str">
        <f>IF(ISTEXT(overallRate),"Effectuez l’étape 1",IF(OR(COUNT($C536,H536)&lt;&gt;2,overallRate=0),0,IF(D536="Oui",ROUND(MAX(IF($B536="Non - avec lien de dépendance",0,MIN((0.75*H536),847)),MIN(H536,(0.75*$C536),847)),2),R536)))</f>
        <v>Effectuez l’étape 1</v>
      </c>
      <c r="M536" s="56" t="str">
        <f>IF(ISTEXT(overallRate),"Effectuez l’étape 1",IF(OR(COUNT($C536,I536)&lt;&gt;2,overallRate=0),0,IF(E536="Yes",ROUND(MAX(IF($B536="Non - avec lien de dépendance",0,MIN((0.75*I536),847)),MIN(I536,(0.75*$C536),847)),2),S536)))</f>
        <v>Effectuez l’étape 1</v>
      </c>
      <c r="N536" s="56" t="str">
        <f>IF(ISTEXT(overallRate),"Effectuez l’étape 1",IF(OR(COUNT($C536,J536)&lt;&gt;2,overallRate=0),0,IF(F536="Yes",ROUND(MAX(IF($B536="Non - avec lien de dépendance",0,MIN((0.75*J536),847)),MIN(J536,(0.75*$C536),847)),2),T536)))</f>
        <v>Effectuez l’étape 1</v>
      </c>
      <c r="O536" s="56" t="str">
        <f>IF(ISTEXT(overallRate),"Effectuez l’étape 1",IF(OR(COUNT($C536,K536)&lt;&gt;2,overallRate=0),0,IF(G536="Yes",ROUND(MAX(IF($B536="Non - avec lien de dépendance",0,MIN((0.75*K536),847)),MIN(K536,(0.75*$C536),847)),2),U536)))</f>
        <v>Effectuez l’étape 1</v>
      </c>
      <c r="P536" s="3">
        <f t="shared" si="8"/>
        <v>0</v>
      </c>
      <c r="R536" s="110" t="e">
        <f>IF(revenueReduction&gt;0.3,MAX(IF($B536="Non - avec lien de dépendance",MIN(1129,H536,$C536)*overallRate,MIN(1129,H536)*overallRate),ROUND(MAX(IF($B536="Non - avec lien de dépendance",0,MIN((0.75*H536),847)),MIN(H536,(0.75*$C536),847)),2)),IF($B536="Non - avec lien de dépendance",MIN(1129,H536,$C536)*overallRate,MIN(1129,H536)*overallRate))</f>
        <v>#VALUE!</v>
      </c>
      <c r="S536" s="110" t="e">
        <f>IF(revenueReduction&gt;0.3,MAX(IF($B536="Non - avec lien de dépendance",MIN(1129,I536,$C536)*overallRate,MIN(1129,I536)*overallRate),ROUND(MAX(IF($B536="Non - avec lien de dépendance",0,MIN((0.75*I536),847)),MIN(I536,(0.75*$C536),847)),2)),IF($B536="Non - avec lien de dépendance",MIN(1129,I536,$C536)*overallRate,MIN(1129,I536)*overallRate))</f>
        <v>#VALUE!</v>
      </c>
      <c r="T536" s="110" t="e">
        <f>IF(revenueReduction&gt;0.3,MAX(IF($B536="Non - avec lien de dépendance",MIN(1129,J536,$C536)*overallRate,MIN(1129,J536)*overallRate),ROUND(MAX(IF($B536="Non - avec lien de dépendance",0,MIN((0.75*J536),847)),MIN(J536,(0.75*$C536),847)),2)),IF($B536="Non - avec lien de dépendance",MIN(1129,J536,$C536)*overallRate,MIN(1129,J536)*overallRate))</f>
        <v>#VALUE!</v>
      </c>
      <c r="U536" s="110" t="e">
        <f>IF(revenueReduction&gt;0.3,MAX(IF($B536="Non - avec lien de dépendance",MIN(1129,K536,$C536)*overallRate,MIN(1129,K536)*overallRate),ROUND(MAX(IF($B536="Non - avec lien de dépendance",0,MIN((0.75*K536),847)),MIN(K536,(0.75*$C536),847)),2)),IF($B536="Non - avec lien de dépendance",MIN(1129,K536,$C536)*overallRate,MIN(1129,K536)*overallRate))</f>
        <v>#VALUE!</v>
      </c>
    </row>
    <row r="537" spans="12:21" x14ac:dyDescent="0.5">
      <c r="L537" s="56" t="str">
        <f>IF(ISTEXT(overallRate),"Effectuez l’étape 1",IF(OR(COUNT($C537,H537)&lt;&gt;2,overallRate=0),0,IF(D537="Oui",ROUND(MAX(IF($B537="Non - avec lien de dépendance",0,MIN((0.75*H537),847)),MIN(H537,(0.75*$C537),847)),2),R537)))</f>
        <v>Effectuez l’étape 1</v>
      </c>
      <c r="M537" s="56" t="str">
        <f>IF(ISTEXT(overallRate),"Effectuez l’étape 1",IF(OR(COUNT($C537,I537)&lt;&gt;2,overallRate=0),0,IF(E537="Yes",ROUND(MAX(IF($B537="Non - avec lien de dépendance",0,MIN((0.75*I537),847)),MIN(I537,(0.75*$C537),847)),2),S537)))</f>
        <v>Effectuez l’étape 1</v>
      </c>
      <c r="N537" s="56" t="str">
        <f>IF(ISTEXT(overallRate),"Effectuez l’étape 1",IF(OR(COUNT($C537,J537)&lt;&gt;2,overallRate=0),0,IF(F537="Yes",ROUND(MAX(IF($B537="Non - avec lien de dépendance",0,MIN((0.75*J537),847)),MIN(J537,(0.75*$C537),847)),2),T537)))</f>
        <v>Effectuez l’étape 1</v>
      </c>
      <c r="O537" s="56" t="str">
        <f>IF(ISTEXT(overallRate),"Effectuez l’étape 1",IF(OR(COUNT($C537,K537)&lt;&gt;2,overallRate=0),0,IF(G537="Yes",ROUND(MAX(IF($B537="Non - avec lien de dépendance",0,MIN((0.75*K537),847)),MIN(K537,(0.75*$C537),847)),2),U537)))</f>
        <v>Effectuez l’étape 1</v>
      </c>
      <c r="P537" s="3">
        <f t="shared" si="8"/>
        <v>0</v>
      </c>
      <c r="R537" s="110" t="e">
        <f>IF(revenueReduction&gt;0.3,MAX(IF($B537="Non - avec lien de dépendance",MIN(1129,H537,$C537)*overallRate,MIN(1129,H537)*overallRate),ROUND(MAX(IF($B537="Non - avec lien de dépendance",0,MIN((0.75*H537),847)),MIN(H537,(0.75*$C537),847)),2)),IF($B537="Non - avec lien de dépendance",MIN(1129,H537,$C537)*overallRate,MIN(1129,H537)*overallRate))</f>
        <v>#VALUE!</v>
      </c>
      <c r="S537" s="110" t="e">
        <f>IF(revenueReduction&gt;0.3,MAX(IF($B537="Non - avec lien de dépendance",MIN(1129,I537,$C537)*overallRate,MIN(1129,I537)*overallRate),ROUND(MAX(IF($B537="Non - avec lien de dépendance",0,MIN((0.75*I537),847)),MIN(I537,(0.75*$C537),847)),2)),IF($B537="Non - avec lien de dépendance",MIN(1129,I537,$C537)*overallRate,MIN(1129,I537)*overallRate))</f>
        <v>#VALUE!</v>
      </c>
      <c r="T537" s="110" t="e">
        <f>IF(revenueReduction&gt;0.3,MAX(IF($B537="Non - avec lien de dépendance",MIN(1129,J537,$C537)*overallRate,MIN(1129,J537)*overallRate),ROUND(MAX(IF($B537="Non - avec lien de dépendance",0,MIN((0.75*J537),847)),MIN(J537,(0.75*$C537),847)),2)),IF($B537="Non - avec lien de dépendance",MIN(1129,J537,$C537)*overallRate,MIN(1129,J537)*overallRate))</f>
        <v>#VALUE!</v>
      </c>
      <c r="U537" s="110" t="e">
        <f>IF(revenueReduction&gt;0.3,MAX(IF($B537="Non - avec lien de dépendance",MIN(1129,K537,$C537)*overallRate,MIN(1129,K537)*overallRate),ROUND(MAX(IF($B537="Non - avec lien de dépendance",0,MIN((0.75*K537),847)),MIN(K537,(0.75*$C537),847)),2)),IF($B537="Non - avec lien de dépendance",MIN(1129,K537,$C537)*overallRate,MIN(1129,K537)*overallRate))</f>
        <v>#VALUE!</v>
      </c>
    </row>
    <row r="538" spans="12:21" x14ac:dyDescent="0.5">
      <c r="L538" s="56" t="str">
        <f>IF(ISTEXT(overallRate),"Effectuez l’étape 1",IF(OR(COUNT($C538,H538)&lt;&gt;2,overallRate=0),0,IF(D538="Oui",ROUND(MAX(IF($B538="Non - avec lien de dépendance",0,MIN((0.75*H538),847)),MIN(H538,(0.75*$C538),847)),2),R538)))</f>
        <v>Effectuez l’étape 1</v>
      </c>
      <c r="M538" s="56" t="str">
        <f>IF(ISTEXT(overallRate),"Effectuez l’étape 1",IF(OR(COUNT($C538,I538)&lt;&gt;2,overallRate=0),0,IF(E538="Yes",ROUND(MAX(IF($B538="Non - avec lien de dépendance",0,MIN((0.75*I538),847)),MIN(I538,(0.75*$C538),847)),2),S538)))</f>
        <v>Effectuez l’étape 1</v>
      </c>
      <c r="N538" s="56" t="str">
        <f>IF(ISTEXT(overallRate),"Effectuez l’étape 1",IF(OR(COUNT($C538,J538)&lt;&gt;2,overallRate=0),0,IF(F538="Yes",ROUND(MAX(IF($B538="Non - avec lien de dépendance",0,MIN((0.75*J538),847)),MIN(J538,(0.75*$C538),847)),2),T538)))</f>
        <v>Effectuez l’étape 1</v>
      </c>
      <c r="O538" s="56" t="str">
        <f>IF(ISTEXT(overallRate),"Effectuez l’étape 1",IF(OR(COUNT($C538,K538)&lt;&gt;2,overallRate=0),0,IF(G538="Yes",ROUND(MAX(IF($B538="Non - avec lien de dépendance",0,MIN((0.75*K538),847)),MIN(K538,(0.75*$C538),847)),2),U538)))</f>
        <v>Effectuez l’étape 1</v>
      </c>
      <c r="P538" s="3">
        <f t="shared" si="8"/>
        <v>0</v>
      </c>
      <c r="R538" s="110" t="e">
        <f>IF(revenueReduction&gt;0.3,MAX(IF($B538="Non - avec lien de dépendance",MIN(1129,H538,$C538)*overallRate,MIN(1129,H538)*overallRate),ROUND(MAX(IF($B538="Non - avec lien de dépendance",0,MIN((0.75*H538),847)),MIN(H538,(0.75*$C538),847)),2)),IF($B538="Non - avec lien de dépendance",MIN(1129,H538,$C538)*overallRate,MIN(1129,H538)*overallRate))</f>
        <v>#VALUE!</v>
      </c>
      <c r="S538" s="110" t="e">
        <f>IF(revenueReduction&gt;0.3,MAX(IF($B538="Non - avec lien de dépendance",MIN(1129,I538,$C538)*overallRate,MIN(1129,I538)*overallRate),ROUND(MAX(IF($B538="Non - avec lien de dépendance",0,MIN((0.75*I538),847)),MIN(I538,(0.75*$C538),847)),2)),IF($B538="Non - avec lien de dépendance",MIN(1129,I538,$C538)*overallRate,MIN(1129,I538)*overallRate))</f>
        <v>#VALUE!</v>
      </c>
      <c r="T538" s="110" t="e">
        <f>IF(revenueReduction&gt;0.3,MAX(IF($B538="Non - avec lien de dépendance",MIN(1129,J538,$C538)*overallRate,MIN(1129,J538)*overallRate),ROUND(MAX(IF($B538="Non - avec lien de dépendance",0,MIN((0.75*J538),847)),MIN(J538,(0.75*$C538),847)),2)),IF($B538="Non - avec lien de dépendance",MIN(1129,J538,$C538)*overallRate,MIN(1129,J538)*overallRate))</f>
        <v>#VALUE!</v>
      </c>
      <c r="U538" s="110" t="e">
        <f>IF(revenueReduction&gt;0.3,MAX(IF($B538="Non - avec lien de dépendance",MIN(1129,K538,$C538)*overallRate,MIN(1129,K538)*overallRate),ROUND(MAX(IF($B538="Non - avec lien de dépendance",0,MIN((0.75*K538),847)),MIN(K538,(0.75*$C538),847)),2)),IF($B538="Non - avec lien de dépendance",MIN(1129,K538,$C538)*overallRate,MIN(1129,K538)*overallRate))</f>
        <v>#VALUE!</v>
      </c>
    </row>
    <row r="539" spans="12:21" x14ac:dyDescent="0.5">
      <c r="L539" s="56" t="str">
        <f>IF(ISTEXT(overallRate),"Effectuez l’étape 1",IF(OR(COUNT($C539,H539)&lt;&gt;2,overallRate=0),0,IF(D539="Oui",ROUND(MAX(IF($B539="Non - avec lien de dépendance",0,MIN((0.75*H539),847)),MIN(H539,(0.75*$C539),847)),2),R539)))</f>
        <v>Effectuez l’étape 1</v>
      </c>
      <c r="M539" s="56" t="str">
        <f>IF(ISTEXT(overallRate),"Effectuez l’étape 1",IF(OR(COUNT($C539,I539)&lt;&gt;2,overallRate=0),0,IF(E539="Yes",ROUND(MAX(IF($B539="Non - avec lien de dépendance",0,MIN((0.75*I539),847)),MIN(I539,(0.75*$C539),847)),2),S539)))</f>
        <v>Effectuez l’étape 1</v>
      </c>
      <c r="N539" s="56" t="str">
        <f>IF(ISTEXT(overallRate),"Effectuez l’étape 1",IF(OR(COUNT($C539,J539)&lt;&gt;2,overallRate=0),0,IF(F539="Yes",ROUND(MAX(IF($B539="Non - avec lien de dépendance",0,MIN((0.75*J539),847)),MIN(J539,(0.75*$C539),847)),2),T539)))</f>
        <v>Effectuez l’étape 1</v>
      </c>
      <c r="O539" s="56" t="str">
        <f>IF(ISTEXT(overallRate),"Effectuez l’étape 1",IF(OR(COUNT($C539,K539)&lt;&gt;2,overallRate=0),0,IF(G539="Yes",ROUND(MAX(IF($B539="Non - avec lien de dépendance",0,MIN((0.75*K539),847)),MIN(K539,(0.75*$C539),847)),2),U539)))</f>
        <v>Effectuez l’étape 1</v>
      </c>
      <c r="P539" s="3">
        <f t="shared" si="8"/>
        <v>0</v>
      </c>
      <c r="R539" s="110" t="e">
        <f>IF(revenueReduction&gt;0.3,MAX(IF($B539="Non - avec lien de dépendance",MIN(1129,H539,$C539)*overallRate,MIN(1129,H539)*overallRate),ROUND(MAX(IF($B539="Non - avec lien de dépendance",0,MIN((0.75*H539),847)),MIN(H539,(0.75*$C539),847)),2)),IF($B539="Non - avec lien de dépendance",MIN(1129,H539,$C539)*overallRate,MIN(1129,H539)*overallRate))</f>
        <v>#VALUE!</v>
      </c>
      <c r="S539" s="110" t="e">
        <f>IF(revenueReduction&gt;0.3,MAX(IF($B539="Non - avec lien de dépendance",MIN(1129,I539,$C539)*overallRate,MIN(1129,I539)*overallRate),ROUND(MAX(IF($B539="Non - avec lien de dépendance",0,MIN((0.75*I539),847)),MIN(I539,(0.75*$C539),847)),2)),IF($B539="Non - avec lien de dépendance",MIN(1129,I539,$C539)*overallRate,MIN(1129,I539)*overallRate))</f>
        <v>#VALUE!</v>
      </c>
      <c r="T539" s="110" t="e">
        <f>IF(revenueReduction&gt;0.3,MAX(IF($B539="Non - avec lien de dépendance",MIN(1129,J539,$C539)*overallRate,MIN(1129,J539)*overallRate),ROUND(MAX(IF($B539="Non - avec lien de dépendance",0,MIN((0.75*J539),847)),MIN(J539,(0.75*$C539),847)),2)),IF($B539="Non - avec lien de dépendance",MIN(1129,J539,$C539)*overallRate,MIN(1129,J539)*overallRate))</f>
        <v>#VALUE!</v>
      </c>
      <c r="U539" s="110" t="e">
        <f>IF(revenueReduction&gt;0.3,MAX(IF($B539="Non - avec lien de dépendance",MIN(1129,K539,$C539)*overallRate,MIN(1129,K539)*overallRate),ROUND(MAX(IF($B539="Non - avec lien de dépendance",0,MIN((0.75*K539),847)),MIN(K539,(0.75*$C539),847)),2)),IF($B539="Non - avec lien de dépendance",MIN(1129,K539,$C539)*overallRate,MIN(1129,K539)*overallRate))</f>
        <v>#VALUE!</v>
      </c>
    </row>
    <row r="540" spans="12:21" x14ac:dyDescent="0.5">
      <c r="L540" s="56" t="str">
        <f>IF(ISTEXT(overallRate),"Effectuez l’étape 1",IF(OR(COUNT($C540,H540)&lt;&gt;2,overallRate=0),0,IF(D540="Oui",ROUND(MAX(IF($B540="Non - avec lien de dépendance",0,MIN((0.75*H540),847)),MIN(H540,(0.75*$C540),847)),2),R540)))</f>
        <v>Effectuez l’étape 1</v>
      </c>
      <c r="M540" s="56" t="str">
        <f>IF(ISTEXT(overallRate),"Effectuez l’étape 1",IF(OR(COUNT($C540,I540)&lt;&gt;2,overallRate=0),0,IF(E540="Yes",ROUND(MAX(IF($B540="Non - avec lien de dépendance",0,MIN((0.75*I540),847)),MIN(I540,(0.75*$C540),847)),2),S540)))</f>
        <v>Effectuez l’étape 1</v>
      </c>
      <c r="N540" s="56" t="str">
        <f>IF(ISTEXT(overallRate),"Effectuez l’étape 1",IF(OR(COUNT($C540,J540)&lt;&gt;2,overallRate=0),0,IF(F540="Yes",ROUND(MAX(IF($B540="Non - avec lien de dépendance",0,MIN((0.75*J540),847)),MIN(J540,(0.75*$C540),847)),2),T540)))</f>
        <v>Effectuez l’étape 1</v>
      </c>
      <c r="O540" s="56" t="str">
        <f>IF(ISTEXT(overallRate),"Effectuez l’étape 1",IF(OR(COUNT($C540,K540)&lt;&gt;2,overallRate=0),0,IF(G540="Yes",ROUND(MAX(IF($B540="Non - avec lien de dépendance",0,MIN((0.75*K540),847)),MIN(K540,(0.75*$C540),847)),2),U540)))</f>
        <v>Effectuez l’étape 1</v>
      </c>
      <c r="P540" s="3">
        <f t="shared" si="8"/>
        <v>0</v>
      </c>
      <c r="R540" s="110" t="e">
        <f>IF(revenueReduction&gt;0.3,MAX(IF($B540="Non - avec lien de dépendance",MIN(1129,H540,$C540)*overallRate,MIN(1129,H540)*overallRate),ROUND(MAX(IF($B540="Non - avec lien de dépendance",0,MIN((0.75*H540),847)),MIN(H540,(0.75*$C540),847)),2)),IF($B540="Non - avec lien de dépendance",MIN(1129,H540,$C540)*overallRate,MIN(1129,H540)*overallRate))</f>
        <v>#VALUE!</v>
      </c>
      <c r="S540" s="110" t="e">
        <f>IF(revenueReduction&gt;0.3,MAX(IF($B540="Non - avec lien de dépendance",MIN(1129,I540,$C540)*overallRate,MIN(1129,I540)*overallRate),ROUND(MAX(IF($B540="Non - avec lien de dépendance",0,MIN((0.75*I540),847)),MIN(I540,(0.75*$C540),847)),2)),IF($B540="Non - avec lien de dépendance",MIN(1129,I540,$C540)*overallRate,MIN(1129,I540)*overallRate))</f>
        <v>#VALUE!</v>
      </c>
      <c r="T540" s="110" t="e">
        <f>IF(revenueReduction&gt;0.3,MAX(IF($B540="Non - avec lien de dépendance",MIN(1129,J540,$C540)*overallRate,MIN(1129,J540)*overallRate),ROUND(MAX(IF($B540="Non - avec lien de dépendance",0,MIN((0.75*J540),847)),MIN(J540,(0.75*$C540),847)),2)),IF($B540="Non - avec lien de dépendance",MIN(1129,J540,$C540)*overallRate,MIN(1129,J540)*overallRate))</f>
        <v>#VALUE!</v>
      </c>
      <c r="U540" s="110" t="e">
        <f>IF(revenueReduction&gt;0.3,MAX(IF($B540="Non - avec lien de dépendance",MIN(1129,K540,$C540)*overallRate,MIN(1129,K540)*overallRate),ROUND(MAX(IF($B540="Non - avec lien de dépendance",0,MIN((0.75*K540),847)),MIN(K540,(0.75*$C540),847)),2)),IF($B540="Non - avec lien de dépendance",MIN(1129,K540,$C540)*overallRate,MIN(1129,K540)*overallRate))</f>
        <v>#VALUE!</v>
      </c>
    </row>
    <row r="541" spans="12:21" x14ac:dyDescent="0.5">
      <c r="L541" s="56" t="str">
        <f>IF(ISTEXT(overallRate),"Effectuez l’étape 1",IF(OR(COUNT($C541,H541)&lt;&gt;2,overallRate=0),0,IF(D541="Oui",ROUND(MAX(IF($B541="Non - avec lien de dépendance",0,MIN((0.75*H541),847)),MIN(H541,(0.75*$C541),847)),2),R541)))</f>
        <v>Effectuez l’étape 1</v>
      </c>
      <c r="M541" s="56" t="str">
        <f>IF(ISTEXT(overallRate),"Effectuez l’étape 1",IF(OR(COUNT($C541,I541)&lt;&gt;2,overallRate=0),0,IF(E541="Yes",ROUND(MAX(IF($B541="Non - avec lien de dépendance",0,MIN((0.75*I541),847)),MIN(I541,(0.75*$C541),847)),2),S541)))</f>
        <v>Effectuez l’étape 1</v>
      </c>
      <c r="N541" s="56" t="str">
        <f>IF(ISTEXT(overallRate),"Effectuez l’étape 1",IF(OR(COUNT($C541,J541)&lt;&gt;2,overallRate=0),0,IF(F541="Yes",ROUND(MAX(IF($B541="Non - avec lien de dépendance",0,MIN((0.75*J541),847)),MIN(J541,(0.75*$C541),847)),2),T541)))</f>
        <v>Effectuez l’étape 1</v>
      </c>
      <c r="O541" s="56" t="str">
        <f>IF(ISTEXT(overallRate),"Effectuez l’étape 1",IF(OR(COUNT($C541,K541)&lt;&gt;2,overallRate=0),0,IF(G541="Yes",ROUND(MAX(IF($B541="Non - avec lien de dépendance",0,MIN((0.75*K541),847)),MIN(K541,(0.75*$C541),847)),2),U541)))</f>
        <v>Effectuez l’étape 1</v>
      </c>
      <c r="P541" s="3">
        <f t="shared" si="8"/>
        <v>0</v>
      </c>
      <c r="R541" s="110" t="e">
        <f>IF(revenueReduction&gt;0.3,MAX(IF($B541="Non - avec lien de dépendance",MIN(1129,H541,$C541)*overallRate,MIN(1129,H541)*overallRate),ROUND(MAX(IF($B541="Non - avec lien de dépendance",0,MIN((0.75*H541),847)),MIN(H541,(0.75*$C541),847)),2)),IF($B541="Non - avec lien de dépendance",MIN(1129,H541,$C541)*overallRate,MIN(1129,H541)*overallRate))</f>
        <v>#VALUE!</v>
      </c>
      <c r="S541" s="110" t="e">
        <f>IF(revenueReduction&gt;0.3,MAX(IF($B541="Non - avec lien de dépendance",MIN(1129,I541,$C541)*overallRate,MIN(1129,I541)*overallRate),ROUND(MAX(IF($B541="Non - avec lien de dépendance",0,MIN((0.75*I541),847)),MIN(I541,(0.75*$C541),847)),2)),IF($B541="Non - avec lien de dépendance",MIN(1129,I541,$C541)*overallRate,MIN(1129,I541)*overallRate))</f>
        <v>#VALUE!</v>
      </c>
      <c r="T541" s="110" t="e">
        <f>IF(revenueReduction&gt;0.3,MAX(IF($B541="Non - avec lien de dépendance",MIN(1129,J541,$C541)*overallRate,MIN(1129,J541)*overallRate),ROUND(MAX(IF($B541="Non - avec lien de dépendance",0,MIN((0.75*J541),847)),MIN(J541,(0.75*$C541),847)),2)),IF($B541="Non - avec lien de dépendance",MIN(1129,J541,$C541)*overallRate,MIN(1129,J541)*overallRate))</f>
        <v>#VALUE!</v>
      </c>
      <c r="U541" s="110" t="e">
        <f>IF(revenueReduction&gt;0.3,MAX(IF($B541="Non - avec lien de dépendance",MIN(1129,K541,$C541)*overallRate,MIN(1129,K541)*overallRate),ROUND(MAX(IF($B541="Non - avec lien de dépendance",0,MIN((0.75*K541),847)),MIN(K541,(0.75*$C541),847)),2)),IF($B541="Non - avec lien de dépendance",MIN(1129,K541,$C541)*overallRate,MIN(1129,K541)*overallRate))</f>
        <v>#VALUE!</v>
      </c>
    </row>
    <row r="542" spans="12:21" x14ac:dyDescent="0.5">
      <c r="L542" s="56" t="str">
        <f>IF(ISTEXT(overallRate),"Effectuez l’étape 1",IF(OR(COUNT($C542,H542)&lt;&gt;2,overallRate=0),0,IF(D542="Oui",ROUND(MAX(IF($B542="Non - avec lien de dépendance",0,MIN((0.75*H542),847)),MIN(H542,(0.75*$C542),847)),2),R542)))</f>
        <v>Effectuez l’étape 1</v>
      </c>
      <c r="M542" s="56" t="str">
        <f>IF(ISTEXT(overallRate),"Effectuez l’étape 1",IF(OR(COUNT($C542,I542)&lt;&gt;2,overallRate=0),0,IF(E542="Yes",ROUND(MAX(IF($B542="Non - avec lien de dépendance",0,MIN((0.75*I542),847)),MIN(I542,(0.75*$C542),847)),2),S542)))</f>
        <v>Effectuez l’étape 1</v>
      </c>
      <c r="N542" s="56" t="str">
        <f>IF(ISTEXT(overallRate),"Effectuez l’étape 1",IF(OR(COUNT($C542,J542)&lt;&gt;2,overallRate=0),0,IF(F542="Yes",ROUND(MAX(IF($B542="Non - avec lien de dépendance",0,MIN((0.75*J542),847)),MIN(J542,(0.75*$C542),847)),2),T542)))</f>
        <v>Effectuez l’étape 1</v>
      </c>
      <c r="O542" s="56" t="str">
        <f>IF(ISTEXT(overallRate),"Effectuez l’étape 1",IF(OR(COUNT($C542,K542)&lt;&gt;2,overallRate=0),0,IF(G542="Yes",ROUND(MAX(IF($B542="Non - avec lien de dépendance",0,MIN((0.75*K542),847)),MIN(K542,(0.75*$C542),847)),2),U542)))</f>
        <v>Effectuez l’étape 1</v>
      </c>
      <c r="P542" s="3">
        <f t="shared" si="8"/>
        <v>0</v>
      </c>
      <c r="R542" s="110" t="e">
        <f>IF(revenueReduction&gt;0.3,MAX(IF($B542="Non - avec lien de dépendance",MIN(1129,H542,$C542)*overallRate,MIN(1129,H542)*overallRate),ROUND(MAX(IF($B542="Non - avec lien de dépendance",0,MIN((0.75*H542),847)),MIN(H542,(0.75*$C542),847)),2)),IF($B542="Non - avec lien de dépendance",MIN(1129,H542,$C542)*overallRate,MIN(1129,H542)*overallRate))</f>
        <v>#VALUE!</v>
      </c>
      <c r="S542" s="110" t="e">
        <f>IF(revenueReduction&gt;0.3,MAX(IF($B542="Non - avec lien de dépendance",MIN(1129,I542,$C542)*overallRate,MIN(1129,I542)*overallRate),ROUND(MAX(IF($B542="Non - avec lien de dépendance",0,MIN((0.75*I542),847)),MIN(I542,(0.75*$C542),847)),2)),IF($B542="Non - avec lien de dépendance",MIN(1129,I542,$C542)*overallRate,MIN(1129,I542)*overallRate))</f>
        <v>#VALUE!</v>
      </c>
      <c r="T542" s="110" t="e">
        <f>IF(revenueReduction&gt;0.3,MAX(IF($B542="Non - avec lien de dépendance",MIN(1129,J542,$C542)*overallRate,MIN(1129,J542)*overallRate),ROUND(MAX(IF($B542="Non - avec lien de dépendance",0,MIN((0.75*J542),847)),MIN(J542,(0.75*$C542),847)),2)),IF($B542="Non - avec lien de dépendance",MIN(1129,J542,$C542)*overallRate,MIN(1129,J542)*overallRate))</f>
        <v>#VALUE!</v>
      </c>
      <c r="U542" s="110" t="e">
        <f>IF(revenueReduction&gt;0.3,MAX(IF($B542="Non - avec lien de dépendance",MIN(1129,K542,$C542)*overallRate,MIN(1129,K542)*overallRate),ROUND(MAX(IF($B542="Non - avec lien de dépendance",0,MIN((0.75*K542),847)),MIN(K542,(0.75*$C542),847)),2)),IF($B542="Non - avec lien de dépendance",MIN(1129,K542,$C542)*overallRate,MIN(1129,K542)*overallRate))</f>
        <v>#VALUE!</v>
      </c>
    </row>
    <row r="543" spans="12:21" x14ac:dyDescent="0.5">
      <c r="L543" s="56" t="str">
        <f>IF(ISTEXT(overallRate),"Effectuez l’étape 1",IF(OR(COUNT($C543,H543)&lt;&gt;2,overallRate=0),0,IF(D543="Oui",ROUND(MAX(IF($B543="Non - avec lien de dépendance",0,MIN((0.75*H543),847)),MIN(H543,(0.75*$C543),847)),2),R543)))</f>
        <v>Effectuez l’étape 1</v>
      </c>
      <c r="M543" s="56" t="str">
        <f>IF(ISTEXT(overallRate),"Effectuez l’étape 1",IF(OR(COUNT($C543,I543)&lt;&gt;2,overallRate=0),0,IF(E543="Yes",ROUND(MAX(IF($B543="Non - avec lien de dépendance",0,MIN((0.75*I543),847)),MIN(I543,(0.75*$C543),847)),2),S543)))</f>
        <v>Effectuez l’étape 1</v>
      </c>
      <c r="N543" s="56" t="str">
        <f>IF(ISTEXT(overallRate),"Effectuez l’étape 1",IF(OR(COUNT($C543,J543)&lt;&gt;2,overallRate=0),0,IF(F543="Yes",ROUND(MAX(IF($B543="Non - avec lien de dépendance",0,MIN((0.75*J543),847)),MIN(J543,(0.75*$C543),847)),2),T543)))</f>
        <v>Effectuez l’étape 1</v>
      </c>
      <c r="O543" s="56" t="str">
        <f>IF(ISTEXT(overallRate),"Effectuez l’étape 1",IF(OR(COUNT($C543,K543)&lt;&gt;2,overallRate=0),0,IF(G543="Yes",ROUND(MAX(IF($B543="Non - avec lien de dépendance",0,MIN((0.75*K543),847)),MIN(K543,(0.75*$C543),847)),2),U543)))</f>
        <v>Effectuez l’étape 1</v>
      </c>
      <c r="P543" s="3">
        <f t="shared" si="8"/>
        <v>0</v>
      </c>
      <c r="R543" s="110" t="e">
        <f>IF(revenueReduction&gt;0.3,MAX(IF($B543="Non - avec lien de dépendance",MIN(1129,H543,$C543)*overallRate,MIN(1129,H543)*overallRate),ROUND(MAX(IF($B543="Non - avec lien de dépendance",0,MIN((0.75*H543),847)),MIN(H543,(0.75*$C543),847)),2)),IF($B543="Non - avec lien de dépendance",MIN(1129,H543,$C543)*overallRate,MIN(1129,H543)*overallRate))</f>
        <v>#VALUE!</v>
      </c>
      <c r="S543" s="110" t="e">
        <f>IF(revenueReduction&gt;0.3,MAX(IF($B543="Non - avec lien de dépendance",MIN(1129,I543,$C543)*overallRate,MIN(1129,I543)*overallRate),ROUND(MAX(IF($B543="Non - avec lien de dépendance",0,MIN((0.75*I543),847)),MIN(I543,(0.75*$C543),847)),2)),IF($B543="Non - avec lien de dépendance",MIN(1129,I543,$C543)*overallRate,MIN(1129,I543)*overallRate))</f>
        <v>#VALUE!</v>
      </c>
      <c r="T543" s="110" t="e">
        <f>IF(revenueReduction&gt;0.3,MAX(IF($B543="Non - avec lien de dépendance",MIN(1129,J543,$C543)*overallRate,MIN(1129,J543)*overallRate),ROUND(MAX(IF($B543="Non - avec lien de dépendance",0,MIN((0.75*J543),847)),MIN(J543,(0.75*$C543),847)),2)),IF($B543="Non - avec lien de dépendance",MIN(1129,J543,$C543)*overallRate,MIN(1129,J543)*overallRate))</f>
        <v>#VALUE!</v>
      </c>
      <c r="U543" s="110" t="e">
        <f>IF(revenueReduction&gt;0.3,MAX(IF($B543="Non - avec lien de dépendance",MIN(1129,K543,$C543)*overallRate,MIN(1129,K543)*overallRate),ROUND(MAX(IF($B543="Non - avec lien de dépendance",0,MIN((0.75*K543),847)),MIN(K543,(0.75*$C543),847)),2)),IF($B543="Non - avec lien de dépendance",MIN(1129,K543,$C543)*overallRate,MIN(1129,K543)*overallRate))</f>
        <v>#VALUE!</v>
      </c>
    </row>
    <row r="544" spans="12:21" x14ac:dyDescent="0.5">
      <c r="L544" s="56" t="str">
        <f>IF(ISTEXT(overallRate),"Effectuez l’étape 1",IF(OR(COUNT($C544,H544)&lt;&gt;2,overallRate=0),0,IF(D544="Oui",ROUND(MAX(IF($B544="Non - avec lien de dépendance",0,MIN((0.75*H544),847)),MIN(H544,(0.75*$C544),847)),2),R544)))</f>
        <v>Effectuez l’étape 1</v>
      </c>
      <c r="M544" s="56" t="str">
        <f>IF(ISTEXT(overallRate),"Effectuez l’étape 1",IF(OR(COUNT($C544,I544)&lt;&gt;2,overallRate=0),0,IF(E544="Yes",ROUND(MAX(IF($B544="Non - avec lien de dépendance",0,MIN((0.75*I544),847)),MIN(I544,(0.75*$C544),847)),2),S544)))</f>
        <v>Effectuez l’étape 1</v>
      </c>
      <c r="N544" s="56" t="str">
        <f>IF(ISTEXT(overallRate),"Effectuez l’étape 1",IF(OR(COUNT($C544,J544)&lt;&gt;2,overallRate=0),0,IF(F544="Yes",ROUND(MAX(IF($B544="Non - avec lien de dépendance",0,MIN((0.75*J544),847)),MIN(J544,(0.75*$C544),847)),2),T544)))</f>
        <v>Effectuez l’étape 1</v>
      </c>
      <c r="O544" s="56" t="str">
        <f>IF(ISTEXT(overallRate),"Effectuez l’étape 1",IF(OR(COUNT($C544,K544)&lt;&gt;2,overallRate=0),0,IF(G544="Yes",ROUND(MAX(IF($B544="Non - avec lien de dépendance",0,MIN((0.75*K544),847)),MIN(K544,(0.75*$C544),847)),2),U544)))</f>
        <v>Effectuez l’étape 1</v>
      </c>
      <c r="P544" s="3">
        <f t="shared" si="8"/>
        <v>0</v>
      </c>
      <c r="R544" s="110" t="e">
        <f>IF(revenueReduction&gt;0.3,MAX(IF($B544="Non - avec lien de dépendance",MIN(1129,H544,$C544)*overallRate,MIN(1129,H544)*overallRate),ROUND(MAX(IF($B544="Non - avec lien de dépendance",0,MIN((0.75*H544),847)),MIN(H544,(0.75*$C544),847)),2)),IF($B544="Non - avec lien de dépendance",MIN(1129,H544,$C544)*overallRate,MIN(1129,H544)*overallRate))</f>
        <v>#VALUE!</v>
      </c>
      <c r="S544" s="110" t="e">
        <f>IF(revenueReduction&gt;0.3,MAX(IF($B544="Non - avec lien de dépendance",MIN(1129,I544,$C544)*overallRate,MIN(1129,I544)*overallRate),ROUND(MAX(IF($B544="Non - avec lien de dépendance",0,MIN((0.75*I544),847)),MIN(I544,(0.75*$C544),847)),2)),IF($B544="Non - avec lien de dépendance",MIN(1129,I544,$C544)*overallRate,MIN(1129,I544)*overallRate))</f>
        <v>#VALUE!</v>
      </c>
      <c r="T544" s="110" t="e">
        <f>IF(revenueReduction&gt;0.3,MAX(IF($B544="Non - avec lien de dépendance",MIN(1129,J544,$C544)*overallRate,MIN(1129,J544)*overallRate),ROUND(MAX(IF($B544="Non - avec lien de dépendance",0,MIN((0.75*J544),847)),MIN(J544,(0.75*$C544),847)),2)),IF($B544="Non - avec lien de dépendance",MIN(1129,J544,$C544)*overallRate,MIN(1129,J544)*overallRate))</f>
        <v>#VALUE!</v>
      </c>
      <c r="U544" s="110" t="e">
        <f>IF(revenueReduction&gt;0.3,MAX(IF($B544="Non - avec lien de dépendance",MIN(1129,K544,$C544)*overallRate,MIN(1129,K544)*overallRate),ROUND(MAX(IF($B544="Non - avec lien de dépendance",0,MIN((0.75*K544),847)),MIN(K544,(0.75*$C544),847)),2)),IF($B544="Non - avec lien de dépendance",MIN(1129,K544,$C544)*overallRate,MIN(1129,K544)*overallRate))</f>
        <v>#VALUE!</v>
      </c>
    </row>
    <row r="545" spans="12:21" x14ac:dyDescent="0.5">
      <c r="L545" s="56" t="str">
        <f>IF(ISTEXT(overallRate),"Effectuez l’étape 1",IF(OR(COUNT($C545,H545)&lt;&gt;2,overallRate=0),0,IF(D545="Oui",ROUND(MAX(IF($B545="Non - avec lien de dépendance",0,MIN((0.75*H545),847)),MIN(H545,(0.75*$C545),847)),2),R545)))</f>
        <v>Effectuez l’étape 1</v>
      </c>
      <c r="M545" s="56" t="str">
        <f>IF(ISTEXT(overallRate),"Effectuez l’étape 1",IF(OR(COUNT($C545,I545)&lt;&gt;2,overallRate=0),0,IF(E545="Yes",ROUND(MAX(IF($B545="Non - avec lien de dépendance",0,MIN((0.75*I545),847)),MIN(I545,(0.75*$C545),847)),2),S545)))</f>
        <v>Effectuez l’étape 1</v>
      </c>
      <c r="N545" s="56" t="str">
        <f>IF(ISTEXT(overallRate),"Effectuez l’étape 1",IF(OR(COUNT($C545,J545)&lt;&gt;2,overallRate=0),0,IF(F545="Yes",ROUND(MAX(IF($B545="Non - avec lien de dépendance",0,MIN((0.75*J545),847)),MIN(J545,(0.75*$C545),847)),2),T545)))</f>
        <v>Effectuez l’étape 1</v>
      </c>
      <c r="O545" s="56" t="str">
        <f>IF(ISTEXT(overallRate),"Effectuez l’étape 1",IF(OR(COUNT($C545,K545)&lt;&gt;2,overallRate=0),0,IF(G545="Yes",ROUND(MAX(IF($B545="Non - avec lien de dépendance",0,MIN((0.75*K545),847)),MIN(K545,(0.75*$C545),847)),2),U545)))</f>
        <v>Effectuez l’étape 1</v>
      </c>
      <c r="P545" s="3">
        <f t="shared" si="8"/>
        <v>0</v>
      </c>
      <c r="R545" s="110" t="e">
        <f>IF(revenueReduction&gt;0.3,MAX(IF($B545="Non - avec lien de dépendance",MIN(1129,H545,$C545)*overallRate,MIN(1129,H545)*overallRate),ROUND(MAX(IF($B545="Non - avec lien de dépendance",0,MIN((0.75*H545),847)),MIN(H545,(0.75*$C545),847)),2)),IF($B545="Non - avec lien de dépendance",MIN(1129,H545,$C545)*overallRate,MIN(1129,H545)*overallRate))</f>
        <v>#VALUE!</v>
      </c>
      <c r="S545" s="110" t="e">
        <f>IF(revenueReduction&gt;0.3,MAX(IF($B545="Non - avec lien de dépendance",MIN(1129,I545,$C545)*overallRate,MIN(1129,I545)*overallRate),ROUND(MAX(IF($B545="Non - avec lien de dépendance",0,MIN((0.75*I545),847)),MIN(I545,(0.75*$C545),847)),2)),IF($B545="Non - avec lien de dépendance",MIN(1129,I545,$C545)*overallRate,MIN(1129,I545)*overallRate))</f>
        <v>#VALUE!</v>
      </c>
      <c r="T545" s="110" t="e">
        <f>IF(revenueReduction&gt;0.3,MAX(IF($B545="Non - avec lien de dépendance",MIN(1129,J545,$C545)*overallRate,MIN(1129,J545)*overallRate),ROUND(MAX(IF($B545="Non - avec lien de dépendance",0,MIN((0.75*J545),847)),MIN(J545,(0.75*$C545),847)),2)),IF($B545="Non - avec lien de dépendance",MIN(1129,J545,$C545)*overallRate,MIN(1129,J545)*overallRate))</f>
        <v>#VALUE!</v>
      </c>
      <c r="U545" s="110" t="e">
        <f>IF(revenueReduction&gt;0.3,MAX(IF($B545="Non - avec lien de dépendance",MIN(1129,K545,$C545)*overallRate,MIN(1129,K545)*overallRate),ROUND(MAX(IF($B545="Non - avec lien de dépendance",0,MIN((0.75*K545),847)),MIN(K545,(0.75*$C545),847)),2)),IF($B545="Non - avec lien de dépendance",MIN(1129,K545,$C545)*overallRate,MIN(1129,K545)*overallRate))</f>
        <v>#VALUE!</v>
      </c>
    </row>
    <row r="546" spans="12:21" x14ac:dyDescent="0.5">
      <c r="L546" s="56" t="str">
        <f>IF(ISTEXT(overallRate),"Effectuez l’étape 1",IF(OR(COUNT($C546,H546)&lt;&gt;2,overallRate=0),0,IF(D546="Oui",ROUND(MAX(IF($B546="Non - avec lien de dépendance",0,MIN((0.75*H546),847)),MIN(H546,(0.75*$C546),847)),2),R546)))</f>
        <v>Effectuez l’étape 1</v>
      </c>
      <c r="M546" s="56" t="str">
        <f>IF(ISTEXT(overallRate),"Effectuez l’étape 1",IF(OR(COUNT($C546,I546)&lt;&gt;2,overallRate=0),0,IF(E546="Yes",ROUND(MAX(IF($B546="Non - avec lien de dépendance",0,MIN((0.75*I546),847)),MIN(I546,(0.75*$C546),847)),2),S546)))</f>
        <v>Effectuez l’étape 1</v>
      </c>
      <c r="N546" s="56" t="str">
        <f>IF(ISTEXT(overallRate),"Effectuez l’étape 1",IF(OR(COUNT($C546,J546)&lt;&gt;2,overallRate=0),0,IF(F546="Yes",ROUND(MAX(IF($B546="Non - avec lien de dépendance",0,MIN((0.75*J546),847)),MIN(J546,(0.75*$C546),847)),2),T546)))</f>
        <v>Effectuez l’étape 1</v>
      </c>
      <c r="O546" s="56" t="str">
        <f>IF(ISTEXT(overallRate),"Effectuez l’étape 1",IF(OR(COUNT($C546,K546)&lt;&gt;2,overallRate=0),0,IF(G546="Yes",ROUND(MAX(IF($B546="Non - avec lien de dépendance",0,MIN((0.75*K546),847)),MIN(K546,(0.75*$C546),847)),2),U546)))</f>
        <v>Effectuez l’étape 1</v>
      </c>
      <c r="P546" s="3">
        <f t="shared" si="8"/>
        <v>0</v>
      </c>
      <c r="R546" s="110" t="e">
        <f>IF(revenueReduction&gt;0.3,MAX(IF($B546="Non - avec lien de dépendance",MIN(1129,H546,$C546)*overallRate,MIN(1129,H546)*overallRate),ROUND(MAX(IF($B546="Non - avec lien de dépendance",0,MIN((0.75*H546),847)),MIN(H546,(0.75*$C546),847)),2)),IF($B546="Non - avec lien de dépendance",MIN(1129,H546,$C546)*overallRate,MIN(1129,H546)*overallRate))</f>
        <v>#VALUE!</v>
      </c>
      <c r="S546" s="110" t="e">
        <f>IF(revenueReduction&gt;0.3,MAX(IF($B546="Non - avec lien de dépendance",MIN(1129,I546,$C546)*overallRate,MIN(1129,I546)*overallRate),ROUND(MAX(IF($B546="Non - avec lien de dépendance",0,MIN((0.75*I546),847)),MIN(I546,(0.75*$C546),847)),2)),IF($B546="Non - avec lien de dépendance",MIN(1129,I546,$C546)*overallRate,MIN(1129,I546)*overallRate))</f>
        <v>#VALUE!</v>
      </c>
      <c r="T546" s="110" t="e">
        <f>IF(revenueReduction&gt;0.3,MAX(IF($B546="Non - avec lien de dépendance",MIN(1129,J546,$C546)*overallRate,MIN(1129,J546)*overallRate),ROUND(MAX(IF($B546="Non - avec lien de dépendance",0,MIN((0.75*J546),847)),MIN(J546,(0.75*$C546),847)),2)),IF($B546="Non - avec lien de dépendance",MIN(1129,J546,$C546)*overallRate,MIN(1129,J546)*overallRate))</f>
        <v>#VALUE!</v>
      </c>
      <c r="U546" s="110" t="e">
        <f>IF(revenueReduction&gt;0.3,MAX(IF($B546="Non - avec lien de dépendance",MIN(1129,K546,$C546)*overallRate,MIN(1129,K546)*overallRate),ROUND(MAX(IF($B546="Non - avec lien de dépendance",0,MIN((0.75*K546),847)),MIN(K546,(0.75*$C546),847)),2)),IF($B546="Non - avec lien de dépendance",MIN(1129,K546,$C546)*overallRate,MIN(1129,K546)*overallRate))</f>
        <v>#VALUE!</v>
      </c>
    </row>
    <row r="547" spans="12:21" x14ac:dyDescent="0.5">
      <c r="L547" s="56" t="str">
        <f>IF(ISTEXT(overallRate),"Effectuez l’étape 1",IF(OR(COUNT($C547,H547)&lt;&gt;2,overallRate=0),0,IF(D547="Oui",ROUND(MAX(IF($B547="Non - avec lien de dépendance",0,MIN((0.75*H547),847)),MIN(H547,(0.75*$C547),847)),2),R547)))</f>
        <v>Effectuez l’étape 1</v>
      </c>
      <c r="M547" s="56" t="str">
        <f>IF(ISTEXT(overallRate),"Effectuez l’étape 1",IF(OR(COUNT($C547,I547)&lt;&gt;2,overallRate=0),0,IF(E547="Yes",ROUND(MAX(IF($B547="Non - avec lien de dépendance",0,MIN((0.75*I547),847)),MIN(I547,(0.75*$C547),847)),2),S547)))</f>
        <v>Effectuez l’étape 1</v>
      </c>
      <c r="N547" s="56" t="str">
        <f>IF(ISTEXT(overallRate),"Effectuez l’étape 1",IF(OR(COUNT($C547,J547)&lt;&gt;2,overallRate=0),0,IF(F547="Yes",ROUND(MAX(IF($B547="Non - avec lien de dépendance",0,MIN((0.75*J547),847)),MIN(J547,(0.75*$C547),847)),2),T547)))</f>
        <v>Effectuez l’étape 1</v>
      </c>
      <c r="O547" s="56" t="str">
        <f>IF(ISTEXT(overallRate),"Effectuez l’étape 1",IF(OR(COUNT($C547,K547)&lt;&gt;2,overallRate=0),0,IF(G547="Yes",ROUND(MAX(IF($B547="Non - avec lien de dépendance",0,MIN((0.75*K547),847)),MIN(K547,(0.75*$C547),847)),2),U547)))</f>
        <v>Effectuez l’étape 1</v>
      </c>
      <c r="P547" s="3">
        <f t="shared" si="8"/>
        <v>0</v>
      </c>
      <c r="R547" s="110" t="e">
        <f>IF(revenueReduction&gt;0.3,MAX(IF($B547="Non - avec lien de dépendance",MIN(1129,H547,$C547)*overallRate,MIN(1129,H547)*overallRate),ROUND(MAX(IF($B547="Non - avec lien de dépendance",0,MIN((0.75*H547),847)),MIN(H547,(0.75*$C547),847)),2)),IF($B547="Non - avec lien de dépendance",MIN(1129,H547,$C547)*overallRate,MIN(1129,H547)*overallRate))</f>
        <v>#VALUE!</v>
      </c>
      <c r="S547" s="110" t="e">
        <f>IF(revenueReduction&gt;0.3,MAX(IF($B547="Non - avec lien de dépendance",MIN(1129,I547,$C547)*overallRate,MIN(1129,I547)*overallRate),ROUND(MAX(IF($B547="Non - avec lien de dépendance",0,MIN((0.75*I547),847)),MIN(I547,(0.75*$C547),847)),2)),IF($B547="Non - avec lien de dépendance",MIN(1129,I547,$C547)*overallRate,MIN(1129,I547)*overallRate))</f>
        <v>#VALUE!</v>
      </c>
      <c r="T547" s="110" t="e">
        <f>IF(revenueReduction&gt;0.3,MAX(IF($B547="Non - avec lien de dépendance",MIN(1129,J547,$C547)*overallRate,MIN(1129,J547)*overallRate),ROUND(MAX(IF($B547="Non - avec lien de dépendance",0,MIN((0.75*J547),847)),MIN(J547,(0.75*$C547),847)),2)),IF($B547="Non - avec lien de dépendance",MIN(1129,J547,$C547)*overallRate,MIN(1129,J547)*overallRate))</f>
        <v>#VALUE!</v>
      </c>
      <c r="U547" s="110" t="e">
        <f>IF(revenueReduction&gt;0.3,MAX(IF($B547="Non - avec lien de dépendance",MIN(1129,K547,$C547)*overallRate,MIN(1129,K547)*overallRate),ROUND(MAX(IF($B547="Non - avec lien de dépendance",0,MIN((0.75*K547),847)),MIN(K547,(0.75*$C547),847)),2)),IF($B547="Non - avec lien de dépendance",MIN(1129,K547,$C547)*overallRate,MIN(1129,K547)*overallRate))</f>
        <v>#VALUE!</v>
      </c>
    </row>
    <row r="548" spans="12:21" x14ac:dyDescent="0.5">
      <c r="L548" s="56" t="str">
        <f>IF(ISTEXT(overallRate),"Effectuez l’étape 1",IF(OR(COUNT($C548,H548)&lt;&gt;2,overallRate=0),0,IF(D548="Oui",ROUND(MAX(IF($B548="Non - avec lien de dépendance",0,MIN((0.75*H548),847)),MIN(H548,(0.75*$C548),847)),2),R548)))</f>
        <v>Effectuez l’étape 1</v>
      </c>
      <c r="M548" s="56" t="str">
        <f>IF(ISTEXT(overallRate),"Effectuez l’étape 1",IF(OR(COUNT($C548,I548)&lt;&gt;2,overallRate=0),0,IF(E548="Yes",ROUND(MAX(IF($B548="Non - avec lien de dépendance",0,MIN((0.75*I548),847)),MIN(I548,(0.75*$C548),847)),2),S548)))</f>
        <v>Effectuez l’étape 1</v>
      </c>
      <c r="N548" s="56" t="str">
        <f>IF(ISTEXT(overallRate),"Effectuez l’étape 1",IF(OR(COUNT($C548,J548)&lt;&gt;2,overallRate=0),0,IF(F548="Yes",ROUND(MAX(IF($B548="Non - avec lien de dépendance",0,MIN((0.75*J548),847)),MIN(J548,(0.75*$C548),847)),2),T548)))</f>
        <v>Effectuez l’étape 1</v>
      </c>
      <c r="O548" s="56" t="str">
        <f>IF(ISTEXT(overallRate),"Effectuez l’étape 1",IF(OR(COUNT($C548,K548)&lt;&gt;2,overallRate=0),0,IF(G548="Yes",ROUND(MAX(IF($B548="Non - avec lien de dépendance",0,MIN((0.75*K548),847)),MIN(K548,(0.75*$C548),847)),2),U548)))</f>
        <v>Effectuez l’étape 1</v>
      </c>
      <c r="P548" s="3">
        <f t="shared" si="8"/>
        <v>0</v>
      </c>
      <c r="R548" s="110" t="e">
        <f>IF(revenueReduction&gt;0.3,MAX(IF($B548="Non - avec lien de dépendance",MIN(1129,H548,$C548)*overallRate,MIN(1129,H548)*overallRate),ROUND(MAX(IF($B548="Non - avec lien de dépendance",0,MIN((0.75*H548),847)),MIN(H548,(0.75*$C548),847)),2)),IF($B548="Non - avec lien de dépendance",MIN(1129,H548,$C548)*overallRate,MIN(1129,H548)*overallRate))</f>
        <v>#VALUE!</v>
      </c>
      <c r="S548" s="110" t="e">
        <f>IF(revenueReduction&gt;0.3,MAX(IF($B548="Non - avec lien de dépendance",MIN(1129,I548,$C548)*overallRate,MIN(1129,I548)*overallRate),ROUND(MAX(IF($B548="Non - avec lien de dépendance",0,MIN((0.75*I548),847)),MIN(I548,(0.75*$C548),847)),2)),IF($B548="Non - avec lien de dépendance",MIN(1129,I548,$C548)*overallRate,MIN(1129,I548)*overallRate))</f>
        <v>#VALUE!</v>
      </c>
      <c r="T548" s="110" t="e">
        <f>IF(revenueReduction&gt;0.3,MAX(IF($B548="Non - avec lien de dépendance",MIN(1129,J548,$C548)*overallRate,MIN(1129,J548)*overallRate),ROUND(MAX(IF($B548="Non - avec lien de dépendance",0,MIN((0.75*J548),847)),MIN(J548,(0.75*$C548),847)),2)),IF($B548="Non - avec lien de dépendance",MIN(1129,J548,$C548)*overallRate,MIN(1129,J548)*overallRate))</f>
        <v>#VALUE!</v>
      </c>
      <c r="U548" s="110" t="e">
        <f>IF(revenueReduction&gt;0.3,MAX(IF($B548="Non - avec lien de dépendance",MIN(1129,K548,$C548)*overallRate,MIN(1129,K548)*overallRate),ROUND(MAX(IF($B548="Non - avec lien de dépendance",0,MIN((0.75*K548),847)),MIN(K548,(0.75*$C548),847)),2)),IF($B548="Non - avec lien de dépendance",MIN(1129,K548,$C548)*overallRate,MIN(1129,K548)*overallRate))</f>
        <v>#VALUE!</v>
      </c>
    </row>
    <row r="549" spans="12:21" x14ac:dyDescent="0.5">
      <c r="L549" s="56" t="str">
        <f>IF(ISTEXT(overallRate),"Effectuez l’étape 1",IF(OR(COUNT($C549,H549)&lt;&gt;2,overallRate=0),0,IF(D549="Oui",ROUND(MAX(IF($B549="Non - avec lien de dépendance",0,MIN((0.75*H549),847)),MIN(H549,(0.75*$C549),847)),2),R549)))</f>
        <v>Effectuez l’étape 1</v>
      </c>
      <c r="M549" s="56" t="str">
        <f>IF(ISTEXT(overallRate),"Effectuez l’étape 1",IF(OR(COUNT($C549,I549)&lt;&gt;2,overallRate=0),0,IF(E549="Yes",ROUND(MAX(IF($B549="Non - avec lien de dépendance",0,MIN((0.75*I549),847)),MIN(I549,(0.75*$C549),847)),2),S549)))</f>
        <v>Effectuez l’étape 1</v>
      </c>
      <c r="N549" s="56" t="str">
        <f>IF(ISTEXT(overallRate),"Effectuez l’étape 1",IF(OR(COUNT($C549,J549)&lt;&gt;2,overallRate=0),0,IF(F549="Yes",ROUND(MAX(IF($B549="Non - avec lien de dépendance",0,MIN((0.75*J549),847)),MIN(J549,(0.75*$C549),847)),2),T549)))</f>
        <v>Effectuez l’étape 1</v>
      </c>
      <c r="O549" s="56" t="str">
        <f>IF(ISTEXT(overallRate),"Effectuez l’étape 1",IF(OR(COUNT($C549,K549)&lt;&gt;2,overallRate=0),0,IF(G549="Yes",ROUND(MAX(IF($B549="Non - avec lien de dépendance",0,MIN((0.75*K549),847)),MIN(K549,(0.75*$C549),847)),2),U549)))</f>
        <v>Effectuez l’étape 1</v>
      </c>
      <c r="P549" s="3">
        <f t="shared" si="8"/>
        <v>0</v>
      </c>
      <c r="R549" s="110" t="e">
        <f>IF(revenueReduction&gt;0.3,MAX(IF($B549="Non - avec lien de dépendance",MIN(1129,H549,$C549)*overallRate,MIN(1129,H549)*overallRate),ROUND(MAX(IF($B549="Non - avec lien de dépendance",0,MIN((0.75*H549),847)),MIN(H549,(0.75*$C549),847)),2)),IF($B549="Non - avec lien de dépendance",MIN(1129,H549,$C549)*overallRate,MIN(1129,H549)*overallRate))</f>
        <v>#VALUE!</v>
      </c>
      <c r="S549" s="110" t="e">
        <f>IF(revenueReduction&gt;0.3,MAX(IF($B549="Non - avec lien de dépendance",MIN(1129,I549,$C549)*overallRate,MIN(1129,I549)*overallRate),ROUND(MAX(IF($B549="Non - avec lien de dépendance",0,MIN((0.75*I549),847)),MIN(I549,(0.75*$C549),847)),2)),IF($B549="Non - avec lien de dépendance",MIN(1129,I549,$C549)*overallRate,MIN(1129,I549)*overallRate))</f>
        <v>#VALUE!</v>
      </c>
      <c r="T549" s="110" t="e">
        <f>IF(revenueReduction&gt;0.3,MAX(IF($B549="Non - avec lien de dépendance",MIN(1129,J549,$C549)*overallRate,MIN(1129,J549)*overallRate),ROUND(MAX(IF($B549="Non - avec lien de dépendance",0,MIN((0.75*J549),847)),MIN(J549,(0.75*$C549),847)),2)),IF($B549="Non - avec lien de dépendance",MIN(1129,J549,$C549)*overallRate,MIN(1129,J549)*overallRate))</f>
        <v>#VALUE!</v>
      </c>
      <c r="U549" s="110" t="e">
        <f>IF(revenueReduction&gt;0.3,MAX(IF($B549="Non - avec lien de dépendance",MIN(1129,K549,$C549)*overallRate,MIN(1129,K549)*overallRate),ROUND(MAX(IF($B549="Non - avec lien de dépendance",0,MIN((0.75*K549),847)),MIN(K549,(0.75*$C549),847)),2)),IF($B549="Non - avec lien de dépendance",MIN(1129,K549,$C549)*overallRate,MIN(1129,K549)*overallRate))</f>
        <v>#VALUE!</v>
      </c>
    </row>
    <row r="550" spans="12:21" x14ac:dyDescent="0.5">
      <c r="L550" s="56" t="str">
        <f>IF(ISTEXT(overallRate),"Effectuez l’étape 1",IF(OR(COUNT($C550,H550)&lt;&gt;2,overallRate=0),0,IF(D550="Oui",ROUND(MAX(IF($B550="Non - avec lien de dépendance",0,MIN((0.75*H550),847)),MIN(H550,(0.75*$C550),847)),2),R550)))</f>
        <v>Effectuez l’étape 1</v>
      </c>
      <c r="M550" s="56" t="str">
        <f>IF(ISTEXT(overallRate),"Effectuez l’étape 1",IF(OR(COUNT($C550,I550)&lt;&gt;2,overallRate=0),0,IF(E550="Yes",ROUND(MAX(IF($B550="Non - avec lien de dépendance",0,MIN((0.75*I550),847)),MIN(I550,(0.75*$C550),847)),2),S550)))</f>
        <v>Effectuez l’étape 1</v>
      </c>
      <c r="N550" s="56" t="str">
        <f>IF(ISTEXT(overallRate),"Effectuez l’étape 1",IF(OR(COUNT($C550,J550)&lt;&gt;2,overallRate=0),0,IF(F550="Yes",ROUND(MAX(IF($B550="Non - avec lien de dépendance",0,MIN((0.75*J550),847)),MIN(J550,(0.75*$C550),847)),2),T550)))</f>
        <v>Effectuez l’étape 1</v>
      </c>
      <c r="O550" s="56" t="str">
        <f>IF(ISTEXT(overallRate),"Effectuez l’étape 1",IF(OR(COUNT($C550,K550)&lt;&gt;2,overallRate=0),0,IF(G550="Yes",ROUND(MAX(IF($B550="Non - avec lien de dépendance",0,MIN((0.75*K550),847)),MIN(K550,(0.75*$C550),847)),2),U550)))</f>
        <v>Effectuez l’étape 1</v>
      </c>
      <c r="P550" s="3">
        <f t="shared" si="8"/>
        <v>0</v>
      </c>
      <c r="R550" s="110" t="e">
        <f>IF(revenueReduction&gt;0.3,MAX(IF($B550="Non - avec lien de dépendance",MIN(1129,H550,$C550)*overallRate,MIN(1129,H550)*overallRate),ROUND(MAX(IF($B550="Non - avec lien de dépendance",0,MIN((0.75*H550),847)),MIN(H550,(0.75*$C550),847)),2)),IF($B550="Non - avec lien de dépendance",MIN(1129,H550,$C550)*overallRate,MIN(1129,H550)*overallRate))</f>
        <v>#VALUE!</v>
      </c>
      <c r="S550" s="110" t="e">
        <f>IF(revenueReduction&gt;0.3,MAX(IF($B550="Non - avec lien de dépendance",MIN(1129,I550,$C550)*overallRate,MIN(1129,I550)*overallRate),ROUND(MAX(IF($B550="Non - avec lien de dépendance",0,MIN((0.75*I550),847)),MIN(I550,(0.75*$C550),847)),2)),IF($B550="Non - avec lien de dépendance",MIN(1129,I550,$C550)*overallRate,MIN(1129,I550)*overallRate))</f>
        <v>#VALUE!</v>
      </c>
      <c r="T550" s="110" t="e">
        <f>IF(revenueReduction&gt;0.3,MAX(IF($B550="Non - avec lien de dépendance",MIN(1129,J550,$C550)*overallRate,MIN(1129,J550)*overallRate),ROUND(MAX(IF($B550="Non - avec lien de dépendance",0,MIN((0.75*J550),847)),MIN(J550,(0.75*$C550),847)),2)),IF($B550="Non - avec lien de dépendance",MIN(1129,J550,$C550)*overallRate,MIN(1129,J550)*overallRate))</f>
        <v>#VALUE!</v>
      </c>
      <c r="U550" s="110" t="e">
        <f>IF(revenueReduction&gt;0.3,MAX(IF($B550="Non - avec lien de dépendance",MIN(1129,K550,$C550)*overallRate,MIN(1129,K550)*overallRate),ROUND(MAX(IF($B550="Non - avec lien de dépendance",0,MIN((0.75*K550),847)),MIN(K550,(0.75*$C550),847)),2)),IF($B550="Non - avec lien de dépendance",MIN(1129,K550,$C550)*overallRate,MIN(1129,K550)*overallRate))</f>
        <v>#VALUE!</v>
      </c>
    </row>
    <row r="551" spans="12:21" x14ac:dyDescent="0.5">
      <c r="L551" s="56" t="str">
        <f>IF(ISTEXT(overallRate),"Effectuez l’étape 1",IF(OR(COUNT($C551,H551)&lt;&gt;2,overallRate=0),0,IF(D551="Oui",ROUND(MAX(IF($B551="Non - avec lien de dépendance",0,MIN((0.75*H551),847)),MIN(H551,(0.75*$C551),847)),2),R551)))</f>
        <v>Effectuez l’étape 1</v>
      </c>
      <c r="M551" s="56" t="str">
        <f>IF(ISTEXT(overallRate),"Effectuez l’étape 1",IF(OR(COUNT($C551,I551)&lt;&gt;2,overallRate=0),0,IF(E551="Yes",ROUND(MAX(IF($B551="Non - avec lien de dépendance",0,MIN((0.75*I551),847)),MIN(I551,(0.75*$C551),847)),2),S551)))</f>
        <v>Effectuez l’étape 1</v>
      </c>
      <c r="N551" s="56" t="str">
        <f>IF(ISTEXT(overallRate),"Effectuez l’étape 1",IF(OR(COUNT($C551,J551)&lt;&gt;2,overallRate=0),0,IF(F551="Yes",ROUND(MAX(IF($B551="Non - avec lien de dépendance",0,MIN((0.75*J551),847)),MIN(J551,(0.75*$C551),847)),2),T551)))</f>
        <v>Effectuez l’étape 1</v>
      </c>
      <c r="O551" s="56" t="str">
        <f>IF(ISTEXT(overallRate),"Effectuez l’étape 1",IF(OR(COUNT($C551,K551)&lt;&gt;2,overallRate=0),0,IF(G551="Yes",ROUND(MAX(IF($B551="Non - avec lien de dépendance",0,MIN((0.75*K551),847)),MIN(K551,(0.75*$C551),847)),2),U551)))</f>
        <v>Effectuez l’étape 1</v>
      </c>
      <c r="P551" s="3">
        <f t="shared" si="8"/>
        <v>0</v>
      </c>
      <c r="R551" s="110" t="e">
        <f>IF(revenueReduction&gt;0.3,MAX(IF($B551="Non - avec lien de dépendance",MIN(1129,H551,$C551)*overallRate,MIN(1129,H551)*overallRate),ROUND(MAX(IF($B551="Non - avec lien de dépendance",0,MIN((0.75*H551),847)),MIN(H551,(0.75*$C551),847)),2)),IF($B551="Non - avec lien de dépendance",MIN(1129,H551,$C551)*overallRate,MIN(1129,H551)*overallRate))</f>
        <v>#VALUE!</v>
      </c>
      <c r="S551" s="110" t="e">
        <f>IF(revenueReduction&gt;0.3,MAX(IF($B551="Non - avec lien de dépendance",MIN(1129,I551,$C551)*overallRate,MIN(1129,I551)*overallRate),ROUND(MAX(IF($B551="Non - avec lien de dépendance",0,MIN((0.75*I551),847)),MIN(I551,(0.75*$C551),847)),2)),IF($B551="Non - avec lien de dépendance",MIN(1129,I551,$C551)*overallRate,MIN(1129,I551)*overallRate))</f>
        <v>#VALUE!</v>
      </c>
      <c r="T551" s="110" t="e">
        <f>IF(revenueReduction&gt;0.3,MAX(IF($B551="Non - avec lien de dépendance",MIN(1129,J551,$C551)*overallRate,MIN(1129,J551)*overallRate),ROUND(MAX(IF($B551="Non - avec lien de dépendance",0,MIN((0.75*J551),847)),MIN(J551,(0.75*$C551),847)),2)),IF($B551="Non - avec lien de dépendance",MIN(1129,J551,$C551)*overallRate,MIN(1129,J551)*overallRate))</f>
        <v>#VALUE!</v>
      </c>
      <c r="U551" s="110" t="e">
        <f>IF(revenueReduction&gt;0.3,MAX(IF($B551="Non - avec lien de dépendance",MIN(1129,K551,$C551)*overallRate,MIN(1129,K551)*overallRate),ROUND(MAX(IF($B551="Non - avec lien de dépendance",0,MIN((0.75*K551),847)),MIN(K551,(0.75*$C551),847)),2)),IF($B551="Non - avec lien de dépendance",MIN(1129,K551,$C551)*overallRate,MIN(1129,K551)*overallRate))</f>
        <v>#VALUE!</v>
      </c>
    </row>
    <row r="552" spans="12:21" x14ac:dyDescent="0.5">
      <c r="L552" s="56" t="str">
        <f>IF(ISTEXT(overallRate),"Effectuez l’étape 1",IF(OR(COUNT($C552,H552)&lt;&gt;2,overallRate=0),0,IF(D552="Oui",ROUND(MAX(IF($B552="Non - avec lien de dépendance",0,MIN((0.75*H552),847)),MIN(H552,(0.75*$C552),847)),2),R552)))</f>
        <v>Effectuez l’étape 1</v>
      </c>
      <c r="M552" s="56" t="str">
        <f>IF(ISTEXT(overallRate),"Effectuez l’étape 1",IF(OR(COUNT($C552,I552)&lt;&gt;2,overallRate=0),0,IF(E552="Yes",ROUND(MAX(IF($B552="Non - avec lien de dépendance",0,MIN((0.75*I552),847)),MIN(I552,(0.75*$C552),847)),2),S552)))</f>
        <v>Effectuez l’étape 1</v>
      </c>
      <c r="N552" s="56" t="str">
        <f>IF(ISTEXT(overallRate),"Effectuez l’étape 1",IF(OR(COUNT($C552,J552)&lt;&gt;2,overallRate=0),0,IF(F552="Yes",ROUND(MAX(IF($B552="Non - avec lien de dépendance",0,MIN((0.75*J552),847)),MIN(J552,(0.75*$C552),847)),2),T552)))</f>
        <v>Effectuez l’étape 1</v>
      </c>
      <c r="O552" s="56" t="str">
        <f>IF(ISTEXT(overallRate),"Effectuez l’étape 1",IF(OR(COUNT($C552,K552)&lt;&gt;2,overallRate=0),0,IF(G552="Yes",ROUND(MAX(IF($B552="Non - avec lien de dépendance",0,MIN((0.75*K552),847)),MIN(K552,(0.75*$C552),847)),2),U552)))</f>
        <v>Effectuez l’étape 1</v>
      </c>
      <c r="P552" s="3">
        <f t="shared" si="8"/>
        <v>0</v>
      </c>
      <c r="R552" s="110" t="e">
        <f>IF(revenueReduction&gt;0.3,MAX(IF($B552="Non - avec lien de dépendance",MIN(1129,H552,$C552)*overallRate,MIN(1129,H552)*overallRate),ROUND(MAX(IF($B552="Non - avec lien de dépendance",0,MIN((0.75*H552),847)),MIN(H552,(0.75*$C552),847)),2)),IF($B552="Non - avec lien de dépendance",MIN(1129,H552,$C552)*overallRate,MIN(1129,H552)*overallRate))</f>
        <v>#VALUE!</v>
      </c>
      <c r="S552" s="110" t="e">
        <f>IF(revenueReduction&gt;0.3,MAX(IF($B552="Non - avec lien de dépendance",MIN(1129,I552,$C552)*overallRate,MIN(1129,I552)*overallRate),ROUND(MAX(IF($B552="Non - avec lien de dépendance",0,MIN((0.75*I552),847)),MIN(I552,(0.75*$C552),847)),2)),IF($B552="Non - avec lien de dépendance",MIN(1129,I552,$C552)*overallRate,MIN(1129,I552)*overallRate))</f>
        <v>#VALUE!</v>
      </c>
      <c r="T552" s="110" t="e">
        <f>IF(revenueReduction&gt;0.3,MAX(IF($B552="Non - avec lien de dépendance",MIN(1129,J552,$C552)*overallRate,MIN(1129,J552)*overallRate),ROUND(MAX(IF($B552="Non - avec lien de dépendance",0,MIN((0.75*J552),847)),MIN(J552,(0.75*$C552),847)),2)),IF($B552="Non - avec lien de dépendance",MIN(1129,J552,$C552)*overallRate,MIN(1129,J552)*overallRate))</f>
        <v>#VALUE!</v>
      </c>
      <c r="U552" s="110" t="e">
        <f>IF(revenueReduction&gt;0.3,MAX(IF($B552="Non - avec lien de dépendance",MIN(1129,K552,$C552)*overallRate,MIN(1129,K552)*overallRate),ROUND(MAX(IF($B552="Non - avec lien de dépendance",0,MIN((0.75*K552),847)),MIN(K552,(0.75*$C552),847)),2)),IF($B552="Non - avec lien de dépendance",MIN(1129,K552,$C552)*overallRate,MIN(1129,K552)*overallRate))</f>
        <v>#VALUE!</v>
      </c>
    </row>
    <row r="553" spans="12:21" x14ac:dyDescent="0.5">
      <c r="L553" s="56" t="str">
        <f>IF(ISTEXT(overallRate),"Effectuez l’étape 1",IF(OR(COUNT($C553,H553)&lt;&gt;2,overallRate=0),0,IF(D553="Oui",ROUND(MAX(IF($B553="Non - avec lien de dépendance",0,MIN((0.75*H553),847)),MIN(H553,(0.75*$C553),847)),2),R553)))</f>
        <v>Effectuez l’étape 1</v>
      </c>
      <c r="M553" s="56" t="str">
        <f>IF(ISTEXT(overallRate),"Effectuez l’étape 1",IF(OR(COUNT($C553,I553)&lt;&gt;2,overallRate=0),0,IF(E553="Yes",ROUND(MAX(IF($B553="Non - avec lien de dépendance",0,MIN((0.75*I553),847)),MIN(I553,(0.75*$C553),847)),2),S553)))</f>
        <v>Effectuez l’étape 1</v>
      </c>
      <c r="N553" s="56" t="str">
        <f>IF(ISTEXT(overallRate),"Effectuez l’étape 1",IF(OR(COUNT($C553,J553)&lt;&gt;2,overallRate=0),0,IF(F553="Yes",ROUND(MAX(IF($B553="Non - avec lien de dépendance",0,MIN((0.75*J553),847)),MIN(J553,(0.75*$C553),847)),2),T553)))</f>
        <v>Effectuez l’étape 1</v>
      </c>
      <c r="O553" s="56" t="str">
        <f>IF(ISTEXT(overallRate),"Effectuez l’étape 1",IF(OR(COUNT($C553,K553)&lt;&gt;2,overallRate=0),0,IF(G553="Yes",ROUND(MAX(IF($B553="Non - avec lien de dépendance",0,MIN((0.75*K553),847)),MIN(K553,(0.75*$C553),847)),2),U553)))</f>
        <v>Effectuez l’étape 1</v>
      </c>
      <c r="P553" s="3">
        <f t="shared" si="8"/>
        <v>0</v>
      </c>
      <c r="R553" s="110" t="e">
        <f>IF(revenueReduction&gt;0.3,MAX(IF($B553="Non - avec lien de dépendance",MIN(1129,H553,$C553)*overallRate,MIN(1129,H553)*overallRate),ROUND(MAX(IF($B553="Non - avec lien de dépendance",0,MIN((0.75*H553),847)),MIN(H553,(0.75*$C553),847)),2)),IF($B553="Non - avec lien de dépendance",MIN(1129,H553,$C553)*overallRate,MIN(1129,H553)*overallRate))</f>
        <v>#VALUE!</v>
      </c>
      <c r="S553" s="110" t="e">
        <f>IF(revenueReduction&gt;0.3,MAX(IF($B553="Non - avec lien de dépendance",MIN(1129,I553,$C553)*overallRate,MIN(1129,I553)*overallRate),ROUND(MAX(IF($B553="Non - avec lien de dépendance",0,MIN((0.75*I553),847)),MIN(I553,(0.75*$C553),847)),2)),IF($B553="Non - avec lien de dépendance",MIN(1129,I553,$C553)*overallRate,MIN(1129,I553)*overallRate))</f>
        <v>#VALUE!</v>
      </c>
      <c r="T553" s="110" t="e">
        <f>IF(revenueReduction&gt;0.3,MAX(IF($B553="Non - avec lien de dépendance",MIN(1129,J553,$C553)*overallRate,MIN(1129,J553)*overallRate),ROUND(MAX(IF($B553="Non - avec lien de dépendance",0,MIN((0.75*J553),847)),MIN(J553,(0.75*$C553),847)),2)),IF($B553="Non - avec lien de dépendance",MIN(1129,J553,$C553)*overallRate,MIN(1129,J553)*overallRate))</f>
        <v>#VALUE!</v>
      </c>
      <c r="U553" s="110" t="e">
        <f>IF(revenueReduction&gt;0.3,MAX(IF($B553="Non - avec lien de dépendance",MIN(1129,K553,$C553)*overallRate,MIN(1129,K553)*overallRate),ROUND(MAX(IF($B553="Non - avec lien de dépendance",0,MIN((0.75*K553),847)),MIN(K553,(0.75*$C553),847)),2)),IF($B553="Non - avec lien de dépendance",MIN(1129,K553,$C553)*overallRate,MIN(1129,K553)*overallRate))</f>
        <v>#VALUE!</v>
      </c>
    </row>
    <row r="554" spans="12:21" x14ac:dyDescent="0.5">
      <c r="L554" s="56" t="str">
        <f>IF(ISTEXT(overallRate),"Effectuez l’étape 1",IF(OR(COUNT($C554,H554)&lt;&gt;2,overallRate=0),0,IF(D554="Oui",ROUND(MAX(IF($B554="Non - avec lien de dépendance",0,MIN((0.75*H554),847)),MIN(H554,(0.75*$C554),847)),2),R554)))</f>
        <v>Effectuez l’étape 1</v>
      </c>
      <c r="M554" s="56" t="str">
        <f>IF(ISTEXT(overallRate),"Effectuez l’étape 1",IF(OR(COUNT($C554,I554)&lt;&gt;2,overallRate=0),0,IF(E554="Yes",ROUND(MAX(IF($B554="Non - avec lien de dépendance",0,MIN((0.75*I554),847)),MIN(I554,(0.75*$C554),847)),2),S554)))</f>
        <v>Effectuez l’étape 1</v>
      </c>
      <c r="N554" s="56" t="str">
        <f>IF(ISTEXT(overallRate),"Effectuez l’étape 1",IF(OR(COUNT($C554,J554)&lt;&gt;2,overallRate=0),0,IF(F554="Yes",ROUND(MAX(IF($B554="Non - avec lien de dépendance",0,MIN((0.75*J554),847)),MIN(J554,(0.75*$C554),847)),2),T554)))</f>
        <v>Effectuez l’étape 1</v>
      </c>
      <c r="O554" s="56" t="str">
        <f>IF(ISTEXT(overallRate),"Effectuez l’étape 1",IF(OR(COUNT($C554,K554)&lt;&gt;2,overallRate=0),0,IF(G554="Yes",ROUND(MAX(IF($B554="Non - avec lien de dépendance",0,MIN((0.75*K554),847)),MIN(K554,(0.75*$C554),847)),2),U554)))</f>
        <v>Effectuez l’étape 1</v>
      </c>
      <c r="P554" s="3">
        <f t="shared" si="8"/>
        <v>0</v>
      </c>
      <c r="R554" s="110" t="e">
        <f>IF(revenueReduction&gt;0.3,MAX(IF($B554="Non - avec lien de dépendance",MIN(1129,H554,$C554)*overallRate,MIN(1129,H554)*overallRate),ROUND(MAX(IF($B554="Non - avec lien de dépendance",0,MIN((0.75*H554),847)),MIN(H554,(0.75*$C554),847)),2)),IF($B554="Non - avec lien de dépendance",MIN(1129,H554,$C554)*overallRate,MIN(1129,H554)*overallRate))</f>
        <v>#VALUE!</v>
      </c>
      <c r="S554" s="110" t="e">
        <f>IF(revenueReduction&gt;0.3,MAX(IF($B554="Non - avec lien de dépendance",MIN(1129,I554,$C554)*overallRate,MIN(1129,I554)*overallRate),ROUND(MAX(IF($B554="Non - avec lien de dépendance",0,MIN((0.75*I554),847)),MIN(I554,(0.75*$C554),847)),2)),IF($B554="Non - avec lien de dépendance",MIN(1129,I554,$C554)*overallRate,MIN(1129,I554)*overallRate))</f>
        <v>#VALUE!</v>
      </c>
      <c r="T554" s="110" t="e">
        <f>IF(revenueReduction&gt;0.3,MAX(IF($B554="Non - avec lien de dépendance",MIN(1129,J554,$C554)*overallRate,MIN(1129,J554)*overallRate),ROUND(MAX(IF($B554="Non - avec lien de dépendance",0,MIN((0.75*J554),847)),MIN(J554,(0.75*$C554),847)),2)),IF($B554="Non - avec lien de dépendance",MIN(1129,J554,$C554)*overallRate,MIN(1129,J554)*overallRate))</f>
        <v>#VALUE!</v>
      </c>
      <c r="U554" s="110" t="e">
        <f>IF(revenueReduction&gt;0.3,MAX(IF($B554="Non - avec lien de dépendance",MIN(1129,K554,$C554)*overallRate,MIN(1129,K554)*overallRate),ROUND(MAX(IF($B554="Non - avec lien de dépendance",0,MIN((0.75*K554),847)),MIN(K554,(0.75*$C554),847)),2)),IF($B554="Non - avec lien de dépendance",MIN(1129,K554,$C554)*overallRate,MIN(1129,K554)*overallRate))</f>
        <v>#VALUE!</v>
      </c>
    </row>
    <row r="555" spans="12:21" x14ac:dyDescent="0.5">
      <c r="L555" s="56" t="str">
        <f>IF(ISTEXT(overallRate),"Effectuez l’étape 1",IF(OR(COUNT($C555,H555)&lt;&gt;2,overallRate=0),0,IF(D555="Oui",ROUND(MAX(IF($B555="Non - avec lien de dépendance",0,MIN((0.75*H555),847)),MIN(H555,(0.75*$C555),847)),2),R555)))</f>
        <v>Effectuez l’étape 1</v>
      </c>
      <c r="M555" s="56" t="str">
        <f>IF(ISTEXT(overallRate),"Effectuez l’étape 1",IF(OR(COUNT($C555,I555)&lt;&gt;2,overallRate=0),0,IF(E555="Yes",ROUND(MAX(IF($B555="Non - avec lien de dépendance",0,MIN((0.75*I555),847)),MIN(I555,(0.75*$C555),847)),2),S555)))</f>
        <v>Effectuez l’étape 1</v>
      </c>
      <c r="N555" s="56" t="str">
        <f>IF(ISTEXT(overallRate),"Effectuez l’étape 1",IF(OR(COUNT($C555,J555)&lt;&gt;2,overallRate=0),0,IF(F555="Yes",ROUND(MAX(IF($B555="Non - avec lien de dépendance",0,MIN((0.75*J555),847)),MIN(J555,(0.75*$C555),847)),2),T555)))</f>
        <v>Effectuez l’étape 1</v>
      </c>
      <c r="O555" s="56" t="str">
        <f>IF(ISTEXT(overallRate),"Effectuez l’étape 1",IF(OR(COUNT($C555,K555)&lt;&gt;2,overallRate=0),0,IF(G555="Yes",ROUND(MAX(IF($B555="Non - avec lien de dépendance",0,MIN((0.75*K555),847)),MIN(K555,(0.75*$C555),847)),2),U555)))</f>
        <v>Effectuez l’étape 1</v>
      </c>
      <c r="P555" s="3">
        <f t="shared" si="8"/>
        <v>0</v>
      </c>
      <c r="R555" s="110" t="e">
        <f>IF(revenueReduction&gt;0.3,MAX(IF($B555="Non - avec lien de dépendance",MIN(1129,H555,$C555)*overallRate,MIN(1129,H555)*overallRate),ROUND(MAX(IF($B555="Non - avec lien de dépendance",0,MIN((0.75*H555),847)),MIN(H555,(0.75*$C555),847)),2)),IF($B555="Non - avec lien de dépendance",MIN(1129,H555,$C555)*overallRate,MIN(1129,H555)*overallRate))</f>
        <v>#VALUE!</v>
      </c>
      <c r="S555" s="110" t="e">
        <f>IF(revenueReduction&gt;0.3,MAX(IF($B555="Non - avec lien de dépendance",MIN(1129,I555,$C555)*overallRate,MIN(1129,I555)*overallRate),ROUND(MAX(IF($B555="Non - avec lien de dépendance",0,MIN((0.75*I555),847)),MIN(I555,(0.75*$C555),847)),2)),IF($B555="Non - avec lien de dépendance",MIN(1129,I555,$C555)*overallRate,MIN(1129,I555)*overallRate))</f>
        <v>#VALUE!</v>
      </c>
      <c r="T555" s="110" t="e">
        <f>IF(revenueReduction&gt;0.3,MAX(IF($B555="Non - avec lien de dépendance",MIN(1129,J555,$C555)*overallRate,MIN(1129,J555)*overallRate),ROUND(MAX(IF($B555="Non - avec lien de dépendance",0,MIN((0.75*J555),847)),MIN(J555,(0.75*$C555),847)),2)),IF($B555="Non - avec lien de dépendance",MIN(1129,J555,$C555)*overallRate,MIN(1129,J555)*overallRate))</f>
        <v>#VALUE!</v>
      </c>
      <c r="U555" s="110" t="e">
        <f>IF(revenueReduction&gt;0.3,MAX(IF($B555="Non - avec lien de dépendance",MIN(1129,K555,$C555)*overallRate,MIN(1129,K555)*overallRate),ROUND(MAX(IF($B555="Non - avec lien de dépendance",0,MIN((0.75*K555),847)),MIN(K555,(0.75*$C555),847)),2)),IF($B555="Non - avec lien de dépendance",MIN(1129,K555,$C555)*overallRate,MIN(1129,K555)*overallRate))</f>
        <v>#VALUE!</v>
      </c>
    </row>
    <row r="556" spans="12:21" x14ac:dyDescent="0.5">
      <c r="L556" s="56" t="str">
        <f>IF(ISTEXT(overallRate),"Effectuez l’étape 1",IF(OR(COUNT($C556,H556)&lt;&gt;2,overallRate=0),0,IF(D556="Oui",ROUND(MAX(IF($B556="Non - avec lien de dépendance",0,MIN((0.75*H556),847)),MIN(H556,(0.75*$C556),847)),2),R556)))</f>
        <v>Effectuez l’étape 1</v>
      </c>
      <c r="M556" s="56" t="str">
        <f>IF(ISTEXT(overallRate),"Effectuez l’étape 1",IF(OR(COUNT($C556,I556)&lt;&gt;2,overallRate=0),0,IF(E556="Yes",ROUND(MAX(IF($B556="Non - avec lien de dépendance",0,MIN((0.75*I556),847)),MIN(I556,(0.75*$C556),847)),2),S556)))</f>
        <v>Effectuez l’étape 1</v>
      </c>
      <c r="N556" s="56" t="str">
        <f>IF(ISTEXT(overallRate),"Effectuez l’étape 1",IF(OR(COUNT($C556,J556)&lt;&gt;2,overallRate=0),0,IF(F556="Yes",ROUND(MAX(IF($B556="Non - avec lien de dépendance",0,MIN((0.75*J556),847)),MIN(J556,(0.75*$C556),847)),2),T556)))</f>
        <v>Effectuez l’étape 1</v>
      </c>
      <c r="O556" s="56" t="str">
        <f>IF(ISTEXT(overallRate),"Effectuez l’étape 1",IF(OR(COUNT($C556,K556)&lt;&gt;2,overallRate=0),0,IF(G556="Yes",ROUND(MAX(IF($B556="Non - avec lien de dépendance",0,MIN((0.75*K556),847)),MIN(K556,(0.75*$C556),847)),2),U556)))</f>
        <v>Effectuez l’étape 1</v>
      </c>
      <c r="P556" s="3">
        <f t="shared" si="8"/>
        <v>0</v>
      </c>
      <c r="R556" s="110" t="e">
        <f>IF(revenueReduction&gt;0.3,MAX(IF($B556="Non - avec lien de dépendance",MIN(1129,H556,$C556)*overallRate,MIN(1129,H556)*overallRate),ROUND(MAX(IF($B556="Non - avec lien de dépendance",0,MIN((0.75*H556),847)),MIN(H556,(0.75*$C556),847)),2)),IF($B556="Non - avec lien de dépendance",MIN(1129,H556,$C556)*overallRate,MIN(1129,H556)*overallRate))</f>
        <v>#VALUE!</v>
      </c>
      <c r="S556" s="110" t="e">
        <f>IF(revenueReduction&gt;0.3,MAX(IF($B556="Non - avec lien de dépendance",MIN(1129,I556,$C556)*overallRate,MIN(1129,I556)*overallRate),ROUND(MAX(IF($B556="Non - avec lien de dépendance",0,MIN((0.75*I556),847)),MIN(I556,(0.75*$C556),847)),2)),IF($B556="Non - avec lien de dépendance",MIN(1129,I556,$C556)*overallRate,MIN(1129,I556)*overallRate))</f>
        <v>#VALUE!</v>
      </c>
      <c r="T556" s="110" t="e">
        <f>IF(revenueReduction&gt;0.3,MAX(IF($B556="Non - avec lien de dépendance",MIN(1129,J556,$C556)*overallRate,MIN(1129,J556)*overallRate),ROUND(MAX(IF($B556="Non - avec lien de dépendance",0,MIN((0.75*J556),847)),MIN(J556,(0.75*$C556),847)),2)),IF($B556="Non - avec lien de dépendance",MIN(1129,J556,$C556)*overallRate,MIN(1129,J556)*overallRate))</f>
        <v>#VALUE!</v>
      </c>
      <c r="U556" s="110" t="e">
        <f>IF(revenueReduction&gt;0.3,MAX(IF($B556="Non - avec lien de dépendance",MIN(1129,K556,$C556)*overallRate,MIN(1129,K556)*overallRate),ROUND(MAX(IF($B556="Non - avec lien de dépendance",0,MIN((0.75*K556),847)),MIN(K556,(0.75*$C556),847)),2)),IF($B556="Non - avec lien de dépendance",MIN(1129,K556,$C556)*overallRate,MIN(1129,K556)*overallRate))</f>
        <v>#VALUE!</v>
      </c>
    </row>
    <row r="557" spans="12:21" x14ac:dyDescent="0.5">
      <c r="L557" s="56" t="str">
        <f>IF(ISTEXT(overallRate),"Effectuez l’étape 1",IF(OR(COUNT($C557,H557)&lt;&gt;2,overallRate=0),0,IF(D557="Oui",ROUND(MAX(IF($B557="Non - avec lien de dépendance",0,MIN((0.75*H557),847)),MIN(H557,(0.75*$C557),847)),2),R557)))</f>
        <v>Effectuez l’étape 1</v>
      </c>
      <c r="M557" s="56" t="str">
        <f>IF(ISTEXT(overallRate),"Effectuez l’étape 1",IF(OR(COUNT($C557,I557)&lt;&gt;2,overallRate=0),0,IF(E557="Yes",ROUND(MAX(IF($B557="Non - avec lien de dépendance",0,MIN((0.75*I557),847)),MIN(I557,(0.75*$C557),847)),2),S557)))</f>
        <v>Effectuez l’étape 1</v>
      </c>
      <c r="N557" s="56" t="str">
        <f>IF(ISTEXT(overallRate),"Effectuez l’étape 1",IF(OR(COUNT($C557,J557)&lt;&gt;2,overallRate=0),0,IF(F557="Yes",ROUND(MAX(IF($B557="Non - avec lien de dépendance",0,MIN((0.75*J557),847)),MIN(J557,(0.75*$C557),847)),2),T557)))</f>
        <v>Effectuez l’étape 1</v>
      </c>
      <c r="O557" s="56" t="str">
        <f>IF(ISTEXT(overallRate),"Effectuez l’étape 1",IF(OR(COUNT($C557,K557)&lt;&gt;2,overallRate=0),0,IF(G557="Yes",ROUND(MAX(IF($B557="Non - avec lien de dépendance",0,MIN((0.75*K557),847)),MIN(K557,(0.75*$C557),847)),2),U557)))</f>
        <v>Effectuez l’étape 1</v>
      </c>
      <c r="P557" s="3">
        <f t="shared" si="8"/>
        <v>0</v>
      </c>
      <c r="R557" s="110" t="e">
        <f>IF(revenueReduction&gt;0.3,MAX(IF($B557="Non - avec lien de dépendance",MIN(1129,H557,$C557)*overallRate,MIN(1129,H557)*overallRate),ROUND(MAX(IF($B557="Non - avec lien de dépendance",0,MIN((0.75*H557),847)),MIN(H557,(0.75*$C557),847)),2)),IF($B557="Non - avec lien de dépendance",MIN(1129,H557,$C557)*overallRate,MIN(1129,H557)*overallRate))</f>
        <v>#VALUE!</v>
      </c>
      <c r="S557" s="110" t="e">
        <f>IF(revenueReduction&gt;0.3,MAX(IF($B557="Non - avec lien de dépendance",MIN(1129,I557,$C557)*overallRate,MIN(1129,I557)*overallRate),ROUND(MAX(IF($B557="Non - avec lien de dépendance",0,MIN((0.75*I557),847)),MIN(I557,(0.75*$C557),847)),2)),IF($B557="Non - avec lien de dépendance",MIN(1129,I557,$C557)*overallRate,MIN(1129,I557)*overallRate))</f>
        <v>#VALUE!</v>
      </c>
      <c r="T557" s="110" t="e">
        <f>IF(revenueReduction&gt;0.3,MAX(IF($B557="Non - avec lien de dépendance",MIN(1129,J557,$C557)*overallRate,MIN(1129,J557)*overallRate),ROUND(MAX(IF($B557="Non - avec lien de dépendance",0,MIN((0.75*J557),847)),MIN(J557,(0.75*$C557),847)),2)),IF($B557="Non - avec lien de dépendance",MIN(1129,J557,$C557)*overallRate,MIN(1129,J557)*overallRate))</f>
        <v>#VALUE!</v>
      </c>
      <c r="U557" s="110" t="e">
        <f>IF(revenueReduction&gt;0.3,MAX(IF($B557="Non - avec lien de dépendance",MIN(1129,K557,$C557)*overallRate,MIN(1129,K557)*overallRate),ROUND(MAX(IF($B557="Non - avec lien de dépendance",0,MIN((0.75*K557),847)),MIN(K557,(0.75*$C557),847)),2)),IF($B557="Non - avec lien de dépendance",MIN(1129,K557,$C557)*overallRate,MIN(1129,K557)*overallRate))</f>
        <v>#VALUE!</v>
      </c>
    </row>
    <row r="558" spans="12:21" x14ac:dyDescent="0.5">
      <c r="L558" s="56" t="str">
        <f>IF(ISTEXT(overallRate),"Effectuez l’étape 1",IF(OR(COUNT($C558,H558)&lt;&gt;2,overallRate=0),0,IF(D558="Oui",ROUND(MAX(IF($B558="Non - avec lien de dépendance",0,MIN((0.75*H558),847)),MIN(H558,(0.75*$C558),847)),2),R558)))</f>
        <v>Effectuez l’étape 1</v>
      </c>
      <c r="M558" s="56" t="str">
        <f>IF(ISTEXT(overallRate),"Effectuez l’étape 1",IF(OR(COUNT($C558,I558)&lt;&gt;2,overallRate=0),0,IF(E558="Yes",ROUND(MAX(IF($B558="Non - avec lien de dépendance",0,MIN((0.75*I558),847)),MIN(I558,(0.75*$C558),847)),2),S558)))</f>
        <v>Effectuez l’étape 1</v>
      </c>
      <c r="N558" s="56" t="str">
        <f>IF(ISTEXT(overallRate),"Effectuez l’étape 1",IF(OR(COUNT($C558,J558)&lt;&gt;2,overallRate=0),0,IF(F558="Yes",ROUND(MAX(IF($B558="Non - avec lien de dépendance",0,MIN((0.75*J558),847)),MIN(J558,(0.75*$C558),847)),2),T558)))</f>
        <v>Effectuez l’étape 1</v>
      </c>
      <c r="O558" s="56" t="str">
        <f>IF(ISTEXT(overallRate),"Effectuez l’étape 1",IF(OR(COUNT($C558,K558)&lt;&gt;2,overallRate=0),0,IF(G558="Yes",ROUND(MAX(IF($B558="Non - avec lien de dépendance",0,MIN((0.75*K558),847)),MIN(K558,(0.75*$C558),847)),2),U558)))</f>
        <v>Effectuez l’étape 1</v>
      </c>
      <c r="P558" s="3">
        <f t="shared" si="8"/>
        <v>0</v>
      </c>
      <c r="R558" s="110" t="e">
        <f>IF(revenueReduction&gt;0.3,MAX(IF($B558="Non - avec lien de dépendance",MIN(1129,H558,$C558)*overallRate,MIN(1129,H558)*overallRate),ROUND(MAX(IF($B558="Non - avec lien de dépendance",0,MIN((0.75*H558),847)),MIN(H558,(0.75*$C558),847)),2)),IF($B558="Non - avec lien de dépendance",MIN(1129,H558,$C558)*overallRate,MIN(1129,H558)*overallRate))</f>
        <v>#VALUE!</v>
      </c>
      <c r="S558" s="110" t="e">
        <f>IF(revenueReduction&gt;0.3,MAX(IF($B558="Non - avec lien de dépendance",MIN(1129,I558,$C558)*overallRate,MIN(1129,I558)*overallRate),ROUND(MAX(IF($B558="Non - avec lien de dépendance",0,MIN((0.75*I558),847)),MIN(I558,(0.75*$C558),847)),2)),IF($B558="Non - avec lien de dépendance",MIN(1129,I558,$C558)*overallRate,MIN(1129,I558)*overallRate))</f>
        <v>#VALUE!</v>
      </c>
      <c r="T558" s="110" t="e">
        <f>IF(revenueReduction&gt;0.3,MAX(IF($B558="Non - avec lien de dépendance",MIN(1129,J558,$C558)*overallRate,MIN(1129,J558)*overallRate),ROUND(MAX(IF($B558="Non - avec lien de dépendance",0,MIN((0.75*J558),847)),MIN(J558,(0.75*$C558),847)),2)),IF($B558="Non - avec lien de dépendance",MIN(1129,J558,$C558)*overallRate,MIN(1129,J558)*overallRate))</f>
        <v>#VALUE!</v>
      </c>
      <c r="U558" s="110" t="e">
        <f>IF(revenueReduction&gt;0.3,MAX(IF($B558="Non - avec lien de dépendance",MIN(1129,K558,$C558)*overallRate,MIN(1129,K558)*overallRate),ROUND(MAX(IF($B558="Non - avec lien de dépendance",0,MIN((0.75*K558),847)),MIN(K558,(0.75*$C558),847)),2)),IF($B558="Non - avec lien de dépendance",MIN(1129,K558,$C558)*overallRate,MIN(1129,K558)*overallRate))</f>
        <v>#VALUE!</v>
      </c>
    </row>
    <row r="559" spans="12:21" x14ac:dyDescent="0.5">
      <c r="L559" s="56" t="str">
        <f>IF(ISTEXT(overallRate),"Effectuez l’étape 1",IF(OR(COUNT($C559,H559)&lt;&gt;2,overallRate=0),0,IF(D559="Oui",ROUND(MAX(IF($B559="Non - avec lien de dépendance",0,MIN((0.75*H559),847)),MIN(H559,(0.75*$C559),847)),2),R559)))</f>
        <v>Effectuez l’étape 1</v>
      </c>
      <c r="M559" s="56" t="str">
        <f>IF(ISTEXT(overallRate),"Effectuez l’étape 1",IF(OR(COUNT($C559,I559)&lt;&gt;2,overallRate=0),0,IF(E559="Yes",ROUND(MAX(IF($B559="Non - avec lien de dépendance",0,MIN((0.75*I559),847)),MIN(I559,(0.75*$C559),847)),2),S559)))</f>
        <v>Effectuez l’étape 1</v>
      </c>
      <c r="N559" s="56" t="str">
        <f>IF(ISTEXT(overallRate),"Effectuez l’étape 1",IF(OR(COUNT($C559,J559)&lt;&gt;2,overallRate=0),0,IF(F559="Yes",ROUND(MAX(IF($B559="Non - avec lien de dépendance",0,MIN((0.75*J559),847)),MIN(J559,(0.75*$C559),847)),2),T559)))</f>
        <v>Effectuez l’étape 1</v>
      </c>
      <c r="O559" s="56" t="str">
        <f>IF(ISTEXT(overallRate),"Effectuez l’étape 1",IF(OR(COUNT($C559,K559)&lt;&gt;2,overallRate=0),0,IF(G559="Yes",ROUND(MAX(IF($B559="Non - avec lien de dépendance",0,MIN((0.75*K559),847)),MIN(K559,(0.75*$C559),847)),2),U559)))</f>
        <v>Effectuez l’étape 1</v>
      </c>
      <c r="P559" s="3">
        <f t="shared" si="8"/>
        <v>0</v>
      </c>
      <c r="R559" s="110" t="e">
        <f>IF(revenueReduction&gt;0.3,MAX(IF($B559="Non - avec lien de dépendance",MIN(1129,H559,$C559)*overallRate,MIN(1129,H559)*overallRate),ROUND(MAX(IF($B559="Non - avec lien de dépendance",0,MIN((0.75*H559),847)),MIN(H559,(0.75*$C559),847)),2)),IF($B559="Non - avec lien de dépendance",MIN(1129,H559,$C559)*overallRate,MIN(1129,H559)*overallRate))</f>
        <v>#VALUE!</v>
      </c>
      <c r="S559" s="110" t="e">
        <f>IF(revenueReduction&gt;0.3,MAX(IF($B559="Non - avec lien de dépendance",MIN(1129,I559,$C559)*overallRate,MIN(1129,I559)*overallRate),ROUND(MAX(IF($B559="Non - avec lien de dépendance",0,MIN((0.75*I559),847)),MIN(I559,(0.75*$C559),847)),2)),IF($B559="Non - avec lien de dépendance",MIN(1129,I559,$C559)*overallRate,MIN(1129,I559)*overallRate))</f>
        <v>#VALUE!</v>
      </c>
      <c r="T559" s="110" t="e">
        <f>IF(revenueReduction&gt;0.3,MAX(IF($B559="Non - avec lien de dépendance",MIN(1129,J559,$C559)*overallRate,MIN(1129,J559)*overallRate),ROUND(MAX(IF($B559="Non - avec lien de dépendance",0,MIN((0.75*J559),847)),MIN(J559,(0.75*$C559),847)),2)),IF($B559="Non - avec lien de dépendance",MIN(1129,J559,$C559)*overallRate,MIN(1129,J559)*overallRate))</f>
        <v>#VALUE!</v>
      </c>
      <c r="U559" s="110" t="e">
        <f>IF(revenueReduction&gt;0.3,MAX(IF($B559="Non - avec lien de dépendance",MIN(1129,K559,$C559)*overallRate,MIN(1129,K559)*overallRate),ROUND(MAX(IF($B559="Non - avec lien de dépendance",0,MIN((0.75*K559),847)),MIN(K559,(0.75*$C559),847)),2)),IF($B559="Non - avec lien de dépendance",MIN(1129,K559,$C559)*overallRate,MIN(1129,K559)*overallRate))</f>
        <v>#VALUE!</v>
      </c>
    </row>
    <row r="560" spans="12:21" x14ac:dyDescent="0.5">
      <c r="L560" s="56" t="str">
        <f>IF(ISTEXT(overallRate),"Effectuez l’étape 1",IF(OR(COUNT($C560,H560)&lt;&gt;2,overallRate=0),0,IF(D560="Oui",ROUND(MAX(IF($B560="Non - avec lien de dépendance",0,MIN((0.75*H560),847)),MIN(H560,(0.75*$C560),847)),2),R560)))</f>
        <v>Effectuez l’étape 1</v>
      </c>
      <c r="M560" s="56" t="str">
        <f>IF(ISTEXT(overallRate),"Effectuez l’étape 1",IF(OR(COUNT($C560,I560)&lt;&gt;2,overallRate=0),0,IF(E560="Yes",ROUND(MAX(IF($B560="Non - avec lien de dépendance",0,MIN((0.75*I560),847)),MIN(I560,(0.75*$C560),847)),2),S560)))</f>
        <v>Effectuez l’étape 1</v>
      </c>
      <c r="N560" s="56" t="str">
        <f>IF(ISTEXT(overallRate),"Effectuez l’étape 1",IF(OR(COUNT($C560,J560)&lt;&gt;2,overallRate=0),0,IF(F560="Yes",ROUND(MAX(IF($B560="Non - avec lien de dépendance",0,MIN((0.75*J560),847)),MIN(J560,(0.75*$C560),847)),2),T560)))</f>
        <v>Effectuez l’étape 1</v>
      </c>
      <c r="O560" s="56" t="str">
        <f>IF(ISTEXT(overallRate),"Effectuez l’étape 1",IF(OR(COUNT($C560,K560)&lt;&gt;2,overallRate=0),0,IF(G560="Yes",ROUND(MAX(IF($B560="Non - avec lien de dépendance",0,MIN((0.75*K560),847)),MIN(K560,(0.75*$C560),847)),2),U560)))</f>
        <v>Effectuez l’étape 1</v>
      </c>
      <c r="P560" s="3">
        <f t="shared" si="8"/>
        <v>0</v>
      </c>
      <c r="R560" s="110" t="e">
        <f>IF(revenueReduction&gt;0.3,MAX(IF($B560="Non - avec lien de dépendance",MIN(1129,H560,$C560)*overallRate,MIN(1129,H560)*overallRate),ROUND(MAX(IF($B560="Non - avec lien de dépendance",0,MIN((0.75*H560),847)),MIN(H560,(0.75*$C560),847)),2)),IF($B560="Non - avec lien de dépendance",MIN(1129,H560,$C560)*overallRate,MIN(1129,H560)*overallRate))</f>
        <v>#VALUE!</v>
      </c>
      <c r="S560" s="110" t="e">
        <f>IF(revenueReduction&gt;0.3,MAX(IF($B560="Non - avec lien de dépendance",MIN(1129,I560,$C560)*overallRate,MIN(1129,I560)*overallRate),ROUND(MAX(IF($B560="Non - avec lien de dépendance",0,MIN((0.75*I560),847)),MIN(I560,(0.75*$C560),847)),2)),IF($B560="Non - avec lien de dépendance",MIN(1129,I560,$C560)*overallRate,MIN(1129,I560)*overallRate))</f>
        <v>#VALUE!</v>
      </c>
      <c r="T560" s="110" t="e">
        <f>IF(revenueReduction&gt;0.3,MAX(IF($B560="Non - avec lien de dépendance",MIN(1129,J560,$C560)*overallRate,MIN(1129,J560)*overallRate),ROUND(MAX(IF($B560="Non - avec lien de dépendance",0,MIN((0.75*J560),847)),MIN(J560,(0.75*$C560),847)),2)),IF($B560="Non - avec lien de dépendance",MIN(1129,J560,$C560)*overallRate,MIN(1129,J560)*overallRate))</f>
        <v>#VALUE!</v>
      </c>
      <c r="U560" s="110" t="e">
        <f>IF(revenueReduction&gt;0.3,MAX(IF($B560="Non - avec lien de dépendance",MIN(1129,K560,$C560)*overallRate,MIN(1129,K560)*overallRate),ROUND(MAX(IF($B560="Non - avec lien de dépendance",0,MIN((0.75*K560),847)),MIN(K560,(0.75*$C560),847)),2)),IF($B560="Non - avec lien de dépendance",MIN(1129,K560,$C560)*overallRate,MIN(1129,K560)*overallRate))</f>
        <v>#VALUE!</v>
      </c>
    </row>
    <row r="561" spans="12:21" x14ac:dyDescent="0.5">
      <c r="L561" s="56" t="str">
        <f>IF(ISTEXT(overallRate),"Effectuez l’étape 1",IF(OR(COUNT($C561,H561)&lt;&gt;2,overallRate=0),0,IF(D561="Oui",ROUND(MAX(IF($B561="Non - avec lien de dépendance",0,MIN((0.75*H561),847)),MIN(H561,(0.75*$C561),847)),2),R561)))</f>
        <v>Effectuez l’étape 1</v>
      </c>
      <c r="M561" s="56" t="str">
        <f>IF(ISTEXT(overallRate),"Effectuez l’étape 1",IF(OR(COUNT($C561,I561)&lt;&gt;2,overallRate=0),0,IF(E561="Yes",ROUND(MAX(IF($B561="Non - avec lien de dépendance",0,MIN((0.75*I561),847)),MIN(I561,(0.75*$C561),847)),2),S561)))</f>
        <v>Effectuez l’étape 1</v>
      </c>
      <c r="N561" s="56" t="str">
        <f>IF(ISTEXT(overallRate),"Effectuez l’étape 1",IF(OR(COUNT($C561,J561)&lt;&gt;2,overallRate=0),0,IF(F561="Yes",ROUND(MAX(IF($B561="Non - avec lien de dépendance",0,MIN((0.75*J561),847)),MIN(J561,(0.75*$C561),847)),2),T561)))</f>
        <v>Effectuez l’étape 1</v>
      </c>
      <c r="O561" s="56" t="str">
        <f>IF(ISTEXT(overallRate),"Effectuez l’étape 1",IF(OR(COUNT($C561,K561)&lt;&gt;2,overallRate=0),0,IF(G561="Yes",ROUND(MAX(IF($B561="Non - avec lien de dépendance",0,MIN((0.75*K561),847)),MIN(K561,(0.75*$C561),847)),2),U561)))</f>
        <v>Effectuez l’étape 1</v>
      </c>
      <c r="P561" s="3">
        <f t="shared" si="8"/>
        <v>0</v>
      </c>
      <c r="R561" s="110" t="e">
        <f>IF(revenueReduction&gt;0.3,MAX(IF($B561="Non - avec lien de dépendance",MIN(1129,H561,$C561)*overallRate,MIN(1129,H561)*overallRate),ROUND(MAX(IF($B561="Non - avec lien de dépendance",0,MIN((0.75*H561),847)),MIN(H561,(0.75*$C561),847)),2)),IF($B561="Non - avec lien de dépendance",MIN(1129,H561,$C561)*overallRate,MIN(1129,H561)*overallRate))</f>
        <v>#VALUE!</v>
      </c>
      <c r="S561" s="110" t="e">
        <f>IF(revenueReduction&gt;0.3,MAX(IF($B561="Non - avec lien de dépendance",MIN(1129,I561,$C561)*overallRate,MIN(1129,I561)*overallRate),ROUND(MAX(IF($B561="Non - avec lien de dépendance",0,MIN((0.75*I561),847)),MIN(I561,(0.75*$C561),847)),2)),IF($B561="Non - avec lien de dépendance",MIN(1129,I561,$C561)*overallRate,MIN(1129,I561)*overallRate))</f>
        <v>#VALUE!</v>
      </c>
      <c r="T561" s="110" t="e">
        <f>IF(revenueReduction&gt;0.3,MAX(IF($B561="Non - avec lien de dépendance",MIN(1129,J561,$C561)*overallRate,MIN(1129,J561)*overallRate),ROUND(MAX(IF($B561="Non - avec lien de dépendance",0,MIN((0.75*J561),847)),MIN(J561,(0.75*$C561),847)),2)),IF($B561="Non - avec lien de dépendance",MIN(1129,J561,$C561)*overallRate,MIN(1129,J561)*overallRate))</f>
        <v>#VALUE!</v>
      </c>
      <c r="U561" s="110" t="e">
        <f>IF(revenueReduction&gt;0.3,MAX(IF($B561="Non - avec lien de dépendance",MIN(1129,K561,$C561)*overallRate,MIN(1129,K561)*overallRate),ROUND(MAX(IF($B561="Non - avec lien de dépendance",0,MIN((0.75*K561),847)),MIN(K561,(0.75*$C561),847)),2)),IF($B561="Non - avec lien de dépendance",MIN(1129,K561,$C561)*overallRate,MIN(1129,K561)*overallRate))</f>
        <v>#VALUE!</v>
      </c>
    </row>
    <row r="562" spans="12:21" x14ac:dyDescent="0.5">
      <c r="L562" s="56" t="str">
        <f>IF(ISTEXT(overallRate),"Effectuez l’étape 1",IF(OR(COUNT($C562,H562)&lt;&gt;2,overallRate=0),0,IF(D562="Oui",ROUND(MAX(IF($B562="Non - avec lien de dépendance",0,MIN((0.75*H562),847)),MIN(H562,(0.75*$C562),847)),2),R562)))</f>
        <v>Effectuez l’étape 1</v>
      </c>
      <c r="M562" s="56" t="str">
        <f>IF(ISTEXT(overallRate),"Effectuez l’étape 1",IF(OR(COUNT($C562,I562)&lt;&gt;2,overallRate=0),0,IF(E562="Yes",ROUND(MAX(IF($B562="Non - avec lien de dépendance",0,MIN((0.75*I562),847)),MIN(I562,(0.75*$C562),847)),2),S562)))</f>
        <v>Effectuez l’étape 1</v>
      </c>
      <c r="N562" s="56" t="str">
        <f>IF(ISTEXT(overallRate),"Effectuez l’étape 1",IF(OR(COUNT($C562,J562)&lt;&gt;2,overallRate=0),0,IF(F562="Yes",ROUND(MAX(IF($B562="Non - avec lien de dépendance",0,MIN((0.75*J562),847)),MIN(J562,(0.75*$C562),847)),2),T562)))</f>
        <v>Effectuez l’étape 1</v>
      </c>
      <c r="O562" s="56" t="str">
        <f>IF(ISTEXT(overallRate),"Effectuez l’étape 1",IF(OR(COUNT($C562,K562)&lt;&gt;2,overallRate=0),0,IF(G562="Yes",ROUND(MAX(IF($B562="Non - avec lien de dépendance",0,MIN((0.75*K562),847)),MIN(K562,(0.75*$C562),847)),2),U562)))</f>
        <v>Effectuez l’étape 1</v>
      </c>
      <c r="P562" s="3">
        <f t="shared" si="8"/>
        <v>0</v>
      </c>
      <c r="R562" s="110" t="e">
        <f>IF(revenueReduction&gt;0.3,MAX(IF($B562="Non - avec lien de dépendance",MIN(1129,H562,$C562)*overallRate,MIN(1129,H562)*overallRate),ROUND(MAX(IF($B562="Non - avec lien de dépendance",0,MIN((0.75*H562),847)),MIN(H562,(0.75*$C562),847)),2)),IF($B562="Non - avec lien de dépendance",MIN(1129,H562,$C562)*overallRate,MIN(1129,H562)*overallRate))</f>
        <v>#VALUE!</v>
      </c>
      <c r="S562" s="110" t="e">
        <f>IF(revenueReduction&gt;0.3,MAX(IF($B562="Non - avec lien de dépendance",MIN(1129,I562,$C562)*overallRate,MIN(1129,I562)*overallRate),ROUND(MAX(IF($B562="Non - avec lien de dépendance",0,MIN((0.75*I562),847)),MIN(I562,(0.75*$C562),847)),2)),IF($B562="Non - avec lien de dépendance",MIN(1129,I562,$C562)*overallRate,MIN(1129,I562)*overallRate))</f>
        <v>#VALUE!</v>
      </c>
      <c r="T562" s="110" t="e">
        <f>IF(revenueReduction&gt;0.3,MAX(IF($B562="Non - avec lien de dépendance",MIN(1129,J562,$C562)*overallRate,MIN(1129,J562)*overallRate),ROUND(MAX(IF($B562="Non - avec lien de dépendance",0,MIN((0.75*J562),847)),MIN(J562,(0.75*$C562),847)),2)),IF($B562="Non - avec lien de dépendance",MIN(1129,J562,$C562)*overallRate,MIN(1129,J562)*overallRate))</f>
        <v>#VALUE!</v>
      </c>
      <c r="U562" s="110" t="e">
        <f>IF(revenueReduction&gt;0.3,MAX(IF($B562="Non - avec lien de dépendance",MIN(1129,K562,$C562)*overallRate,MIN(1129,K562)*overallRate),ROUND(MAX(IF($B562="Non - avec lien de dépendance",0,MIN((0.75*K562),847)),MIN(K562,(0.75*$C562),847)),2)),IF($B562="Non - avec lien de dépendance",MIN(1129,K562,$C562)*overallRate,MIN(1129,K562)*overallRate))</f>
        <v>#VALUE!</v>
      </c>
    </row>
    <row r="563" spans="12:21" x14ac:dyDescent="0.5">
      <c r="L563" s="56" t="str">
        <f>IF(ISTEXT(overallRate),"Effectuez l’étape 1",IF(OR(COUNT($C563,H563)&lt;&gt;2,overallRate=0),0,IF(D563="Oui",ROUND(MAX(IF($B563="Non - avec lien de dépendance",0,MIN((0.75*H563),847)),MIN(H563,(0.75*$C563),847)),2),R563)))</f>
        <v>Effectuez l’étape 1</v>
      </c>
      <c r="M563" s="56" t="str">
        <f>IF(ISTEXT(overallRate),"Effectuez l’étape 1",IF(OR(COUNT($C563,I563)&lt;&gt;2,overallRate=0),0,IF(E563="Yes",ROUND(MAX(IF($B563="Non - avec lien de dépendance",0,MIN((0.75*I563),847)),MIN(I563,(0.75*$C563),847)),2),S563)))</f>
        <v>Effectuez l’étape 1</v>
      </c>
      <c r="N563" s="56" t="str">
        <f>IF(ISTEXT(overallRate),"Effectuez l’étape 1",IF(OR(COUNT($C563,J563)&lt;&gt;2,overallRate=0),0,IF(F563="Yes",ROUND(MAX(IF($B563="Non - avec lien de dépendance",0,MIN((0.75*J563),847)),MIN(J563,(0.75*$C563),847)),2),T563)))</f>
        <v>Effectuez l’étape 1</v>
      </c>
      <c r="O563" s="56" t="str">
        <f>IF(ISTEXT(overallRate),"Effectuez l’étape 1",IF(OR(COUNT($C563,K563)&lt;&gt;2,overallRate=0),0,IF(G563="Yes",ROUND(MAX(IF($B563="Non - avec lien de dépendance",0,MIN((0.75*K563),847)),MIN(K563,(0.75*$C563),847)),2),U563)))</f>
        <v>Effectuez l’étape 1</v>
      </c>
      <c r="P563" s="3">
        <f t="shared" si="8"/>
        <v>0</v>
      </c>
      <c r="R563" s="110" t="e">
        <f>IF(revenueReduction&gt;0.3,MAX(IF($B563="Non - avec lien de dépendance",MIN(1129,H563,$C563)*overallRate,MIN(1129,H563)*overallRate),ROUND(MAX(IF($B563="Non - avec lien de dépendance",0,MIN((0.75*H563),847)),MIN(H563,(0.75*$C563),847)),2)),IF($B563="Non - avec lien de dépendance",MIN(1129,H563,$C563)*overallRate,MIN(1129,H563)*overallRate))</f>
        <v>#VALUE!</v>
      </c>
      <c r="S563" s="110" t="e">
        <f>IF(revenueReduction&gt;0.3,MAX(IF($B563="Non - avec lien de dépendance",MIN(1129,I563,$C563)*overallRate,MIN(1129,I563)*overallRate),ROUND(MAX(IF($B563="Non - avec lien de dépendance",0,MIN((0.75*I563),847)),MIN(I563,(0.75*$C563),847)),2)),IF($B563="Non - avec lien de dépendance",MIN(1129,I563,$C563)*overallRate,MIN(1129,I563)*overallRate))</f>
        <v>#VALUE!</v>
      </c>
      <c r="T563" s="110" t="e">
        <f>IF(revenueReduction&gt;0.3,MAX(IF($B563="Non - avec lien de dépendance",MIN(1129,J563,$C563)*overallRate,MIN(1129,J563)*overallRate),ROUND(MAX(IF($B563="Non - avec lien de dépendance",0,MIN((0.75*J563),847)),MIN(J563,(0.75*$C563),847)),2)),IF($B563="Non - avec lien de dépendance",MIN(1129,J563,$C563)*overallRate,MIN(1129,J563)*overallRate))</f>
        <v>#VALUE!</v>
      </c>
      <c r="U563" s="110" t="e">
        <f>IF(revenueReduction&gt;0.3,MAX(IF($B563="Non - avec lien de dépendance",MIN(1129,K563,$C563)*overallRate,MIN(1129,K563)*overallRate),ROUND(MAX(IF($B563="Non - avec lien de dépendance",0,MIN((0.75*K563),847)),MIN(K563,(0.75*$C563),847)),2)),IF($B563="Non - avec lien de dépendance",MIN(1129,K563,$C563)*overallRate,MIN(1129,K563)*overallRate))</f>
        <v>#VALUE!</v>
      </c>
    </row>
    <row r="564" spans="12:21" x14ac:dyDescent="0.5">
      <c r="L564" s="56" t="str">
        <f>IF(ISTEXT(overallRate),"Effectuez l’étape 1",IF(OR(COUNT($C564,H564)&lt;&gt;2,overallRate=0),0,IF(D564="Oui",ROUND(MAX(IF($B564="Non - avec lien de dépendance",0,MIN((0.75*H564),847)),MIN(H564,(0.75*$C564),847)),2),R564)))</f>
        <v>Effectuez l’étape 1</v>
      </c>
      <c r="M564" s="56" t="str">
        <f>IF(ISTEXT(overallRate),"Effectuez l’étape 1",IF(OR(COUNT($C564,I564)&lt;&gt;2,overallRate=0),0,IF(E564="Yes",ROUND(MAX(IF($B564="Non - avec lien de dépendance",0,MIN((0.75*I564),847)),MIN(I564,(0.75*$C564),847)),2),S564)))</f>
        <v>Effectuez l’étape 1</v>
      </c>
      <c r="N564" s="56" t="str">
        <f>IF(ISTEXT(overallRate),"Effectuez l’étape 1",IF(OR(COUNT($C564,J564)&lt;&gt;2,overallRate=0),0,IF(F564="Yes",ROUND(MAX(IF($B564="Non - avec lien de dépendance",0,MIN((0.75*J564),847)),MIN(J564,(0.75*$C564),847)),2),T564)))</f>
        <v>Effectuez l’étape 1</v>
      </c>
      <c r="O564" s="56" t="str">
        <f>IF(ISTEXT(overallRate),"Effectuez l’étape 1",IF(OR(COUNT($C564,K564)&lt;&gt;2,overallRate=0),0,IF(G564="Yes",ROUND(MAX(IF($B564="Non - avec lien de dépendance",0,MIN((0.75*K564),847)),MIN(K564,(0.75*$C564),847)),2),U564)))</f>
        <v>Effectuez l’étape 1</v>
      </c>
      <c r="P564" s="3">
        <f t="shared" si="8"/>
        <v>0</v>
      </c>
      <c r="R564" s="110" t="e">
        <f>IF(revenueReduction&gt;0.3,MAX(IF($B564="Non - avec lien de dépendance",MIN(1129,H564,$C564)*overallRate,MIN(1129,H564)*overallRate),ROUND(MAX(IF($B564="Non - avec lien de dépendance",0,MIN((0.75*H564),847)),MIN(H564,(0.75*$C564),847)),2)),IF($B564="Non - avec lien de dépendance",MIN(1129,H564,$C564)*overallRate,MIN(1129,H564)*overallRate))</f>
        <v>#VALUE!</v>
      </c>
      <c r="S564" s="110" t="e">
        <f>IF(revenueReduction&gt;0.3,MAX(IF($B564="Non - avec lien de dépendance",MIN(1129,I564,$C564)*overallRate,MIN(1129,I564)*overallRate),ROUND(MAX(IF($B564="Non - avec lien de dépendance",0,MIN((0.75*I564),847)),MIN(I564,(0.75*$C564),847)),2)),IF($B564="Non - avec lien de dépendance",MIN(1129,I564,$C564)*overallRate,MIN(1129,I564)*overallRate))</f>
        <v>#VALUE!</v>
      </c>
      <c r="T564" s="110" t="e">
        <f>IF(revenueReduction&gt;0.3,MAX(IF($B564="Non - avec lien de dépendance",MIN(1129,J564,$C564)*overallRate,MIN(1129,J564)*overallRate),ROUND(MAX(IF($B564="Non - avec lien de dépendance",0,MIN((0.75*J564),847)),MIN(J564,(0.75*$C564),847)),2)),IF($B564="Non - avec lien de dépendance",MIN(1129,J564,$C564)*overallRate,MIN(1129,J564)*overallRate))</f>
        <v>#VALUE!</v>
      </c>
      <c r="U564" s="110" t="e">
        <f>IF(revenueReduction&gt;0.3,MAX(IF($B564="Non - avec lien de dépendance",MIN(1129,K564,$C564)*overallRate,MIN(1129,K564)*overallRate),ROUND(MAX(IF($B564="Non - avec lien de dépendance",0,MIN((0.75*K564),847)),MIN(K564,(0.75*$C564),847)),2)),IF($B564="Non - avec lien de dépendance",MIN(1129,K564,$C564)*overallRate,MIN(1129,K564)*overallRate))</f>
        <v>#VALUE!</v>
      </c>
    </row>
    <row r="565" spans="12:21" x14ac:dyDescent="0.5">
      <c r="L565" s="56" t="str">
        <f>IF(ISTEXT(overallRate),"Effectuez l’étape 1",IF(OR(COUNT($C565,H565)&lt;&gt;2,overallRate=0),0,IF(D565="Oui",ROUND(MAX(IF($B565="Non - avec lien de dépendance",0,MIN((0.75*H565),847)),MIN(H565,(0.75*$C565),847)),2),R565)))</f>
        <v>Effectuez l’étape 1</v>
      </c>
      <c r="M565" s="56" t="str">
        <f>IF(ISTEXT(overallRate),"Effectuez l’étape 1",IF(OR(COUNT($C565,I565)&lt;&gt;2,overallRate=0),0,IF(E565="Yes",ROUND(MAX(IF($B565="Non - avec lien de dépendance",0,MIN((0.75*I565),847)),MIN(I565,(0.75*$C565),847)),2),S565)))</f>
        <v>Effectuez l’étape 1</v>
      </c>
      <c r="N565" s="56" t="str">
        <f>IF(ISTEXT(overallRate),"Effectuez l’étape 1",IF(OR(COUNT($C565,J565)&lt;&gt;2,overallRate=0),0,IF(F565="Yes",ROUND(MAX(IF($B565="Non - avec lien de dépendance",0,MIN((0.75*J565),847)),MIN(J565,(0.75*$C565),847)),2),T565)))</f>
        <v>Effectuez l’étape 1</v>
      </c>
      <c r="O565" s="56" t="str">
        <f>IF(ISTEXT(overallRate),"Effectuez l’étape 1",IF(OR(COUNT($C565,K565)&lt;&gt;2,overallRate=0),0,IF(G565="Yes",ROUND(MAX(IF($B565="Non - avec lien de dépendance",0,MIN((0.75*K565),847)),MIN(K565,(0.75*$C565),847)),2),U565)))</f>
        <v>Effectuez l’étape 1</v>
      </c>
      <c r="P565" s="3">
        <f t="shared" si="8"/>
        <v>0</v>
      </c>
      <c r="R565" s="110" t="e">
        <f>IF(revenueReduction&gt;0.3,MAX(IF($B565="Non - avec lien de dépendance",MIN(1129,H565,$C565)*overallRate,MIN(1129,H565)*overallRate),ROUND(MAX(IF($B565="Non - avec lien de dépendance",0,MIN((0.75*H565),847)),MIN(H565,(0.75*$C565),847)),2)),IF($B565="Non - avec lien de dépendance",MIN(1129,H565,$C565)*overallRate,MIN(1129,H565)*overallRate))</f>
        <v>#VALUE!</v>
      </c>
      <c r="S565" s="110" t="e">
        <f>IF(revenueReduction&gt;0.3,MAX(IF($B565="Non - avec lien de dépendance",MIN(1129,I565,$C565)*overallRate,MIN(1129,I565)*overallRate),ROUND(MAX(IF($B565="Non - avec lien de dépendance",0,MIN((0.75*I565),847)),MIN(I565,(0.75*$C565),847)),2)),IF($B565="Non - avec lien de dépendance",MIN(1129,I565,$C565)*overallRate,MIN(1129,I565)*overallRate))</f>
        <v>#VALUE!</v>
      </c>
      <c r="T565" s="110" t="e">
        <f>IF(revenueReduction&gt;0.3,MAX(IF($B565="Non - avec lien de dépendance",MIN(1129,J565,$C565)*overallRate,MIN(1129,J565)*overallRate),ROUND(MAX(IF($B565="Non - avec lien de dépendance",0,MIN((0.75*J565),847)),MIN(J565,(0.75*$C565),847)),2)),IF($B565="Non - avec lien de dépendance",MIN(1129,J565,$C565)*overallRate,MIN(1129,J565)*overallRate))</f>
        <v>#VALUE!</v>
      </c>
      <c r="U565" s="110" t="e">
        <f>IF(revenueReduction&gt;0.3,MAX(IF($B565="Non - avec lien de dépendance",MIN(1129,K565,$C565)*overallRate,MIN(1129,K565)*overallRate),ROUND(MAX(IF($B565="Non - avec lien de dépendance",0,MIN((0.75*K565),847)),MIN(K565,(0.75*$C565),847)),2)),IF($B565="Non - avec lien de dépendance",MIN(1129,K565,$C565)*overallRate,MIN(1129,K565)*overallRate))</f>
        <v>#VALUE!</v>
      </c>
    </row>
    <row r="566" spans="12:21" x14ac:dyDescent="0.5">
      <c r="L566" s="56" t="str">
        <f>IF(ISTEXT(overallRate),"Effectuez l’étape 1",IF(OR(COUNT($C566,H566)&lt;&gt;2,overallRate=0),0,IF(D566="Oui",ROUND(MAX(IF($B566="Non - avec lien de dépendance",0,MIN((0.75*H566),847)),MIN(H566,(0.75*$C566),847)),2),R566)))</f>
        <v>Effectuez l’étape 1</v>
      </c>
      <c r="M566" s="56" t="str">
        <f>IF(ISTEXT(overallRate),"Effectuez l’étape 1",IF(OR(COUNT($C566,I566)&lt;&gt;2,overallRate=0),0,IF(E566="Yes",ROUND(MAX(IF($B566="Non - avec lien de dépendance",0,MIN((0.75*I566),847)),MIN(I566,(0.75*$C566),847)),2),S566)))</f>
        <v>Effectuez l’étape 1</v>
      </c>
      <c r="N566" s="56" t="str">
        <f>IF(ISTEXT(overallRate),"Effectuez l’étape 1",IF(OR(COUNT($C566,J566)&lt;&gt;2,overallRate=0),0,IF(F566="Yes",ROUND(MAX(IF($B566="Non - avec lien de dépendance",0,MIN((0.75*J566),847)),MIN(J566,(0.75*$C566),847)),2),T566)))</f>
        <v>Effectuez l’étape 1</v>
      </c>
      <c r="O566" s="56" t="str">
        <f>IF(ISTEXT(overallRate),"Effectuez l’étape 1",IF(OR(COUNT($C566,K566)&lt;&gt;2,overallRate=0),0,IF(G566="Yes",ROUND(MAX(IF($B566="Non - avec lien de dépendance",0,MIN((0.75*K566),847)),MIN(K566,(0.75*$C566),847)),2),U566)))</f>
        <v>Effectuez l’étape 1</v>
      </c>
      <c r="P566" s="3">
        <f t="shared" si="8"/>
        <v>0</v>
      </c>
      <c r="R566" s="110" t="e">
        <f>IF(revenueReduction&gt;0.3,MAX(IF($B566="Non - avec lien de dépendance",MIN(1129,H566,$C566)*overallRate,MIN(1129,H566)*overallRate),ROUND(MAX(IF($B566="Non - avec lien de dépendance",0,MIN((0.75*H566),847)),MIN(H566,(0.75*$C566),847)),2)),IF($B566="Non - avec lien de dépendance",MIN(1129,H566,$C566)*overallRate,MIN(1129,H566)*overallRate))</f>
        <v>#VALUE!</v>
      </c>
      <c r="S566" s="110" t="e">
        <f>IF(revenueReduction&gt;0.3,MAX(IF($B566="Non - avec lien de dépendance",MIN(1129,I566,$C566)*overallRate,MIN(1129,I566)*overallRate),ROUND(MAX(IF($B566="Non - avec lien de dépendance",0,MIN((0.75*I566),847)),MIN(I566,(0.75*$C566),847)),2)),IF($B566="Non - avec lien de dépendance",MIN(1129,I566,$C566)*overallRate,MIN(1129,I566)*overallRate))</f>
        <v>#VALUE!</v>
      </c>
      <c r="T566" s="110" t="e">
        <f>IF(revenueReduction&gt;0.3,MAX(IF($B566="Non - avec lien de dépendance",MIN(1129,J566,$C566)*overallRate,MIN(1129,J566)*overallRate),ROUND(MAX(IF($B566="Non - avec lien de dépendance",0,MIN((0.75*J566),847)),MIN(J566,(0.75*$C566),847)),2)),IF($B566="Non - avec lien de dépendance",MIN(1129,J566,$C566)*overallRate,MIN(1129,J566)*overallRate))</f>
        <v>#VALUE!</v>
      </c>
      <c r="U566" s="110" t="e">
        <f>IF(revenueReduction&gt;0.3,MAX(IF($B566="Non - avec lien de dépendance",MIN(1129,K566,$C566)*overallRate,MIN(1129,K566)*overallRate),ROUND(MAX(IF($B566="Non - avec lien de dépendance",0,MIN((0.75*K566),847)),MIN(K566,(0.75*$C566),847)),2)),IF($B566="Non - avec lien de dépendance",MIN(1129,K566,$C566)*overallRate,MIN(1129,K566)*overallRate))</f>
        <v>#VALUE!</v>
      </c>
    </row>
    <row r="567" spans="12:21" x14ac:dyDescent="0.5">
      <c r="L567" s="56" t="str">
        <f>IF(ISTEXT(overallRate),"Effectuez l’étape 1",IF(OR(COUNT($C567,H567)&lt;&gt;2,overallRate=0),0,IF(D567="Oui",ROUND(MAX(IF($B567="Non - avec lien de dépendance",0,MIN((0.75*H567),847)),MIN(H567,(0.75*$C567),847)),2),R567)))</f>
        <v>Effectuez l’étape 1</v>
      </c>
      <c r="M567" s="56" t="str">
        <f>IF(ISTEXT(overallRate),"Effectuez l’étape 1",IF(OR(COUNT($C567,I567)&lt;&gt;2,overallRate=0),0,IF(E567="Yes",ROUND(MAX(IF($B567="Non - avec lien de dépendance",0,MIN((0.75*I567),847)),MIN(I567,(0.75*$C567),847)),2),S567)))</f>
        <v>Effectuez l’étape 1</v>
      </c>
      <c r="N567" s="56" t="str">
        <f>IF(ISTEXT(overallRate),"Effectuez l’étape 1",IF(OR(COUNT($C567,J567)&lt;&gt;2,overallRate=0),0,IF(F567="Yes",ROUND(MAX(IF($B567="Non - avec lien de dépendance",0,MIN((0.75*J567),847)),MIN(J567,(0.75*$C567),847)),2),T567)))</f>
        <v>Effectuez l’étape 1</v>
      </c>
      <c r="O567" s="56" t="str">
        <f>IF(ISTEXT(overallRate),"Effectuez l’étape 1",IF(OR(COUNT($C567,K567)&lt;&gt;2,overallRate=0),0,IF(G567="Yes",ROUND(MAX(IF($B567="Non - avec lien de dépendance",0,MIN((0.75*K567),847)),MIN(K567,(0.75*$C567),847)),2),U567)))</f>
        <v>Effectuez l’étape 1</v>
      </c>
      <c r="P567" s="3">
        <f t="shared" si="8"/>
        <v>0</v>
      </c>
      <c r="R567" s="110" t="e">
        <f>IF(revenueReduction&gt;0.3,MAX(IF($B567="Non - avec lien de dépendance",MIN(1129,H567,$C567)*overallRate,MIN(1129,H567)*overallRate),ROUND(MAX(IF($B567="Non - avec lien de dépendance",0,MIN((0.75*H567),847)),MIN(H567,(0.75*$C567),847)),2)),IF($B567="Non - avec lien de dépendance",MIN(1129,H567,$C567)*overallRate,MIN(1129,H567)*overallRate))</f>
        <v>#VALUE!</v>
      </c>
      <c r="S567" s="110" t="e">
        <f>IF(revenueReduction&gt;0.3,MAX(IF($B567="Non - avec lien de dépendance",MIN(1129,I567,$C567)*overallRate,MIN(1129,I567)*overallRate),ROUND(MAX(IF($B567="Non - avec lien de dépendance",0,MIN((0.75*I567),847)),MIN(I567,(0.75*$C567),847)),2)),IF($B567="Non - avec lien de dépendance",MIN(1129,I567,$C567)*overallRate,MIN(1129,I567)*overallRate))</f>
        <v>#VALUE!</v>
      </c>
      <c r="T567" s="110" t="e">
        <f>IF(revenueReduction&gt;0.3,MAX(IF($B567="Non - avec lien de dépendance",MIN(1129,J567,$C567)*overallRate,MIN(1129,J567)*overallRate),ROUND(MAX(IF($B567="Non - avec lien de dépendance",0,MIN((0.75*J567),847)),MIN(J567,(0.75*$C567),847)),2)),IF($B567="Non - avec lien de dépendance",MIN(1129,J567,$C567)*overallRate,MIN(1129,J567)*overallRate))</f>
        <v>#VALUE!</v>
      </c>
      <c r="U567" s="110" t="e">
        <f>IF(revenueReduction&gt;0.3,MAX(IF($B567="Non - avec lien de dépendance",MIN(1129,K567,$C567)*overallRate,MIN(1129,K567)*overallRate),ROUND(MAX(IF($B567="Non - avec lien de dépendance",0,MIN((0.75*K567),847)),MIN(K567,(0.75*$C567),847)),2)),IF($B567="Non - avec lien de dépendance",MIN(1129,K567,$C567)*overallRate,MIN(1129,K567)*overallRate))</f>
        <v>#VALUE!</v>
      </c>
    </row>
    <row r="568" spans="12:21" x14ac:dyDescent="0.5">
      <c r="L568" s="56" t="str">
        <f>IF(ISTEXT(overallRate),"Effectuez l’étape 1",IF(OR(COUNT($C568,H568)&lt;&gt;2,overallRate=0),0,IF(D568="Oui",ROUND(MAX(IF($B568="Non - avec lien de dépendance",0,MIN((0.75*H568),847)),MIN(H568,(0.75*$C568),847)),2),R568)))</f>
        <v>Effectuez l’étape 1</v>
      </c>
      <c r="M568" s="56" t="str">
        <f>IF(ISTEXT(overallRate),"Effectuez l’étape 1",IF(OR(COUNT($C568,I568)&lt;&gt;2,overallRate=0),0,IF(E568="Yes",ROUND(MAX(IF($B568="Non - avec lien de dépendance",0,MIN((0.75*I568),847)),MIN(I568,(0.75*$C568),847)),2),S568)))</f>
        <v>Effectuez l’étape 1</v>
      </c>
      <c r="N568" s="56" t="str">
        <f>IF(ISTEXT(overallRate),"Effectuez l’étape 1",IF(OR(COUNT($C568,J568)&lt;&gt;2,overallRate=0),0,IF(F568="Yes",ROUND(MAX(IF($B568="Non - avec lien de dépendance",0,MIN((0.75*J568),847)),MIN(J568,(0.75*$C568),847)),2),T568)))</f>
        <v>Effectuez l’étape 1</v>
      </c>
      <c r="O568" s="56" t="str">
        <f>IF(ISTEXT(overallRate),"Effectuez l’étape 1",IF(OR(COUNT($C568,K568)&lt;&gt;2,overallRate=0),0,IF(G568="Yes",ROUND(MAX(IF($B568="Non - avec lien de dépendance",0,MIN((0.75*K568),847)),MIN(K568,(0.75*$C568),847)),2),U568)))</f>
        <v>Effectuez l’étape 1</v>
      </c>
      <c r="P568" s="3">
        <f t="shared" si="8"/>
        <v>0</v>
      </c>
      <c r="R568" s="110" t="e">
        <f>IF(revenueReduction&gt;0.3,MAX(IF($B568="Non - avec lien de dépendance",MIN(1129,H568,$C568)*overallRate,MIN(1129,H568)*overallRate),ROUND(MAX(IF($B568="Non - avec lien de dépendance",0,MIN((0.75*H568),847)),MIN(H568,(0.75*$C568),847)),2)),IF($B568="Non - avec lien de dépendance",MIN(1129,H568,$C568)*overallRate,MIN(1129,H568)*overallRate))</f>
        <v>#VALUE!</v>
      </c>
      <c r="S568" s="110" t="e">
        <f>IF(revenueReduction&gt;0.3,MAX(IF($B568="Non - avec lien de dépendance",MIN(1129,I568,$C568)*overallRate,MIN(1129,I568)*overallRate),ROUND(MAX(IF($B568="Non - avec lien de dépendance",0,MIN((0.75*I568),847)),MIN(I568,(0.75*$C568),847)),2)),IF($B568="Non - avec lien de dépendance",MIN(1129,I568,$C568)*overallRate,MIN(1129,I568)*overallRate))</f>
        <v>#VALUE!</v>
      </c>
      <c r="T568" s="110" t="e">
        <f>IF(revenueReduction&gt;0.3,MAX(IF($B568="Non - avec lien de dépendance",MIN(1129,J568,$C568)*overallRate,MIN(1129,J568)*overallRate),ROUND(MAX(IF($B568="Non - avec lien de dépendance",0,MIN((0.75*J568),847)),MIN(J568,(0.75*$C568),847)),2)),IF($B568="Non - avec lien de dépendance",MIN(1129,J568,$C568)*overallRate,MIN(1129,J568)*overallRate))</f>
        <v>#VALUE!</v>
      </c>
      <c r="U568" s="110" t="e">
        <f>IF(revenueReduction&gt;0.3,MAX(IF($B568="Non - avec lien de dépendance",MIN(1129,K568,$C568)*overallRate,MIN(1129,K568)*overallRate),ROUND(MAX(IF($B568="Non - avec lien de dépendance",0,MIN((0.75*K568),847)),MIN(K568,(0.75*$C568),847)),2)),IF($B568="Non - avec lien de dépendance",MIN(1129,K568,$C568)*overallRate,MIN(1129,K568)*overallRate))</f>
        <v>#VALUE!</v>
      </c>
    </row>
    <row r="569" spans="12:21" x14ac:dyDescent="0.5">
      <c r="L569" s="56" t="str">
        <f>IF(ISTEXT(overallRate),"Effectuez l’étape 1",IF(OR(COUNT($C569,H569)&lt;&gt;2,overallRate=0),0,IF(D569="Oui",ROUND(MAX(IF($B569="Non - avec lien de dépendance",0,MIN((0.75*H569),847)),MIN(H569,(0.75*$C569),847)),2),R569)))</f>
        <v>Effectuez l’étape 1</v>
      </c>
      <c r="M569" s="56" t="str">
        <f>IF(ISTEXT(overallRate),"Effectuez l’étape 1",IF(OR(COUNT($C569,I569)&lt;&gt;2,overallRate=0),0,IF(E569="Yes",ROUND(MAX(IF($B569="Non - avec lien de dépendance",0,MIN((0.75*I569),847)),MIN(I569,(0.75*$C569),847)),2),S569)))</f>
        <v>Effectuez l’étape 1</v>
      </c>
      <c r="N569" s="56" t="str">
        <f>IF(ISTEXT(overallRate),"Effectuez l’étape 1",IF(OR(COUNT($C569,J569)&lt;&gt;2,overallRate=0),0,IF(F569="Yes",ROUND(MAX(IF($B569="Non - avec lien de dépendance",0,MIN((0.75*J569),847)),MIN(J569,(0.75*$C569),847)),2),T569)))</f>
        <v>Effectuez l’étape 1</v>
      </c>
      <c r="O569" s="56" t="str">
        <f>IF(ISTEXT(overallRate),"Effectuez l’étape 1",IF(OR(COUNT($C569,K569)&lt;&gt;2,overallRate=0),0,IF(G569="Yes",ROUND(MAX(IF($B569="Non - avec lien de dépendance",0,MIN((0.75*K569),847)),MIN(K569,(0.75*$C569),847)),2),U569)))</f>
        <v>Effectuez l’étape 1</v>
      </c>
      <c r="P569" s="3">
        <f t="shared" si="8"/>
        <v>0</v>
      </c>
      <c r="R569" s="110" t="e">
        <f>IF(revenueReduction&gt;0.3,MAX(IF($B569="Non - avec lien de dépendance",MIN(1129,H569,$C569)*overallRate,MIN(1129,H569)*overallRate),ROUND(MAX(IF($B569="Non - avec lien de dépendance",0,MIN((0.75*H569),847)),MIN(H569,(0.75*$C569),847)),2)),IF($B569="Non - avec lien de dépendance",MIN(1129,H569,$C569)*overallRate,MIN(1129,H569)*overallRate))</f>
        <v>#VALUE!</v>
      </c>
      <c r="S569" s="110" t="e">
        <f>IF(revenueReduction&gt;0.3,MAX(IF($B569="Non - avec lien de dépendance",MIN(1129,I569,$C569)*overallRate,MIN(1129,I569)*overallRate),ROUND(MAX(IF($B569="Non - avec lien de dépendance",0,MIN((0.75*I569),847)),MIN(I569,(0.75*$C569),847)),2)),IF($B569="Non - avec lien de dépendance",MIN(1129,I569,$C569)*overallRate,MIN(1129,I569)*overallRate))</f>
        <v>#VALUE!</v>
      </c>
      <c r="T569" s="110" t="e">
        <f>IF(revenueReduction&gt;0.3,MAX(IF($B569="Non - avec lien de dépendance",MIN(1129,J569,$C569)*overallRate,MIN(1129,J569)*overallRate),ROUND(MAX(IF($B569="Non - avec lien de dépendance",0,MIN((0.75*J569),847)),MIN(J569,(0.75*$C569),847)),2)),IF($B569="Non - avec lien de dépendance",MIN(1129,J569,$C569)*overallRate,MIN(1129,J569)*overallRate))</f>
        <v>#VALUE!</v>
      </c>
      <c r="U569" s="110" t="e">
        <f>IF(revenueReduction&gt;0.3,MAX(IF($B569="Non - avec lien de dépendance",MIN(1129,K569,$C569)*overallRate,MIN(1129,K569)*overallRate),ROUND(MAX(IF($B569="Non - avec lien de dépendance",0,MIN((0.75*K569),847)),MIN(K569,(0.75*$C569),847)),2)),IF($B569="Non - avec lien de dépendance",MIN(1129,K569,$C569)*overallRate,MIN(1129,K569)*overallRate))</f>
        <v>#VALUE!</v>
      </c>
    </row>
    <row r="570" spans="12:21" x14ac:dyDescent="0.5">
      <c r="L570" s="56" t="str">
        <f>IF(ISTEXT(overallRate),"Effectuez l’étape 1",IF(OR(COUNT($C570,H570)&lt;&gt;2,overallRate=0),0,IF(D570="Oui",ROUND(MAX(IF($B570="Non - avec lien de dépendance",0,MIN((0.75*H570),847)),MIN(H570,(0.75*$C570),847)),2),R570)))</f>
        <v>Effectuez l’étape 1</v>
      </c>
      <c r="M570" s="56" t="str">
        <f>IF(ISTEXT(overallRate),"Effectuez l’étape 1",IF(OR(COUNT($C570,I570)&lt;&gt;2,overallRate=0),0,IF(E570="Yes",ROUND(MAX(IF($B570="Non - avec lien de dépendance",0,MIN((0.75*I570),847)),MIN(I570,(0.75*$C570),847)),2),S570)))</f>
        <v>Effectuez l’étape 1</v>
      </c>
      <c r="N570" s="56" t="str">
        <f>IF(ISTEXT(overallRate),"Effectuez l’étape 1",IF(OR(COUNT($C570,J570)&lt;&gt;2,overallRate=0),0,IF(F570="Yes",ROUND(MAX(IF($B570="Non - avec lien de dépendance",0,MIN((0.75*J570),847)),MIN(J570,(0.75*$C570),847)),2),T570)))</f>
        <v>Effectuez l’étape 1</v>
      </c>
      <c r="O570" s="56" t="str">
        <f>IF(ISTEXT(overallRate),"Effectuez l’étape 1",IF(OR(COUNT($C570,K570)&lt;&gt;2,overallRate=0),0,IF(G570="Yes",ROUND(MAX(IF($B570="Non - avec lien de dépendance",0,MIN((0.75*K570),847)),MIN(K570,(0.75*$C570),847)),2),U570)))</f>
        <v>Effectuez l’étape 1</v>
      </c>
      <c r="P570" s="3">
        <f t="shared" si="8"/>
        <v>0</v>
      </c>
      <c r="R570" s="110" t="e">
        <f>IF(revenueReduction&gt;0.3,MAX(IF($B570="Non - avec lien de dépendance",MIN(1129,H570,$C570)*overallRate,MIN(1129,H570)*overallRate),ROUND(MAX(IF($B570="Non - avec lien de dépendance",0,MIN((0.75*H570),847)),MIN(H570,(0.75*$C570),847)),2)),IF($B570="Non - avec lien de dépendance",MIN(1129,H570,$C570)*overallRate,MIN(1129,H570)*overallRate))</f>
        <v>#VALUE!</v>
      </c>
      <c r="S570" s="110" t="e">
        <f>IF(revenueReduction&gt;0.3,MAX(IF($B570="Non - avec lien de dépendance",MIN(1129,I570,$C570)*overallRate,MIN(1129,I570)*overallRate),ROUND(MAX(IF($B570="Non - avec lien de dépendance",0,MIN((0.75*I570),847)),MIN(I570,(0.75*$C570),847)),2)),IF($B570="Non - avec lien de dépendance",MIN(1129,I570,$C570)*overallRate,MIN(1129,I570)*overallRate))</f>
        <v>#VALUE!</v>
      </c>
      <c r="T570" s="110" t="e">
        <f>IF(revenueReduction&gt;0.3,MAX(IF($B570="Non - avec lien de dépendance",MIN(1129,J570,$C570)*overallRate,MIN(1129,J570)*overallRate),ROUND(MAX(IF($B570="Non - avec lien de dépendance",0,MIN((0.75*J570),847)),MIN(J570,(0.75*$C570),847)),2)),IF($B570="Non - avec lien de dépendance",MIN(1129,J570,$C570)*overallRate,MIN(1129,J570)*overallRate))</f>
        <v>#VALUE!</v>
      </c>
      <c r="U570" s="110" t="e">
        <f>IF(revenueReduction&gt;0.3,MAX(IF($B570="Non - avec lien de dépendance",MIN(1129,K570,$C570)*overallRate,MIN(1129,K570)*overallRate),ROUND(MAX(IF($B570="Non - avec lien de dépendance",0,MIN((0.75*K570),847)),MIN(K570,(0.75*$C570),847)),2)),IF($B570="Non - avec lien de dépendance",MIN(1129,K570,$C570)*overallRate,MIN(1129,K570)*overallRate))</f>
        <v>#VALUE!</v>
      </c>
    </row>
    <row r="571" spans="12:21" x14ac:dyDescent="0.5">
      <c r="L571" s="56" t="str">
        <f>IF(ISTEXT(overallRate),"Effectuez l’étape 1",IF(OR(COUNT($C571,H571)&lt;&gt;2,overallRate=0),0,IF(D571="Oui",ROUND(MAX(IF($B571="Non - avec lien de dépendance",0,MIN((0.75*H571),847)),MIN(H571,(0.75*$C571),847)),2),R571)))</f>
        <v>Effectuez l’étape 1</v>
      </c>
      <c r="M571" s="56" t="str">
        <f>IF(ISTEXT(overallRate),"Effectuez l’étape 1",IF(OR(COUNT($C571,I571)&lt;&gt;2,overallRate=0),0,IF(E571="Yes",ROUND(MAX(IF($B571="Non - avec lien de dépendance",0,MIN((0.75*I571),847)),MIN(I571,(0.75*$C571),847)),2),S571)))</f>
        <v>Effectuez l’étape 1</v>
      </c>
      <c r="N571" s="56" t="str">
        <f>IF(ISTEXT(overallRate),"Effectuez l’étape 1",IF(OR(COUNT($C571,J571)&lt;&gt;2,overallRate=0),0,IF(F571="Yes",ROUND(MAX(IF($B571="Non - avec lien de dépendance",0,MIN((0.75*J571),847)),MIN(J571,(0.75*$C571),847)),2),T571)))</f>
        <v>Effectuez l’étape 1</v>
      </c>
      <c r="O571" s="56" t="str">
        <f>IF(ISTEXT(overallRate),"Effectuez l’étape 1",IF(OR(COUNT($C571,K571)&lt;&gt;2,overallRate=0),0,IF(G571="Yes",ROUND(MAX(IF($B571="Non - avec lien de dépendance",0,MIN((0.75*K571),847)),MIN(K571,(0.75*$C571),847)),2),U571)))</f>
        <v>Effectuez l’étape 1</v>
      </c>
      <c r="P571" s="3">
        <f t="shared" si="8"/>
        <v>0</v>
      </c>
      <c r="R571" s="110" t="e">
        <f>IF(revenueReduction&gt;0.3,MAX(IF($B571="Non - avec lien de dépendance",MIN(1129,H571,$C571)*overallRate,MIN(1129,H571)*overallRate),ROUND(MAX(IF($B571="Non - avec lien de dépendance",0,MIN((0.75*H571),847)),MIN(H571,(0.75*$C571),847)),2)),IF($B571="Non - avec lien de dépendance",MIN(1129,H571,$C571)*overallRate,MIN(1129,H571)*overallRate))</f>
        <v>#VALUE!</v>
      </c>
      <c r="S571" s="110" t="e">
        <f>IF(revenueReduction&gt;0.3,MAX(IF($B571="Non - avec lien de dépendance",MIN(1129,I571,$C571)*overallRate,MIN(1129,I571)*overallRate),ROUND(MAX(IF($B571="Non - avec lien de dépendance",0,MIN((0.75*I571),847)),MIN(I571,(0.75*$C571),847)),2)),IF($B571="Non - avec lien de dépendance",MIN(1129,I571,$C571)*overallRate,MIN(1129,I571)*overallRate))</f>
        <v>#VALUE!</v>
      </c>
      <c r="T571" s="110" t="e">
        <f>IF(revenueReduction&gt;0.3,MAX(IF($B571="Non - avec lien de dépendance",MIN(1129,J571,$C571)*overallRate,MIN(1129,J571)*overallRate),ROUND(MAX(IF($B571="Non - avec lien de dépendance",0,MIN((0.75*J571),847)),MIN(J571,(0.75*$C571),847)),2)),IF($B571="Non - avec lien de dépendance",MIN(1129,J571,$C571)*overallRate,MIN(1129,J571)*overallRate))</f>
        <v>#VALUE!</v>
      </c>
      <c r="U571" s="110" t="e">
        <f>IF(revenueReduction&gt;0.3,MAX(IF($B571="Non - avec lien de dépendance",MIN(1129,K571,$C571)*overallRate,MIN(1129,K571)*overallRate),ROUND(MAX(IF($B571="Non - avec lien de dépendance",0,MIN((0.75*K571),847)),MIN(K571,(0.75*$C571),847)),2)),IF($B571="Non - avec lien de dépendance",MIN(1129,K571,$C571)*overallRate,MIN(1129,K571)*overallRate))</f>
        <v>#VALUE!</v>
      </c>
    </row>
    <row r="572" spans="12:21" x14ac:dyDescent="0.5">
      <c r="L572" s="56" t="str">
        <f>IF(ISTEXT(overallRate),"Effectuez l’étape 1",IF(OR(COUNT($C572,H572)&lt;&gt;2,overallRate=0),0,IF(D572="Oui",ROUND(MAX(IF($B572="Non - avec lien de dépendance",0,MIN((0.75*H572),847)),MIN(H572,(0.75*$C572),847)),2),R572)))</f>
        <v>Effectuez l’étape 1</v>
      </c>
      <c r="M572" s="56" t="str">
        <f>IF(ISTEXT(overallRate),"Effectuez l’étape 1",IF(OR(COUNT($C572,I572)&lt;&gt;2,overallRate=0),0,IF(E572="Yes",ROUND(MAX(IF($B572="Non - avec lien de dépendance",0,MIN((0.75*I572),847)),MIN(I572,(0.75*$C572),847)),2),S572)))</f>
        <v>Effectuez l’étape 1</v>
      </c>
      <c r="N572" s="56" t="str">
        <f>IF(ISTEXT(overallRate),"Effectuez l’étape 1",IF(OR(COUNT($C572,J572)&lt;&gt;2,overallRate=0),0,IF(F572="Yes",ROUND(MAX(IF($B572="Non - avec lien de dépendance",0,MIN((0.75*J572),847)),MIN(J572,(0.75*$C572),847)),2),T572)))</f>
        <v>Effectuez l’étape 1</v>
      </c>
      <c r="O572" s="56" t="str">
        <f>IF(ISTEXT(overallRate),"Effectuez l’étape 1",IF(OR(COUNT($C572,K572)&lt;&gt;2,overallRate=0),0,IF(G572="Yes",ROUND(MAX(IF($B572="Non - avec lien de dépendance",0,MIN((0.75*K572),847)),MIN(K572,(0.75*$C572),847)),2),U572)))</f>
        <v>Effectuez l’étape 1</v>
      </c>
      <c r="P572" s="3">
        <f t="shared" si="8"/>
        <v>0</v>
      </c>
      <c r="R572" s="110" t="e">
        <f>IF(revenueReduction&gt;0.3,MAX(IF($B572="Non - avec lien de dépendance",MIN(1129,H572,$C572)*overallRate,MIN(1129,H572)*overallRate),ROUND(MAX(IF($B572="Non - avec lien de dépendance",0,MIN((0.75*H572),847)),MIN(H572,(0.75*$C572),847)),2)),IF($B572="Non - avec lien de dépendance",MIN(1129,H572,$C572)*overallRate,MIN(1129,H572)*overallRate))</f>
        <v>#VALUE!</v>
      </c>
      <c r="S572" s="110" t="e">
        <f>IF(revenueReduction&gt;0.3,MAX(IF($B572="Non - avec lien de dépendance",MIN(1129,I572,$C572)*overallRate,MIN(1129,I572)*overallRate),ROUND(MAX(IF($B572="Non - avec lien de dépendance",0,MIN((0.75*I572),847)),MIN(I572,(0.75*$C572),847)),2)),IF($B572="Non - avec lien de dépendance",MIN(1129,I572,$C572)*overallRate,MIN(1129,I572)*overallRate))</f>
        <v>#VALUE!</v>
      </c>
      <c r="T572" s="110" t="e">
        <f>IF(revenueReduction&gt;0.3,MAX(IF($B572="Non - avec lien de dépendance",MIN(1129,J572,$C572)*overallRate,MIN(1129,J572)*overallRate),ROUND(MAX(IF($B572="Non - avec lien de dépendance",0,MIN((0.75*J572),847)),MIN(J572,(0.75*$C572),847)),2)),IF($B572="Non - avec lien de dépendance",MIN(1129,J572,$C572)*overallRate,MIN(1129,J572)*overallRate))</f>
        <v>#VALUE!</v>
      </c>
      <c r="U572" s="110" t="e">
        <f>IF(revenueReduction&gt;0.3,MAX(IF($B572="Non - avec lien de dépendance",MIN(1129,K572,$C572)*overallRate,MIN(1129,K572)*overallRate),ROUND(MAX(IF($B572="Non - avec lien de dépendance",0,MIN((0.75*K572),847)),MIN(K572,(0.75*$C572),847)),2)),IF($B572="Non - avec lien de dépendance",MIN(1129,K572,$C572)*overallRate,MIN(1129,K572)*overallRate))</f>
        <v>#VALUE!</v>
      </c>
    </row>
    <row r="573" spans="12:21" x14ac:dyDescent="0.5">
      <c r="L573" s="56" t="str">
        <f>IF(ISTEXT(overallRate),"Effectuez l’étape 1",IF(OR(COUNT($C573,H573)&lt;&gt;2,overallRate=0),0,IF(D573="Oui",ROUND(MAX(IF($B573="Non - avec lien de dépendance",0,MIN((0.75*H573),847)),MIN(H573,(0.75*$C573),847)),2),R573)))</f>
        <v>Effectuez l’étape 1</v>
      </c>
      <c r="M573" s="56" t="str">
        <f>IF(ISTEXT(overallRate),"Effectuez l’étape 1",IF(OR(COUNT($C573,I573)&lt;&gt;2,overallRate=0),0,IF(E573="Yes",ROUND(MAX(IF($B573="Non - avec lien de dépendance",0,MIN((0.75*I573),847)),MIN(I573,(0.75*$C573),847)),2),S573)))</f>
        <v>Effectuez l’étape 1</v>
      </c>
      <c r="N573" s="56" t="str">
        <f>IF(ISTEXT(overallRate),"Effectuez l’étape 1",IF(OR(COUNT($C573,J573)&lt;&gt;2,overallRate=0),0,IF(F573="Yes",ROUND(MAX(IF($B573="Non - avec lien de dépendance",0,MIN((0.75*J573),847)),MIN(J573,(0.75*$C573),847)),2),T573)))</f>
        <v>Effectuez l’étape 1</v>
      </c>
      <c r="O573" s="56" t="str">
        <f>IF(ISTEXT(overallRate),"Effectuez l’étape 1",IF(OR(COUNT($C573,K573)&lt;&gt;2,overallRate=0),0,IF(G573="Yes",ROUND(MAX(IF($B573="Non - avec lien de dépendance",0,MIN((0.75*K573),847)),MIN(K573,(0.75*$C573),847)),2),U573)))</f>
        <v>Effectuez l’étape 1</v>
      </c>
      <c r="P573" s="3">
        <f t="shared" si="8"/>
        <v>0</v>
      </c>
      <c r="R573" s="110" t="e">
        <f>IF(revenueReduction&gt;0.3,MAX(IF($B573="Non - avec lien de dépendance",MIN(1129,H573,$C573)*overallRate,MIN(1129,H573)*overallRate),ROUND(MAX(IF($B573="Non - avec lien de dépendance",0,MIN((0.75*H573),847)),MIN(H573,(0.75*$C573),847)),2)),IF($B573="Non - avec lien de dépendance",MIN(1129,H573,$C573)*overallRate,MIN(1129,H573)*overallRate))</f>
        <v>#VALUE!</v>
      </c>
      <c r="S573" s="110" t="e">
        <f>IF(revenueReduction&gt;0.3,MAX(IF($B573="Non - avec lien de dépendance",MIN(1129,I573,$C573)*overallRate,MIN(1129,I573)*overallRate),ROUND(MAX(IF($B573="Non - avec lien de dépendance",0,MIN((0.75*I573),847)),MIN(I573,(0.75*$C573),847)),2)),IF($B573="Non - avec lien de dépendance",MIN(1129,I573,$C573)*overallRate,MIN(1129,I573)*overallRate))</f>
        <v>#VALUE!</v>
      </c>
      <c r="T573" s="110" t="e">
        <f>IF(revenueReduction&gt;0.3,MAX(IF($B573="Non - avec lien de dépendance",MIN(1129,J573,$C573)*overallRate,MIN(1129,J573)*overallRate),ROUND(MAX(IF($B573="Non - avec lien de dépendance",0,MIN((0.75*J573),847)),MIN(J573,(0.75*$C573),847)),2)),IF($B573="Non - avec lien de dépendance",MIN(1129,J573,$C573)*overallRate,MIN(1129,J573)*overallRate))</f>
        <v>#VALUE!</v>
      </c>
      <c r="U573" s="110" t="e">
        <f>IF(revenueReduction&gt;0.3,MAX(IF($B573="Non - avec lien de dépendance",MIN(1129,K573,$C573)*overallRate,MIN(1129,K573)*overallRate),ROUND(MAX(IF($B573="Non - avec lien de dépendance",0,MIN((0.75*K573),847)),MIN(K573,(0.75*$C573),847)),2)),IF($B573="Non - avec lien de dépendance",MIN(1129,K573,$C573)*overallRate,MIN(1129,K573)*overallRate))</f>
        <v>#VALUE!</v>
      </c>
    </row>
    <row r="574" spans="12:21" x14ac:dyDescent="0.5">
      <c r="L574" s="56" t="str">
        <f>IF(ISTEXT(overallRate),"Effectuez l’étape 1",IF(OR(COUNT($C574,H574)&lt;&gt;2,overallRate=0),0,IF(D574="Oui",ROUND(MAX(IF($B574="Non - avec lien de dépendance",0,MIN((0.75*H574),847)),MIN(H574,(0.75*$C574),847)),2),R574)))</f>
        <v>Effectuez l’étape 1</v>
      </c>
      <c r="M574" s="56" t="str">
        <f>IF(ISTEXT(overallRate),"Effectuez l’étape 1",IF(OR(COUNT($C574,I574)&lt;&gt;2,overallRate=0),0,IF(E574="Yes",ROUND(MAX(IF($B574="Non - avec lien de dépendance",0,MIN((0.75*I574),847)),MIN(I574,(0.75*$C574),847)),2),S574)))</f>
        <v>Effectuez l’étape 1</v>
      </c>
      <c r="N574" s="56" t="str">
        <f>IF(ISTEXT(overallRate),"Effectuez l’étape 1",IF(OR(COUNT($C574,J574)&lt;&gt;2,overallRate=0),0,IF(F574="Yes",ROUND(MAX(IF($B574="Non - avec lien de dépendance",0,MIN((0.75*J574),847)),MIN(J574,(0.75*$C574),847)),2),T574)))</f>
        <v>Effectuez l’étape 1</v>
      </c>
      <c r="O574" s="56" t="str">
        <f>IF(ISTEXT(overallRate),"Effectuez l’étape 1",IF(OR(COUNT($C574,K574)&lt;&gt;2,overallRate=0),0,IF(G574="Yes",ROUND(MAX(IF($B574="Non - avec lien de dépendance",0,MIN((0.75*K574),847)),MIN(K574,(0.75*$C574),847)),2),U574)))</f>
        <v>Effectuez l’étape 1</v>
      </c>
      <c r="P574" s="3">
        <f t="shared" si="8"/>
        <v>0</v>
      </c>
      <c r="R574" s="110" t="e">
        <f>IF(revenueReduction&gt;0.3,MAX(IF($B574="Non - avec lien de dépendance",MIN(1129,H574,$C574)*overallRate,MIN(1129,H574)*overallRate),ROUND(MAX(IF($B574="Non - avec lien de dépendance",0,MIN((0.75*H574),847)),MIN(H574,(0.75*$C574),847)),2)),IF($B574="Non - avec lien de dépendance",MIN(1129,H574,$C574)*overallRate,MIN(1129,H574)*overallRate))</f>
        <v>#VALUE!</v>
      </c>
      <c r="S574" s="110" t="e">
        <f>IF(revenueReduction&gt;0.3,MAX(IF($B574="Non - avec lien de dépendance",MIN(1129,I574,$C574)*overallRate,MIN(1129,I574)*overallRate),ROUND(MAX(IF($B574="Non - avec lien de dépendance",0,MIN((0.75*I574),847)),MIN(I574,(0.75*$C574),847)),2)),IF($B574="Non - avec lien de dépendance",MIN(1129,I574,$C574)*overallRate,MIN(1129,I574)*overallRate))</f>
        <v>#VALUE!</v>
      </c>
      <c r="T574" s="110" t="e">
        <f>IF(revenueReduction&gt;0.3,MAX(IF($B574="Non - avec lien de dépendance",MIN(1129,J574,$C574)*overallRate,MIN(1129,J574)*overallRate),ROUND(MAX(IF($B574="Non - avec lien de dépendance",0,MIN((0.75*J574),847)),MIN(J574,(0.75*$C574),847)),2)),IF($B574="Non - avec lien de dépendance",MIN(1129,J574,$C574)*overallRate,MIN(1129,J574)*overallRate))</f>
        <v>#VALUE!</v>
      </c>
      <c r="U574" s="110" t="e">
        <f>IF(revenueReduction&gt;0.3,MAX(IF($B574="Non - avec lien de dépendance",MIN(1129,K574,$C574)*overallRate,MIN(1129,K574)*overallRate),ROUND(MAX(IF($B574="Non - avec lien de dépendance",0,MIN((0.75*K574),847)),MIN(K574,(0.75*$C574),847)),2)),IF($B574="Non - avec lien de dépendance",MIN(1129,K574,$C574)*overallRate,MIN(1129,K574)*overallRate))</f>
        <v>#VALUE!</v>
      </c>
    </row>
    <row r="575" spans="12:21" x14ac:dyDescent="0.5">
      <c r="L575" s="56" t="str">
        <f>IF(ISTEXT(overallRate),"Effectuez l’étape 1",IF(OR(COUNT($C575,H575)&lt;&gt;2,overallRate=0),0,IF(D575="Oui",ROUND(MAX(IF($B575="Non - avec lien de dépendance",0,MIN((0.75*H575),847)),MIN(H575,(0.75*$C575),847)),2),R575)))</f>
        <v>Effectuez l’étape 1</v>
      </c>
      <c r="M575" s="56" t="str">
        <f>IF(ISTEXT(overallRate),"Effectuez l’étape 1",IF(OR(COUNT($C575,I575)&lt;&gt;2,overallRate=0),0,IF(E575="Yes",ROUND(MAX(IF($B575="Non - avec lien de dépendance",0,MIN((0.75*I575),847)),MIN(I575,(0.75*$C575),847)),2),S575)))</f>
        <v>Effectuez l’étape 1</v>
      </c>
      <c r="N575" s="56" t="str">
        <f>IF(ISTEXT(overallRate),"Effectuez l’étape 1",IF(OR(COUNT($C575,J575)&lt;&gt;2,overallRate=0),0,IF(F575="Yes",ROUND(MAX(IF($B575="Non - avec lien de dépendance",0,MIN((0.75*J575),847)),MIN(J575,(0.75*$C575),847)),2),T575)))</f>
        <v>Effectuez l’étape 1</v>
      </c>
      <c r="O575" s="56" t="str">
        <f>IF(ISTEXT(overallRate),"Effectuez l’étape 1",IF(OR(COUNT($C575,K575)&lt;&gt;2,overallRate=0),0,IF(G575="Yes",ROUND(MAX(IF($B575="Non - avec lien de dépendance",0,MIN((0.75*K575),847)),MIN(K575,(0.75*$C575),847)),2),U575)))</f>
        <v>Effectuez l’étape 1</v>
      </c>
      <c r="P575" s="3">
        <f t="shared" si="8"/>
        <v>0</v>
      </c>
      <c r="R575" s="110" t="e">
        <f>IF(revenueReduction&gt;0.3,MAX(IF($B575="Non - avec lien de dépendance",MIN(1129,H575,$C575)*overallRate,MIN(1129,H575)*overallRate),ROUND(MAX(IF($B575="Non - avec lien de dépendance",0,MIN((0.75*H575),847)),MIN(H575,(0.75*$C575),847)),2)),IF($B575="Non - avec lien de dépendance",MIN(1129,H575,$C575)*overallRate,MIN(1129,H575)*overallRate))</f>
        <v>#VALUE!</v>
      </c>
      <c r="S575" s="110" t="e">
        <f>IF(revenueReduction&gt;0.3,MAX(IF($B575="Non - avec lien de dépendance",MIN(1129,I575,$C575)*overallRate,MIN(1129,I575)*overallRate),ROUND(MAX(IF($B575="Non - avec lien de dépendance",0,MIN((0.75*I575),847)),MIN(I575,(0.75*$C575),847)),2)),IF($B575="Non - avec lien de dépendance",MIN(1129,I575,$C575)*overallRate,MIN(1129,I575)*overallRate))</f>
        <v>#VALUE!</v>
      </c>
      <c r="T575" s="110" t="e">
        <f>IF(revenueReduction&gt;0.3,MAX(IF($B575="Non - avec lien de dépendance",MIN(1129,J575,$C575)*overallRate,MIN(1129,J575)*overallRate),ROUND(MAX(IF($B575="Non - avec lien de dépendance",0,MIN((0.75*J575),847)),MIN(J575,(0.75*$C575),847)),2)),IF($B575="Non - avec lien de dépendance",MIN(1129,J575,$C575)*overallRate,MIN(1129,J575)*overallRate))</f>
        <v>#VALUE!</v>
      </c>
      <c r="U575" s="110" t="e">
        <f>IF(revenueReduction&gt;0.3,MAX(IF($B575="Non - avec lien de dépendance",MIN(1129,K575,$C575)*overallRate,MIN(1129,K575)*overallRate),ROUND(MAX(IF($B575="Non - avec lien de dépendance",0,MIN((0.75*K575),847)),MIN(K575,(0.75*$C575),847)),2)),IF($B575="Non - avec lien de dépendance",MIN(1129,K575,$C575)*overallRate,MIN(1129,K575)*overallRate))</f>
        <v>#VALUE!</v>
      </c>
    </row>
    <row r="576" spans="12:21" x14ac:dyDescent="0.5">
      <c r="L576" s="56" t="str">
        <f>IF(ISTEXT(overallRate),"Effectuez l’étape 1",IF(OR(COUNT($C576,H576)&lt;&gt;2,overallRate=0),0,IF(D576="Oui",ROUND(MAX(IF($B576="Non - avec lien de dépendance",0,MIN((0.75*H576),847)),MIN(H576,(0.75*$C576),847)),2),R576)))</f>
        <v>Effectuez l’étape 1</v>
      </c>
      <c r="M576" s="56" t="str">
        <f>IF(ISTEXT(overallRate),"Effectuez l’étape 1",IF(OR(COUNT($C576,I576)&lt;&gt;2,overallRate=0),0,IF(E576="Yes",ROUND(MAX(IF($B576="Non - avec lien de dépendance",0,MIN((0.75*I576),847)),MIN(I576,(0.75*$C576),847)),2),S576)))</f>
        <v>Effectuez l’étape 1</v>
      </c>
      <c r="N576" s="56" t="str">
        <f>IF(ISTEXT(overallRate),"Effectuez l’étape 1",IF(OR(COUNT($C576,J576)&lt;&gt;2,overallRate=0),0,IF(F576="Yes",ROUND(MAX(IF($B576="Non - avec lien de dépendance",0,MIN((0.75*J576),847)),MIN(J576,(0.75*$C576),847)),2),T576)))</f>
        <v>Effectuez l’étape 1</v>
      </c>
      <c r="O576" s="56" t="str">
        <f>IF(ISTEXT(overallRate),"Effectuez l’étape 1",IF(OR(COUNT($C576,K576)&lt;&gt;2,overallRate=0),0,IF(G576="Yes",ROUND(MAX(IF($B576="Non - avec lien de dépendance",0,MIN((0.75*K576),847)),MIN(K576,(0.75*$C576),847)),2),U576)))</f>
        <v>Effectuez l’étape 1</v>
      </c>
      <c r="P576" s="3">
        <f t="shared" si="8"/>
        <v>0</v>
      </c>
      <c r="R576" s="110" t="e">
        <f>IF(revenueReduction&gt;0.3,MAX(IF($B576="Non - avec lien de dépendance",MIN(1129,H576,$C576)*overallRate,MIN(1129,H576)*overallRate),ROUND(MAX(IF($B576="Non - avec lien de dépendance",0,MIN((0.75*H576),847)),MIN(H576,(0.75*$C576),847)),2)),IF($B576="Non - avec lien de dépendance",MIN(1129,H576,$C576)*overallRate,MIN(1129,H576)*overallRate))</f>
        <v>#VALUE!</v>
      </c>
      <c r="S576" s="110" t="e">
        <f>IF(revenueReduction&gt;0.3,MAX(IF($B576="Non - avec lien de dépendance",MIN(1129,I576,$C576)*overallRate,MIN(1129,I576)*overallRate),ROUND(MAX(IF($B576="Non - avec lien de dépendance",0,MIN((0.75*I576),847)),MIN(I576,(0.75*$C576),847)),2)),IF($B576="Non - avec lien de dépendance",MIN(1129,I576,$C576)*overallRate,MIN(1129,I576)*overallRate))</f>
        <v>#VALUE!</v>
      </c>
      <c r="T576" s="110" t="e">
        <f>IF(revenueReduction&gt;0.3,MAX(IF($B576="Non - avec lien de dépendance",MIN(1129,J576,$C576)*overallRate,MIN(1129,J576)*overallRate),ROUND(MAX(IF($B576="Non - avec lien de dépendance",0,MIN((0.75*J576),847)),MIN(J576,(0.75*$C576),847)),2)),IF($B576="Non - avec lien de dépendance",MIN(1129,J576,$C576)*overallRate,MIN(1129,J576)*overallRate))</f>
        <v>#VALUE!</v>
      </c>
      <c r="U576" s="110" t="e">
        <f>IF(revenueReduction&gt;0.3,MAX(IF($B576="Non - avec lien de dépendance",MIN(1129,K576,$C576)*overallRate,MIN(1129,K576)*overallRate),ROUND(MAX(IF($B576="Non - avec lien de dépendance",0,MIN((0.75*K576),847)),MIN(K576,(0.75*$C576),847)),2)),IF($B576="Non - avec lien de dépendance",MIN(1129,K576,$C576)*overallRate,MIN(1129,K576)*overallRate))</f>
        <v>#VALUE!</v>
      </c>
    </row>
    <row r="577" spans="12:21" x14ac:dyDescent="0.5">
      <c r="L577" s="56" t="str">
        <f>IF(ISTEXT(overallRate),"Effectuez l’étape 1",IF(OR(COUNT($C577,H577)&lt;&gt;2,overallRate=0),0,IF(D577="Oui",ROUND(MAX(IF($B577="Non - avec lien de dépendance",0,MIN((0.75*H577),847)),MIN(H577,(0.75*$C577),847)),2),R577)))</f>
        <v>Effectuez l’étape 1</v>
      </c>
      <c r="M577" s="56" t="str">
        <f>IF(ISTEXT(overallRate),"Effectuez l’étape 1",IF(OR(COUNT($C577,I577)&lt;&gt;2,overallRate=0),0,IF(E577="Yes",ROUND(MAX(IF($B577="Non - avec lien de dépendance",0,MIN((0.75*I577),847)),MIN(I577,(0.75*$C577),847)),2),S577)))</f>
        <v>Effectuez l’étape 1</v>
      </c>
      <c r="N577" s="56" t="str">
        <f>IF(ISTEXT(overallRate),"Effectuez l’étape 1",IF(OR(COUNT($C577,J577)&lt;&gt;2,overallRate=0),0,IF(F577="Yes",ROUND(MAX(IF($B577="Non - avec lien de dépendance",0,MIN((0.75*J577),847)),MIN(J577,(0.75*$C577),847)),2),T577)))</f>
        <v>Effectuez l’étape 1</v>
      </c>
      <c r="O577" s="56" t="str">
        <f>IF(ISTEXT(overallRate),"Effectuez l’étape 1",IF(OR(COUNT($C577,K577)&lt;&gt;2,overallRate=0),0,IF(G577="Yes",ROUND(MAX(IF($B577="Non - avec lien de dépendance",0,MIN((0.75*K577),847)),MIN(K577,(0.75*$C577),847)),2),U577)))</f>
        <v>Effectuez l’étape 1</v>
      </c>
      <c r="P577" s="3">
        <f t="shared" si="8"/>
        <v>0</v>
      </c>
      <c r="R577" s="110" t="e">
        <f>IF(revenueReduction&gt;0.3,MAX(IF($B577="Non - avec lien de dépendance",MIN(1129,H577,$C577)*overallRate,MIN(1129,H577)*overallRate),ROUND(MAX(IF($B577="Non - avec lien de dépendance",0,MIN((0.75*H577),847)),MIN(H577,(0.75*$C577),847)),2)),IF($B577="Non - avec lien de dépendance",MIN(1129,H577,$C577)*overallRate,MIN(1129,H577)*overallRate))</f>
        <v>#VALUE!</v>
      </c>
      <c r="S577" s="110" t="e">
        <f>IF(revenueReduction&gt;0.3,MAX(IF($B577="Non - avec lien de dépendance",MIN(1129,I577,$C577)*overallRate,MIN(1129,I577)*overallRate),ROUND(MAX(IF($B577="Non - avec lien de dépendance",0,MIN((0.75*I577),847)),MIN(I577,(0.75*$C577),847)),2)),IF($B577="Non - avec lien de dépendance",MIN(1129,I577,$C577)*overallRate,MIN(1129,I577)*overallRate))</f>
        <v>#VALUE!</v>
      </c>
      <c r="T577" s="110" t="e">
        <f>IF(revenueReduction&gt;0.3,MAX(IF($B577="Non - avec lien de dépendance",MIN(1129,J577,$C577)*overallRate,MIN(1129,J577)*overallRate),ROUND(MAX(IF($B577="Non - avec lien de dépendance",0,MIN((0.75*J577),847)),MIN(J577,(0.75*$C577),847)),2)),IF($B577="Non - avec lien de dépendance",MIN(1129,J577,$C577)*overallRate,MIN(1129,J577)*overallRate))</f>
        <v>#VALUE!</v>
      </c>
      <c r="U577" s="110" t="e">
        <f>IF(revenueReduction&gt;0.3,MAX(IF($B577="Non - avec lien de dépendance",MIN(1129,K577,$C577)*overallRate,MIN(1129,K577)*overallRate),ROUND(MAX(IF($B577="Non - avec lien de dépendance",0,MIN((0.75*K577),847)),MIN(K577,(0.75*$C577),847)),2)),IF($B577="Non - avec lien de dépendance",MIN(1129,K577,$C577)*overallRate,MIN(1129,K577)*overallRate))</f>
        <v>#VALUE!</v>
      </c>
    </row>
    <row r="578" spans="12:21" x14ac:dyDescent="0.5">
      <c r="L578" s="56" t="str">
        <f>IF(ISTEXT(overallRate),"Effectuez l’étape 1",IF(OR(COUNT($C578,H578)&lt;&gt;2,overallRate=0),0,IF(D578="Oui",ROUND(MAX(IF($B578="Non - avec lien de dépendance",0,MIN((0.75*H578),847)),MIN(H578,(0.75*$C578),847)),2),R578)))</f>
        <v>Effectuez l’étape 1</v>
      </c>
      <c r="M578" s="56" t="str">
        <f>IF(ISTEXT(overallRate),"Effectuez l’étape 1",IF(OR(COUNT($C578,I578)&lt;&gt;2,overallRate=0),0,IF(E578="Yes",ROUND(MAX(IF($B578="Non - avec lien de dépendance",0,MIN((0.75*I578),847)),MIN(I578,(0.75*$C578),847)),2),S578)))</f>
        <v>Effectuez l’étape 1</v>
      </c>
      <c r="N578" s="56" t="str">
        <f>IF(ISTEXT(overallRate),"Effectuez l’étape 1",IF(OR(COUNT($C578,J578)&lt;&gt;2,overallRate=0),0,IF(F578="Yes",ROUND(MAX(IF($B578="Non - avec lien de dépendance",0,MIN((0.75*J578),847)),MIN(J578,(0.75*$C578),847)),2),T578)))</f>
        <v>Effectuez l’étape 1</v>
      </c>
      <c r="O578" s="56" t="str">
        <f>IF(ISTEXT(overallRate),"Effectuez l’étape 1",IF(OR(COUNT($C578,K578)&lt;&gt;2,overallRate=0),0,IF(G578="Yes",ROUND(MAX(IF($B578="Non - avec lien de dépendance",0,MIN((0.75*K578),847)),MIN(K578,(0.75*$C578),847)),2),U578)))</f>
        <v>Effectuez l’étape 1</v>
      </c>
      <c r="P578" s="3">
        <f t="shared" si="8"/>
        <v>0</v>
      </c>
      <c r="R578" s="110" t="e">
        <f>IF(revenueReduction&gt;0.3,MAX(IF($B578="Non - avec lien de dépendance",MIN(1129,H578,$C578)*overallRate,MIN(1129,H578)*overallRate),ROUND(MAX(IF($B578="Non - avec lien de dépendance",0,MIN((0.75*H578),847)),MIN(H578,(0.75*$C578),847)),2)),IF($B578="Non - avec lien de dépendance",MIN(1129,H578,$C578)*overallRate,MIN(1129,H578)*overallRate))</f>
        <v>#VALUE!</v>
      </c>
      <c r="S578" s="110" t="e">
        <f>IF(revenueReduction&gt;0.3,MAX(IF($B578="Non - avec lien de dépendance",MIN(1129,I578,$C578)*overallRate,MIN(1129,I578)*overallRate),ROUND(MAX(IF($B578="Non - avec lien de dépendance",0,MIN((0.75*I578),847)),MIN(I578,(0.75*$C578),847)),2)),IF($B578="Non - avec lien de dépendance",MIN(1129,I578,$C578)*overallRate,MIN(1129,I578)*overallRate))</f>
        <v>#VALUE!</v>
      </c>
      <c r="T578" s="110" t="e">
        <f>IF(revenueReduction&gt;0.3,MAX(IF($B578="Non - avec lien de dépendance",MIN(1129,J578,$C578)*overallRate,MIN(1129,J578)*overallRate),ROUND(MAX(IF($B578="Non - avec lien de dépendance",0,MIN((0.75*J578),847)),MIN(J578,(0.75*$C578),847)),2)),IF($B578="Non - avec lien de dépendance",MIN(1129,J578,$C578)*overallRate,MIN(1129,J578)*overallRate))</f>
        <v>#VALUE!</v>
      </c>
      <c r="U578" s="110" t="e">
        <f>IF(revenueReduction&gt;0.3,MAX(IF($B578="Non - avec lien de dépendance",MIN(1129,K578,$C578)*overallRate,MIN(1129,K578)*overallRate),ROUND(MAX(IF($B578="Non - avec lien de dépendance",0,MIN((0.75*K578),847)),MIN(K578,(0.75*$C578),847)),2)),IF($B578="Non - avec lien de dépendance",MIN(1129,K578,$C578)*overallRate,MIN(1129,K578)*overallRate))</f>
        <v>#VALUE!</v>
      </c>
    </row>
    <row r="579" spans="12:21" x14ac:dyDescent="0.5">
      <c r="L579" s="56" t="str">
        <f>IF(ISTEXT(overallRate),"Effectuez l’étape 1",IF(OR(COUNT($C579,H579)&lt;&gt;2,overallRate=0),0,IF(D579="Oui",ROUND(MAX(IF($B579="Non - avec lien de dépendance",0,MIN((0.75*H579),847)),MIN(H579,(0.75*$C579),847)),2),R579)))</f>
        <v>Effectuez l’étape 1</v>
      </c>
      <c r="M579" s="56" t="str">
        <f>IF(ISTEXT(overallRate),"Effectuez l’étape 1",IF(OR(COUNT($C579,I579)&lt;&gt;2,overallRate=0),0,IF(E579="Yes",ROUND(MAX(IF($B579="Non - avec lien de dépendance",0,MIN((0.75*I579),847)),MIN(I579,(0.75*$C579),847)),2),S579)))</f>
        <v>Effectuez l’étape 1</v>
      </c>
      <c r="N579" s="56" t="str">
        <f>IF(ISTEXT(overallRate),"Effectuez l’étape 1",IF(OR(COUNT($C579,J579)&lt;&gt;2,overallRate=0),0,IF(F579="Yes",ROUND(MAX(IF($B579="Non - avec lien de dépendance",0,MIN((0.75*J579),847)),MIN(J579,(0.75*$C579),847)),2),T579)))</f>
        <v>Effectuez l’étape 1</v>
      </c>
      <c r="O579" s="56" t="str">
        <f>IF(ISTEXT(overallRate),"Effectuez l’étape 1",IF(OR(COUNT($C579,K579)&lt;&gt;2,overallRate=0),0,IF(G579="Yes",ROUND(MAX(IF($B579="Non - avec lien de dépendance",0,MIN((0.75*K579),847)),MIN(K579,(0.75*$C579),847)),2),U579)))</f>
        <v>Effectuez l’étape 1</v>
      </c>
      <c r="P579" s="3">
        <f t="shared" si="8"/>
        <v>0</v>
      </c>
      <c r="R579" s="110" t="e">
        <f>IF(revenueReduction&gt;0.3,MAX(IF($B579="Non - avec lien de dépendance",MIN(1129,H579,$C579)*overallRate,MIN(1129,H579)*overallRate),ROUND(MAX(IF($B579="Non - avec lien de dépendance",0,MIN((0.75*H579),847)),MIN(H579,(0.75*$C579),847)),2)),IF($B579="Non - avec lien de dépendance",MIN(1129,H579,$C579)*overallRate,MIN(1129,H579)*overallRate))</f>
        <v>#VALUE!</v>
      </c>
      <c r="S579" s="110" t="e">
        <f>IF(revenueReduction&gt;0.3,MAX(IF($B579="Non - avec lien de dépendance",MIN(1129,I579,$C579)*overallRate,MIN(1129,I579)*overallRate),ROUND(MAX(IF($B579="Non - avec lien de dépendance",0,MIN((0.75*I579),847)),MIN(I579,(0.75*$C579),847)),2)),IF($B579="Non - avec lien de dépendance",MIN(1129,I579,$C579)*overallRate,MIN(1129,I579)*overallRate))</f>
        <v>#VALUE!</v>
      </c>
      <c r="T579" s="110" t="e">
        <f>IF(revenueReduction&gt;0.3,MAX(IF($B579="Non - avec lien de dépendance",MIN(1129,J579,$C579)*overallRate,MIN(1129,J579)*overallRate),ROUND(MAX(IF($B579="Non - avec lien de dépendance",0,MIN((0.75*J579),847)),MIN(J579,(0.75*$C579),847)),2)),IF($B579="Non - avec lien de dépendance",MIN(1129,J579,$C579)*overallRate,MIN(1129,J579)*overallRate))</f>
        <v>#VALUE!</v>
      </c>
      <c r="U579" s="110" t="e">
        <f>IF(revenueReduction&gt;0.3,MAX(IF($B579="Non - avec lien de dépendance",MIN(1129,K579,$C579)*overallRate,MIN(1129,K579)*overallRate),ROUND(MAX(IF($B579="Non - avec lien de dépendance",0,MIN((0.75*K579),847)),MIN(K579,(0.75*$C579),847)),2)),IF($B579="Non - avec lien de dépendance",MIN(1129,K579,$C579)*overallRate,MIN(1129,K579)*overallRate))</f>
        <v>#VALUE!</v>
      </c>
    </row>
    <row r="580" spans="12:21" x14ac:dyDescent="0.5">
      <c r="L580" s="56" t="str">
        <f>IF(ISTEXT(overallRate),"Effectuez l’étape 1",IF(OR(COUNT($C580,H580)&lt;&gt;2,overallRate=0),0,IF(D580="Oui",ROUND(MAX(IF($B580="Non - avec lien de dépendance",0,MIN((0.75*H580),847)),MIN(H580,(0.75*$C580),847)),2),R580)))</f>
        <v>Effectuez l’étape 1</v>
      </c>
      <c r="M580" s="56" t="str">
        <f>IF(ISTEXT(overallRate),"Effectuez l’étape 1",IF(OR(COUNT($C580,I580)&lt;&gt;2,overallRate=0),0,IF(E580="Yes",ROUND(MAX(IF($B580="Non - avec lien de dépendance",0,MIN((0.75*I580),847)),MIN(I580,(0.75*$C580),847)),2),S580)))</f>
        <v>Effectuez l’étape 1</v>
      </c>
      <c r="N580" s="56" t="str">
        <f>IF(ISTEXT(overallRate),"Effectuez l’étape 1",IF(OR(COUNT($C580,J580)&lt;&gt;2,overallRate=0),0,IF(F580="Yes",ROUND(MAX(IF($B580="Non - avec lien de dépendance",0,MIN((0.75*J580),847)),MIN(J580,(0.75*$C580),847)),2),T580)))</f>
        <v>Effectuez l’étape 1</v>
      </c>
      <c r="O580" s="56" t="str">
        <f>IF(ISTEXT(overallRate),"Effectuez l’étape 1",IF(OR(COUNT($C580,K580)&lt;&gt;2,overallRate=0),0,IF(G580="Yes",ROUND(MAX(IF($B580="Non - avec lien de dépendance",0,MIN((0.75*K580),847)),MIN(K580,(0.75*$C580),847)),2),U580)))</f>
        <v>Effectuez l’étape 1</v>
      </c>
      <c r="P580" s="3">
        <f t="shared" si="8"/>
        <v>0</v>
      </c>
      <c r="R580" s="110" t="e">
        <f>IF(revenueReduction&gt;0.3,MAX(IF($B580="Non - avec lien de dépendance",MIN(1129,H580,$C580)*overallRate,MIN(1129,H580)*overallRate),ROUND(MAX(IF($B580="Non - avec lien de dépendance",0,MIN((0.75*H580),847)),MIN(H580,(0.75*$C580),847)),2)),IF($B580="Non - avec lien de dépendance",MIN(1129,H580,$C580)*overallRate,MIN(1129,H580)*overallRate))</f>
        <v>#VALUE!</v>
      </c>
      <c r="S580" s="110" t="e">
        <f>IF(revenueReduction&gt;0.3,MAX(IF($B580="Non - avec lien de dépendance",MIN(1129,I580,$C580)*overallRate,MIN(1129,I580)*overallRate),ROUND(MAX(IF($B580="Non - avec lien de dépendance",0,MIN((0.75*I580),847)),MIN(I580,(0.75*$C580),847)),2)),IF($B580="Non - avec lien de dépendance",MIN(1129,I580,$C580)*overallRate,MIN(1129,I580)*overallRate))</f>
        <v>#VALUE!</v>
      </c>
      <c r="T580" s="110" t="e">
        <f>IF(revenueReduction&gt;0.3,MAX(IF($B580="Non - avec lien de dépendance",MIN(1129,J580,$C580)*overallRate,MIN(1129,J580)*overallRate),ROUND(MAX(IF($B580="Non - avec lien de dépendance",0,MIN((0.75*J580),847)),MIN(J580,(0.75*$C580),847)),2)),IF($B580="Non - avec lien de dépendance",MIN(1129,J580,$C580)*overallRate,MIN(1129,J580)*overallRate))</f>
        <v>#VALUE!</v>
      </c>
      <c r="U580" s="110" t="e">
        <f>IF(revenueReduction&gt;0.3,MAX(IF($B580="Non - avec lien de dépendance",MIN(1129,K580,$C580)*overallRate,MIN(1129,K580)*overallRate),ROUND(MAX(IF($B580="Non - avec lien de dépendance",0,MIN((0.75*K580),847)),MIN(K580,(0.75*$C580),847)),2)),IF($B580="Non - avec lien de dépendance",MIN(1129,K580,$C580)*overallRate,MIN(1129,K580)*overallRate))</f>
        <v>#VALUE!</v>
      </c>
    </row>
    <row r="581" spans="12:21" x14ac:dyDescent="0.5">
      <c r="L581" s="56" t="str">
        <f>IF(ISTEXT(overallRate),"Effectuez l’étape 1",IF(OR(COUNT($C581,H581)&lt;&gt;2,overallRate=0),0,IF(D581="Oui",ROUND(MAX(IF($B581="Non - avec lien de dépendance",0,MIN((0.75*H581),847)),MIN(H581,(0.75*$C581),847)),2),R581)))</f>
        <v>Effectuez l’étape 1</v>
      </c>
      <c r="M581" s="56" t="str">
        <f>IF(ISTEXT(overallRate),"Effectuez l’étape 1",IF(OR(COUNT($C581,I581)&lt;&gt;2,overallRate=0),0,IF(E581="Yes",ROUND(MAX(IF($B581="Non - avec lien de dépendance",0,MIN((0.75*I581),847)),MIN(I581,(0.75*$C581),847)),2),S581)))</f>
        <v>Effectuez l’étape 1</v>
      </c>
      <c r="N581" s="56" t="str">
        <f>IF(ISTEXT(overallRate),"Effectuez l’étape 1",IF(OR(COUNT($C581,J581)&lt;&gt;2,overallRate=0),0,IF(F581="Yes",ROUND(MAX(IF($B581="Non - avec lien de dépendance",0,MIN((0.75*J581),847)),MIN(J581,(0.75*$C581),847)),2),T581)))</f>
        <v>Effectuez l’étape 1</v>
      </c>
      <c r="O581" s="56" t="str">
        <f>IF(ISTEXT(overallRate),"Effectuez l’étape 1",IF(OR(COUNT($C581,K581)&lt;&gt;2,overallRate=0),0,IF(G581="Yes",ROUND(MAX(IF($B581="Non - avec lien de dépendance",0,MIN((0.75*K581),847)),MIN(K581,(0.75*$C581),847)),2),U581)))</f>
        <v>Effectuez l’étape 1</v>
      </c>
      <c r="P581" s="3">
        <f t="shared" si="8"/>
        <v>0</v>
      </c>
      <c r="R581" s="110" t="e">
        <f>IF(revenueReduction&gt;0.3,MAX(IF($B581="Non - avec lien de dépendance",MIN(1129,H581,$C581)*overallRate,MIN(1129,H581)*overallRate),ROUND(MAX(IF($B581="Non - avec lien de dépendance",0,MIN((0.75*H581),847)),MIN(H581,(0.75*$C581),847)),2)),IF($B581="Non - avec lien de dépendance",MIN(1129,H581,$C581)*overallRate,MIN(1129,H581)*overallRate))</f>
        <v>#VALUE!</v>
      </c>
      <c r="S581" s="110" t="e">
        <f>IF(revenueReduction&gt;0.3,MAX(IF($B581="Non - avec lien de dépendance",MIN(1129,I581,$C581)*overallRate,MIN(1129,I581)*overallRate),ROUND(MAX(IF($B581="Non - avec lien de dépendance",0,MIN((0.75*I581),847)),MIN(I581,(0.75*$C581),847)),2)),IF($B581="Non - avec lien de dépendance",MIN(1129,I581,$C581)*overallRate,MIN(1129,I581)*overallRate))</f>
        <v>#VALUE!</v>
      </c>
      <c r="T581" s="110" t="e">
        <f>IF(revenueReduction&gt;0.3,MAX(IF($B581="Non - avec lien de dépendance",MIN(1129,J581,$C581)*overallRate,MIN(1129,J581)*overallRate),ROUND(MAX(IF($B581="Non - avec lien de dépendance",0,MIN((0.75*J581),847)),MIN(J581,(0.75*$C581),847)),2)),IF($B581="Non - avec lien de dépendance",MIN(1129,J581,$C581)*overallRate,MIN(1129,J581)*overallRate))</f>
        <v>#VALUE!</v>
      </c>
      <c r="U581" s="110" t="e">
        <f>IF(revenueReduction&gt;0.3,MAX(IF($B581="Non - avec lien de dépendance",MIN(1129,K581,$C581)*overallRate,MIN(1129,K581)*overallRate),ROUND(MAX(IF($B581="Non - avec lien de dépendance",0,MIN((0.75*K581),847)),MIN(K581,(0.75*$C581),847)),2)),IF($B581="Non - avec lien de dépendance",MIN(1129,K581,$C581)*overallRate,MIN(1129,K581)*overallRate))</f>
        <v>#VALUE!</v>
      </c>
    </row>
    <row r="582" spans="12:21" x14ac:dyDescent="0.5">
      <c r="L582" s="56" t="str">
        <f>IF(ISTEXT(overallRate),"Effectuez l’étape 1",IF(OR(COUNT($C582,H582)&lt;&gt;2,overallRate=0),0,IF(D582="Oui",ROUND(MAX(IF($B582="Non - avec lien de dépendance",0,MIN((0.75*H582),847)),MIN(H582,(0.75*$C582),847)),2),R582)))</f>
        <v>Effectuez l’étape 1</v>
      </c>
      <c r="M582" s="56" t="str">
        <f>IF(ISTEXT(overallRate),"Effectuez l’étape 1",IF(OR(COUNT($C582,I582)&lt;&gt;2,overallRate=0),0,IF(E582="Yes",ROUND(MAX(IF($B582="Non - avec lien de dépendance",0,MIN((0.75*I582),847)),MIN(I582,(0.75*$C582),847)),2),S582)))</f>
        <v>Effectuez l’étape 1</v>
      </c>
      <c r="N582" s="56" t="str">
        <f>IF(ISTEXT(overallRate),"Effectuez l’étape 1",IF(OR(COUNT($C582,J582)&lt;&gt;2,overallRate=0),0,IF(F582="Yes",ROUND(MAX(IF($B582="Non - avec lien de dépendance",0,MIN((0.75*J582),847)),MIN(J582,(0.75*$C582),847)),2),T582)))</f>
        <v>Effectuez l’étape 1</v>
      </c>
      <c r="O582" s="56" t="str">
        <f>IF(ISTEXT(overallRate),"Effectuez l’étape 1",IF(OR(COUNT($C582,K582)&lt;&gt;2,overallRate=0),0,IF(G582="Yes",ROUND(MAX(IF($B582="Non - avec lien de dépendance",0,MIN((0.75*K582),847)),MIN(K582,(0.75*$C582),847)),2),U582)))</f>
        <v>Effectuez l’étape 1</v>
      </c>
      <c r="P582" s="3">
        <f t="shared" si="8"/>
        <v>0</v>
      </c>
      <c r="R582" s="110" t="e">
        <f>IF(revenueReduction&gt;0.3,MAX(IF($B582="Non - avec lien de dépendance",MIN(1129,H582,$C582)*overallRate,MIN(1129,H582)*overallRate),ROUND(MAX(IF($B582="Non - avec lien de dépendance",0,MIN((0.75*H582),847)),MIN(H582,(0.75*$C582),847)),2)),IF($B582="Non - avec lien de dépendance",MIN(1129,H582,$C582)*overallRate,MIN(1129,H582)*overallRate))</f>
        <v>#VALUE!</v>
      </c>
      <c r="S582" s="110" t="e">
        <f>IF(revenueReduction&gt;0.3,MAX(IF($B582="Non - avec lien de dépendance",MIN(1129,I582,$C582)*overallRate,MIN(1129,I582)*overallRate),ROUND(MAX(IF($B582="Non - avec lien de dépendance",0,MIN((0.75*I582),847)),MIN(I582,(0.75*$C582),847)),2)),IF($B582="Non - avec lien de dépendance",MIN(1129,I582,$C582)*overallRate,MIN(1129,I582)*overallRate))</f>
        <v>#VALUE!</v>
      </c>
      <c r="T582" s="110" t="e">
        <f>IF(revenueReduction&gt;0.3,MAX(IF($B582="Non - avec lien de dépendance",MIN(1129,J582,$C582)*overallRate,MIN(1129,J582)*overallRate),ROUND(MAX(IF($B582="Non - avec lien de dépendance",0,MIN((0.75*J582),847)),MIN(J582,(0.75*$C582),847)),2)),IF($B582="Non - avec lien de dépendance",MIN(1129,J582,$C582)*overallRate,MIN(1129,J582)*overallRate))</f>
        <v>#VALUE!</v>
      </c>
      <c r="U582" s="110" t="e">
        <f>IF(revenueReduction&gt;0.3,MAX(IF($B582="Non - avec lien de dépendance",MIN(1129,K582,$C582)*overallRate,MIN(1129,K582)*overallRate),ROUND(MAX(IF($B582="Non - avec lien de dépendance",0,MIN((0.75*K582),847)),MIN(K582,(0.75*$C582),847)),2)),IF($B582="Non - avec lien de dépendance",MIN(1129,K582,$C582)*overallRate,MIN(1129,K582)*overallRate))</f>
        <v>#VALUE!</v>
      </c>
    </row>
    <row r="583" spans="12:21" x14ac:dyDescent="0.5">
      <c r="L583" s="56" t="str">
        <f>IF(ISTEXT(overallRate),"Effectuez l’étape 1",IF(OR(COUNT($C583,H583)&lt;&gt;2,overallRate=0),0,IF(D583="Oui",ROUND(MAX(IF($B583="Non - avec lien de dépendance",0,MIN((0.75*H583),847)),MIN(H583,(0.75*$C583),847)),2),R583)))</f>
        <v>Effectuez l’étape 1</v>
      </c>
      <c r="M583" s="56" t="str">
        <f>IF(ISTEXT(overallRate),"Effectuez l’étape 1",IF(OR(COUNT($C583,I583)&lt;&gt;2,overallRate=0),0,IF(E583="Yes",ROUND(MAX(IF($B583="Non - avec lien de dépendance",0,MIN((0.75*I583),847)),MIN(I583,(0.75*$C583),847)),2),S583)))</f>
        <v>Effectuez l’étape 1</v>
      </c>
      <c r="N583" s="56" t="str">
        <f>IF(ISTEXT(overallRate),"Effectuez l’étape 1",IF(OR(COUNT($C583,J583)&lt;&gt;2,overallRate=0),0,IF(F583="Yes",ROUND(MAX(IF($B583="Non - avec lien de dépendance",0,MIN((0.75*J583),847)),MIN(J583,(0.75*$C583),847)),2),T583)))</f>
        <v>Effectuez l’étape 1</v>
      </c>
      <c r="O583" s="56" t="str">
        <f>IF(ISTEXT(overallRate),"Effectuez l’étape 1",IF(OR(COUNT($C583,K583)&lt;&gt;2,overallRate=0),0,IF(G583="Yes",ROUND(MAX(IF($B583="Non - avec lien de dépendance",0,MIN((0.75*K583),847)),MIN(K583,(0.75*$C583),847)),2),U583)))</f>
        <v>Effectuez l’étape 1</v>
      </c>
      <c r="P583" s="3">
        <f t="shared" ref="P583:P646" si="9">IF(AND(COUNT(C583:K583)&gt;0,OR(COUNT(C583:K583)&lt;&gt;5,ISBLANK(B583))),"Fill out all amounts",SUM(L583:O583))</f>
        <v>0</v>
      </c>
      <c r="R583" s="110" t="e">
        <f>IF(revenueReduction&gt;0.3,MAX(IF($B583="Non - avec lien de dépendance",MIN(1129,H583,$C583)*overallRate,MIN(1129,H583)*overallRate),ROUND(MAX(IF($B583="Non - avec lien de dépendance",0,MIN((0.75*H583),847)),MIN(H583,(0.75*$C583),847)),2)),IF($B583="Non - avec lien de dépendance",MIN(1129,H583,$C583)*overallRate,MIN(1129,H583)*overallRate))</f>
        <v>#VALUE!</v>
      </c>
      <c r="S583" s="110" t="e">
        <f>IF(revenueReduction&gt;0.3,MAX(IF($B583="Non - avec lien de dépendance",MIN(1129,I583,$C583)*overallRate,MIN(1129,I583)*overallRate),ROUND(MAX(IF($B583="Non - avec lien de dépendance",0,MIN((0.75*I583),847)),MIN(I583,(0.75*$C583),847)),2)),IF($B583="Non - avec lien de dépendance",MIN(1129,I583,$C583)*overallRate,MIN(1129,I583)*overallRate))</f>
        <v>#VALUE!</v>
      </c>
      <c r="T583" s="110" t="e">
        <f>IF(revenueReduction&gt;0.3,MAX(IF($B583="Non - avec lien de dépendance",MIN(1129,J583,$C583)*overallRate,MIN(1129,J583)*overallRate),ROUND(MAX(IF($B583="Non - avec lien de dépendance",0,MIN((0.75*J583),847)),MIN(J583,(0.75*$C583),847)),2)),IF($B583="Non - avec lien de dépendance",MIN(1129,J583,$C583)*overallRate,MIN(1129,J583)*overallRate))</f>
        <v>#VALUE!</v>
      </c>
      <c r="U583" s="110" t="e">
        <f>IF(revenueReduction&gt;0.3,MAX(IF($B583="Non - avec lien de dépendance",MIN(1129,K583,$C583)*overallRate,MIN(1129,K583)*overallRate),ROUND(MAX(IF($B583="Non - avec lien de dépendance",0,MIN((0.75*K583),847)),MIN(K583,(0.75*$C583),847)),2)),IF($B583="Non - avec lien de dépendance",MIN(1129,K583,$C583)*overallRate,MIN(1129,K583)*overallRate))</f>
        <v>#VALUE!</v>
      </c>
    </row>
    <row r="584" spans="12:21" x14ac:dyDescent="0.5">
      <c r="L584" s="56" t="str">
        <f>IF(ISTEXT(overallRate),"Effectuez l’étape 1",IF(OR(COUNT($C584,H584)&lt;&gt;2,overallRate=0),0,IF(D584="Oui",ROUND(MAX(IF($B584="Non - avec lien de dépendance",0,MIN((0.75*H584),847)),MIN(H584,(0.75*$C584),847)),2),R584)))</f>
        <v>Effectuez l’étape 1</v>
      </c>
      <c r="M584" s="56" t="str">
        <f>IF(ISTEXT(overallRate),"Effectuez l’étape 1",IF(OR(COUNT($C584,I584)&lt;&gt;2,overallRate=0),0,IF(E584="Yes",ROUND(MAX(IF($B584="Non - avec lien de dépendance",0,MIN((0.75*I584),847)),MIN(I584,(0.75*$C584),847)),2),S584)))</f>
        <v>Effectuez l’étape 1</v>
      </c>
      <c r="N584" s="56" t="str">
        <f>IF(ISTEXT(overallRate),"Effectuez l’étape 1",IF(OR(COUNT($C584,J584)&lt;&gt;2,overallRate=0),0,IF(F584="Yes",ROUND(MAX(IF($B584="Non - avec lien de dépendance",0,MIN((0.75*J584),847)),MIN(J584,(0.75*$C584),847)),2),T584)))</f>
        <v>Effectuez l’étape 1</v>
      </c>
      <c r="O584" s="56" t="str">
        <f>IF(ISTEXT(overallRate),"Effectuez l’étape 1",IF(OR(COUNT($C584,K584)&lt;&gt;2,overallRate=0),0,IF(G584="Yes",ROUND(MAX(IF($B584="Non - avec lien de dépendance",0,MIN((0.75*K584),847)),MIN(K584,(0.75*$C584),847)),2),U584)))</f>
        <v>Effectuez l’étape 1</v>
      </c>
      <c r="P584" s="3">
        <f t="shared" si="9"/>
        <v>0</v>
      </c>
      <c r="R584" s="110" t="e">
        <f>IF(revenueReduction&gt;0.3,MAX(IF($B584="Non - avec lien de dépendance",MIN(1129,H584,$C584)*overallRate,MIN(1129,H584)*overallRate),ROUND(MAX(IF($B584="Non - avec lien de dépendance",0,MIN((0.75*H584),847)),MIN(H584,(0.75*$C584),847)),2)),IF($B584="Non - avec lien de dépendance",MIN(1129,H584,$C584)*overallRate,MIN(1129,H584)*overallRate))</f>
        <v>#VALUE!</v>
      </c>
      <c r="S584" s="110" t="e">
        <f>IF(revenueReduction&gt;0.3,MAX(IF($B584="Non - avec lien de dépendance",MIN(1129,I584,$C584)*overallRate,MIN(1129,I584)*overallRate),ROUND(MAX(IF($B584="Non - avec lien de dépendance",0,MIN((0.75*I584),847)),MIN(I584,(0.75*$C584),847)),2)),IF($B584="Non - avec lien de dépendance",MIN(1129,I584,$C584)*overallRate,MIN(1129,I584)*overallRate))</f>
        <v>#VALUE!</v>
      </c>
      <c r="T584" s="110" t="e">
        <f>IF(revenueReduction&gt;0.3,MAX(IF($B584="Non - avec lien de dépendance",MIN(1129,J584,$C584)*overallRate,MIN(1129,J584)*overallRate),ROUND(MAX(IF($B584="Non - avec lien de dépendance",0,MIN((0.75*J584),847)),MIN(J584,(0.75*$C584),847)),2)),IF($B584="Non - avec lien de dépendance",MIN(1129,J584,$C584)*overallRate,MIN(1129,J584)*overallRate))</f>
        <v>#VALUE!</v>
      </c>
      <c r="U584" s="110" t="e">
        <f>IF(revenueReduction&gt;0.3,MAX(IF($B584="Non - avec lien de dépendance",MIN(1129,K584,$C584)*overallRate,MIN(1129,K584)*overallRate),ROUND(MAX(IF($B584="Non - avec lien de dépendance",0,MIN((0.75*K584),847)),MIN(K584,(0.75*$C584),847)),2)),IF($B584="Non - avec lien de dépendance",MIN(1129,K584,$C584)*overallRate,MIN(1129,K584)*overallRate))</f>
        <v>#VALUE!</v>
      </c>
    </row>
    <row r="585" spans="12:21" x14ac:dyDescent="0.5">
      <c r="L585" s="56" t="str">
        <f>IF(ISTEXT(overallRate),"Effectuez l’étape 1",IF(OR(COUNT($C585,H585)&lt;&gt;2,overallRate=0),0,IF(D585="Oui",ROUND(MAX(IF($B585="Non - avec lien de dépendance",0,MIN((0.75*H585),847)),MIN(H585,(0.75*$C585),847)),2),R585)))</f>
        <v>Effectuez l’étape 1</v>
      </c>
      <c r="M585" s="56" t="str">
        <f>IF(ISTEXT(overallRate),"Effectuez l’étape 1",IF(OR(COUNT($C585,I585)&lt;&gt;2,overallRate=0),0,IF(E585="Yes",ROUND(MAX(IF($B585="Non - avec lien de dépendance",0,MIN((0.75*I585),847)),MIN(I585,(0.75*$C585),847)),2),S585)))</f>
        <v>Effectuez l’étape 1</v>
      </c>
      <c r="N585" s="56" t="str">
        <f>IF(ISTEXT(overallRate),"Effectuez l’étape 1",IF(OR(COUNT($C585,J585)&lt;&gt;2,overallRate=0),0,IF(F585="Yes",ROUND(MAX(IF($B585="Non - avec lien de dépendance",0,MIN((0.75*J585),847)),MIN(J585,(0.75*$C585),847)),2),T585)))</f>
        <v>Effectuez l’étape 1</v>
      </c>
      <c r="O585" s="56" t="str">
        <f>IF(ISTEXT(overallRate),"Effectuez l’étape 1",IF(OR(COUNT($C585,K585)&lt;&gt;2,overallRate=0),0,IF(G585="Yes",ROUND(MAX(IF($B585="Non - avec lien de dépendance",0,MIN((0.75*K585),847)),MIN(K585,(0.75*$C585),847)),2),U585)))</f>
        <v>Effectuez l’étape 1</v>
      </c>
      <c r="P585" s="3">
        <f t="shared" si="9"/>
        <v>0</v>
      </c>
      <c r="R585" s="110" t="e">
        <f>IF(revenueReduction&gt;0.3,MAX(IF($B585="Non - avec lien de dépendance",MIN(1129,H585,$C585)*overallRate,MIN(1129,H585)*overallRate),ROUND(MAX(IF($B585="Non - avec lien de dépendance",0,MIN((0.75*H585),847)),MIN(H585,(0.75*$C585),847)),2)),IF($B585="Non - avec lien de dépendance",MIN(1129,H585,$C585)*overallRate,MIN(1129,H585)*overallRate))</f>
        <v>#VALUE!</v>
      </c>
      <c r="S585" s="110" t="e">
        <f>IF(revenueReduction&gt;0.3,MAX(IF($B585="Non - avec lien de dépendance",MIN(1129,I585,$C585)*overallRate,MIN(1129,I585)*overallRate),ROUND(MAX(IF($B585="Non - avec lien de dépendance",0,MIN((0.75*I585),847)),MIN(I585,(0.75*$C585),847)),2)),IF($B585="Non - avec lien de dépendance",MIN(1129,I585,$C585)*overallRate,MIN(1129,I585)*overallRate))</f>
        <v>#VALUE!</v>
      </c>
      <c r="T585" s="110" t="e">
        <f>IF(revenueReduction&gt;0.3,MAX(IF($B585="Non - avec lien de dépendance",MIN(1129,J585,$C585)*overallRate,MIN(1129,J585)*overallRate),ROUND(MAX(IF($B585="Non - avec lien de dépendance",0,MIN((0.75*J585),847)),MIN(J585,(0.75*$C585),847)),2)),IF($B585="Non - avec lien de dépendance",MIN(1129,J585,$C585)*overallRate,MIN(1129,J585)*overallRate))</f>
        <v>#VALUE!</v>
      </c>
      <c r="U585" s="110" t="e">
        <f>IF(revenueReduction&gt;0.3,MAX(IF($B585="Non - avec lien de dépendance",MIN(1129,K585,$C585)*overallRate,MIN(1129,K585)*overallRate),ROUND(MAX(IF($B585="Non - avec lien de dépendance",0,MIN((0.75*K585),847)),MIN(K585,(0.75*$C585),847)),2)),IF($B585="Non - avec lien de dépendance",MIN(1129,K585,$C585)*overallRate,MIN(1129,K585)*overallRate))</f>
        <v>#VALUE!</v>
      </c>
    </row>
    <row r="586" spans="12:21" x14ac:dyDescent="0.5">
      <c r="L586" s="56" t="str">
        <f>IF(ISTEXT(overallRate),"Effectuez l’étape 1",IF(OR(COUNT($C586,H586)&lt;&gt;2,overallRate=0),0,IF(D586="Oui",ROUND(MAX(IF($B586="Non - avec lien de dépendance",0,MIN((0.75*H586),847)),MIN(H586,(0.75*$C586),847)),2),R586)))</f>
        <v>Effectuez l’étape 1</v>
      </c>
      <c r="M586" s="56" t="str">
        <f>IF(ISTEXT(overallRate),"Effectuez l’étape 1",IF(OR(COUNT($C586,I586)&lt;&gt;2,overallRate=0),0,IF(E586="Yes",ROUND(MAX(IF($B586="Non - avec lien de dépendance",0,MIN((0.75*I586),847)),MIN(I586,(0.75*$C586),847)),2),S586)))</f>
        <v>Effectuez l’étape 1</v>
      </c>
      <c r="N586" s="56" t="str">
        <f>IF(ISTEXT(overallRate),"Effectuez l’étape 1",IF(OR(COUNT($C586,J586)&lt;&gt;2,overallRate=0),0,IF(F586="Yes",ROUND(MAX(IF($B586="Non - avec lien de dépendance",0,MIN((0.75*J586),847)),MIN(J586,(0.75*$C586),847)),2),T586)))</f>
        <v>Effectuez l’étape 1</v>
      </c>
      <c r="O586" s="56" t="str">
        <f>IF(ISTEXT(overallRate),"Effectuez l’étape 1",IF(OR(COUNT($C586,K586)&lt;&gt;2,overallRate=0),0,IF(G586="Yes",ROUND(MAX(IF($B586="Non - avec lien de dépendance",0,MIN((0.75*K586),847)),MIN(K586,(0.75*$C586),847)),2),U586)))</f>
        <v>Effectuez l’étape 1</v>
      </c>
      <c r="P586" s="3">
        <f t="shared" si="9"/>
        <v>0</v>
      </c>
      <c r="R586" s="110" t="e">
        <f>IF(revenueReduction&gt;0.3,MAX(IF($B586="Non - avec lien de dépendance",MIN(1129,H586,$C586)*overallRate,MIN(1129,H586)*overallRate),ROUND(MAX(IF($B586="Non - avec lien de dépendance",0,MIN((0.75*H586),847)),MIN(H586,(0.75*$C586),847)),2)),IF($B586="Non - avec lien de dépendance",MIN(1129,H586,$C586)*overallRate,MIN(1129,H586)*overallRate))</f>
        <v>#VALUE!</v>
      </c>
      <c r="S586" s="110" t="e">
        <f>IF(revenueReduction&gt;0.3,MAX(IF($B586="Non - avec lien de dépendance",MIN(1129,I586,$C586)*overallRate,MIN(1129,I586)*overallRate),ROUND(MAX(IF($B586="Non - avec lien de dépendance",0,MIN((0.75*I586),847)),MIN(I586,(0.75*$C586),847)),2)),IF($B586="Non - avec lien de dépendance",MIN(1129,I586,$C586)*overallRate,MIN(1129,I586)*overallRate))</f>
        <v>#VALUE!</v>
      </c>
      <c r="T586" s="110" t="e">
        <f>IF(revenueReduction&gt;0.3,MAX(IF($B586="Non - avec lien de dépendance",MIN(1129,J586,$C586)*overallRate,MIN(1129,J586)*overallRate),ROUND(MAX(IF($B586="Non - avec lien de dépendance",0,MIN((0.75*J586),847)),MIN(J586,(0.75*$C586),847)),2)),IF($B586="Non - avec lien de dépendance",MIN(1129,J586,$C586)*overallRate,MIN(1129,J586)*overallRate))</f>
        <v>#VALUE!</v>
      </c>
      <c r="U586" s="110" t="e">
        <f>IF(revenueReduction&gt;0.3,MAX(IF($B586="Non - avec lien de dépendance",MIN(1129,K586,$C586)*overallRate,MIN(1129,K586)*overallRate),ROUND(MAX(IF($B586="Non - avec lien de dépendance",0,MIN((0.75*K586),847)),MIN(K586,(0.75*$C586),847)),2)),IF($B586="Non - avec lien de dépendance",MIN(1129,K586,$C586)*overallRate,MIN(1129,K586)*overallRate))</f>
        <v>#VALUE!</v>
      </c>
    </row>
    <row r="587" spans="12:21" x14ac:dyDescent="0.5">
      <c r="L587" s="56" t="str">
        <f>IF(ISTEXT(overallRate),"Effectuez l’étape 1",IF(OR(COUNT($C587,H587)&lt;&gt;2,overallRate=0),0,IF(D587="Oui",ROUND(MAX(IF($B587="Non - avec lien de dépendance",0,MIN((0.75*H587),847)),MIN(H587,(0.75*$C587),847)),2),R587)))</f>
        <v>Effectuez l’étape 1</v>
      </c>
      <c r="M587" s="56" t="str">
        <f>IF(ISTEXT(overallRate),"Effectuez l’étape 1",IF(OR(COUNT($C587,I587)&lt;&gt;2,overallRate=0),0,IF(E587="Yes",ROUND(MAX(IF($B587="Non - avec lien de dépendance",0,MIN((0.75*I587),847)),MIN(I587,(0.75*$C587),847)),2),S587)))</f>
        <v>Effectuez l’étape 1</v>
      </c>
      <c r="N587" s="56" t="str">
        <f>IF(ISTEXT(overallRate),"Effectuez l’étape 1",IF(OR(COUNT($C587,J587)&lt;&gt;2,overallRate=0),0,IF(F587="Yes",ROUND(MAX(IF($B587="Non - avec lien de dépendance",0,MIN((0.75*J587),847)),MIN(J587,(0.75*$C587),847)),2),T587)))</f>
        <v>Effectuez l’étape 1</v>
      </c>
      <c r="O587" s="56" t="str">
        <f>IF(ISTEXT(overallRate),"Effectuez l’étape 1",IF(OR(COUNT($C587,K587)&lt;&gt;2,overallRate=0),0,IF(G587="Yes",ROUND(MAX(IF($B587="Non - avec lien de dépendance",0,MIN((0.75*K587),847)),MIN(K587,(0.75*$C587),847)),2),U587)))</f>
        <v>Effectuez l’étape 1</v>
      </c>
      <c r="P587" s="3">
        <f t="shared" si="9"/>
        <v>0</v>
      </c>
      <c r="R587" s="110" t="e">
        <f>IF(revenueReduction&gt;0.3,MAX(IF($B587="Non - avec lien de dépendance",MIN(1129,H587,$C587)*overallRate,MIN(1129,H587)*overallRate),ROUND(MAX(IF($B587="Non - avec lien de dépendance",0,MIN((0.75*H587),847)),MIN(H587,(0.75*$C587),847)),2)),IF($B587="Non - avec lien de dépendance",MIN(1129,H587,$C587)*overallRate,MIN(1129,H587)*overallRate))</f>
        <v>#VALUE!</v>
      </c>
      <c r="S587" s="110" t="e">
        <f>IF(revenueReduction&gt;0.3,MAX(IF($B587="Non - avec lien de dépendance",MIN(1129,I587,$C587)*overallRate,MIN(1129,I587)*overallRate),ROUND(MAX(IF($B587="Non - avec lien de dépendance",0,MIN((0.75*I587),847)),MIN(I587,(0.75*$C587),847)),2)),IF($B587="Non - avec lien de dépendance",MIN(1129,I587,$C587)*overallRate,MIN(1129,I587)*overallRate))</f>
        <v>#VALUE!</v>
      </c>
      <c r="T587" s="110" t="e">
        <f>IF(revenueReduction&gt;0.3,MAX(IF($B587="Non - avec lien de dépendance",MIN(1129,J587,$C587)*overallRate,MIN(1129,J587)*overallRate),ROUND(MAX(IF($B587="Non - avec lien de dépendance",0,MIN((0.75*J587),847)),MIN(J587,(0.75*$C587),847)),2)),IF($B587="Non - avec lien de dépendance",MIN(1129,J587,$C587)*overallRate,MIN(1129,J587)*overallRate))</f>
        <v>#VALUE!</v>
      </c>
      <c r="U587" s="110" t="e">
        <f>IF(revenueReduction&gt;0.3,MAX(IF($B587="Non - avec lien de dépendance",MIN(1129,K587,$C587)*overallRate,MIN(1129,K587)*overallRate),ROUND(MAX(IF($B587="Non - avec lien de dépendance",0,MIN((0.75*K587),847)),MIN(K587,(0.75*$C587),847)),2)),IF($B587="Non - avec lien de dépendance",MIN(1129,K587,$C587)*overallRate,MIN(1129,K587)*overallRate))</f>
        <v>#VALUE!</v>
      </c>
    </row>
    <row r="588" spans="12:21" x14ac:dyDescent="0.5">
      <c r="L588" s="56" t="str">
        <f>IF(ISTEXT(overallRate),"Effectuez l’étape 1",IF(OR(COUNT($C588,H588)&lt;&gt;2,overallRate=0),0,IF(D588="Oui",ROUND(MAX(IF($B588="Non - avec lien de dépendance",0,MIN((0.75*H588),847)),MIN(H588,(0.75*$C588),847)),2),R588)))</f>
        <v>Effectuez l’étape 1</v>
      </c>
      <c r="M588" s="56" t="str">
        <f>IF(ISTEXT(overallRate),"Effectuez l’étape 1",IF(OR(COUNT($C588,I588)&lt;&gt;2,overallRate=0),0,IF(E588="Yes",ROUND(MAX(IF($B588="Non - avec lien de dépendance",0,MIN((0.75*I588),847)),MIN(I588,(0.75*$C588),847)),2),S588)))</f>
        <v>Effectuez l’étape 1</v>
      </c>
      <c r="N588" s="56" t="str">
        <f>IF(ISTEXT(overallRate),"Effectuez l’étape 1",IF(OR(COUNT($C588,J588)&lt;&gt;2,overallRate=0),0,IF(F588="Yes",ROUND(MAX(IF($B588="Non - avec lien de dépendance",0,MIN((0.75*J588),847)),MIN(J588,(0.75*$C588),847)),2),T588)))</f>
        <v>Effectuez l’étape 1</v>
      </c>
      <c r="O588" s="56" t="str">
        <f>IF(ISTEXT(overallRate),"Effectuez l’étape 1",IF(OR(COUNT($C588,K588)&lt;&gt;2,overallRate=0),0,IF(G588="Yes",ROUND(MAX(IF($B588="Non - avec lien de dépendance",0,MIN((0.75*K588),847)),MIN(K588,(0.75*$C588),847)),2),U588)))</f>
        <v>Effectuez l’étape 1</v>
      </c>
      <c r="P588" s="3">
        <f t="shared" si="9"/>
        <v>0</v>
      </c>
      <c r="R588" s="110" t="e">
        <f>IF(revenueReduction&gt;0.3,MAX(IF($B588="Non - avec lien de dépendance",MIN(1129,H588,$C588)*overallRate,MIN(1129,H588)*overallRate),ROUND(MAX(IF($B588="Non - avec lien de dépendance",0,MIN((0.75*H588),847)),MIN(H588,(0.75*$C588),847)),2)),IF($B588="Non - avec lien de dépendance",MIN(1129,H588,$C588)*overallRate,MIN(1129,H588)*overallRate))</f>
        <v>#VALUE!</v>
      </c>
      <c r="S588" s="110" t="e">
        <f>IF(revenueReduction&gt;0.3,MAX(IF($B588="Non - avec lien de dépendance",MIN(1129,I588,$C588)*overallRate,MIN(1129,I588)*overallRate),ROUND(MAX(IF($B588="Non - avec lien de dépendance",0,MIN((0.75*I588),847)),MIN(I588,(0.75*$C588),847)),2)),IF($B588="Non - avec lien de dépendance",MIN(1129,I588,$C588)*overallRate,MIN(1129,I588)*overallRate))</f>
        <v>#VALUE!</v>
      </c>
      <c r="T588" s="110" t="e">
        <f>IF(revenueReduction&gt;0.3,MAX(IF($B588="Non - avec lien de dépendance",MIN(1129,J588,$C588)*overallRate,MIN(1129,J588)*overallRate),ROUND(MAX(IF($B588="Non - avec lien de dépendance",0,MIN((0.75*J588),847)),MIN(J588,(0.75*$C588),847)),2)),IF($B588="Non - avec lien de dépendance",MIN(1129,J588,$C588)*overallRate,MIN(1129,J588)*overallRate))</f>
        <v>#VALUE!</v>
      </c>
      <c r="U588" s="110" t="e">
        <f>IF(revenueReduction&gt;0.3,MAX(IF($B588="Non - avec lien de dépendance",MIN(1129,K588,$C588)*overallRate,MIN(1129,K588)*overallRate),ROUND(MAX(IF($B588="Non - avec lien de dépendance",0,MIN((0.75*K588),847)),MIN(K588,(0.75*$C588),847)),2)),IF($B588="Non - avec lien de dépendance",MIN(1129,K588,$C588)*overallRate,MIN(1129,K588)*overallRate))</f>
        <v>#VALUE!</v>
      </c>
    </row>
    <row r="589" spans="12:21" x14ac:dyDescent="0.5">
      <c r="L589" s="56" t="str">
        <f>IF(ISTEXT(overallRate),"Effectuez l’étape 1",IF(OR(COUNT($C589,H589)&lt;&gt;2,overallRate=0),0,IF(D589="Oui",ROUND(MAX(IF($B589="Non - avec lien de dépendance",0,MIN((0.75*H589),847)),MIN(H589,(0.75*$C589),847)),2),R589)))</f>
        <v>Effectuez l’étape 1</v>
      </c>
      <c r="M589" s="56" t="str">
        <f>IF(ISTEXT(overallRate),"Effectuez l’étape 1",IF(OR(COUNT($C589,I589)&lt;&gt;2,overallRate=0),0,IF(E589="Yes",ROUND(MAX(IF($B589="Non - avec lien de dépendance",0,MIN((0.75*I589),847)),MIN(I589,(0.75*$C589),847)),2),S589)))</f>
        <v>Effectuez l’étape 1</v>
      </c>
      <c r="N589" s="56" t="str">
        <f>IF(ISTEXT(overallRate),"Effectuez l’étape 1",IF(OR(COUNT($C589,J589)&lt;&gt;2,overallRate=0),0,IF(F589="Yes",ROUND(MAX(IF($B589="Non - avec lien de dépendance",0,MIN((0.75*J589),847)),MIN(J589,(0.75*$C589),847)),2),T589)))</f>
        <v>Effectuez l’étape 1</v>
      </c>
      <c r="O589" s="56" t="str">
        <f>IF(ISTEXT(overallRate),"Effectuez l’étape 1",IF(OR(COUNT($C589,K589)&lt;&gt;2,overallRate=0),0,IF(G589="Yes",ROUND(MAX(IF($B589="Non - avec lien de dépendance",0,MIN((0.75*K589),847)),MIN(K589,(0.75*$C589),847)),2),U589)))</f>
        <v>Effectuez l’étape 1</v>
      </c>
      <c r="P589" s="3">
        <f t="shared" si="9"/>
        <v>0</v>
      </c>
      <c r="R589" s="110" t="e">
        <f>IF(revenueReduction&gt;0.3,MAX(IF($B589="Non - avec lien de dépendance",MIN(1129,H589,$C589)*overallRate,MIN(1129,H589)*overallRate),ROUND(MAX(IF($B589="Non - avec lien de dépendance",0,MIN((0.75*H589),847)),MIN(H589,(0.75*$C589),847)),2)),IF($B589="Non - avec lien de dépendance",MIN(1129,H589,$C589)*overallRate,MIN(1129,H589)*overallRate))</f>
        <v>#VALUE!</v>
      </c>
      <c r="S589" s="110" t="e">
        <f>IF(revenueReduction&gt;0.3,MAX(IF($B589="Non - avec lien de dépendance",MIN(1129,I589,$C589)*overallRate,MIN(1129,I589)*overallRate),ROUND(MAX(IF($B589="Non - avec lien de dépendance",0,MIN((0.75*I589),847)),MIN(I589,(0.75*$C589),847)),2)),IF($B589="Non - avec lien de dépendance",MIN(1129,I589,$C589)*overallRate,MIN(1129,I589)*overallRate))</f>
        <v>#VALUE!</v>
      </c>
      <c r="T589" s="110" t="e">
        <f>IF(revenueReduction&gt;0.3,MAX(IF($B589="Non - avec lien de dépendance",MIN(1129,J589,$C589)*overallRate,MIN(1129,J589)*overallRate),ROUND(MAX(IF($B589="Non - avec lien de dépendance",0,MIN((0.75*J589),847)),MIN(J589,(0.75*$C589),847)),2)),IF($B589="Non - avec lien de dépendance",MIN(1129,J589,$C589)*overallRate,MIN(1129,J589)*overallRate))</f>
        <v>#VALUE!</v>
      </c>
      <c r="U589" s="110" t="e">
        <f>IF(revenueReduction&gt;0.3,MAX(IF($B589="Non - avec lien de dépendance",MIN(1129,K589,$C589)*overallRate,MIN(1129,K589)*overallRate),ROUND(MAX(IF($B589="Non - avec lien de dépendance",0,MIN((0.75*K589),847)),MIN(K589,(0.75*$C589),847)),2)),IF($B589="Non - avec lien de dépendance",MIN(1129,K589,$C589)*overallRate,MIN(1129,K589)*overallRate))</f>
        <v>#VALUE!</v>
      </c>
    </row>
    <row r="590" spans="12:21" x14ac:dyDescent="0.5">
      <c r="L590" s="56" t="str">
        <f>IF(ISTEXT(overallRate),"Effectuez l’étape 1",IF(OR(COUNT($C590,H590)&lt;&gt;2,overallRate=0),0,IF(D590="Oui",ROUND(MAX(IF($B590="Non - avec lien de dépendance",0,MIN((0.75*H590),847)),MIN(H590,(0.75*$C590),847)),2),R590)))</f>
        <v>Effectuez l’étape 1</v>
      </c>
      <c r="M590" s="56" t="str">
        <f>IF(ISTEXT(overallRate),"Effectuez l’étape 1",IF(OR(COUNT($C590,I590)&lt;&gt;2,overallRate=0),0,IF(E590="Yes",ROUND(MAX(IF($B590="Non - avec lien de dépendance",0,MIN((0.75*I590),847)),MIN(I590,(0.75*$C590),847)),2),S590)))</f>
        <v>Effectuez l’étape 1</v>
      </c>
      <c r="N590" s="56" t="str">
        <f>IF(ISTEXT(overallRate),"Effectuez l’étape 1",IF(OR(COUNT($C590,J590)&lt;&gt;2,overallRate=0),0,IF(F590="Yes",ROUND(MAX(IF($B590="Non - avec lien de dépendance",0,MIN((0.75*J590),847)),MIN(J590,(0.75*$C590),847)),2),T590)))</f>
        <v>Effectuez l’étape 1</v>
      </c>
      <c r="O590" s="56" t="str">
        <f>IF(ISTEXT(overallRate),"Effectuez l’étape 1",IF(OR(COUNT($C590,K590)&lt;&gt;2,overallRate=0),0,IF(G590="Yes",ROUND(MAX(IF($B590="Non - avec lien de dépendance",0,MIN((0.75*K590),847)),MIN(K590,(0.75*$C590),847)),2),U590)))</f>
        <v>Effectuez l’étape 1</v>
      </c>
      <c r="P590" s="3">
        <f t="shared" si="9"/>
        <v>0</v>
      </c>
      <c r="R590" s="110" t="e">
        <f>IF(revenueReduction&gt;0.3,MAX(IF($B590="Non - avec lien de dépendance",MIN(1129,H590,$C590)*overallRate,MIN(1129,H590)*overallRate),ROUND(MAX(IF($B590="Non - avec lien de dépendance",0,MIN((0.75*H590),847)),MIN(H590,(0.75*$C590),847)),2)),IF($B590="Non - avec lien de dépendance",MIN(1129,H590,$C590)*overallRate,MIN(1129,H590)*overallRate))</f>
        <v>#VALUE!</v>
      </c>
      <c r="S590" s="110" t="e">
        <f>IF(revenueReduction&gt;0.3,MAX(IF($B590="Non - avec lien de dépendance",MIN(1129,I590,$C590)*overallRate,MIN(1129,I590)*overallRate),ROUND(MAX(IF($B590="Non - avec lien de dépendance",0,MIN((0.75*I590),847)),MIN(I590,(0.75*$C590),847)),2)),IF($B590="Non - avec lien de dépendance",MIN(1129,I590,$C590)*overallRate,MIN(1129,I590)*overallRate))</f>
        <v>#VALUE!</v>
      </c>
      <c r="T590" s="110" t="e">
        <f>IF(revenueReduction&gt;0.3,MAX(IF($B590="Non - avec lien de dépendance",MIN(1129,J590,$C590)*overallRate,MIN(1129,J590)*overallRate),ROUND(MAX(IF($B590="Non - avec lien de dépendance",0,MIN((0.75*J590),847)),MIN(J590,(0.75*$C590),847)),2)),IF($B590="Non - avec lien de dépendance",MIN(1129,J590,$C590)*overallRate,MIN(1129,J590)*overallRate))</f>
        <v>#VALUE!</v>
      </c>
      <c r="U590" s="110" t="e">
        <f>IF(revenueReduction&gt;0.3,MAX(IF($B590="Non - avec lien de dépendance",MIN(1129,K590,$C590)*overallRate,MIN(1129,K590)*overallRate),ROUND(MAX(IF($B590="Non - avec lien de dépendance",0,MIN((0.75*K590),847)),MIN(K590,(0.75*$C590),847)),2)),IF($B590="Non - avec lien de dépendance",MIN(1129,K590,$C590)*overallRate,MIN(1129,K590)*overallRate))</f>
        <v>#VALUE!</v>
      </c>
    </row>
    <row r="591" spans="12:21" x14ac:dyDescent="0.5">
      <c r="L591" s="56" t="str">
        <f>IF(ISTEXT(overallRate),"Effectuez l’étape 1",IF(OR(COUNT($C591,H591)&lt;&gt;2,overallRate=0),0,IF(D591="Oui",ROUND(MAX(IF($B591="Non - avec lien de dépendance",0,MIN((0.75*H591),847)),MIN(H591,(0.75*$C591),847)),2),R591)))</f>
        <v>Effectuez l’étape 1</v>
      </c>
      <c r="M591" s="56" t="str">
        <f>IF(ISTEXT(overallRate),"Effectuez l’étape 1",IF(OR(COUNT($C591,I591)&lt;&gt;2,overallRate=0),0,IF(E591="Yes",ROUND(MAX(IF($B591="Non - avec lien de dépendance",0,MIN((0.75*I591),847)),MIN(I591,(0.75*$C591),847)),2),S591)))</f>
        <v>Effectuez l’étape 1</v>
      </c>
      <c r="N591" s="56" t="str">
        <f>IF(ISTEXT(overallRate),"Effectuez l’étape 1",IF(OR(COUNT($C591,J591)&lt;&gt;2,overallRate=0),0,IF(F591="Yes",ROUND(MAX(IF($B591="Non - avec lien de dépendance",0,MIN((0.75*J591),847)),MIN(J591,(0.75*$C591),847)),2),T591)))</f>
        <v>Effectuez l’étape 1</v>
      </c>
      <c r="O591" s="56" t="str">
        <f>IF(ISTEXT(overallRate),"Effectuez l’étape 1",IF(OR(COUNT($C591,K591)&lt;&gt;2,overallRate=0),0,IF(G591="Yes",ROUND(MAX(IF($B591="Non - avec lien de dépendance",0,MIN((0.75*K591),847)),MIN(K591,(0.75*$C591),847)),2),U591)))</f>
        <v>Effectuez l’étape 1</v>
      </c>
      <c r="P591" s="3">
        <f t="shared" si="9"/>
        <v>0</v>
      </c>
      <c r="R591" s="110" t="e">
        <f>IF(revenueReduction&gt;0.3,MAX(IF($B591="Non - avec lien de dépendance",MIN(1129,H591,$C591)*overallRate,MIN(1129,H591)*overallRate),ROUND(MAX(IF($B591="Non - avec lien de dépendance",0,MIN((0.75*H591),847)),MIN(H591,(0.75*$C591),847)),2)),IF($B591="Non - avec lien de dépendance",MIN(1129,H591,$C591)*overallRate,MIN(1129,H591)*overallRate))</f>
        <v>#VALUE!</v>
      </c>
      <c r="S591" s="110" t="e">
        <f>IF(revenueReduction&gt;0.3,MAX(IF($B591="Non - avec lien de dépendance",MIN(1129,I591,$C591)*overallRate,MIN(1129,I591)*overallRate),ROUND(MAX(IF($B591="Non - avec lien de dépendance",0,MIN((0.75*I591),847)),MIN(I591,(0.75*$C591),847)),2)),IF($B591="Non - avec lien de dépendance",MIN(1129,I591,$C591)*overallRate,MIN(1129,I591)*overallRate))</f>
        <v>#VALUE!</v>
      </c>
      <c r="T591" s="110" t="e">
        <f>IF(revenueReduction&gt;0.3,MAX(IF($B591="Non - avec lien de dépendance",MIN(1129,J591,$C591)*overallRate,MIN(1129,J591)*overallRate),ROUND(MAX(IF($B591="Non - avec lien de dépendance",0,MIN((0.75*J591),847)),MIN(J591,(0.75*$C591),847)),2)),IF($B591="Non - avec lien de dépendance",MIN(1129,J591,$C591)*overallRate,MIN(1129,J591)*overallRate))</f>
        <v>#VALUE!</v>
      </c>
      <c r="U591" s="110" t="e">
        <f>IF(revenueReduction&gt;0.3,MAX(IF($B591="Non - avec lien de dépendance",MIN(1129,K591,$C591)*overallRate,MIN(1129,K591)*overallRate),ROUND(MAX(IF($B591="Non - avec lien de dépendance",0,MIN((0.75*K591),847)),MIN(K591,(0.75*$C591),847)),2)),IF($B591="Non - avec lien de dépendance",MIN(1129,K591,$C591)*overallRate,MIN(1129,K591)*overallRate))</f>
        <v>#VALUE!</v>
      </c>
    </row>
    <row r="592" spans="12:21" x14ac:dyDescent="0.5">
      <c r="L592" s="56" t="str">
        <f>IF(ISTEXT(overallRate),"Effectuez l’étape 1",IF(OR(COUNT($C592,H592)&lt;&gt;2,overallRate=0),0,IF(D592="Oui",ROUND(MAX(IF($B592="Non - avec lien de dépendance",0,MIN((0.75*H592),847)),MIN(H592,(0.75*$C592),847)),2),R592)))</f>
        <v>Effectuez l’étape 1</v>
      </c>
      <c r="M592" s="56" t="str">
        <f>IF(ISTEXT(overallRate),"Effectuez l’étape 1",IF(OR(COUNT($C592,I592)&lt;&gt;2,overallRate=0),0,IF(E592="Yes",ROUND(MAX(IF($B592="Non - avec lien de dépendance",0,MIN((0.75*I592),847)),MIN(I592,(0.75*$C592),847)),2),S592)))</f>
        <v>Effectuez l’étape 1</v>
      </c>
      <c r="N592" s="56" t="str">
        <f>IF(ISTEXT(overallRate),"Effectuez l’étape 1",IF(OR(COUNT($C592,J592)&lt;&gt;2,overallRate=0),0,IF(F592="Yes",ROUND(MAX(IF($B592="Non - avec lien de dépendance",0,MIN((0.75*J592),847)),MIN(J592,(0.75*$C592),847)),2),T592)))</f>
        <v>Effectuez l’étape 1</v>
      </c>
      <c r="O592" s="56" t="str">
        <f>IF(ISTEXT(overallRate),"Effectuez l’étape 1",IF(OR(COUNT($C592,K592)&lt;&gt;2,overallRate=0),0,IF(G592="Yes",ROUND(MAX(IF($B592="Non - avec lien de dépendance",0,MIN((0.75*K592),847)),MIN(K592,(0.75*$C592),847)),2),U592)))</f>
        <v>Effectuez l’étape 1</v>
      </c>
      <c r="P592" s="3">
        <f t="shared" si="9"/>
        <v>0</v>
      </c>
      <c r="R592" s="110" t="e">
        <f>IF(revenueReduction&gt;0.3,MAX(IF($B592="Non - avec lien de dépendance",MIN(1129,H592,$C592)*overallRate,MIN(1129,H592)*overallRate),ROUND(MAX(IF($B592="Non - avec lien de dépendance",0,MIN((0.75*H592),847)),MIN(H592,(0.75*$C592),847)),2)),IF($B592="Non - avec lien de dépendance",MIN(1129,H592,$C592)*overallRate,MIN(1129,H592)*overallRate))</f>
        <v>#VALUE!</v>
      </c>
      <c r="S592" s="110" t="e">
        <f>IF(revenueReduction&gt;0.3,MAX(IF($B592="Non - avec lien de dépendance",MIN(1129,I592,$C592)*overallRate,MIN(1129,I592)*overallRate),ROUND(MAX(IF($B592="Non - avec lien de dépendance",0,MIN((0.75*I592),847)),MIN(I592,(0.75*$C592),847)),2)),IF($B592="Non - avec lien de dépendance",MIN(1129,I592,$C592)*overallRate,MIN(1129,I592)*overallRate))</f>
        <v>#VALUE!</v>
      </c>
      <c r="T592" s="110" t="e">
        <f>IF(revenueReduction&gt;0.3,MAX(IF($B592="Non - avec lien de dépendance",MIN(1129,J592,$C592)*overallRate,MIN(1129,J592)*overallRate),ROUND(MAX(IF($B592="Non - avec lien de dépendance",0,MIN((0.75*J592),847)),MIN(J592,(0.75*$C592),847)),2)),IF($B592="Non - avec lien de dépendance",MIN(1129,J592,$C592)*overallRate,MIN(1129,J592)*overallRate))</f>
        <v>#VALUE!</v>
      </c>
      <c r="U592" s="110" t="e">
        <f>IF(revenueReduction&gt;0.3,MAX(IF($B592="Non - avec lien de dépendance",MIN(1129,K592,$C592)*overallRate,MIN(1129,K592)*overallRate),ROUND(MAX(IF($B592="Non - avec lien de dépendance",0,MIN((0.75*K592),847)),MIN(K592,(0.75*$C592),847)),2)),IF($B592="Non - avec lien de dépendance",MIN(1129,K592,$C592)*overallRate,MIN(1129,K592)*overallRate))</f>
        <v>#VALUE!</v>
      </c>
    </row>
    <row r="593" spans="12:21" x14ac:dyDescent="0.5">
      <c r="L593" s="56" t="str">
        <f>IF(ISTEXT(overallRate),"Effectuez l’étape 1",IF(OR(COUNT($C593,H593)&lt;&gt;2,overallRate=0),0,IF(D593="Oui",ROUND(MAX(IF($B593="Non - avec lien de dépendance",0,MIN((0.75*H593),847)),MIN(H593,(0.75*$C593),847)),2),R593)))</f>
        <v>Effectuez l’étape 1</v>
      </c>
      <c r="M593" s="56" t="str">
        <f>IF(ISTEXT(overallRate),"Effectuez l’étape 1",IF(OR(COUNT($C593,I593)&lt;&gt;2,overallRate=0),0,IF(E593="Yes",ROUND(MAX(IF($B593="Non - avec lien de dépendance",0,MIN((0.75*I593),847)),MIN(I593,(0.75*$C593),847)),2),S593)))</f>
        <v>Effectuez l’étape 1</v>
      </c>
      <c r="N593" s="56" t="str">
        <f>IF(ISTEXT(overallRate),"Effectuez l’étape 1",IF(OR(COUNT($C593,J593)&lt;&gt;2,overallRate=0),0,IF(F593="Yes",ROUND(MAX(IF($B593="Non - avec lien de dépendance",0,MIN((0.75*J593),847)),MIN(J593,(0.75*$C593),847)),2),T593)))</f>
        <v>Effectuez l’étape 1</v>
      </c>
      <c r="O593" s="56" t="str">
        <f>IF(ISTEXT(overallRate),"Effectuez l’étape 1",IF(OR(COUNT($C593,K593)&lt;&gt;2,overallRate=0),0,IF(G593="Yes",ROUND(MAX(IF($B593="Non - avec lien de dépendance",0,MIN((0.75*K593),847)),MIN(K593,(0.75*$C593),847)),2),U593)))</f>
        <v>Effectuez l’étape 1</v>
      </c>
      <c r="P593" s="3">
        <f t="shared" si="9"/>
        <v>0</v>
      </c>
      <c r="R593" s="110" t="e">
        <f>IF(revenueReduction&gt;0.3,MAX(IF($B593="Non - avec lien de dépendance",MIN(1129,H593,$C593)*overallRate,MIN(1129,H593)*overallRate),ROUND(MAX(IF($B593="Non - avec lien de dépendance",0,MIN((0.75*H593),847)),MIN(H593,(0.75*$C593),847)),2)),IF($B593="Non - avec lien de dépendance",MIN(1129,H593,$C593)*overallRate,MIN(1129,H593)*overallRate))</f>
        <v>#VALUE!</v>
      </c>
      <c r="S593" s="110" t="e">
        <f>IF(revenueReduction&gt;0.3,MAX(IF($B593="Non - avec lien de dépendance",MIN(1129,I593,$C593)*overallRate,MIN(1129,I593)*overallRate),ROUND(MAX(IF($B593="Non - avec lien de dépendance",0,MIN((0.75*I593),847)),MIN(I593,(0.75*$C593),847)),2)),IF($B593="Non - avec lien de dépendance",MIN(1129,I593,$C593)*overallRate,MIN(1129,I593)*overallRate))</f>
        <v>#VALUE!</v>
      </c>
      <c r="T593" s="110" t="e">
        <f>IF(revenueReduction&gt;0.3,MAX(IF($B593="Non - avec lien de dépendance",MIN(1129,J593,$C593)*overallRate,MIN(1129,J593)*overallRate),ROUND(MAX(IF($B593="Non - avec lien de dépendance",0,MIN((0.75*J593),847)),MIN(J593,(0.75*$C593),847)),2)),IF($B593="Non - avec lien de dépendance",MIN(1129,J593,$C593)*overallRate,MIN(1129,J593)*overallRate))</f>
        <v>#VALUE!</v>
      </c>
      <c r="U593" s="110" t="e">
        <f>IF(revenueReduction&gt;0.3,MAX(IF($B593="Non - avec lien de dépendance",MIN(1129,K593,$C593)*overallRate,MIN(1129,K593)*overallRate),ROUND(MAX(IF($B593="Non - avec lien de dépendance",0,MIN((0.75*K593),847)),MIN(K593,(0.75*$C593),847)),2)),IF($B593="Non - avec lien de dépendance",MIN(1129,K593,$C593)*overallRate,MIN(1129,K593)*overallRate))</f>
        <v>#VALUE!</v>
      </c>
    </row>
    <row r="594" spans="12:21" x14ac:dyDescent="0.5">
      <c r="L594" s="56" t="str">
        <f>IF(ISTEXT(overallRate),"Effectuez l’étape 1",IF(OR(COUNT($C594,H594)&lt;&gt;2,overallRate=0),0,IF(D594="Oui",ROUND(MAX(IF($B594="Non - avec lien de dépendance",0,MIN((0.75*H594),847)),MIN(H594,(0.75*$C594),847)),2),R594)))</f>
        <v>Effectuez l’étape 1</v>
      </c>
      <c r="M594" s="56" t="str">
        <f>IF(ISTEXT(overallRate),"Effectuez l’étape 1",IF(OR(COUNT($C594,I594)&lt;&gt;2,overallRate=0),0,IF(E594="Yes",ROUND(MAX(IF($B594="Non - avec lien de dépendance",0,MIN((0.75*I594),847)),MIN(I594,(0.75*$C594),847)),2),S594)))</f>
        <v>Effectuez l’étape 1</v>
      </c>
      <c r="N594" s="56" t="str">
        <f>IF(ISTEXT(overallRate),"Effectuez l’étape 1",IF(OR(COUNT($C594,J594)&lt;&gt;2,overallRate=0),0,IF(F594="Yes",ROUND(MAX(IF($B594="Non - avec lien de dépendance",0,MIN((0.75*J594),847)),MIN(J594,(0.75*$C594),847)),2),T594)))</f>
        <v>Effectuez l’étape 1</v>
      </c>
      <c r="O594" s="56" t="str">
        <f>IF(ISTEXT(overallRate),"Effectuez l’étape 1",IF(OR(COUNT($C594,K594)&lt;&gt;2,overallRate=0),0,IF(G594="Yes",ROUND(MAX(IF($B594="Non - avec lien de dépendance",0,MIN((0.75*K594),847)),MIN(K594,(0.75*$C594),847)),2),U594)))</f>
        <v>Effectuez l’étape 1</v>
      </c>
      <c r="P594" s="3">
        <f t="shared" si="9"/>
        <v>0</v>
      </c>
      <c r="R594" s="110" t="e">
        <f>IF(revenueReduction&gt;0.3,MAX(IF($B594="Non - avec lien de dépendance",MIN(1129,H594,$C594)*overallRate,MIN(1129,H594)*overallRate),ROUND(MAX(IF($B594="Non - avec lien de dépendance",0,MIN((0.75*H594),847)),MIN(H594,(0.75*$C594),847)),2)),IF($B594="Non - avec lien de dépendance",MIN(1129,H594,$C594)*overallRate,MIN(1129,H594)*overallRate))</f>
        <v>#VALUE!</v>
      </c>
      <c r="S594" s="110" t="e">
        <f>IF(revenueReduction&gt;0.3,MAX(IF($B594="Non - avec lien de dépendance",MIN(1129,I594,$C594)*overallRate,MIN(1129,I594)*overallRate),ROUND(MAX(IF($B594="Non - avec lien de dépendance",0,MIN((0.75*I594),847)),MIN(I594,(0.75*$C594),847)),2)),IF($B594="Non - avec lien de dépendance",MIN(1129,I594,$C594)*overallRate,MIN(1129,I594)*overallRate))</f>
        <v>#VALUE!</v>
      </c>
      <c r="T594" s="110" t="e">
        <f>IF(revenueReduction&gt;0.3,MAX(IF($B594="Non - avec lien de dépendance",MIN(1129,J594,$C594)*overallRate,MIN(1129,J594)*overallRate),ROUND(MAX(IF($B594="Non - avec lien de dépendance",0,MIN((0.75*J594),847)),MIN(J594,(0.75*$C594),847)),2)),IF($B594="Non - avec lien de dépendance",MIN(1129,J594,$C594)*overallRate,MIN(1129,J594)*overallRate))</f>
        <v>#VALUE!</v>
      </c>
      <c r="U594" s="110" t="e">
        <f>IF(revenueReduction&gt;0.3,MAX(IF($B594="Non - avec lien de dépendance",MIN(1129,K594,$C594)*overallRate,MIN(1129,K594)*overallRate),ROUND(MAX(IF($B594="Non - avec lien de dépendance",0,MIN((0.75*K594),847)),MIN(K594,(0.75*$C594),847)),2)),IF($B594="Non - avec lien de dépendance",MIN(1129,K594,$C594)*overallRate,MIN(1129,K594)*overallRate))</f>
        <v>#VALUE!</v>
      </c>
    </row>
    <row r="595" spans="12:21" x14ac:dyDescent="0.5">
      <c r="L595" s="56" t="str">
        <f>IF(ISTEXT(overallRate),"Effectuez l’étape 1",IF(OR(COUNT($C595,H595)&lt;&gt;2,overallRate=0),0,IF(D595="Oui",ROUND(MAX(IF($B595="Non - avec lien de dépendance",0,MIN((0.75*H595),847)),MIN(H595,(0.75*$C595),847)),2),R595)))</f>
        <v>Effectuez l’étape 1</v>
      </c>
      <c r="M595" s="56" t="str">
        <f>IF(ISTEXT(overallRate),"Effectuez l’étape 1",IF(OR(COUNT($C595,I595)&lt;&gt;2,overallRate=0),0,IF(E595="Yes",ROUND(MAX(IF($B595="Non - avec lien de dépendance",0,MIN((0.75*I595),847)),MIN(I595,(0.75*$C595),847)),2),S595)))</f>
        <v>Effectuez l’étape 1</v>
      </c>
      <c r="N595" s="56" t="str">
        <f>IF(ISTEXT(overallRate),"Effectuez l’étape 1",IF(OR(COUNT($C595,J595)&lt;&gt;2,overallRate=0),0,IF(F595="Yes",ROUND(MAX(IF($B595="Non - avec lien de dépendance",0,MIN((0.75*J595),847)),MIN(J595,(0.75*$C595),847)),2),T595)))</f>
        <v>Effectuez l’étape 1</v>
      </c>
      <c r="O595" s="56" t="str">
        <f>IF(ISTEXT(overallRate),"Effectuez l’étape 1",IF(OR(COUNT($C595,K595)&lt;&gt;2,overallRate=0),0,IF(G595="Yes",ROUND(MAX(IF($B595="Non - avec lien de dépendance",0,MIN((0.75*K595),847)),MIN(K595,(0.75*$C595),847)),2),U595)))</f>
        <v>Effectuez l’étape 1</v>
      </c>
      <c r="P595" s="3">
        <f t="shared" si="9"/>
        <v>0</v>
      </c>
      <c r="R595" s="110" t="e">
        <f>IF(revenueReduction&gt;0.3,MAX(IF($B595="Non - avec lien de dépendance",MIN(1129,H595,$C595)*overallRate,MIN(1129,H595)*overallRate),ROUND(MAX(IF($B595="Non - avec lien de dépendance",0,MIN((0.75*H595),847)),MIN(H595,(0.75*$C595),847)),2)),IF($B595="Non - avec lien de dépendance",MIN(1129,H595,$C595)*overallRate,MIN(1129,H595)*overallRate))</f>
        <v>#VALUE!</v>
      </c>
      <c r="S595" s="110" t="e">
        <f>IF(revenueReduction&gt;0.3,MAX(IF($B595="Non - avec lien de dépendance",MIN(1129,I595,$C595)*overallRate,MIN(1129,I595)*overallRate),ROUND(MAX(IF($B595="Non - avec lien de dépendance",0,MIN((0.75*I595),847)),MIN(I595,(0.75*$C595),847)),2)),IF($B595="Non - avec lien de dépendance",MIN(1129,I595,$C595)*overallRate,MIN(1129,I595)*overallRate))</f>
        <v>#VALUE!</v>
      </c>
      <c r="T595" s="110" t="e">
        <f>IF(revenueReduction&gt;0.3,MAX(IF($B595="Non - avec lien de dépendance",MIN(1129,J595,$C595)*overallRate,MIN(1129,J595)*overallRate),ROUND(MAX(IF($B595="Non - avec lien de dépendance",0,MIN((0.75*J595),847)),MIN(J595,(0.75*$C595),847)),2)),IF($B595="Non - avec lien de dépendance",MIN(1129,J595,$C595)*overallRate,MIN(1129,J595)*overallRate))</f>
        <v>#VALUE!</v>
      </c>
      <c r="U595" s="110" t="e">
        <f>IF(revenueReduction&gt;0.3,MAX(IF($B595="Non - avec lien de dépendance",MIN(1129,K595,$C595)*overallRate,MIN(1129,K595)*overallRate),ROUND(MAX(IF($B595="Non - avec lien de dépendance",0,MIN((0.75*K595),847)),MIN(K595,(0.75*$C595),847)),2)),IF($B595="Non - avec lien de dépendance",MIN(1129,K595,$C595)*overallRate,MIN(1129,K595)*overallRate))</f>
        <v>#VALUE!</v>
      </c>
    </row>
    <row r="596" spans="12:21" x14ac:dyDescent="0.5">
      <c r="L596" s="56" t="str">
        <f>IF(ISTEXT(overallRate),"Effectuez l’étape 1",IF(OR(COUNT($C596,H596)&lt;&gt;2,overallRate=0),0,IF(D596="Oui",ROUND(MAX(IF($B596="Non - avec lien de dépendance",0,MIN((0.75*H596),847)),MIN(H596,(0.75*$C596),847)),2),R596)))</f>
        <v>Effectuez l’étape 1</v>
      </c>
      <c r="M596" s="56" t="str">
        <f>IF(ISTEXT(overallRate),"Effectuez l’étape 1",IF(OR(COUNT($C596,I596)&lt;&gt;2,overallRate=0),0,IF(E596="Yes",ROUND(MAX(IF($B596="Non - avec lien de dépendance",0,MIN((0.75*I596),847)),MIN(I596,(0.75*$C596),847)),2),S596)))</f>
        <v>Effectuez l’étape 1</v>
      </c>
      <c r="N596" s="56" t="str">
        <f>IF(ISTEXT(overallRate),"Effectuez l’étape 1",IF(OR(COUNT($C596,J596)&lt;&gt;2,overallRate=0),0,IF(F596="Yes",ROUND(MAX(IF($B596="Non - avec lien de dépendance",0,MIN((0.75*J596),847)),MIN(J596,(0.75*$C596),847)),2),T596)))</f>
        <v>Effectuez l’étape 1</v>
      </c>
      <c r="O596" s="56" t="str">
        <f>IF(ISTEXT(overallRate),"Effectuez l’étape 1",IF(OR(COUNT($C596,K596)&lt;&gt;2,overallRate=0),0,IF(G596="Yes",ROUND(MAX(IF($B596="Non - avec lien de dépendance",0,MIN((0.75*K596),847)),MIN(K596,(0.75*$C596),847)),2),U596)))</f>
        <v>Effectuez l’étape 1</v>
      </c>
      <c r="P596" s="3">
        <f t="shared" si="9"/>
        <v>0</v>
      </c>
      <c r="R596" s="110" t="e">
        <f>IF(revenueReduction&gt;0.3,MAX(IF($B596="Non - avec lien de dépendance",MIN(1129,H596,$C596)*overallRate,MIN(1129,H596)*overallRate),ROUND(MAX(IF($B596="Non - avec lien de dépendance",0,MIN((0.75*H596),847)),MIN(H596,(0.75*$C596),847)),2)),IF($B596="Non - avec lien de dépendance",MIN(1129,H596,$C596)*overallRate,MIN(1129,H596)*overallRate))</f>
        <v>#VALUE!</v>
      </c>
      <c r="S596" s="110" t="e">
        <f>IF(revenueReduction&gt;0.3,MAX(IF($B596="Non - avec lien de dépendance",MIN(1129,I596,$C596)*overallRate,MIN(1129,I596)*overallRate),ROUND(MAX(IF($B596="Non - avec lien de dépendance",0,MIN((0.75*I596),847)),MIN(I596,(0.75*$C596),847)),2)),IF($B596="Non - avec lien de dépendance",MIN(1129,I596,$C596)*overallRate,MIN(1129,I596)*overallRate))</f>
        <v>#VALUE!</v>
      </c>
      <c r="T596" s="110" t="e">
        <f>IF(revenueReduction&gt;0.3,MAX(IF($B596="Non - avec lien de dépendance",MIN(1129,J596,$C596)*overallRate,MIN(1129,J596)*overallRate),ROUND(MAX(IF($B596="Non - avec lien de dépendance",0,MIN((0.75*J596),847)),MIN(J596,(0.75*$C596),847)),2)),IF($B596="Non - avec lien de dépendance",MIN(1129,J596,$C596)*overallRate,MIN(1129,J596)*overallRate))</f>
        <v>#VALUE!</v>
      </c>
      <c r="U596" s="110" t="e">
        <f>IF(revenueReduction&gt;0.3,MAX(IF($B596="Non - avec lien de dépendance",MIN(1129,K596,$C596)*overallRate,MIN(1129,K596)*overallRate),ROUND(MAX(IF($B596="Non - avec lien de dépendance",0,MIN((0.75*K596),847)),MIN(K596,(0.75*$C596),847)),2)),IF($B596="Non - avec lien de dépendance",MIN(1129,K596,$C596)*overallRate,MIN(1129,K596)*overallRate))</f>
        <v>#VALUE!</v>
      </c>
    </row>
    <row r="597" spans="12:21" x14ac:dyDescent="0.5">
      <c r="L597" s="56" t="str">
        <f>IF(ISTEXT(overallRate),"Effectuez l’étape 1",IF(OR(COUNT($C597,H597)&lt;&gt;2,overallRate=0),0,IF(D597="Oui",ROUND(MAX(IF($B597="Non - avec lien de dépendance",0,MIN((0.75*H597),847)),MIN(H597,(0.75*$C597),847)),2),R597)))</f>
        <v>Effectuez l’étape 1</v>
      </c>
      <c r="M597" s="56" t="str">
        <f>IF(ISTEXT(overallRate),"Effectuez l’étape 1",IF(OR(COUNT($C597,I597)&lt;&gt;2,overallRate=0),0,IF(E597="Yes",ROUND(MAX(IF($B597="Non - avec lien de dépendance",0,MIN((0.75*I597),847)),MIN(I597,(0.75*$C597),847)),2),S597)))</f>
        <v>Effectuez l’étape 1</v>
      </c>
      <c r="N597" s="56" t="str">
        <f>IF(ISTEXT(overallRate),"Effectuez l’étape 1",IF(OR(COUNT($C597,J597)&lt;&gt;2,overallRate=0),0,IF(F597="Yes",ROUND(MAX(IF($B597="Non - avec lien de dépendance",0,MIN((0.75*J597),847)),MIN(J597,(0.75*$C597),847)),2),T597)))</f>
        <v>Effectuez l’étape 1</v>
      </c>
      <c r="O597" s="56" t="str">
        <f>IF(ISTEXT(overallRate),"Effectuez l’étape 1",IF(OR(COUNT($C597,K597)&lt;&gt;2,overallRate=0),0,IF(G597="Yes",ROUND(MAX(IF($B597="Non - avec lien de dépendance",0,MIN((0.75*K597),847)),MIN(K597,(0.75*$C597),847)),2),U597)))</f>
        <v>Effectuez l’étape 1</v>
      </c>
      <c r="P597" s="3">
        <f t="shared" si="9"/>
        <v>0</v>
      </c>
      <c r="R597" s="110" t="e">
        <f>IF(revenueReduction&gt;0.3,MAX(IF($B597="Non - avec lien de dépendance",MIN(1129,H597,$C597)*overallRate,MIN(1129,H597)*overallRate),ROUND(MAX(IF($B597="Non - avec lien de dépendance",0,MIN((0.75*H597),847)),MIN(H597,(0.75*$C597),847)),2)),IF($B597="Non - avec lien de dépendance",MIN(1129,H597,$C597)*overallRate,MIN(1129,H597)*overallRate))</f>
        <v>#VALUE!</v>
      </c>
      <c r="S597" s="110" t="e">
        <f>IF(revenueReduction&gt;0.3,MAX(IF($B597="Non - avec lien de dépendance",MIN(1129,I597,$C597)*overallRate,MIN(1129,I597)*overallRate),ROUND(MAX(IF($B597="Non - avec lien de dépendance",0,MIN((0.75*I597),847)),MIN(I597,(0.75*$C597),847)),2)),IF($B597="Non - avec lien de dépendance",MIN(1129,I597,$C597)*overallRate,MIN(1129,I597)*overallRate))</f>
        <v>#VALUE!</v>
      </c>
      <c r="T597" s="110" t="e">
        <f>IF(revenueReduction&gt;0.3,MAX(IF($B597="Non - avec lien de dépendance",MIN(1129,J597,$C597)*overallRate,MIN(1129,J597)*overallRate),ROUND(MAX(IF($B597="Non - avec lien de dépendance",0,MIN((0.75*J597),847)),MIN(J597,(0.75*$C597),847)),2)),IF($B597="Non - avec lien de dépendance",MIN(1129,J597,$C597)*overallRate,MIN(1129,J597)*overallRate))</f>
        <v>#VALUE!</v>
      </c>
      <c r="U597" s="110" t="e">
        <f>IF(revenueReduction&gt;0.3,MAX(IF($B597="Non - avec lien de dépendance",MIN(1129,K597,$C597)*overallRate,MIN(1129,K597)*overallRate),ROUND(MAX(IF($B597="Non - avec lien de dépendance",0,MIN((0.75*K597),847)),MIN(K597,(0.75*$C597),847)),2)),IF($B597="Non - avec lien de dépendance",MIN(1129,K597,$C597)*overallRate,MIN(1129,K597)*overallRate))</f>
        <v>#VALUE!</v>
      </c>
    </row>
    <row r="598" spans="12:21" x14ac:dyDescent="0.5">
      <c r="L598" s="56" t="str">
        <f>IF(ISTEXT(overallRate),"Effectuez l’étape 1",IF(OR(COUNT($C598,H598)&lt;&gt;2,overallRate=0),0,IF(D598="Oui",ROUND(MAX(IF($B598="Non - avec lien de dépendance",0,MIN((0.75*H598),847)),MIN(H598,(0.75*$C598),847)),2),R598)))</f>
        <v>Effectuez l’étape 1</v>
      </c>
      <c r="M598" s="56" t="str">
        <f>IF(ISTEXT(overallRate),"Effectuez l’étape 1",IF(OR(COUNT($C598,I598)&lt;&gt;2,overallRate=0),0,IF(E598="Yes",ROUND(MAX(IF($B598="Non - avec lien de dépendance",0,MIN((0.75*I598),847)),MIN(I598,(0.75*$C598),847)),2),S598)))</f>
        <v>Effectuez l’étape 1</v>
      </c>
      <c r="N598" s="56" t="str">
        <f>IF(ISTEXT(overallRate),"Effectuez l’étape 1",IF(OR(COUNT($C598,J598)&lt;&gt;2,overallRate=0),0,IF(F598="Yes",ROUND(MAX(IF($B598="Non - avec lien de dépendance",0,MIN((0.75*J598),847)),MIN(J598,(0.75*$C598),847)),2),T598)))</f>
        <v>Effectuez l’étape 1</v>
      </c>
      <c r="O598" s="56" t="str">
        <f>IF(ISTEXT(overallRate),"Effectuez l’étape 1",IF(OR(COUNT($C598,K598)&lt;&gt;2,overallRate=0),0,IF(G598="Yes",ROUND(MAX(IF($B598="Non - avec lien de dépendance",0,MIN((0.75*K598),847)),MIN(K598,(0.75*$C598),847)),2),U598)))</f>
        <v>Effectuez l’étape 1</v>
      </c>
      <c r="P598" s="3">
        <f t="shared" si="9"/>
        <v>0</v>
      </c>
      <c r="R598" s="110" t="e">
        <f>IF(revenueReduction&gt;0.3,MAX(IF($B598="Non - avec lien de dépendance",MIN(1129,H598,$C598)*overallRate,MIN(1129,H598)*overallRate),ROUND(MAX(IF($B598="Non - avec lien de dépendance",0,MIN((0.75*H598),847)),MIN(H598,(0.75*$C598),847)),2)),IF($B598="Non - avec lien de dépendance",MIN(1129,H598,$C598)*overallRate,MIN(1129,H598)*overallRate))</f>
        <v>#VALUE!</v>
      </c>
      <c r="S598" s="110" t="e">
        <f>IF(revenueReduction&gt;0.3,MAX(IF($B598="Non - avec lien de dépendance",MIN(1129,I598,$C598)*overallRate,MIN(1129,I598)*overallRate),ROUND(MAX(IF($B598="Non - avec lien de dépendance",0,MIN((0.75*I598),847)),MIN(I598,(0.75*$C598),847)),2)),IF($B598="Non - avec lien de dépendance",MIN(1129,I598,$C598)*overallRate,MIN(1129,I598)*overallRate))</f>
        <v>#VALUE!</v>
      </c>
      <c r="T598" s="110" t="e">
        <f>IF(revenueReduction&gt;0.3,MAX(IF($B598="Non - avec lien de dépendance",MIN(1129,J598,$C598)*overallRate,MIN(1129,J598)*overallRate),ROUND(MAX(IF($B598="Non - avec lien de dépendance",0,MIN((0.75*J598),847)),MIN(J598,(0.75*$C598),847)),2)),IF($B598="Non - avec lien de dépendance",MIN(1129,J598,$C598)*overallRate,MIN(1129,J598)*overallRate))</f>
        <v>#VALUE!</v>
      </c>
      <c r="U598" s="110" t="e">
        <f>IF(revenueReduction&gt;0.3,MAX(IF($B598="Non - avec lien de dépendance",MIN(1129,K598,$C598)*overallRate,MIN(1129,K598)*overallRate),ROUND(MAX(IF($B598="Non - avec lien de dépendance",0,MIN((0.75*K598),847)),MIN(K598,(0.75*$C598),847)),2)),IF($B598="Non - avec lien de dépendance",MIN(1129,K598,$C598)*overallRate,MIN(1129,K598)*overallRate))</f>
        <v>#VALUE!</v>
      </c>
    </row>
    <row r="599" spans="12:21" x14ac:dyDescent="0.5">
      <c r="L599" s="56" t="str">
        <f>IF(ISTEXT(overallRate),"Effectuez l’étape 1",IF(OR(COUNT($C599,H599)&lt;&gt;2,overallRate=0),0,IF(D599="Oui",ROUND(MAX(IF($B599="Non - avec lien de dépendance",0,MIN((0.75*H599),847)),MIN(H599,(0.75*$C599),847)),2),R599)))</f>
        <v>Effectuez l’étape 1</v>
      </c>
      <c r="M599" s="56" t="str">
        <f>IF(ISTEXT(overallRate),"Effectuez l’étape 1",IF(OR(COUNT($C599,I599)&lt;&gt;2,overallRate=0),0,IF(E599="Yes",ROUND(MAX(IF($B599="Non - avec lien de dépendance",0,MIN((0.75*I599),847)),MIN(I599,(0.75*$C599),847)),2),S599)))</f>
        <v>Effectuez l’étape 1</v>
      </c>
      <c r="N599" s="56" t="str">
        <f>IF(ISTEXT(overallRate),"Effectuez l’étape 1",IF(OR(COUNT($C599,J599)&lt;&gt;2,overallRate=0),0,IF(F599="Yes",ROUND(MAX(IF($B599="Non - avec lien de dépendance",0,MIN((0.75*J599),847)),MIN(J599,(0.75*$C599),847)),2),T599)))</f>
        <v>Effectuez l’étape 1</v>
      </c>
      <c r="O599" s="56" t="str">
        <f>IF(ISTEXT(overallRate),"Effectuez l’étape 1",IF(OR(COUNT($C599,K599)&lt;&gt;2,overallRate=0),0,IF(G599="Yes",ROUND(MAX(IF($B599="Non - avec lien de dépendance",0,MIN((0.75*K599),847)),MIN(K599,(0.75*$C599),847)),2),U599)))</f>
        <v>Effectuez l’étape 1</v>
      </c>
      <c r="P599" s="3">
        <f t="shared" si="9"/>
        <v>0</v>
      </c>
      <c r="R599" s="110" t="e">
        <f>IF(revenueReduction&gt;0.3,MAX(IF($B599="Non - avec lien de dépendance",MIN(1129,H599,$C599)*overallRate,MIN(1129,H599)*overallRate),ROUND(MAX(IF($B599="Non - avec lien de dépendance",0,MIN((0.75*H599),847)),MIN(H599,(0.75*$C599),847)),2)),IF($B599="Non - avec lien de dépendance",MIN(1129,H599,$C599)*overallRate,MIN(1129,H599)*overallRate))</f>
        <v>#VALUE!</v>
      </c>
      <c r="S599" s="110" t="e">
        <f>IF(revenueReduction&gt;0.3,MAX(IF($B599="Non - avec lien de dépendance",MIN(1129,I599,$C599)*overallRate,MIN(1129,I599)*overallRate),ROUND(MAX(IF($B599="Non - avec lien de dépendance",0,MIN((0.75*I599),847)),MIN(I599,(0.75*$C599),847)),2)),IF($B599="Non - avec lien de dépendance",MIN(1129,I599,$C599)*overallRate,MIN(1129,I599)*overallRate))</f>
        <v>#VALUE!</v>
      </c>
      <c r="T599" s="110" t="e">
        <f>IF(revenueReduction&gt;0.3,MAX(IF($B599="Non - avec lien de dépendance",MIN(1129,J599,$C599)*overallRate,MIN(1129,J599)*overallRate),ROUND(MAX(IF($B599="Non - avec lien de dépendance",0,MIN((0.75*J599),847)),MIN(J599,(0.75*$C599),847)),2)),IF($B599="Non - avec lien de dépendance",MIN(1129,J599,$C599)*overallRate,MIN(1129,J599)*overallRate))</f>
        <v>#VALUE!</v>
      </c>
      <c r="U599" s="110" t="e">
        <f>IF(revenueReduction&gt;0.3,MAX(IF($B599="Non - avec lien de dépendance",MIN(1129,K599,$C599)*overallRate,MIN(1129,K599)*overallRate),ROUND(MAX(IF($B599="Non - avec lien de dépendance",0,MIN((0.75*K599),847)),MIN(K599,(0.75*$C599),847)),2)),IF($B599="Non - avec lien de dépendance",MIN(1129,K599,$C599)*overallRate,MIN(1129,K599)*overallRate))</f>
        <v>#VALUE!</v>
      </c>
    </row>
    <row r="600" spans="12:21" x14ac:dyDescent="0.5">
      <c r="L600" s="56" t="str">
        <f>IF(ISTEXT(overallRate),"Effectuez l’étape 1",IF(OR(COUNT($C600,H600)&lt;&gt;2,overallRate=0),0,IF(D600="Oui",ROUND(MAX(IF($B600="Non - avec lien de dépendance",0,MIN((0.75*H600),847)),MIN(H600,(0.75*$C600),847)),2),R600)))</f>
        <v>Effectuez l’étape 1</v>
      </c>
      <c r="M600" s="56" t="str">
        <f>IF(ISTEXT(overallRate),"Effectuez l’étape 1",IF(OR(COUNT($C600,I600)&lt;&gt;2,overallRate=0),0,IF(E600="Yes",ROUND(MAX(IF($B600="Non - avec lien de dépendance",0,MIN((0.75*I600),847)),MIN(I600,(0.75*$C600),847)),2),S600)))</f>
        <v>Effectuez l’étape 1</v>
      </c>
      <c r="N600" s="56" t="str">
        <f>IF(ISTEXT(overallRate),"Effectuez l’étape 1",IF(OR(COUNT($C600,J600)&lt;&gt;2,overallRate=0),0,IF(F600="Yes",ROUND(MAX(IF($B600="Non - avec lien de dépendance",0,MIN((0.75*J600),847)),MIN(J600,(0.75*$C600),847)),2),T600)))</f>
        <v>Effectuez l’étape 1</v>
      </c>
      <c r="O600" s="56" t="str">
        <f>IF(ISTEXT(overallRate),"Effectuez l’étape 1",IF(OR(COUNT($C600,K600)&lt;&gt;2,overallRate=0),0,IF(G600="Yes",ROUND(MAX(IF($B600="Non - avec lien de dépendance",0,MIN((0.75*K600),847)),MIN(K600,(0.75*$C600),847)),2),U600)))</f>
        <v>Effectuez l’étape 1</v>
      </c>
      <c r="P600" s="3">
        <f t="shared" si="9"/>
        <v>0</v>
      </c>
      <c r="R600" s="110" t="e">
        <f>IF(revenueReduction&gt;0.3,MAX(IF($B600="Non - avec lien de dépendance",MIN(1129,H600,$C600)*overallRate,MIN(1129,H600)*overallRate),ROUND(MAX(IF($B600="Non - avec lien de dépendance",0,MIN((0.75*H600),847)),MIN(H600,(0.75*$C600),847)),2)),IF($B600="Non - avec lien de dépendance",MIN(1129,H600,$C600)*overallRate,MIN(1129,H600)*overallRate))</f>
        <v>#VALUE!</v>
      </c>
      <c r="S600" s="110" t="e">
        <f>IF(revenueReduction&gt;0.3,MAX(IF($B600="Non - avec lien de dépendance",MIN(1129,I600,$C600)*overallRate,MIN(1129,I600)*overallRate),ROUND(MAX(IF($B600="Non - avec lien de dépendance",0,MIN((0.75*I600),847)),MIN(I600,(0.75*$C600),847)),2)),IF($B600="Non - avec lien de dépendance",MIN(1129,I600,$C600)*overallRate,MIN(1129,I600)*overallRate))</f>
        <v>#VALUE!</v>
      </c>
      <c r="T600" s="110" t="e">
        <f>IF(revenueReduction&gt;0.3,MAX(IF($B600="Non - avec lien de dépendance",MIN(1129,J600,$C600)*overallRate,MIN(1129,J600)*overallRate),ROUND(MAX(IF($B600="Non - avec lien de dépendance",0,MIN((0.75*J600),847)),MIN(J600,(0.75*$C600),847)),2)),IF($B600="Non - avec lien de dépendance",MIN(1129,J600,$C600)*overallRate,MIN(1129,J600)*overallRate))</f>
        <v>#VALUE!</v>
      </c>
      <c r="U600" s="110" t="e">
        <f>IF(revenueReduction&gt;0.3,MAX(IF($B600="Non - avec lien de dépendance",MIN(1129,K600,$C600)*overallRate,MIN(1129,K600)*overallRate),ROUND(MAX(IF($B600="Non - avec lien de dépendance",0,MIN((0.75*K600),847)),MIN(K600,(0.75*$C600),847)),2)),IF($B600="Non - avec lien de dépendance",MIN(1129,K600,$C600)*overallRate,MIN(1129,K600)*overallRate))</f>
        <v>#VALUE!</v>
      </c>
    </row>
    <row r="601" spans="12:21" x14ac:dyDescent="0.5">
      <c r="L601" s="56" t="str">
        <f>IF(ISTEXT(overallRate),"Effectuez l’étape 1",IF(OR(COUNT($C601,H601)&lt;&gt;2,overallRate=0),0,IF(D601="Oui",ROUND(MAX(IF($B601="Non - avec lien de dépendance",0,MIN((0.75*H601),847)),MIN(H601,(0.75*$C601),847)),2),R601)))</f>
        <v>Effectuez l’étape 1</v>
      </c>
      <c r="M601" s="56" t="str">
        <f>IF(ISTEXT(overallRate),"Effectuez l’étape 1",IF(OR(COUNT($C601,I601)&lt;&gt;2,overallRate=0),0,IF(E601="Yes",ROUND(MAX(IF($B601="Non - avec lien de dépendance",0,MIN((0.75*I601),847)),MIN(I601,(0.75*$C601),847)),2),S601)))</f>
        <v>Effectuez l’étape 1</v>
      </c>
      <c r="N601" s="56" t="str">
        <f>IF(ISTEXT(overallRate),"Effectuez l’étape 1",IF(OR(COUNT($C601,J601)&lt;&gt;2,overallRate=0),0,IF(F601="Yes",ROUND(MAX(IF($B601="Non - avec lien de dépendance",0,MIN((0.75*J601),847)),MIN(J601,(0.75*$C601),847)),2),T601)))</f>
        <v>Effectuez l’étape 1</v>
      </c>
      <c r="O601" s="56" t="str">
        <f>IF(ISTEXT(overallRate),"Effectuez l’étape 1",IF(OR(COUNT($C601,K601)&lt;&gt;2,overallRate=0),0,IF(G601="Yes",ROUND(MAX(IF($B601="Non - avec lien de dépendance",0,MIN((0.75*K601),847)),MIN(K601,(0.75*$C601),847)),2),U601)))</f>
        <v>Effectuez l’étape 1</v>
      </c>
      <c r="P601" s="3">
        <f t="shared" si="9"/>
        <v>0</v>
      </c>
      <c r="R601" s="110" t="e">
        <f>IF(revenueReduction&gt;0.3,MAX(IF($B601="Non - avec lien de dépendance",MIN(1129,H601,$C601)*overallRate,MIN(1129,H601)*overallRate),ROUND(MAX(IF($B601="Non - avec lien de dépendance",0,MIN((0.75*H601),847)),MIN(H601,(0.75*$C601),847)),2)),IF($B601="Non - avec lien de dépendance",MIN(1129,H601,$C601)*overallRate,MIN(1129,H601)*overallRate))</f>
        <v>#VALUE!</v>
      </c>
      <c r="S601" s="110" t="e">
        <f>IF(revenueReduction&gt;0.3,MAX(IF($B601="Non - avec lien de dépendance",MIN(1129,I601,$C601)*overallRate,MIN(1129,I601)*overallRate),ROUND(MAX(IF($B601="Non - avec lien de dépendance",0,MIN((0.75*I601),847)),MIN(I601,(0.75*$C601),847)),2)),IF($B601="Non - avec lien de dépendance",MIN(1129,I601,$C601)*overallRate,MIN(1129,I601)*overallRate))</f>
        <v>#VALUE!</v>
      </c>
      <c r="T601" s="110" t="e">
        <f>IF(revenueReduction&gt;0.3,MAX(IF($B601="Non - avec lien de dépendance",MIN(1129,J601,$C601)*overallRate,MIN(1129,J601)*overallRate),ROUND(MAX(IF($B601="Non - avec lien de dépendance",0,MIN((0.75*J601),847)),MIN(J601,(0.75*$C601),847)),2)),IF($B601="Non - avec lien de dépendance",MIN(1129,J601,$C601)*overallRate,MIN(1129,J601)*overallRate))</f>
        <v>#VALUE!</v>
      </c>
      <c r="U601" s="110" t="e">
        <f>IF(revenueReduction&gt;0.3,MAX(IF($B601="Non - avec lien de dépendance",MIN(1129,K601,$C601)*overallRate,MIN(1129,K601)*overallRate),ROUND(MAX(IF($B601="Non - avec lien de dépendance",0,MIN((0.75*K601),847)),MIN(K601,(0.75*$C601),847)),2)),IF($B601="Non - avec lien de dépendance",MIN(1129,K601,$C601)*overallRate,MIN(1129,K601)*overallRate))</f>
        <v>#VALUE!</v>
      </c>
    </row>
    <row r="602" spans="12:21" x14ac:dyDescent="0.5">
      <c r="L602" s="56" t="str">
        <f>IF(ISTEXT(overallRate),"Effectuez l’étape 1",IF(OR(COUNT($C602,H602)&lt;&gt;2,overallRate=0),0,IF(D602="Oui",ROUND(MAX(IF($B602="Non - avec lien de dépendance",0,MIN((0.75*H602),847)),MIN(H602,(0.75*$C602),847)),2),R602)))</f>
        <v>Effectuez l’étape 1</v>
      </c>
      <c r="M602" s="56" t="str">
        <f>IF(ISTEXT(overallRate),"Effectuez l’étape 1",IF(OR(COUNT($C602,I602)&lt;&gt;2,overallRate=0),0,IF(E602="Yes",ROUND(MAX(IF($B602="Non - avec lien de dépendance",0,MIN((0.75*I602),847)),MIN(I602,(0.75*$C602),847)),2),S602)))</f>
        <v>Effectuez l’étape 1</v>
      </c>
      <c r="N602" s="56" t="str">
        <f>IF(ISTEXT(overallRate),"Effectuez l’étape 1",IF(OR(COUNT($C602,J602)&lt;&gt;2,overallRate=0),0,IF(F602="Yes",ROUND(MAX(IF($B602="Non - avec lien de dépendance",0,MIN((0.75*J602),847)),MIN(J602,(0.75*$C602),847)),2),T602)))</f>
        <v>Effectuez l’étape 1</v>
      </c>
      <c r="O602" s="56" t="str">
        <f>IF(ISTEXT(overallRate),"Effectuez l’étape 1",IF(OR(COUNT($C602,K602)&lt;&gt;2,overallRate=0),0,IF(G602="Yes",ROUND(MAX(IF($B602="Non - avec lien de dépendance",0,MIN((0.75*K602),847)),MIN(K602,(0.75*$C602),847)),2),U602)))</f>
        <v>Effectuez l’étape 1</v>
      </c>
      <c r="P602" s="3">
        <f t="shared" si="9"/>
        <v>0</v>
      </c>
      <c r="R602" s="110" t="e">
        <f>IF(revenueReduction&gt;0.3,MAX(IF($B602="Non - avec lien de dépendance",MIN(1129,H602,$C602)*overallRate,MIN(1129,H602)*overallRate),ROUND(MAX(IF($B602="Non - avec lien de dépendance",0,MIN((0.75*H602),847)),MIN(H602,(0.75*$C602),847)),2)),IF($B602="Non - avec lien de dépendance",MIN(1129,H602,$C602)*overallRate,MIN(1129,H602)*overallRate))</f>
        <v>#VALUE!</v>
      </c>
      <c r="S602" s="110" t="e">
        <f>IF(revenueReduction&gt;0.3,MAX(IF($B602="Non - avec lien de dépendance",MIN(1129,I602,$C602)*overallRate,MIN(1129,I602)*overallRate),ROUND(MAX(IF($B602="Non - avec lien de dépendance",0,MIN((0.75*I602),847)),MIN(I602,(0.75*$C602),847)),2)),IF($B602="Non - avec lien de dépendance",MIN(1129,I602,$C602)*overallRate,MIN(1129,I602)*overallRate))</f>
        <v>#VALUE!</v>
      </c>
      <c r="T602" s="110" t="e">
        <f>IF(revenueReduction&gt;0.3,MAX(IF($B602="Non - avec lien de dépendance",MIN(1129,J602,$C602)*overallRate,MIN(1129,J602)*overallRate),ROUND(MAX(IF($B602="Non - avec lien de dépendance",0,MIN((0.75*J602),847)),MIN(J602,(0.75*$C602),847)),2)),IF($B602="Non - avec lien de dépendance",MIN(1129,J602,$C602)*overallRate,MIN(1129,J602)*overallRate))</f>
        <v>#VALUE!</v>
      </c>
      <c r="U602" s="110" t="e">
        <f>IF(revenueReduction&gt;0.3,MAX(IF($B602="Non - avec lien de dépendance",MIN(1129,K602,$C602)*overallRate,MIN(1129,K602)*overallRate),ROUND(MAX(IF($B602="Non - avec lien de dépendance",0,MIN((0.75*K602),847)),MIN(K602,(0.75*$C602),847)),2)),IF($B602="Non - avec lien de dépendance",MIN(1129,K602,$C602)*overallRate,MIN(1129,K602)*overallRate))</f>
        <v>#VALUE!</v>
      </c>
    </row>
    <row r="603" spans="12:21" x14ac:dyDescent="0.5">
      <c r="L603" s="56" t="str">
        <f>IF(ISTEXT(overallRate),"Effectuez l’étape 1",IF(OR(COUNT($C603,H603)&lt;&gt;2,overallRate=0),0,IF(D603="Oui",ROUND(MAX(IF($B603="Non - avec lien de dépendance",0,MIN((0.75*H603),847)),MIN(H603,(0.75*$C603),847)),2),R603)))</f>
        <v>Effectuez l’étape 1</v>
      </c>
      <c r="M603" s="56" t="str">
        <f>IF(ISTEXT(overallRate),"Effectuez l’étape 1",IF(OR(COUNT($C603,I603)&lt;&gt;2,overallRate=0),0,IF(E603="Yes",ROUND(MAX(IF($B603="Non - avec lien de dépendance",0,MIN((0.75*I603),847)),MIN(I603,(0.75*$C603),847)),2),S603)))</f>
        <v>Effectuez l’étape 1</v>
      </c>
      <c r="N603" s="56" t="str">
        <f>IF(ISTEXT(overallRate),"Effectuez l’étape 1",IF(OR(COUNT($C603,J603)&lt;&gt;2,overallRate=0),0,IF(F603="Yes",ROUND(MAX(IF($B603="Non - avec lien de dépendance",0,MIN((0.75*J603),847)),MIN(J603,(0.75*$C603),847)),2),T603)))</f>
        <v>Effectuez l’étape 1</v>
      </c>
      <c r="O603" s="56" t="str">
        <f>IF(ISTEXT(overallRate),"Effectuez l’étape 1",IF(OR(COUNT($C603,K603)&lt;&gt;2,overallRate=0),0,IF(G603="Yes",ROUND(MAX(IF($B603="Non - avec lien de dépendance",0,MIN((0.75*K603),847)),MIN(K603,(0.75*$C603),847)),2),U603)))</f>
        <v>Effectuez l’étape 1</v>
      </c>
      <c r="P603" s="3">
        <f t="shared" si="9"/>
        <v>0</v>
      </c>
      <c r="R603" s="110" t="e">
        <f>IF(revenueReduction&gt;0.3,MAX(IF($B603="Non - avec lien de dépendance",MIN(1129,H603,$C603)*overallRate,MIN(1129,H603)*overallRate),ROUND(MAX(IF($B603="Non - avec lien de dépendance",0,MIN((0.75*H603),847)),MIN(H603,(0.75*$C603),847)),2)),IF($B603="Non - avec lien de dépendance",MIN(1129,H603,$C603)*overallRate,MIN(1129,H603)*overallRate))</f>
        <v>#VALUE!</v>
      </c>
      <c r="S603" s="110" t="e">
        <f>IF(revenueReduction&gt;0.3,MAX(IF($B603="Non - avec lien de dépendance",MIN(1129,I603,$C603)*overallRate,MIN(1129,I603)*overallRate),ROUND(MAX(IF($B603="Non - avec lien de dépendance",0,MIN((0.75*I603),847)),MIN(I603,(0.75*$C603),847)),2)),IF($B603="Non - avec lien de dépendance",MIN(1129,I603,$C603)*overallRate,MIN(1129,I603)*overallRate))</f>
        <v>#VALUE!</v>
      </c>
      <c r="T603" s="110" t="e">
        <f>IF(revenueReduction&gt;0.3,MAX(IF($B603="Non - avec lien de dépendance",MIN(1129,J603,$C603)*overallRate,MIN(1129,J603)*overallRate),ROUND(MAX(IF($B603="Non - avec lien de dépendance",0,MIN((0.75*J603),847)),MIN(J603,(0.75*$C603),847)),2)),IF($B603="Non - avec lien de dépendance",MIN(1129,J603,$C603)*overallRate,MIN(1129,J603)*overallRate))</f>
        <v>#VALUE!</v>
      </c>
      <c r="U603" s="110" t="e">
        <f>IF(revenueReduction&gt;0.3,MAX(IF($B603="Non - avec lien de dépendance",MIN(1129,K603,$C603)*overallRate,MIN(1129,K603)*overallRate),ROUND(MAX(IF($B603="Non - avec lien de dépendance",0,MIN((0.75*K603),847)),MIN(K603,(0.75*$C603),847)),2)),IF($B603="Non - avec lien de dépendance",MIN(1129,K603,$C603)*overallRate,MIN(1129,K603)*overallRate))</f>
        <v>#VALUE!</v>
      </c>
    </row>
    <row r="604" spans="12:21" x14ac:dyDescent="0.5">
      <c r="L604" s="56" t="str">
        <f>IF(ISTEXT(overallRate),"Effectuez l’étape 1",IF(OR(COUNT($C604,H604)&lt;&gt;2,overallRate=0),0,IF(D604="Oui",ROUND(MAX(IF($B604="Non - avec lien de dépendance",0,MIN((0.75*H604),847)),MIN(H604,(0.75*$C604),847)),2),R604)))</f>
        <v>Effectuez l’étape 1</v>
      </c>
      <c r="M604" s="56" t="str">
        <f>IF(ISTEXT(overallRate),"Effectuez l’étape 1",IF(OR(COUNT($C604,I604)&lt;&gt;2,overallRate=0),0,IF(E604="Yes",ROUND(MAX(IF($B604="Non - avec lien de dépendance",0,MIN((0.75*I604),847)),MIN(I604,(0.75*$C604),847)),2),S604)))</f>
        <v>Effectuez l’étape 1</v>
      </c>
      <c r="N604" s="56" t="str">
        <f>IF(ISTEXT(overallRate),"Effectuez l’étape 1",IF(OR(COUNT($C604,J604)&lt;&gt;2,overallRate=0),0,IF(F604="Yes",ROUND(MAX(IF($B604="Non - avec lien de dépendance",0,MIN((0.75*J604),847)),MIN(J604,(0.75*$C604),847)),2),T604)))</f>
        <v>Effectuez l’étape 1</v>
      </c>
      <c r="O604" s="56" t="str">
        <f>IF(ISTEXT(overallRate),"Effectuez l’étape 1",IF(OR(COUNT($C604,K604)&lt;&gt;2,overallRate=0),0,IF(G604="Yes",ROUND(MAX(IF($B604="Non - avec lien de dépendance",0,MIN((0.75*K604),847)),MIN(K604,(0.75*$C604),847)),2),U604)))</f>
        <v>Effectuez l’étape 1</v>
      </c>
      <c r="P604" s="3">
        <f t="shared" si="9"/>
        <v>0</v>
      </c>
      <c r="R604" s="110" t="e">
        <f>IF(revenueReduction&gt;0.3,MAX(IF($B604="Non - avec lien de dépendance",MIN(1129,H604,$C604)*overallRate,MIN(1129,H604)*overallRate),ROUND(MAX(IF($B604="Non - avec lien de dépendance",0,MIN((0.75*H604),847)),MIN(H604,(0.75*$C604),847)),2)),IF($B604="Non - avec lien de dépendance",MIN(1129,H604,$C604)*overallRate,MIN(1129,H604)*overallRate))</f>
        <v>#VALUE!</v>
      </c>
      <c r="S604" s="110" t="e">
        <f>IF(revenueReduction&gt;0.3,MAX(IF($B604="Non - avec lien de dépendance",MIN(1129,I604,$C604)*overallRate,MIN(1129,I604)*overallRate),ROUND(MAX(IF($B604="Non - avec lien de dépendance",0,MIN((0.75*I604),847)),MIN(I604,(0.75*$C604),847)),2)),IF($B604="Non - avec lien de dépendance",MIN(1129,I604,$C604)*overallRate,MIN(1129,I604)*overallRate))</f>
        <v>#VALUE!</v>
      </c>
      <c r="T604" s="110" t="e">
        <f>IF(revenueReduction&gt;0.3,MAX(IF($B604="Non - avec lien de dépendance",MIN(1129,J604,$C604)*overallRate,MIN(1129,J604)*overallRate),ROUND(MAX(IF($B604="Non - avec lien de dépendance",0,MIN((0.75*J604),847)),MIN(J604,(0.75*$C604),847)),2)),IF($B604="Non - avec lien de dépendance",MIN(1129,J604,$C604)*overallRate,MIN(1129,J604)*overallRate))</f>
        <v>#VALUE!</v>
      </c>
      <c r="U604" s="110" t="e">
        <f>IF(revenueReduction&gt;0.3,MAX(IF($B604="Non - avec lien de dépendance",MIN(1129,K604,$C604)*overallRate,MIN(1129,K604)*overallRate),ROUND(MAX(IF($B604="Non - avec lien de dépendance",0,MIN((0.75*K604),847)),MIN(K604,(0.75*$C604),847)),2)),IF($B604="Non - avec lien de dépendance",MIN(1129,K604,$C604)*overallRate,MIN(1129,K604)*overallRate))</f>
        <v>#VALUE!</v>
      </c>
    </row>
    <row r="605" spans="12:21" x14ac:dyDescent="0.5">
      <c r="L605" s="56" t="str">
        <f>IF(ISTEXT(overallRate),"Effectuez l’étape 1",IF(OR(COUNT($C605,H605)&lt;&gt;2,overallRate=0),0,IF(D605="Oui",ROUND(MAX(IF($B605="Non - avec lien de dépendance",0,MIN((0.75*H605),847)),MIN(H605,(0.75*$C605),847)),2),R605)))</f>
        <v>Effectuez l’étape 1</v>
      </c>
      <c r="M605" s="56" t="str">
        <f>IF(ISTEXT(overallRate),"Effectuez l’étape 1",IF(OR(COUNT($C605,I605)&lt;&gt;2,overallRate=0),0,IF(E605="Yes",ROUND(MAX(IF($B605="Non - avec lien de dépendance",0,MIN((0.75*I605),847)),MIN(I605,(0.75*$C605),847)),2),S605)))</f>
        <v>Effectuez l’étape 1</v>
      </c>
      <c r="N605" s="56" t="str">
        <f>IF(ISTEXT(overallRate),"Effectuez l’étape 1",IF(OR(COUNT($C605,J605)&lt;&gt;2,overallRate=0),0,IF(F605="Yes",ROUND(MAX(IF($B605="Non - avec lien de dépendance",0,MIN((0.75*J605),847)),MIN(J605,(0.75*$C605),847)),2),T605)))</f>
        <v>Effectuez l’étape 1</v>
      </c>
      <c r="O605" s="56" t="str">
        <f>IF(ISTEXT(overallRate),"Effectuez l’étape 1",IF(OR(COUNT($C605,K605)&lt;&gt;2,overallRate=0),0,IF(G605="Yes",ROUND(MAX(IF($B605="Non - avec lien de dépendance",0,MIN((0.75*K605),847)),MIN(K605,(0.75*$C605),847)),2),U605)))</f>
        <v>Effectuez l’étape 1</v>
      </c>
      <c r="P605" s="3">
        <f t="shared" si="9"/>
        <v>0</v>
      </c>
      <c r="R605" s="110" t="e">
        <f>IF(revenueReduction&gt;0.3,MAX(IF($B605="Non - avec lien de dépendance",MIN(1129,H605,$C605)*overallRate,MIN(1129,H605)*overallRate),ROUND(MAX(IF($B605="Non - avec lien de dépendance",0,MIN((0.75*H605),847)),MIN(H605,(0.75*$C605),847)),2)),IF($B605="Non - avec lien de dépendance",MIN(1129,H605,$C605)*overallRate,MIN(1129,H605)*overallRate))</f>
        <v>#VALUE!</v>
      </c>
      <c r="S605" s="110" t="e">
        <f>IF(revenueReduction&gt;0.3,MAX(IF($B605="Non - avec lien de dépendance",MIN(1129,I605,$C605)*overallRate,MIN(1129,I605)*overallRate),ROUND(MAX(IF($B605="Non - avec lien de dépendance",0,MIN((0.75*I605),847)),MIN(I605,(0.75*$C605),847)),2)),IF($B605="Non - avec lien de dépendance",MIN(1129,I605,$C605)*overallRate,MIN(1129,I605)*overallRate))</f>
        <v>#VALUE!</v>
      </c>
      <c r="T605" s="110" t="e">
        <f>IF(revenueReduction&gt;0.3,MAX(IF($B605="Non - avec lien de dépendance",MIN(1129,J605,$C605)*overallRate,MIN(1129,J605)*overallRate),ROUND(MAX(IF($B605="Non - avec lien de dépendance",0,MIN((0.75*J605),847)),MIN(J605,(0.75*$C605),847)),2)),IF($B605="Non - avec lien de dépendance",MIN(1129,J605,$C605)*overallRate,MIN(1129,J605)*overallRate))</f>
        <v>#VALUE!</v>
      </c>
      <c r="U605" s="110" t="e">
        <f>IF(revenueReduction&gt;0.3,MAX(IF($B605="Non - avec lien de dépendance",MIN(1129,K605,$C605)*overallRate,MIN(1129,K605)*overallRate),ROUND(MAX(IF($B605="Non - avec lien de dépendance",0,MIN((0.75*K605),847)),MIN(K605,(0.75*$C605),847)),2)),IF($B605="Non - avec lien de dépendance",MIN(1129,K605,$C605)*overallRate,MIN(1129,K605)*overallRate))</f>
        <v>#VALUE!</v>
      </c>
    </row>
    <row r="606" spans="12:21" x14ac:dyDescent="0.5">
      <c r="L606" s="56" t="str">
        <f>IF(ISTEXT(overallRate),"Effectuez l’étape 1",IF(OR(COUNT($C606,H606)&lt;&gt;2,overallRate=0),0,IF(D606="Oui",ROUND(MAX(IF($B606="Non - avec lien de dépendance",0,MIN((0.75*H606),847)),MIN(H606,(0.75*$C606),847)),2),R606)))</f>
        <v>Effectuez l’étape 1</v>
      </c>
      <c r="M606" s="56" t="str">
        <f>IF(ISTEXT(overallRate),"Effectuez l’étape 1",IF(OR(COUNT($C606,I606)&lt;&gt;2,overallRate=0),0,IF(E606="Yes",ROUND(MAX(IF($B606="Non - avec lien de dépendance",0,MIN((0.75*I606),847)),MIN(I606,(0.75*$C606),847)),2),S606)))</f>
        <v>Effectuez l’étape 1</v>
      </c>
      <c r="N606" s="56" t="str">
        <f>IF(ISTEXT(overallRate),"Effectuez l’étape 1",IF(OR(COUNT($C606,J606)&lt;&gt;2,overallRate=0),0,IF(F606="Yes",ROUND(MAX(IF($B606="Non - avec lien de dépendance",0,MIN((0.75*J606),847)),MIN(J606,(0.75*$C606),847)),2),T606)))</f>
        <v>Effectuez l’étape 1</v>
      </c>
      <c r="O606" s="56" t="str">
        <f>IF(ISTEXT(overallRate),"Effectuez l’étape 1",IF(OR(COUNT($C606,K606)&lt;&gt;2,overallRate=0),0,IF(G606="Yes",ROUND(MAX(IF($B606="Non - avec lien de dépendance",0,MIN((0.75*K606),847)),MIN(K606,(0.75*$C606),847)),2),U606)))</f>
        <v>Effectuez l’étape 1</v>
      </c>
      <c r="P606" s="3">
        <f t="shared" si="9"/>
        <v>0</v>
      </c>
      <c r="R606" s="110" t="e">
        <f>IF(revenueReduction&gt;0.3,MAX(IF($B606="Non - avec lien de dépendance",MIN(1129,H606,$C606)*overallRate,MIN(1129,H606)*overallRate),ROUND(MAX(IF($B606="Non - avec lien de dépendance",0,MIN((0.75*H606),847)),MIN(H606,(0.75*$C606),847)),2)),IF($B606="Non - avec lien de dépendance",MIN(1129,H606,$C606)*overallRate,MIN(1129,H606)*overallRate))</f>
        <v>#VALUE!</v>
      </c>
      <c r="S606" s="110" t="e">
        <f>IF(revenueReduction&gt;0.3,MAX(IF($B606="Non - avec lien de dépendance",MIN(1129,I606,$C606)*overallRate,MIN(1129,I606)*overallRate),ROUND(MAX(IF($B606="Non - avec lien de dépendance",0,MIN((0.75*I606),847)),MIN(I606,(0.75*$C606),847)),2)),IF($B606="Non - avec lien de dépendance",MIN(1129,I606,$C606)*overallRate,MIN(1129,I606)*overallRate))</f>
        <v>#VALUE!</v>
      </c>
      <c r="T606" s="110" t="e">
        <f>IF(revenueReduction&gt;0.3,MAX(IF($B606="Non - avec lien de dépendance",MIN(1129,J606,$C606)*overallRate,MIN(1129,J606)*overallRate),ROUND(MAX(IF($B606="Non - avec lien de dépendance",0,MIN((0.75*J606),847)),MIN(J606,(0.75*$C606),847)),2)),IF($B606="Non - avec lien de dépendance",MIN(1129,J606,$C606)*overallRate,MIN(1129,J606)*overallRate))</f>
        <v>#VALUE!</v>
      </c>
      <c r="U606" s="110" t="e">
        <f>IF(revenueReduction&gt;0.3,MAX(IF($B606="Non - avec lien de dépendance",MIN(1129,K606,$C606)*overallRate,MIN(1129,K606)*overallRate),ROUND(MAX(IF($B606="Non - avec lien de dépendance",0,MIN((0.75*K606),847)),MIN(K606,(0.75*$C606),847)),2)),IF($B606="Non - avec lien de dépendance",MIN(1129,K606,$C606)*overallRate,MIN(1129,K606)*overallRate))</f>
        <v>#VALUE!</v>
      </c>
    </row>
    <row r="607" spans="12:21" x14ac:dyDescent="0.5">
      <c r="L607" s="56" t="str">
        <f>IF(ISTEXT(overallRate),"Effectuez l’étape 1",IF(OR(COUNT($C607,H607)&lt;&gt;2,overallRate=0),0,IF(D607="Oui",ROUND(MAX(IF($B607="Non - avec lien de dépendance",0,MIN((0.75*H607),847)),MIN(H607,(0.75*$C607),847)),2),R607)))</f>
        <v>Effectuez l’étape 1</v>
      </c>
      <c r="M607" s="56" t="str">
        <f>IF(ISTEXT(overallRate),"Effectuez l’étape 1",IF(OR(COUNT($C607,I607)&lt;&gt;2,overallRate=0),0,IF(E607="Yes",ROUND(MAX(IF($B607="Non - avec lien de dépendance",0,MIN((0.75*I607),847)),MIN(I607,(0.75*$C607),847)),2),S607)))</f>
        <v>Effectuez l’étape 1</v>
      </c>
      <c r="N607" s="56" t="str">
        <f>IF(ISTEXT(overallRate),"Effectuez l’étape 1",IF(OR(COUNT($C607,J607)&lt;&gt;2,overallRate=0),0,IF(F607="Yes",ROUND(MAX(IF($B607="Non - avec lien de dépendance",0,MIN((0.75*J607),847)),MIN(J607,(0.75*$C607),847)),2),T607)))</f>
        <v>Effectuez l’étape 1</v>
      </c>
      <c r="O607" s="56" t="str">
        <f>IF(ISTEXT(overallRate),"Effectuez l’étape 1",IF(OR(COUNT($C607,K607)&lt;&gt;2,overallRate=0),0,IF(G607="Yes",ROUND(MAX(IF($B607="Non - avec lien de dépendance",0,MIN((0.75*K607),847)),MIN(K607,(0.75*$C607),847)),2),U607)))</f>
        <v>Effectuez l’étape 1</v>
      </c>
      <c r="P607" s="3">
        <f t="shared" si="9"/>
        <v>0</v>
      </c>
      <c r="R607" s="110" t="e">
        <f>IF(revenueReduction&gt;0.3,MAX(IF($B607="Non - avec lien de dépendance",MIN(1129,H607,$C607)*overallRate,MIN(1129,H607)*overallRate),ROUND(MAX(IF($B607="Non - avec lien de dépendance",0,MIN((0.75*H607),847)),MIN(H607,(0.75*$C607),847)),2)),IF($B607="Non - avec lien de dépendance",MIN(1129,H607,$C607)*overallRate,MIN(1129,H607)*overallRate))</f>
        <v>#VALUE!</v>
      </c>
      <c r="S607" s="110" t="e">
        <f>IF(revenueReduction&gt;0.3,MAX(IF($B607="Non - avec lien de dépendance",MIN(1129,I607,$C607)*overallRate,MIN(1129,I607)*overallRate),ROUND(MAX(IF($B607="Non - avec lien de dépendance",0,MIN((0.75*I607),847)),MIN(I607,(0.75*$C607),847)),2)),IF($B607="Non - avec lien de dépendance",MIN(1129,I607,$C607)*overallRate,MIN(1129,I607)*overallRate))</f>
        <v>#VALUE!</v>
      </c>
      <c r="T607" s="110" t="e">
        <f>IF(revenueReduction&gt;0.3,MAX(IF($B607="Non - avec lien de dépendance",MIN(1129,J607,$C607)*overallRate,MIN(1129,J607)*overallRate),ROUND(MAX(IF($B607="Non - avec lien de dépendance",0,MIN((0.75*J607),847)),MIN(J607,(0.75*$C607),847)),2)),IF($B607="Non - avec lien de dépendance",MIN(1129,J607,$C607)*overallRate,MIN(1129,J607)*overallRate))</f>
        <v>#VALUE!</v>
      </c>
      <c r="U607" s="110" t="e">
        <f>IF(revenueReduction&gt;0.3,MAX(IF($B607="Non - avec lien de dépendance",MIN(1129,K607,$C607)*overallRate,MIN(1129,K607)*overallRate),ROUND(MAX(IF($B607="Non - avec lien de dépendance",0,MIN((0.75*K607),847)),MIN(K607,(0.75*$C607),847)),2)),IF($B607="Non - avec lien de dépendance",MIN(1129,K607,$C607)*overallRate,MIN(1129,K607)*overallRate))</f>
        <v>#VALUE!</v>
      </c>
    </row>
    <row r="608" spans="12:21" x14ac:dyDescent="0.5">
      <c r="L608" s="56" t="str">
        <f>IF(ISTEXT(overallRate),"Effectuez l’étape 1",IF(OR(COUNT($C608,H608)&lt;&gt;2,overallRate=0),0,IF(D608="Oui",ROUND(MAX(IF($B608="Non - avec lien de dépendance",0,MIN((0.75*H608),847)),MIN(H608,(0.75*$C608),847)),2),R608)))</f>
        <v>Effectuez l’étape 1</v>
      </c>
      <c r="M608" s="56" t="str">
        <f>IF(ISTEXT(overallRate),"Effectuez l’étape 1",IF(OR(COUNT($C608,I608)&lt;&gt;2,overallRate=0),0,IF(E608="Yes",ROUND(MAX(IF($B608="Non - avec lien de dépendance",0,MIN((0.75*I608),847)),MIN(I608,(0.75*$C608),847)),2),S608)))</f>
        <v>Effectuez l’étape 1</v>
      </c>
      <c r="N608" s="56" t="str">
        <f>IF(ISTEXT(overallRate),"Effectuez l’étape 1",IF(OR(COUNT($C608,J608)&lt;&gt;2,overallRate=0),0,IF(F608="Yes",ROUND(MAX(IF($B608="Non - avec lien de dépendance",0,MIN((0.75*J608),847)),MIN(J608,(0.75*$C608),847)),2),T608)))</f>
        <v>Effectuez l’étape 1</v>
      </c>
      <c r="O608" s="56" t="str">
        <f>IF(ISTEXT(overallRate),"Effectuez l’étape 1",IF(OR(COUNT($C608,K608)&lt;&gt;2,overallRate=0),0,IF(G608="Yes",ROUND(MAX(IF($B608="Non - avec lien de dépendance",0,MIN((0.75*K608),847)),MIN(K608,(0.75*$C608),847)),2),U608)))</f>
        <v>Effectuez l’étape 1</v>
      </c>
      <c r="P608" s="3">
        <f t="shared" si="9"/>
        <v>0</v>
      </c>
      <c r="R608" s="110" t="e">
        <f>IF(revenueReduction&gt;0.3,MAX(IF($B608="Non - avec lien de dépendance",MIN(1129,H608,$C608)*overallRate,MIN(1129,H608)*overallRate),ROUND(MAX(IF($B608="Non - avec lien de dépendance",0,MIN((0.75*H608),847)),MIN(H608,(0.75*$C608),847)),2)),IF($B608="Non - avec lien de dépendance",MIN(1129,H608,$C608)*overallRate,MIN(1129,H608)*overallRate))</f>
        <v>#VALUE!</v>
      </c>
      <c r="S608" s="110" t="e">
        <f>IF(revenueReduction&gt;0.3,MAX(IF($B608="Non - avec lien de dépendance",MIN(1129,I608,$C608)*overallRate,MIN(1129,I608)*overallRate),ROUND(MAX(IF($B608="Non - avec lien de dépendance",0,MIN((0.75*I608),847)),MIN(I608,(0.75*$C608),847)),2)),IF($B608="Non - avec lien de dépendance",MIN(1129,I608,$C608)*overallRate,MIN(1129,I608)*overallRate))</f>
        <v>#VALUE!</v>
      </c>
      <c r="T608" s="110" t="e">
        <f>IF(revenueReduction&gt;0.3,MAX(IF($B608="Non - avec lien de dépendance",MIN(1129,J608,$C608)*overallRate,MIN(1129,J608)*overallRate),ROUND(MAX(IF($B608="Non - avec lien de dépendance",0,MIN((0.75*J608),847)),MIN(J608,(0.75*$C608),847)),2)),IF($B608="Non - avec lien de dépendance",MIN(1129,J608,$C608)*overallRate,MIN(1129,J608)*overallRate))</f>
        <v>#VALUE!</v>
      </c>
      <c r="U608" s="110" t="e">
        <f>IF(revenueReduction&gt;0.3,MAX(IF($B608="Non - avec lien de dépendance",MIN(1129,K608,$C608)*overallRate,MIN(1129,K608)*overallRate),ROUND(MAX(IF($B608="Non - avec lien de dépendance",0,MIN((0.75*K608),847)),MIN(K608,(0.75*$C608),847)),2)),IF($B608="Non - avec lien de dépendance",MIN(1129,K608,$C608)*overallRate,MIN(1129,K608)*overallRate))</f>
        <v>#VALUE!</v>
      </c>
    </row>
    <row r="609" spans="12:21" x14ac:dyDescent="0.5">
      <c r="L609" s="56" t="str">
        <f>IF(ISTEXT(overallRate),"Effectuez l’étape 1",IF(OR(COUNT($C609,H609)&lt;&gt;2,overallRate=0),0,IF(D609="Oui",ROUND(MAX(IF($B609="Non - avec lien de dépendance",0,MIN((0.75*H609),847)),MIN(H609,(0.75*$C609),847)),2),R609)))</f>
        <v>Effectuez l’étape 1</v>
      </c>
      <c r="M609" s="56" t="str">
        <f>IF(ISTEXT(overallRate),"Effectuez l’étape 1",IF(OR(COUNT($C609,I609)&lt;&gt;2,overallRate=0),0,IF(E609="Yes",ROUND(MAX(IF($B609="Non - avec lien de dépendance",0,MIN((0.75*I609),847)),MIN(I609,(0.75*$C609),847)),2),S609)))</f>
        <v>Effectuez l’étape 1</v>
      </c>
      <c r="N609" s="56" t="str">
        <f>IF(ISTEXT(overallRate),"Effectuez l’étape 1",IF(OR(COUNT($C609,J609)&lt;&gt;2,overallRate=0),0,IF(F609="Yes",ROUND(MAX(IF($B609="Non - avec lien de dépendance",0,MIN((0.75*J609),847)),MIN(J609,(0.75*$C609),847)),2),T609)))</f>
        <v>Effectuez l’étape 1</v>
      </c>
      <c r="O609" s="56" t="str">
        <f>IF(ISTEXT(overallRate),"Effectuez l’étape 1",IF(OR(COUNT($C609,K609)&lt;&gt;2,overallRate=0),0,IF(G609="Yes",ROUND(MAX(IF($B609="Non - avec lien de dépendance",0,MIN((0.75*K609),847)),MIN(K609,(0.75*$C609),847)),2),U609)))</f>
        <v>Effectuez l’étape 1</v>
      </c>
      <c r="P609" s="3">
        <f t="shared" si="9"/>
        <v>0</v>
      </c>
      <c r="R609" s="110" t="e">
        <f>IF(revenueReduction&gt;0.3,MAX(IF($B609="Non - avec lien de dépendance",MIN(1129,H609,$C609)*overallRate,MIN(1129,H609)*overallRate),ROUND(MAX(IF($B609="Non - avec lien de dépendance",0,MIN((0.75*H609),847)),MIN(H609,(0.75*$C609),847)),2)),IF($B609="Non - avec lien de dépendance",MIN(1129,H609,$C609)*overallRate,MIN(1129,H609)*overallRate))</f>
        <v>#VALUE!</v>
      </c>
      <c r="S609" s="110" t="e">
        <f>IF(revenueReduction&gt;0.3,MAX(IF($B609="Non - avec lien de dépendance",MIN(1129,I609,$C609)*overallRate,MIN(1129,I609)*overallRate),ROUND(MAX(IF($B609="Non - avec lien de dépendance",0,MIN((0.75*I609),847)),MIN(I609,(0.75*$C609),847)),2)),IF($B609="Non - avec lien de dépendance",MIN(1129,I609,$C609)*overallRate,MIN(1129,I609)*overallRate))</f>
        <v>#VALUE!</v>
      </c>
      <c r="T609" s="110" t="e">
        <f>IF(revenueReduction&gt;0.3,MAX(IF($B609="Non - avec lien de dépendance",MIN(1129,J609,$C609)*overallRate,MIN(1129,J609)*overallRate),ROUND(MAX(IF($B609="Non - avec lien de dépendance",0,MIN((0.75*J609),847)),MIN(J609,(0.75*$C609),847)),2)),IF($B609="Non - avec lien de dépendance",MIN(1129,J609,$C609)*overallRate,MIN(1129,J609)*overallRate))</f>
        <v>#VALUE!</v>
      </c>
      <c r="U609" s="110" t="e">
        <f>IF(revenueReduction&gt;0.3,MAX(IF($B609="Non - avec lien de dépendance",MIN(1129,K609,$C609)*overallRate,MIN(1129,K609)*overallRate),ROUND(MAX(IF($B609="Non - avec lien de dépendance",0,MIN((0.75*K609),847)),MIN(K609,(0.75*$C609),847)),2)),IF($B609="Non - avec lien de dépendance",MIN(1129,K609,$C609)*overallRate,MIN(1129,K609)*overallRate))</f>
        <v>#VALUE!</v>
      </c>
    </row>
    <row r="610" spans="12:21" x14ac:dyDescent="0.5">
      <c r="L610" s="56" t="str">
        <f>IF(ISTEXT(overallRate),"Effectuez l’étape 1",IF(OR(COUNT($C610,H610)&lt;&gt;2,overallRate=0),0,IF(D610="Oui",ROUND(MAX(IF($B610="Non - avec lien de dépendance",0,MIN((0.75*H610),847)),MIN(H610,(0.75*$C610),847)),2),R610)))</f>
        <v>Effectuez l’étape 1</v>
      </c>
      <c r="M610" s="56" t="str">
        <f>IF(ISTEXT(overallRate),"Effectuez l’étape 1",IF(OR(COUNT($C610,I610)&lt;&gt;2,overallRate=0),0,IF(E610="Yes",ROUND(MAX(IF($B610="Non - avec lien de dépendance",0,MIN((0.75*I610),847)),MIN(I610,(0.75*$C610),847)),2),S610)))</f>
        <v>Effectuez l’étape 1</v>
      </c>
      <c r="N610" s="56" t="str">
        <f>IF(ISTEXT(overallRate),"Effectuez l’étape 1",IF(OR(COUNT($C610,J610)&lt;&gt;2,overallRate=0),0,IF(F610="Yes",ROUND(MAX(IF($B610="Non - avec lien de dépendance",0,MIN((0.75*J610),847)),MIN(J610,(0.75*$C610),847)),2),T610)))</f>
        <v>Effectuez l’étape 1</v>
      </c>
      <c r="O610" s="56" t="str">
        <f>IF(ISTEXT(overallRate),"Effectuez l’étape 1",IF(OR(COUNT($C610,K610)&lt;&gt;2,overallRate=0),0,IF(G610="Yes",ROUND(MAX(IF($B610="Non - avec lien de dépendance",0,MIN((0.75*K610),847)),MIN(K610,(0.75*$C610),847)),2),U610)))</f>
        <v>Effectuez l’étape 1</v>
      </c>
      <c r="P610" s="3">
        <f t="shared" si="9"/>
        <v>0</v>
      </c>
      <c r="R610" s="110" t="e">
        <f>IF(revenueReduction&gt;0.3,MAX(IF($B610="Non - avec lien de dépendance",MIN(1129,H610,$C610)*overallRate,MIN(1129,H610)*overallRate),ROUND(MAX(IF($B610="Non - avec lien de dépendance",0,MIN((0.75*H610),847)),MIN(H610,(0.75*$C610),847)),2)),IF($B610="Non - avec lien de dépendance",MIN(1129,H610,$C610)*overallRate,MIN(1129,H610)*overallRate))</f>
        <v>#VALUE!</v>
      </c>
      <c r="S610" s="110" t="e">
        <f>IF(revenueReduction&gt;0.3,MAX(IF($B610="Non - avec lien de dépendance",MIN(1129,I610,$C610)*overallRate,MIN(1129,I610)*overallRate),ROUND(MAX(IF($B610="Non - avec lien de dépendance",0,MIN((0.75*I610),847)),MIN(I610,(0.75*$C610),847)),2)),IF($B610="Non - avec lien de dépendance",MIN(1129,I610,$C610)*overallRate,MIN(1129,I610)*overallRate))</f>
        <v>#VALUE!</v>
      </c>
      <c r="T610" s="110" t="e">
        <f>IF(revenueReduction&gt;0.3,MAX(IF($B610="Non - avec lien de dépendance",MIN(1129,J610,$C610)*overallRate,MIN(1129,J610)*overallRate),ROUND(MAX(IF($B610="Non - avec lien de dépendance",0,MIN((0.75*J610),847)),MIN(J610,(0.75*$C610),847)),2)),IF($B610="Non - avec lien de dépendance",MIN(1129,J610,$C610)*overallRate,MIN(1129,J610)*overallRate))</f>
        <v>#VALUE!</v>
      </c>
      <c r="U610" s="110" t="e">
        <f>IF(revenueReduction&gt;0.3,MAX(IF($B610="Non - avec lien de dépendance",MIN(1129,K610,$C610)*overallRate,MIN(1129,K610)*overallRate),ROUND(MAX(IF($B610="Non - avec lien de dépendance",0,MIN((0.75*K610),847)),MIN(K610,(0.75*$C610),847)),2)),IF($B610="Non - avec lien de dépendance",MIN(1129,K610,$C610)*overallRate,MIN(1129,K610)*overallRate))</f>
        <v>#VALUE!</v>
      </c>
    </row>
    <row r="611" spans="12:21" x14ac:dyDescent="0.5">
      <c r="L611" s="56" t="str">
        <f>IF(ISTEXT(overallRate),"Effectuez l’étape 1",IF(OR(COUNT($C611,H611)&lt;&gt;2,overallRate=0),0,IF(D611="Oui",ROUND(MAX(IF($B611="Non - avec lien de dépendance",0,MIN((0.75*H611),847)),MIN(H611,(0.75*$C611),847)),2),R611)))</f>
        <v>Effectuez l’étape 1</v>
      </c>
      <c r="M611" s="56" t="str">
        <f>IF(ISTEXT(overallRate),"Effectuez l’étape 1",IF(OR(COUNT($C611,I611)&lt;&gt;2,overallRate=0),0,IF(E611="Yes",ROUND(MAX(IF($B611="Non - avec lien de dépendance",0,MIN((0.75*I611),847)),MIN(I611,(0.75*$C611),847)),2),S611)))</f>
        <v>Effectuez l’étape 1</v>
      </c>
      <c r="N611" s="56" t="str">
        <f>IF(ISTEXT(overallRate),"Effectuez l’étape 1",IF(OR(COUNT($C611,J611)&lt;&gt;2,overallRate=0),0,IF(F611="Yes",ROUND(MAX(IF($B611="Non - avec lien de dépendance",0,MIN((0.75*J611),847)),MIN(J611,(0.75*$C611),847)),2),T611)))</f>
        <v>Effectuez l’étape 1</v>
      </c>
      <c r="O611" s="56" t="str">
        <f>IF(ISTEXT(overallRate),"Effectuez l’étape 1",IF(OR(COUNT($C611,K611)&lt;&gt;2,overallRate=0),0,IF(G611="Yes",ROUND(MAX(IF($B611="Non - avec lien de dépendance",0,MIN((0.75*K611),847)),MIN(K611,(0.75*$C611),847)),2),U611)))</f>
        <v>Effectuez l’étape 1</v>
      </c>
      <c r="P611" s="3">
        <f t="shared" si="9"/>
        <v>0</v>
      </c>
      <c r="R611" s="110" t="e">
        <f>IF(revenueReduction&gt;0.3,MAX(IF($B611="Non - avec lien de dépendance",MIN(1129,H611,$C611)*overallRate,MIN(1129,H611)*overallRate),ROUND(MAX(IF($B611="Non - avec lien de dépendance",0,MIN((0.75*H611),847)),MIN(H611,(0.75*$C611),847)),2)),IF($B611="Non - avec lien de dépendance",MIN(1129,H611,$C611)*overallRate,MIN(1129,H611)*overallRate))</f>
        <v>#VALUE!</v>
      </c>
      <c r="S611" s="110" t="e">
        <f>IF(revenueReduction&gt;0.3,MAX(IF($B611="Non - avec lien de dépendance",MIN(1129,I611,$C611)*overallRate,MIN(1129,I611)*overallRate),ROUND(MAX(IF($B611="Non - avec lien de dépendance",0,MIN((0.75*I611),847)),MIN(I611,(0.75*$C611),847)),2)),IF($B611="Non - avec lien de dépendance",MIN(1129,I611,$C611)*overallRate,MIN(1129,I611)*overallRate))</f>
        <v>#VALUE!</v>
      </c>
      <c r="T611" s="110" t="e">
        <f>IF(revenueReduction&gt;0.3,MAX(IF($B611="Non - avec lien de dépendance",MIN(1129,J611,$C611)*overallRate,MIN(1129,J611)*overallRate),ROUND(MAX(IF($B611="Non - avec lien de dépendance",0,MIN((0.75*J611),847)),MIN(J611,(0.75*$C611),847)),2)),IF($B611="Non - avec lien de dépendance",MIN(1129,J611,$C611)*overallRate,MIN(1129,J611)*overallRate))</f>
        <v>#VALUE!</v>
      </c>
      <c r="U611" s="110" t="e">
        <f>IF(revenueReduction&gt;0.3,MAX(IF($B611="Non - avec lien de dépendance",MIN(1129,K611,$C611)*overallRate,MIN(1129,K611)*overallRate),ROUND(MAX(IF($B611="Non - avec lien de dépendance",0,MIN((0.75*K611),847)),MIN(K611,(0.75*$C611),847)),2)),IF($B611="Non - avec lien de dépendance",MIN(1129,K611,$C611)*overallRate,MIN(1129,K611)*overallRate))</f>
        <v>#VALUE!</v>
      </c>
    </row>
    <row r="612" spans="12:21" x14ac:dyDescent="0.5">
      <c r="L612" s="56" t="str">
        <f>IF(ISTEXT(overallRate),"Effectuez l’étape 1",IF(OR(COUNT($C612,H612)&lt;&gt;2,overallRate=0),0,IF(D612="Oui",ROUND(MAX(IF($B612="Non - avec lien de dépendance",0,MIN((0.75*H612),847)),MIN(H612,(0.75*$C612),847)),2),R612)))</f>
        <v>Effectuez l’étape 1</v>
      </c>
      <c r="M612" s="56" t="str">
        <f>IF(ISTEXT(overallRate),"Effectuez l’étape 1",IF(OR(COUNT($C612,I612)&lt;&gt;2,overallRate=0),0,IF(E612="Yes",ROUND(MAX(IF($B612="Non - avec lien de dépendance",0,MIN((0.75*I612),847)),MIN(I612,(0.75*$C612),847)),2),S612)))</f>
        <v>Effectuez l’étape 1</v>
      </c>
      <c r="N612" s="56" t="str">
        <f>IF(ISTEXT(overallRate),"Effectuez l’étape 1",IF(OR(COUNT($C612,J612)&lt;&gt;2,overallRate=0),0,IF(F612="Yes",ROUND(MAX(IF($B612="Non - avec lien de dépendance",0,MIN((0.75*J612),847)),MIN(J612,(0.75*$C612),847)),2),T612)))</f>
        <v>Effectuez l’étape 1</v>
      </c>
      <c r="O612" s="56" t="str">
        <f>IF(ISTEXT(overallRate),"Effectuez l’étape 1",IF(OR(COUNT($C612,K612)&lt;&gt;2,overallRate=0),0,IF(G612="Yes",ROUND(MAX(IF($B612="Non - avec lien de dépendance",0,MIN((0.75*K612),847)),MIN(K612,(0.75*$C612),847)),2),U612)))</f>
        <v>Effectuez l’étape 1</v>
      </c>
      <c r="P612" s="3">
        <f t="shared" si="9"/>
        <v>0</v>
      </c>
      <c r="R612" s="110" t="e">
        <f>IF(revenueReduction&gt;0.3,MAX(IF($B612="Non - avec lien de dépendance",MIN(1129,H612,$C612)*overallRate,MIN(1129,H612)*overallRate),ROUND(MAX(IF($B612="Non - avec lien de dépendance",0,MIN((0.75*H612),847)),MIN(H612,(0.75*$C612),847)),2)),IF($B612="Non - avec lien de dépendance",MIN(1129,H612,$C612)*overallRate,MIN(1129,H612)*overallRate))</f>
        <v>#VALUE!</v>
      </c>
      <c r="S612" s="110" t="e">
        <f>IF(revenueReduction&gt;0.3,MAX(IF($B612="Non - avec lien de dépendance",MIN(1129,I612,$C612)*overallRate,MIN(1129,I612)*overallRate),ROUND(MAX(IF($B612="Non - avec lien de dépendance",0,MIN((0.75*I612),847)),MIN(I612,(0.75*$C612),847)),2)),IF($B612="Non - avec lien de dépendance",MIN(1129,I612,$C612)*overallRate,MIN(1129,I612)*overallRate))</f>
        <v>#VALUE!</v>
      </c>
      <c r="T612" s="110" t="e">
        <f>IF(revenueReduction&gt;0.3,MAX(IF($B612="Non - avec lien de dépendance",MIN(1129,J612,$C612)*overallRate,MIN(1129,J612)*overallRate),ROUND(MAX(IF($B612="Non - avec lien de dépendance",0,MIN((0.75*J612),847)),MIN(J612,(0.75*$C612),847)),2)),IF($B612="Non - avec lien de dépendance",MIN(1129,J612,$C612)*overallRate,MIN(1129,J612)*overallRate))</f>
        <v>#VALUE!</v>
      </c>
      <c r="U612" s="110" t="e">
        <f>IF(revenueReduction&gt;0.3,MAX(IF($B612="Non - avec lien de dépendance",MIN(1129,K612,$C612)*overallRate,MIN(1129,K612)*overallRate),ROUND(MAX(IF($B612="Non - avec lien de dépendance",0,MIN((0.75*K612),847)),MIN(K612,(0.75*$C612),847)),2)),IF($B612="Non - avec lien de dépendance",MIN(1129,K612,$C612)*overallRate,MIN(1129,K612)*overallRate))</f>
        <v>#VALUE!</v>
      </c>
    </row>
    <row r="613" spans="12:21" x14ac:dyDescent="0.5">
      <c r="L613" s="56" t="str">
        <f>IF(ISTEXT(overallRate),"Effectuez l’étape 1",IF(OR(COUNT($C613,H613)&lt;&gt;2,overallRate=0),0,IF(D613="Oui",ROUND(MAX(IF($B613="Non - avec lien de dépendance",0,MIN((0.75*H613),847)),MIN(H613,(0.75*$C613),847)),2),R613)))</f>
        <v>Effectuez l’étape 1</v>
      </c>
      <c r="M613" s="56" t="str">
        <f>IF(ISTEXT(overallRate),"Effectuez l’étape 1",IF(OR(COUNT($C613,I613)&lt;&gt;2,overallRate=0),0,IF(E613="Yes",ROUND(MAX(IF($B613="Non - avec lien de dépendance",0,MIN((0.75*I613),847)),MIN(I613,(0.75*$C613),847)),2),S613)))</f>
        <v>Effectuez l’étape 1</v>
      </c>
      <c r="N613" s="56" t="str">
        <f>IF(ISTEXT(overallRate),"Effectuez l’étape 1",IF(OR(COUNT($C613,J613)&lt;&gt;2,overallRate=0),0,IF(F613="Yes",ROUND(MAX(IF($B613="Non - avec lien de dépendance",0,MIN((0.75*J613),847)),MIN(J613,(0.75*$C613),847)),2),T613)))</f>
        <v>Effectuez l’étape 1</v>
      </c>
      <c r="O613" s="56" t="str">
        <f>IF(ISTEXT(overallRate),"Effectuez l’étape 1",IF(OR(COUNT($C613,K613)&lt;&gt;2,overallRate=0),0,IF(G613="Yes",ROUND(MAX(IF($B613="Non - avec lien de dépendance",0,MIN((0.75*K613),847)),MIN(K613,(0.75*$C613),847)),2),U613)))</f>
        <v>Effectuez l’étape 1</v>
      </c>
      <c r="P613" s="3">
        <f t="shared" si="9"/>
        <v>0</v>
      </c>
      <c r="R613" s="110" t="e">
        <f>IF(revenueReduction&gt;0.3,MAX(IF($B613="Non - avec lien de dépendance",MIN(1129,H613,$C613)*overallRate,MIN(1129,H613)*overallRate),ROUND(MAX(IF($B613="Non - avec lien de dépendance",0,MIN((0.75*H613),847)),MIN(H613,(0.75*$C613),847)),2)),IF($B613="Non - avec lien de dépendance",MIN(1129,H613,$C613)*overallRate,MIN(1129,H613)*overallRate))</f>
        <v>#VALUE!</v>
      </c>
      <c r="S613" s="110" t="e">
        <f>IF(revenueReduction&gt;0.3,MAX(IF($B613="Non - avec lien de dépendance",MIN(1129,I613,$C613)*overallRate,MIN(1129,I613)*overallRate),ROUND(MAX(IF($B613="Non - avec lien de dépendance",0,MIN((0.75*I613),847)),MIN(I613,(0.75*$C613),847)),2)),IF($B613="Non - avec lien de dépendance",MIN(1129,I613,$C613)*overallRate,MIN(1129,I613)*overallRate))</f>
        <v>#VALUE!</v>
      </c>
      <c r="T613" s="110" t="e">
        <f>IF(revenueReduction&gt;0.3,MAX(IF($B613="Non - avec lien de dépendance",MIN(1129,J613,$C613)*overallRate,MIN(1129,J613)*overallRate),ROUND(MAX(IF($B613="Non - avec lien de dépendance",0,MIN((0.75*J613),847)),MIN(J613,(0.75*$C613),847)),2)),IF($B613="Non - avec lien de dépendance",MIN(1129,J613,$C613)*overallRate,MIN(1129,J613)*overallRate))</f>
        <v>#VALUE!</v>
      </c>
      <c r="U613" s="110" t="e">
        <f>IF(revenueReduction&gt;0.3,MAX(IF($B613="Non - avec lien de dépendance",MIN(1129,K613,$C613)*overallRate,MIN(1129,K613)*overallRate),ROUND(MAX(IF($B613="Non - avec lien de dépendance",0,MIN((0.75*K613),847)),MIN(K613,(0.75*$C613),847)),2)),IF($B613="Non - avec lien de dépendance",MIN(1129,K613,$C613)*overallRate,MIN(1129,K613)*overallRate))</f>
        <v>#VALUE!</v>
      </c>
    </row>
    <row r="614" spans="12:21" x14ac:dyDescent="0.5">
      <c r="L614" s="56" t="str">
        <f>IF(ISTEXT(overallRate),"Effectuez l’étape 1",IF(OR(COUNT($C614,H614)&lt;&gt;2,overallRate=0),0,IF(D614="Oui",ROUND(MAX(IF($B614="Non - avec lien de dépendance",0,MIN((0.75*H614),847)),MIN(H614,(0.75*$C614),847)),2),R614)))</f>
        <v>Effectuez l’étape 1</v>
      </c>
      <c r="M614" s="56" t="str">
        <f>IF(ISTEXT(overallRate),"Effectuez l’étape 1",IF(OR(COUNT($C614,I614)&lt;&gt;2,overallRate=0),0,IF(E614="Yes",ROUND(MAX(IF($B614="Non - avec lien de dépendance",0,MIN((0.75*I614),847)),MIN(I614,(0.75*$C614),847)),2),S614)))</f>
        <v>Effectuez l’étape 1</v>
      </c>
      <c r="N614" s="56" t="str">
        <f>IF(ISTEXT(overallRate),"Effectuez l’étape 1",IF(OR(COUNT($C614,J614)&lt;&gt;2,overallRate=0),0,IF(F614="Yes",ROUND(MAX(IF($B614="Non - avec lien de dépendance",0,MIN((0.75*J614),847)),MIN(J614,(0.75*$C614),847)),2),T614)))</f>
        <v>Effectuez l’étape 1</v>
      </c>
      <c r="O614" s="56" t="str">
        <f>IF(ISTEXT(overallRate),"Effectuez l’étape 1",IF(OR(COUNT($C614,K614)&lt;&gt;2,overallRate=0),0,IF(G614="Yes",ROUND(MAX(IF($B614="Non - avec lien de dépendance",0,MIN((0.75*K614),847)),MIN(K614,(0.75*$C614),847)),2),U614)))</f>
        <v>Effectuez l’étape 1</v>
      </c>
      <c r="P614" s="3">
        <f t="shared" si="9"/>
        <v>0</v>
      </c>
      <c r="R614" s="110" t="e">
        <f>IF(revenueReduction&gt;0.3,MAX(IF($B614="Non - avec lien de dépendance",MIN(1129,H614,$C614)*overallRate,MIN(1129,H614)*overallRate),ROUND(MAX(IF($B614="Non - avec lien de dépendance",0,MIN((0.75*H614),847)),MIN(H614,(0.75*$C614),847)),2)),IF($B614="Non - avec lien de dépendance",MIN(1129,H614,$C614)*overallRate,MIN(1129,H614)*overallRate))</f>
        <v>#VALUE!</v>
      </c>
      <c r="S614" s="110" t="e">
        <f>IF(revenueReduction&gt;0.3,MAX(IF($B614="Non - avec lien de dépendance",MIN(1129,I614,$C614)*overallRate,MIN(1129,I614)*overallRate),ROUND(MAX(IF($B614="Non - avec lien de dépendance",0,MIN((0.75*I614),847)),MIN(I614,(0.75*$C614),847)),2)),IF($B614="Non - avec lien de dépendance",MIN(1129,I614,$C614)*overallRate,MIN(1129,I614)*overallRate))</f>
        <v>#VALUE!</v>
      </c>
      <c r="T614" s="110" t="e">
        <f>IF(revenueReduction&gt;0.3,MAX(IF($B614="Non - avec lien de dépendance",MIN(1129,J614,$C614)*overallRate,MIN(1129,J614)*overallRate),ROUND(MAX(IF($B614="Non - avec lien de dépendance",0,MIN((0.75*J614),847)),MIN(J614,(0.75*$C614),847)),2)),IF($B614="Non - avec lien de dépendance",MIN(1129,J614,$C614)*overallRate,MIN(1129,J614)*overallRate))</f>
        <v>#VALUE!</v>
      </c>
      <c r="U614" s="110" t="e">
        <f>IF(revenueReduction&gt;0.3,MAX(IF($B614="Non - avec lien de dépendance",MIN(1129,K614,$C614)*overallRate,MIN(1129,K614)*overallRate),ROUND(MAX(IF($B614="Non - avec lien de dépendance",0,MIN((0.75*K614),847)),MIN(K614,(0.75*$C614),847)),2)),IF($B614="Non - avec lien de dépendance",MIN(1129,K614,$C614)*overallRate,MIN(1129,K614)*overallRate))</f>
        <v>#VALUE!</v>
      </c>
    </row>
    <row r="615" spans="12:21" x14ac:dyDescent="0.5">
      <c r="L615" s="56" t="str">
        <f>IF(ISTEXT(overallRate),"Effectuez l’étape 1",IF(OR(COUNT($C615,H615)&lt;&gt;2,overallRate=0),0,IF(D615="Oui",ROUND(MAX(IF($B615="Non - avec lien de dépendance",0,MIN((0.75*H615),847)),MIN(H615,(0.75*$C615),847)),2),R615)))</f>
        <v>Effectuez l’étape 1</v>
      </c>
      <c r="M615" s="56" t="str">
        <f>IF(ISTEXT(overallRate),"Effectuez l’étape 1",IF(OR(COUNT($C615,I615)&lt;&gt;2,overallRate=0),0,IF(E615="Yes",ROUND(MAX(IF($B615="Non - avec lien de dépendance",0,MIN((0.75*I615),847)),MIN(I615,(0.75*$C615),847)),2),S615)))</f>
        <v>Effectuez l’étape 1</v>
      </c>
      <c r="N615" s="56" t="str">
        <f>IF(ISTEXT(overallRate),"Effectuez l’étape 1",IF(OR(COUNT($C615,J615)&lt;&gt;2,overallRate=0),0,IF(F615="Yes",ROUND(MAX(IF($B615="Non - avec lien de dépendance",0,MIN((0.75*J615),847)),MIN(J615,(0.75*$C615),847)),2),T615)))</f>
        <v>Effectuez l’étape 1</v>
      </c>
      <c r="O615" s="56" t="str">
        <f>IF(ISTEXT(overallRate),"Effectuez l’étape 1",IF(OR(COUNT($C615,K615)&lt;&gt;2,overallRate=0),0,IF(G615="Yes",ROUND(MAX(IF($B615="Non - avec lien de dépendance",0,MIN((0.75*K615),847)),MIN(K615,(0.75*$C615),847)),2),U615)))</f>
        <v>Effectuez l’étape 1</v>
      </c>
      <c r="P615" s="3">
        <f t="shared" si="9"/>
        <v>0</v>
      </c>
      <c r="R615" s="110" t="e">
        <f>IF(revenueReduction&gt;0.3,MAX(IF($B615="Non - avec lien de dépendance",MIN(1129,H615,$C615)*overallRate,MIN(1129,H615)*overallRate),ROUND(MAX(IF($B615="Non - avec lien de dépendance",0,MIN((0.75*H615),847)),MIN(H615,(0.75*$C615),847)),2)),IF($B615="Non - avec lien de dépendance",MIN(1129,H615,$C615)*overallRate,MIN(1129,H615)*overallRate))</f>
        <v>#VALUE!</v>
      </c>
      <c r="S615" s="110" t="e">
        <f>IF(revenueReduction&gt;0.3,MAX(IF($B615="Non - avec lien de dépendance",MIN(1129,I615,$C615)*overallRate,MIN(1129,I615)*overallRate),ROUND(MAX(IF($B615="Non - avec lien de dépendance",0,MIN((0.75*I615),847)),MIN(I615,(0.75*$C615),847)),2)),IF($B615="Non - avec lien de dépendance",MIN(1129,I615,$C615)*overallRate,MIN(1129,I615)*overallRate))</f>
        <v>#VALUE!</v>
      </c>
      <c r="T615" s="110" t="e">
        <f>IF(revenueReduction&gt;0.3,MAX(IF($B615="Non - avec lien de dépendance",MIN(1129,J615,$C615)*overallRate,MIN(1129,J615)*overallRate),ROUND(MAX(IF($B615="Non - avec lien de dépendance",0,MIN((0.75*J615),847)),MIN(J615,(0.75*$C615),847)),2)),IF($B615="Non - avec lien de dépendance",MIN(1129,J615,$C615)*overallRate,MIN(1129,J615)*overallRate))</f>
        <v>#VALUE!</v>
      </c>
      <c r="U615" s="110" t="e">
        <f>IF(revenueReduction&gt;0.3,MAX(IF($B615="Non - avec lien de dépendance",MIN(1129,K615,$C615)*overallRate,MIN(1129,K615)*overallRate),ROUND(MAX(IF($B615="Non - avec lien de dépendance",0,MIN((0.75*K615),847)),MIN(K615,(0.75*$C615),847)),2)),IF($B615="Non - avec lien de dépendance",MIN(1129,K615,$C615)*overallRate,MIN(1129,K615)*overallRate))</f>
        <v>#VALUE!</v>
      </c>
    </row>
    <row r="616" spans="12:21" x14ac:dyDescent="0.5">
      <c r="L616" s="56" t="str">
        <f>IF(ISTEXT(overallRate),"Effectuez l’étape 1",IF(OR(COUNT($C616,H616)&lt;&gt;2,overallRate=0),0,IF(D616="Oui",ROUND(MAX(IF($B616="Non - avec lien de dépendance",0,MIN((0.75*H616),847)),MIN(H616,(0.75*$C616),847)),2),R616)))</f>
        <v>Effectuez l’étape 1</v>
      </c>
      <c r="M616" s="56" t="str">
        <f>IF(ISTEXT(overallRate),"Effectuez l’étape 1",IF(OR(COUNT($C616,I616)&lt;&gt;2,overallRate=0),0,IF(E616="Yes",ROUND(MAX(IF($B616="Non - avec lien de dépendance",0,MIN((0.75*I616),847)),MIN(I616,(0.75*$C616),847)),2),S616)))</f>
        <v>Effectuez l’étape 1</v>
      </c>
      <c r="N616" s="56" t="str">
        <f>IF(ISTEXT(overallRate),"Effectuez l’étape 1",IF(OR(COUNT($C616,J616)&lt;&gt;2,overallRate=0),0,IF(F616="Yes",ROUND(MAX(IF($B616="Non - avec lien de dépendance",0,MIN((0.75*J616),847)),MIN(J616,(0.75*$C616),847)),2),T616)))</f>
        <v>Effectuez l’étape 1</v>
      </c>
      <c r="O616" s="56" t="str">
        <f>IF(ISTEXT(overallRate),"Effectuez l’étape 1",IF(OR(COUNT($C616,K616)&lt;&gt;2,overallRate=0),0,IF(G616="Yes",ROUND(MAX(IF($B616="Non - avec lien de dépendance",0,MIN((0.75*K616),847)),MIN(K616,(0.75*$C616),847)),2),U616)))</f>
        <v>Effectuez l’étape 1</v>
      </c>
      <c r="P616" s="3">
        <f t="shared" si="9"/>
        <v>0</v>
      </c>
      <c r="R616" s="110" t="e">
        <f>IF(revenueReduction&gt;0.3,MAX(IF($B616="Non - avec lien de dépendance",MIN(1129,H616,$C616)*overallRate,MIN(1129,H616)*overallRate),ROUND(MAX(IF($B616="Non - avec lien de dépendance",0,MIN((0.75*H616),847)),MIN(H616,(0.75*$C616),847)),2)),IF($B616="Non - avec lien de dépendance",MIN(1129,H616,$C616)*overallRate,MIN(1129,H616)*overallRate))</f>
        <v>#VALUE!</v>
      </c>
      <c r="S616" s="110" t="e">
        <f>IF(revenueReduction&gt;0.3,MAX(IF($B616="Non - avec lien de dépendance",MIN(1129,I616,$C616)*overallRate,MIN(1129,I616)*overallRate),ROUND(MAX(IF($B616="Non - avec lien de dépendance",0,MIN((0.75*I616),847)),MIN(I616,(0.75*$C616),847)),2)),IF($B616="Non - avec lien de dépendance",MIN(1129,I616,$C616)*overallRate,MIN(1129,I616)*overallRate))</f>
        <v>#VALUE!</v>
      </c>
      <c r="T616" s="110" t="e">
        <f>IF(revenueReduction&gt;0.3,MAX(IF($B616="Non - avec lien de dépendance",MIN(1129,J616,$C616)*overallRate,MIN(1129,J616)*overallRate),ROUND(MAX(IF($B616="Non - avec lien de dépendance",0,MIN((0.75*J616),847)),MIN(J616,(0.75*$C616),847)),2)),IF($B616="Non - avec lien de dépendance",MIN(1129,J616,$C616)*overallRate,MIN(1129,J616)*overallRate))</f>
        <v>#VALUE!</v>
      </c>
      <c r="U616" s="110" t="e">
        <f>IF(revenueReduction&gt;0.3,MAX(IF($B616="Non - avec lien de dépendance",MIN(1129,K616,$C616)*overallRate,MIN(1129,K616)*overallRate),ROUND(MAX(IF($B616="Non - avec lien de dépendance",0,MIN((0.75*K616),847)),MIN(K616,(0.75*$C616),847)),2)),IF($B616="Non - avec lien de dépendance",MIN(1129,K616,$C616)*overallRate,MIN(1129,K616)*overallRate))</f>
        <v>#VALUE!</v>
      </c>
    </row>
    <row r="617" spans="12:21" x14ac:dyDescent="0.5">
      <c r="L617" s="56" t="str">
        <f>IF(ISTEXT(overallRate),"Effectuez l’étape 1",IF(OR(COUNT($C617,H617)&lt;&gt;2,overallRate=0),0,IF(D617="Oui",ROUND(MAX(IF($B617="Non - avec lien de dépendance",0,MIN((0.75*H617),847)),MIN(H617,(0.75*$C617),847)),2),R617)))</f>
        <v>Effectuez l’étape 1</v>
      </c>
      <c r="M617" s="56" t="str">
        <f>IF(ISTEXT(overallRate),"Effectuez l’étape 1",IF(OR(COUNT($C617,I617)&lt;&gt;2,overallRate=0),0,IF(E617="Yes",ROUND(MAX(IF($B617="Non - avec lien de dépendance",0,MIN((0.75*I617),847)),MIN(I617,(0.75*$C617),847)),2),S617)))</f>
        <v>Effectuez l’étape 1</v>
      </c>
      <c r="N617" s="56" t="str">
        <f>IF(ISTEXT(overallRate),"Effectuez l’étape 1",IF(OR(COUNT($C617,J617)&lt;&gt;2,overallRate=0),0,IF(F617="Yes",ROUND(MAX(IF($B617="Non - avec lien de dépendance",0,MIN((0.75*J617),847)),MIN(J617,(0.75*$C617),847)),2),T617)))</f>
        <v>Effectuez l’étape 1</v>
      </c>
      <c r="O617" s="56" t="str">
        <f>IF(ISTEXT(overallRate),"Effectuez l’étape 1",IF(OR(COUNT($C617,K617)&lt;&gt;2,overallRate=0),0,IF(G617="Yes",ROUND(MAX(IF($B617="Non - avec lien de dépendance",0,MIN((0.75*K617),847)),MIN(K617,(0.75*$C617),847)),2),U617)))</f>
        <v>Effectuez l’étape 1</v>
      </c>
      <c r="P617" s="3">
        <f t="shared" si="9"/>
        <v>0</v>
      </c>
      <c r="R617" s="110" t="e">
        <f>IF(revenueReduction&gt;0.3,MAX(IF($B617="Non - avec lien de dépendance",MIN(1129,H617,$C617)*overallRate,MIN(1129,H617)*overallRate),ROUND(MAX(IF($B617="Non - avec lien de dépendance",0,MIN((0.75*H617),847)),MIN(H617,(0.75*$C617),847)),2)),IF($B617="Non - avec lien de dépendance",MIN(1129,H617,$C617)*overallRate,MIN(1129,H617)*overallRate))</f>
        <v>#VALUE!</v>
      </c>
      <c r="S617" s="110" t="e">
        <f>IF(revenueReduction&gt;0.3,MAX(IF($B617="Non - avec lien de dépendance",MIN(1129,I617,$C617)*overallRate,MIN(1129,I617)*overallRate),ROUND(MAX(IF($B617="Non - avec lien de dépendance",0,MIN((0.75*I617),847)),MIN(I617,(0.75*$C617),847)),2)),IF($B617="Non - avec lien de dépendance",MIN(1129,I617,$C617)*overallRate,MIN(1129,I617)*overallRate))</f>
        <v>#VALUE!</v>
      </c>
      <c r="T617" s="110" t="e">
        <f>IF(revenueReduction&gt;0.3,MAX(IF($B617="Non - avec lien de dépendance",MIN(1129,J617,$C617)*overallRate,MIN(1129,J617)*overallRate),ROUND(MAX(IF($B617="Non - avec lien de dépendance",0,MIN((0.75*J617),847)),MIN(J617,(0.75*$C617),847)),2)),IF($B617="Non - avec lien de dépendance",MIN(1129,J617,$C617)*overallRate,MIN(1129,J617)*overallRate))</f>
        <v>#VALUE!</v>
      </c>
      <c r="U617" s="110" t="e">
        <f>IF(revenueReduction&gt;0.3,MAX(IF($B617="Non - avec lien de dépendance",MIN(1129,K617,$C617)*overallRate,MIN(1129,K617)*overallRate),ROUND(MAX(IF($B617="Non - avec lien de dépendance",0,MIN((0.75*K617),847)),MIN(K617,(0.75*$C617),847)),2)),IF($B617="Non - avec lien de dépendance",MIN(1129,K617,$C617)*overallRate,MIN(1129,K617)*overallRate))</f>
        <v>#VALUE!</v>
      </c>
    </row>
    <row r="618" spans="12:21" x14ac:dyDescent="0.5">
      <c r="L618" s="56" t="str">
        <f>IF(ISTEXT(overallRate),"Effectuez l’étape 1",IF(OR(COUNT($C618,H618)&lt;&gt;2,overallRate=0),0,IF(D618="Oui",ROUND(MAX(IF($B618="Non - avec lien de dépendance",0,MIN((0.75*H618),847)),MIN(H618,(0.75*$C618),847)),2),R618)))</f>
        <v>Effectuez l’étape 1</v>
      </c>
      <c r="M618" s="56" t="str">
        <f>IF(ISTEXT(overallRate),"Effectuez l’étape 1",IF(OR(COUNT($C618,I618)&lt;&gt;2,overallRate=0),0,IF(E618="Yes",ROUND(MAX(IF($B618="Non - avec lien de dépendance",0,MIN((0.75*I618),847)),MIN(I618,(0.75*$C618),847)),2),S618)))</f>
        <v>Effectuez l’étape 1</v>
      </c>
      <c r="N618" s="56" t="str">
        <f>IF(ISTEXT(overallRate),"Effectuez l’étape 1",IF(OR(COUNT($C618,J618)&lt;&gt;2,overallRate=0),0,IF(F618="Yes",ROUND(MAX(IF($B618="Non - avec lien de dépendance",0,MIN((0.75*J618),847)),MIN(J618,(0.75*$C618),847)),2),T618)))</f>
        <v>Effectuez l’étape 1</v>
      </c>
      <c r="O618" s="56" t="str">
        <f>IF(ISTEXT(overallRate),"Effectuez l’étape 1",IF(OR(COUNT($C618,K618)&lt;&gt;2,overallRate=0),0,IF(G618="Yes",ROUND(MAX(IF($B618="Non - avec lien de dépendance",0,MIN((0.75*K618),847)),MIN(K618,(0.75*$C618),847)),2),U618)))</f>
        <v>Effectuez l’étape 1</v>
      </c>
      <c r="P618" s="3">
        <f t="shared" si="9"/>
        <v>0</v>
      </c>
      <c r="R618" s="110" t="e">
        <f>IF(revenueReduction&gt;0.3,MAX(IF($B618="Non - avec lien de dépendance",MIN(1129,H618,$C618)*overallRate,MIN(1129,H618)*overallRate),ROUND(MAX(IF($B618="Non - avec lien de dépendance",0,MIN((0.75*H618),847)),MIN(H618,(0.75*$C618),847)),2)),IF($B618="Non - avec lien de dépendance",MIN(1129,H618,$C618)*overallRate,MIN(1129,H618)*overallRate))</f>
        <v>#VALUE!</v>
      </c>
      <c r="S618" s="110" t="e">
        <f>IF(revenueReduction&gt;0.3,MAX(IF($B618="Non - avec lien de dépendance",MIN(1129,I618,$C618)*overallRate,MIN(1129,I618)*overallRate),ROUND(MAX(IF($B618="Non - avec lien de dépendance",0,MIN((0.75*I618),847)),MIN(I618,(0.75*$C618),847)),2)),IF($B618="Non - avec lien de dépendance",MIN(1129,I618,$C618)*overallRate,MIN(1129,I618)*overallRate))</f>
        <v>#VALUE!</v>
      </c>
      <c r="T618" s="110" t="e">
        <f>IF(revenueReduction&gt;0.3,MAX(IF($B618="Non - avec lien de dépendance",MIN(1129,J618,$C618)*overallRate,MIN(1129,J618)*overallRate),ROUND(MAX(IF($B618="Non - avec lien de dépendance",0,MIN((0.75*J618),847)),MIN(J618,(0.75*$C618),847)),2)),IF($B618="Non - avec lien de dépendance",MIN(1129,J618,$C618)*overallRate,MIN(1129,J618)*overallRate))</f>
        <v>#VALUE!</v>
      </c>
      <c r="U618" s="110" t="e">
        <f>IF(revenueReduction&gt;0.3,MAX(IF($B618="Non - avec lien de dépendance",MIN(1129,K618,$C618)*overallRate,MIN(1129,K618)*overallRate),ROUND(MAX(IF($B618="Non - avec lien de dépendance",0,MIN((0.75*K618),847)),MIN(K618,(0.75*$C618),847)),2)),IF($B618="Non - avec lien de dépendance",MIN(1129,K618,$C618)*overallRate,MIN(1129,K618)*overallRate))</f>
        <v>#VALUE!</v>
      </c>
    </row>
    <row r="619" spans="12:21" x14ac:dyDescent="0.5">
      <c r="L619" s="56" t="str">
        <f>IF(ISTEXT(overallRate),"Effectuez l’étape 1",IF(OR(COUNT($C619,H619)&lt;&gt;2,overallRate=0),0,IF(D619="Oui",ROUND(MAX(IF($B619="Non - avec lien de dépendance",0,MIN((0.75*H619),847)),MIN(H619,(0.75*$C619),847)),2),R619)))</f>
        <v>Effectuez l’étape 1</v>
      </c>
      <c r="M619" s="56" t="str">
        <f>IF(ISTEXT(overallRate),"Effectuez l’étape 1",IF(OR(COUNT($C619,I619)&lt;&gt;2,overallRate=0),0,IF(E619="Yes",ROUND(MAX(IF($B619="Non - avec lien de dépendance",0,MIN((0.75*I619),847)),MIN(I619,(0.75*$C619),847)),2),S619)))</f>
        <v>Effectuez l’étape 1</v>
      </c>
      <c r="N619" s="56" t="str">
        <f>IF(ISTEXT(overallRate),"Effectuez l’étape 1",IF(OR(COUNT($C619,J619)&lt;&gt;2,overallRate=0),0,IF(F619="Yes",ROUND(MAX(IF($B619="Non - avec lien de dépendance",0,MIN((0.75*J619),847)),MIN(J619,(0.75*$C619),847)),2),T619)))</f>
        <v>Effectuez l’étape 1</v>
      </c>
      <c r="O619" s="56" t="str">
        <f>IF(ISTEXT(overallRate),"Effectuez l’étape 1",IF(OR(COUNT($C619,K619)&lt;&gt;2,overallRate=0),0,IF(G619="Yes",ROUND(MAX(IF($B619="Non - avec lien de dépendance",0,MIN((0.75*K619),847)),MIN(K619,(0.75*$C619),847)),2),U619)))</f>
        <v>Effectuez l’étape 1</v>
      </c>
      <c r="P619" s="3">
        <f t="shared" si="9"/>
        <v>0</v>
      </c>
      <c r="R619" s="110" t="e">
        <f>IF(revenueReduction&gt;0.3,MAX(IF($B619="Non - avec lien de dépendance",MIN(1129,H619,$C619)*overallRate,MIN(1129,H619)*overallRate),ROUND(MAX(IF($B619="Non - avec lien de dépendance",0,MIN((0.75*H619),847)),MIN(H619,(0.75*$C619),847)),2)),IF($B619="Non - avec lien de dépendance",MIN(1129,H619,$C619)*overallRate,MIN(1129,H619)*overallRate))</f>
        <v>#VALUE!</v>
      </c>
      <c r="S619" s="110" t="e">
        <f>IF(revenueReduction&gt;0.3,MAX(IF($B619="Non - avec lien de dépendance",MIN(1129,I619,$C619)*overallRate,MIN(1129,I619)*overallRate),ROUND(MAX(IF($B619="Non - avec lien de dépendance",0,MIN((0.75*I619),847)),MIN(I619,(0.75*$C619),847)),2)),IF($B619="Non - avec lien de dépendance",MIN(1129,I619,$C619)*overallRate,MIN(1129,I619)*overallRate))</f>
        <v>#VALUE!</v>
      </c>
      <c r="T619" s="110" t="e">
        <f>IF(revenueReduction&gt;0.3,MAX(IF($B619="Non - avec lien de dépendance",MIN(1129,J619,$C619)*overallRate,MIN(1129,J619)*overallRate),ROUND(MAX(IF($B619="Non - avec lien de dépendance",0,MIN((0.75*J619),847)),MIN(J619,(0.75*$C619),847)),2)),IF($B619="Non - avec lien de dépendance",MIN(1129,J619,$C619)*overallRate,MIN(1129,J619)*overallRate))</f>
        <v>#VALUE!</v>
      </c>
      <c r="U619" s="110" t="e">
        <f>IF(revenueReduction&gt;0.3,MAX(IF($B619="Non - avec lien de dépendance",MIN(1129,K619,$C619)*overallRate,MIN(1129,K619)*overallRate),ROUND(MAX(IF($B619="Non - avec lien de dépendance",0,MIN((0.75*K619),847)),MIN(K619,(0.75*$C619),847)),2)),IF($B619="Non - avec lien de dépendance",MIN(1129,K619,$C619)*overallRate,MIN(1129,K619)*overallRate))</f>
        <v>#VALUE!</v>
      </c>
    </row>
    <row r="620" spans="12:21" x14ac:dyDescent="0.5">
      <c r="L620" s="56" t="str">
        <f>IF(ISTEXT(overallRate),"Effectuez l’étape 1",IF(OR(COUNT($C620,H620)&lt;&gt;2,overallRate=0),0,IF(D620="Oui",ROUND(MAX(IF($B620="Non - avec lien de dépendance",0,MIN((0.75*H620),847)),MIN(H620,(0.75*$C620),847)),2),R620)))</f>
        <v>Effectuez l’étape 1</v>
      </c>
      <c r="M620" s="56" t="str">
        <f>IF(ISTEXT(overallRate),"Effectuez l’étape 1",IF(OR(COUNT($C620,I620)&lt;&gt;2,overallRate=0),0,IF(E620="Yes",ROUND(MAX(IF($B620="Non - avec lien de dépendance",0,MIN((0.75*I620),847)),MIN(I620,(0.75*$C620),847)),2),S620)))</f>
        <v>Effectuez l’étape 1</v>
      </c>
      <c r="N620" s="56" t="str">
        <f>IF(ISTEXT(overallRate),"Effectuez l’étape 1",IF(OR(COUNT($C620,J620)&lt;&gt;2,overallRate=0),0,IF(F620="Yes",ROUND(MAX(IF($B620="Non - avec lien de dépendance",0,MIN((0.75*J620),847)),MIN(J620,(0.75*$C620),847)),2),T620)))</f>
        <v>Effectuez l’étape 1</v>
      </c>
      <c r="O620" s="56" t="str">
        <f>IF(ISTEXT(overallRate),"Effectuez l’étape 1",IF(OR(COUNT($C620,K620)&lt;&gt;2,overallRate=0),0,IF(G620="Yes",ROUND(MAX(IF($B620="Non - avec lien de dépendance",0,MIN((0.75*K620),847)),MIN(K620,(0.75*$C620),847)),2),U620)))</f>
        <v>Effectuez l’étape 1</v>
      </c>
      <c r="P620" s="3">
        <f t="shared" si="9"/>
        <v>0</v>
      </c>
      <c r="R620" s="110" t="e">
        <f>IF(revenueReduction&gt;0.3,MAX(IF($B620="Non - avec lien de dépendance",MIN(1129,H620,$C620)*overallRate,MIN(1129,H620)*overallRate),ROUND(MAX(IF($B620="Non - avec lien de dépendance",0,MIN((0.75*H620),847)),MIN(H620,(0.75*$C620),847)),2)),IF($B620="Non - avec lien de dépendance",MIN(1129,H620,$C620)*overallRate,MIN(1129,H620)*overallRate))</f>
        <v>#VALUE!</v>
      </c>
      <c r="S620" s="110" t="e">
        <f>IF(revenueReduction&gt;0.3,MAX(IF($B620="Non - avec lien de dépendance",MIN(1129,I620,$C620)*overallRate,MIN(1129,I620)*overallRate),ROUND(MAX(IF($B620="Non - avec lien de dépendance",0,MIN((0.75*I620),847)),MIN(I620,(0.75*$C620),847)),2)),IF($B620="Non - avec lien de dépendance",MIN(1129,I620,$C620)*overallRate,MIN(1129,I620)*overallRate))</f>
        <v>#VALUE!</v>
      </c>
      <c r="T620" s="110" t="e">
        <f>IF(revenueReduction&gt;0.3,MAX(IF($B620="Non - avec lien de dépendance",MIN(1129,J620,$C620)*overallRate,MIN(1129,J620)*overallRate),ROUND(MAX(IF($B620="Non - avec lien de dépendance",0,MIN((0.75*J620),847)),MIN(J620,(0.75*$C620),847)),2)),IF($B620="Non - avec lien de dépendance",MIN(1129,J620,$C620)*overallRate,MIN(1129,J620)*overallRate))</f>
        <v>#VALUE!</v>
      </c>
      <c r="U620" s="110" t="e">
        <f>IF(revenueReduction&gt;0.3,MAX(IF($B620="Non - avec lien de dépendance",MIN(1129,K620,$C620)*overallRate,MIN(1129,K620)*overallRate),ROUND(MAX(IF($B620="Non - avec lien de dépendance",0,MIN((0.75*K620),847)),MIN(K620,(0.75*$C620),847)),2)),IF($B620="Non - avec lien de dépendance",MIN(1129,K620,$C620)*overallRate,MIN(1129,K620)*overallRate))</f>
        <v>#VALUE!</v>
      </c>
    </row>
    <row r="621" spans="12:21" x14ac:dyDescent="0.5">
      <c r="L621" s="56" t="str">
        <f>IF(ISTEXT(overallRate),"Effectuez l’étape 1",IF(OR(COUNT($C621,H621)&lt;&gt;2,overallRate=0),0,IF(D621="Oui",ROUND(MAX(IF($B621="Non - avec lien de dépendance",0,MIN((0.75*H621),847)),MIN(H621,(0.75*$C621),847)),2),R621)))</f>
        <v>Effectuez l’étape 1</v>
      </c>
      <c r="M621" s="56" t="str">
        <f>IF(ISTEXT(overallRate),"Effectuez l’étape 1",IF(OR(COUNT($C621,I621)&lt;&gt;2,overallRate=0),0,IF(E621="Yes",ROUND(MAX(IF($B621="Non - avec lien de dépendance",0,MIN((0.75*I621),847)),MIN(I621,(0.75*$C621),847)),2),S621)))</f>
        <v>Effectuez l’étape 1</v>
      </c>
      <c r="N621" s="56" t="str">
        <f>IF(ISTEXT(overallRate),"Effectuez l’étape 1",IF(OR(COUNT($C621,J621)&lt;&gt;2,overallRate=0),0,IF(F621="Yes",ROUND(MAX(IF($B621="Non - avec lien de dépendance",0,MIN((0.75*J621),847)),MIN(J621,(0.75*$C621),847)),2),T621)))</f>
        <v>Effectuez l’étape 1</v>
      </c>
      <c r="O621" s="56" t="str">
        <f>IF(ISTEXT(overallRate),"Effectuez l’étape 1",IF(OR(COUNT($C621,K621)&lt;&gt;2,overallRate=0),0,IF(G621="Yes",ROUND(MAX(IF($B621="Non - avec lien de dépendance",0,MIN((0.75*K621),847)),MIN(K621,(0.75*$C621),847)),2),U621)))</f>
        <v>Effectuez l’étape 1</v>
      </c>
      <c r="P621" s="3">
        <f t="shared" si="9"/>
        <v>0</v>
      </c>
      <c r="R621" s="110" t="e">
        <f>IF(revenueReduction&gt;0.3,MAX(IF($B621="Non - avec lien de dépendance",MIN(1129,H621,$C621)*overallRate,MIN(1129,H621)*overallRate),ROUND(MAX(IF($B621="Non - avec lien de dépendance",0,MIN((0.75*H621),847)),MIN(H621,(0.75*$C621),847)),2)),IF($B621="Non - avec lien de dépendance",MIN(1129,H621,$C621)*overallRate,MIN(1129,H621)*overallRate))</f>
        <v>#VALUE!</v>
      </c>
      <c r="S621" s="110" t="e">
        <f>IF(revenueReduction&gt;0.3,MAX(IF($B621="Non - avec lien de dépendance",MIN(1129,I621,$C621)*overallRate,MIN(1129,I621)*overallRate),ROUND(MAX(IF($B621="Non - avec lien de dépendance",0,MIN((0.75*I621),847)),MIN(I621,(0.75*$C621),847)),2)),IF($B621="Non - avec lien de dépendance",MIN(1129,I621,$C621)*overallRate,MIN(1129,I621)*overallRate))</f>
        <v>#VALUE!</v>
      </c>
      <c r="T621" s="110" t="e">
        <f>IF(revenueReduction&gt;0.3,MAX(IF($B621="Non - avec lien de dépendance",MIN(1129,J621,$C621)*overallRate,MIN(1129,J621)*overallRate),ROUND(MAX(IF($B621="Non - avec lien de dépendance",0,MIN((0.75*J621),847)),MIN(J621,(0.75*$C621),847)),2)),IF($B621="Non - avec lien de dépendance",MIN(1129,J621,$C621)*overallRate,MIN(1129,J621)*overallRate))</f>
        <v>#VALUE!</v>
      </c>
      <c r="U621" s="110" t="e">
        <f>IF(revenueReduction&gt;0.3,MAX(IF($B621="Non - avec lien de dépendance",MIN(1129,K621,$C621)*overallRate,MIN(1129,K621)*overallRate),ROUND(MAX(IF($B621="Non - avec lien de dépendance",0,MIN((0.75*K621),847)),MIN(K621,(0.75*$C621),847)),2)),IF($B621="Non - avec lien de dépendance",MIN(1129,K621,$C621)*overallRate,MIN(1129,K621)*overallRate))</f>
        <v>#VALUE!</v>
      </c>
    </row>
    <row r="622" spans="12:21" x14ac:dyDescent="0.5">
      <c r="L622" s="56" t="str">
        <f>IF(ISTEXT(overallRate),"Effectuez l’étape 1",IF(OR(COUNT($C622,H622)&lt;&gt;2,overallRate=0),0,IF(D622="Oui",ROUND(MAX(IF($B622="Non - avec lien de dépendance",0,MIN((0.75*H622),847)),MIN(H622,(0.75*$C622),847)),2),R622)))</f>
        <v>Effectuez l’étape 1</v>
      </c>
      <c r="M622" s="56" t="str">
        <f>IF(ISTEXT(overallRate),"Effectuez l’étape 1",IF(OR(COUNT($C622,I622)&lt;&gt;2,overallRate=0),0,IF(E622="Yes",ROUND(MAX(IF($B622="Non - avec lien de dépendance",0,MIN((0.75*I622),847)),MIN(I622,(0.75*$C622),847)),2),S622)))</f>
        <v>Effectuez l’étape 1</v>
      </c>
      <c r="N622" s="56" t="str">
        <f>IF(ISTEXT(overallRate),"Effectuez l’étape 1",IF(OR(COUNT($C622,J622)&lt;&gt;2,overallRate=0),0,IF(F622="Yes",ROUND(MAX(IF($B622="Non - avec lien de dépendance",0,MIN((0.75*J622),847)),MIN(J622,(0.75*$C622),847)),2),T622)))</f>
        <v>Effectuez l’étape 1</v>
      </c>
      <c r="O622" s="56" t="str">
        <f>IF(ISTEXT(overallRate),"Effectuez l’étape 1",IF(OR(COUNT($C622,K622)&lt;&gt;2,overallRate=0),0,IF(G622="Yes",ROUND(MAX(IF($B622="Non - avec lien de dépendance",0,MIN((0.75*K622),847)),MIN(K622,(0.75*$C622),847)),2),U622)))</f>
        <v>Effectuez l’étape 1</v>
      </c>
      <c r="P622" s="3">
        <f t="shared" si="9"/>
        <v>0</v>
      </c>
      <c r="R622" s="110" t="e">
        <f>IF(revenueReduction&gt;0.3,MAX(IF($B622="Non - avec lien de dépendance",MIN(1129,H622,$C622)*overallRate,MIN(1129,H622)*overallRate),ROUND(MAX(IF($B622="Non - avec lien de dépendance",0,MIN((0.75*H622),847)),MIN(H622,(0.75*$C622),847)),2)),IF($B622="Non - avec lien de dépendance",MIN(1129,H622,$C622)*overallRate,MIN(1129,H622)*overallRate))</f>
        <v>#VALUE!</v>
      </c>
      <c r="S622" s="110" t="e">
        <f>IF(revenueReduction&gt;0.3,MAX(IF($B622="Non - avec lien de dépendance",MIN(1129,I622,$C622)*overallRate,MIN(1129,I622)*overallRate),ROUND(MAX(IF($B622="Non - avec lien de dépendance",0,MIN((0.75*I622),847)),MIN(I622,(0.75*$C622),847)),2)),IF($B622="Non - avec lien de dépendance",MIN(1129,I622,$C622)*overallRate,MIN(1129,I622)*overallRate))</f>
        <v>#VALUE!</v>
      </c>
      <c r="T622" s="110" t="e">
        <f>IF(revenueReduction&gt;0.3,MAX(IF($B622="Non - avec lien de dépendance",MIN(1129,J622,$C622)*overallRate,MIN(1129,J622)*overallRate),ROUND(MAX(IF($B622="Non - avec lien de dépendance",0,MIN((0.75*J622),847)),MIN(J622,(0.75*$C622),847)),2)),IF($B622="Non - avec lien de dépendance",MIN(1129,J622,$C622)*overallRate,MIN(1129,J622)*overallRate))</f>
        <v>#VALUE!</v>
      </c>
      <c r="U622" s="110" t="e">
        <f>IF(revenueReduction&gt;0.3,MAX(IF($B622="Non - avec lien de dépendance",MIN(1129,K622,$C622)*overallRate,MIN(1129,K622)*overallRate),ROUND(MAX(IF($B622="Non - avec lien de dépendance",0,MIN((0.75*K622),847)),MIN(K622,(0.75*$C622),847)),2)),IF($B622="Non - avec lien de dépendance",MIN(1129,K622,$C622)*overallRate,MIN(1129,K622)*overallRate))</f>
        <v>#VALUE!</v>
      </c>
    </row>
    <row r="623" spans="12:21" x14ac:dyDescent="0.5">
      <c r="L623" s="56" t="str">
        <f>IF(ISTEXT(overallRate),"Effectuez l’étape 1",IF(OR(COUNT($C623,H623)&lt;&gt;2,overallRate=0),0,IF(D623="Oui",ROUND(MAX(IF($B623="Non - avec lien de dépendance",0,MIN((0.75*H623),847)),MIN(H623,(0.75*$C623),847)),2),R623)))</f>
        <v>Effectuez l’étape 1</v>
      </c>
      <c r="M623" s="56" t="str">
        <f>IF(ISTEXT(overallRate),"Effectuez l’étape 1",IF(OR(COUNT($C623,I623)&lt;&gt;2,overallRate=0),0,IF(E623="Yes",ROUND(MAX(IF($B623="Non - avec lien de dépendance",0,MIN((0.75*I623),847)),MIN(I623,(0.75*$C623),847)),2),S623)))</f>
        <v>Effectuez l’étape 1</v>
      </c>
      <c r="N623" s="56" t="str">
        <f>IF(ISTEXT(overallRate),"Effectuez l’étape 1",IF(OR(COUNT($C623,J623)&lt;&gt;2,overallRate=0),0,IF(F623="Yes",ROUND(MAX(IF($B623="Non - avec lien de dépendance",0,MIN((0.75*J623),847)),MIN(J623,(0.75*$C623),847)),2),T623)))</f>
        <v>Effectuez l’étape 1</v>
      </c>
      <c r="O623" s="56" t="str">
        <f>IF(ISTEXT(overallRate),"Effectuez l’étape 1",IF(OR(COUNT($C623,K623)&lt;&gt;2,overallRate=0),0,IF(G623="Yes",ROUND(MAX(IF($B623="Non - avec lien de dépendance",0,MIN((0.75*K623),847)),MIN(K623,(0.75*$C623),847)),2),U623)))</f>
        <v>Effectuez l’étape 1</v>
      </c>
      <c r="P623" s="3">
        <f t="shared" si="9"/>
        <v>0</v>
      </c>
      <c r="R623" s="110" t="e">
        <f>IF(revenueReduction&gt;0.3,MAX(IF($B623="Non - avec lien de dépendance",MIN(1129,H623,$C623)*overallRate,MIN(1129,H623)*overallRate),ROUND(MAX(IF($B623="Non - avec lien de dépendance",0,MIN((0.75*H623),847)),MIN(H623,(0.75*$C623),847)),2)),IF($B623="Non - avec lien de dépendance",MIN(1129,H623,$C623)*overallRate,MIN(1129,H623)*overallRate))</f>
        <v>#VALUE!</v>
      </c>
      <c r="S623" s="110" t="e">
        <f>IF(revenueReduction&gt;0.3,MAX(IF($B623="Non - avec lien de dépendance",MIN(1129,I623,$C623)*overallRate,MIN(1129,I623)*overallRate),ROUND(MAX(IF($B623="Non - avec lien de dépendance",0,MIN((0.75*I623),847)),MIN(I623,(0.75*$C623),847)),2)),IF($B623="Non - avec lien de dépendance",MIN(1129,I623,$C623)*overallRate,MIN(1129,I623)*overallRate))</f>
        <v>#VALUE!</v>
      </c>
      <c r="T623" s="110" t="e">
        <f>IF(revenueReduction&gt;0.3,MAX(IF($B623="Non - avec lien de dépendance",MIN(1129,J623,$C623)*overallRate,MIN(1129,J623)*overallRate),ROUND(MAX(IF($B623="Non - avec lien de dépendance",0,MIN((0.75*J623),847)),MIN(J623,(0.75*$C623),847)),2)),IF($B623="Non - avec lien de dépendance",MIN(1129,J623,$C623)*overallRate,MIN(1129,J623)*overallRate))</f>
        <v>#VALUE!</v>
      </c>
      <c r="U623" s="110" t="e">
        <f>IF(revenueReduction&gt;0.3,MAX(IF($B623="Non - avec lien de dépendance",MIN(1129,K623,$C623)*overallRate,MIN(1129,K623)*overallRate),ROUND(MAX(IF($B623="Non - avec lien de dépendance",0,MIN((0.75*K623),847)),MIN(K623,(0.75*$C623),847)),2)),IF($B623="Non - avec lien de dépendance",MIN(1129,K623,$C623)*overallRate,MIN(1129,K623)*overallRate))</f>
        <v>#VALUE!</v>
      </c>
    </row>
    <row r="624" spans="12:21" x14ac:dyDescent="0.5">
      <c r="L624" s="56" t="str">
        <f>IF(ISTEXT(overallRate),"Effectuez l’étape 1",IF(OR(COUNT($C624,H624)&lt;&gt;2,overallRate=0),0,IF(D624="Oui",ROUND(MAX(IF($B624="Non - avec lien de dépendance",0,MIN((0.75*H624),847)),MIN(H624,(0.75*$C624),847)),2),R624)))</f>
        <v>Effectuez l’étape 1</v>
      </c>
      <c r="M624" s="56" t="str">
        <f>IF(ISTEXT(overallRate),"Effectuez l’étape 1",IF(OR(COUNT($C624,I624)&lt;&gt;2,overallRate=0),0,IF(E624="Yes",ROUND(MAX(IF($B624="Non - avec lien de dépendance",0,MIN((0.75*I624),847)),MIN(I624,(0.75*$C624),847)),2),S624)))</f>
        <v>Effectuez l’étape 1</v>
      </c>
      <c r="N624" s="56" t="str">
        <f>IF(ISTEXT(overallRate),"Effectuez l’étape 1",IF(OR(COUNT($C624,J624)&lt;&gt;2,overallRate=0),0,IF(F624="Yes",ROUND(MAX(IF($B624="Non - avec lien de dépendance",0,MIN((0.75*J624),847)),MIN(J624,(0.75*$C624),847)),2),T624)))</f>
        <v>Effectuez l’étape 1</v>
      </c>
      <c r="O624" s="56" t="str">
        <f>IF(ISTEXT(overallRate),"Effectuez l’étape 1",IF(OR(COUNT($C624,K624)&lt;&gt;2,overallRate=0),0,IF(G624="Yes",ROUND(MAX(IF($B624="Non - avec lien de dépendance",0,MIN((0.75*K624),847)),MIN(K624,(0.75*$C624),847)),2),U624)))</f>
        <v>Effectuez l’étape 1</v>
      </c>
      <c r="P624" s="3">
        <f t="shared" si="9"/>
        <v>0</v>
      </c>
      <c r="R624" s="110" t="e">
        <f>IF(revenueReduction&gt;0.3,MAX(IF($B624="Non - avec lien de dépendance",MIN(1129,H624,$C624)*overallRate,MIN(1129,H624)*overallRate),ROUND(MAX(IF($B624="Non - avec lien de dépendance",0,MIN((0.75*H624),847)),MIN(H624,(0.75*$C624),847)),2)),IF($B624="Non - avec lien de dépendance",MIN(1129,H624,$C624)*overallRate,MIN(1129,H624)*overallRate))</f>
        <v>#VALUE!</v>
      </c>
      <c r="S624" s="110" t="e">
        <f>IF(revenueReduction&gt;0.3,MAX(IF($B624="Non - avec lien de dépendance",MIN(1129,I624,$C624)*overallRate,MIN(1129,I624)*overallRate),ROUND(MAX(IF($B624="Non - avec lien de dépendance",0,MIN((0.75*I624),847)),MIN(I624,(0.75*$C624),847)),2)),IF($B624="Non - avec lien de dépendance",MIN(1129,I624,$C624)*overallRate,MIN(1129,I624)*overallRate))</f>
        <v>#VALUE!</v>
      </c>
      <c r="T624" s="110" t="e">
        <f>IF(revenueReduction&gt;0.3,MAX(IF($B624="Non - avec lien de dépendance",MIN(1129,J624,$C624)*overallRate,MIN(1129,J624)*overallRate),ROUND(MAX(IF($B624="Non - avec lien de dépendance",0,MIN((0.75*J624),847)),MIN(J624,(0.75*$C624),847)),2)),IF($B624="Non - avec lien de dépendance",MIN(1129,J624,$C624)*overallRate,MIN(1129,J624)*overallRate))</f>
        <v>#VALUE!</v>
      </c>
      <c r="U624" s="110" t="e">
        <f>IF(revenueReduction&gt;0.3,MAX(IF($B624="Non - avec lien de dépendance",MIN(1129,K624,$C624)*overallRate,MIN(1129,K624)*overallRate),ROUND(MAX(IF($B624="Non - avec lien de dépendance",0,MIN((0.75*K624),847)),MIN(K624,(0.75*$C624),847)),2)),IF($B624="Non - avec lien de dépendance",MIN(1129,K624,$C624)*overallRate,MIN(1129,K624)*overallRate))</f>
        <v>#VALUE!</v>
      </c>
    </row>
    <row r="625" spans="12:21" x14ac:dyDescent="0.5">
      <c r="L625" s="56" t="str">
        <f>IF(ISTEXT(overallRate),"Effectuez l’étape 1",IF(OR(COUNT($C625,H625)&lt;&gt;2,overallRate=0),0,IF(D625="Oui",ROUND(MAX(IF($B625="Non - avec lien de dépendance",0,MIN((0.75*H625),847)),MIN(H625,(0.75*$C625),847)),2),R625)))</f>
        <v>Effectuez l’étape 1</v>
      </c>
      <c r="M625" s="56" t="str">
        <f>IF(ISTEXT(overallRate),"Effectuez l’étape 1",IF(OR(COUNT($C625,I625)&lt;&gt;2,overallRate=0),0,IF(E625="Yes",ROUND(MAX(IF($B625="Non - avec lien de dépendance",0,MIN((0.75*I625),847)),MIN(I625,(0.75*$C625),847)),2),S625)))</f>
        <v>Effectuez l’étape 1</v>
      </c>
      <c r="N625" s="56" t="str">
        <f>IF(ISTEXT(overallRate),"Effectuez l’étape 1",IF(OR(COUNT($C625,J625)&lt;&gt;2,overallRate=0),0,IF(F625="Yes",ROUND(MAX(IF($B625="Non - avec lien de dépendance",0,MIN((0.75*J625),847)),MIN(J625,(0.75*$C625),847)),2),T625)))</f>
        <v>Effectuez l’étape 1</v>
      </c>
      <c r="O625" s="56" t="str">
        <f>IF(ISTEXT(overallRate),"Effectuez l’étape 1",IF(OR(COUNT($C625,K625)&lt;&gt;2,overallRate=0),0,IF(G625="Yes",ROUND(MAX(IF($B625="Non - avec lien de dépendance",0,MIN((0.75*K625),847)),MIN(K625,(0.75*$C625),847)),2),U625)))</f>
        <v>Effectuez l’étape 1</v>
      </c>
      <c r="P625" s="3">
        <f t="shared" si="9"/>
        <v>0</v>
      </c>
      <c r="R625" s="110" t="e">
        <f>IF(revenueReduction&gt;0.3,MAX(IF($B625="Non - avec lien de dépendance",MIN(1129,H625,$C625)*overallRate,MIN(1129,H625)*overallRate),ROUND(MAX(IF($B625="Non - avec lien de dépendance",0,MIN((0.75*H625),847)),MIN(H625,(0.75*$C625),847)),2)),IF($B625="Non - avec lien de dépendance",MIN(1129,H625,$C625)*overallRate,MIN(1129,H625)*overallRate))</f>
        <v>#VALUE!</v>
      </c>
      <c r="S625" s="110" t="e">
        <f>IF(revenueReduction&gt;0.3,MAX(IF($B625="Non - avec lien de dépendance",MIN(1129,I625,$C625)*overallRate,MIN(1129,I625)*overallRate),ROUND(MAX(IF($B625="Non - avec lien de dépendance",0,MIN((0.75*I625),847)),MIN(I625,(0.75*$C625),847)),2)),IF($B625="Non - avec lien de dépendance",MIN(1129,I625,$C625)*overallRate,MIN(1129,I625)*overallRate))</f>
        <v>#VALUE!</v>
      </c>
      <c r="T625" s="110" t="e">
        <f>IF(revenueReduction&gt;0.3,MAX(IF($B625="Non - avec lien de dépendance",MIN(1129,J625,$C625)*overallRate,MIN(1129,J625)*overallRate),ROUND(MAX(IF($B625="Non - avec lien de dépendance",0,MIN((0.75*J625),847)),MIN(J625,(0.75*$C625),847)),2)),IF($B625="Non - avec lien de dépendance",MIN(1129,J625,$C625)*overallRate,MIN(1129,J625)*overallRate))</f>
        <v>#VALUE!</v>
      </c>
      <c r="U625" s="110" t="e">
        <f>IF(revenueReduction&gt;0.3,MAX(IF($B625="Non - avec lien de dépendance",MIN(1129,K625,$C625)*overallRate,MIN(1129,K625)*overallRate),ROUND(MAX(IF($B625="Non - avec lien de dépendance",0,MIN((0.75*K625),847)),MIN(K625,(0.75*$C625),847)),2)),IF($B625="Non - avec lien de dépendance",MIN(1129,K625,$C625)*overallRate,MIN(1129,K625)*overallRate))</f>
        <v>#VALUE!</v>
      </c>
    </row>
    <row r="626" spans="12:21" x14ac:dyDescent="0.5">
      <c r="L626" s="56" t="str">
        <f>IF(ISTEXT(overallRate),"Effectuez l’étape 1",IF(OR(COUNT($C626,H626)&lt;&gt;2,overallRate=0),0,IF(D626="Oui",ROUND(MAX(IF($B626="Non - avec lien de dépendance",0,MIN((0.75*H626),847)),MIN(H626,(0.75*$C626),847)),2),R626)))</f>
        <v>Effectuez l’étape 1</v>
      </c>
      <c r="M626" s="56" t="str">
        <f>IF(ISTEXT(overallRate),"Effectuez l’étape 1",IF(OR(COUNT($C626,I626)&lt;&gt;2,overallRate=0),0,IF(E626="Yes",ROUND(MAX(IF($B626="Non - avec lien de dépendance",0,MIN((0.75*I626),847)),MIN(I626,(0.75*$C626),847)),2),S626)))</f>
        <v>Effectuez l’étape 1</v>
      </c>
      <c r="N626" s="56" t="str">
        <f>IF(ISTEXT(overallRate),"Effectuez l’étape 1",IF(OR(COUNT($C626,J626)&lt;&gt;2,overallRate=0),0,IF(F626="Yes",ROUND(MAX(IF($B626="Non - avec lien de dépendance",0,MIN((0.75*J626),847)),MIN(J626,(0.75*$C626),847)),2),T626)))</f>
        <v>Effectuez l’étape 1</v>
      </c>
      <c r="O626" s="56" t="str">
        <f>IF(ISTEXT(overallRate),"Effectuez l’étape 1",IF(OR(COUNT($C626,K626)&lt;&gt;2,overallRate=0),0,IF(G626="Yes",ROUND(MAX(IF($B626="Non - avec lien de dépendance",0,MIN((0.75*K626),847)),MIN(K626,(0.75*$C626),847)),2),U626)))</f>
        <v>Effectuez l’étape 1</v>
      </c>
      <c r="P626" s="3">
        <f t="shared" si="9"/>
        <v>0</v>
      </c>
      <c r="R626" s="110" t="e">
        <f>IF(revenueReduction&gt;0.3,MAX(IF($B626="Non - avec lien de dépendance",MIN(1129,H626,$C626)*overallRate,MIN(1129,H626)*overallRate),ROUND(MAX(IF($B626="Non - avec lien de dépendance",0,MIN((0.75*H626),847)),MIN(H626,(0.75*$C626),847)),2)),IF($B626="Non - avec lien de dépendance",MIN(1129,H626,$C626)*overallRate,MIN(1129,H626)*overallRate))</f>
        <v>#VALUE!</v>
      </c>
      <c r="S626" s="110" t="e">
        <f>IF(revenueReduction&gt;0.3,MAX(IF($B626="Non - avec lien de dépendance",MIN(1129,I626,$C626)*overallRate,MIN(1129,I626)*overallRate),ROUND(MAX(IF($B626="Non - avec lien de dépendance",0,MIN((0.75*I626),847)),MIN(I626,(0.75*$C626),847)),2)),IF($B626="Non - avec lien de dépendance",MIN(1129,I626,$C626)*overallRate,MIN(1129,I626)*overallRate))</f>
        <v>#VALUE!</v>
      </c>
      <c r="T626" s="110" t="e">
        <f>IF(revenueReduction&gt;0.3,MAX(IF($B626="Non - avec lien de dépendance",MIN(1129,J626,$C626)*overallRate,MIN(1129,J626)*overallRate),ROUND(MAX(IF($B626="Non - avec lien de dépendance",0,MIN((0.75*J626),847)),MIN(J626,(0.75*$C626),847)),2)),IF($B626="Non - avec lien de dépendance",MIN(1129,J626,$C626)*overallRate,MIN(1129,J626)*overallRate))</f>
        <v>#VALUE!</v>
      </c>
      <c r="U626" s="110" t="e">
        <f>IF(revenueReduction&gt;0.3,MAX(IF($B626="Non - avec lien de dépendance",MIN(1129,K626,$C626)*overallRate,MIN(1129,K626)*overallRate),ROUND(MAX(IF($B626="Non - avec lien de dépendance",0,MIN((0.75*K626),847)),MIN(K626,(0.75*$C626),847)),2)),IF($B626="Non - avec lien de dépendance",MIN(1129,K626,$C626)*overallRate,MIN(1129,K626)*overallRate))</f>
        <v>#VALUE!</v>
      </c>
    </row>
    <row r="627" spans="12:21" x14ac:dyDescent="0.5">
      <c r="L627" s="56" t="str">
        <f>IF(ISTEXT(overallRate),"Effectuez l’étape 1",IF(OR(COUNT($C627,H627)&lt;&gt;2,overallRate=0),0,IF(D627="Oui",ROUND(MAX(IF($B627="Non - avec lien de dépendance",0,MIN((0.75*H627),847)),MIN(H627,(0.75*$C627),847)),2),R627)))</f>
        <v>Effectuez l’étape 1</v>
      </c>
      <c r="M627" s="56" t="str">
        <f>IF(ISTEXT(overallRate),"Effectuez l’étape 1",IF(OR(COUNT($C627,I627)&lt;&gt;2,overallRate=0),0,IF(E627="Yes",ROUND(MAX(IF($B627="Non - avec lien de dépendance",0,MIN((0.75*I627),847)),MIN(I627,(0.75*$C627),847)),2),S627)))</f>
        <v>Effectuez l’étape 1</v>
      </c>
      <c r="N627" s="56" t="str">
        <f>IF(ISTEXT(overallRate),"Effectuez l’étape 1",IF(OR(COUNT($C627,J627)&lt;&gt;2,overallRate=0),0,IF(F627="Yes",ROUND(MAX(IF($B627="Non - avec lien de dépendance",0,MIN((0.75*J627),847)),MIN(J627,(0.75*$C627),847)),2),T627)))</f>
        <v>Effectuez l’étape 1</v>
      </c>
      <c r="O627" s="56" t="str">
        <f>IF(ISTEXT(overallRate),"Effectuez l’étape 1",IF(OR(COUNT($C627,K627)&lt;&gt;2,overallRate=0),0,IF(G627="Yes",ROUND(MAX(IF($B627="Non - avec lien de dépendance",0,MIN((0.75*K627),847)),MIN(K627,(0.75*$C627),847)),2),U627)))</f>
        <v>Effectuez l’étape 1</v>
      </c>
      <c r="P627" s="3">
        <f t="shared" si="9"/>
        <v>0</v>
      </c>
      <c r="R627" s="110" t="e">
        <f>IF(revenueReduction&gt;0.3,MAX(IF($B627="Non - avec lien de dépendance",MIN(1129,H627,$C627)*overallRate,MIN(1129,H627)*overallRate),ROUND(MAX(IF($B627="Non - avec lien de dépendance",0,MIN((0.75*H627),847)),MIN(H627,(0.75*$C627),847)),2)),IF($B627="Non - avec lien de dépendance",MIN(1129,H627,$C627)*overallRate,MIN(1129,H627)*overallRate))</f>
        <v>#VALUE!</v>
      </c>
      <c r="S627" s="110" t="e">
        <f>IF(revenueReduction&gt;0.3,MAX(IF($B627="Non - avec lien de dépendance",MIN(1129,I627,$C627)*overallRate,MIN(1129,I627)*overallRate),ROUND(MAX(IF($B627="Non - avec lien de dépendance",0,MIN((0.75*I627),847)),MIN(I627,(0.75*$C627),847)),2)),IF($B627="Non - avec lien de dépendance",MIN(1129,I627,$C627)*overallRate,MIN(1129,I627)*overallRate))</f>
        <v>#VALUE!</v>
      </c>
      <c r="T627" s="110" t="e">
        <f>IF(revenueReduction&gt;0.3,MAX(IF($B627="Non - avec lien de dépendance",MIN(1129,J627,$C627)*overallRate,MIN(1129,J627)*overallRate),ROUND(MAX(IF($B627="Non - avec lien de dépendance",0,MIN((0.75*J627),847)),MIN(J627,(0.75*$C627),847)),2)),IF($B627="Non - avec lien de dépendance",MIN(1129,J627,$C627)*overallRate,MIN(1129,J627)*overallRate))</f>
        <v>#VALUE!</v>
      </c>
      <c r="U627" s="110" t="e">
        <f>IF(revenueReduction&gt;0.3,MAX(IF($B627="Non - avec lien de dépendance",MIN(1129,K627,$C627)*overallRate,MIN(1129,K627)*overallRate),ROUND(MAX(IF($B627="Non - avec lien de dépendance",0,MIN((0.75*K627),847)),MIN(K627,(0.75*$C627),847)),2)),IF($B627="Non - avec lien de dépendance",MIN(1129,K627,$C627)*overallRate,MIN(1129,K627)*overallRate))</f>
        <v>#VALUE!</v>
      </c>
    </row>
    <row r="628" spans="12:21" x14ac:dyDescent="0.5">
      <c r="L628" s="56" t="str">
        <f>IF(ISTEXT(overallRate),"Effectuez l’étape 1",IF(OR(COUNT($C628,H628)&lt;&gt;2,overallRate=0),0,IF(D628="Oui",ROUND(MAX(IF($B628="Non - avec lien de dépendance",0,MIN((0.75*H628),847)),MIN(H628,(0.75*$C628),847)),2),R628)))</f>
        <v>Effectuez l’étape 1</v>
      </c>
      <c r="M628" s="56" t="str">
        <f>IF(ISTEXT(overallRate),"Effectuez l’étape 1",IF(OR(COUNT($C628,I628)&lt;&gt;2,overallRate=0),0,IF(E628="Yes",ROUND(MAX(IF($B628="Non - avec lien de dépendance",0,MIN((0.75*I628),847)),MIN(I628,(0.75*$C628),847)),2),S628)))</f>
        <v>Effectuez l’étape 1</v>
      </c>
      <c r="N628" s="56" t="str">
        <f>IF(ISTEXT(overallRate),"Effectuez l’étape 1",IF(OR(COUNT($C628,J628)&lt;&gt;2,overallRate=0),0,IF(F628="Yes",ROUND(MAX(IF($B628="Non - avec lien de dépendance",0,MIN((0.75*J628),847)),MIN(J628,(0.75*$C628),847)),2),T628)))</f>
        <v>Effectuez l’étape 1</v>
      </c>
      <c r="O628" s="56" t="str">
        <f>IF(ISTEXT(overallRate),"Effectuez l’étape 1",IF(OR(COUNT($C628,K628)&lt;&gt;2,overallRate=0),0,IF(G628="Yes",ROUND(MAX(IF($B628="Non - avec lien de dépendance",0,MIN((0.75*K628),847)),MIN(K628,(0.75*$C628),847)),2),U628)))</f>
        <v>Effectuez l’étape 1</v>
      </c>
      <c r="P628" s="3">
        <f t="shared" si="9"/>
        <v>0</v>
      </c>
      <c r="R628" s="110" t="e">
        <f>IF(revenueReduction&gt;0.3,MAX(IF($B628="Non - avec lien de dépendance",MIN(1129,H628,$C628)*overallRate,MIN(1129,H628)*overallRate),ROUND(MAX(IF($B628="Non - avec lien de dépendance",0,MIN((0.75*H628),847)),MIN(H628,(0.75*$C628),847)),2)),IF($B628="Non - avec lien de dépendance",MIN(1129,H628,$C628)*overallRate,MIN(1129,H628)*overallRate))</f>
        <v>#VALUE!</v>
      </c>
      <c r="S628" s="110" t="e">
        <f>IF(revenueReduction&gt;0.3,MAX(IF($B628="Non - avec lien de dépendance",MIN(1129,I628,$C628)*overallRate,MIN(1129,I628)*overallRate),ROUND(MAX(IF($B628="Non - avec lien de dépendance",0,MIN((0.75*I628),847)),MIN(I628,(0.75*$C628),847)),2)),IF($B628="Non - avec lien de dépendance",MIN(1129,I628,$C628)*overallRate,MIN(1129,I628)*overallRate))</f>
        <v>#VALUE!</v>
      </c>
      <c r="T628" s="110" t="e">
        <f>IF(revenueReduction&gt;0.3,MAX(IF($B628="Non - avec lien de dépendance",MIN(1129,J628,$C628)*overallRate,MIN(1129,J628)*overallRate),ROUND(MAX(IF($B628="Non - avec lien de dépendance",0,MIN((0.75*J628),847)),MIN(J628,(0.75*$C628),847)),2)),IF($B628="Non - avec lien de dépendance",MIN(1129,J628,$C628)*overallRate,MIN(1129,J628)*overallRate))</f>
        <v>#VALUE!</v>
      </c>
      <c r="U628" s="110" t="e">
        <f>IF(revenueReduction&gt;0.3,MAX(IF($B628="Non - avec lien de dépendance",MIN(1129,K628,$C628)*overallRate,MIN(1129,K628)*overallRate),ROUND(MAX(IF($B628="Non - avec lien de dépendance",0,MIN((0.75*K628),847)),MIN(K628,(0.75*$C628),847)),2)),IF($B628="Non - avec lien de dépendance",MIN(1129,K628,$C628)*overallRate,MIN(1129,K628)*overallRate))</f>
        <v>#VALUE!</v>
      </c>
    </row>
    <row r="629" spans="12:21" x14ac:dyDescent="0.5">
      <c r="L629" s="56" t="str">
        <f>IF(ISTEXT(overallRate),"Effectuez l’étape 1",IF(OR(COUNT($C629,H629)&lt;&gt;2,overallRate=0),0,IF(D629="Oui",ROUND(MAX(IF($B629="Non - avec lien de dépendance",0,MIN((0.75*H629),847)),MIN(H629,(0.75*$C629),847)),2),R629)))</f>
        <v>Effectuez l’étape 1</v>
      </c>
      <c r="M629" s="56" t="str">
        <f>IF(ISTEXT(overallRate),"Effectuez l’étape 1",IF(OR(COUNT($C629,I629)&lt;&gt;2,overallRate=0),0,IF(E629="Yes",ROUND(MAX(IF($B629="Non - avec lien de dépendance",0,MIN((0.75*I629),847)),MIN(I629,(0.75*$C629),847)),2),S629)))</f>
        <v>Effectuez l’étape 1</v>
      </c>
      <c r="N629" s="56" t="str">
        <f>IF(ISTEXT(overallRate),"Effectuez l’étape 1",IF(OR(COUNT($C629,J629)&lt;&gt;2,overallRate=0),0,IF(F629="Yes",ROUND(MAX(IF($B629="Non - avec lien de dépendance",0,MIN((0.75*J629),847)),MIN(J629,(0.75*$C629),847)),2),T629)))</f>
        <v>Effectuez l’étape 1</v>
      </c>
      <c r="O629" s="56" t="str">
        <f>IF(ISTEXT(overallRate),"Effectuez l’étape 1",IF(OR(COUNT($C629,K629)&lt;&gt;2,overallRate=0),0,IF(G629="Yes",ROUND(MAX(IF($B629="Non - avec lien de dépendance",0,MIN((0.75*K629),847)),MIN(K629,(0.75*$C629),847)),2),U629)))</f>
        <v>Effectuez l’étape 1</v>
      </c>
      <c r="P629" s="3">
        <f t="shared" si="9"/>
        <v>0</v>
      </c>
      <c r="R629" s="110" t="e">
        <f>IF(revenueReduction&gt;0.3,MAX(IF($B629="Non - avec lien de dépendance",MIN(1129,H629,$C629)*overallRate,MIN(1129,H629)*overallRate),ROUND(MAX(IF($B629="Non - avec lien de dépendance",0,MIN((0.75*H629),847)),MIN(H629,(0.75*$C629),847)),2)),IF($B629="Non - avec lien de dépendance",MIN(1129,H629,$C629)*overallRate,MIN(1129,H629)*overallRate))</f>
        <v>#VALUE!</v>
      </c>
      <c r="S629" s="110" t="e">
        <f>IF(revenueReduction&gt;0.3,MAX(IF($B629="Non - avec lien de dépendance",MIN(1129,I629,$C629)*overallRate,MIN(1129,I629)*overallRate),ROUND(MAX(IF($B629="Non - avec lien de dépendance",0,MIN((0.75*I629),847)),MIN(I629,(0.75*$C629),847)),2)),IF($B629="Non - avec lien de dépendance",MIN(1129,I629,$C629)*overallRate,MIN(1129,I629)*overallRate))</f>
        <v>#VALUE!</v>
      </c>
      <c r="T629" s="110" t="e">
        <f>IF(revenueReduction&gt;0.3,MAX(IF($B629="Non - avec lien de dépendance",MIN(1129,J629,$C629)*overallRate,MIN(1129,J629)*overallRate),ROUND(MAX(IF($B629="Non - avec lien de dépendance",0,MIN((0.75*J629),847)),MIN(J629,(0.75*$C629),847)),2)),IF($B629="Non - avec lien de dépendance",MIN(1129,J629,$C629)*overallRate,MIN(1129,J629)*overallRate))</f>
        <v>#VALUE!</v>
      </c>
      <c r="U629" s="110" t="e">
        <f>IF(revenueReduction&gt;0.3,MAX(IF($B629="Non - avec lien de dépendance",MIN(1129,K629,$C629)*overallRate,MIN(1129,K629)*overallRate),ROUND(MAX(IF($B629="Non - avec lien de dépendance",0,MIN((0.75*K629),847)),MIN(K629,(0.75*$C629),847)),2)),IF($B629="Non - avec lien de dépendance",MIN(1129,K629,$C629)*overallRate,MIN(1129,K629)*overallRate))</f>
        <v>#VALUE!</v>
      </c>
    </row>
    <row r="630" spans="12:21" x14ac:dyDescent="0.5">
      <c r="L630" s="56" t="str">
        <f>IF(ISTEXT(overallRate),"Effectuez l’étape 1",IF(OR(COUNT($C630,H630)&lt;&gt;2,overallRate=0),0,IF(D630="Oui",ROUND(MAX(IF($B630="Non - avec lien de dépendance",0,MIN((0.75*H630),847)),MIN(H630,(0.75*$C630),847)),2),R630)))</f>
        <v>Effectuez l’étape 1</v>
      </c>
      <c r="M630" s="56" t="str">
        <f>IF(ISTEXT(overallRate),"Effectuez l’étape 1",IF(OR(COUNT($C630,I630)&lt;&gt;2,overallRate=0),0,IF(E630="Yes",ROUND(MAX(IF($B630="Non - avec lien de dépendance",0,MIN((0.75*I630),847)),MIN(I630,(0.75*$C630),847)),2),S630)))</f>
        <v>Effectuez l’étape 1</v>
      </c>
      <c r="N630" s="56" t="str">
        <f>IF(ISTEXT(overallRate),"Effectuez l’étape 1",IF(OR(COUNT($C630,J630)&lt;&gt;2,overallRate=0),0,IF(F630="Yes",ROUND(MAX(IF($B630="Non - avec lien de dépendance",0,MIN((0.75*J630),847)),MIN(J630,(0.75*$C630),847)),2),T630)))</f>
        <v>Effectuez l’étape 1</v>
      </c>
      <c r="O630" s="56" t="str">
        <f>IF(ISTEXT(overallRate),"Effectuez l’étape 1",IF(OR(COUNT($C630,K630)&lt;&gt;2,overallRate=0),0,IF(G630="Yes",ROUND(MAX(IF($B630="Non - avec lien de dépendance",0,MIN((0.75*K630),847)),MIN(K630,(0.75*$C630),847)),2),U630)))</f>
        <v>Effectuez l’étape 1</v>
      </c>
      <c r="P630" s="3">
        <f t="shared" si="9"/>
        <v>0</v>
      </c>
      <c r="R630" s="110" t="e">
        <f>IF(revenueReduction&gt;0.3,MAX(IF($B630="Non - avec lien de dépendance",MIN(1129,H630,$C630)*overallRate,MIN(1129,H630)*overallRate),ROUND(MAX(IF($B630="Non - avec lien de dépendance",0,MIN((0.75*H630),847)),MIN(H630,(0.75*$C630),847)),2)),IF($B630="Non - avec lien de dépendance",MIN(1129,H630,$C630)*overallRate,MIN(1129,H630)*overallRate))</f>
        <v>#VALUE!</v>
      </c>
      <c r="S630" s="110" t="e">
        <f>IF(revenueReduction&gt;0.3,MAX(IF($B630="Non - avec lien de dépendance",MIN(1129,I630,$C630)*overallRate,MIN(1129,I630)*overallRate),ROUND(MAX(IF($B630="Non - avec lien de dépendance",0,MIN((0.75*I630),847)),MIN(I630,(0.75*$C630),847)),2)),IF($B630="Non - avec lien de dépendance",MIN(1129,I630,$C630)*overallRate,MIN(1129,I630)*overallRate))</f>
        <v>#VALUE!</v>
      </c>
      <c r="T630" s="110" t="e">
        <f>IF(revenueReduction&gt;0.3,MAX(IF($B630="Non - avec lien de dépendance",MIN(1129,J630,$C630)*overallRate,MIN(1129,J630)*overallRate),ROUND(MAX(IF($B630="Non - avec lien de dépendance",0,MIN((0.75*J630),847)),MIN(J630,(0.75*$C630),847)),2)),IF($B630="Non - avec lien de dépendance",MIN(1129,J630,$C630)*overallRate,MIN(1129,J630)*overallRate))</f>
        <v>#VALUE!</v>
      </c>
      <c r="U630" s="110" t="e">
        <f>IF(revenueReduction&gt;0.3,MAX(IF($B630="Non - avec lien de dépendance",MIN(1129,K630,$C630)*overallRate,MIN(1129,K630)*overallRate),ROUND(MAX(IF($B630="Non - avec lien de dépendance",0,MIN((0.75*K630),847)),MIN(K630,(0.75*$C630),847)),2)),IF($B630="Non - avec lien de dépendance",MIN(1129,K630,$C630)*overallRate,MIN(1129,K630)*overallRate))</f>
        <v>#VALUE!</v>
      </c>
    </row>
    <row r="631" spans="12:21" x14ac:dyDescent="0.5">
      <c r="L631" s="56" t="str">
        <f>IF(ISTEXT(overallRate),"Effectuez l’étape 1",IF(OR(COUNT($C631,H631)&lt;&gt;2,overallRate=0),0,IF(D631="Oui",ROUND(MAX(IF($B631="Non - avec lien de dépendance",0,MIN((0.75*H631),847)),MIN(H631,(0.75*$C631),847)),2),R631)))</f>
        <v>Effectuez l’étape 1</v>
      </c>
      <c r="M631" s="56" t="str">
        <f>IF(ISTEXT(overallRate),"Effectuez l’étape 1",IF(OR(COUNT($C631,I631)&lt;&gt;2,overallRate=0),0,IF(E631="Yes",ROUND(MAX(IF($B631="Non - avec lien de dépendance",0,MIN((0.75*I631),847)),MIN(I631,(0.75*$C631),847)),2),S631)))</f>
        <v>Effectuez l’étape 1</v>
      </c>
      <c r="N631" s="56" t="str">
        <f>IF(ISTEXT(overallRate),"Effectuez l’étape 1",IF(OR(COUNT($C631,J631)&lt;&gt;2,overallRate=0),0,IF(F631="Yes",ROUND(MAX(IF($B631="Non - avec lien de dépendance",0,MIN((0.75*J631),847)),MIN(J631,(0.75*$C631),847)),2),T631)))</f>
        <v>Effectuez l’étape 1</v>
      </c>
      <c r="O631" s="56" t="str">
        <f>IF(ISTEXT(overallRate),"Effectuez l’étape 1",IF(OR(COUNT($C631,K631)&lt;&gt;2,overallRate=0),0,IF(G631="Yes",ROUND(MAX(IF($B631="Non - avec lien de dépendance",0,MIN((0.75*K631),847)),MIN(K631,(0.75*$C631),847)),2),U631)))</f>
        <v>Effectuez l’étape 1</v>
      </c>
      <c r="P631" s="3">
        <f t="shared" si="9"/>
        <v>0</v>
      </c>
      <c r="R631" s="110" t="e">
        <f>IF(revenueReduction&gt;0.3,MAX(IF($B631="Non - avec lien de dépendance",MIN(1129,H631,$C631)*overallRate,MIN(1129,H631)*overallRate),ROUND(MAX(IF($B631="Non - avec lien de dépendance",0,MIN((0.75*H631),847)),MIN(H631,(0.75*$C631),847)),2)),IF($B631="Non - avec lien de dépendance",MIN(1129,H631,$C631)*overallRate,MIN(1129,H631)*overallRate))</f>
        <v>#VALUE!</v>
      </c>
      <c r="S631" s="110" t="e">
        <f>IF(revenueReduction&gt;0.3,MAX(IF($B631="Non - avec lien de dépendance",MIN(1129,I631,$C631)*overallRate,MIN(1129,I631)*overallRate),ROUND(MAX(IF($B631="Non - avec lien de dépendance",0,MIN((0.75*I631),847)),MIN(I631,(0.75*$C631),847)),2)),IF($B631="Non - avec lien de dépendance",MIN(1129,I631,$C631)*overallRate,MIN(1129,I631)*overallRate))</f>
        <v>#VALUE!</v>
      </c>
      <c r="T631" s="110" t="e">
        <f>IF(revenueReduction&gt;0.3,MAX(IF($B631="Non - avec lien de dépendance",MIN(1129,J631,$C631)*overallRate,MIN(1129,J631)*overallRate),ROUND(MAX(IF($B631="Non - avec lien de dépendance",0,MIN((0.75*J631),847)),MIN(J631,(0.75*$C631),847)),2)),IF($B631="Non - avec lien de dépendance",MIN(1129,J631,$C631)*overallRate,MIN(1129,J631)*overallRate))</f>
        <v>#VALUE!</v>
      </c>
      <c r="U631" s="110" t="e">
        <f>IF(revenueReduction&gt;0.3,MAX(IF($B631="Non - avec lien de dépendance",MIN(1129,K631,$C631)*overallRate,MIN(1129,K631)*overallRate),ROUND(MAX(IF($B631="Non - avec lien de dépendance",0,MIN((0.75*K631),847)),MIN(K631,(0.75*$C631),847)),2)),IF($B631="Non - avec lien de dépendance",MIN(1129,K631,$C631)*overallRate,MIN(1129,K631)*overallRate))</f>
        <v>#VALUE!</v>
      </c>
    </row>
    <row r="632" spans="12:21" x14ac:dyDescent="0.5">
      <c r="L632" s="56" t="str">
        <f>IF(ISTEXT(overallRate),"Effectuez l’étape 1",IF(OR(COUNT($C632,H632)&lt;&gt;2,overallRate=0),0,IF(D632="Oui",ROUND(MAX(IF($B632="Non - avec lien de dépendance",0,MIN((0.75*H632),847)),MIN(H632,(0.75*$C632),847)),2),R632)))</f>
        <v>Effectuez l’étape 1</v>
      </c>
      <c r="M632" s="56" t="str">
        <f>IF(ISTEXT(overallRate),"Effectuez l’étape 1",IF(OR(COUNT($C632,I632)&lt;&gt;2,overallRate=0),0,IF(E632="Yes",ROUND(MAX(IF($B632="Non - avec lien de dépendance",0,MIN((0.75*I632),847)),MIN(I632,(0.75*$C632),847)),2),S632)))</f>
        <v>Effectuez l’étape 1</v>
      </c>
      <c r="N632" s="56" t="str">
        <f>IF(ISTEXT(overallRate),"Effectuez l’étape 1",IF(OR(COUNT($C632,J632)&lt;&gt;2,overallRate=0),0,IF(F632="Yes",ROUND(MAX(IF($B632="Non - avec lien de dépendance",0,MIN((0.75*J632),847)),MIN(J632,(0.75*$C632),847)),2),T632)))</f>
        <v>Effectuez l’étape 1</v>
      </c>
      <c r="O632" s="56" t="str">
        <f>IF(ISTEXT(overallRate),"Effectuez l’étape 1",IF(OR(COUNT($C632,K632)&lt;&gt;2,overallRate=0),0,IF(G632="Yes",ROUND(MAX(IF($B632="Non - avec lien de dépendance",0,MIN((0.75*K632),847)),MIN(K632,(0.75*$C632),847)),2),U632)))</f>
        <v>Effectuez l’étape 1</v>
      </c>
      <c r="P632" s="3">
        <f t="shared" si="9"/>
        <v>0</v>
      </c>
      <c r="R632" s="110" t="e">
        <f>IF(revenueReduction&gt;0.3,MAX(IF($B632="Non - avec lien de dépendance",MIN(1129,H632,$C632)*overallRate,MIN(1129,H632)*overallRate),ROUND(MAX(IF($B632="Non - avec lien de dépendance",0,MIN((0.75*H632),847)),MIN(H632,(0.75*$C632),847)),2)),IF($B632="Non - avec lien de dépendance",MIN(1129,H632,$C632)*overallRate,MIN(1129,H632)*overallRate))</f>
        <v>#VALUE!</v>
      </c>
      <c r="S632" s="110" t="e">
        <f>IF(revenueReduction&gt;0.3,MAX(IF($B632="Non - avec lien de dépendance",MIN(1129,I632,$C632)*overallRate,MIN(1129,I632)*overallRate),ROUND(MAX(IF($B632="Non - avec lien de dépendance",0,MIN((0.75*I632),847)),MIN(I632,(0.75*$C632),847)),2)),IF($B632="Non - avec lien de dépendance",MIN(1129,I632,$C632)*overallRate,MIN(1129,I632)*overallRate))</f>
        <v>#VALUE!</v>
      </c>
      <c r="T632" s="110" t="e">
        <f>IF(revenueReduction&gt;0.3,MAX(IF($B632="Non - avec lien de dépendance",MIN(1129,J632,$C632)*overallRate,MIN(1129,J632)*overallRate),ROUND(MAX(IF($B632="Non - avec lien de dépendance",0,MIN((0.75*J632),847)),MIN(J632,(0.75*$C632),847)),2)),IF($B632="Non - avec lien de dépendance",MIN(1129,J632,$C632)*overallRate,MIN(1129,J632)*overallRate))</f>
        <v>#VALUE!</v>
      </c>
      <c r="U632" s="110" t="e">
        <f>IF(revenueReduction&gt;0.3,MAX(IF($B632="Non - avec lien de dépendance",MIN(1129,K632,$C632)*overallRate,MIN(1129,K632)*overallRate),ROUND(MAX(IF($B632="Non - avec lien de dépendance",0,MIN((0.75*K632),847)),MIN(K632,(0.75*$C632),847)),2)),IF($B632="Non - avec lien de dépendance",MIN(1129,K632,$C632)*overallRate,MIN(1129,K632)*overallRate))</f>
        <v>#VALUE!</v>
      </c>
    </row>
    <row r="633" spans="12:21" x14ac:dyDescent="0.5">
      <c r="L633" s="56" t="str">
        <f>IF(ISTEXT(overallRate),"Effectuez l’étape 1",IF(OR(COUNT($C633,H633)&lt;&gt;2,overallRate=0),0,IF(D633="Oui",ROUND(MAX(IF($B633="Non - avec lien de dépendance",0,MIN((0.75*H633),847)),MIN(H633,(0.75*$C633),847)),2),R633)))</f>
        <v>Effectuez l’étape 1</v>
      </c>
      <c r="M633" s="56" t="str">
        <f>IF(ISTEXT(overallRate),"Effectuez l’étape 1",IF(OR(COUNT($C633,I633)&lt;&gt;2,overallRate=0),0,IF(E633="Yes",ROUND(MAX(IF($B633="Non - avec lien de dépendance",0,MIN((0.75*I633),847)),MIN(I633,(0.75*$C633),847)),2),S633)))</f>
        <v>Effectuez l’étape 1</v>
      </c>
      <c r="N633" s="56" t="str">
        <f>IF(ISTEXT(overallRate),"Effectuez l’étape 1",IF(OR(COUNT($C633,J633)&lt;&gt;2,overallRate=0),0,IF(F633="Yes",ROUND(MAX(IF($B633="Non - avec lien de dépendance",0,MIN((0.75*J633),847)),MIN(J633,(0.75*$C633),847)),2),T633)))</f>
        <v>Effectuez l’étape 1</v>
      </c>
      <c r="O633" s="56" t="str">
        <f>IF(ISTEXT(overallRate),"Effectuez l’étape 1",IF(OR(COUNT($C633,K633)&lt;&gt;2,overallRate=0),0,IF(G633="Yes",ROUND(MAX(IF($B633="Non - avec lien de dépendance",0,MIN((0.75*K633),847)),MIN(K633,(0.75*$C633),847)),2),U633)))</f>
        <v>Effectuez l’étape 1</v>
      </c>
      <c r="P633" s="3">
        <f t="shared" si="9"/>
        <v>0</v>
      </c>
      <c r="R633" s="110" t="e">
        <f>IF(revenueReduction&gt;0.3,MAX(IF($B633="Non - avec lien de dépendance",MIN(1129,H633,$C633)*overallRate,MIN(1129,H633)*overallRate),ROUND(MAX(IF($B633="Non - avec lien de dépendance",0,MIN((0.75*H633),847)),MIN(H633,(0.75*$C633),847)),2)),IF($B633="Non - avec lien de dépendance",MIN(1129,H633,$C633)*overallRate,MIN(1129,H633)*overallRate))</f>
        <v>#VALUE!</v>
      </c>
      <c r="S633" s="110" t="e">
        <f>IF(revenueReduction&gt;0.3,MAX(IF($B633="Non - avec lien de dépendance",MIN(1129,I633,$C633)*overallRate,MIN(1129,I633)*overallRate),ROUND(MAX(IF($B633="Non - avec lien de dépendance",0,MIN((0.75*I633),847)),MIN(I633,(0.75*$C633),847)),2)),IF($B633="Non - avec lien de dépendance",MIN(1129,I633,$C633)*overallRate,MIN(1129,I633)*overallRate))</f>
        <v>#VALUE!</v>
      </c>
      <c r="T633" s="110" t="e">
        <f>IF(revenueReduction&gt;0.3,MAX(IF($B633="Non - avec lien de dépendance",MIN(1129,J633,$C633)*overallRate,MIN(1129,J633)*overallRate),ROUND(MAX(IF($B633="Non - avec lien de dépendance",0,MIN((0.75*J633),847)),MIN(J633,(0.75*$C633),847)),2)),IF($B633="Non - avec lien de dépendance",MIN(1129,J633,$C633)*overallRate,MIN(1129,J633)*overallRate))</f>
        <v>#VALUE!</v>
      </c>
      <c r="U633" s="110" t="e">
        <f>IF(revenueReduction&gt;0.3,MAX(IF($B633="Non - avec lien de dépendance",MIN(1129,K633,$C633)*overallRate,MIN(1129,K633)*overallRate),ROUND(MAX(IF($B633="Non - avec lien de dépendance",0,MIN((0.75*K633),847)),MIN(K633,(0.75*$C633),847)),2)),IF($B633="Non - avec lien de dépendance",MIN(1129,K633,$C633)*overallRate,MIN(1129,K633)*overallRate))</f>
        <v>#VALUE!</v>
      </c>
    </row>
    <row r="634" spans="12:21" x14ac:dyDescent="0.5">
      <c r="L634" s="56" t="str">
        <f>IF(ISTEXT(overallRate),"Effectuez l’étape 1",IF(OR(COUNT($C634,H634)&lt;&gt;2,overallRate=0),0,IF(D634="Oui",ROUND(MAX(IF($B634="Non - avec lien de dépendance",0,MIN((0.75*H634),847)),MIN(H634,(0.75*$C634),847)),2),R634)))</f>
        <v>Effectuez l’étape 1</v>
      </c>
      <c r="M634" s="56" t="str">
        <f>IF(ISTEXT(overallRate),"Effectuez l’étape 1",IF(OR(COUNT($C634,I634)&lt;&gt;2,overallRate=0),0,IF(E634="Yes",ROUND(MAX(IF($B634="Non - avec lien de dépendance",0,MIN((0.75*I634),847)),MIN(I634,(0.75*$C634),847)),2),S634)))</f>
        <v>Effectuez l’étape 1</v>
      </c>
      <c r="N634" s="56" t="str">
        <f>IF(ISTEXT(overallRate),"Effectuez l’étape 1",IF(OR(COUNT($C634,J634)&lt;&gt;2,overallRate=0),0,IF(F634="Yes",ROUND(MAX(IF($B634="Non - avec lien de dépendance",0,MIN((0.75*J634),847)),MIN(J634,(0.75*$C634),847)),2),T634)))</f>
        <v>Effectuez l’étape 1</v>
      </c>
      <c r="O634" s="56" t="str">
        <f>IF(ISTEXT(overallRate),"Effectuez l’étape 1",IF(OR(COUNT($C634,K634)&lt;&gt;2,overallRate=0),0,IF(G634="Yes",ROUND(MAX(IF($B634="Non - avec lien de dépendance",0,MIN((0.75*K634),847)),MIN(K634,(0.75*$C634),847)),2),U634)))</f>
        <v>Effectuez l’étape 1</v>
      </c>
      <c r="P634" s="3">
        <f t="shared" si="9"/>
        <v>0</v>
      </c>
      <c r="R634" s="110" t="e">
        <f>IF(revenueReduction&gt;0.3,MAX(IF($B634="Non - avec lien de dépendance",MIN(1129,H634,$C634)*overallRate,MIN(1129,H634)*overallRate),ROUND(MAX(IF($B634="Non - avec lien de dépendance",0,MIN((0.75*H634),847)),MIN(H634,(0.75*$C634),847)),2)),IF($B634="Non - avec lien de dépendance",MIN(1129,H634,$C634)*overallRate,MIN(1129,H634)*overallRate))</f>
        <v>#VALUE!</v>
      </c>
      <c r="S634" s="110" t="e">
        <f>IF(revenueReduction&gt;0.3,MAX(IF($B634="Non - avec lien de dépendance",MIN(1129,I634,$C634)*overallRate,MIN(1129,I634)*overallRate),ROUND(MAX(IF($B634="Non - avec lien de dépendance",0,MIN((0.75*I634),847)),MIN(I634,(0.75*$C634),847)),2)),IF($B634="Non - avec lien de dépendance",MIN(1129,I634,$C634)*overallRate,MIN(1129,I634)*overallRate))</f>
        <v>#VALUE!</v>
      </c>
      <c r="T634" s="110" t="e">
        <f>IF(revenueReduction&gt;0.3,MAX(IF($B634="Non - avec lien de dépendance",MIN(1129,J634,$C634)*overallRate,MIN(1129,J634)*overallRate),ROUND(MAX(IF($B634="Non - avec lien de dépendance",0,MIN((0.75*J634),847)),MIN(J634,(0.75*$C634),847)),2)),IF($B634="Non - avec lien de dépendance",MIN(1129,J634,$C634)*overallRate,MIN(1129,J634)*overallRate))</f>
        <v>#VALUE!</v>
      </c>
      <c r="U634" s="110" t="e">
        <f>IF(revenueReduction&gt;0.3,MAX(IF($B634="Non - avec lien de dépendance",MIN(1129,K634,$C634)*overallRate,MIN(1129,K634)*overallRate),ROUND(MAX(IF($B634="Non - avec lien de dépendance",0,MIN((0.75*K634),847)),MIN(K634,(0.75*$C634),847)),2)),IF($B634="Non - avec lien de dépendance",MIN(1129,K634,$C634)*overallRate,MIN(1129,K634)*overallRate))</f>
        <v>#VALUE!</v>
      </c>
    </row>
    <row r="635" spans="12:21" x14ac:dyDescent="0.5">
      <c r="L635" s="56" t="str">
        <f>IF(ISTEXT(overallRate),"Effectuez l’étape 1",IF(OR(COUNT($C635,H635)&lt;&gt;2,overallRate=0),0,IF(D635="Oui",ROUND(MAX(IF($B635="Non - avec lien de dépendance",0,MIN((0.75*H635),847)),MIN(H635,(0.75*$C635),847)),2),R635)))</f>
        <v>Effectuez l’étape 1</v>
      </c>
      <c r="M635" s="56" t="str">
        <f>IF(ISTEXT(overallRate),"Effectuez l’étape 1",IF(OR(COUNT($C635,I635)&lt;&gt;2,overallRate=0),0,IF(E635="Yes",ROUND(MAX(IF($B635="Non - avec lien de dépendance",0,MIN((0.75*I635),847)),MIN(I635,(0.75*$C635),847)),2),S635)))</f>
        <v>Effectuez l’étape 1</v>
      </c>
      <c r="N635" s="56" t="str">
        <f>IF(ISTEXT(overallRate),"Effectuez l’étape 1",IF(OR(COUNT($C635,J635)&lt;&gt;2,overallRate=0),0,IF(F635="Yes",ROUND(MAX(IF($B635="Non - avec lien de dépendance",0,MIN((0.75*J635),847)),MIN(J635,(0.75*$C635),847)),2),T635)))</f>
        <v>Effectuez l’étape 1</v>
      </c>
      <c r="O635" s="56" t="str">
        <f>IF(ISTEXT(overallRate),"Effectuez l’étape 1",IF(OR(COUNT($C635,K635)&lt;&gt;2,overallRate=0),0,IF(G635="Yes",ROUND(MAX(IF($B635="Non - avec lien de dépendance",0,MIN((0.75*K635),847)),MIN(K635,(0.75*$C635),847)),2),U635)))</f>
        <v>Effectuez l’étape 1</v>
      </c>
      <c r="P635" s="3">
        <f t="shared" si="9"/>
        <v>0</v>
      </c>
      <c r="R635" s="110" t="e">
        <f>IF(revenueReduction&gt;0.3,MAX(IF($B635="Non - avec lien de dépendance",MIN(1129,H635,$C635)*overallRate,MIN(1129,H635)*overallRate),ROUND(MAX(IF($B635="Non - avec lien de dépendance",0,MIN((0.75*H635),847)),MIN(H635,(0.75*$C635),847)),2)),IF($B635="Non - avec lien de dépendance",MIN(1129,H635,$C635)*overallRate,MIN(1129,H635)*overallRate))</f>
        <v>#VALUE!</v>
      </c>
      <c r="S635" s="110" t="e">
        <f>IF(revenueReduction&gt;0.3,MAX(IF($B635="Non - avec lien de dépendance",MIN(1129,I635,$C635)*overallRate,MIN(1129,I635)*overallRate),ROUND(MAX(IF($B635="Non - avec lien de dépendance",0,MIN((0.75*I635),847)),MIN(I635,(0.75*$C635),847)),2)),IF($B635="Non - avec lien de dépendance",MIN(1129,I635,$C635)*overallRate,MIN(1129,I635)*overallRate))</f>
        <v>#VALUE!</v>
      </c>
      <c r="T635" s="110" t="e">
        <f>IF(revenueReduction&gt;0.3,MAX(IF($B635="Non - avec lien de dépendance",MIN(1129,J635,$C635)*overallRate,MIN(1129,J635)*overallRate),ROUND(MAX(IF($B635="Non - avec lien de dépendance",0,MIN((0.75*J635),847)),MIN(J635,(0.75*$C635),847)),2)),IF($B635="Non - avec lien de dépendance",MIN(1129,J635,$C635)*overallRate,MIN(1129,J635)*overallRate))</f>
        <v>#VALUE!</v>
      </c>
      <c r="U635" s="110" t="e">
        <f>IF(revenueReduction&gt;0.3,MAX(IF($B635="Non - avec lien de dépendance",MIN(1129,K635,$C635)*overallRate,MIN(1129,K635)*overallRate),ROUND(MAX(IF($B635="Non - avec lien de dépendance",0,MIN((0.75*K635),847)),MIN(K635,(0.75*$C635),847)),2)),IF($B635="Non - avec lien de dépendance",MIN(1129,K635,$C635)*overallRate,MIN(1129,K635)*overallRate))</f>
        <v>#VALUE!</v>
      </c>
    </row>
    <row r="636" spans="12:21" x14ac:dyDescent="0.5">
      <c r="L636" s="56" t="str">
        <f>IF(ISTEXT(overallRate),"Effectuez l’étape 1",IF(OR(COUNT($C636,H636)&lt;&gt;2,overallRate=0),0,IF(D636="Oui",ROUND(MAX(IF($B636="Non - avec lien de dépendance",0,MIN((0.75*H636),847)),MIN(H636,(0.75*$C636),847)),2),R636)))</f>
        <v>Effectuez l’étape 1</v>
      </c>
      <c r="M636" s="56" t="str">
        <f>IF(ISTEXT(overallRate),"Effectuez l’étape 1",IF(OR(COUNT($C636,I636)&lt;&gt;2,overallRate=0),0,IF(E636="Yes",ROUND(MAX(IF($B636="Non - avec lien de dépendance",0,MIN((0.75*I636),847)),MIN(I636,(0.75*$C636),847)),2),S636)))</f>
        <v>Effectuez l’étape 1</v>
      </c>
      <c r="N636" s="56" t="str">
        <f>IF(ISTEXT(overallRate),"Effectuez l’étape 1",IF(OR(COUNT($C636,J636)&lt;&gt;2,overallRate=0),0,IF(F636="Yes",ROUND(MAX(IF($B636="Non - avec lien de dépendance",0,MIN((0.75*J636),847)),MIN(J636,(0.75*$C636),847)),2),T636)))</f>
        <v>Effectuez l’étape 1</v>
      </c>
      <c r="O636" s="56" t="str">
        <f>IF(ISTEXT(overallRate),"Effectuez l’étape 1",IF(OR(COUNT($C636,K636)&lt;&gt;2,overallRate=0),0,IF(G636="Yes",ROUND(MAX(IF($B636="Non - avec lien de dépendance",0,MIN((0.75*K636),847)),MIN(K636,(0.75*$C636),847)),2),U636)))</f>
        <v>Effectuez l’étape 1</v>
      </c>
      <c r="P636" s="3">
        <f t="shared" si="9"/>
        <v>0</v>
      </c>
      <c r="R636" s="110" t="e">
        <f>IF(revenueReduction&gt;0.3,MAX(IF($B636="Non - avec lien de dépendance",MIN(1129,H636,$C636)*overallRate,MIN(1129,H636)*overallRate),ROUND(MAX(IF($B636="Non - avec lien de dépendance",0,MIN((0.75*H636),847)),MIN(H636,(0.75*$C636),847)),2)),IF($B636="Non - avec lien de dépendance",MIN(1129,H636,$C636)*overallRate,MIN(1129,H636)*overallRate))</f>
        <v>#VALUE!</v>
      </c>
      <c r="S636" s="110" t="e">
        <f>IF(revenueReduction&gt;0.3,MAX(IF($B636="Non - avec lien de dépendance",MIN(1129,I636,$C636)*overallRate,MIN(1129,I636)*overallRate),ROUND(MAX(IF($B636="Non - avec lien de dépendance",0,MIN((0.75*I636),847)),MIN(I636,(0.75*$C636),847)),2)),IF($B636="Non - avec lien de dépendance",MIN(1129,I636,$C636)*overallRate,MIN(1129,I636)*overallRate))</f>
        <v>#VALUE!</v>
      </c>
      <c r="T636" s="110" t="e">
        <f>IF(revenueReduction&gt;0.3,MAX(IF($B636="Non - avec lien de dépendance",MIN(1129,J636,$C636)*overallRate,MIN(1129,J636)*overallRate),ROUND(MAX(IF($B636="Non - avec lien de dépendance",0,MIN((0.75*J636),847)),MIN(J636,(0.75*$C636),847)),2)),IF($B636="Non - avec lien de dépendance",MIN(1129,J636,$C636)*overallRate,MIN(1129,J636)*overallRate))</f>
        <v>#VALUE!</v>
      </c>
      <c r="U636" s="110" t="e">
        <f>IF(revenueReduction&gt;0.3,MAX(IF($B636="Non - avec lien de dépendance",MIN(1129,K636,$C636)*overallRate,MIN(1129,K636)*overallRate),ROUND(MAX(IF($B636="Non - avec lien de dépendance",0,MIN((0.75*K636),847)),MIN(K636,(0.75*$C636),847)),2)),IF($B636="Non - avec lien de dépendance",MIN(1129,K636,$C636)*overallRate,MIN(1129,K636)*overallRate))</f>
        <v>#VALUE!</v>
      </c>
    </row>
    <row r="637" spans="12:21" x14ac:dyDescent="0.5">
      <c r="L637" s="56" t="str">
        <f>IF(ISTEXT(overallRate),"Effectuez l’étape 1",IF(OR(COUNT($C637,H637)&lt;&gt;2,overallRate=0),0,IF(D637="Oui",ROUND(MAX(IF($B637="Non - avec lien de dépendance",0,MIN((0.75*H637),847)),MIN(H637,(0.75*$C637),847)),2),R637)))</f>
        <v>Effectuez l’étape 1</v>
      </c>
      <c r="M637" s="56" t="str">
        <f>IF(ISTEXT(overallRate),"Effectuez l’étape 1",IF(OR(COUNT($C637,I637)&lt;&gt;2,overallRate=0),0,IF(E637="Yes",ROUND(MAX(IF($B637="Non - avec lien de dépendance",0,MIN((0.75*I637),847)),MIN(I637,(0.75*$C637),847)),2),S637)))</f>
        <v>Effectuez l’étape 1</v>
      </c>
      <c r="N637" s="56" t="str">
        <f>IF(ISTEXT(overallRate),"Effectuez l’étape 1",IF(OR(COUNT($C637,J637)&lt;&gt;2,overallRate=0),0,IF(F637="Yes",ROUND(MAX(IF($B637="Non - avec lien de dépendance",0,MIN((0.75*J637),847)),MIN(J637,(0.75*$C637),847)),2),T637)))</f>
        <v>Effectuez l’étape 1</v>
      </c>
      <c r="O637" s="56" t="str">
        <f>IF(ISTEXT(overallRate),"Effectuez l’étape 1",IF(OR(COUNT($C637,K637)&lt;&gt;2,overallRate=0),0,IF(G637="Yes",ROUND(MAX(IF($B637="Non - avec lien de dépendance",0,MIN((0.75*K637),847)),MIN(K637,(0.75*$C637),847)),2),U637)))</f>
        <v>Effectuez l’étape 1</v>
      </c>
      <c r="P637" s="3">
        <f t="shared" si="9"/>
        <v>0</v>
      </c>
      <c r="R637" s="110" t="e">
        <f>IF(revenueReduction&gt;0.3,MAX(IF($B637="Non - avec lien de dépendance",MIN(1129,H637,$C637)*overallRate,MIN(1129,H637)*overallRate),ROUND(MAX(IF($B637="Non - avec lien de dépendance",0,MIN((0.75*H637),847)),MIN(H637,(0.75*$C637),847)),2)),IF($B637="Non - avec lien de dépendance",MIN(1129,H637,$C637)*overallRate,MIN(1129,H637)*overallRate))</f>
        <v>#VALUE!</v>
      </c>
      <c r="S637" s="110" t="e">
        <f>IF(revenueReduction&gt;0.3,MAX(IF($B637="Non - avec lien de dépendance",MIN(1129,I637,$C637)*overallRate,MIN(1129,I637)*overallRate),ROUND(MAX(IF($B637="Non - avec lien de dépendance",0,MIN((0.75*I637),847)),MIN(I637,(0.75*$C637),847)),2)),IF($B637="Non - avec lien de dépendance",MIN(1129,I637,$C637)*overallRate,MIN(1129,I637)*overallRate))</f>
        <v>#VALUE!</v>
      </c>
      <c r="T637" s="110" t="e">
        <f>IF(revenueReduction&gt;0.3,MAX(IF($B637="Non - avec lien de dépendance",MIN(1129,J637,$C637)*overallRate,MIN(1129,J637)*overallRate),ROUND(MAX(IF($B637="Non - avec lien de dépendance",0,MIN((0.75*J637),847)),MIN(J637,(0.75*$C637),847)),2)),IF($B637="Non - avec lien de dépendance",MIN(1129,J637,$C637)*overallRate,MIN(1129,J637)*overallRate))</f>
        <v>#VALUE!</v>
      </c>
      <c r="U637" s="110" t="e">
        <f>IF(revenueReduction&gt;0.3,MAX(IF($B637="Non - avec lien de dépendance",MIN(1129,K637,$C637)*overallRate,MIN(1129,K637)*overallRate),ROUND(MAX(IF($B637="Non - avec lien de dépendance",0,MIN((0.75*K637),847)),MIN(K637,(0.75*$C637),847)),2)),IF($B637="Non - avec lien de dépendance",MIN(1129,K637,$C637)*overallRate,MIN(1129,K637)*overallRate))</f>
        <v>#VALUE!</v>
      </c>
    </row>
    <row r="638" spans="12:21" x14ac:dyDescent="0.5">
      <c r="L638" s="56" t="str">
        <f>IF(ISTEXT(overallRate),"Effectuez l’étape 1",IF(OR(COUNT($C638,H638)&lt;&gt;2,overallRate=0),0,IF(D638="Oui",ROUND(MAX(IF($B638="Non - avec lien de dépendance",0,MIN((0.75*H638),847)),MIN(H638,(0.75*$C638),847)),2),R638)))</f>
        <v>Effectuez l’étape 1</v>
      </c>
      <c r="M638" s="56" t="str">
        <f>IF(ISTEXT(overallRate),"Effectuez l’étape 1",IF(OR(COUNT($C638,I638)&lt;&gt;2,overallRate=0),0,IF(E638="Yes",ROUND(MAX(IF($B638="Non - avec lien de dépendance",0,MIN((0.75*I638),847)),MIN(I638,(0.75*$C638),847)),2),S638)))</f>
        <v>Effectuez l’étape 1</v>
      </c>
      <c r="N638" s="56" t="str">
        <f>IF(ISTEXT(overallRate),"Effectuez l’étape 1",IF(OR(COUNT($C638,J638)&lt;&gt;2,overallRate=0),0,IF(F638="Yes",ROUND(MAX(IF($B638="Non - avec lien de dépendance",0,MIN((0.75*J638),847)),MIN(J638,(0.75*$C638),847)),2),T638)))</f>
        <v>Effectuez l’étape 1</v>
      </c>
      <c r="O638" s="56" t="str">
        <f>IF(ISTEXT(overallRate),"Effectuez l’étape 1",IF(OR(COUNT($C638,K638)&lt;&gt;2,overallRate=0),0,IF(G638="Yes",ROUND(MAX(IF($B638="Non - avec lien de dépendance",0,MIN((0.75*K638),847)),MIN(K638,(0.75*$C638),847)),2),U638)))</f>
        <v>Effectuez l’étape 1</v>
      </c>
      <c r="P638" s="3">
        <f t="shared" si="9"/>
        <v>0</v>
      </c>
      <c r="R638" s="110" t="e">
        <f>IF(revenueReduction&gt;0.3,MAX(IF($B638="Non - avec lien de dépendance",MIN(1129,H638,$C638)*overallRate,MIN(1129,H638)*overallRate),ROUND(MAX(IF($B638="Non - avec lien de dépendance",0,MIN((0.75*H638),847)),MIN(H638,(0.75*$C638),847)),2)),IF($B638="Non - avec lien de dépendance",MIN(1129,H638,$C638)*overallRate,MIN(1129,H638)*overallRate))</f>
        <v>#VALUE!</v>
      </c>
      <c r="S638" s="110" t="e">
        <f>IF(revenueReduction&gt;0.3,MAX(IF($B638="Non - avec lien de dépendance",MIN(1129,I638,$C638)*overallRate,MIN(1129,I638)*overallRate),ROUND(MAX(IF($B638="Non - avec lien de dépendance",0,MIN((0.75*I638),847)),MIN(I638,(0.75*$C638),847)),2)),IF($B638="Non - avec lien de dépendance",MIN(1129,I638,$C638)*overallRate,MIN(1129,I638)*overallRate))</f>
        <v>#VALUE!</v>
      </c>
      <c r="T638" s="110" t="e">
        <f>IF(revenueReduction&gt;0.3,MAX(IF($B638="Non - avec lien de dépendance",MIN(1129,J638,$C638)*overallRate,MIN(1129,J638)*overallRate),ROUND(MAX(IF($B638="Non - avec lien de dépendance",0,MIN((0.75*J638),847)),MIN(J638,(0.75*$C638),847)),2)),IF($B638="Non - avec lien de dépendance",MIN(1129,J638,$C638)*overallRate,MIN(1129,J638)*overallRate))</f>
        <v>#VALUE!</v>
      </c>
      <c r="U638" s="110" t="e">
        <f>IF(revenueReduction&gt;0.3,MAX(IF($B638="Non - avec lien de dépendance",MIN(1129,K638,$C638)*overallRate,MIN(1129,K638)*overallRate),ROUND(MAX(IF($B638="Non - avec lien de dépendance",0,MIN((0.75*K638),847)),MIN(K638,(0.75*$C638),847)),2)),IF($B638="Non - avec lien de dépendance",MIN(1129,K638,$C638)*overallRate,MIN(1129,K638)*overallRate))</f>
        <v>#VALUE!</v>
      </c>
    </row>
    <row r="639" spans="12:21" x14ac:dyDescent="0.5">
      <c r="L639" s="56" t="str">
        <f>IF(ISTEXT(overallRate),"Effectuez l’étape 1",IF(OR(COUNT($C639,H639)&lt;&gt;2,overallRate=0),0,IF(D639="Oui",ROUND(MAX(IF($B639="Non - avec lien de dépendance",0,MIN((0.75*H639),847)),MIN(H639,(0.75*$C639),847)),2),R639)))</f>
        <v>Effectuez l’étape 1</v>
      </c>
      <c r="M639" s="56" t="str">
        <f>IF(ISTEXT(overallRate),"Effectuez l’étape 1",IF(OR(COUNT($C639,I639)&lt;&gt;2,overallRate=0),0,IF(E639="Yes",ROUND(MAX(IF($B639="Non - avec lien de dépendance",0,MIN((0.75*I639),847)),MIN(I639,(0.75*$C639),847)),2),S639)))</f>
        <v>Effectuez l’étape 1</v>
      </c>
      <c r="N639" s="56" t="str">
        <f>IF(ISTEXT(overallRate),"Effectuez l’étape 1",IF(OR(COUNT($C639,J639)&lt;&gt;2,overallRate=0),0,IF(F639="Yes",ROUND(MAX(IF($B639="Non - avec lien de dépendance",0,MIN((0.75*J639),847)),MIN(J639,(0.75*$C639),847)),2),T639)))</f>
        <v>Effectuez l’étape 1</v>
      </c>
      <c r="O639" s="56" t="str">
        <f>IF(ISTEXT(overallRate),"Effectuez l’étape 1",IF(OR(COUNT($C639,K639)&lt;&gt;2,overallRate=0),0,IF(G639="Yes",ROUND(MAX(IF($B639="Non - avec lien de dépendance",0,MIN((0.75*K639),847)),MIN(K639,(0.75*$C639),847)),2),U639)))</f>
        <v>Effectuez l’étape 1</v>
      </c>
      <c r="P639" s="3">
        <f t="shared" si="9"/>
        <v>0</v>
      </c>
      <c r="R639" s="110" t="e">
        <f>IF(revenueReduction&gt;0.3,MAX(IF($B639="Non - avec lien de dépendance",MIN(1129,H639,$C639)*overallRate,MIN(1129,H639)*overallRate),ROUND(MAX(IF($B639="Non - avec lien de dépendance",0,MIN((0.75*H639),847)),MIN(H639,(0.75*$C639),847)),2)),IF($B639="Non - avec lien de dépendance",MIN(1129,H639,$C639)*overallRate,MIN(1129,H639)*overallRate))</f>
        <v>#VALUE!</v>
      </c>
      <c r="S639" s="110" t="e">
        <f>IF(revenueReduction&gt;0.3,MAX(IF($B639="Non - avec lien de dépendance",MIN(1129,I639,$C639)*overallRate,MIN(1129,I639)*overallRate),ROUND(MAX(IF($B639="Non - avec lien de dépendance",0,MIN((0.75*I639),847)),MIN(I639,(0.75*$C639),847)),2)),IF($B639="Non - avec lien de dépendance",MIN(1129,I639,$C639)*overallRate,MIN(1129,I639)*overallRate))</f>
        <v>#VALUE!</v>
      </c>
      <c r="T639" s="110" t="e">
        <f>IF(revenueReduction&gt;0.3,MAX(IF($B639="Non - avec lien de dépendance",MIN(1129,J639,$C639)*overallRate,MIN(1129,J639)*overallRate),ROUND(MAX(IF($B639="Non - avec lien de dépendance",0,MIN((0.75*J639),847)),MIN(J639,(0.75*$C639),847)),2)),IF($B639="Non - avec lien de dépendance",MIN(1129,J639,$C639)*overallRate,MIN(1129,J639)*overallRate))</f>
        <v>#VALUE!</v>
      </c>
      <c r="U639" s="110" t="e">
        <f>IF(revenueReduction&gt;0.3,MAX(IF($B639="Non - avec lien de dépendance",MIN(1129,K639,$C639)*overallRate,MIN(1129,K639)*overallRate),ROUND(MAX(IF($B639="Non - avec lien de dépendance",0,MIN((0.75*K639),847)),MIN(K639,(0.75*$C639),847)),2)),IF($B639="Non - avec lien de dépendance",MIN(1129,K639,$C639)*overallRate,MIN(1129,K639)*overallRate))</f>
        <v>#VALUE!</v>
      </c>
    </row>
    <row r="640" spans="12:21" x14ac:dyDescent="0.5">
      <c r="L640" s="56" t="str">
        <f>IF(ISTEXT(overallRate),"Effectuez l’étape 1",IF(OR(COUNT($C640,H640)&lt;&gt;2,overallRate=0),0,IF(D640="Oui",ROUND(MAX(IF($B640="Non - avec lien de dépendance",0,MIN((0.75*H640),847)),MIN(H640,(0.75*$C640),847)),2),R640)))</f>
        <v>Effectuez l’étape 1</v>
      </c>
      <c r="M640" s="56" t="str">
        <f>IF(ISTEXT(overallRate),"Effectuez l’étape 1",IF(OR(COUNT($C640,I640)&lt;&gt;2,overallRate=0),0,IF(E640="Yes",ROUND(MAX(IF($B640="Non - avec lien de dépendance",0,MIN((0.75*I640),847)),MIN(I640,(0.75*$C640),847)),2),S640)))</f>
        <v>Effectuez l’étape 1</v>
      </c>
      <c r="N640" s="56" t="str">
        <f>IF(ISTEXT(overallRate),"Effectuez l’étape 1",IF(OR(COUNT($C640,J640)&lt;&gt;2,overallRate=0),0,IF(F640="Yes",ROUND(MAX(IF($B640="Non - avec lien de dépendance",0,MIN((0.75*J640),847)),MIN(J640,(0.75*$C640),847)),2),T640)))</f>
        <v>Effectuez l’étape 1</v>
      </c>
      <c r="O640" s="56" t="str">
        <f>IF(ISTEXT(overallRate),"Effectuez l’étape 1",IF(OR(COUNT($C640,K640)&lt;&gt;2,overallRate=0),0,IF(G640="Yes",ROUND(MAX(IF($B640="Non - avec lien de dépendance",0,MIN((0.75*K640),847)),MIN(K640,(0.75*$C640),847)),2),U640)))</f>
        <v>Effectuez l’étape 1</v>
      </c>
      <c r="P640" s="3">
        <f t="shared" si="9"/>
        <v>0</v>
      </c>
      <c r="R640" s="110" t="e">
        <f>IF(revenueReduction&gt;0.3,MAX(IF($B640="Non - avec lien de dépendance",MIN(1129,H640,$C640)*overallRate,MIN(1129,H640)*overallRate),ROUND(MAX(IF($B640="Non - avec lien de dépendance",0,MIN((0.75*H640),847)),MIN(H640,(0.75*$C640),847)),2)),IF($B640="Non - avec lien de dépendance",MIN(1129,H640,$C640)*overallRate,MIN(1129,H640)*overallRate))</f>
        <v>#VALUE!</v>
      </c>
      <c r="S640" s="110" t="e">
        <f>IF(revenueReduction&gt;0.3,MAX(IF($B640="Non - avec lien de dépendance",MIN(1129,I640,$C640)*overallRate,MIN(1129,I640)*overallRate),ROUND(MAX(IF($B640="Non - avec lien de dépendance",0,MIN((0.75*I640),847)),MIN(I640,(0.75*$C640),847)),2)),IF($B640="Non - avec lien de dépendance",MIN(1129,I640,$C640)*overallRate,MIN(1129,I640)*overallRate))</f>
        <v>#VALUE!</v>
      </c>
      <c r="T640" s="110" t="e">
        <f>IF(revenueReduction&gt;0.3,MAX(IF($B640="Non - avec lien de dépendance",MIN(1129,J640,$C640)*overallRate,MIN(1129,J640)*overallRate),ROUND(MAX(IF($B640="Non - avec lien de dépendance",0,MIN((0.75*J640),847)),MIN(J640,(0.75*$C640),847)),2)),IF($B640="Non - avec lien de dépendance",MIN(1129,J640,$C640)*overallRate,MIN(1129,J640)*overallRate))</f>
        <v>#VALUE!</v>
      </c>
      <c r="U640" s="110" t="e">
        <f>IF(revenueReduction&gt;0.3,MAX(IF($B640="Non - avec lien de dépendance",MIN(1129,K640,$C640)*overallRate,MIN(1129,K640)*overallRate),ROUND(MAX(IF($B640="Non - avec lien de dépendance",0,MIN((0.75*K640),847)),MIN(K640,(0.75*$C640),847)),2)),IF($B640="Non - avec lien de dépendance",MIN(1129,K640,$C640)*overallRate,MIN(1129,K640)*overallRate))</f>
        <v>#VALUE!</v>
      </c>
    </row>
    <row r="641" spans="12:21" x14ac:dyDescent="0.5">
      <c r="L641" s="56" t="str">
        <f>IF(ISTEXT(overallRate),"Effectuez l’étape 1",IF(OR(COUNT($C641,H641)&lt;&gt;2,overallRate=0),0,IF(D641="Oui",ROUND(MAX(IF($B641="Non - avec lien de dépendance",0,MIN((0.75*H641),847)),MIN(H641,(0.75*$C641),847)),2),R641)))</f>
        <v>Effectuez l’étape 1</v>
      </c>
      <c r="M641" s="56" t="str">
        <f>IF(ISTEXT(overallRate),"Effectuez l’étape 1",IF(OR(COUNT($C641,I641)&lt;&gt;2,overallRate=0),0,IF(E641="Yes",ROUND(MAX(IF($B641="Non - avec lien de dépendance",0,MIN((0.75*I641),847)),MIN(I641,(0.75*$C641),847)),2),S641)))</f>
        <v>Effectuez l’étape 1</v>
      </c>
      <c r="N641" s="56" t="str">
        <f>IF(ISTEXT(overallRate),"Effectuez l’étape 1",IF(OR(COUNT($C641,J641)&lt;&gt;2,overallRate=0),0,IF(F641="Yes",ROUND(MAX(IF($B641="Non - avec lien de dépendance",0,MIN((0.75*J641),847)),MIN(J641,(0.75*$C641),847)),2),T641)))</f>
        <v>Effectuez l’étape 1</v>
      </c>
      <c r="O641" s="56" t="str">
        <f>IF(ISTEXT(overallRate),"Effectuez l’étape 1",IF(OR(COUNT($C641,K641)&lt;&gt;2,overallRate=0),0,IF(G641="Yes",ROUND(MAX(IF($B641="Non - avec lien de dépendance",0,MIN((0.75*K641),847)),MIN(K641,(0.75*$C641),847)),2),U641)))</f>
        <v>Effectuez l’étape 1</v>
      </c>
      <c r="P641" s="3">
        <f t="shared" si="9"/>
        <v>0</v>
      </c>
      <c r="R641" s="110" t="e">
        <f>IF(revenueReduction&gt;0.3,MAX(IF($B641="Non - avec lien de dépendance",MIN(1129,H641,$C641)*overallRate,MIN(1129,H641)*overallRate),ROUND(MAX(IF($B641="Non - avec lien de dépendance",0,MIN((0.75*H641),847)),MIN(H641,(0.75*$C641),847)),2)),IF($B641="Non - avec lien de dépendance",MIN(1129,H641,$C641)*overallRate,MIN(1129,H641)*overallRate))</f>
        <v>#VALUE!</v>
      </c>
      <c r="S641" s="110" t="e">
        <f>IF(revenueReduction&gt;0.3,MAX(IF($B641="Non - avec lien de dépendance",MIN(1129,I641,$C641)*overallRate,MIN(1129,I641)*overallRate),ROUND(MAX(IF($B641="Non - avec lien de dépendance",0,MIN((0.75*I641),847)),MIN(I641,(0.75*$C641),847)),2)),IF($B641="Non - avec lien de dépendance",MIN(1129,I641,$C641)*overallRate,MIN(1129,I641)*overallRate))</f>
        <v>#VALUE!</v>
      </c>
      <c r="T641" s="110" t="e">
        <f>IF(revenueReduction&gt;0.3,MAX(IF($B641="Non - avec lien de dépendance",MIN(1129,J641,$C641)*overallRate,MIN(1129,J641)*overallRate),ROUND(MAX(IF($B641="Non - avec lien de dépendance",0,MIN((0.75*J641),847)),MIN(J641,(0.75*$C641),847)),2)),IF($B641="Non - avec lien de dépendance",MIN(1129,J641,$C641)*overallRate,MIN(1129,J641)*overallRate))</f>
        <v>#VALUE!</v>
      </c>
      <c r="U641" s="110" t="e">
        <f>IF(revenueReduction&gt;0.3,MAX(IF($B641="Non - avec lien de dépendance",MIN(1129,K641,$C641)*overallRate,MIN(1129,K641)*overallRate),ROUND(MAX(IF($B641="Non - avec lien de dépendance",0,MIN((0.75*K641),847)),MIN(K641,(0.75*$C641),847)),2)),IF($B641="Non - avec lien de dépendance",MIN(1129,K641,$C641)*overallRate,MIN(1129,K641)*overallRate))</f>
        <v>#VALUE!</v>
      </c>
    </row>
    <row r="642" spans="12:21" x14ac:dyDescent="0.5">
      <c r="L642" s="56" t="str">
        <f>IF(ISTEXT(overallRate),"Effectuez l’étape 1",IF(OR(COUNT($C642,H642)&lt;&gt;2,overallRate=0),0,IF(D642="Oui",ROUND(MAX(IF($B642="Non - avec lien de dépendance",0,MIN((0.75*H642),847)),MIN(H642,(0.75*$C642),847)),2),R642)))</f>
        <v>Effectuez l’étape 1</v>
      </c>
      <c r="M642" s="56" t="str">
        <f>IF(ISTEXT(overallRate),"Effectuez l’étape 1",IF(OR(COUNT($C642,I642)&lt;&gt;2,overallRate=0),0,IF(E642="Yes",ROUND(MAX(IF($B642="Non - avec lien de dépendance",0,MIN((0.75*I642),847)),MIN(I642,(0.75*$C642),847)),2),S642)))</f>
        <v>Effectuez l’étape 1</v>
      </c>
      <c r="N642" s="56" t="str">
        <f>IF(ISTEXT(overallRate),"Effectuez l’étape 1",IF(OR(COUNT($C642,J642)&lt;&gt;2,overallRate=0),0,IF(F642="Yes",ROUND(MAX(IF($B642="Non - avec lien de dépendance",0,MIN((0.75*J642),847)),MIN(J642,(0.75*$C642),847)),2),T642)))</f>
        <v>Effectuez l’étape 1</v>
      </c>
      <c r="O642" s="56" t="str">
        <f>IF(ISTEXT(overallRate),"Effectuez l’étape 1",IF(OR(COUNT($C642,K642)&lt;&gt;2,overallRate=0),0,IF(G642="Yes",ROUND(MAX(IF($B642="Non - avec lien de dépendance",0,MIN((0.75*K642),847)),MIN(K642,(0.75*$C642),847)),2),U642)))</f>
        <v>Effectuez l’étape 1</v>
      </c>
      <c r="P642" s="3">
        <f t="shared" si="9"/>
        <v>0</v>
      </c>
      <c r="R642" s="110" t="e">
        <f>IF(revenueReduction&gt;0.3,MAX(IF($B642="Non - avec lien de dépendance",MIN(1129,H642,$C642)*overallRate,MIN(1129,H642)*overallRate),ROUND(MAX(IF($B642="Non - avec lien de dépendance",0,MIN((0.75*H642),847)),MIN(H642,(0.75*$C642),847)),2)),IF($B642="Non - avec lien de dépendance",MIN(1129,H642,$C642)*overallRate,MIN(1129,H642)*overallRate))</f>
        <v>#VALUE!</v>
      </c>
      <c r="S642" s="110" t="e">
        <f>IF(revenueReduction&gt;0.3,MAX(IF($B642="Non - avec lien de dépendance",MIN(1129,I642,$C642)*overallRate,MIN(1129,I642)*overallRate),ROUND(MAX(IF($B642="Non - avec lien de dépendance",0,MIN((0.75*I642),847)),MIN(I642,(0.75*$C642),847)),2)),IF($B642="Non - avec lien de dépendance",MIN(1129,I642,$C642)*overallRate,MIN(1129,I642)*overallRate))</f>
        <v>#VALUE!</v>
      </c>
      <c r="T642" s="110" t="e">
        <f>IF(revenueReduction&gt;0.3,MAX(IF($B642="Non - avec lien de dépendance",MIN(1129,J642,$C642)*overallRate,MIN(1129,J642)*overallRate),ROUND(MAX(IF($B642="Non - avec lien de dépendance",0,MIN((0.75*J642),847)),MIN(J642,(0.75*$C642),847)),2)),IF($B642="Non - avec lien de dépendance",MIN(1129,J642,$C642)*overallRate,MIN(1129,J642)*overallRate))</f>
        <v>#VALUE!</v>
      </c>
      <c r="U642" s="110" t="e">
        <f>IF(revenueReduction&gt;0.3,MAX(IF($B642="Non - avec lien de dépendance",MIN(1129,K642,$C642)*overallRate,MIN(1129,K642)*overallRate),ROUND(MAX(IF($B642="Non - avec lien de dépendance",0,MIN((0.75*K642),847)),MIN(K642,(0.75*$C642),847)),2)),IF($B642="Non - avec lien de dépendance",MIN(1129,K642,$C642)*overallRate,MIN(1129,K642)*overallRate))</f>
        <v>#VALUE!</v>
      </c>
    </row>
    <row r="643" spans="12:21" x14ac:dyDescent="0.5">
      <c r="L643" s="56" t="str">
        <f>IF(ISTEXT(overallRate),"Effectuez l’étape 1",IF(OR(COUNT($C643,H643)&lt;&gt;2,overallRate=0),0,IF(D643="Oui",ROUND(MAX(IF($B643="Non - avec lien de dépendance",0,MIN((0.75*H643),847)),MIN(H643,(0.75*$C643),847)),2),R643)))</f>
        <v>Effectuez l’étape 1</v>
      </c>
      <c r="M643" s="56" t="str">
        <f>IF(ISTEXT(overallRate),"Effectuez l’étape 1",IF(OR(COUNT($C643,I643)&lt;&gt;2,overallRate=0),0,IF(E643="Yes",ROUND(MAX(IF($B643="Non - avec lien de dépendance",0,MIN((0.75*I643),847)),MIN(I643,(0.75*$C643),847)),2),S643)))</f>
        <v>Effectuez l’étape 1</v>
      </c>
      <c r="N643" s="56" t="str">
        <f>IF(ISTEXT(overallRate),"Effectuez l’étape 1",IF(OR(COUNT($C643,J643)&lt;&gt;2,overallRate=0),0,IF(F643="Yes",ROUND(MAX(IF($B643="Non - avec lien de dépendance",0,MIN((0.75*J643),847)),MIN(J643,(0.75*$C643),847)),2),T643)))</f>
        <v>Effectuez l’étape 1</v>
      </c>
      <c r="O643" s="56" t="str">
        <f>IF(ISTEXT(overallRate),"Effectuez l’étape 1",IF(OR(COUNT($C643,K643)&lt;&gt;2,overallRate=0),0,IF(G643="Yes",ROUND(MAX(IF($B643="Non - avec lien de dépendance",0,MIN((0.75*K643),847)),MIN(K643,(0.75*$C643),847)),2),U643)))</f>
        <v>Effectuez l’étape 1</v>
      </c>
      <c r="P643" s="3">
        <f t="shared" si="9"/>
        <v>0</v>
      </c>
      <c r="R643" s="110" t="e">
        <f>IF(revenueReduction&gt;0.3,MAX(IF($B643="Non - avec lien de dépendance",MIN(1129,H643,$C643)*overallRate,MIN(1129,H643)*overallRate),ROUND(MAX(IF($B643="Non - avec lien de dépendance",0,MIN((0.75*H643),847)),MIN(H643,(0.75*$C643),847)),2)),IF($B643="Non - avec lien de dépendance",MIN(1129,H643,$C643)*overallRate,MIN(1129,H643)*overallRate))</f>
        <v>#VALUE!</v>
      </c>
      <c r="S643" s="110" t="e">
        <f>IF(revenueReduction&gt;0.3,MAX(IF($B643="Non - avec lien de dépendance",MIN(1129,I643,$C643)*overallRate,MIN(1129,I643)*overallRate),ROUND(MAX(IF($B643="Non - avec lien de dépendance",0,MIN((0.75*I643),847)),MIN(I643,(0.75*$C643),847)),2)),IF($B643="Non - avec lien de dépendance",MIN(1129,I643,$C643)*overallRate,MIN(1129,I643)*overallRate))</f>
        <v>#VALUE!</v>
      </c>
      <c r="T643" s="110" t="e">
        <f>IF(revenueReduction&gt;0.3,MAX(IF($B643="Non - avec lien de dépendance",MIN(1129,J643,$C643)*overallRate,MIN(1129,J643)*overallRate),ROUND(MAX(IF($B643="Non - avec lien de dépendance",0,MIN((0.75*J643),847)),MIN(J643,(0.75*$C643),847)),2)),IF($B643="Non - avec lien de dépendance",MIN(1129,J643,$C643)*overallRate,MIN(1129,J643)*overallRate))</f>
        <v>#VALUE!</v>
      </c>
      <c r="U643" s="110" t="e">
        <f>IF(revenueReduction&gt;0.3,MAX(IF($B643="Non - avec lien de dépendance",MIN(1129,K643,$C643)*overallRate,MIN(1129,K643)*overallRate),ROUND(MAX(IF($B643="Non - avec lien de dépendance",0,MIN((0.75*K643),847)),MIN(K643,(0.75*$C643),847)),2)),IF($B643="Non - avec lien de dépendance",MIN(1129,K643,$C643)*overallRate,MIN(1129,K643)*overallRate))</f>
        <v>#VALUE!</v>
      </c>
    </row>
    <row r="644" spans="12:21" x14ac:dyDescent="0.5">
      <c r="L644" s="56" t="str">
        <f>IF(ISTEXT(overallRate),"Effectuez l’étape 1",IF(OR(COUNT($C644,H644)&lt;&gt;2,overallRate=0),0,IF(D644="Oui",ROUND(MAX(IF($B644="Non - avec lien de dépendance",0,MIN((0.75*H644),847)),MIN(H644,(0.75*$C644),847)),2),R644)))</f>
        <v>Effectuez l’étape 1</v>
      </c>
      <c r="M644" s="56" t="str">
        <f>IF(ISTEXT(overallRate),"Effectuez l’étape 1",IF(OR(COUNT($C644,I644)&lt;&gt;2,overallRate=0),0,IF(E644="Yes",ROUND(MAX(IF($B644="Non - avec lien de dépendance",0,MIN((0.75*I644),847)),MIN(I644,(0.75*$C644),847)),2),S644)))</f>
        <v>Effectuez l’étape 1</v>
      </c>
      <c r="N644" s="56" t="str">
        <f>IF(ISTEXT(overallRate),"Effectuez l’étape 1",IF(OR(COUNT($C644,J644)&lt;&gt;2,overallRate=0),0,IF(F644="Yes",ROUND(MAX(IF($B644="Non - avec lien de dépendance",0,MIN((0.75*J644),847)),MIN(J644,(0.75*$C644),847)),2),T644)))</f>
        <v>Effectuez l’étape 1</v>
      </c>
      <c r="O644" s="56" t="str">
        <f>IF(ISTEXT(overallRate),"Effectuez l’étape 1",IF(OR(COUNT($C644,K644)&lt;&gt;2,overallRate=0),0,IF(G644="Yes",ROUND(MAX(IF($B644="Non - avec lien de dépendance",0,MIN((0.75*K644),847)),MIN(K644,(0.75*$C644),847)),2),U644)))</f>
        <v>Effectuez l’étape 1</v>
      </c>
      <c r="P644" s="3">
        <f t="shared" si="9"/>
        <v>0</v>
      </c>
      <c r="R644" s="110" t="e">
        <f>IF(revenueReduction&gt;0.3,MAX(IF($B644="Non - avec lien de dépendance",MIN(1129,H644,$C644)*overallRate,MIN(1129,H644)*overallRate),ROUND(MAX(IF($B644="Non - avec lien de dépendance",0,MIN((0.75*H644),847)),MIN(H644,(0.75*$C644),847)),2)),IF($B644="Non - avec lien de dépendance",MIN(1129,H644,$C644)*overallRate,MIN(1129,H644)*overallRate))</f>
        <v>#VALUE!</v>
      </c>
      <c r="S644" s="110" t="e">
        <f>IF(revenueReduction&gt;0.3,MAX(IF($B644="Non - avec lien de dépendance",MIN(1129,I644,$C644)*overallRate,MIN(1129,I644)*overallRate),ROUND(MAX(IF($B644="Non - avec lien de dépendance",0,MIN((0.75*I644),847)),MIN(I644,(0.75*$C644),847)),2)),IF($B644="Non - avec lien de dépendance",MIN(1129,I644,$C644)*overallRate,MIN(1129,I644)*overallRate))</f>
        <v>#VALUE!</v>
      </c>
      <c r="T644" s="110" t="e">
        <f>IF(revenueReduction&gt;0.3,MAX(IF($B644="Non - avec lien de dépendance",MIN(1129,J644,$C644)*overallRate,MIN(1129,J644)*overallRate),ROUND(MAX(IF($B644="Non - avec lien de dépendance",0,MIN((0.75*J644),847)),MIN(J644,(0.75*$C644),847)),2)),IF($B644="Non - avec lien de dépendance",MIN(1129,J644,$C644)*overallRate,MIN(1129,J644)*overallRate))</f>
        <v>#VALUE!</v>
      </c>
      <c r="U644" s="110" t="e">
        <f>IF(revenueReduction&gt;0.3,MAX(IF($B644="Non - avec lien de dépendance",MIN(1129,K644,$C644)*overallRate,MIN(1129,K644)*overallRate),ROUND(MAX(IF($B644="Non - avec lien de dépendance",0,MIN((0.75*K644),847)),MIN(K644,(0.75*$C644),847)),2)),IF($B644="Non - avec lien de dépendance",MIN(1129,K644,$C644)*overallRate,MIN(1129,K644)*overallRate))</f>
        <v>#VALUE!</v>
      </c>
    </row>
    <row r="645" spans="12:21" x14ac:dyDescent="0.5">
      <c r="L645" s="56" t="str">
        <f>IF(ISTEXT(overallRate),"Effectuez l’étape 1",IF(OR(COUNT($C645,H645)&lt;&gt;2,overallRate=0),0,IF(D645="Oui",ROUND(MAX(IF($B645="Non - avec lien de dépendance",0,MIN((0.75*H645),847)),MIN(H645,(0.75*$C645),847)),2),R645)))</f>
        <v>Effectuez l’étape 1</v>
      </c>
      <c r="M645" s="56" t="str">
        <f>IF(ISTEXT(overallRate),"Effectuez l’étape 1",IF(OR(COUNT($C645,I645)&lt;&gt;2,overallRate=0),0,IF(E645="Yes",ROUND(MAX(IF($B645="Non - avec lien de dépendance",0,MIN((0.75*I645),847)),MIN(I645,(0.75*$C645),847)),2),S645)))</f>
        <v>Effectuez l’étape 1</v>
      </c>
      <c r="N645" s="56" t="str">
        <f>IF(ISTEXT(overallRate),"Effectuez l’étape 1",IF(OR(COUNT($C645,J645)&lt;&gt;2,overallRate=0),0,IF(F645="Yes",ROUND(MAX(IF($B645="Non - avec lien de dépendance",0,MIN((0.75*J645),847)),MIN(J645,(0.75*$C645),847)),2),T645)))</f>
        <v>Effectuez l’étape 1</v>
      </c>
      <c r="O645" s="56" t="str">
        <f>IF(ISTEXT(overallRate),"Effectuez l’étape 1",IF(OR(COUNT($C645,K645)&lt;&gt;2,overallRate=0),0,IF(G645="Yes",ROUND(MAX(IF($B645="Non - avec lien de dépendance",0,MIN((0.75*K645),847)),MIN(K645,(0.75*$C645),847)),2),U645)))</f>
        <v>Effectuez l’étape 1</v>
      </c>
      <c r="P645" s="3">
        <f t="shared" si="9"/>
        <v>0</v>
      </c>
      <c r="R645" s="110" t="e">
        <f>IF(revenueReduction&gt;0.3,MAX(IF($B645="Non - avec lien de dépendance",MIN(1129,H645,$C645)*overallRate,MIN(1129,H645)*overallRate),ROUND(MAX(IF($B645="Non - avec lien de dépendance",0,MIN((0.75*H645),847)),MIN(H645,(0.75*$C645),847)),2)),IF($B645="Non - avec lien de dépendance",MIN(1129,H645,$C645)*overallRate,MIN(1129,H645)*overallRate))</f>
        <v>#VALUE!</v>
      </c>
      <c r="S645" s="110" t="e">
        <f>IF(revenueReduction&gt;0.3,MAX(IF($B645="Non - avec lien de dépendance",MIN(1129,I645,$C645)*overallRate,MIN(1129,I645)*overallRate),ROUND(MAX(IF($B645="Non - avec lien de dépendance",0,MIN((0.75*I645),847)),MIN(I645,(0.75*$C645),847)),2)),IF($B645="Non - avec lien de dépendance",MIN(1129,I645,$C645)*overallRate,MIN(1129,I645)*overallRate))</f>
        <v>#VALUE!</v>
      </c>
      <c r="T645" s="110" t="e">
        <f>IF(revenueReduction&gt;0.3,MAX(IF($B645="Non - avec lien de dépendance",MIN(1129,J645,$C645)*overallRate,MIN(1129,J645)*overallRate),ROUND(MAX(IF($B645="Non - avec lien de dépendance",0,MIN((0.75*J645),847)),MIN(J645,(0.75*$C645),847)),2)),IF($B645="Non - avec lien de dépendance",MIN(1129,J645,$C645)*overallRate,MIN(1129,J645)*overallRate))</f>
        <v>#VALUE!</v>
      </c>
      <c r="U645" s="110" t="e">
        <f>IF(revenueReduction&gt;0.3,MAX(IF($B645="Non - avec lien de dépendance",MIN(1129,K645,$C645)*overallRate,MIN(1129,K645)*overallRate),ROUND(MAX(IF($B645="Non - avec lien de dépendance",0,MIN((0.75*K645),847)),MIN(K645,(0.75*$C645),847)),2)),IF($B645="Non - avec lien de dépendance",MIN(1129,K645,$C645)*overallRate,MIN(1129,K645)*overallRate))</f>
        <v>#VALUE!</v>
      </c>
    </row>
    <row r="646" spans="12:21" x14ac:dyDescent="0.5">
      <c r="L646" s="56" t="str">
        <f>IF(ISTEXT(overallRate),"Effectuez l’étape 1",IF(OR(COUNT($C646,H646)&lt;&gt;2,overallRate=0),0,IF(D646="Oui",ROUND(MAX(IF($B646="Non - avec lien de dépendance",0,MIN((0.75*H646),847)),MIN(H646,(0.75*$C646),847)),2),R646)))</f>
        <v>Effectuez l’étape 1</v>
      </c>
      <c r="M646" s="56" t="str">
        <f>IF(ISTEXT(overallRate),"Effectuez l’étape 1",IF(OR(COUNT($C646,I646)&lt;&gt;2,overallRate=0),0,IF(E646="Yes",ROUND(MAX(IF($B646="Non - avec lien de dépendance",0,MIN((0.75*I646),847)),MIN(I646,(0.75*$C646),847)),2),S646)))</f>
        <v>Effectuez l’étape 1</v>
      </c>
      <c r="N646" s="56" t="str">
        <f>IF(ISTEXT(overallRate),"Effectuez l’étape 1",IF(OR(COUNT($C646,J646)&lt;&gt;2,overallRate=0),0,IF(F646="Yes",ROUND(MAX(IF($B646="Non - avec lien de dépendance",0,MIN((0.75*J646),847)),MIN(J646,(0.75*$C646),847)),2),T646)))</f>
        <v>Effectuez l’étape 1</v>
      </c>
      <c r="O646" s="56" t="str">
        <f>IF(ISTEXT(overallRate),"Effectuez l’étape 1",IF(OR(COUNT($C646,K646)&lt;&gt;2,overallRate=0),0,IF(G646="Yes",ROUND(MAX(IF($B646="Non - avec lien de dépendance",0,MIN((0.75*K646),847)),MIN(K646,(0.75*$C646),847)),2),U646)))</f>
        <v>Effectuez l’étape 1</v>
      </c>
      <c r="P646" s="3">
        <f t="shared" si="9"/>
        <v>0</v>
      </c>
      <c r="R646" s="110" t="e">
        <f>IF(revenueReduction&gt;0.3,MAX(IF($B646="Non - avec lien de dépendance",MIN(1129,H646,$C646)*overallRate,MIN(1129,H646)*overallRate),ROUND(MAX(IF($B646="Non - avec lien de dépendance",0,MIN((0.75*H646),847)),MIN(H646,(0.75*$C646),847)),2)),IF($B646="Non - avec lien de dépendance",MIN(1129,H646,$C646)*overallRate,MIN(1129,H646)*overallRate))</f>
        <v>#VALUE!</v>
      </c>
      <c r="S646" s="110" t="e">
        <f>IF(revenueReduction&gt;0.3,MAX(IF($B646="Non - avec lien de dépendance",MIN(1129,I646,$C646)*overallRate,MIN(1129,I646)*overallRate),ROUND(MAX(IF($B646="Non - avec lien de dépendance",0,MIN((0.75*I646),847)),MIN(I646,(0.75*$C646),847)),2)),IF($B646="Non - avec lien de dépendance",MIN(1129,I646,$C646)*overallRate,MIN(1129,I646)*overallRate))</f>
        <v>#VALUE!</v>
      </c>
      <c r="T646" s="110" t="e">
        <f>IF(revenueReduction&gt;0.3,MAX(IF($B646="Non - avec lien de dépendance",MIN(1129,J646,$C646)*overallRate,MIN(1129,J646)*overallRate),ROUND(MAX(IF($B646="Non - avec lien de dépendance",0,MIN((0.75*J646),847)),MIN(J646,(0.75*$C646),847)),2)),IF($B646="Non - avec lien de dépendance",MIN(1129,J646,$C646)*overallRate,MIN(1129,J646)*overallRate))</f>
        <v>#VALUE!</v>
      </c>
      <c r="U646" s="110" t="e">
        <f>IF(revenueReduction&gt;0.3,MAX(IF($B646="Non - avec lien de dépendance",MIN(1129,K646,$C646)*overallRate,MIN(1129,K646)*overallRate),ROUND(MAX(IF($B646="Non - avec lien de dépendance",0,MIN((0.75*K646),847)),MIN(K646,(0.75*$C646),847)),2)),IF($B646="Non - avec lien de dépendance",MIN(1129,K646,$C646)*overallRate,MIN(1129,K646)*overallRate))</f>
        <v>#VALUE!</v>
      </c>
    </row>
    <row r="647" spans="12:21" x14ac:dyDescent="0.5">
      <c r="L647" s="56" t="str">
        <f>IF(ISTEXT(overallRate),"Effectuez l’étape 1",IF(OR(COUNT($C647,H647)&lt;&gt;2,overallRate=0),0,IF(D647="Oui",ROUND(MAX(IF($B647="Non - avec lien de dépendance",0,MIN((0.75*H647),847)),MIN(H647,(0.75*$C647),847)),2),R647)))</f>
        <v>Effectuez l’étape 1</v>
      </c>
      <c r="M647" s="56" t="str">
        <f>IF(ISTEXT(overallRate),"Effectuez l’étape 1",IF(OR(COUNT($C647,I647)&lt;&gt;2,overallRate=0),0,IF(E647="Yes",ROUND(MAX(IF($B647="Non - avec lien de dépendance",0,MIN((0.75*I647),847)),MIN(I647,(0.75*$C647),847)),2),S647)))</f>
        <v>Effectuez l’étape 1</v>
      </c>
      <c r="N647" s="56" t="str">
        <f>IF(ISTEXT(overallRate),"Effectuez l’étape 1",IF(OR(COUNT($C647,J647)&lt;&gt;2,overallRate=0),0,IF(F647="Yes",ROUND(MAX(IF($B647="Non - avec lien de dépendance",0,MIN((0.75*J647),847)),MIN(J647,(0.75*$C647),847)),2),T647)))</f>
        <v>Effectuez l’étape 1</v>
      </c>
      <c r="O647" s="56" t="str">
        <f>IF(ISTEXT(overallRate),"Effectuez l’étape 1",IF(OR(COUNT($C647,K647)&lt;&gt;2,overallRate=0),0,IF(G647="Yes",ROUND(MAX(IF($B647="Non - avec lien de dépendance",0,MIN((0.75*K647),847)),MIN(K647,(0.75*$C647),847)),2),U647)))</f>
        <v>Effectuez l’étape 1</v>
      </c>
      <c r="P647" s="3">
        <f t="shared" ref="P647:P710" si="10">IF(AND(COUNT(C647:K647)&gt;0,OR(COUNT(C647:K647)&lt;&gt;5,ISBLANK(B647))),"Fill out all amounts",SUM(L647:O647))</f>
        <v>0</v>
      </c>
      <c r="R647" s="110" t="e">
        <f>IF(revenueReduction&gt;0.3,MAX(IF($B647="Non - avec lien de dépendance",MIN(1129,H647,$C647)*overallRate,MIN(1129,H647)*overallRate),ROUND(MAX(IF($B647="Non - avec lien de dépendance",0,MIN((0.75*H647),847)),MIN(H647,(0.75*$C647),847)),2)),IF($B647="Non - avec lien de dépendance",MIN(1129,H647,$C647)*overallRate,MIN(1129,H647)*overallRate))</f>
        <v>#VALUE!</v>
      </c>
      <c r="S647" s="110" t="e">
        <f>IF(revenueReduction&gt;0.3,MAX(IF($B647="Non - avec lien de dépendance",MIN(1129,I647,$C647)*overallRate,MIN(1129,I647)*overallRate),ROUND(MAX(IF($B647="Non - avec lien de dépendance",0,MIN((0.75*I647),847)),MIN(I647,(0.75*$C647),847)),2)),IF($B647="Non - avec lien de dépendance",MIN(1129,I647,$C647)*overallRate,MIN(1129,I647)*overallRate))</f>
        <v>#VALUE!</v>
      </c>
      <c r="T647" s="110" t="e">
        <f>IF(revenueReduction&gt;0.3,MAX(IF($B647="Non - avec lien de dépendance",MIN(1129,J647,$C647)*overallRate,MIN(1129,J647)*overallRate),ROUND(MAX(IF($B647="Non - avec lien de dépendance",0,MIN((0.75*J647),847)),MIN(J647,(0.75*$C647),847)),2)),IF($B647="Non - avec lien de dépendance",MIN(1129,J647,$C647)*overallRate,MIN(1129,J647)*overallRate))</f>
        <v>#VALUE!</v>
      </c>
      <c r="U647" s="110" t="e">
        <f>IF(revenueReduction&gt;0.3,MAX(IF($B647="Non - avec lien de dépendance",MIN(1129,K647,$C647)*overallRate,MIN(1129,K647)*overallRate),ROUND(MAX(IF($B647="Non - avec lien de dépendance",0,MIN((0.75*K647),847)),MIN(K647,(0.75*$C647),847)),2)),IF($B647="Non - avec lien de dépendance",MIN(1129,K647,$C647)*overallRate,MIN(1129,K647)*overallRate))</f>
        <v>#VALUE!</v>
      </c>
    </row>
    <row r="648" spans="12:21" x14ac:dyDescent="0.5">
      <c r="L648" s="56" t="str">
        <f>IF(ISTEXT(overallRate),"Effectuez l’étape 1",IF(OR(COUNT($C648,H648)&lt;&gt;2,overallRate=0),0,IF(D648="Oui",ROUND(MAX(IF($B648="Non - avec lien de dépendance",0,MIN((0.75*H648),847)),MIN(H648,(0.75*$C648),847)),2),R648)))</f>
        <v>Effectuez l’étape 1</v>
      </c>
      <c r="M648" s="56" t="str">
        <f>IF(ISTEXT(overallRate),"Effectuez l’étape 1",IF(OR(COUNT($C648,I648)&lt;&gt;2,overallRate=0),0,IF(E648="Yes",ROUND(MAX(IF($B648="Non - avec lien de dépendance",0,MIN((0.75*I648),847)),MIN(I648,(0.75*$C648),847)),2),S648)))</f>
        <v>Effectuez l’étape 1</v>
      </c>
      <c r="N648" s="56" t="str">
        <f>IF(ISTEXT(overallRate),"Effectuez l’étape 1",IF(OR(COUNT($C648,J648)&lt;&gt;2,overallRate=0),0,IF(F648="Yes",ROUND(MAX(IF($B648="Non - avec lien de dépendance",0,MIN((0.75*J648),847)),MIN(J648,(0.75*$C648),847)),2),T648)))</f>
        <v>Effectuez l’étape 1</v>
      </c>
      <c r="O648" s="56" t="str">
        <f>IF(ISTEXT(overallRate),"Effectuez l’étape 1",IF(OR(COUNT($C648,K648)&lt;&gt;2,overallRate=0),0,IF(G648="Yes",ROUND(MAX(IF($B648="Non - avec lien de dépendance",0,MIN((0.75*K648),847)),MIN(K648,(0.75*$C648),847)),2),U648)))</f>
        <v>Effectuez l’étape 1</v>
      </c>
      <c r="P648" s="3">
        <f t="shared" si="10"/>
        <v>0</v>
      </c>
      <c r="R648" s="110" t="e">
        <f>IF(revenueReduction&gt;0.3,MAX(IF($B648="Non - avec lien de dépendance",MIN(1129,H648,$C648)*overallRate,MIN(1129,H648)*overallRate),ROUND(MAX(IF($B648="Non - avec lien de dépendance",0,MIN((0.75*H648),847)),MIN(H648,(0.75*$C648),847)),2)),IF($B648="Non - avec lien de dépendance",MIN(1129,H648,$C648)*overallRate,MIN(1129,H648)*overallRate))</f>
        <v>#VALUE!</v>
      </c>
      <c r="S648" s="110" t="e">
        <f>IF(revenueReduction&gt;0.3,MAX(IF($B648="Non - avec lien de dépendance",MIN(1129,I648,$C648)*overallRate,MIN(1129,I648)*overallRate),ROUND(MAX(IF($B648="Non - avec lien de dépendance",0,MIN((0.75*I648),847)),MIN(I648,(0.75*$C648),847)),2)),IF($B648="Non - avec lien de dépendance",MIN(1129,I648,$C648)*overallRate,MIN(1129,I648)*overallRate))</f>
        <v>#VALUE!</v>
      </c>
      <c r="T648" s="110" t="e">
        <f>IF(revenueReduction&gt;0.3,MAX(IF($B648="Non - avec lien de dépendance",MIN(1129,J648,$C648)*overallRate,MIN(1129,J648)*overallRate),ROUND(MAX(IF($B648="Non - avec lien de dépendance",0,MIN((0.75*J648),847)),MIN(J648,(0.75*$C648),847)),2)),IF($B648="Non - avec lien de dépendance",MIN(1129,J648,$C648)*overallRate,MIN(1129,J648)*overallRate))</f>
        <v>#VALUE!</v>
      </c>
      <c r="U648" s="110" t="e">
        <f>IF(revenueReduction&gt;0.3,MAX(IF($B648="Non - avec lien de dépendance",MIN(1129,K648,$C648)*overallRate,MIN(1129,K648)*overallRate),ROUND(MAX(IF($B648="Non - avec lien de dépendance",0,MIN((0.75*K648),847)),MIN(K648,(0.75*$C648),847)),2)),IF($B648="Non - avec lien de dépendance",MIN(1129,K648,$C648)*overallRate,MIN(1129,K648)*overallRate))</f>
        <v>#VALUE!</v>
      </c>
    </row>
    <row r="649" spans="12:21" x14ac:dyDescent="0.5">
      <c r="L649" s="56" t="str">
        <f>IF(ISTEXT(overallRate),"Effectuez l’étape 1",IF(OR(COUNT($C649,H649)&lt;&gt;2,overallRate=0),0,IF(D649="Oui",ROUND(MAX(IF($B649="Non - avec lien de dépendance",0,MIN((0.75*H649),847)),MIN(H649,(0.75*$C649),847)),2),R649)))</f>
        <v>Effectuez l’étape 1</v>
      </c>
      <c r="M649" s="56" t="str">
        <f>IF(ISTEXT(overallRate),"Effectuez l’étape 1",IF(OR(COUNT($C649,I649)&lt;&gt;2,overallRate=0),0,IF(E649="Yes",ROUND(MAX(IF($B649="Non - avec lien de dépendance",0,MIN((0.75*I649),847)),MIN(I649,(0.75*$C649),847)),2),S649)))</f>
        <v>Effectuez l’étape 1</v>
      </c>
      <c r="N649" s="56" t="str">
        <f>IF(ISTEXT(overallRate),"Effectuez l’étape 1",IF(OR(COUNT($C649,J649)&lt;&gt;2,overallRate=0),0,IF(F649="Yes",ROUND(MAX(IF($B649="Non - avec lien de dépendance",0,MIN((0.75*J649),847)),MIN(J649,(0.75*$C649),847)),2),T649)))</f>
        <v>Effectuez l’étape 1</v>
      </c>
      <c r="O649" s="56" t="str">
        <f>IF(ISTEXT(overallRate),"Effectuez l’étape 1",IF(OR(COUNT($C649,K649)&lt;&gt;2,overallRate=0),0,IF(G649="Yes",ROUND(MAX(IF($B649="Non - avec lien de dépendance",0,MIN((0.75*K649),847)),MIN(K649,(0.75*$C649),847)),2),U649)))</f>
        <v>Effectuez l’étape 1</v>
      </c>
      <c r="P649" s="3">
        <f t="shared" si="10"/>
        <v>0</v>
      </c>
      <c r="R649" s="110" t="e">
        <f>IF(revenueReduction&gt;0.3,MAX(IF($B649="Non - avec lien de dépendance",MIN(1129,H649,$C649)*overallRate,MIN(1129,H649)*overallRate),ROUND(MAX(IF($B649="Non - avec lien de dépendance",0,MIN((0.75*H649),847)),MIN(H649,(0.75*$C649),847)),2)),IF($B649="Non - avec lien de dépendance",MIN(1129,H649,$C649)*overallRate,MIN(1129,H649)*overallRate))</f>
        <v>#VALUE!</v>
      </c>
      <c r="S649" s="110" t="e">
        <f>IF(revenueReduction&gt;0.3,MAX(IF($B649="Non - avec lien de dépendance",MIN(1129,I649,$C649)*overallRate,MIN(1129,I649)*overallRate),ROUND(MAX(IF($B649="Non - avec lien de dépendance",0,MIN((0.75*I649),847)),MIN(I649,(0.75*$C649),847)),2)),IF($B649="Non - avec lien de dépendance",MIN(1129,I649,$C649)*overallRate,MIN(1129,I649)*overallRate))</f>
        <v>#VALUE!</v>
      </c>
      <c r="T649" s="110" t="e">
        <f>IF(revenueReduction&gt;0.3,MAX(IF($B649="Non - avec lien de dépendance",MIN(1129,J649,$C649)*overallRate,MIN(1129,J649)*overallRate),ROUND(MAX(IF($B649="Non - avec lien de dépendance",0,MIN((0.75*J649),847)),MIN(J649,(0.75*$C649),847)),2)),IF($B649="Non - avec lien de dépendance",MIN(1129,J649,$C649)*overallRate,MIN(1129,J649)*overallRate))</f>
        <v>#VALUE!</v>
      </c>
      <c r="U649" s="110" t="e">
        <f>IF(revenueReduction&gt;0.3,MAX(IF($B649="Non - avec lien de dépendance",MIN(1129,K649,$C649)*overallRate,MIN(1129,K649)*overallRate),ROUND(MAX(IF($B649="Non - avec lien de dépendance",0,MIN((0.75*K649),847)),MIN(K649,(0.75*$C649),847)),2)),IF($B649="Non - avec lien de dépendance",MIN(1129,K649,$C649)*overallRate,MIN(1129,K649)*overallRate))</f>
        <v>#VALUE!</v>
      </c>
    </row>
    <row r="650" spans="12:21" x14ac:dyDescent="0.5">
      <c r="L650" s="56" t="str">
        <f>IF(ISTEXT(overallRate),"Effectuez l’étape 1",IF(OR(COUNT($C650,H650)&lt;&gt;2,overallRate=0),0,IF(D650="Oui",ROUND(MAX(IF($B650="Non - avec lien de dépendance",0,MIN((0.75*H650),847)),MIN(H650,(0.75*$C650),847)),2),R650)))</f>
        <v>Effectuez l’étape 1</v>
      </c>
      <c r="M650" s="56" t="str">
        <f>IF(ISTEXT(overallRate),"Effectuez l’étape 1",IF(OR(COUNT($C650,I650)&lt;&gt;2,overallRate=0),0,IF(E650="Yes",ROUND(MAX(IF($B650="Non - avec lien de dépendance",0,MIN((0.75*I650),847)),MIN(I650,(0.75*$C650),847)),2),S650)))</f>
        <v>Effectuez l’étape 1</v>
      </c>
      <c r="N650" s="56" t="str">
        <f>IF(ISTEXT(overallRate),"Effectuez l’étape 1",IF(OR(COUNT($C650,J650)&lt;&gt;2,overallRate=0),0,IF(F650="Yes",ROUND(MAX(IF($B650="Non - avec lien de dépendance",0,MIN((0.75*J650),847)),MIN(J650,(0.75*$C650),847)),2),T650)))</f>
        <v>Effectuez l’étape 1</v>
      </c>
      <c r="O650" s="56" t="str">
        <f>IF(ISTEXT(overallRate),"Effectuez l’étape 1",IF(OR(COUNT($C650,K650)&lt;&gt;2,overallRate=0),0,IF(G650="Yes",ROUND(MAX(IF($B650="Non - avec lien de dépendance",0,MIN((0.75*K650),847)),MIN(K650,(0.75*$C650),847)),2),U650)))</f>
        <v>Effectuez l’étape 1</v>
      </c>
      <c r="P650" s="3">
        <f t="shared" si="10"/>
        <v>0</v>
      </c>
      <c r="R650" s="110" t="e">
        <f>IF(revenueReduction&gt;0.3,MAX(IF($B650="Non - avec lien de dépendance",MIN(1129,H650,$C650)*overallRate,MIN(1129,H650)*overallRate),ROUND(MAX(IF($B650="Non - avec lien de dépendance",0,MIN((0.75*H650),847)),MIN(H650,(0.75*$C650),847)),2)),IF($B650="Non - avec lien de dépendance",MIN(1129,H650,$C650)*overallRate,MIN(1129,H650)*overallRate))</f>
        <v>#VALUE!</v>
      </c>
      <c r="S650" s="110" t="e">
        <f>IF(revenueReduction&gt;0.3,MAX(IF($B650="Non - avec lien de dépendance",MIN(1129,I650,$C650)*overallRate,MIN(1129,I650)*overallRate),ROUND(MAX(IF($B650="Non - avec lien de dépendance",0,MIN((0.75*I650),847)),MIN(I650,(0.75*$C650),847)),2)),IF($B650="Non - avec lien de dépendance",MIN(1129,I650,$C650)*overallRate,MIN(1129,I650)*overallRate))</f>
        <v>#VALUE!</v>
      </c>
      <c r="T650" s="110" t="e">
        <f>IF(revenueReduction&gt;0.3,MAX(IF($B650="Non - avec lien de dépendance",MIN(1129,J650,$C650)*overallRate,MIN(1129,J650)*overallRate),ROUND(MAX(IF($B650="Non - avec lien de dépendance",0,MIN((0.75*J650),847)),MIN(J650,(0.75*$C650),847)),2)),IF($B650="Non - avec lien de dépendance",MIN(1129,J650,$C650)*overallRate,MIN(1129,J650)*overallRate))</f>
        <v>#VALUE!</v>
      </c>
      <c r="U650" s="110" t="e">
        <f>IF(revenueReduction&gt;0.3,MAX(IF($B650="Non - avec lien de dépendance",MIN(1129,K650,$C650)*overallRate,MIN(1129,K650)*overallRate),ROUND(MAX(IF($B650="Non - avec lien de dépendance",0,MIN((0.75*K650),847)),MIN(K650,(0.75*$C650),847)),2)),IF($B650="Non - avec lien de dépendance",MIN(1129,K650,$C650)*overallRate,MIN(1129,K650)*overallRate))</f>
        <v>#VALUE!</v>
      </c>
    </row>
    <row r="651" spans="12:21" x14ac:dyDescent="0.5">
      <c r="L651" s="56" t="str">
        <f>IF(ISTEXT(overallRate),"Effectuez l’étape 1",IF(OR(COUNT($C651,H651)&lt;&gt;2,overallRate=0),0,IF(D651="Oui",ROUND(MAX(IF($B651="Non - avec lien de dépendance",0,MIN((0.75*H651),847)),MIN(H651,(0.75*$C651),847)),2),R651)))</f>
        <v>Effectuez l’étape 1</v>
      </c>
      <c r="M651" s="56" t="str">
        <f>IF(ISTEXT(overallRate),"Effectuez l’étape 1",IF(OR(COUNT($C651,I651)&lt;&gt;2,overallRate=0),0,IF(E651="Yes",ROUND(MAX(IF($B651="Non - avec lien de dépendance",0,MIN((0.75*I651),847)),MIN(I651,(0.75*$C651),847)),2),S651)))</f>
        <v>Effectuez l’étape 1</v>
      </c>
      <c r="N651" s="56" t="str">
        <f>IF(ISTEXT(overallRate),"Effectuez l’étape 1",IF(OR(COUNT($C651,J651)&lt;&gt;2,overallRate=0),0,IF(F651="Yes",ROUND(MAX(IF($B651="Non - avec lien de dépendance",0,MIN((0.75*J651),847)),MIN(J651,(0.75*$C651),847)),2),T651)))</f>
        <v>Effectuez l’étape 1</v>
      </c>
      <c r="O651" s="56" t="str">
        <f>IF(ISTEXT(overallRate),"Effectuez l’étape 1",IF(OR(COUNT($C651,K651)&lt;&gt;2,overallRate=0),0,IF(G651="Yes",ROUND(MAX(IF($B651="Non - avec lien de dépendance",0,MIN((0.75*K651),847)),MIN(K651,(0.75*$C651),847)),2),U651)))</f>
        <v>Effectuez l’étape 1</v>
      </c>
      <c r="P651" s="3">
        <f t="shared" si="10"/>
        <v>0</v>
      </c>
      <c r="R651" s="110" t="e">
        <f>IF(revenueReduction&gt;0.3,MAX(IF($B651="Non - avec lien de dépendance",MIN(1129,H651,$C651)*overallRate,MIN(1129,H651)*overallRate),ROUND(MAX(IF($B651="Non - avec lien de dépendance",0,MIN((0.75*H651),847)),MIN(H651,(0.75*$C651),847)),2)),IF($B651="Non - avec lien de dépendance",MIN(1129,H651,$C651)*overallRate,MIN(1129,H651)*overallRate))</f>
        <v>#VALUE!</v>
      </c>
      <c r="S651" s="110" t="e">
        <f>IF(revenueReduction&gt;0.3,MAX(IF($B651="Non - avec lien de dépendance",MIN(1129,I651,$C651)*overallRate,MIN(1129,I651)*overallRate),ROUND(MAX(IF($B651="Non - avec lien de dépendance",0,MIN((0.75*I651),847)),MIN(I651,(0.75*$C651),847)),2)),IF($B651="Non - avec lien de dépendance",MIN(1129,I651,$C651)*overallRate,MIN(1129,I651)*overallRate))</f>
        <v>#VALUE!</v>
      </c>
      <c r="T651" s="110" t="e">
        <f>IF(revenueReduction&gt;0.3,MAX(IF($B651="Non - avec lien de dépendance",MIN(1129,J651,$C651)*overallRate,MIN(1129,J651)*overallRate),ROUND(MAX(IF($B651="Non - avec lien de dépendance",0,MIN((0.75*J651),847)),MIN(J651,(0.75*$C651),847)),2)),IF($B651="Non - avec lien de dépendance",MIN(1129,J651,$C651)*overallRate,MIN(1129,J651)*overallRate))</f>
        <v>#VALUE!</v>
      </c>
      <c r="U651" s="110" t="e">
        <f>IF(revenueReduction&gt;0.3,MAX(IF($B651="Non - avec lien de dépendance",MIN(1129,K651,$C651)*overallRate,MIN(1129,K651)*overallRate),ROUND(MAX(IF($B651="Non - avec lien de dépendance",0,MIN((0.75*K651),847)),MIN(K651,(0.75*$C651),847)),2)),IF($B651="Non - avec lien de dépendance",MIN(1129,K651,$C651)*overallRate,MIN(1129,K651)*overallRate))</f>
        <v>#VALUE!</v>
      </c>
    </row>
    <row r="652" spans="12:21" x14ac:dyDescent="0.5">
      <c r="L652" s="56" t="str">
        <f>IF(ISTEXT(overallRate),"Effectuez l’étape 1",IF(OR(COUNT($C652,H652)&lt;&gt;2,overallRate=0),0,IF(D652="Oui",ROUND(MAX(IF($B652="Non - avec lien de dépendance",0,MIN((0.75*H652),847)),MIN(H652,(0.75*$C652),847)),2),R652)))</f>
        <v>Effectuez l’étape 1</v>
      </c>
      <c r="M652" s="56" t="str">
        <f>IF(ISTEXT(overallRate),"Effectuez l’étape 1",IF(OR(COUNT($C652,I652)&lt;&gt;2,overallRate=0),0,IF(E652="Yes",ROUND(MAX(IF($B652="Non - avec lien de dépendance",0,MIN((0.75*I652),847)),MIN(I652,(0.75*$C652),847)),2),S652)))</f>
        <v>Effectuez l’étape 1</v>
      </c>
      <c r="N652" s="56" t="str">
        <f>IF(ISTEXT(overallRate),"Effectuez l’étape 1",IF(OR(COUNT($C652,J652)&lt;&gt;2,overallRate=0),0,IF(F652="Yes",ROUND(MAX(IF($B652="Non - avec lien de dépendance",0,MIN((0.75*J652),847)),MIN(J652,(0.75*$C652),847)),2),T652)))</f>
        <v>Effectuez l’étape 1</v>
      </c>
      <c r="O652" s="56" t="str">
        <f>IF(ISTEXT(overallRate),"Effectuez l’étape 1",IF(OR(COUNT($C652,K652)&lt;&gt;2,overallRate=0),0,IF(G652="Yes",ROUND(MAX(IF($B652="Non - avec lien de dépendance",0,MIN((0.75*K652),847)),MIN(K652,(0.75*$C652),847)),2),U652)))</f>
        <v>Effectuez l’étape 1</v>
      </c>
      <c r="P652" s="3">
        <f t="shared" si="10"/>
        <v>0</v>
      </c>
      <c r="R652" s="110" t="e">
        <f>IF(revenueReduction&gt;0.3,MAX(IF($B652="Non - avec lien de dépendance",MIN(1129,H652,$C652)*overallRate,MIN(1129,H652)*overallRate),ROUND(MAX(IF($B652="Non - avec lien de dépendance",0,MIN((0.75*H652),847)),MIN(H652,(0.75*$C652),847)),2)),IF($B652="Non - avec lien de dépendance",MIN(1129,H652,$C652)*overallRate,MIN(1129,H652)*overallRate))</f>
        <v>#VALUE!</v>
      </c>
      <c r="S652" s="110" t="e">
        <f>IF(revenueReduction&gt;0.3,MAX(IF($B652="Non - avec lien de dépendance",MIN(1129,I652,$C652)*overallRate,MIN(1129,I652)*overallRate),ROUND(MAX(IF($B652="Non - avec lien de dépendance",0,MIN((0.75*I652),847)),MIN(I652,(0.75*$C652),847)),2)),IF($B652="Non - avec lien de dépendance",MIN(1129,I652,$C652)*overallRate,MIN(1129,I652)*overallRate))</f>
        <v>#VALUE!</v>
      </c>
      <c r="T652" s="110" t="e">
        <f>IF(revenueReduction&gt;0.3,MAX(IF($B652="Non - avec lien de dépendance",MIN(1129,J652,$C652)*overallRate,MIN(1129,J652)*overallRate),ROUND(MAX(IF($B652="Non - avec lien de dépendance",0,MIN((0.75*J652),847)),MIN(J652,(0.75*$C652),847)),2)),IF($B652="Non - avec lien de dépendance",MIN(1129,J652,$C652)*overallRate,MIN(1129,J652)*overallRate))</f>
        <v>#VALUE!</v>
      </c>
      <c r="U652" s="110" t="e">
        <f>IF(revenueReduction&gt;0.3,MAX(IF($B652="Non - avec lien de dépendance",MIN(1129,K652,$C652)*overallRate,MIN(1129,K652)*overallRate),ROUND(MAX(IF($B652="Non - avec lien de dépendance",0,MIN((0.75*K652),847)),MIN(K652,(0.75*$C652),847)),2)),IF($B652="Non - avec lien de dépendance",MIN(1129,K652,$C652)*overallRate,MIN(1129,K652)*overallRate))</f>
        <v>#VALUE!</v>
      </c>
    </row>
    <row r="653" spans="12:21" x14ac:dyDescent="0.5">
      <c r="L653" s="56" t="str">
        <f>IF(ISTEXT(overallRate),"Effectuez l’étape 1",IF(OR(COUNT($C653,H653)&lt;&gt;2,overallRate=0),0,IF(D653="Oui",ROUND(MAX(IF($B653="Non - avec lien de dépendance",0,MIN((0.75*H653),847)),MIN(H653,(0.75*$C653),847)),2),R653)))</f>
        <v>Effectuez l’étape 1</v>
      </c>
      <c r="M653" s="56" t="str">
        <f>IF(ISTEXT(overallRate),"Effectuez l’étape 1",IF(OR(COUNT($C653,I653)&lt;&gt;2,overallRate=0),0,IF(E653="Yes",ROUND(MAX(IF($B653="Non - avec lien de dépendance",0,MIN((0.75*I653),847)),MIN(I653,(0.75*$C653),847)),2),S653)))</f>
        <v>Effectuez l’étape 1</v>
      </c>
      <c r="N653" s="56" t="str">
        <f>IF(ISTEXT(overallRate),"Effectuez l’étape 1",IF(OR(COUNT($C653,J653)&lt;&gt;2,overallRate=0),0,IF(F653="Yes",ROUND(MAX(IF($B653="Non - avec lien de dépendance",0,MIN((0.75*J653),847)),MIN(J653,(0.75*$C653),847)),2),T653)))</f>
        <v>Effectuez l’étape 1</v>
      </c>
      <c r="O653" s="56" t="str">
        <f>IF(ISTEXT(overallRate),"Effectuez l’étape 1",IF(OR(COUNT($C653,K653)&lt;&gt;2,overallRate=0),0,IF(G653="Yes",ROUND(MAX(IF($B653="Non - avec lien de dépendance",0,MIN((0.75*K653),847)),MIN(K653,(0.75*$C653),847)),2),U653)))</f>
        <v>Effectuez l’étape 1</v>
      </c>
      <c r="P653" s="3">
        <f t="shared" si="10"/>
        <v>0</v>
      </c>
      <c r="R653" s="110" t="e">
        <f>IF(revenueReduction&gt;0.3,MAX(IF($B653="Non - avec lien de dépendance",MIN(1129,H653,$C653)*overallRate,MIN(1129,H653)*overallRate),ROUND(MAX(IF($B653="Non - avec lien de dépendance",0,MIN((0.75*H653),847)),MIN(H653,(0.75*$C653),847)),2)),IF($B653="Non - avec lien de dépendance",MIN(1129,H653,$C653)*overallRate,MIN(1129,H653)*overallRate))</f>
        <v>#VALUE!</v>
      </c>
      <c r="S653" s="110" t="e">
        <f>IF(revenueReduction&gt;0.3,MAX(IF($B653="Non - avec lien de dépendance",MIN(1129,I653,$C653)*overallRate,MIN(1129,I653)*overallRate),ROUND(MAX(IF($B653="Non - avec lien de dépendance",0,MIN((0.75*I653),847)),MIN(I653,(0.75*$C653),847)),2)),IF($B653="Non - avec lien de dépendance",MIN(1129,I653,$C653)*overallRate,MIN(1129,I653)*overallRate))</f>
        <v>#VALUE!</v>
      </c>
      <c r="T653" s="110" t="e">
        <f>IF(revenueReduction&gt;0.3,MAX(IF($B653="Non - avec lien de dépendance",MIN(1129,J653,$C653)*overallRate,MIN(1129,J653)*overallRate),ROUND(MAX(IF($B653="Non - avec lien de dépendance",0,MIN((0.75*J653),847)),MIN(J653,(0.75*$C653),847)),2)),IF($B653="Non - avec lien de dépendance",MIN(1129,J653,$C653)*overallRate,MIN(1129,J653)*overallRate))</f>
        <v>#VALUE!</v>
      </c>
      <c r="U653" s="110" t="e">
        <f>IF(revenueReduction&gt;0.3,MAX(IF($B653="Non - avec lien de dépendance",MIN(1129,K653,$C653)*overallRate,MIN(1129,K653)*overallRate),ROUND(MAX(IF($B653="Non - avec lien de dépendance",0,MIN((0.75*K653),847)),MIN(K653,(0.75*$C653),847)),2)),IF($B653="Non - avec lien de dépendance",MIN(1129,K653,$C653)*overallRate,MIN(1129,K653)*overallRate))</f>
        <v>#VALUE!</v>
      </c>
    </row>
    <row r="654" spans="12:21" x14ac:dyDescent="0.5">
      <c r="L654" s="56" t="str">
        <f>IF(ISTEXT(overallRate),"Effectuez l’étape 1",IF(OR(COUNT($C654,H654)&lt;&gt;2,overallRate=0),0,IF(D654="Oui",ROUND(MAX(IF($B654="Non - avec lien de dépendance",0,MIN((0.75*H654),847)),MIN(H654,(0.75*$C654),847)),2),R654)))</f>
        <v>Effectuez l’étape 1</v>
      </c>
      <c r="M654" s="56" t="str">
        <f>IF(ISTEXT(overallRate),"Effectuez l’étape 1",IF(OR(COUNT($C654,I654)&lt;&gt;2,overallRate=0),0,IF(E654="Yes",ROUND(MAX(IF($B654="Non - avec lien de dépendance",0,MIN((0.75*I654),847)),MIN(I654,(0.75*$C654),847)),2),S654)))</f>
        <v>Effectuez l’étape 1</v>
      </c>
      <c r="N654" s="56" t="str">
        <f>IF(ISTEXT(overallRate),"Effectuez l’étape 1",IF(OR(COUNT($C654,J654)&lt;&gt;2,overallRate=0),0,IF(F654="Yes",ROUND(MAX(IF($B654="Non - avec lien de dépendance",0,MIN((0.75*J654),847)),MIN(J654,(0.75*$C654),847)),2),T654)))</f>
        <v>Effectuez l’étape 1</v>
      </c>
      <c r="O654" s="56" t="str">
        <f>IF(ISTEXT(overallRate),"Effectuez l’étape 1",IF(OR(COUNT($C654,K654)&lt;&gt;2,overallRate=0),0,IF(G654="Yes",ROUND(MAX(IF($B654="Non - avec lien de dépendance",0,MIN((0.75*K654),847)),MIN(K654,(0.75*$C654),847)),2),U654)))</f>
        <v>Effectuez l’étape 1</v>
      </c>
      <c r="P654" s="3">
        <f t="shared" si="10"/>
        <v>0</v>
      </c>
      <c r="R654" s="110" t="e">
        <f>IF(revenueReduction&gt;0.3,MAX(IF($B654="Non - avec lien de dépendance",MIN(1129,H654,$C654)*overallRate,MIN(1129,H654)*overallRate),ROUND(MAX(IF($B654="Non - avec lien de dépendance",0,MIN((0.75*H654),847)),MIN(H654,(0.75*$C654),847)),2)),IF($B654="Non - avec lien de dépendance",MIN(1129,H654,$C654)*overallRate,MIN(1129,H654)*overallRate))</f>
        <v>#VALUE!</v>
      </c>
      <c r="S654" s="110" t="e">
        <f>IF(revenueReduction&gt;0.3,MAX(IF($B654="Non - avec lien de dépendance",MIN(1129,I654,$C654)*overallRate,MIN(1129,I654)*overallRate),ROUND(MAX(IF($B654="Non - avec lien de dépendance",0,MIN((0.75*I654),847)),MIN(I654,(0.75*$C654),847)),2)),IF($B654="Non - avec lien de dépendance",MIN(1129,I654,$C654)*overallRate,MIN(1129,I654)*overallRate))</f>
        <v>#VALUE!</v>
      </c>
      <c r="T654" s="110" t="e">
        <f>IF(revenueReduction&gt;0.3,MAX(IF($B654="Non - avec lien de dépendance",MIN(1129,J654,$C654)*overallRate,MIN(1129,J654)*overallRate),ROUND(MAX(IF($B654="Non - avec lien de dépendance",0,MIN((0.75*J654),847)),MIN(J654,(0.75*$C654),847)),2)),IF($B654="Non - avec lien de dépendance",MIN(1129,J654,$C654)*overallRate,MIN(1129,J654)*overallRate))</f>
        <v>#VALUE!</v>
      </c>
      <c r="U654" s="110" t="e">
        <f>IF(revenueReduction&gt;0.3,MAX(IF($B654="Non - avec lien de dépendance",MIN(1129,K654,$C654)*overallRate,MIN(1129,K654)*overallRate),ROUND(MAX(IF($B654="Non - avec lien de dépendance",0,MIN((0.75*K654),847)),MIN(K654,(0.75*$C654),847)),2)),IF($B654="Non - avec lien de dépendance",MIN(1129,K654,$C654)*overallRate,MIN(1129,K654)*overallRate))</f>
        <v>#VALUE!</v>
      </c>
    </row>
    <row r="655" spans="12:21" x14ac:dyDescent="0.5">
      <c r="L655" s="56" t="str">
        <f>IF(ISTEXT(overallRate),"Effectuez l’étape 1",IF(OR(COUNT($C655,H655)&lt;&gt;2,overallRate=0),0,IF(D655="Oui",ROUND(MAX(IF($B655="Non - avec lien de dépendance",0,MIN((0.75*H655),847)),MIN(H655,(0.75*$C655),847)),2),R655)))</f>
        <v>Effectuez l’étape 1</v>
      </c>
      <c r="M655" s="56" t="str">
        <f>IF(ISTEXT(overallRate),"Effectuez l’étape 1",IF(OR(COUNT($C655,I655)&lt;&gt;2,overallRate=0),0,IF(E655="Yes",ROUND(MAX(IF($B655="Non - avec lien de dépendance",0,MIN((0.75*I655),847)),MIN(I655,(0.75*$C655),847)),2),S655)))</f>
        <v>Effectuez l’étape 1</v>
      </c>
      <c r="N655" s="56" t="str">
        <f>IF(ISTEXT(overallRate),"Effectuez l’étape 1",IF(OR(COUNT($C655,J655)&lt;&gt;2,overallRate=0),0,IF(F655="Yes",ROUND(MAX(IF($B655="Non - avec lien de dépendance",0,MIN((0.75*J655),847)),MIN(J655,(0.75*$C655),847)),2),T655)))</f>
        <v>Effectuez l’étape 1</v>
      </c>
      <c r="O655" s="56" t="str">
        <f>IF(ISTEXT(overallRate),"Effectuez l’étape 1",IF(OR(COUNT($C655,K655)&lt;&gt;2,overallRate=0),0,IF(G655="Yes",ROUND(MAX(IF($B655="Non - avec lien de dépendance",0,MIN((0.75*K655),847)),MIN(K655,(0.75*$C655),847)),2),U655)))</f>
        <v>Effectuez l’étape 1</v>
      </c>
      <c r="P655" s="3">
        <f t="shared" si="10"/>
        <v>0</v>
      </c>
      <c r="R655" s="110" t="e">
        <f>IF(revenueReduction&gt;0.3,MAX(IF($B655="Non - avec lien de dépendance",MIN(1129,H655,$C655)*overallRate,MIN(1129,H655)*overallRate),ROUND(MAX(IF($B655="Non - avec lien de dépendance",0,MIN((0.75*H655),847)),MIN(H655,(0.75*$C655),847)),2)),IF($B655="Non - avec lien de dépendance",MIN(1129,H655,$C655)*overallRate,MIN(1129,H655)*overallRate))</f>
        <v>#VALUE!</v>
      </c>
      <c r="S655" s="110" t="e">
        <f>IF(revenueReduction&gt;0.3,MAX(IF($B655="Non - avec lien de dépendance",MIN(1129,I655,$C655)*overallRate,MIN(1129,I655)*overallRate),ROUND(MAX(IF($B655="Non - avec lien de dépendance",0,MIN((0.75*I655),847)),MIN(I655,(0.75*$C655),847)),2)),IF($B655="Non - avec lien de dépendance",MIN(1129,I655,$C655)*overallRate,MIN(1129,I655)*overallRate))</f>
        <v>#VALUE!</v>
      </c>
      <c r="T655" s="110" t="e">
        <f>IF(revenueReduction&gt;0.3,MAX(IF($B655="Non - avec lien de dépendance",MIN(1129,J655,$C655)*overallRate,MIN(1129,J655)*overallRate),ROUND(MAX(IF($B655="Non - avec lien de dépendance",0,MIN((0.75*J655),847)),MIN(J655,(0.75*$C655),847)),2)),IF($B655="Non - avec lien de dépendance",MIN(1129,J655,$C655)*overallRate,MIN(1129,J655)*overallRate))</f>
        <v>#VALUE!</v>
      </c>
      <c r="U655" s="110" t="e">
        <f>IF(revenueReduction&gt;0.3,MAX(IF($B655="Non - avec lien de dépendance",MIN(1129,K655,$C655)*overallRate,MIN(1129,K655)*overallRate),ROUND(MAX(IF($B655="Non - avec lien de dépendance",0,MIN((0.75*K655),847)),MIN(K655,(0.75*$C655),847)),2)),IF($B655="Non - avec lien de dépendance",MIN(1129,K655,$C655)*overallRate,MIN(1129,K655)*overallRate))</f>
        <v>#VALUE!</v>
      </c>
    </row>
    <row r="656" spans="12:21" x14ac:dyDescent="0.5">
      <c r="L656" s="56" t="str">
        <f>IF(ISTEXT(overallRate),"Effectuez l’étape 1",IF(OR(COUNT($C656,H656)&lt;&gt;2,overallRate=0),0,IF(D656="Oui",ROUND(MAX(IF($B656="Non - avec lien de dépendance",0,MIN((0.75*H656),847)),MIN(H656,(0.75*$C656),847)),2),R656)))</f>
        <v>Effectuez l’étape 1</v>
      </c>
      <c r="M656" s="56" t="str">
        <f>IF(ISTEXT(overallRate),"Effectuez l’étape 1",IF(OR(COUNT($C656,I656)&lt;&gt;2,overallRate=0),0,IF(E656="Yes",ROUND(MAX(IF($B656="Non - avec lien de dépendance",0,MIN((0.75*I656),847)),MIN(I656,(0.75*$C656),847)),2),S656)))</f>
        <v>Effectuez l’étape 1</v>
      </c>
      <c r="N656" s="56" t="str">
        <f>IF(ISTEXT(overallRate),"Effectuez l’étape 1",IF(OR(COUNT($C656,J656)&lt;&gt;2,overallRate=0),0,IF(F656="Yes",ROUND(MAX(IF($B656="Non - avec lien de dépendance",0,MIN((0.75*J656),847)),MIN(J656,(0.75*$C656),847)),2),T656)))</f>
        <v>Effectuez l’étape 1</v>
      </c>
      <c r="O656" s="56" t="str">
        <f>IF(ISTEXT(overallRate),"Effectuez l’étape 1",IF(OR(COUNT($C656,K656)&lt;&gt;2,overallRate=0),0,IF(G656="Yes",ROUND(MAX(IF($B656="Non - avec lien de dépendance",0,MIN((0.75*K656),847)),MIN(K656,(0.75*$C656),847)),2),U656)))</f>
        <v>Effectuez l’étape 1</v>
      </c>
      <c r="P656" s="3">
        <f t="shared" si="10"/>
        <v>0</v>
      </c>
      <c r="R656" s="110" t="e">
        <f>IF(revenueReduction&gt;0.3,MAX(IF($B656="Non - avec lien de dépendance",MIN(1129,H656,$C656)*overallRate,MIN(1129,H656)*overallRate),ROUND(MAX(IF($B656="Non - avec lien de dépendance",0,MIN((0.75*H656),847)),MIN(H656,(0.75*$C656),847)),2)),IF($B656="Non - avec lien de dépendance",MIN(1129,H656,$C656)*overallRate,MIN(1129,H656)*overallRate))</f>
        <v>#VALUE!</v>
      </c>
      <c r="S656" s="110" t="e">
        <f>IF(revenueReduction&gt;0.3,MAX(IF($B656="Non - avec lien de dépendance",MIN(1129,I656,$C656)*overallRate,MIN(1129,I656)*overallRate),ROUND(MAX(IF($B656="Non - avec lien de dépendance",0,MIN((0.75*I656),847)),MIN(I656,(0.75*$C656),847)),2)),IF($B656="Non - avec lien de dépendance",MIN(1129,I656,$C656)*overallRate,MIN(1129,I656)*overallRate))</f>
        <v>#VALUE!</v>
      </c>
      <c r="T656" s="110" t="e">
        <f>IF(revenueReduction&gt;0.3,MAX(IF($B656="Non - avec lien de dépendance",MIN(1129,J656,$C656)*overallRate,MIN(1129,J656)*overallRate),ROUND(MAX(IF($B656="Non - avec lien de dépendance",0,MIN((0.75*J656),847)),MIN(J656,(0.75*$C656),847)),2)),IF($B656="Non - avec lien de dépendance",MIN(1129,J656,$C656)*overallRate,MIN(1129,J656)*overallRate))</f>
        <v>#VALUE!</v>
      </c>
      <c r="U656" s="110" t="e">
        <f>IF(revenueReduction&gt;0.3,MAX(IF($B656="Non - avec lien de dépendance",MIN(1129,K656,$C656)*overallRate,MIN(1129,K656)*overallRate),ROUND(MAX(IF($B656="Non - avec lien de dépendance",0,MIN((0.75*K656),847)),MIN(K656,(0.75*$C656),847)),2)),IF($B656="Non - avec lien de dépendance",MIN(1129,K656,$C656)*overallRate,MIN(1129,K656)*overallRate))</f>
        <v>#VALUE!</v>
      </c>
    </row>
    <row r="657" spans="12:21" x14ac:dyDescent="0.5">
      <c r="L657" s="56" t="str">
        <f>IF(ISTEXT(overallRate),"Effectuez l’étape 1",IF(OR(COUNT($C657,H657)&lt;&gt;2,overallRate=0),0,IF(D657="Oui",ROUND(MAX(IF($B657="Non - avec lien de dépendance",0,MIN((0.75*H657),847)),MIN(H657,(0.75*$C657),847)),2),R657)))</f>
        <v>Effectuez l’étape 1</v>
      </c>
      <c r="M657" s="56" t="str">
        <f>IF(ISTEXT(overallRate),"Effectuez l’étape 1",IF(OR(COUNT($C657,I657)&lt;&gt;2,overallRate=0),0,IF(E657="Yes",ROUND(MAX(IF($B657="Non - avec lien de dépendance",0,MIN((0.75*I657),847)),MIN(I657,(0.75*$C657),847)),2),S657)))</f>
        <v>Effectuez l’étape 1</v>
      </c>
      <c r="N657" s="56" t="str">
        <f>IF(ISTEXT(overallRate),"Effectuez l’étape 1",IF(OR(COUNT($C657,J657)&lt;&gt;2,overallRate=0),0,IF(F657="Yes",ROUND(MAX(IF($B657="Non - avec lien de dépendance",0,MIN((0.75*J657),847)),MIN(J657,(0.75*$C657),847)),2),T657)))</f>
        <v>Effectuez l’étape 1</v>
      </c>
      <c r="O657" s="56" t="str">
        <f>IF(ISTEXT(overallRate),"Effectuez l’étape 1",IF(OR(COUNT($C657,K657)&lt;&gt;2,overallRate=0),0,IF(G657="Yes",ROUND(MAX(IF($B657="Non - avec lien de dépendance",0,MIN((0.75*K657),847)),MIN(K657,(0.75*$C657),847)),2),U657)))</f>
        <v>Effectuez l’étape 1</v>
      </c>
      <c r="P657" s="3">
        <f t="shared" si="10"/>
        <v>0</v>
      </c>
      <c r="R657" s="110" t="e">
        <f>IF(revenueReduction&gt;0.3,MAX(IF($B657="Non - avec lien de dépendance",MIN(1129,H657,$C657)*overallRate,MIN(1129,H657)*overallRate),ROUND(MAX(IF($B657="Non - avec lien de dépendance",0,MIN((0.75*H657),847)),MIN(H657,(0.75*$C657),847)),2)),IF($B657="Non - avec lien de dépendance",MIN(1129,H657,$C657)*overallRate,MIN(1129,H657)*overallRate))</f>
        <v>#VALUE!</v>
      </c>
      <c r="S657" s="110" t="e">
        <f>IF(revenueReduction&gt;0.3,MAX(IF($B657="Non - avec lien de dépendance",MIN(1129,I657,$C657)*overallRate,MIN(1129,I657)*overallRate),ROUND(MAX(IF($B657="Non - avec lien de dépendance",0,MIN((0.75*I657),847)),MIN(I657,(0.75*$C657),847)),2)),IF($B657="Non - avec lien de dépendance",MIN(1129,I657,$C657)*overallRate,MIN(1129,I657)*overallRate))</f>
        <v>#VALUE!</v>
      </c>
      <c r="T657" s="110" t="e">
        <f>IF(revenueReduction&gt;0.3,MAX(IF($B657="Non - avec lien de dépendance",MIN(1129,J657,$C657)*overallRate,MIN(1129,J657)*overallRate),ROUND(MAX(IF($B657="Non - avec lien de dépendance",0,MIN((0.75*J657),847)),MIN(J657,(0.75*$C657),847)),2)),IF($B657="Non - avec lien de dépendance",MIN(1129,J657,$C657)*overallRate,MIN(1129,J657)*overallRate))</f>
        <v>#VALUE!</v>
      </c>
      <c r="U657" s="110" t="e">
        <f>IF(revenueReduction&gt;0.3,MAX(IF($B657="Non - avec lien de dépendance",MIN(1129,K657,$C657)*overallRate,MIN(1129,K657)*overallRate),ROUND(MAX(IF($B657="Non - avec lien de dépendance",0,MIN((0.75*K657),847)),MIN(K657,(0.75*$C657),847)),2)),IF($B657="Non - avec lien de dépendance",MIN(1129,K657,$C657)*overallRate,MIN(1129,K657)*overallRate))</f>
        <v>#VALUE!</v>
      </c>
    </row>
    <row r="658" spans="12:21" x14ac:dyDescent="0.5">
      <c r="L658" s="56" t="str">
        <f>IF(ISTEXT(overallRate),"Effectuez l’étape 1",IF(OR(COUNT($C658,H658)&lt;&gt;2,overallRate=0),0,IF(D658="Oui",ROUND(MAX(IF($B658="Non - avec lien de dépendance",0,MIN((0.75*H658),847)),MIN(H658,(0.75*$C658),847)),2),R658)))</f>
        <v>Effectuez l’étape 1</v>
      </c>
      <c r="M658" s="56" t="str">
        <f>IF(ISTEXT(overallRate),"Effectuez l’étape 1",IF(OR(COUNT($C658,I658)&lt;&gt;2,overallRate=0),0,IF(E658="Yes",ROUND(MAX(IF($B658="Non - avec lien de dépendance",0,MIN((0.75*I658),847)),MIN(I658,(0.75*$C658),847)),2),S658)))</f>
        <v>Effectuez l’étape 1</v>
      </c>
      <c r="N658" s="56" t="str">
        <f>IF(ISTEXT(overallRate),"Effectuez l’étape 1",IF(OR(COUNT($C658,J658)&lt;&gt;2,overallRate=0),0,IF(F658="Yes",ROUND(MAX(IF($B658="Non - avec lien de dépendance",0,MIN((0.75*J658),847)),MIN(J658,(0.75*$C658),847)),2),T658)))</f>
        <v>Effectuez l’étape 1</v>
      </c>
      <c r="O658" s="56" t="str">
        <f>IF(ISTEXT(overallRate),"Effectuez l’étape 1",IF(OR(COUNT($C658,K658)&lt;&gt;2,overallRate=0),0,IF(G658="Yes",ROUND(MAX(IF($B658="Non - avec lien de dépendance",0,MIN((0.75*K658),847)),MIN(K658,(0.75*$C658),847)),2),U658)))</f>
        <v>Effectuez l’étape 1</v>
      </c>
      <c r="P658" s="3">
        <f t="shared" si="10"/>
        <v>0</v>
      </c>
      <c r="R658" s="110" t="e">
        <f>IF(revenueReduction&gt;0.3,MAX(IF($B658="Non - avec lien de dépendance",MIN(1129,H658,$C658)*overallRate,MIN(1129,H658)*overallRate),ROUND(MAX(IF($B658="Non - avec lien de dépendance",0,MIN((0.75*H658),847)),MIN(H658,(0.75*$C658),847)),2)),IF($B658="Non - avec lien de dépendance",MIN(1129,H658,$C658)*overallRate,MIN(1129,H658)*overallRate))</f>
        <v>#VALUE!</v>
      </c>
      <c r="S658" s="110" t="e">
        <f>IF(revenueReduction&gt;0.3,MAX(IF($B658="Non - avec lien de dépendance",MIN(1129,I658,$C658)*overallRate,MIN(1129,I658)*overallRate),ROUND(MAX(IF($B658="Non - avec lien de dépendance",0,MIN((0.75*I658),847)),MIN(I658,(0.75*$C658),847)),2)),IF($B658="Non - avec lien de dépendance",MIN(1129,I658,$C658)*overallRate,MIN(1129,I658)*overallRate))</f>
        <v>#VALUE!</v>
      </c>
      <c r="T658" s="110" t="e">
        <f>IF(revenueReduction&gt;0.3,MAX(IF($B658="Non - avec lien de dépendance",MIN(1129,J658,$C658)*overallRate,MIN(1129,J658)*overallRate),ROUND(MAX(IF($B658="Non - avec lien de dépendance",0,MIN((0.75*J658),847)),MIN(J658,(0.75*$C658),847)),2)),IF($B658="Non - avec lien de dépendance",MIN(1129,J658,$C658)*overallRate,MIN(1129,J658)*overallRate))</f>
        <v>#VALUE!</v>
      </c>
      <c r="U658" s="110" t="e">
        <f>IF(revenueReduction&gt;0.3,MAX(IF($B658="Non - avec lien de dépendance",MIN(1129,K658,$C658)*overallRate,MIN(1129,K658)*overallRate),ROUND(MAX(IF($B658="Non - avec lien de dépendance",0,MIN((0.75*K658),847)),MIN(K658,(0.75*$C658),847)),2)),IF($B658="Non - avec lien de dépendance",MIN(1129,K658,$C658)*overallRate,MIN(1129,K658)*overallRate))</f>
        <v>#VALUE!</v>
      </c>
    </row>
    <row r="659" spans="12:21" x14ac:dyDescent="0.5">
      <c r="L659" s="56" t="str">
        <f>IF(ISTEXT(overallRate),"Effectuez l’étape 1",IF(OR(COUNT($C659,H659)&lt;&gt;2,overallRate=0),0,IF(D659="Oui",ROUND(MAX(IF($B659="Non - avec lien de dépendance",0,MIN((0.75*H659),847)),MIN(H659,(0.75*$C659),847)),2),R659)))</f>
        <v>Effectuez l’étape 1</v>
      </c>
      <c r="M659" s="56" t="str">
        <f>IF(ISTEXT(overallRate),"Effectuez l’étape 1",IF(OR(COUNT($C659,I659)&lt;&gt;2,overallRate=0),0,IF(E659="Yes",ROUND(MAX(IF($B659="Non - avec lien de dépendance",0,MIN((0.75*I659),847)),MIN(I659,(0.75*$C659),847)),2),S659)))</f>
        <v>Effectuez l’étape 1</v>
      </c>
      <c r="N659" s="56" t="str">
        <f>IF(ISTEXT(overallRate),"Effectuez l’étape 1",IF(OR(COUNT($C659,J659)&lt;&gt;2,overallRate=0),0,IF(F659="Yes",ROUND(MAX(IF($B659="Non - avec lien de dépendance",0,MIN((0.75*J659),847)),MIN(J659,(0.75*$C659),847)),2),T659)))</f>
        <v>Effectuez l’étape 1</v>
      </c>
      <c r="O659" s="56" t="str">
        <f>IF(ISTEXT(overallRate),"Effectuez l’étape 1",IF(OR(COUNT($C659,K659)&lt;&gt;2,overallRate=0),0,IF(G659="Yes",ROUND(MAX(IF($B659="Non - avec lien de dépendance",0,MIN((0.75*K659),847)),MIN(K659,(0.75*$C659),847)),2),U659)))</f>
        <v>Effectuez l’étape 1</v>
      </c>
      <c r="P659" s="3">
        <f t="shared" si="10"/>
        <v>0</v>
      </c>
      <c r="R659" s="110" t="e">
        <f>IF(revenueReduction&gt;0.3,MAX(IF($B659="Non - avec lien de dépendance",MIN(1129,H659,$C659)*overallRate,MIN(1129,H659)*overallRate),ROUND(MAX(IF($B659="Non - avec lien de dépendance",0,MIN((0.75*H659),847)),MIN(H659,(0.75*$C659),847)),2)),IF($B659="Non - avec lien de dépendance",MIN(1129,H659,$C659)*overallRate,MIN(1129,H659)*overallRate))</f>
        <v>#VALUE!</v>
      </c>
      <c r="S659" s="110" t="e">
        <f>IF(revenueReduction&gt;0.3,MAX(IF($B659="Non - avec lien de dépendance",MIN(1129,I659,$C659)*overallRate,MIN(1129,I659)*overallRate),ROUND(MAX(IF($B659="Non - avec lien de dépendance",0,MIN((0.75*I659),847)),MIN(I659,(0.75*$C659),847)),2)),IF($B659="Non - avec lien de dépendance",MIN(1129,I659,$C659)*overallRate,MIN(1129,I659)*overallRate))</f>
        <v>#VALUE!</v>
      </c>
      <c r="T659" s="110" t="e">
        <f>IF(revenueReduction&gt;0.3,MAX(IF($B659="Non - avec lien de dépendance",MIN(1129,J659,$C659)*overallRate,MIN(1129,J659)*overallRate),ROUND(MAX(IF($B659="Non - avec lien de dépendance",0,MIN((0.75*J659),847)),MIN(J659,(0.75*$C659),847)),2)),IF($B659="Non - avec lien de dépendance",MIN(1129,J659,$C659)*overallRate,MIN(1129,J659)*overallRate))</f>
        <v>#VALUE!</v>
      </c>
      <c r="U659" s="110" t="e">
        <f>IF(revenueReduction&gt;0.3,MAX(IF($B659="Non - avec lien de dépendance",MIN(1129,K659,$C659)*overallRate,MIN(1129,K659)*overallRate),ROUND(MAX(IF($B659="Non - avec lien de dépendance",0,MIN((0.75*K659),847)),MIN(K659,(0.75*$C659),847)),2)),IF($B659="Non - avec lien de dépendance",MIN(1129,K659,$C659)*overallRate,MIN(1129,K659)*overallRate))</f>
        <v>#VALUE!</v>
      </c>
    </row>
    <row r="660" spans="12:21" x14ac:dyDescent="0.5">
      <c r="L660" s="56" t="str">
        <f>IF(ISTEXT(overallRate),"Effectuez l’étape 1",IF(OR(COUNT($C660,H660)&lt;&gt;2,overallRate=0),0,IF(D660="Oui",ROUND(MAX(IF($B660="Non - avec lien de dépendance",0,MIN((0.75*H660),847)),MIN(H660,(0.75*$C660),847)),2),R660)))</f>
        <v>Effectuez l’étape 1</v>
      </c>
      <c r="M660" s="56" t="str">
        <f>IF(ISTEXT(overallRate),"Effectuez l’étape 1",IF(OR(COUNT($C660,I660)&lt;&gt;2,overallRate=0),0,IF(E660="Yes",ROUND(MAX(IF($B660="Non - avec lien de dépendance",0,MIN((0.75*I660),847)),MIN(I660,(0.75*$C660),847)),2),S660)))</f>
        <v>Effectuez l’étape 1</v>
      </c>
      <c r="N660" s="56" t="str">
        <f>IF(ISTEXT(overallRate),"Effectuez l’étape 1",IF(OR(COUNT($C660,J660)&lt;&gt;2,overallRate=0),0,IF(F660="Yes",ROUND(MAX(IF($B660="Non - avec lien de dépendance",0,MIN((0.75*J660),847)),MIN(J660,(0.75*$C660),847)),2),T660)))</f>
        <v>Effectuez l’étape 1</v>
      </c>
      <c r="O660" s="56" t="str">
        <f>IF(ISTEXT(overallRate),"Effectuez l’étape 1",IF(OR(COUNT($C660,K660)&lt;&gt;2,overallRate=0),0,IF(G660="Yes",ROUND(MAX(IF($B660="Non - avec lien de dépendance",0,MIN((0.75*K660),847)),MIN(K660,(0.75*$C660),847)),2),U660)))</f>
        <v>Effectuez l’étape 1</v>
      </c>
      <c r="P660" s="3">
        <f t="shared" si="10"/>
        <v>0</v>
      </c>
      <c r="R660" s="110" t="e">
        <f>IF(revenueReduction&gt;0.3,MAX(IF($B660="Non - avec lien de dépendance",MIN(1129,H660,$C660)*overallRate,MIN(1129,H660)*overallRate),ROUND(MAX(IF($B660="Non - avec lien de dépendance",0,MIN((0.75*H660),847)),MIN(H660,(0.75*$C660),847)),2)),IF($B660="Non - avec lien de dépendance",MIN(1129,H660,$C660)*overallRate,MIN(1129,H660)*overallRate))</f>
        <v>#VALUE!</v>
      </c>
      <c r="S660" s="110" t="e">
        <f>IF(revenueReduction&gt;0.3,MAX(IF($B660="Non - avec lien de dépendance",MIN(1129,I660,$C660)*overallRate,MIN(1129,I660)*overallRate),ROUND(MAX(IF($B660="Non - avec lien de dépendance",0,MIN((0.75*I660),847)),MIN(I660,(0.75*$C660),847)),2)),IF($B660="Non - avec lien de dépendance",MIN(1129,I660,$C660)*overallRate,MIN(1129,I660)*overallRate))</f>
        <v>#VALUE!</v>
      </c>
      <c r="T660" s="110" t="e">
        <f>IF(revenueReduction&gt;0.3,MAX(IF($B660="Non - avec lien de dépendance",MIN(1129,J660,$C660)*overallRate,MIN(1129,J660)*overallRate),ROUND(MAX(IF($B660="Non - avec lien de dépendance",0,MIN((0.75*J660),847)),MIN(J660,(0.75*$C660),847)),2)),IF($B660="Non - avec lien de dépendance",MIN(1129,J660,$C660)*overallRate,MIN(1129,J660)*overallRate))</f>
        <v>#VALUE!</v>
      </c>
      <c r="U660" s="110" t="e">
        <f>IF(revenueReduction&gt;0.3,MAX(IF($B660="Non - avec lien de dépendance",MIN(1129,K660,$C660)*overallRate,MIN(1129,K660)*overallRate),ROUND(MAX(IF($B660="Non - avec lien de dépendance",0,MIN((0.75*K660),847)),MIN(K660,(0.75*$C660),847)),2)),IF($B660="Non - avec lien de dépendance",MIN(1129,K660,$C660)*overallRate,MIN(1129,K660)*overallRate))</f>
        <v>#VALUE!</v>
      </c>
    </row>
    <row r="661" spans="12:21" x14ac:dyDescent="0.5">
      <c r="L661" s="56" t="str">
        <f>IF(ISTEXT(overallRate),"Effectuez l’étape 1",IF(OR(COUNT($C661,H661)&lt;&gt;2,overallRate=0),0,IF(D661="Oui",ROUND(MAX(IF($B661="Non - avec lien de dépendance",0,MIN((0.75*H661),847)),MIN(H661,(0.75*$C661),847)),2),R661)))</f>
        <v>Effectuez l’étape 1</v>
      </c>
      <c r="M661" s="56" t="str">
        <f>IF(ISTEXT(overallRate),"Effectuez l’étape 1",IF(OR(COUNT($C661,I661)&lt;&gt;2,overallRate=0),0,IF(E661="Yes",ROUND(MAX(IF($B661="Non - avec lien de dépendance",0,MIN((0.75*I661),847)),MIN(I661,(0.75*$C661),847)),2),S661)))</f>
        <v>Effectuez l’étape 1</v>
      </c>
      <c r="N661" s="56" t="str">
        <f>IF(ISTEXT(overallRate),"Effectuez l’étape 1",IF(OR(COUNT($C661,J661)&lt;&gt;2,overallRate=0),0,IF(F661="Yes",ROUND(MAX(IF($B661="Non - avec lien de dépendance",0,MIN((0.75*J661),847)),MIN(J661,(0.75*$C661),847)),2),T661)))</f>
        <v>Effectuez l’étape 1</v>
      </c>
      <c r="O661" s="56" t="str">
        <f>IF(ISTEXT(overallRate),"Effectuez l’étape 1",IF(OR(COUNT($C661,K661)&lt;&gt;2,overallRate=0),0,IF(G661="Yes",ROUND(MAX(IF($B661="Non - avec lien de dépendance",0,MIN((0.75*K661),847)),MIN(K661,(0.75*$C661),847)),2),U661)))</f>
        <v>Effectuez l’étape 1</v>
      </c>
      <c r="P661" s="3">
        <f t="shared" si="10"/>
        <v>0</v>
      </c>
      <c r="R661" s="110" t="e">
        <f>IF(revenueReduction&gt;0.3,MAX(IF($B661="Non - avec lien de dépendance",MIN(1129,H661,$C661)*overallRate,MIN(1129,H661)*overallRate),ROUND(MAX(IF($B661="Non - avec lien de dépendance",0,MIN((0.75*H661),847)),MIN(H661,(0.75*$C661),847)),2)),IF($B661="Non - avec lien de dépendance",MIN(1129,H661,$C661)*overallRate,MIN(1129,H661)*overallRate))</f>
        <v>#VALUE!</v>
      </c>
      <c r="S661" s="110" t="e">
        <f>IF(revenueReduction&gt;0.3,MAX(IF($B661="Non - avec lien de dépendance",MIN(1129,I661,$C661)*overallRate,MIN(1129,I661)*overallRate),ROUND(MAX(IF($B661="Non - avec lien de dépendance",0,MIN((0.75*I661),847)),MIN(I661,(0.75*$C661),847)),2)),IF($B661="Non - avec lien de dépendance",MIN(1129,I661,$C661)*overallRate,MIN(1129,I661)*overallRate))</f>
        <v>#VALUE!</v>
      </c>
      <c r="T661" s="110" t="e">
        <f>IF(revenueReduction&gt;0.3,MAX(IF($B661="Non - avec lien de dépendance",MIN(1129,J661,$C661)*overallRate,MIN(1129,J661)*overallRate),ROUND(MAX(IF($B661="Non - avec lien de dépendance",0,MIN((0.75*J661),847)),MIN(J661,(0.75*$C661),847)),2)),IF($B661="Non - avec lien de dépendance",MIN(1129,J661,$C661)*overallRate,MIN(1129,J661)*overallRate))</f>
        <v>#VALUE!</v>
      </c>
      <c r="U661" s="110" t="e">
        <f>IF(revenueReduction&gt;0.3,MAX(IF($B661="Non - avec lien de dépendance",MIN(1129,K661,$C661)*overallRate,MIN(1129,K661)*overallRate),ROUND(MAX(IF($B661="Non - avec lien de dépendance",0,MIN((0.75*K661),847)),MIN(K661,(0.75*$C661),847)),2)),IF($B661="Non - avec lien de dépendance",MIN(1129,K661,$C661)*overallRate,MIN(1129,K661)*overallRate))</f>
        <v>#VALUE!</v>
      </c>
    </row>
    <row r="662" spans="12:21" x14ac:dyDescent="0.5">
      <c r="L662" s="56" t="str">
        <f>IF(ISTEXT(overallRate),"Effectuez l’étape 1",IF(OR(COUNT($C662,H662)&lt;&gt;2,overallRate=0),0,IF(D662="Oui",ROUND(MAX(IF($B662="Non - avec lien de dépendance",0,MIN((0.75*H662),847)),MIN(H662,(0.75*$C662),847)),2),R662)))</f>
        <v>Effectuez l’étape 1</v>
      </c>
      <c r="M662" s="56" t="str">
        <f>IF(ISTEXT(overallRate),"Effectuez l’étape 1",IF(OR(COUNT($C662,I662)&lt;&gt;2,overallRate=0),0,IF(E662="Yes",ROUND(MAX(IF($B662="Non - avec lien de dépendance",0,MIN((0.75*I662),847)),MIN(I662,(0.75*$C662),847)),2),S662)))</f>
        <v>Effectuez l’étape 1</v>
      </c>
      <c r="N662" s="56" t="str">
        <f>IF(ISTEXT(overallRate),"Effectuez l’étape 1",IF(OR(COUNT($C662,J662)&lt;&gt;2,overallRate=0),0,IF(F662="Yes",ROUND(MAX(IF($B662="Non - avec lien de dépendance",0,MIN((0.75*J662),847)),MIN(J662,(0.75*$C662),847)),2),T662)))</f>
        <v>Effectuez l’étape 1</v>
      </c>
      <c r="O662" s="56" t="str">
        <f>IF(ISTEXT(overallRate),"Effectuez l’étape 1",IF(OR(COUNT($C662,K662)&lt;&gt;2,overallRate=0),0,IF(G662="Yes",ROUND(MAX(IF($B662="Non - avec lien de dépendance",0,MIN((0.75*K662),847)),MIN(K662,(0.75*$C662),847)),2),U662)))</f>
        <v>Effectuez l’étape 1</v>
      </c>
      <c r="P662" s="3">
        <f t="shared" si="10"/>
        <v>0</v>
      </c>
      <c r="R662" s="110" t="e">
        <f>IF(revenueReduction&gt;0.3,MAX(IF($B662="Non - avec lien de dépendance",MIN(1129,H662,$C662)*overallRate,MIN(1129,H662)*overallRate),ROUND(MAX(IF($B662="Non - avec lien de dépendance",0,MIN((0.75*H662),847)),MIN(H662,(0.75*$C662),847)),2)),IF($B662="Non - avec lien de dépendance",MIN(1129,H662,$C662)*overallRate,MIN(1129,H662)*overallRate))</f>
        <v>#VALUE!</v>
      </c>
      <c r="S662" s="110" t="e">
        <f>IF(revenueReduction&gt;0.3,MAX(IF($B662="Non - avec lien de dépendance",MIN(1129,I662,$C662)*overallRate,MIN(1129,I662)*overallRate),ROUND(MAX(IF($B662="Non - avec lien de dépendance",0,MIN((0.75*I662),847)),MIN(I662,(0.75*$C662),847)),2)),IF($B662="Non - avec lien de dépendance",MIN(1129,I662,$C662)*overallRate,MIN(1129,I662)*overallRate))</f>
        <v>#VALUE!</v>
      </c>
      <c r="T662" s="110" t="e">
        <f>IF(revenueReduction&gt;0.3,MAX(IF($B662="Non - avec lien de dépendance",MIN(1129,J662,$C662)*overallRate,MIN(1129,J662)*overallRate),ROUND(MAX(IF($B662="Non - avec lien de dépendance",0,MIN((0.75*J662),847)),MIN(J662,(0.75*$C662),847)),2)),IF($B662="Non - avec lien de dépendance",MIN(1129,J662,$C662)*overallRate,MIN(1129,J662)*overallRate))</f>
        <v>#VALUE!</v>
      </c>
      <c r="U662" s="110" t="e">
        <f>IF(revenueReduction&gt;0.3,MAX(IF($B662="Non - avec lien de dépendance",MIN(1129,K662,$C662)*overallRate,MIN(1129,K662)*overallRate),ROUND(MAX(IF($B662="Non - avec lien de dépendance",0,MIN((0.75*K662),847)),MIN(K662,(0.75*$C662),847)),2)),IF($B662="Non - avec lien de dépendance",MIN(1129,K662,$C662)*overallRate,MIN(1129,K662)*overallRate))</f>
        <v>#VALUE!</v>
      </c>
    </row>
    <row r="663" spans="12:21" x14ac:dyDescent="0.5">
      <c r="L663" s="56" t="str">
        <f>IF(ISTEXT(overallRate),"Effectuez l’étape 1",IF(OR(COUNT($C663,H663)&lt;&gt;2,overallRate=0),0,IF(D663="Oui",ROUND(MAX(IF($B663="Non - avec lien de dépendance",0,MIN((0.75*H663),847)),MIN(H663,(0.75*$C663),847)),2),R663)))</f>
        <v>Effectuez l’étape 1</v>
      </c>
      <c r="M663" s="56" t="str">
        <f>IF(ISTEXT(overallRate),"Effectuez l’étape 1",IF(OR(COUNT($C663,I663)&lt;&gt;2,overallRate=0),0,IF(E663="Yes",ROUND(MAX(IF($B663="Non - avec lien de dépendance",0,MIN((0.75*I663),847)),MIN(I663,(0.75*$C663),847)),2),S663)))</f>
        <v>Effectuez l’étape 1</v>
      </c>
      <c r="N663" s="56" t="str">
        <f>IF(ISTEXT(overallRate),"Effectuez l’étape 1",IF(OR(COUNT($C663,J663)&lt;&gt;2,overallRate=0),0,IF(F663="Yes",ROUND(MAX(IF($B663="Non - avec lien de dépendance",0,MIN((0.75*J663),847)),MIN(J663,(0.75*$C663),847)),2),T663)))</f>
        <v>Effectuez l’étape 1</v>
      </c>
      <c r="O663" s="56" t="str">
        <f>IF(ISTEXT(overallRate),"Effectuez l’étape 1",IF(OR(COUNT($C663,K663)&lt;&gt;2,overallRate=0),0,IF(G663="Yes",ROUND(MAX(IF($B663="Non - avec lien de dépendance",0,MIN((0.75*K663),847)),MIN(K663,(0.75*$C663),847)),2),U663)))</f>
        <v>Effectuez l’étape 1</v>
      </c>
      <c r="P663" s="3">
        <f t="shared" si="10"/>
        <v>0</v>
      </c>
      <c r="R663" s="110" t="e">
        <f>IF(revenueReduction&gt;0.3,MAX(IF($B663="Non - avec lien de dépendance",MIN(1129,H663,$C663)*overallRate,MIN(1129,H663)*overallRate),ROUND(MAX(IF($B663="Non - avec lien de dépendance",0,MIN((0.75*H663),847)),MIN(H663,(0.75*$C663),847)),2)),IF($B663="Non - avec lien de dépendance",MIN(1129,H663,$C663)*overallRate,MIN(1129,H663)*overallRate))</f>
        <v>#VALUE!</v>
      </c>
      <c r="S663" s="110" t="e">
        <f>IF(revenueReduction&gt;0.3,MAX(IF($B663="Non - avec lien de dépendance",MIN(1129,I663,$C663)*overallRate,MIN(1129,I663)*overallRate),ROUND(MAX(IF($B663="Non - avec lien de dépendance",0,MIN((0.75*I663),847)),MIN(I663,(0.75*$C663),847)),2)),IF($B663="Non - avec lien de dépendance",MIN(1129,I663,$C663)*overallRate,MIN(1129,I663)*overallRate))</f>
        <v>#VALUE!</v>
      </c>
      <c r="T663" s="110" t="e">
        <f>IF(revenueReduction&gt;0.3,MAX(IF($B663="Non - avec lien de dépendance",MIN(1129,J663,$C663)*overallRate,MIN(1129,J663)*overallRate),ROUND(MAX(IF($B663="Non - avec lien de dépendance",0,MIN((0.75*J663),847)),MIN(J663,(0.75*$C663),847)),2)),IF($B663="Non - avec lien de dépendance",MIN(1129,J663,$C663)*overallRate,MIN(1129,J663)*overallRate))</f>
        <v>#VALUE!</v>
      </c>
      <c r="U663" s="110" t="e">
        <f>IF(revenueReduction&gt;0.3,MAX(IF($B663="Non - avec lien de dépendance",MIN(1129,K663,$C663)*overallRate,MIN(1129,K663)*overallRate),ROUND(MAX(IF($B663="Non - avec lien de dépendance",0,MIN((0.75*K663),847)),MIN(K663,(0.75*$C663),847)),2)),IF($B663="Non - avec lien de dépendance",MIN(1129,K663,$C663)*overallRate,MIN(1129,K663)*overallRate))</f>
        <v>#VALUE!</v>
      </c>
    </row>
    <row r="664" spans="12:21" x14ac:dyDescent="0.5">
      <c r="L664" s="56" t="str">
        <f>IF(ISTEXT(overallRate),"Effectuez l’étape 1",IF(OR(COUNT($C664,H664)&lt;&gt;2,overallRate=0),0,IF(D664="Oui",ROUND(MAX(IF($B664="Non - avec lien de dépendance",0,MIN((0.75*H664),847)),MIN(H664,(0.75*$C664),847)),2),R664)))</f>
        <v>Effectuez l’étape 1</v>
      </c>
      <c r="M664" s="56" t="str">
        <f>IF(ISTEXT(overallRate),"Effectuez l’étape 1",IF(OR(COUNT($C664,I664)&lt;&gt;2,overallRate=0),0,IF(E664="Yes",ROUND(MAX(IF($B664="Non - avec lien de dépendance",0,MIN((0.75*I664),847)),MIN(I664,(0.75*$C664),847)),2),S664)))</f>
        <v>Effectuez l’étape 1</v>
      </c>
      <c r="N664" s="56" t="str">
        <f>IF(ISTEXT(overallRate),"Effectuez l’étape 1",IF(OR(COUNT($C664,J664)&lt;&gt;2,overallRate=0),0,IF(F664="Yes",ROUND(MAX(IF($B664="Non - avec lien de dépendance",0,MIN((0.75*J664),847)),MIN(J664,(0.75*$C664),847)),2),T664)))</f>
        <v>Effectuez l’étape 1</v>
      </c>
      <c r="O664" s="56" t="str">
        <f>IF(ISTEXT(overallRate),"Effectuez l’étape 1",IF(OR(COUNT($C664,K664)&lt;&gt;2,overallRate=0),0,IF(G664="Yes",ROUND(MAX(IF($B664="Non - avec lien de dépendance",0,MIN((0.75*K664),847)),MIN(K664,(0.75*$C664),847)),2),U664)))</f>
        <v>Effectuez l’étape 1</v>
      </c>
      <c r="P664" s="3">
        <f t="shared" si="10"/>
        <v>0</v>
      </c>
      <c r="R664" s="110" t="e">
        <f>IF(revenueReduction&gt;0.3,MAX(IF($B664="Non - avec lien de dépendance",MIN(1129,H664,$C664)*overallRate,MIN(1129,H664)*overallRate),ROUND(MAX(IF($B664="Non - avec lien de dépendance",0,MIN((0.75*H664),847)),MIN(H664,(0.75*$C664),847)),2)),IF($B664="Non - avec lien de dépendance",MIN(1129,H664,$C664)*overallRate,MIN(1129,H664)*overallRate))</f>
        <v>#VALUE!</v>
      </c>
      <c r="S664" s="110" t="e">
        <f>IF(revenueReduction&gt;0.3,MAX(IF($B664="Non - avec lien de dépendance",MIN(1129,I664,$C664)*overallRate,MIN(1129,I664)*overallRate),ROUND(MAX(IF($B664="Non - avec lien de dépendance",0,MIN((0.75*I664),847)),MIN(I664,(0.75*$C664),847)),2)),IF($B664="Non - avec lien de dépendance",MIN(1129,I664,$C664)*overallRate,MIN(1129,I664)*overallRate))</f>
        <v>#VALUE!</v>
      </c>
      <c r="T664" s="110" t="e">
        <f>IF(revenueReduction&gt;0.3,MAX(IF($B664="Non - avec lien de dépendance",MIN(1129,J664,$C664)*overallRate,MIN(1129,J664)*overallRate),ROUND(MAX(IF($B664="Non - avec lien de dépendance",0,MIN((0.75*J664),847)),MIN(J664,(0.75*$C664),847)),2)),IF($B664="Non - avec lien de dépendance",MIN(1129,J664,$C664)*overallRate,MIN(1129,J664)*overallRate))</f>
        <v>#VALUE!</v>
      </c>
      <c r="U664" s="110" t="e">
        <f>IF(revenueReduction&gt;0.3,MAX(IF($B664="Non - avec lien de dépendance",MIN(1129,K664,$C664)*overallRate,MIN(1129,K664)*overallRate),ROUND(MAX(IF($B664="Non - avec lien de dépendance",0,MIN((0.75*K664),847)),MIN(K664,(0.75*$C664),847)),2)),IF($B664="Non - avec lien de dépendance",MIN(1129,K664,$C664)*overallRate,MIN(1129,K664)*overallRate))</f>
        <v>#VALUE!</v>
      </c>
    </row>
    <row r="665" spans="12:21" x14ac:dyDescent="0.5">
      <c r="L665" s="56" t="str">
        <f>IF(ISTEXT(overallRate),"Effectuez l’étape 1",IF(OR(COUNT($C665,H665)&lt;&gt;2,overallRate=0),0,IF(D665="Oui",ROUND(MAX(IF($B665="Non - avec lien de dépendance",0,MIN((0.75*H665),847)),MIN(H665,(0.75*$C665),847)),2),R665)))</f>
        <v>Effectuez l’étape 1</v>
      </c>
      <c r="M665" s="56" t="str">
        <f>IF(ISTEXT(overallRate),"Effectuez l’étape 1",IF(OR(COUNT($C665,I665)&lt;&gt;2,overallRate=0),0,IF(E665="Yes",ROUND(MAX(IF($B665="Non - avec lien de dépendance",0,MIN((0.75*I665),847)),MIN(I665,(0.75*$C665),847)),2),S665)))</f>
        <v>Effectuez l’étape 1</v>
      </c>
      <c r="N665" s="56" t="str">
        <f>IF(ISTEXT(overallRate),"Effectuez l’étape 1",IF(OR(COUNT($C665,J665)&lt;&gt;2,overallRate=0),0,IF(F665="Yes",ROUND(MAX(IF($B665="Non - avec lien de dépendance",0,MIN((0.75*J665),847)),MIN(J665,(0.75*$C665),847)),2),T665)))</f>
        <v>Effectuez l’étape 1</v>
      </c>
      <c r="O665" s="56" t="str">
        <f>IF(ISTEXT(overallRate),"Effectuez l’étape 1",IF(OR(COUNT($C665,K665)&lt;&gt;2,overallRate=0),0,IF(G665="Yes",ROUND(MAX(IF($B665="Non - avec lien de dépendance",0,MIN((0.75*K665),847)),MIN(K665,(0.75*$C665),847)),2),U665)))</f>
        <v>Effectuez l’étape 1</v>
      </c>
      <c r="P665" s="3">
        <f t="shared" si="10"/>
        <v>0</v>
      </c>
      <c r="R665" s="110" t="e">
        <f>IF(revenueReduction&gt;0.3,MAX(IF($B665="Non - avec lien de dépendance",MIN(1129,H665,$C665)*overallRate,MIN(1129,H665)*overallRate),ROUND(MAX(IF($B665="Non - avec lien de dépendance",0,MIN((0.75*H665),847)),MIN(H665,(0.75*$C665),847)),2)),IF($B665="Non - avec lien de dépendance",MIN(1129,H665,$C665)*overallRate,MIN(1129,H665)*overallRate))</f>
        <v>#VALUE!</v>
      </c>
      <c r="S665" s="110" t="e">
        <f>IF(revenueReduction&gt;0.3,MAX(IF($B665="Non - avec lien de dépendance",MIN(1129,I665,$C665)*overallRate,MIN(1129,I665)*overallRate),ROUND(MAX(IF($B665="Non - avec lien de dépendance",0,MIN((0.75*I665),847)),MIN(I665,(0.75*$C665),847)),2)),IF($B665="Non - avec lien de dépendance",MIN(1129,I665,$C665)*overallRate,MIN(1129,I665)*overallRate))</f>
        <v>#VALUE!</v>
      </c>
      <c r="T665" s="110" t="e">
        <f>IF(revenueReduction&gt;0.3,MAX(IF($B665="Non - avec lien de dépendance",MIN(1129,J665,$C665)*overallRate,MIN(1129,J665)*overallRate),ROUND(MAX(IF($B665="Non - avec lien de dépendance",0,MIN((0.75*J665),847)),MIN(J665,(0.75*$C665),847)),2)),IF($B665="Non - avec lien de dépendance",MIN(1129,J665,$C665)*overallRate,MIN(1129,J665)*overallRate))</f>
        <v>#VALUE!</v>
      </c>
      <c r="U665" s="110" t="e">
        <f>IF(revenueReduction&gt;0.3,MAX(IF($B665="Non - avec lien de dépendance",MIN(1129,K665,$C665)*overallRate,MIN(1129,K665)*overallRate),ROUND(MAX(IF($B665="Non - avec lien de dépendance",0,MIN((0.75*K665),847)),MIN(K665,(0.75*$C665),847)),2)),IF($B665="Non - avec lien de dépendance",MIN(1129,K665,$C665)*overallRate,MIN(1129,K665)*overallRate))</f>
        <v>#VALUE!</v>
      </c>
    </row>
    <row r="666" spans="12:21" x14ac:dyDescent="0.5">
      <c r="L666" s="56" t="str">
        <f>IF(ISTEXT(overallRate),"Effectuez l’étape 1",IF(OR(COUNT($C666,H666)&lt;&gt;2,overallRate=0),0,IF(D666="Oui",ROUND(MAX(IF($B666="Non - avec lien de dépendance",0,MIN((0.75*H666),847)),MIN(H666,(0.75*$C666),847)),2),R666)))</f>
        <v>Effectuez l’étape 1</v>
      </c>
      <c r="M666" s="56" t="str">
        <f>IF(ISTEXT(overallRate),"Effectuez l’étape 1",IF(OR(COUNT($C666,I666)&lt;&gt;2,overallRate=0),0,IF(E666="Yes",ROUND(MAX(IF($B666="Non - avec lien de dépendance",0,MIN((0.75*I666),847)),MIN(I666,(0.75*$C666),847)),2),S666)))</f>
        <v>Effectuez l’étape 1</v>
      </c>
      <c r="N666" s="56" t="str">
        <f>IF(ISTEXT(overallRate),"Effectuez l’étape 1",IF(OR(COUNT($C666,J666)&lt;&gt;2,overallRate=0),0,IF(F666="Yes",ROUND(MAX(IF($B666="Non - avec lien de dépendance",0,MIN((0.75*J666),847)),MIN(J666,(0.75*$C666),847)),2),T666)))</f>
        <v>Effectuez l’étape 1</v>
      </c>
      <c r="O666" s="56" t="str">
        <f>IF(ISTEXT(overallRate),"Effectuez l’étape 1",IF(OR(COUNT($C666,K666)&lt;&gt;2,overallRate=0),0,IF(G666="Yes",ROUND(MAX(IF($B666="Non - avec lien de dépendance",0,MIN((0.75*K666),847)),MIN(K666,(0.75*$C666),847)),2),U666)))</f>
        <v>Effectuez l’étape 1</v>
      </c>
      <c r="P666" s="3">
        <f t="shared" si="10"/>
        <v>0</v>
      </c>
      <c r="R666" s="110" t="e">
        <f>IF(revenueReduction&gt;0.3,MAX(IF($B666="Non - avec lien de dépendance",MIN(1129,H666,$C666)*overallRate,MIN(1129,H666)*overallRate),ROUND(MAX(IF($B666="Non - avec lien de dépendance",0,MIN((0.75*H666),847)),MIN(H666,(0.75*$C666),847)),2)),IF($B666="Non - avec lien de dépendance",MIN(1129,H666,$C666)*overallRate,MIN(1129,H666)*overallRate))</f>
        <v>#VALUE!</v>
      </c>
      <c r="S666" s="110" t="e">
        <f>IF(revenueReduction&gt;0.3,MAX(IF($B666="Non - avec lien de dépendance",MIN(1129,I666,$C666)*overallRate,MIN(1129,I666)*overallRate),ROUND(MAX(IF($B666="Non - avec lien de dépendance",0,MIN((0.75*I666),847)),MIN(I666,(0.75*$C666),847)),2)),IF($B666="Non - avec lien de dépendance",MIN(1129,I666,$C666)*overallRate,MIN(1129,I666)*overallRate))</f>
        <v>#VALUE!</v>
      </c>
      <c r="T666" s="110" t="e">
        <f>IF(revenueReduction&gt;0.3,MAX(IF($B666="Non - avec lien de dépendance",MIN(1129,J666,$C666)*overallRate,MIN(1129,J666)*overallRate),ROUND(MAX(IF($B666="Non - avec lien de dépendance",0,MIN((0.75*J666),847)),MIN(J666,(0.75*$C666),847)),2)),IF($B666="Non - avec lien de dépendance",MIN(1129,J666,$C666)*overallRate,MIN(1129,J666)*overallRate))</f>
        <v>#VALUE!</v>
      </c>
      <c r="U666" s="110" t="e">
        <f>IF(revenueReduction&gt;0.3,MAX(IF($B666="Non - avec lien de dépendance",MIN(1129,K666,$C666)*overallRate,MIN(1129,K666)*overallRate),ROUND(MAX(IF($B666="Non - avec lien de dépendance",0,MIN((0.75*K666),847)),MIN(K666,(0.75*$C666),847)),2)),IF($B666="Non - avec lien de dépendance",MIN(1129,K666,$C666)*overallRate,MIN(1129,K666)*overallRate))</f>
        <v>#VALUE!</v>
      </c>
    </row>
    <row r="667" spans="12:21" x14ac:dyDescent="0.5">
      <c r="L667" s="56" t="str">
        <f>IF(ISTEXT(overallRate),"Effectuez l’étape 1",IF(OR(COUNT($C667,H667)&lt;&gt;2,overallRate=0),0,IF(D667="Oui",ROUND(MAX(IF($B667="Non - avec lien de dépendance",0,MIN((0.75*H667),847)),MIN(H667,(0.75*$C667),847)),2),R667)))</f>
        <v>Effectuez l’étape 1</v>
      </c>
      <c r="M667" s="56" t="str">
        <f>IF(ISTEXT(overallRate),"Effectuez l’étape 1",IF(OR(COUNT($C667,I667)&lt;&gt;2,overallRate=0),0,IF(E667="Yes",ROUND(MAX(IF($B667="Non - avec lien de dépendance",0,MIN((0.75*I667),847)),MIN(I667,(0.75*$C667),847)),2),S667)))</f>
        <v>Effectuez l’étape 1</v>
      </c>
      <c r="N667" s="56" t="str">
        <f>IF(ISTEXT(overallRate),"Effectuez l’étape 1",IF(OR(COUNT($C667,J667)&lt;&gt;2,overallRate=0),0,IF(F667="Yes",ROUND(MAX(IF($B667="Non - avec lien de dépendance",0,MIN((0.75*J667),847)),MIN(J667,(0.75*$C667),847)),2),T667)))</f>
        <v>Effectuez l’étape 1</v>
      </c>
      <c r="O667" s="56" t="str">
        <f>IF(ISTEXT(overallRate),"Effectuez l’étape 1",IF(OR(COUNT($C667,K667)&lt;&gt;2,overallRate=0),0,IF(G667="Yes",ROUND(MAX(IF($B667="Non - avec lien de dépendance",0,MIN((0.75*K667),847)),MIN(K667,(0.75*$C667),847)),2),U667)))</f>
        <v>Effectuez l’étape 1</v>
      </c>
      <c r="P667" s="3">
        <f t="shared" si="10"/>
        <v>0</v>
      </c>
      <c r="R667" s="110" t="e">
        <f>IF(revenueReduction&gt;0.3,MAX(IF($B667="Non - avec lien de dépendance",MIN(1129,H667,$C667)*overallRate,MIN(1129,H667)*overallRate),ROUND(MAX(IF($B667="Non - avec lien de dépendance",0,MIN((0.75*H667),847)),MIN(H667,(0.75*$C667),847)),2)),IF($B667="Non - avec lien de dépendance",MIN(1129,H667,$C667)*overallRate,MIN(1129,H667)*overallRate))</f>
        <v>#VALUE!</v>
      </c>
      <c r="S667" s="110" t="e">
        <f>IF(revenueReduction&gt;0.3,MAX(IF($B667="Non - avec lien de dépendance",MIN(1129,I667,$C667)*overallRate,MIN(1129,I667)*overallRate),ROUND(MAX(IF($B667="Non - avec lien de dépendance",0,MIN((0.75*I667),847)),MIN(I667,(0.75*$C667),847)),2)),IF($B667="Non - avec lien de dépendance",MIN(1129,I667,$C667)*overallRate,MIN(1129,I667)*overallRate))</f>
        <v>#VALUE!</v>
      </c>
      <c r="T667" s="110" t="e">
        <f>IF(revenueReduction&gt;0.3,MAX(IF($B667="Non - avec lien de dépendance",MIN(1129,J667,$C667)*overallRate,MIN(1129,J667)*overallRate),ROUND(MAX(IF($B667="Non - avec lien de dépendance",0,MIN((0.75*J667),847)),MIN(J667,(0.75*$C667),847)),2)),IF($B667="Non - avec lien de dépendance",MIN(1129,J667,$C667)*overallRate,MIN(1129,J667)*overallRate))</f>
        <v>#VALUE!</v>
      </c>
      <c r="U667" s="110" t="e">
        <f>IF(revenueReduction&gt;0.3,MAX(IF($B667="Non - avec lien de dépendance",MIN(1129,K667,$C667)*overallRate,MIN(1129,K667)*overallRate),ROUND(MAX(IF($B667="Non - avec lien de dépendance",0,MIN((0.75*K667),847)),MIN(K667,(0.75*$C667),847)),2)),IF($B667="Non - avec lien de dépendance",MIN(1129,K667,$C667)*overallRate,MIN(1129,K667)*overallRate))</f>
        <v>#VALUE!</v>
      </c>
    </row>
    <row r="668" spans="12:21" x14ac:dyDescent="0.5">
      <c r="L668" s="56" t="str">
        <f>IF(ISTEXT(overallRate),"Effectuez l’étape 1",IF(OR(COUNT($C668,H668)&lt;&gt;2,overallRate=0),0,IF(D668="Oui",ROUND(MAX(IF($B668="Non - avec lien de dépendance",0,MIN((0.75*H668),847)),MIN(H668,(0.75*$C668),847)),2),R668)))</f>
        <v>Effectuez l’étape 1</v>
      </c>
      <c r="M668" s="56" t="str">
        <f>IF(ISTEXT(overallRate),"Effectuez l’étape 1",IF(OR(COUNT($C668,I668)&lt;&gt;2,overallRate=0),0,IF(E668="Yes",ROUND(MAX(IF($B668="Non - avec lien de dépendance",0,MIN((0.75*I668),847)),MIN(I668,(0.75*$C668),847)),2),S668)))</f>
        <v>Effectuez l’étape 1</v>
      </c>
      <c r="N668" s="56" t="str">
        <f>IF(ISTEXT(overallRate),"Effectuez l’étape 1",IF(OR(COUNT($C668,J668)&lt;&gt;2,overallRate=0),0,IF(F668="Yes",ROUND(MAX(IF($B668="Non - avec lien de dépendance",0,MIN((0.75*J668),847)),MIN(J668,(0.75*$C668),847)),2),T668)))</f>
        <v>Effectuez l’étape 1</v>
      </c>
      <c r="O668" s="56" t="str">
        <f>IF(ISTEXT(overallRate),"Effectuez l’étape 1",IF(OR(COUNT($C668,K668)&lt;&gt;2,overallRate=0),0,IF(G668="Yes",ROUND(MAX(IF($B668="Non - avec lien de dépendance",0,MIN((0.75*K668),847)),MIN(K668,(0.75*$C668),847)),2),U668)))</f>
        <v>Effectuez l’étape 1</v>
      </c>
      <c r="P668" s="3">
        <f t="shared" si="10"/>
        <v>0</v>
      </c>
      <c r="R668" s="110" t="e">
        <f>IF(revenueReduction&gt;0.3,MAX(IF($B668="Non - avec lien de dépendance",MIN(1129,H668,$C668)*overallRate,MIN(1129,H668)*overallRate),ROUND(MAX(IF($B668="Non - avec lien de dépendance",0,MIN((0.75*H668),847)),MIN(H668,(0.75*$C668),847)),2)),IF($B668="Non - avec lien de dépendance",MIN(1129,H668,$C668)*overallRate,MIN(1129,H668)*overallRate))</f>
        <v>#VALUE!</v>
      </c>
      <c r="S668" s="110" t="e">
        <f>IF(revenueReduction&gt;0.3,MAX(IF($B668="Non - avec lien de dépendance",MIN(1129,I668,$C668)*overallRate,MIN(1129,I668)*overallRate),ROUND(MAX(IF($B668="Non - avec lien de dépendance",0,MIN((0.75*I668),847)),MIN(I668,(0.75*$C668),847)),2)),IF($B668="Non - avec lien de dépendance",MIN(1129,I668,$C668)*overallRate,MIN(1129,I668)*overallRate))</f>
        <v>#VALUE!</v>
      </c>
      <c r="T668" s="110" t="e">
        <f>IF(revenueReduction&gt;0.3,MAX(IF($B668="Non - avec lien de dépendance",MIN(1129,J668,$C668)*overallRate,MIN(1129,J668)*overallRate),ROUND(MAX(IF($B668="Non - avec lien de dépendance",0,MIN((0.75*J668),847)),MIN(J668,(0.75*$C668),847)),2)),IF($B668="Non - avec lien de dépendance",MIN(1129,J668,$C668)*overallRate,MIN(1129,J668)*overallRate))</f>
        <v>#VALUE!</v>
      </c>
      <c r="U668" s="110" t="e">
        <f>IF(revenueReduction&gt;0.3,MAX(IF($B668="Non - avec lien de dépendance",MIN(1129,K668,$C668)*overallRate,MIN(1129,K668)*overallRate),ROUND(MAX(IF($B668="Non - avec lien de dépendance",0,MIN((0.75*K668),847)),MIN(K668,(0.75*$C668),847)),2)),IF($B668="Non - avec lien de dépendance",MIN(1129,K668,$C668)*overallRate,MIN(1129,K668)*overallRate))</f>
        <v>#VALUE!</v>
      </c>
    </row>
    <row r="669" spans="12:21" x14ac:dyDescent="0.5">
      <c r="L669" s="56" t="str">
        <f>IF(ISTEXT(overallRate),"Effectuez l’étape 1",IF(OR(COUNT($C669,H669)&lt;&gt;2,overallRate=0),0,IF(D669="Oui",ROUND(MAX(IF($B669="Non - avec lien de dépendance",0,MIN((0.75*H669),847)),MIN(H669,(0.75*$C669),847)),2),R669)))</f>
        <v>Effectuez l’étape 1</v>
      </c>
      <c r="M669" s="56" t="str">
        <f>IF(ISTEXT(overallRate),"Effectuez l’étape 1",IF(OR(COUNT($C669,I669)&lt;&gt;2,overallRate=0),0,IF(E669="Yes",ROUND(MAX(IF($B669="Non - avec lien de dépendance",0,MIN((0.75*I669),847)),MIN(I669,(0.75*$C669),847)),2),S669)))</f>
        <v>Effectuez l’étape 1</v>
      </c>
      <c r="N669" s="56" t="str">
        <f>IF(ISTEXT(overallRate),"Effectuez l’étape 1",IF(OR(COUNT($C669,J669)&lt;&gt;2,overallRate=0),0,IF(F669="Yes",ROUND(MAX(IF($B669="Non - avec lien de dépendance",0,MIN((0.75*J669),847)),MIN(J669,(0.75*$C669),847)),2),T669)))</f>
        <v>Effectuez l’étape 1</v>
      </c>
      <c r="O669" s="56" t="str">
        <f>IF(ISTEXT(overallRate),"Effectuez l’étape 1",IF(OR(COUNT($C669,K669)&lt;&gt;2,overallRate=0),0,IF(G669="Yes",ROUND(MAX(IF($B669="Non - avec lien de dépendance",0,MIN((0.75*K669),847)),MIN(K669,(0.75*$C669),847)),2),U669)))</f>
        <v>Effectuez l’étape 1</v>
      </c>
      <c r="P669" s="3">
        <f t="shared" si="10"/>
        <v>0</v>
      </c>
      <c r="R669" s="110" t="e">
        <f>IF(revenueReduction&gt;0.3,MAX(IF($B669="Non - avec lien de dépendance",MIN(1129,H669,$C669)*overallRate,MIN(1129,H669)*overallRate),ROUND(MAX(IF($B669="Non - avec lien de dépendance",0,MIN((0.75*H669),847)),MIN(H669,(0.75*$C669),847)),2)),IF($B669="Non - avec lien de dépendance",MIN(1129,H669,$C669)*overallRate,MIN(1129,H669)*overallRate))</f>
        <v>#VALUE!</v>
      </c>
      <c r="S669" s="110" t="e">
        <f>IF(revenueReduction&gt;0.3,MAX(IF($B669="Non - avec lien de dépendance",MIN(1129,I669,$C669)*overallRate,MIN(1129,I669)*overallRate),ROUND(MAX(IF($B669="Non - avec lien de dépendance",0,MIN((0.75*I669),847)),MIN(I669,(0.75*$C669),847)),2)),IF($B669="Non - avec lien de dépendance",MIN(1129,I669,$C669)*overallRate,MIN(1129,I669)*overallRate))</f>
        <v>#VALUE!</v>
      </c>
      <c r="T669" s="110" t="e">
        <f>IF(revenueReduction&gt;0.3,MAX(IF($B669="Non - avec lien de dépendance",MIN(1129,J669,$C669)*overallRate,MIN(1129,J669)*overallRate),ROUND(MAX(IF($B669="Non - avec lien de dépendance",0,MIN((0.75*J669),847)),MIN(J669,(0.75*$C669),847)),2)),IF($B669="Non - avec lien de dépendance",MIN(1129,J669,$C669)*overallRate,MIN(1129,J669)*overallRate))</f>
        <v>#VALUE!</v>
      </c>
      <c r="U669" s="110" t="e">
        <f>IF(revenueReduction&gt;0.3,MAX(IF($B669="Non - avec lien de dépendance",MIN(1129,K669,$C669)*overallRate,MIN(1129,K669)*overallRate),ROUND(MAX(IF($B669="Non - avec lien de dépendance",0,MIN((0.75*K669),847)),MIN(K669,(0.75*$C669),847)),2)),IF($B669="Non - avec lien de dépendance",MIN(1129,K669,$C669)*overallRate,MIN(1129,K669)*overallRate))</f>
        <v>#VALUE!</v>
      </c>
    </row>
    <row r="670" spans="12:21" x14ac:dyDescent="0.5">
      <c r="L670" s="56" t="str">
        <f>IF(ISTEXT(overallRate),"Effectuez l’étape 1",IF(OR(COUNT($C670,H670)&lt;&gt;2,overallRate=0),0,IF(D670="Oui",ROUND(MAX(IF($B670="Non - avec lien de dépendance",0,MIN((0.75*H670),847)),MIN(H670,(0.75*$C670),847)),2),R670)))</f>
        <v>Effectuez l’étape 1</v>
      </c>
      <c r="M670" s="56" t="str">
        <f>IF(ISTEXT(overallRate),"Effectuez l’étape 1",IF(OR(COUNT($C670,I670)&lt;&gt;2,overallRate=0),0,IF(E670="Yes",ROUND(MAX(IF($B670="Non - avec lien de dépendance",0,MIN((0.75*I670),847)),MIN(I670,(0.75*$C670),847)),2),S670)))</f>
        <v>Effectuez l’étape 1</v>
      </c>
      <c r="N670" s="56" t="str">
        <f>IF(ISTEXT(overallRate),"Effectuez l’étape 1",IF(OR(COUNT($C670,J670)&lt;&gt;2,overallRate=0),0,IF(F670="Yes",ROUND(MAX(IF($B670="Non - avec lien de dépendance",0,MIN((0.75*J670),847)),MIN(J670,(0.75*$C670),847)),2),T670)))</f>
        <v>Effectuez l’étape 1</v>
      </c>
      <c r="O670" s="56" t="str">
        <f>IF(ISTEXT(overallRate),"Effectuez l’étape 1",IF(OR(COUNT($C670,K670)&lt;&gt;2,overallRate=0),0,IF(G670="Yes",ROUND(MAX(IF($B670="Non - avec lien de dépendance",0,MIN((0.75*K670),847)),MIN(K670,(0.75*$C670),847)),2),U670)))</f>
        <v>Effectuez l’étape 1</v>
      </c>
      <c r="P670" s="3">
        <f t="shared" si="10"/>
        <v>0</v>
      </c>
      <c r="R670" s="110" t="e">
        <f>IF(revenueReduction&gt;0.3,MAX(IF($B670="Non - avec lien de dépendance",MIN(1129,H670,$C670)*overallRate,MIN(1129,H670)*overallRate),ROUND(MAX(IF($B670="Non - avec lien de dépendance",0,MIN((0.75*H670),847)),MIN(H670,(0.75*$C670),847)),2)),IF($B670="Non - avec lien de dépendance",MIN(1129,H670,$C670)*overallRate,MIN(1129,H670)*overallRate))</f>
        <v>#VALUE!</v>
      </c>
      <c r="S670" s="110" t="e">
        <f>IF(revenueReduction&gt;0.3,MAX(IF($B670="Non - avec lien de dépendance",MIN(1129,I670,$C670)*overallRate,MIN(1129,I670)*overallRate),ROUND(MAX(IF($B670="Non - avec lien de dépendance",0,MIN((0.75*I670),847)),MIN(I670,(0.75*$C670),847)),2)),IF($B670="Non - avec lien de dépendance",MIN(1129,I670,$C670)*overallRate,MIN(1129,I670)*overallRate))</f>
        <v>#VALUE!</v>
      </c>
      <c r="T670" s="110" t="e">
        <f>IF(revenueReduction&gt;0.3,MAX(IF($B670="Non - avec lien de dépendance",MIN(1129,J670,$C670)*overallRate,MIN(1129,J670)*overallRate),ROUND(MAX(IF($B670="Non - avec lien de dépendance",0,MIN((0.75*J670),847)),MIN(J670,(0.75*$C670),847)),2)),IF($B670="Non - avec lien de dépendance",MIN(1129,J670,$C670)*overallRate,MIN(1129,J670)*overallRate))</f>
        <v>#VALUE!</v>
      </c>
      <c r="U670" s="110" t="e">
        <f>IF(revenueReduction&gt;0.3,MAX(IF($B670="Non - avec lien de dépendance",MIN(1129,K670,$C670)*overallRate,MIN(1129,K670)*overallRate),ROUND(MAX(IF($B670="Non - avec lien de dépendance",0,MIN((0.75*K670),847)),MIN(K670,(0.75*$C670),847)),2)),IF($B670="Non - avec lien de dépendance",MIN(1129,K670,$C670)*overallRate,MIN(1129,K670)*overallRate))</f>
        <v>#VALUE!</v>
      </c>
    </row>
    <row r="671" spans="12:21" x14ac:dyDescent="0.5">
      <c r="L671" s="56" t="str">
        <f>IF(ISTEXT(overallRate),"Effectuez l’étape 1",IF(OR(COUNT($C671,H671)&lt;&gt;2,overallRate=0),0,IF(D671="Oui",ROUND(MAX(IF($B671="Non - avec lien de dépendance",0,MIN((0.75*H671),847)),MIN(H671,(0.75*$C671),847)),2),R671)))</f>
        <v>Effectuez l’étape 1</v>
      </c>
      <c r="M671" s="56" t="str">
        <f>IF(ISTEXT(overallRate),"Effectuez l’étape 1",IF(OR(COUNT($C671,I671)&lt;&gt;2,overallRate=0),0,IF(E671="Yes",ROUND(MAX(IF($B671="Non - avec lien de dépendance",0,MIN((0.75*I671),847)),MIN(I671,(0.75*$C671),847)),2),S671)))</f>
        <v>Effectuez l’étape 1</v>
      </c>
      <c r="N671" s="56" t="str">
        <f>IF(ISTEXT(overallRate),"Effectuez l’étape 1",IF(OR(COUNT($C671,J671)&lt;&gt;2,overallRate=0),0,IF(F671="Yes",ROUND(MAX(IF($B671="Non - avec lien de dépendance",0,MIN((0.75*J671),847)),MIN(J671,(0.75*$C671),847)),2),T671)))</f>
        <v>Effectuez l’étape 1</v>
      </c>
      <c r="O671" s="56" t="str">
        <f>IF(ISTEXT(overallRate),"Effectuez l’étape 1",IF(OR(COUNT($C671,K671)&lt;&gt;2,overallRate=0),0,IF(G671="Yes",ROUND(MAX(IF($B671="Non - avec lien de dépendance",0,MIN((0.75*K671),847)),MIN(K671,(0.75*$C671),847)),2),U671)))</f>
        <v>Effectuez l’étape 1</v>
      </c>
      <c r="P671" s="3">
        <f t="shared" si="10"/>
        <v>0</v>
      </c>
      <c r="R671" s="110" t="e">
        <f>IF(revenueReduction&gt;0.3,MAX(IF($B671="Non - avec lien de dépendance",MIN(1129,H671,$C671)*overallRate,MIN(1129,H671)*overallRate),ROUND(MAX(IF($B671="Non - avec lien de dépendance",0,MIN((0.75*H671),847)),MIN(H671,(0.75*$C671),847)),2)),IF($B671="Non - avec lien de dépendance",MIN(1129,H671,$C671)*overallRate,MIN(1129,H671)*overallRate))</f>
        <v>#VALUE!</v>
      </c>
      <c r="S671" s="110" t="e">
        <f>IF(revenueReduction&gt;0.3,MAX(IF($B671="Non - avec lien de dépendance",MIN(1129,I671,$C671)*overallRate,MIN(1129,I671)*overallRate),ROUND(MAX(IF($B671="Non - avec lien de dépendance",0,MIN((0.75*I671),847)),MIN(I671,(0.75*$C671),847)),2)),IF($B671="Non - avec lien de dépendance",MIN(1129,I671,$C671)*overallRate,MIN(1129,I671)*overallRate))</f>
        <v>#VALUE!</v>
      </c>
      <c r="T671" s="110" t="e">
        <f>IF(revenueReduction&gt;0.3,MAX(IF($B671="Non - avec lien de dépendance",MIN(1129,J671,$C671)*overallRate,MIN(1129,J671)*overallRate),ROUND(MAX(IF($B671="Non - avec lien de dépendance",0,MIN((0.75*J671),847)),MIN(J671,(0.75*$C671),847)),2)),IF($B671="Non - avec lien de dépendance",MIN(1129,J671,$C671)*overallRate,MIN(1129,J671)*overallRate))</f>
        <v>#VALUE!</v>
      </c>
      <c r="U671" s="110" t="e">
        <f>IF(revenueReduction&gt;0.3,MAX(IF($B671="Non - avec lien de dépendance",MIN(1129,K671,$C671)*overallRate,MIN(1129,K671)*overallRate),ROUND(MAX(IF($B671="Non - avec lien de dépendance",0,MIN((0.75*K671),847)),MIN(K671,(0.75*$C671),847)),2)),IF($B671="Non - avec lien de dépendance",MIN(1129,K671,$C671)*overallRate,MIN(1129,K671)*overallRate))</f>
        <v>#VALUE!</v>
      </c>
    </row>
    <row r="672" spans="12:21" x14ac:dyDescent="0.5">
      <c r="L672" s="56" t="str">
        <f>IF(ISTEXT(overallRate),"Effectuez l’étape 1",IF(OR(COUNT($C672,H672)&lt;&gt;2,overallRate=0),0,IF(D672="Oui",ROUND(MAX(IF($B672="Non - avec lien de dépendance",0,MIN((0.75*H672),847)),MIN(H672,(0.75*$C672),847)),2),R672)))</f>
        <v>Effectuez l’étape 1</v>
      </c>
      <c r="M672" s="56" t="str">
        <f>IF(ISTEXT(overallRate),"Effectuez l’étape 1",IF(OR(COUNT($C672,I672)&lt;&gt;2,overallRate=0),0,IF(E672="Yes",ROUND(MAX(IF($B672="Non - avec lien de dépendance",0,MIN((0.75*I672),847)),MIN(I672,(0.75*$C672),847)),2),S672)))</f>
        <v>Effectuez l’étape 1</v>
      </c>
      <c r="N672" s="56" t="str">
        <f>IF(ISTEXT(overallRate),"Effectuez l’étape 1",IF(OR(COUNT($C672,J672)&lt;&gt;2,overallRate=0),0,IF(F672="Yes",ROUND(MAX(IF($B672="Non - avec lien de dépendance",0,MIN((0.75*J672),847)),MIN(J672,(0.75*$C672),847)),2),T672)))</f>
        <v>Effectuez l’étape 1</v>
      </c>
      <c r="O672" s="56" t="str">
        <f>IF(ISTEXT(overallRate),"Effectuez l’étape 1",IF(OR(COUNT($C672,K672)&lt;&gt;2,overallRate=0),0,IF(G672="Yes",ROUND(MAX(IF($B672="Non - avec lien de dépendance",0,MIN((0.75*K672),847)),MIN(K672,(0.75*$C672),847)),2),U672)))</f>
        <v>Effectuez l’étape 1</v>
      </c>
      <c r="P672" s="3">
        <f t="shared" si="10"/>
        <v>0</v>
      </c>
      <c r="R672" s="110" t="e">
        <f>IF(revenueReduction&gt;0.3,MAX(IF($B672="Non - avec lien de dépendance",MIN(1129,H672,$C672)*overallRate,MIN(1129,H672)*overallRate),ROUND(MAX(IF($B672="Non - avec lien de dépendance",0,MIN((0.75*H672),847)),MIN(H672,(0.75*$C672),847)),2)),IF($B672="Non - avec lien de dépendance",MIN(1129,H672,$C672)*overallRate,MIN(1129,H672)*overallRate))</f>
        <v>#VALUE!</v>
      </c>
      <c r="S672" s="110" t="e">
        <f>IF(revenueReduction&gt;0.3,MAX(IF($B672="Non - avec lien de dépendance",MIN(1129,I672,$C672)*overallRate,MIN(1129,I672)*overallRate),ROUND(MAX(IF($B672="Non - avec lien de dépendance",0,MIN((0.75*I672),847)),MIN(I672,(0.75*$C672),847)),2)),IF($B672="Non - avec lien de dépendance",MIN(1129,I672,$C672)*overallRate,MIN(1129,I672)*overallRate))</f>
        <v>#VALUE!</v>
      </c>
      <c r="T672" s="110" t="e">
        <f>IF(revenueReduction&gt;0.3,MAX(IF($B672="Non - avec lien de dépendance",MIN(1129,J672,$C672)*overallRate,MIN(1129,J672)*overallRate),ROUND(MAX(IF($B672="Non - avec lien de dépendance",0,MIN((0.75*J672),847)),MIN(J672,(0.75*$C672),847)),2)),IF($B672="Non - avec lien de dépendance",MIN(1129,J672,$C672)*overallRate,MIN(1129,J672)*overallRate))</f>
        <v>#VALUE!</v>
      </c>
      <c r="U672" s="110" t="e">
        <f>IF(revenueReduction&gt;0.3,MAX(IF($B672="Non - avec lien de dépendance",MIN(1129,K672,$C672)*overallRate,MIN(1129,K672)*overallRate),ROUND(MAX(IF($B672="Non - avec lien de dépendance",0,MIN((0.75*K672),847)),MIN(K672,(0.75*$C672),847)),2)),IF($B672="Non - avec lien de dépendance",MIN(1129,K672,$C672)*overallRate,MIN(1129,K672)*overallRate))</f>
        <v>#VALUE!</v>
      </c>
    </row>
    <row r="673" spans="12:21" x14ac:dyDescent="0.5">
      <c r="L673" s="56" t="str">
        <f>IF(ISTEXT(overallRate),"Effectuez l’étape 1",IF(OR(COUNT($C673,H673)&lt;&gt;2,overallRate=0),0,IF(D673="Oui",ROUND(MAX(IF($B673="Non - avec lien de dépendance",0,MIN((0.75*H673),847)),MIN(H673,(0.75*$C673),847)),2),R673)))</f>
        <v>Effectuez l’étape 1</v>
      </c>
      <c r="M673" s="56" t="str">
        <f>IF(ISTEXT(overallRate),"Effectuez l’étape 1",IF(OR(COUNT($C673,I673)&lt;&gt;2,overallRate=0),0,IF(E673="Yes",ROUND(MAX(IF($B673="Non - avec lien de dépendance",0,MIN((0.75*I673),847)),MIN(I673,(0.75*$C673),847)),2),S673)))</f>
        <v>Effectuez l’étape 1</v>
      </c>
      <c r="N673" s="56" t="str">
        <f>IF(ISTEXT(overallRate),"Effectuez l’étape 1",IF(OR(COUNT($C673,J673)&lt;&gt;2,overallRate=0),0,IF(F673="Yes",ROUND(MAX(IF($B673="Non - avec lien de dépendance",0,MIN((0.75*J673),847)),MIN(J673,(0.75*$C673),847)),2),T673)))</f>
        <v>Effectuez l’étape 1</v>
      </c>
      <c r="O673" s="56" t="str">
        <f>IF(ISTEXT(overallRate),"Effectuez l’étape 1",IF(OR(COUNT($C673,K673)&lt;&gt;2,overallRate=0),0,IF(G673="Yes",ROUND(MAX(IF($B673="Non - avec lien de dépendance",0,MIN((0.75*K673),847)),MIN(K673,(0.75*$C673),847)),2),U673)))</f>
        <v>Effectuez l’étape 1</v>
      </c>
      <c r="P673" s="3">
        <f t="shared" si="10"/>
        <v>0</v>
      </c>
      <c r="R673" s="110" t="e">
        <f>IF(revenueReduction&gt;0.3,MAX(IF($B673="Non - avec lien de dépendance",MIN(1129,H673,$C673)*overallRate,MIN(1129,H673)*overallRate),ROUND(MAX(IF($B673="Non - avec lien de dépendance",0,MIN((0.75*H673),847)),MIN(H673,(0.75*$C673),847)),2)),IF($B673="Non - avec lien de dépendance",MIN(1129,H673,$C673)*overallRate,MIN(1129,H673)*overallRate))</f>
        <v>#VALUE!</v>
      </c>
      <c r="S673" s="110" t="e">
        <f>IF(revenueReduction&gt;0.3,MAX(IF($B673="Non - avec lien de dépendance",MIN(1129,I673,$C673)*overallRate,MIN(1129,I673)*overallRate),ROUND(MAX(IF($B673="Non - avec lien de dépendance",0,MIN((0.75*I673),847)),MIN(I673,(0.75*$C673),847)),2)),IF($B673="Non - avec lien de dépendance",MIN(1129,I673,$C673)*overallRate,MIN(1129,I673)*overallRate))</f>
        <v>#VALUE!</v>
      </c>
      <c r="T673" s="110" t="e">
        <f>IF(revenueReduction&gt;0.3,MAX(IF($B673="Non - avec lien de dépendance",MIN(1129,J673,$C673)*overallRate,MIN(1129,J673)*overallRate),ROUND(MAX(IF($B673="Non - avec lien de dépendance",0,MIN((0.75*J673),847)),MIN(J673,(0.75*$C673),847)),2)),IF($B673="Non - avec lien de dépendance",MIN(1129,J673,$C673)*overallRate,MIN(1129,J673)*overallRate))</f>
        <v>#VALUE!</v>
      </c>
      <c r="U673" s="110" t="e">
        <f>IF(revenueReduction&gt;0.3,MAX(IF($B673="Non - avec lien de dépendance",MIN(1129,K673,$C673)*overallRate,MIN(1129,K673)*overallRate),ROUND(MAX(IF($B673="Non - avec lien de dépendance",0,MIN((0.75*K673),847)),MIN(K673,(0.75*$C673),847)),2)),IF($B673="Non - avec lien de dépendance",MIN(1129,K673,$C673)*overallRate,MIN(1129,K673)*overallRate))</f>
        <v>#VALUE!</v>
      </c>
    </row>
    <row r="674" spans="12:21" x14ac:dyDescent="0.5">
      <c r="L674" s="56" t="str">
        <f>IF(ISTEXT(overallRate),"Effectuez l’étape 1",IF(OR(COUNT($C674,H674)&lt;&gt;2,overallRate=0),0,IF(D674="Oui",ROUND(MAX(IF($B674="Non - avec lien de dépendance",0,MIN((0.75*H674),847)),MIN(H674,(0.75*$C674),847)),2),R674)))</f>
        <v>Effectuez l’étape 1</v>
      </c>
      <c r="M674" s="56" t="str">
        <f>IF(ISTEXT(overallRate),"Effectuez l’étape 1",IF(OR(COUNT($C674,I674)&lt;&gt;2,overallRate=0),0,IF(E674="Yes",ROUND(MAX(IF($B674="Non - avec lien de dépendance",0,MIN((0.75*I674),847)),MIN(I674,(0.75*$C674),847)),2),S674)))</f>
        <v>Effectuez l’étape 1</v>
      </c>
      <c r="N674" s="56" t="str">
        <f>IF(ISTEXT(overallRate),"Effectuez l’étape 1",IF(OR(COUNT($C674,J674)&lt;&gt;2,overallRate=0),0,IF(F674="Yes",ROUND(MAX(IF($B674="Non - avec lien de dépendance",0,MIN((0.75*J674),847)),MIN(J674,(0.75*$C674),847)),2),T674)))</f>
        <v>Effectuez l’étape 1</v>
      </c>
      <c r="O674" s="56" t="str">
        <f>IF(ISTEXT(overallRate),"Effectuez l’étape 1",IF(OR(COUNT($C674,K674)&lt;&gt;2,overallRate=0),0,IF(G674="Yes",ROUND(MAX(IF($B674="Non - avec lien de dépendance",0,MIN((0.75*K674),847)),MIN(K674,(0.75*$C674),847)),2),U674)))</f>
        <v>Effectuez l’étape 1</v>
      </c>
      <c r="P674" s="3">
        <f t="shared" si="10"/>
        <v>0</v>
      </c>
      <c r="R674" s="110" t="e">
        <f>IF(revenueReduction&gt;0.3,MAX(IF($B674="Non - avec lien de dépendance",MIN(1129,H674,$C674)*overallRate,MIN(1129,H674)*overallRate),ROUND(MAX(IF($B674="Non - avec lien de dépendance",0,MIN((0.75*H674),847)),MIN(H674,(0.75*$C674),847)),2)),IF($B674="Non - avec lien de dépendance",MIN(1129,H674,$C674)*overallRate,MIN(1129,H674)*overallRate))</f>
        <v>#VALUE!</v>
      </c>
      <c r="S674" s="110" t="e">
        <f>IF(revenueReduction&gt;0.3,MAX(IF($B674="Non - avec lien de dépendance",MIN(1129,I674,$C674)*overallRate,MIN(1129,I674)*overallRate),ROUND(MAX(IF($B674="Non - avec lien de dépendance",0,MIN((0.75*I674),847)),MIN(I674,(0.75*$C674),847)),2)),IF($B674="Non - avec lien de dépendance",MIN(1129,I674,$C674)*overallRate,MIN(1129,I674)*overallRate))</f>
        <v>#VALUE!</v>
      </c>
      <c r="T674" s="110" t="e">
        <f>IF(revenueReduction&gt;0.3,MAX(IF($B674="Non - avec lien de dépendance",MIN(1129,J674,$C674)*overallRate,MIN(1129,J674)*overallRate),ROUND(MAX(IF($B674="Non - avec lien de dépendance",0,MIN((0.75*J674),847)),MIN(J674,(0.75*$C674),847)),2)),IF($B674="Non - avec lien de dépendance",MIN(1129,J674,$C674)*overallRate,MIN(1129,J674)*overallRate))</f>
        <v>#VALUE!</v>
      </c>
      <c r="U674" s="110" t="e">
        <f>IF(revenueReduction&gt;0.3,MAX(IF($B674="Non - avec lien de dépendance",MIN(1129,K674,$C674)*overallRate,MIN(1129,K674)*overallRate),ROUND(MAX(IF($B674="Non - avec lien de dépendance",0,MIN((0.75*K674),847)),MIN(K674,(0.75*$C674),847)),2)),IF($B674="Non - avec lien de dépendance",MIN(1129,K674,$C674)*overallRate,MIN(1129,K674)*overallRate))</f>
        <v>#VALUE!</v>
      </c>
    </row>
    <row r="675" spans="12:21" x14ac:dyDescent="0.5">
      <c r="L675" s="56" t="str">
        <f>IF(ISTEXT(overallRate),"Effectuez l’étape 1",IF(OR(COUNT($C675,H675)&lt;&gt;2,overallRate=0),0,IF(D675="Oui",ROUND(MAX(IF($B675="Non - avec lien de dépendance",0,MIN((0.75*H675),847)),MIN(H675,(0.75*$C675),847)),2),R675)))</f>
        <v>Effectuez l’étape 1</v>
      </c>
      <c r="M675" s="56" t="str">
        <f>IF(ISTEXT(overallRate),"Effectuez l’étape 1",IF(OR(COUNT($C675,I675)&lt;&gt;2,overallRate=0),0,IF(E675="Yes",ROUND(MAX(IF($B675="Non - avec lien de dépendance",0,MIN((0.75*I675),847)),MIN(I675,(0.75*$C675),847)),2),S675)))</f>
        <v>Effectuez l’étape 1</v>
      </c>
      <c r="N675" s="56" t="str">
        <f>IF(ISTEXT(overallRate),"Effectuez l’étape 1",IF(OR(COUNT($C675,J675)&lt;&gt;2,overallRate=0),0,IF(F675="Yes",ROUND(MAX(IF($B675="Non - avec lien de dépendance",0,MIN((0.75*J675),847)),MIN(J675,(0.75*$C675),847)),2),T675)))</f>
        <v>Effectuez l’étape 1</v>
      </c>
      <c r="O675" s="56" t="str">
        <f>IF(ISTEXT(overallRate),"Effectuez l’étape 1",IF(OR(COUNT($C675,K675)&lt;&gt;2,overallRate=0),0,IF(G675="Yes",ROUND(MAX(IF($B675="Non - avec lien de dépendance",0,MIN((0.75*K675),847)),MIN(K675,(0.75*$C675),847)),2),U675)))</f>
        <v>Effectuez l’étape 1</v>
      </c>
      <c r="P675" s="3">
        <f t="shared" si="10"/>
        <v>0</v>
      </c>
      <c r="R675" s="110" t="e">
        <f>IF(revenueReduction&gt;0.3,MAX(IF($B675="Non - avec lien de dépendance",MIN(1129,H675,$C675)*overallRate,MIN(1129,H675)*overallRate),ROUND(MAX(IF($B675="Non - avec lien de dépendance",0,MIN((0.75*H675),847)),MIN(H675,(0.75*$C675),847)),2)),IF($B675="Non - avec lien de dépendance",MIN(1129,H675,$C675)*overallRate,MIN(1129,H675)*overallRate))</f>
        <v>#VALUE!</v>
      </c>
      <c r="S675" s="110" t="e">
        <f>IF(revenueReduction&gt;0.3,MAX(IF($B675="Non - avec lien de dépendance",MIN(1129,I675,$C675)*overallRate,MIN(1129,I675)*overallRate),ROUND(MAX(IF($B675="Non - avec lien de dépendance",0,MIN((0.75*I675),847)),MIN(I675,(0.75*$C675),847)),2)),IF($B675="Non - avec lien de dépendance",MIN(1129,I675,$C675)*overallRate,MIN(1129,I675)*overallRate))</f>
        <v>#VALUE!</v>
      </c>
      <c r="T675" s="110" t="e">
        <f>IF(revenueReduction&gt;0.3,MAX(IF($B675="Non - avec lien de dépendance",MIN(1129,J675,$C675)*overallRate,MIN(1129,J675)*overallRate),ROUND(MAX(IF($B675="Non - avec lien de dépendance",0,MIN((0.75*J675),847)),MIN(J675,(0.75*$C675),847)),2)),IF($B675="Non - avec lien de dépendance",MIN(1129,J675,$C675)*overallRate,MIN(1129,J675)*overallRate))</f>
        <v>#VALUE!</v>
      </c>
      <c r="U675" s="110" t="e">
        <f>IF(revenueReduction&gt;0.3,MAX(IF($B675="Non - avec lien de dépendance",MIN(1129,K675,$C675)*overallRate,MIN(1129,K675)*overallRate),ROUND(MAX(IF($B675="Non - avec lien de dépendance",0,MIN((0.75*K675),847)),MIN(K675,(0.75*$C675),847)),2)),IF($B675="Non - avec lien de dépendance",MIN(1129,K675,$C675)*overallRate,MIN(1129,K675)*overallRate))</f>
        <v>#VALUE!</v>
      </c>
    </row>
    <row r="676" spans="12:21" x14ac:dyDescent="0.5">
      <c r="L676" s="56" t="str">
        <f>IF(ISTEXT(overallRate),"Effectuez l’étape 1",IF(OR(COUNT($C676,H676)&lt;&gt;2,overallRate=0),0,IF(D676="Oui",ROUND(MAX(IF($B676="Non - avec lien de dépendance",0,MIN((0.75*H676),847)),MIN(H676,(0.75*$C676),847)),2),R676)))</f>
        <v>Effectuez l’étape 1</v>
      </c>
      <c r="M676" s="56" t="str">
        <f>IF(ISTEXT(overallRate),"Effectuez l’étape 1",IF(OR(COUNT($C676,I676)&lt;&gt;2,overallRate=0),0,IF(E676="Yes",ROUND(MAX(IF($B676="Non - avec lien de dépendance",0,MIN((0.75*I676),847)),MIN(I676,(0.75*$C676),847)),2),S676)))</f>
        <v>Effectuez l’étape 1</v>
      </c>
      <c r="N676" s="56" t="str">
        <f>IF(ISTEXT(overallRate),"Effectuez l’étape 1",IF(OR(COUNT($C676,J676)&lt;&gt;2,overallRate=0),0,IF(F676="Yes",ROUND(MAX(IF($B676="Non - avec lien de dépendance",0,MIN((0.75*J676),847)),MIN(J676,(0.75*$C676),847)),2),T676)))</f>
        <v>Effectuez l’étape 1</v>
      </c>
      <c r="O676" s="56" t="str">
        <f>IF(ISTEXT(overallRate),"Effectuez l’étape 1",IF(OR(COUNT($C676,K676)&lt;&gt;2,overallRate=0),0,IF(G676="Yes",ROUND(MAX(IF($B676="Non - avec lien de dépendance",0,MIN((0.75*K676),847)),MIN(K676,(0.75*$C676),847)),2),U676)))</f>
        <v>Effectuez l’étape 1</v>
      </c>
      <c r="P676" s="3">
        <f t="shared" si="10"/>
        <v>0</v>
      </c>
      <c r="R676" s="110" t="e">
        <f>IF(revenueReduction&gt;0.3,MAX(IF($B676="Non - avec lien de dépendance",MIN(1129,H676,$C676)*overallRate,MIN(1129,H676)*overallRate),ROUND(MAX(IF($B676="Non - avec lien de dépendance",0,MIN((0.75*H676),847)),MIN(H676,(0.75*$C676),847)),2)),IF($B676="Non - avec lien de dépendance",MIN(1129,H676,$C676)*overallRate,MIN(1129,H676)*overallRate))</f>
        <v>#VALUE!</v>
      </c>
      <c r="S676" s="110" t="e">
        <f>IF(revenueReduction&gt;0.3,MAX(IF($B676="Non - avec lien de dépendance",MIN(1129,I676,$C676)*overallRate,MIN(1129,I676)*overallRate),ROUND(MAX(IF($B676="Non - avec lien de dépendance",0,MIN((0.75*I676),847)),MIN(I676,(0.75*$C676),847)),2)),IF($B676="Non - avec lien de dépendance",MIN(1129,I676,$C676)*overallRate,MIN(1129,I676)*overallRate))</f>
        <v>#VALUE!</v>
      </c>
      <c r="T676" s="110" t="e">
        <f>IF(revenueReduction&gt;0.3,MAX(IF($B676="Non - avec lien de dépendance",MIN(1129,J676,$C676)*overallRate,MIN(1129,J676)*overallRate),ROUND(MAX(IF($B676="Non - avec lien de dépendance",0,MIN((0.75*J676),847)),MIN(J676,(0.75*$C676),847)),2)),IF($B676="Non - avec lien de dépendance",MIN(1129,J676,$C676)*overallRate,MIN(1129,J676)*overallRate))</f>
        <v>#VALUE!</v>
      </c>
      <c r="U676" s="110" t="e">
        <f>IF(revenueReduction&gt;0.3,MAX(IF($B676="Non - avec lien de dépendance",MIN(1129,K676,$C676)*overallRate,MIN(1129,K676)*overallRate),ROUND(MAX(IF($B676="Non - avec lien de dépendance",0,MIN((0.75*K676),847)),MIN(K676,(0.75*$C676),847)),2)),IF($B676="Non - avec lien de dépendance",MIN(1129,K676,$C676)*overallRate,MIN(1129,K676)*overallRate))</f>
        <v>#VALUE!</v>
      </c>
    </row>
    <row r="677" spans="12:21" x14ac:dyDescent="0.5">
      <c r="L677" s="56" t="str">
        <f>IF(ISTEXT(overallRate),"Effectuez l’étape 1",IF(OR(COUNT($C677,H677)&lt;&gt;2,overallRate=0),0,IF(D677="Oui",ROUND(MAX(IF($B677="Non - avec lien de dépendance",0,MIN((0.75*H677),847)),MIN(H677,(0.75*$C677),847)),2),R677)))</f>
        <v>Effectuez l’étape 1</v>
      </c>
      <c r="M677" s="56" t="str">
        <f>IF(ISTEXT(overallRate),"Effectuez l’étape 1",IF(OR(COUNT($C677,I677)&lt;&gt;2,overallRate=0),0,IF(E677="Yes",ROUND(MAX(IF($B677="Non - avec lien de dépendance",0,MIN((0.75*I677),847)),MIN(I677,(0.75*$C677),847)),2),S677)))</f>
        <v>Effectuez l’étape 1</v>
      </c>
      <c r="N677" s="56" t="str">
        <f>IF(ISTEXT(overallRate),"Effectuez l’étape 1",IF(OR(COUNT($C677,J677)&lt;&gt;2,overallRate=0),0,IF(F677="Yes",ROUND(MAX(IF($B677="Non - avec lien de dépendance",0,MIN((0.75*J677),847)),MIN(J677,(0.75*$C677),847)),2),T677)))</f>
        <v>Effectuez l’étape 1</v>
      </c>
      <c r="O677" s="56" t="str">
        <f>IF(ISTEXT(overallRate),"Effectuez l’étape 1",IF(OR(COUNT($C677,K677)&lt;&gt;2,overallRate=0),0,IF(G677="Yes",ROUND(MAX(IF($B677="Non - avec lien de dépendance",0,MIN((0.75*K677),847)),MIN(K677,(0.75*$C677),847)),2),U677)))</f>
        <v>Effectuez l’étape 1</v>
      </c>
      <c r="P677" s="3">
        <f t="shared" si="10"/>
        <v>0</v>
      </c>
      <c r="R677" s="110" t="e">
        <f>IF(revenueReduction&gt;0.3,MAX(IF($B677="Non - avec lien de dépendance",MIN(1129,H677,$C677)*overallRate,MIN(1129,H677)*overallRate),ROUND(MAX(IF($B677="Non - avec lien de dépendance",0,MIN((0.75*H677),847)),MIN(H677,(0.75*$C677),847)),2)),IF($B677="Non - avec lien de dépendance",MIN(1129,H677,$C677)*overallRate,MIN(1129,H677)*overallRate))</f>
        <v>#VALUE!</v>
      </c>
      <c r="S677" s="110" t="e">
        <f>IF(revenueReduction&gt;0.3,MAX(IF($B677="Non - avec lien de dépendance",MIN(1129,I677,$C677)*overallRate,MIN(1129,I677)*overallRate),ROUND(MAX(IF($B677="Non - avec lien de dépendance",0,MIN((0.75*I677),847)),MIN(I677,(0.75*$C677),847)),2)),IF($B677="Non - avec lien de dépendance",MIN(1129,I677,$C677)*overallRate,MIN(1129,I677)*overallRate))</f>
        <v>#VALUE!</v>
      </c>
      <c r="T677" s="110" t="e">
        <f>IF(revenueReduction&gt;0.3,MAX(IF($B677="Non - avec lien de dépendance",MIN(1129,J677,$C677)*overallRate,MIN(1129,J677)*overallRate),ROUND(MAX(IF($B677="Non - avec lien de dépendance",0,MIN((0.75*J677),847)),MIN(J677,(0.75*$C677),847)),2)),IF($B677="Non - avec lien de dépendance",MIN(1129,J677,$C677)*overallRate,MIN(1129,J677)*overallRate))</f>
        <v>#VALUE!</v>
      </c>
      <c r="U677" s="110" t="e">
        <f>IF(revenueReduction&gt;0.3,MAX(IF($B677="Non - avec lien de dépendance",MIN(1129,K677,$C677)*overallRate,MIN(1129,K677)*overallRate),ROUND(MAX(IF($B677="Non - avec lien de dépendance",0,MIN((0.75*K677),847)),MIN(K677,(0.75*$C677),847)),2)),IF($B677="Non - avec lien de dépendance",MIN(1129,K677,$C677)*overallRate,MIN(1129,K677)*overallRate))</f>
        <v>#VALUE!</v>
      </c>
    </row>
    <row r="678" spans="12:21" x14ac:dyDescent="0.5">
      <c r="L678" s="56" t="str">
        <f>IF(ISTEXT(overallRate),"Effectuez l’étape 1",IF(OR(COUNT($C678,H678)&lt;&gt;2,overallRate=0),0,IF(D678="Oui",ROUND(MAX(IF($B678="Non - avec lien de dépendance",0,MIN((0.75*H678),847)),MIN(H678,(0.75*$C678),847)),2),R678)))</f>
        <v>Effectuez l’étape 1</v>
      </c>
      <c r="M678" s="56" t="str">
        <f>IF(ISTEXT(overallRate),"Effectuez l’étape 1",IF(OR(COUNT($C678,I678)&lt;&gt;2,overallRate=0),0,IF(E678="Yes",ROUND(MAX(IF($B678="Non - avec lien de dépendance",0,MIN((0.75*I678),847)),MIN(I678,(0.75*$C678),847)),2),S678)))</f>
        <v>Effectuez l’étape 1</v>
      </c>
      <c r="N678" s="56" t="str">
        <f>IF(ISTEXT(overallRate),"Effectuez l’étape 1",IF(OR(COUNT($C678,J678)&lt;&gt;2,overallRate=0),0,IF(F678="Yes",ROUND(MAX(IF($B678="Non - avec lien de dépendance",0,MIN((0.75*J678),847)),MIN(J678,(0.75*$C678),847)),2),T678)))</f>
        <v>Effectuez l’étape 1</v>
      </c>
      <c r="O678" s="56" t="str">
        <f>IF(ISTEXT(overallRate),"Effectuez l’étape 1",IF(OR(COUNT($C678,K678)&lt;&gt;2,overallRate=0),0,IF(G678="Yes",ROUND(MAX(IF($B678="Non - avec lien de dépendance",0,MIN((0.75*K678),847)),MIN(K678,(0.75*$C678),847)),2),U678)))</f>
        <v>Effectuez l’étape 1</v>
      </c>
      <c r="P678" s="3">
        <f t="shared" si="10"/>
        <v>0</v>
      </c>
      <c r="R678" s="110" t="e">
        <f>IF(revenueReduction&gt;0.3,MAX(IF($B678="Non - avec lien de dépendance",MIN(1129,H678,$C678)*overallRate,MIN(1129,H678)*overallRate),ROUND(MAX(IF($B678="Non - avec lien de dépendance",0,MIN((0.75*H678),847)),MIN(H678,(0.75*$C678),847)),2)),IF($B678="Non - avec lien de dépendance",MIN(1129,H678,$C678)*overallRate,MIN(1129,H678)*overallRate))</f>
        <v>#VALUE!</v>
      </c>
      <c r="S678" s="110" t="e">
        <f>IF(revenueReduction&gt;0.3,MAX(IF($B678="Non - avec lien de dépendance",MIN(1129,I678,$C678)*overallRate,MIN(1129,I678)*overallRate),ROUND(MAX(IF($B678="Non - avec lien de dépendance",0,MIN((0.75*I678),847)),MIN(I678,(0.75*$C678),847)),2)),IF($B678="Non - avec lien de dépendance",MIN(1129,I678,$C678)*overallRate,MIN(1129,I678)*overallRate))</f>
        <v>#VALUE!</v>
      </c>
      <c r="T678" s="110" t="e">
        <f>IF(revenueReduction&gt;0.3,MAX(IF($B678="Non - avec lien de dépendance",MIN(1129,J678,$C678)*overallRate,MIN(1129,J678)*overallRate),ROUND(MAX(IF($B678="Non - avec lien de dépendance",0,MIN((0.75*J678),847)),MIN(J678,(0.75*$C678),847)),2)),IF($B678="Non - avec lien de dépendance",MIN(1129,J678,$C678)*overallRate,MIN(1129,J678)*overallRate))</f>
        <v>#VALUE!</v>
      </c>
      <c r="U678" s="110" t="e">
        <f>IF(revenueReduction&gt;0.3,MAX(IF($B678="Non - avec lien de dépendance",MIN(1129,K678,$C678)*overallRate,MIN(1129,K678)*overallRate),ROUND(MAX(IF($B678="Non - avec lien de dépendance",0,MIN((0.75*K678),847)),MIN(K678,(0.75*$C678),847)),2)),IF($B678="Non - avec lien de dépendance",MIN(1129,K678,$C678)*overallRate,MIN(1129,K678)*overallRate))</f>
        <v>#VALUE!</v>
      </c>
    </row>
    <row r="679" spans="12:21" x14ac:dyDescent="0.5">
      <c r="L679" s="56" t="str">
        <f>IF(ISTEXT(overallRate),"Effectuez l’étape 1",IF(OR(COUNT($C679,H679)&lt;&gt;2,overallRate=0),0,IF(D679="Oui",ROUND(MAX(IF($B679="Non - avec lien de dépendance",0,MIN((0.75*H679),847)),MIN(H679,(0.75*$C679),847)),2),R679)))</f>
        <v>Effectuez l’étape 1</v>
      </c>
      <c r="M679" s="56" t="str">
        <f>IF(ISTEXT(overallRate),"Effectuez l’étape 1",IF(OR(COUNT($C679,I679)&lt;&gt;2,overallRate=0),0,IF(E679="Yes",ROUND(MAX(IF($B679="Non - avec lien de dépendance",0,MIN((0.75*I679),847)),MIN(I679,(0.75*$C679),847)),2),S679)))</f>
        <v>Effectuez l’étape 1</v>
      </c>
      <c r="N679" s="56" t="str">
        <f>IF(ISTEXT(overallRate),"Effectuez l’étape 1",IF(OR(COUNT($C679,J679)&lt;&gt;2,overallRate=0),0,IF(F679="Yes",ROUND(MAX(IF($B679="Non - avec lien de dépendance",0,MIN((0.75*J679),847)),MIN(J679,(0.75*$C679),847)),2),T679)))</f>
        <v>Effectuez l’étape 1</v>
      </c>
      <c r="O679" s="56" t="str">
        <f>IF(ISTEXT(overallRate),"Effectuez l’étape 1",IF(OR(COUNT($C679,K679)&lt;&gt;2,overallRate=0),0,IF(G679="Yes",ROUND(MAX(IF($B679="Non - avec lien de dépendance",0,MIN((0.75*K679),847)),MIN(K679,(0.75*$C679),847)),2),U679)))</f>
        <v>Effectuez l’étape 1</v>
      </c>
      <c r="P679" s="3">
        <f t="shared" si="10"/>
        <v>0</v>
      </c>
      <c r="R679" s="110" t="e">
        <f>IF(revenueReduction&gt;0.3,MAX(IF($B679="Non - avec lien de dépendance",MIN(1129,H679,$C679)*overallRate,MIN(1129,H679)*overallRate),ROUND(MAX(IF($B679="Non - avec lien de dépendance",0,MIN((0.75*H679),847)),MIN(H679,(0.75*$C679),847)),2)),IF($B679="Non - avec lien de dépendance",MIN(1129,H679,$C679)*overallRate,MIN(1129,H679)*overallRate))</f>
        <v>#VALUE!</v>
      </c>
      <c r="S679" s="110" t="e">
        <f>IF(revenueReduction&gt;0.3,MAX(IF($B679="Non - avec lien de dépendance",MIN(1129,I679,$C679)*overallRate,MIN(1129,I679)*overallRate),ROUND(MAX(IF($B679="Non - avec lien de dépendance",0,MIN((0.75*I679),847)),MIN(I679,(0.75*$C679),847)),2)),IF($B679="Non - avec lien de dépendance",MIN(1129,I679,$C679)*overallRate,MIN(1129,I679)*overallRate))</f>
        <v>#VALUE!</v>
      </c>
      <c r="T679" s="110" t="e">
        <f>IF(revenueReduction&gt;0.3,MAX(IF($B679="Non - avec lien de dépendance",MIN(1129,J679,$C679)*overallRate,MIN(1129,J679)*overallRate),ROUND(MAX(IF($B679="Non - avec lien de dépendance",0,MIN((0.75*J679),847)),MIN(J679,(0.75*$C679),847)),2)),IF($B679="Non - avec lien de dépendance",MIN(1129,J679,$C679)*overallRate,MIN(1129,J679)*overallRate))</f>
        <v>#VALUE!</v>
      </c>
      <c r="U679" s="110" t="e">
        <f>IF(revenueReduction&gt;0.3,MAX(IF($B679="Non - avec lien de dépendance",MIN(1129,K679,$C679)*overallRate,MIN(1129,K679)*overallRate),ROUND(MAX(IF($B679="Non - avec lien de dépendance",0,MIN((0.75*K679),847)),MIN(K679,(0.75*$C679),847)),2)),IF($B679="Non - avec lien de dépendance",MIN(1129,K679,$C679)*overallRate,MIN(1129,K679)*overallRate))</f>
        <v>#VALUE!</v>
      </c>
    </row>
    <row r="680" spans="12:21" x14ac:dyDescent="0.5">
      <c r="L680" s="56" t="str">
        <f>IF(ISTEXT(overallRate),"Effectuez l’étape 1",IF(OR(COUNT($C680,H680)&lt;&gt;2,overallRate=0),0,IF(D680="Oui",ROUND(MAX(IF($B680="Non - avec lien de dépendance",0,MIN((0.75*H680),847)),MIN(H680,(0.75*$C680),847)),2),R680)))</f>
        <v>Effectuez l’étape 1</v>
      </c>
      <c r="M680" s="56" t="str">
        <f>IF(ISTEXT(overallRate),"Effectuez l’étape 1",IF(OR(COUNT($C680,I680)&lt;&gt;2,overallRate=0),0,IF(E680="Yes",ROUND(MAX(IF($B680="Non - avec lien de dépendance",0,MIN((0.75*I680),847)),MIN(I680,(0.75*$C680),847)),2),S680)))</f>
        <v>Effectuez l’étape 1</v>
      </c>
      <c r="N680" s="56" t="str">
        <f>IF(ISTEXT(overallRate),"Effectuez l’étape 1",IF(OR(COUNT($C680,J680)&lt;&gt;2,overallRate=0),0,IF(F680="Yes",ROUND(MAX(IF($B680="Non - avec lien de dépendance",0,MIN((0.75*J680),847)),MIN(J680,(0.75*$C680),847)),2),T680)))</f>
        <v>Effectuez l’étape 1</v>
      </c>
      <c r="O680" s="56" t="str">
        <f>IF(ISTEXT(overallRate),"Effectuez l’étape 1",IF(OR(COUNT($C680,K680)&lt;&gt;2,overallRate=0),0,IF(G680="Yes",ROUND(MAX(IF($B680="Non - avec lien de dépendance",0,MIN((0.75*K680),847)),MIN(K680,(0.75*$C680),847)),2),U680)))</f>
        <v>Effectuez l’étape 1</v>
      </c>
      <c r="P680" s="3">
        <f t="shared" si="10"/>
        <v>0</v>
      </c>
      <c r="R680" s="110" t="e">
        <f>IF(revenueReduction&gt;0.3,MAX(IF($B680="Non - avec lien de dépendance",MIN(1129,H680,$C680)*overallRate,MIN(1129,H680)*overallRate),ROUND(MAX(IF($B680="Non - avec lien de dépendance",0,MIN((0.75*H680),847)),MIN(H680,(0.75*$C680),847)),2)),IF($B680="Non - avec lien de dépendance",MIN(1129,H680,$C680)*overallRate,MIN(1129,H680)*overallRate))</f>
        <v>#VALUE!</v>
      </c>
      <c r="S680" s="110" t="e">
        <f>IF(revenueReduction&gt;0.3,MAX(IF($B680="Non - avec lien de dépendance",MIN(1129,I680,$C680)*overallRate,MIN(1129,I680)*overallRate),ROUND(MAX(IF($B680="Non - avec lien de dépendance",0,MIN((0.75*I680),847)),MIN(I680,(0.75*$C680),847)),2)),IF($B680="Non - avec lien de dépendance",MIN(1129,I680,$C680)*overallRate,MIN(1129,I680)*overallRate))</f>
        <v>#VALUE!</v>
      </c>
      <c r="T680" s="110" t="e">
        <f>IF(revenueReduction&gt;0.3,MAX(IF($B680="Non - avec lien de dépendance",MIN(1129,J680,$C680)*overallRate,MIN(1129,J680)*overallRate),ROUND(MAX(IF($B680="Non - avec lien de dépendance",0,MIN((0.75*J680),847)),MIN(J680,(0.75*$C680),847)),2)),IF($B680="Non - avec lien de dépendance",MIN(1129,J680,$C680)*overallRate,MIN(1129,J680)*overallRate))</f>
        <v>#VALUE!</v>
      </c>
      <c r="U680" s="110" t="e">
        <f>IF(revenueReduction&gt;0.3,MAX(IF($B680="Non - avec lien de dépendance",MIN(1129,K680,$C680)*overallRate,MIN(1129,K680)*overallRate),ROUND(MAX(IF($B680="Non - avec lien de dépendance",0,MIN((0.75*K680),847)),MIN(K680,(0.75*$C680),847)),2)),IF($B680="Non - avec lien de dépendance",MIN(1129,K680,$C680)*overallRate,MIN(1129,K680)*overallRate))</f>
        <v>#VALUE!</v>
      </c>
    </row>
    <row r="681" spans="12:21" x14ac:dyDescent="0.5">
      <c r="L681" s="56" t="str">
        <f>IF(ISTEXT(overallRate),"Effectuez l’étape 1",IF(OR(COUNT($C681,H681)&lt;&gt;2,overallRate=0),0,IF(D681="Oui",ROUND(MAX(IF($B681="Non - avec lien de dépendance",0,MIN((0.75*H681),847)),MIN(H681,(0.75*$C681),847)),2),R681)))</f>
        <v>Effectuez l’étape 1</v>
      </c>
      <c r="M681" s="56" t="str">
        <f>IF(ISTEXT(overallRate),"Effectuez l’étape 1",IF(OR(COUNT($C681,I681)&lt;&gt;2,overallRate=0),0,IF(E681="Yes",ROUND(MAX(IF($B681="Non - avec lien de dépendance",0,MIN((0.75*I681),847)),MIN(I681,(0.75*$C681),847)),2),S681)))</f>
        <v>Effectuez l’étape 1</v>
      </c>
      <c r="N681" s="56" t="str">
        <f>IF(ISTEXT(overallRate),"Effectuez l’étape 1",IF(OR(COUNT($C681,J681)&lt;&gt;2,overallRate=0),0,IF(F681="Yes",ROUND(MAX(IF($B681="Non - avec lien de dépendance",0,MIN((0.75*J681),847)),MIN(J681,(0.75*$C681),847)),2),T681)))</f>
        <v>Effectuez l’étape 1</v>
      </c>
      <c r="O681" s="56" t="str">
        <f>IF(ISTEXT(overallRate),"Effectuez l’étape 1",IF(OR(COUNT($C681,K681)&lt;&gt;2,overallRate=0),0,IF(G681="Yes",ROUND(MAX(IF($B681="Non - avec lien de dépendance",0,MIN((0.75*K681),847)),MIN(K681,(0.75*$C681),847)),2),U681)))</f>
        <v>Effectuez l’étape 1</v>
      </c>
      <c r="P681" s="3">
        <f t="shared" si="10"/>
        <v>0</v>
      </c>
      <c r="R681" s="110" t="e">
        <f>IF(revenueReduction&gt;0.3,MAX(IF($B681="Non - avec lien de dépendance",MIN(1129,H681,$C681)*overallRate,MIN(1129,H681)*overallRate),ROUND(MAX(IF($B681="Non - avec lien de dépendance",0,MIN((0.75*H681),847)),MIN(H681,(0.75*$C681),847)),2)),IF($B681="Non - avec lien de dépendance",MIN(1129,H681,$C681)*overallRate,MIN(1129,H681)*overallRate))</f>
        <v>#VALUE!</v>
      </c>
      <c r="S681" s="110" t="e">
        <f>IF(revenueReduction&gt;0.3,MAX(IF($B681="Non - avec lien de dépendance",MIN(1129,I681,$C681)*overallRate,MIN(1129,I681)*overallRate),ROUND(MAX(IF($B681="Non - avec lien de dépendance",0,MIN((0.75*I681),847)),MIN(I681,(0.75*$C681),847)),2)),IF($B681="Non - avec lien de dépendance",MIN(1129,I681,$C681)*overallRate,MIN(1129,I681)*overallRate))</f>
        <v>#VALUE!</v>
      </c>
      <c r="T681" s="110" t="e">
        <f>IF(revenueReduction&gt;0.3,MAX(IF($B681="Non - avec lien de dépendance",MIN(1129,J681,$C681)*overallRate,MIN(1129,J681)*overallRate),ROUND(MAX(IF($B681="Non - avec lien de dépendance",0,MIN((0.75*J681),847)),MIN(J681,(0.75*$C681),847)),2)),IF($B681="Non - avec lien de dépendance",MIN(1129,J681,$C681)*overallRate,MIN(1129,J681)*overallRate))</f>
        <v>#VALUE!</v>
      </c>
      <c r="U681" s="110" t="e">
        <f>IF(revenueReduction&gt;0.3,MAX(IF($B681="Non - avec lien de dépendance",MIN(1129,K681,$C681)*overallRate,MIN(1129,K681)*overallRate),ROUND(MAX(IF($B681="Non - avec lien de dépendance",0,MIN((0.75*K681),847)),MIN(K681,(0.75*$C681),847)),2)),IF($B681="Non - avec lien de dépendance",MIN(1129,K681,$C681)*overallRate,MIN(1129,K681)*overallRate))</f>
        <v>#VALUE!</v>
      </c>
    </row>
    <row r="682" spans="12:21" x14ac:dyDescent="0.5">
      <c r="L682" s="56" t="str">
        <f>IF(ISTEXT(overallRate),"Effectuez l’étape 1",IF(OR(COUNT($C682,H682)&lt;&gt;2,overallRate=0),0,IF(D682="Oui",ROUND(MAX(IF($B682="Non - avec lien de dépendance",0,MIN((0.75*H682),847)),MIN(H682,(0.75*$C682),847)),2),R682)))</f>
        <v>Effectuez l’étape 1</v>
      </c>
      <c r="M682" s="56" t="str">
        <f>IF(ISTEXT(overallRate),"Effectuez l’étape 1",IF(OR(COUNT($C682,I682)&lt;&gt;2,overallRate=0),0,IF(E682="Yes",ROUND(MAX(IF($B682="Non - avec lien de dépendance",0,MIN((0.75*I682),847)),MIN(I682,(0.75*$C682),847)),2),S682)))</f>
        <v>Effectuez l’étape 1</v>
      </c>
      <c r="N682" s="56" t="str">
        <f>IF(ISTEXT(overallRate),"Effectuez l’étape 1",IF(OR(COUNT($C682,J682)&lt;&gt;2,overallRate=0),0,IF(F682="Yes",ROUND(MAX(IF($B682="Non - avec lien de dépendance",0,MIN((0.75*J682),847)),MIN(J682,(0.75*$C682),847)),2),T682)))</f>
        <v>Effectuez l’étape 1</v>
      </c>
      <c r="O682" s="56" t="str">
        <f>IF(ISTEXT(overallRate),"Effectuez l’étape 1",IF(OR(COUNT($C682,K682)&lt;&gt;2,overallRate=0),0,IF(G682="Yes",ROUND(MAX(IF($B682="Non - avec lien de dépendance",0,MIN((0.75*K682),847)),MIN(K682,(0.75*$C682),847)),2),U682)))</f>
        <v>Effectuez l’étape 1</v>
      </c>
      <c r="P682" s="3">
        <f t="shared" si="10"/>
        <v>0</v>
      </c>
      <c r="R682" s="110" t="e">
        <f>IF(revenueReduction&gt;0.3,MAX(IF($B682="Non - avec lien de dépendance",MIN(1129,H682,$C682)*overallRate,MIN(1129,H682)*overallRate),ROUND(MAX(IF($B682="Non - avec lien de dépendance",0,MIN((0.75*H682),847)),MIN(H682,(0.75*$C682),847)),2)),IF($B682="Non - avec lien de dépendance",MIN(1129,H682,$C682)*overallRate,MIN(1129,H682)*overallRate))</f>
        <v>#VALUE!</v>
      </c>
      <c r="S682" s="110" t="e">
        <f>IF(revenueReduction&gt;0.3,MAX(IF($B682="Non - avec lien de dépendance",MIN(1129,I682,$C682)*overallRate,MIN(1129,I682)*overallRate),ROUND(MAX(IF($B682="Non - avec lien de dépendance",0,MIN((0.75*I682),847)),MIN(I682,(0.75*$C682),847)),2)),IF($B682="Non - avec lien de dépendance",MIN(1129,I682,$C682)*overallRate,MIN(1129,I682)*overallRate))</f>
        <v>#VALUE!</v>
      </c>
      <c r="T682" s="110" t="e">
        <f>IF(revenueReduction&gt;0.3,MAX(IF($B682="Non - avec lien de dépendance",MIN(1129,J682,$C682)*overallRate,MIN(1129,J682)*overallRate),ROUND(MAX(IF($B682="Non - avec lien de dépendance",0,MIN((0.75*J682),847)),MIN(J682,(0.75*$C682),847)),2)),IF($B682="Non - avec lien de dépendance",MIN(1129,J682,$C682)*overallRate,MIN(1129,J682)*overallRate))</f>
        <v>#VALUE!</v>
      </c>
      <c r="U682" s="110" t="e">
        <f>IF(revenueReduction&gt;0.3,MAX(IF($B682="Non - avec lien de dépendance",MIN(1129,K682,$C682)*overallRate,MIN(1129,K682)*overallRate),ROUND(MAX(IF($B682="Non - avec lien de dépendance",0,MIN((0.75*K682),847)),MIN(K682,(0.75*$C682),847)),2)),IF($B682="Non - avec lien de dépendance",MIN(1129,K682,$C682)*overallRate,MIN(1129,K682)*overallRate))</f>
        <v>#VALUE!</v>
      </c>
    </row>
    <row r="683" spans="12:21" x14ac:dyDescent="0.5">
      <c r="L683" s="56" t="str">
        <f>IF(ISTEXT(overallRate),"Effectuez l’étape 1",IF(OR(COUNT($C683,H683)&lt;&gt;2,overallRate=0),0,IF(D683="Oui",ROUND(MAX(IF($B683="Non - avec lien de dépendance",0,MIN((0.75*H683),847)),MIN(H683,(0.75*$C683),847)),2),R683)))</f>
        <v>Effectuez l’étape 1</v>
      </c>
      <c r="M683" s="56" t="str">
        <f>IF(ISTEXT(overallRate),"Effectuez l’étape 1",IF(OR(COUNT($C683,I683)&lt;&gt;2,overallRate=0),0,IF(E683="Yes",ROUND(MAX(IF($B683="Non - avec lien de dépendance",0,MIN((0.75*I683),847)),MIN(I683,(0.75*$C683),847)),2),S683)))</f>
        <v>Effectuez l’étape 1</v>
      </c>
      <c r="N683" s="56" t="str">
        <f>IF(ISTEXT(overallRate),"Effectuez l’étape 1",IF(OR(COUNT($C683,J683)&lt;&gt;2,overallRate=0),0,IF(F683="Yes",ROUND(MAX(IF($B683="Non - avec lien de dépendance",0,MIN((0.75*J683),847)),MIN(J683,(0.75*$C683),847)),2),T683)))</f>
        <v>Effectuez l’étape 1</v>
      </c>
      <c r="O683" s="56" t="str">
        <f>IF(ISTEXT(overallRate),"Effectuez l’étape 1",IF(OR(COUNT($C683,K683)&lt;&gt;2,overallRate=0),0,IF(G683="Yes",ROUND(MAX(IF($B683="Non - avec lien de dépendance",0,MIN((0.75*K683),847)),MIN(K683,(0.75*$C683),847)),2),U683)))</f>
        <v>Effectuez l’étape 1</v>
      </c>
      <c r="P683" s="3">
        <f t="shared" si="10"/>
        <v>0</v>
      </c>
      <c r="R683" s="110" t="e">
        <f>IF(revenueReduction&gt;0.3,MAX(IF($B683="Non - avec lien de dépendance",MIN(1129,H683,$C683)*overallRate,MIN(1129,H683)*overallRate),ROUND(MAX(IF($B683="Non - avec lien de dépendance",0,MIN((0.75*H683),847)),MIN(H683,(0.75*$C683),847)),2)),IF($B683="Non - avec lien de dépendance",MIN(1129,H683,$C683)*overallRate,MIN(1129,H683)*overallRate))</f>
        <v>#VALUE!</v>
      </c>
      <c r="S683" s="110" t="e">
        <f>IF(revenueReduction&gt;0.3,MAX(IF($B683="Non - avec lien de dépendance",MIN(1129,I683,$C683)*overallRate,MIN(1129,I683)*overallRate),ROUND(MAX(IF($B683="Non - avec lien de dépendance",0,MIN((0.75*I683),847)),MIN(I683,(0.75*$C683),847)),2)),IF($B683="Non - avec lien de dépendance",MIN(1129,I683,$C683)*overallRate,MIN(1129,I683)*overallRate))</f>
        <v>#VALUE!</v>
      </c>
      <c r="T683" s="110" t="e">
        <f>IF(revenueReduction&gt;0.3,MAX(IF($B683="Non - avec lien de dépendance",MIN(1129,J683,$C683)*overallRate,MIN(1129,J683)*overallRate),ROUND(MAX(IF($B683="Non - avec lien de dépendance",0,MIN((0.75*J683),847)),MIN(J683,(0.75*$C683),847)),2)),IF($B683="Non - avec lien de dépendance",MIN(1129,J683,$C683)*overallRate,MIN(1129,J683)*overallRate))</f>
        <v>#VALUE!</v>
      </c>
      <c r="U683" s="110" t="e">
        <f>IF(revenueReduction&gt;0.3,MAX(IF($B683="Non - avec lien de dépendance",MIN(1129,K683,$C683)*overallRate,MIN(1129,K683)*overallRate),ROUND(MAX(IF($B683="Non - avec lien de dépendance",0,MIN((0.75*K683),847)),MIN(K683,(0.75*$C683),847)),2)),IF($B683="Non - avec lien de dépendance",MIN(1129,K683,$C683)*overallRate,MIN(1129,K683)*overallRate))</f>
        <v>#VALUE!</v>
      </c>
    </row>
    <row r="684" spans="12:21" x14ac:dyDescent="0.5">
      <c r="L684" s="56" t="str">
        <f>IF(ISTEXT(overallRate),"Effectuez l’étape 1",IF(OR(COUNT($C684,H684)&lt;&gt;2,overallRate=0),0,IF(D684="Oui",ROUND(MAX(IF($B684="Non - avec lien de dépendance",0,MIN((0.75*H684),847)),MIN(H684,(0.75*$C684),847)),2),R684)))</f>
        <v>Effectuez l’étape 1</v>
      </c>
      <c r="M684" s="56" t="str">
        <f>IF(ISTEXT(overallRate),"Effectuez l’étape 1",IF(OR(COUNT($C684,I684)&lt;&gt;2,overallRate=0),0,IF(E684="Yes",ROUND(MAX(IF($B684="Non - avec lien de dépendance",0,MIN((0.75*I684),847)),MIN(I684,(0.75*$C684),847)),2),S684)))</f>
        <v>Effectuez l’étape 1</v>
      </c>
      <c r="N684" s="56" t="str">
        <f>IF(ISTEXT(overallRate),"Effectuez l’étape 1",IF(OR(COUNT($C684,J684)&lt;&gt;2,overallRate=0),0,IF(F684="Yes",ROUND(MAX(IF($B684="Non - avec lien de dépendance",0,MIN((0.75*J684),847)),MIN(J684,(0.75*$C684),847)),2),T684)))</f>
        <v>Effectuez l’étape 1</v>
      </c>
      <c r="O684" s="56" t="str">
        <f>IF(ISTEXT(overallRate),"Effectuez l’étape 1",IF(OR(COUNT($C684,K684)&lt;&gt;2,overallRate=0),0,IF(G684="Yes",ROUND(MAX(IF($B684="Non - avec lien de dépendance",0,MIN((0.75*K684),847)),MIN(K684,(0.75*$C684),847)),2),U684)))</f>
        <v>Effectuez l’étape 1</v>
      </c>
      <c r="P684" s="3">
        <f t="shared" si="10"/>
        <v>0</v>
      </c>
      <c r="R684" s="110" t="e">
        <f>IF(revenueReduction&gt;0.3,MAX(IF($B684="Non - avec lien de dépendance",MIN(1129,H684,$C684)*overallRate,MIN(1129,H684)*overallRate),ROUND(MAX(IF($B684="Non - avec lien de dépendance",0,MIN((0.75*H684),847)),MIN(H684,(0.75*$C684),847)),2)),IF($B684="Non - avec lien de dépendance",MIN(1129,H684,$C684)*overallRate,MIN(1129,H684)*overallRate))</f>
        <v>#VALUE!</v>
      </c>
      <c r="S684" s="110" t="e">
        <f>IF(revenueReduction&gt;0.3,MAX(IF($B684="Non - avec lien de dépendance",MIN(1129,I684,$C684)*overallRate,MIN(1129,I684)*overallRate),ROUND(MAX(IF($B684="Non - avec lien de dépendance",0,MIN((0.75*I684),847)),MIN(I684,(0.75*$C684),847)),2)),IF($B684="Non - avec lien de dépendance",MIN(1129,I684,$C684)*overallRate,MIN(1129,I684)*overallRate))</f>
        <v>#VALUE!</v>
      </c>
      <c r="T684" s="110" t="e">
        <f>IF(revenueReduction&gt;0.3,MAX(IF($B684="Non - avec lien de dépendance",MIN(1129,J684,$C684)*overallRate,MIN(1129,J684)*overallRate),ROUND(MAX(IF($B684="Non - avec lien de dépendance",0,MIN((0.75*J684),847)),MIN(J684,(0.75*$C684),847)),2)),IF($B684="Non - avec lien de dépendance",MIN(1129,J684,$C684)*overallRate,MIN(1129,J684)*overallRate))</f>
        <v>#VALUE!</v>
      </c>
      <c r="U684" s="110" t="e">
        <f>IF(revenueReduction&gt;0.3,MAX(IF($B684="Non - avec lien de dépendance",MIN(1129,K684,$C684)*overallRate,MIN(1129,K684)*overallRate),ROUND(MAX(IF($B684="Non - avec lien de dépendance",0,MIN((0.75*K684),847)),MIN(K684,(0.75*$C684),847)),2)),IF($B684="Non - avec lien de dépendance",MIN(1129,K684,$C684)*overallRate,MIN(1129,K684)*overallRate))</f>
        <v>#VALUE!</v>
      </c>
    </row>
    <row r="685" spans="12:21" x14ac:dyDescent="0.5">
      <c r="L685" s="56" t="str">
        <f>IF(ISTEXT(overallRate),"Effectuez l’étape 1",IF(OR(COUNT($C685,H685)&lt;&gt;2,overallRate=0),0,IF(D685="Oui",ROUND(MAX(IF($B685="Non - avec lien de dépendance",0,MIN((0.75*H685),847)),MIN(H685,(0.75*$C685),847)),2),R685)))</f>
        <v>Effectuez l’étape 1</v>
      </c>
      <c r="M685" s="56" t="str">
        <f>IF(ISTEXT(overallRate),"Effectuez l’étape 1",IF(OR(COUNT($C685,I685)&lt;&gt;2,overallRate=0),0,IF(E685="Yes",ROUND(MAX(IF($B685="Non - avec lien de dépendance",0,MIN((0.75*I685),847)),MIN(I685,(0.75*$C685),847)),2),S685)))</f>
        <v>Effectuez l’étape 1</v>
      </c>
      <c r="N685" s="56" t="str">
        <f>IF(ISTEXT(overallRate),"Effectuez l’étape 1",IF(OR(COUNT($C685,J685)&lt;&gt;2,overallRate=0),0,IF(F685="Yes",ROUND(MAX(IF($B685="Non - avec lien de dépendance",0,MIN((0.75*J685),847)),MIN(J685,(0.75*$C685),847)),2),T685)))</f>
        <v>Effectuez l’étape 1</v>
      </c>
      <c r="O685" s="56" t="str">
        <f>IF(ISTEXT(overallRate),"Effectuez l’étape 1",IF(OR(COUNT($C685,K685)&lt;&gt;2,overallRate=0),0,IF(G685="Yes",ROUND(MAX(IF($B685="Non - avec lien de dépendance",0,MIN((0.75*K685),847)),MIN(K685,(0.75*$C685),847)),2),U685)))</f>
        <v>Effectuez l’étape 1</v>
      </c>
      <c r="P685" s="3">
        <f t="shared" si="10"/>
        <v>0</v>
      </c>
      <c r="R685" s="110" t="e">
        <f>IF(revenueReduction&gt;0.3,MAX(IF($B685="Non - avec lien de dépendance",MIN(1129,H685,$C685)*overallRate,MIN(1129,H685)*overallRate),ROUND(MAX(IF($B685="Non - avec lien de dépendance",0,MIN((0.75*H685),847)),MIN(H685,(0.75*$C685),847)),2)),IF($B685="Non - avec lien de dépendance",MIN(1129,H685,$C685)*overallRate,MIN(1129,H685)*overallRate))</f>
        <v>#VALUE!</v>
      </c>
      <c r="S685" s="110" t="e">
        <f>IF(revenueReduction&gt;0.3,MAX(IF($B685="Non - avec lien de dépendance",MIN(1129,I685,$C685)*overallRate,MIN(1129,I685)*overallRate),ROUND(MAX(IF($B685="Non - avec lien de dépendance",0,MIN((0.75*I685),847)),MIN(I685,(0.75*$C685),847)),2)),IF($B685="Non - avec lien de dépendance",MIN(1129,I685,$C685)*overallRate,MIN(1129,I685)*overallRate))</f>
        <v>#VALUE!</v>
      </c>
      <c r="T685" s="110" t="e">
        <f>IF(revenueReduction&gt;0.3,MAX(IF($B685="Non - avec lien de dépendance",MIN(1129,J685,$C685)*overallRate,MIN(1129,J685)*overallRate),ROUND(MAX(IF($B685="Non - avec lien de dépendance",0,MIN((0.75*J685),847)),MIN(J685,(0.75*$C685),847)),2)),IF($B685="Non - avec lien de dépendance",MIN(1129,J685,$C685)*overallRate,MIN(1129,J685)*overallRate))</f>
        <v>#VALUE!</v>
      </c>
      <c r="U685" s="110" t="e">
        <f>IF(revenueReduction&gt;0.3,MAX(IF($B685="Non - avec lien de dépendance",MIN(1129,K685,$C685)*overallRate,MIN(1129,K685)*overallRate),ROUND(MAX(IF($B685="Non - avec lien de dépendance",0,MIN((0.75*K685),847)),MIN(K685,(0.75*$C685),847)),2)),IF($B685="Non - avec lien de dépendance",MIN(1129,K685,$C685)*overallRate,MIN(1129,K685)*overallRate))</f>
        <v>#VALUE!</v>
      </c>
    </row>
    <row r="686" spans="12:21" x14ac:dyDescent="0.5">
      <c r="L686" s="56" t="str">
        <f>IF(ISTEXT(overallRate),"Effectuez l’étape 1",IF(OR(COUNT($C686,H686)&lt;&gt;2,overallRate=0),0,IF(D686="Oui",ROUND(MAX(IF($B686="Non - avec lien de dépendance",0,MIN((0.75*H686),847)),MIN(H686,(0.75*$C686),847)),2),R686)))</f>
        <v>Effectuez l’étape 1</v>
      </c>
      <c r="M686" s="56" t="str">
        <f>IF(ISTEXT(overallRate),"Effectuez l’étape 1",IF(OR(COUNT($C686,I686)&lt;&gt;2,overallRate=0),0,IF(E686="Yes",ROUND(MAX(IF($B686="Non - avec lien de dépendance",0,MIN((0.75*I686),847)),MIN(I686,(0.75*$C686),847)),2),S686)))</f>
        <v>Effectuez l’étape 1</v>
      </c>
      <c r="N686" s="56" t="str">
        <f>IF(ISTEXT(overallRate),"Effectuez l’étape 1",IF(OR(COUNT($C686,J686)&lt;&gt;2,overallRate=0),0,IF(F686="Yes",ROUND(MAX(IF($B686="Non - avec lien de dépendance",0,MIN((0.75*J686),847)),MIN(J686,(0.75*$C686),847)),2),T686)))</f>
        <v>Effectuez l’étape 1</v>
      </c>
      <c r="O686" s="56" t="str">
        <f>IF(ISTEXT(overallRate),"Effectuez l’étape 1",IF(OR(COUNT($C686,K686)&lt;&gt;2,overallRate=0),0,IF(G686="Yes",ROUND(MAX(IF($B686="Non - avec lien de dépendance",0,MIN((0.75*K686),847)),MIN(K686,(0.75*$C686),847)),2),U686)))</f>
        <v>Effectuez l’étape 1</v>
      </c>
      <c r="P686" s="3">
        <f t="shared" si="10"/>
        <v>0</v>
      </c>
      <c r="R686" s="110" t="e">
        <f>IF(revenueReduction&gt;0.3,MAX(IF($B686="Non - avec lien de dépendance",MIN(1129,H686,$C686)*overallRate,MIN(1129,H686)*overallRate),ROUND(MAX(IF($B686="Non - avec lien de dépendance",0,MIN((0.75*H686),847)),MIN(H686,(0.75*$C686),847)),2)),IF($B686="Non - avec lien de dépendance",MIN(1129,H686,$C686)*overallRate,MIN(1129,H686)*overallRate))</f>
        <v>#VALUE!</v>
      </c>
      <c r="S686" s="110" t="e">
        <f>IF(revenueReduction&gt;0.3,MAX(IF($B686="Non - avec lien de dépendance",MIN(1129,I686,$C686)*overallRate,MIN(1129,I686)*overallRate),ROUND(MAX(IF($B686="Non - avec lien de dépendance",0,MIN((0.75*I686),847)),MIN(I686,(0.75*$C686),847)),2)),IF($B686="Non - avec lien de dépendance",MIN(1129,I686,$C686)*overallRate,MIN(1129,I686)*overallRate))</f>
        <v>#VALUE!</v>
      </c>
      <c r="T686" s="110" t="e">
        <f>IF(revenueReduction&gt;0.3,MAX(IF($B686="Non - avec lien de dépendance",MIN(1129,J686,$C686)*overallRate,MIN(1129,J686)*overallRate),ROUND(MAX(IF($B686="Non - avec lien de dépendance",0,MIN((0.75*J686),847)),MIN(J686,(0.75*$C686),847)),2)),IF($B686="Non - avec lien de dépendance",MIN(1129,J686,$C686)*overallRate,MIN(1129,J686)*overallRate))</f>
        <v>#VALUE!</v>
      </c>
      <c r="U686" s="110" t="e">
        <f>IF(revenueReduction&gt;0.3,MAX(IF($B686="Non - avec lien de dépendance",MIN(1129,K686,$C686)*overallRate,MIN(1129,K686)*overallRate),ROUND(MAX(IF($B686="Non - avec lien de dépendance",0,MIN((0.75*K686),847)),MIN(K686,(0.75*$C686),847)),2)),IF($B686="Non - avec lien de dépendance",MIN(1129,K686,$C686)*overallRate,MIN(1129,K686)*overallRate))</f>
        <v>#VALUE!</v>
      </c>
    </row>
    <row r="687" spans="12:21" x14ac:dyDescent="0.5">
      <c r="L687" s="56" t="str">
        <f>IF(ISTEXT(overallRate),"Effectuez l’étape 1",IF(OR(COUNT($C687,H687)&lt;&gt;2,overallRate=0),0,IF(D687="Oui",ROUND(MAX(IF($B687="Non - avec lien de dépendance",0,MIN((0.75*H687),847)),MIN(H687,(0.75*$C687),847)),2),R687)))</f>
        <v>Effectuez l’étape 1</v>
      </c>
      <c r="M687" s="56" t="str">
        <f>IF(ISTEXT(overallRate),"Effectuez l’étape 1",IF(OR(COUNT($C687,I687)&lt;&gt;2,overallRate=0),0,IF(E687="Yes",ROUND(MAX(IF($B687="Non - avec lien de dépendance",0,MIN((0.75*I687),847)),MIN(I687,(0.75*$C687),847)),2),S687)))</f>
        <v>Effectuez l’étape 1</v>
      </c>
      <c r="N687" s="56" t="str">
        <f>IF(ISTEXT(overallRate),"Effectuez l’étape 1",IF(OR(COUNT($C687,J687)&lt;&gt;2,overallRate=0),0,IF(F687="Yes",ROUND(MAX(IF($B687="Non - avec lien de dépendance",0,MIN((0.75*J687),847)),MIN(J687,(0.75*$C687),847)),2),T687)))</f>
        <v>Effectuez l’étape 1</v>
      </c>
      <c r="O687" s="56" t="str">
        <f>IF(ISTEXT(overallRate),"Effectuez l’étape 1",IF(OR(COUNT($C687,K687)&lt;&gt;2,overallRate=0),0,IF(G687="Yes",ROUND(MAX(IF($B687="Non - avec lien de dépendance",0,MIN((0.75*K687),847)),MIN(K687,(0.75*$C687),847)),2),U687)))</f>
        <v>Effectuez l’étape 1</v>
      </c>
      <c r="P687" s="3">
        <f t="shared" si="10"/>
        <v>0</v>
      </c>
      <c r="R687" s="110" t="e">
        <f>IF(revenueReduction&gt;0.3,MAX(IF($B687="Non - avec lien de dépendance",MIN(1129,H687,$C687)*overallRate,MIN(1129,H687)*overallRate),ROUND(MAX(IF($B687="Non - avec lien de dépendance",0,MIN((0.75*H687),847)),MIN(H687,(0.75*$C687),847)),2)),IF($B687="Non - avec lien de dépendance",MIN(1129,H687,$C687)*overallRate,MIN(1129,H687)*overallRate))</f>
        <v>#VALUE!</v>
      </c>
      <c r="S687" s="110" t="e">
        <f>IF(revenueReduction&gt;0.3,MAX(IF($B687="Non - avec lien de dépendance",MIN(1129,I687,$C687)*overallRate,MIN(1129,I687)*overallRate),ROUND(MAX(IF($B687="Non - avec lien de dépendance",0,MIN((0.75*I687),847)),MIN(I687,(0.75*$C687),847)),2)),IF($B687="Non - avec lien de dépendance",MIN(1129,I687,$C687)*overallRate,MIN(1129,I687)*overallRate))</f>
        <v>#VALUE!</v>
      </c>
      <c r="T687" s="110" t="e">
        <f>IF(revenueReduction&gt;0.3,MAX(IF($B687="Non - avec lien de dépendance",MIN(1129,J687,$C687)*overallRate,MIN(1129,J687)*overallRate),ROUND(MAX(IF($B687="Non - avec lien de dépendance",0,MIN((0.75*J687),847)),MIN(J687,(0.75*$C687),847)),2)),IF($B687="Non - avec lien de dépendance",MIN(1129,J687,$C687)*overallRate,MIN(1129,J687)*overallRate))</f>
        <v>#VALUE!</v>
      </c>
      <c r="U687" s="110" t="e">
        <f>IF(revenueReduction&gt;0.3,MAX(IF($B687="Non - avec lien de dépendance",MIN(1129,K687,$C687)*overallRate,MIN(1129,K687)*overallRate),ROUND(MAX(IF($B687="Non - avec lien de dépendance",0,MIN((0.75*K687),847)),MIN(K687,(0.75*$C687),847)),2)),IF($B687="Non - avec lien de dépendance",MIN(1129,K687,$C687)*overallRate,MIN(1129,K687)*overallRate))</f>
        <v>#VALUE!</v>
      </c>
    </row>
    <row r="688" spans="12:21" x14ac:dyDescent="0.5">
      <c r="L688" s="56" t="str">
        <f>IF(ISTEXT(overallRate),"Effectuez l’étape 1",IF(OR(COUNT($C688,H688)&lt;&gt;2,overallRate=0),0,IF(D688="Oui",ROUND(MAX(IF($B688="Non - avec lien de dépendance",0,MIN((0.75*H688),847)),MIN(H688,(0.75*$C688),847)),2),R688)))</f>
        <v>Effectuez l’étape 1</v>
      </c>
      <c r="M688" s="56" t="str">
        <f>IF(ISTEXT(overallRate),"Effectuez l’étape 1",IF(OR(COUNT($C688,I688)&lt;&gt;2,overallRate=0),0,IF(E688="Yes",ROUND(MAX(IF($B688="Non - avec lien de dépendance",0,MIN((0.75*I688),847)),MIN(I688,(0.75*$C688),847)),2),S688)))</f>
        <v>Effectuez l’étape 1</v>
      </c>
      <c r="N688" s="56" t="str">
        <f>IF(ISTEXT(overallRate),"Effectuez l’étape 1",IF(OR(COUNT($C688,J688)&lt;&gt;2,overallRate=0),0,IF(F688="Yes",ROUND(MAX(IF($B688="Non - avec lien de dépendance",0,MIN((0.75*J688),847)),MIN(J688,(0.75*$C688),847)),2),T688)))</f>
        <v>Effectuez l’étape 1</v>
      </c>
      <c r="O688" s="56" t="str">
        <f>IF(ISTEXT(overallRate),"Effectuez l’étape 1",IF(OR(COUNT($C688,K688)&lt;&gt;2,overallRate=0),0,IF(G688="Yes",ROUND(MAX(IF($B688="Non - avec lien de dépendance",0,MIN((0.75*K688),847)),MIN(K688,(0.75*$C688),847)),2),U688)))</f>
        <v>Effectuez l’étape 1</v>
      </c>
      <c r="P688" s="3">
        <f t="shared" si="10"/>
        <v>0</v>
      </c>
      <c r="R688" s="110" t="e">
        <f>IF(revenueReduction&gt;0.3,MAX(IF($B688="Non - avec lien de dépendance",MIN(1129,H688,$C688)*overallRate,MIN(1129,H688)*overallRate),ROUND(MAX(IF($B688="Non - avec lien de dépendance",0,MIN((0.75*H688),847)),MIN(H688,(0.75*$C688),847)),2)),IF($B688="Non - avec lien de dépendance",MIN(1129,H688,$C688)*overallRate,MIN(1129,H688)*overallRate))</f>
        <v>#VALUE!</v>
      </c>
      <c r="S688" s="110" t="e">
        <f>IF(revenueReduction&gt;0.3,MAX(IF($B688="Non - avec lien de dépendance",MIN(1129,I688,$C688)*overallRate,MIN(1129,I688)*overallRate),ROUND(MAX(IF($B688="Non - avec lien de dépendance",0,MIN((0.75*I688),847)),MIN(I688,(0.75*$C688),847)),2)),IF($B688="Non - avec lien de dépendance",MIN(1129,I688,$C688)*overallRate,MIN(1129,I688)*overallRate))</f>
        <v>#VALUE!</v>
      </c>
      <c r="T688" s="110" t="e">
        <f>IF(revenueReduction&gt;0.3,MAX(IF($B688="Non - avec lien de dépendance",MIN(1129,J688,$C688)*overallRate,MIN(1129,J688)*overallRate),ROUND(MAX(IF($B688="Non - avec lien de dépendance",0,MIN((0.75*J688),847)),MIN(J688,(0.75*$C688),847)),2)),IF($B688="Non - avec lien de dépendance",MIN(1129,J688,$C688)*overallRate,MIN(1129,J688)*overallRate))</f>
        <v>#VALUE!</v>
      </c>
      <c r="U688" s="110" t="e">
        <f>IF(revenueReduction&gt;0.3,MAX(IF($B688="Non - avec lien de dépendance",MIN(1129,K688,$C688)*overallRate,MIN(1129,K688)*overallRate),ROUND(MAX(IF($B688="Non - avec lien de dépendance",0,MIN((0.75*K688),847)),MIN(K688,(0.75*$C688),847)),2)),IF($B688="Non - avec lien de dépendance",MIN(1129,K688,$C688)*overallRate,MIN(1129,K688)*overallRate))</f>
        <v>#VALUE!</v>
      </c>
    </row>
    <row r="689" spans="12:21" x14ac:dyDescent="0.5">
      <c r="L689" s="56" t="str">
        <f>IF(ISTEXT(overallRate),"Effectuez l’étape 1",IF(OR(COUNT($C689,H689)&lt;&gt;2,overallRate=0),0,IF(D689="Oui",ROUND(MAX(IF($B689="Non - avec lien de dépendance",0,MIN((0.75*H689),847)),MIN(H689,(0.75*$C689),847)),2),R689)))</f>
        <v>Effectuez l’étape 1</v>
      </c>
      <c r="M689" s="56" t="str">
        <f>IF(ISTEXT(overallRate),"Effectuez l’étape 1",IF(OR(COUNT($C689,I689)&lt;&gt;2,overallRate=0),0,IF(E689="Yes",ROUND(MAX(IF($B689="Non - avec lien de dépendance",0,MIN((0.75*I689),847)),MIN(I689,(0.75*$C689),847)),2),S689)))</f>
        <v>Effectuez l’étape 1</v>
      </c>
      <c r="N689" s="56" t="str">
        <f>IF(ISTEXT(overallRate),"Effectuez l’étape 1",IF(OR(COUNT($C689,J689)&lt;&gt;2,overallRate=0),0,IF(F689="Yes",ROUND(MAX(IF($B689="Non - avec lien de dépendance",0,MIN((0.75*J689),847)),MIN(J689,(0.75*$C689),847)),2),T689)))</f>
        <v>Effectuez l’étape 1</v>
      </c>
      <c r="O689" s="56" t="str">
        <f>IF(ISTEXT(overallRate),"Effectuez l’étape 1",IF(OR(COUNT($C689,K689)&lt;&gt;2,overallRate=0),0,IF(G689="Yes",ROUND(MAX(IF($B689="Non - avec lien de dépendance",0,MIN((0.75*K689),847)),MIN(K689,(0.75*$C689),847)),2),U689)))</f>
        <v>Effectuez l’étape 1</v>
      </c>
      <c r="P689" s="3">
        <f t="shared" si="10"/>
        <v>0</v>
      </c>
      <c r="R689" s="110" t="e">
        <f>IF(revenueReduction&gt;0.3,MAX(IF($B689="Non - avec lien de dépendance",MIN(1129,H689,$C689)*overallRate,MIN(1129,H689)*overallRate),ROUND(MAX(IF($B689="Non - avec lien de dépendance",0,MIN((0.75*H689),847)),MIN(H689,(0.75*$C689),847)),2)),IF($B689="Non - avec lien de dépendance",MIN(1129,H689,$C689)*overallRate,MIN(1129,H689)*overallRate))</f>
        <v>#VALUE!</v>
      </c>
      <c r="S689" s="110" t="e">
        <f>IF(revenueReduction&gt;0.3,MAX(IF($B689="Non - avec lien de dépendance",MIN(1129,I689,$C689)*overallRate,MIN(1129,I689)*overallRate),ROUND(MAX(IF($B689="Non - avec lien de dépendance",0,MIN((0.75*I689),847)),MIN(I689,(0.75*$C689),847)),2)),IF($B689="Non - avec lien de dépendance",MIN(1129,I689,$C689)*overallRate,MIN(1129,I689)*overallRate))</f>
        <v>#VALUE!</v>
      </c>
      <c r="T689" s="110" t="e">
        <f>IF(revenueReduction&gt;0.3,MAX(IF($B689="Non - avec lien de dépendance",MIN(1129,J689,$C689)*overallRate,MIN(1129,J689)*overallRate),ROUND(MAX(IF($B689="Non - avec lien de dépendance",0,MIN((0.75*J689),847)),MIN(J689,(0.75*$C689),847)),2)),IF($B689="Non - avec lien de dépendance",MIN(1129,J689,$C689)*overallRate,MIN(1129,J689)*overallRate))</f>
        <v>#VALUE!</v>
      </c>
      <c r="U689" s="110" t="e">
        <f>IF(revenueReduction&gt;0.3,MAX(IF($B689="Non - avec lien de dépendance",MIN(1129,K689,$C689)*overallRate,MIN(1129,K689)*overallRate),ROUND(MAX(IF($B689="Non - avec lien de dépendance",0,MIN((0.75*K689),847)),MIN(K689,(0.75*$C689),847)),2)),IF($B689="Non - avec lien de dépendance",MIN(1129,K689,$C689)*overallRate,MIN(1129,K689)*overallRate))</f>
        <v>#VALUE!</v>
      </c>
    </row>
    <row r="690" spans="12:21" x14ac:dyDescent="0.5">
      <c r="L690" s="56" t="str">
        <f>IF(ISTEXT(overallRate),"Effectuez l’étape 1",IF(OR(COUNT($C690,H690)&lt;&gt;2,overallRate=0),0,IF(D690="Oui",ROUND(MAX(IF($B690="Non - avec lien de dépendance",0,MIN((0.75*H690),847)),MIN(H690,(0.75*$C690),847)),2),R690)))</f>
        <v>Effectuez l’étape 1</v>
      </c>
      <c r="M690" s="56" t="str">
        <f>IF(ISTEXT(overallRate),"Effectuez l’étape 1",IF(OR(COUNT($C690,I690)&lt;&gt;2,overallRate=0),0,IF(E690="Yes",ROUND(MAX(IF($B690="Non - avec lien de dépendance",0,MIN((0.75*I690),847)),MIN(I690,(0.75*$C690),847)),2),S690)))</f>
        <v>Effectuez l’étape 1</v>
      </c>
      <c r="N690" s="56" t="str">
        <f>IF(ISTEXT(overallRate),"Effectuez l’étape 1",IF(OR(COUNT($C690,J690)&lt;&gt;2,overallRate=0),0,IF(F690="Yes",ROUND(MAX(IF($B690="Non - avec lien de dépendance",0,MIN((0.75*J690),847)),MIN(J690,(0.75*$C690),847)),2),T690)))</f>
        <v>Effectuez l’étape 1</v>
      </c>
      <c r="O690" s="56" t="str">
        <f>IF(ISTEXT(overallRate),"Effectuez l’étape 1",IF(OR(COUNT($C690,K690)&lt;&gt;2,overallRate=0),0,IF(G690="Yes",ROUND(MAX(IF($B690="Non - avec lien de dépendance",0,MIN((0.75*K690),847)),MIN(K690,(0.75*$C690),847)),2),U690)))</f>
        <v>Effectuez l’étape 1</v>
      </c>
      <c r="P690" s="3">
        <f t="shared" si="10"/>
        <v>0</v>
      </c>
      <c r="R690" s="110" t="e">
        <f>IF(revenueReduction&gt;0.3,MAX(IF($B690="Non - avec lien de dépendance",MIN(1129,H690,$C690)*overallRate,MIN(1129,H690)*overallRate),ROUND(MAX(IF($B690="Non - avec lien de dépendance",0,MIN((0.75*H690),847)),MIN(H690,(0.75*$C690),847)),2)),IF($B690="Non - avec lien de dépendance",MIN(1129,H690,$C690)*overallRate,MIN(1129,H690)*overallRate))</f>
        <v>#VALUE!</v>
      </c>
      <c r="S690" s="110" t="e">
        <f>IF(revenueReduction&gt;0.3,MAX(IF($B690="Non - avec lien de dépendance",MIN(1129,I690,$C690)*overallRate,MIN(1129,I690)*overallRate),ROUND(MAX(IF($B690="Non - avec lien de dépendance",0,MIN((0.75*I690),847)),MIN(I690,(0.75*$C690),847)),2)),IF($B690="Non - avec lien de dépendance",MIN(1129,I690,$C690)*overallRate,MIN(1129,I690)*overallRate))</f>
        <v>#VALUE!</v>
      </c>
      <c r="T690" s="110" t="e">
        <f>IF(revenueReduction&gt;0.3,MAX(IF($B690="Non - avec lien de dépendance",MIN(1129,J690,$C690)*overallRate,MIN(1129,J690)*overallRate),ROUND(MAX(IF($B690="Non - avec lien de dépendance",0,MIN((0.75*J690),847)),MIN(J690,(0.75*$C690),847)),2)),IF($B690="Non - avec lien de dépendance",MIN(1129,J690,$C690)*overallRate,MIN(1129,J690)*overallRate))</f>
        <v>#VALUE!</v>
      </c>
      <c r="U690" s="110" t="e">
        <f>IF(revenueReduction&gt;0.3,MAX(IF($B690="Non - avec lien de dépendance",MIN(1129,K690,$C690)*overallRate,MIN(1129,K690)*overallRate),ROUND(MAX(IF($B690="Non - avec lien de dépendance",0,MIN((0.75*K690),847)),MIN(K690,(0.75*$C690),847)),2)),IF($B690="Non - avec lien de dépendance",MIN(1129,K690,$C690)*overallRate,MIN(1129,K690)*overallRate))</f>
        <v>#VALUE!</v>
      </c>
    </row>
    <row r="691" spans="12:21" x14ac:dyDescent="0.5">
      <c r="L691" s="56" t="str">
        <f>IF(ISTEXT(overallRate),"Effectuez l’étape 1",IF(OR(COUNT($C691,H691)&lt;&gt;2,overallRate=0),0,IF(D691="Oui",ROUND(MAX(IF($B691="Non - avec lien de dépendance",0,MIN((0.75*H691),847)),MIN(H691,(0.75*$C691),847)),2),R691)))</f>
        <v>Effectuez l’étape 1</v>
      </c>
      <c r="M691" s="56" t="str">
        <f>IF(ISTEXT(overallRate),"Effectuez l’étape 1",IF(OR(COUNT($C691,I691)&lt;&gt;2,overallRate=0),0,IF(E691="Yes",ROUND(MAX(IF($B691="Non - avec lien de dépendance",0,MIN((0.75*I691),847)),MIN(I691,(0.75*$C691),847)),2),S691)))</f>
        <v>Effectuez l’étape 1</v>
      </c>
      <c r="N691" s="56" t="str">
        <f>IF(ISTEXT(overallRate),"Effectuez l’étape 1",IF(OR(COUNT($C691,J691)&lt;&gt;2,overallRate=0),0,IF(F691="Yes",ROUND(MAX(IF($B691="Non - avec lien de dépendance",0,MIN((0.75*J691),847)),MIN(J691,(0.75*$C691),847)),2),T691)))</f>
        <v>Effectuez l’étape 1</v>
      </c>
      <c r="O691" s="56" t="str">
        <f>IF(ISTEXT(overallRate),"Effectuez l’étape 1",IF(OR(COUNT($C691,K691)&lt;&gt;2,overallRate=0),0,IF(G691="Yes",ROUND(MAX(IF($B691="Non - avec lien de dépendance",0,MIN((0.75*K691),847)),MIN(K691,(0.75*$C691),847)),2),U691)))</f>
        <v>Effectuez l’étape 1</v>
      </c>
      <c r="P691" s="3">
        <f t="shared" si="10"/>
        <v>0</v>
      </c>
      <c r="R691" s="110" t="e">
        <f>IF(revenueReduction&gt;0.3,MAX(IF($B691="Non - avec lien de dépendance",MIN(1129,H691,$C691)*overallRate,MIN(1129,H691)*overallRate),ROUND(MAX(IF($B691="Non - avec lien de dépendance",0,MIN((0.75*H691),847)),MIN(H691,(0.75*$C691),847)),2)),IF($B691="Non - avec lien de dépendance",MIN(1129,H691,$C691)*overallRate,MIN(1129,H691)*overallRate))</f>
        <v>#VALUE!</v>
      </c>
      <c r="S691" s="110" t="e">
        <f>IF(revenueReduction&gt;0.3,MAX(IF($B691="Non - avec lien de dépendance",MIN(1129,I691,$C691)*overallRate,MIN(1129,I691)*overallRate),ROUND(MAX(IF($B691="Non - avec lien de dépendance",0,MIN((0.75*I691),847)),MIN(I691,(0.75*$C691),847)),2)),IF($B691="Non - avec lien de dépendance",MIN(1129,I691,$C691)*overallRate,MIN(1129,I691)*overallRate))</f>
        <v>#VALUE!</v>
      </c>
      <c r="T691" s="110" t="e">
        <f>IF(revenueReduction&gt;0.3,MAX(IF($B691="Non - avec lien de dépendance",MIN(1129,J691,$C691)*overallRate,MIN(1129,J691)*overallRate),ROUND(MAX(IF($B691="Non - avec lien de dépendance",0,MIN((0.75*J691),847)),MIN(J691,(0.75*$C691),847)),2)),IF($B691="Non - avec lien de dépendance",MIN(1129,J691,$C691)*overallRate,MIN(1129,J691)*overallRate))</f>
        <v>#VALUE!</v>
      </c>
      <c r="U691" s="110" t="e">
        <f>IF(revenueReduction&gt;0.3,MAX(IF($B691="Non - avec lien de dépendance",MIN(1129,K691,$C691)*overallRate,MIN(1129,K691)*overallRate),ROUND(MAX(IF($B691="Non - avec lien de dépendance",0,MIN((0.75*K691),847)),MIN(K691,(0.75*$C691),847)),2)),IF($B691="Non - avec lien de dépendance",MIN(1129,K691,$C691)*overallRate,MIN(1129,K691)*overallRate))</f>
        <v>#VALUE!</v>
      </c>
    </row>
    <row r="692" spans="12:21" x14ac:dyDescent="0.5">
      <c r="L692" s="56" t="str">
        <f>IF(ISTEXT(overallRate),"Effectuez l’étape 1",IF(OR(COUNT($C692,H692)&lt;&gt;2,overallRate=0),0,IF(D692="Oui",ROUND(MAX(IF($B692="Non - avec lien de dépendance",0,MIN((0.75*H692),847)),MIN(H692,(0.75*$C692),847)),2),R692)))</f>
        <v>Effectuez l’étape 1</v>
      </c>
      <c r="M692" s="56" t="str">
        <f>IF(ISTEXT(overallRate),"Effectuez l’étape 1",IF(OR(COUNT($C692,I692)&lt;&gt;2,overallRate=0),0,IF(E692="Yes",ROUND(MAX(IF($B692="Non - avec lien de dépendance",0,MIN((0.75*I692),847)),MIN(I692,(0.75*$C692),847)),2),S692)))</f>
        <v>Effectuez l’étape 1</v>
      </c>
      <c r="N692" s="56" t="str">
        <f>IF(ISTEXT(overallRate),"Effectuez l’étape 1",IF(OR(COUNT($C692,J692)&lt;&gt;2,overallRate=0),0,IF(F692="Yes",ROUND(MAX(IF($B692="Non - avec lien de dépendance",0,MIN((0.75*J692),847)),MIN(J692,(0.75*$C692),847)),2),T692)))</f>
        <v>Effectuez l’étape 1</v>
      </c>
      <c r="O692" s="56" t="str">
        <f>IF(ISTEXT(overallRate),"Effectuez l’étape 1",IF(OR(COUNT($C692,K692)&lt;&gt;2,overallRate=0),0,IF(G692="Yes",ROUND(MAX(IF($B692="Non - avec lien de dépendance",0,MIN((0.75*K692),847)),MIN(K692,(0.75*$C692),847)),2),U692)))</f>
        <v>Effectuez l’étape 1</v>
      </c>
      <c r="P692" s="3">
        <f t="shared" si="10"/>
        <v>0</v>
      </c>
      <c r="R692" s="110" t="e">
        <f>IF(revenueReduction&gt;0.3,MAX(IF($B692="Non - avec lien de dépendance",MIN(1129,H692,$C692)*overallRate,MIN(1129,H692)*overallRate),ROUND(MAX(IF($B692="Non - avec lien de dépendance",0,MIN((0.75*H692),847)),MIN(H692,(0.75*$C692),847)),2)),IF($B692="Non - avec lien de dépendance",MIN(1129,H692,$C692)*overallRate,MIN(1129,H692)*overallRate))</f>
        <v>#VALUE!</v>
      </c>
      <c r="S692" s="110" t="e">
        <f>IF(revenueReduction&gt;0.3,MAX(IF($B692="Non - avec lien de dépendance",MIN(1129,I692,$C692)*overallRate,MIN(1129,I692)*overallRate),ROUND(MAX(IF($B692="Non - avec lien de dépendance",0,MIN((0.75*I692),847)),MIN(I692,(0.75*$C692),847)),2)),IF($B692="Non - avec lien de dépendance",MIN(1129,I692,$C692)*overallRate,MIN(1129,I692)*overallRate))</f>
        <v>#VALUE!</v>
      </c>
      <c r="T692" s="110" t="e">
        <f>IF(revenueReduction&gt;0.3,MAX(IF($B692="Non - avec lien de dépendance",MIN(1129,J692,$C692)*overallRate,MIN(1129,J692)*overallRate),ROUND(MAX(IF($B692="Non - avec lien de dépendance",0,MIN((0.75*J692),847)),MIN(J692,(0.75*$C692),847)),2)),IF($B692="Non - avec lien de dépendance",MIN(1129,J692,$C692)*overallRate,MIN(1129,J692)*overallRate))</f>
        <v>#VALUE!</v>
      </c>
      <c r="U692" s="110" t="e">
        <f>IF(revenueReduction&gt;0.3,MAX(IF($B692="Non - avec lien de dépendance",MIN(1129,K692,$C692)*overallRate,MIN(1129,K692)*overallRate),ROUND(MAX(IF($B692="Non - avec lien de dépendance",0,MIN((0.75*K692),847)),MIN(K692,(0.75*$C692),847)),2)),IF($B692="Non - avec lien de dépendance",MIN(1129,K692,$C692)*overallRate,MIN(1129,K692)*overallRate))</f>
        <v>#VALUE!</v>
      </c>
    </row>
    <row r="693" spans="12:21" x14ac:dyDescent="0.5">
      <c r="L693" s="56" t="str">
        <f>IF(ISTEXT(overallRate),"Effectuez l’étape 1",IF(OR(COUNT($C693,H693)&lt;&gt;2,overallRate=0),0,IF(D693="Oui",ROUND(MAX(IF($B693="Non - avec lien de dépendance",0,MIN((0.75*H693),847)),MIN(H693,(0.75*$C693),847)),2),R693)))</f>
        <v>Effectuez l’étape 1</v>
      </c>
      <c r="M693" s="56" t="str">
        <f>IF(ISTEXT(overallRate),"Effectuez l’étape 1",IF(OR(COUNT($C693,I693)&lt;&gt;2,overallRate=0),0,IF(E693="Yes",ROUND(MAX(IF($B693="Non - avec lien de dépendance",0,MIN((0.75*I693),847)),MIN(I693,(0.75*$C693),847)),2),S693)))</f>
        <v>Effectuez l’étape 1</v>
      </c>
      <c r="N693" s="56" t="str">
        <f>IF(ISTEXT(overallRate),"Effectuez l’étape 1",IF(OR(COUNT($C693,J693)&lt;&gt;2,overallRate=0),0,IF(F693="Yes",ROUND(MAX(IF($B693="Non - avec lien de dépendance",0,MIN((0.75*J693),847)),MIN(J693,(0.75*$C693),847)),2),T693)))</f>
        <v>Effectuez l’étape 1</v>
      </c>
      <c r="O693" s="56" t="str">
        <f>IF(ISTEXT(overallRate),"Effectuez l’étape 1",IF(OR(COUNT($C693,K693)&lt;&gt;2,overallRate=0),0,IF(G693="Yes",ROUND(MAX(IF($B693="Non - avec lien de dépendance",0,MIN((0.75*K693),847)),MIN(K693,(0.75*$C693),847)),2),U693)))</f>
        <v>Effectuez l’étape 1</v>
      </c>
      <c r="P693" s="3">
        <f t="shared" si="10"/>
        <v>0</v>
      </c>
      <c r="R693" s="110" t="e">
        <f>IF(revenueReduction&gt;0.3,MAX(IF($B693="Non - avec lien de dépendance",MIN(1129,H693,$C693)*overallRate,MIN(1129,H693)*overallRate),ROUND(MAX(IF($B693="Non - avec lien de dépendance",0,MIN((0.75*H693),847)),MIN(H693,(0.75*$C693),847)),2)),IF($B693="Non - avec lien de dépendance",MIN(1129,H693,$C693)*overallRate,MIN(1129,H693)*overallRate))</f>
        <v>#VALUE!</v>
      </c>
      <c r="S693" s="110" t="e">
        <f>IF(revenueReduction&gt;0.3,MAX(IF($B693="Non - avec lien de dépendance",MIN(1129,I693,$C693)*overallRate,MIN(1129,I693)*overallRate),ROUND(MAX(IF($B693="Non - avec lien de dépendance",0,MIN((0.75*I693),847)),MIN(I693,(0.75*$C693),847)),2)),IF($B693="Non - avec lien de dépendance",MIN(1129,I693,$C693)*overallRate,MIN(1129,I693)*overallRate))</f>
        <v>#VALUE!</v>
      </c>
      <c r="T693" s="110" t="e">
        <f>IF(revenueReduction&gt;0.3,MAX(IF($B693="Non - avec lien de dépendance",MIN(1129,J693,$C693)*overallRate,MIN(1129,J693)*overallRate),ROUND(MAX(IF($B693="Non - avec lien de dépendance",0,MIN((0.75*J693),847)),MIN(J693,(0.75*$C693),847)),2)),IF($B693="Non - avec lien de dépendance",MIN(1129,J693,$C693)*overallRate,MIN(1129,J693)*overallRate))</f>
        <v>#VALUE!</v>
      </c>
      <c r="U693" s="110" t="e">
        <f>IF(revenueReduction&gt;0.3,MAX(IF($B693="Non - avec lien de dépendance",MIN(1129,K693,$C693)*overallRate,MIN(1129,K693)*overallRate),ROUND(MAX(IF($B693="Non - avec lien de dépendance",0,MIN((0.75*K693),847)),MIN(K693,(0.75*$C693),847)),2)),IF($B693="Non - avec lien de dépendance",MIN(1129,K693,$C693)*overallRate,MIN(1129,K693)*overallRate))</f>
        <v>#VALUE!</v>
      </c>
    </row>
    <row r="694" spans="12:21" x14ac:dyDescent="0.5">
      <c r="L694" s="56" t="str">
        <f>IF(ISTEXT(overallRate),"Effectuez l’étape 1",IF(OR(COUNT($C694,H694)&lt;&gt;2,overallRate=0),0,IF(D694="Oui",ROUND(MAX(IF($B694="Non - avec lien de dépendance",0,MIN((0.75*H694),847)),MIN(H694,(0.75*$C694),847)),2),R694)))</f>
        <v>Effectuez l’étape 1</v>
      </c>
      <c r="M694" s="56" t="str">
        <f>IF(ISTEXT(overallRate),"Effectuez l’étape 1",IF(OR(COUNT($C694,I694)&lt;&gt;2,overallRate=0),0,IF(E694="Yes",ROUND(MAX(IF($B694="Non - avec lien de dépendance",0,MIN((0.75*I694),847)),MIN(I694,(0.75*$C694),847)),2),S694)))</f>
        <v>Effectuez l’étape 1</v>
      </c>
      <c r="N694" s="56" t="str">
        <f>IF(ISTEXT(overallRate),"Effectuez l’étape 1",IF(OR(COUNT($C694,J694)&lt;&gt;2,overallRate=0),0,IF(F694="Yes",ROUND(MAX(IF($B694="Non - avec lien de dépendance",0,MIN((0.75*J694),847)),MIN(J694,(0.75*$C694),847)),2),T694)))</f>
        <v>Effectuez l’étape 1</v>
      </c>
      <c r="O694" s="56" t="str">
        <f>IF(ISTEXT(overallRate),"Effectuez l’étape 1",IF(OR(COUNT($C694,K694)&lt;&gt;2,overallRate=0),0,IF(G694="Yes",ROUND(MAX(IF($B694="Non - avec lien de dépendance",0,MIN((0.75*K694),847)),MIN(K694,(0.75*$C694),847)),2),U694)))</f>
        <v>Effectuez l’étape 1</v>
      </c>
      <c r="P694" s="3">
        <f t="shared" si="10"/>
        <v>0</v>
      </c>
      <c r="R694" s="110" t="e">
        <f>IF(revenueReduction&gt;0.3,MAX(IF($B694="Non - avec lien de dépendance",MIN(1129,H694,$C694)*overallRate,MIN(1129,H694)*overallRate),ROUND(MAX(IF($B694="Non - avec lien de dépendance",0,MIN((0.75*H694),847)),MIN(H694,(0.75*$C694),847)),2)),IF($B694="Non - avec lien de dépendance",MIN(1129,H694,$C694)*overallRate,MIN(1129,H694)*overallRate))</f>
        <v>#VALUE!</v>
      </c>
      <c r="S694" s="110" t="e">
        <f>IF(revenueReduction&gt;0.3,MAX(IF($B694="Non - avec lien de dépendance",MIN(1129,I694,$C694)*overallRate,MIN(1129,I694)*overallRate),ROUND(MAX(IF($B694="Non - avec lien de dépendance",0,MIN((0.75*I694),847)),MIN(I694,(0.75*$C694),847)),2)),IF($B694="Non - avec lien de dépendance",MIN(1129,I694,$C694)*overallRate,MIN(1129,I694)*overallRate))</f>
        <v>#VALUE!</v>
      </c>
      <c r="T694" s="110" t="e">
        <f>IF(revenueReduction&gt;0.3,MAX(IF($B694="Non - avec lien de dépendance",MIN(1129,J694,$C694)*overallRate,MIN(1129,J694)*overallRate),ROUND(MAX(IF($B694="Non - avec lien de dépendance",0,MIN((0.75*J694),847)),MIN(J694,(0.75*$C694),847)),2)),IF($B694="Non - avec lien de dépendance",MIN(1129,J694,$C694)*overallRate,MIN(1129,J694)*overallRate))</f>
        <v>#VALUE!</v>
      </c>
      <c r="U694" s="110" t="e">
        <f>IF(revenueReduction&gt;0.3,MAX(IF($B694="Non - avec lien de dépendance",MIN(1129,K694,$C694)*overallRate,MIN(1129,K694)*overallRate),ROUND(MAX(IF($B694="Non - avec lien de dépendance",0,MIN((0.75*K694),847)),MIN(K694,(0.75*$C694),847)),2)),IF($B694="Non - avec lien de dépendance",MIN(1129,K694,$C694)*overallRate,MIN(1129,K694)*overallRate))</f>
        <v>#VALUE!</v>
      </c>
    </row>
    <row r="695" spans="12:21" x14ac:dyDescent="0.5">
      <c r="L695" s="56" t="str">
        <f>IF(ISTEXT(overallRate),"Effectuez l’étape 1",IF(OR(COUNT($C695,H695)&lt;&gt;2,overallRate=0),0,IF(D695="Oui",ROUND(MAX(IF($B695="Non - avec lien de dépendance",0,MIN((0.75*H695),847)),MIN(H695,(0.75*$C695),847)),2),R695)))</f>
        <v>Effectuez l’étape 1</v>
      </c>
      <c r="M695" s="56" t="str">
        <f>IF(ISTEXT(overallRate),"Effectuez l’étape 1",IF(OR(COUNT($C695,I695)&lt;&gt;2,overallRate=0),0,IF(E695="Yes",ROUND(MAX(IF($B695="Non - avec lien de dépendance",0,MIN((0.75*I695),847)),MIN(I695,(0.75*$C695),847)),2),S695)))</f>
        <v>Effectuez l’étape 1</v>
      </c>
      <c r="N695" s="56" t="str">
        <f>IF(ISTEXT(overallRate),"Effectuez l’étape 1",IF(OR(COUNT($C695,J695)&lt;&gt;2,overallRate=0),0,IF(F695="Yes",ROUND(MAX(IF($B695="Non - avec lien de dépendance",0,MIN((0.75*J695),847)),MIN(J695,(0.75*$C695),847)),2),T695)))</f>
        <v>Effectuez l’étape 1</v>
      </c>
      <c r="O695" s="56" t="str">
        <f>IF(ISTEXT(overallRate),"Effectuez l’étape 1",IF(OR(COUNT($C695,K695)&lt;&gt;2,overallRate=0),0,IF(G695="Yes",ROUND(MAX(IF($B695="Non - avec lien de dépendance",0,MIN((0.75*K695),847)),MIN(K695,(0.75*$C695),847)),2),U695)))</f>
        <v>Effectuez l’étape 1</v>
      </c>
      <c r="P695" s="3">
        <f t="shared" si="10"/>
        <v>0</v>
      </c>
      <c r="R695" s="110" t="e">
        <f>IF(revenueReduction&gt;0.3,MAX(IF($B695="Non - avec lien de dépendance",MIN(1129,H695,$C695)*overallRate,MIN(1129,H695)*overallRate),ROUND(MAX(IF($B695="Non - avec lien de dépendance",0,MIN((0.75*H695),847)),MIN(H695,(0.75*$C695),847)),2)),IF($B695="Non - avec lien de dépendance",MIN(1129,H695,$C695)*overallRate,MIN(1129,H695)*overallRate))</f>
        <v>#VALUE!</v>
      </c>
      <c r="S695" s="110" t="e">
        <f>IF(revenueReduction&gt;0.3,MAX(IF($B695="Non - avec lien de dépendance",MIN(1129,I695,$C695)*overallRate,MIN(1129,I695)*overallRate),ROUND(MAX(IF($B695="Non - avec lien de dépendance",0,MIN((0.75*I695),847)),MIN(I695,(0.75*$C695),847)),2)),IF($B695="Non - avec lien de dépendance",MIN(1129,I695,$C695)*overallRate,MIN(1129,I695)*overallRate))</f>
        <v>#VALUE!</v>
      </c>
      <c r="T695" s="110" t="e">
        <f>IF(revenueReduction&gt;0.3,MAX(IF($B695="Non - avec lien de dépendance",MIN(1129,J695,$C695)*overallRate,MIN(1129,J695)*overallRate),ROUND(MAX(IF($B695="Non - avec lien de dépendance",0,MIN((0.75*J695),847)),MIN(J695,(0.75*$C695),847)),2)),IF($B695="Non - avec lien de dépendance",MIN(1129,J695,$C695)*overallRate,MIN(1129,J695)*overallRate))</f>
        <v>#VALUE!</v>
      </c>
      <c r="U695" s="110" t="e">
        <f>IF(revenueReduction&gt;0.3,MAX(IF($B695="Non - avec lien de dépendance",MIN(1129,K695,$C695)*overallRate,MIN(1129,K695)*overallRate),ROUND(MAX(IF($B695="Non - avec lien de dépendance",0,MIN((0.75*K695),847)),MIN(K695,(0.75*$C695),847)),2)),IF($B695="Non - avec lien de dépendance",MIN(1129,K695,$C695)*overallRate,MIN(1129,K695)*overallRate))</f>
        <v>#VALUE!</v>
      </c>
    </row>
    <row r="696" spans="12:21" x14ac:dyDescent="0.5">
      <c r="L696" s="56" t="str">
        <f>IF(ISTEXT(overallRate),"Effectuez l’étape 1",IF(OR(COUNT($C696,H696)&lt;&gt;2,overallRate=0),0,IF(D696="Oui",ROUND(MAX(IF($B696="Non - avec lien de dépendance",0,MIN((0.75*H696),847)),MIN(H696,(0.75*$C696),847)),2),R696)))</f>
        <v>Effectuez l’étape 1</v>
      </c>
      <c r="M696" s="56" t="str">
        <f>IF(ISTEXT(overallRate),"Effectuez l’étape 1",IF(OR(COUNT($C696,I696)&lt;&gt;2,overallRate=0),0,IF(E696="Yes",ROUND(MAX(IF($B696="Non - avec lien de dépendance",0,MIN((0.75*I696),847)),MIN(I696,(0.75*$C696),847)),2),S696)))</f>
        <v>Effectuez l’étape 1</v>
      </c>
      <c r="N696" s="56" t="str">
        <f>IF(ISTEXT(overallRate),"Effectuez l’étape 1",IF(OR(COUNT($C696,J696)&lt;&gt;2,overallRate=0),0,IF(F696="Yes",ROUND(MAX(IF($B696="Non - avec lien de dépendance",0,MIN((0.75*J696),847)),MIN(J696,(0.75*$C696),847)),2),T696)))</f>
        <v>Effectuez l’étape 1</v>
      </c>
      <c r="O696" s="56" t="str">
        <f>IF(ISTEXT(overallRate),"Effectuez l’étape 1",IF(OR(COUNT($C696,K696)&lt;&gt;2,overallRate=0),0,IF(G696="Yes",ROUND(MAX(IF($B696="Non - avec lien de dépendance",0,MIN((0.75*K696),847)),MIN(K696,(0.75*$C696),847)),2),U696)))</f>
        <v>Effectuez l’étape 1</v>
      </c>
      <c r="P696" s="3">
        <f t="shared" si="10"/>
        <v>0</v>
      </c>
      <c r="R696" s="110" t="e">
        <f>IF(revenueReduction&gt;0.3,MAX(IF($B696="Non - avec lien de dépendance",MIN(1129,H696,$C696)*overallRate,MIN(1129,H696)*overallRate),ROUND(MAX(IF($B696="Non - avec lien de dépendance",0,MIN((0.75*H696),847)),MIN(H696,(0.75*$C696),847)),2)),IF($B696="Non - avec lien de dépendance",MIN(1129,H696,$C696)*overallRate,MIN(1129,H696)*overallRate))</f>
        <v>#VALUE!</v>
      </c>
      <c r="S696" s="110" t="e">
        <f>IF(revenueReduction&gt;0.3,MAX(IF($B696="Non - avec lien de dépendance",MIN(1129,I696,$C696)*overallRate,MIN(1129,I696)*overallRate),ROUND(MAX(IF($B696="Non - avec lien de dépendance",0,MIN((0.75*I696),847)),MIN(I696,(0.75*$C696),847)),2)),IF($B696="Non - avec lien de dépendance",MIN(1129,I696,$C696)*overallRate,MIN(1129,I696)*overallRate))</f>
        <v>#VALUE!</v>
      </c>
      <c r="T696" s="110" t="e">
        <f>IF(revenueReduction&gt;0.3,MAX(IF($B696="Non - avec lien de dépendance",MIN(1129,J696,$C696)*overallRate,MIN(1129,J696)*overallRate),ROUND(MAX(IF($B696="Non - avec lien de dépendance",0,MIN((0.75*J696),847)),MIN(J696,(0.75*$C696),847)),2)),IF($B696="Non - avec lien de dépendance",MIN(1129,J696,$C696)*overallRate,MIN(1129,J696)*overallRate))</f>
        <v>#VALUE!</v>
      </c>
      <c r="U696" s="110" t="e">
        <f>IF(revenueReduction&gt;0.3,MAX(IF($B696="Non - avec lien de dépendance",MIN(1129,K696,$C696)*overallRate,MIN(1129,K696)*overallRate),ROUND(MAX(IF($B696="Non - avec lien de dépendance",0,MIN((0.75*K696),847)),MIN(K696,(0.75*$C696),847)),2)),IF($B696="Non - avec lien de dépendance",MIN(1129,K696,$C696)*overallRate,MIN(1129,K696)*overallRate))</f>
        <v>#VALUE!</v>
      </c>
    </row>
    <row r="697" spans="12:21" x14ac:dyDescent="0.5">
      <c r="L697" s="56" t="str">
        <f>IF(ISTEXT(overallRate),"Effectuez l’étape 1",IF(OR(COUNT($C697,H697)&lt;&gt;2,overallRate=0),0,IF(D697="Oui",ROUND(MAX(IF($B697="Non - avec lien de dépendance",0,MIN((0.75*H697),847)),MIN(H697,(0.75*$C697),847)),2),R697)))</f>
        <v>Effectuez l’étape 1</v>
      </c>
      <c r="M697" s="56" t="str">
        <f>IF(ISTEXT(overallRate),"Effectuez l’étape 1",IF(OR(COUNT($C697,I697)&lt;&gt;2,overallRate=0),0,IF(E697="Yes",ROUND(MAX(IF($B697="Non - avec lien de dépendance",0,MIN((0.75*I697),847)),MIN(I697,(0.75*$C697),847)),2),S697)))</f>
        <v>Effectuez l’étape 1</v>
      </c>
      <c r="N697" s="56" t="str">
        <f>IF(ISTEXT(overallRate),"Effectuez l’étape 1",IF(OR(COUNT($C697,J697)&lt;&gt;2,overallRate=0),0,IF(F697="Yes",ROUND(MAX(IF($B697="Non - avec lien de dépendance",0,MIN((0.75*J697),847)),MIN(J697,(0.75*$C697),847)),2),T697)))</f>
        <v>Effectuez l’étape 1</v>
      </c>
      <c r="O697" s="56" t="str">
        <f>IF(ISTEXT(overallRate),"Effectuez l’étape 1",IF(OR(COUNT($C697,K697)&lt;&gt;2,overallRate=0),0,IF(G697="Yes",ROUND(MAX(IF($B697="Non - avec lien de dépendance",0,MIN((0.75*K697),847)),MIN(K697,(0.75*$C697),847)),2),U697)))</f>
        <v>Effectuez l’étape 1</v>
      </c>
      <c r="P697" s="3">
        <f t="shared" si="10"/>
        <v>0</v>
      </c>
      <c r="R697" s="110" t="e">
        <f>IF(revenueReduction&gt;0.3,MAX(IF($B697="Non - avec lien de dépendance",MIN(1129,H697,$C697)*overallRate,MIN(1129,H697)*overallRate),ROUND(MAX(IF($B697="Non - avec lien de dépendance",0,MIN((0.75*H697),847)),MIN(H697,(0.75*$C697),847)),2)),IF($B697="Non - avec lien de dépendance",MIN(1129,H697,$C697)*overallRate,MIN(1129,H697)*overallRate))</f>
        <v>#VALUE!</v>
      </c>
      <c r="S697" s="110" t="e">
        <f>IF(revenueReduction&gt;0.3,MAX(IF($B697="Non - avec lien de dépendance",MIN(1129,I697,$C697)*overallRate,MIN(1129,I697)*overallRate),ROUND(MAX(IF($B697="Non - avec lien de dépendance",0,MIN((0.75*I697),847)),MIN(I697,(0.75*$C697),847)),2)),IF($B697="Non - avec lien de dépendance",MIN(1129,I697,$C697)*overallRate,MIN(1129,I697)*overallRate))</f>
        <v>#VALUE!</v>
      </c>
      <c r="T697" s="110" t="e">
        <f>IF(revenueReduction&gt;0.3,MAX(IF($B697="Non - avec lien de dépendance",MIN(1129,J697,$C697)*overallRate,MIN(1129,J697)*overallRate),ROUND(MAX(IF($B697="Non - avec lien de dépendance",0,MIN((0.75*J697),847)),MIN(J697,(0.75*$C697),847)),2)),IF($B697="Non - avec lien de dépendance",MIN(1129,J697,$C697)*overallRate,MIN(1129,J697)*overallRate))</f>
        <v>#VALUE!</v>
      </c>
      <c r="U697" s="110" t="e">
        <f>IF(revenueReduction&gt;0.3,MAX(IF($B697="Non - avec lien de dépendance",MIN(1129,K697,$C697)*overallRate,MIN(1129,K697)*overallRate),ROUND(MAX(IF($B697="Non - avec lien de dépendance",0,MIN((0.75*K697),847)),MIN(K697,(0.75*$C697),847)),2)),IF($B697="Non - avec lien de dépendance",MIN(1129,K697,$C697)*overallRate,MIN(1129,K697)*overallRate))</f>
        <v>#VALUE!</v>
      </c>
    </row>
    <row r="698" spans="12:21" x14ac:dyDescent="0.5">
      <c r="L698" s="56" t="str">
        <f>IF(ISTEXT(overallRate),"Effectuez l’étape 1",IF(OR(COUNT($C698,H698)&lt;&gt;2,overallRate=0),0,IF(D698="Oui",ROUND(MAX(IF($B698="Non - avec lien de dépendance",0,MIN((0.75*H698),847)),MIN(H698,(0.75*$C698),847)),2),R698)))</f>
        <v>Effectuez l’étape 1</v>
      </c>
      <c r="M698" s="56" t="str">
        <f>IF(ISTEXT(overallRate),"Effectuez l’étape 1",IF(OR(COUNT($C698,I698)&lt;&gt;2,overallRate=0),0,IF(E698="Yes",ROUND(MAX(IF($B698="Non - avec lien de dépendance",0,MIN((0.75*I698),847)),MIN(I698,(0.75*$C698),847)),2),S698)))</f>
        <v>Effectuez l’étape 1</v>
      </c>
      <c r="N698" s="56" t="str">
        <f>IF(ISTEXT(overallRate),"Effectuez l’étape 1",IF(OR(COUNT($C698,J698)&lt;&gt;2,overallRate=0),0,IF(F698="Yes",ROUND(MAX(IF($B698="Non - avec lien de dépendance",0,MIN((0.75*J698),847)),MIN(J698,(0.75*$C698),847)),2),T698)))</f>
        <v>Effectuez l’étape 1</v>
      </c>
      <c r="O698" s="56" t="str">
        <f>IF(ISTEXT(overallRate),"Effectuez l’étape 1",IF(OR(COUNT($C698,K698)&lt;&gt;2,overallRate=0),0,IF(G698="Yes",ROUND(MAX(IF($B698="Non - avec lien de dépendance",0,MIN((0.75*K698),847)),MIN(K698,(0.75*$C698),847)),2),U698)))</f>
        <v>Effectuez l’étape 1</v>
      </c>
      <c r="P698" s="3">
        <f t="shared" si="10"/>
        <v>0</v>
      </c>
      <c r="R698" s="110" t="e">
        <f>IF(revenueReduction&gt;0.3,MAX(IF($B698="Non - avec lien de dépendance",MIN(1129,H698,$C698)*overallRate,MIN(1129,H698)*overallRate),ROUND(MAX(IF($B698="Non - avec lien de dépendance",0,MIN((0.75*H698),847)),MIN(H698,(0.75*$C698),847)),2)),IF($B698="Non - avec lien de dépendance",MIN(1129,H698,$C698)*overallRate,MIN(1129,H698)*overallRate))</f>
        <v>#VALUE!</v>
      </c>
      <c r="S698" s="110" t="e">
        <f>IF(revenueReduction&gt;0.3,MAX(IF($B698="Non - avec lien de dépendance",MIN(1129,I698,$C698)*overallRate,MIN(1129,I698)*overallRate),ROUND(MAX(IF($B698="Non - avec lien de dépendance",0,MIN((0.75*I698),847)),MIN(I698,(0.75*$C698),847)),2)),IF($B698="Non - avec lien de dépendance",MIN(1129,I698,$C698)*overallRate,MIN(1129,I698)*overallRate))</f>
        <v>#VALUE!</v>
      </c>
      <c r="T698" s="110" t="e">
        <f>IF(revenueReduction&gt;0.3,MAX(IF($B698="Non - avec lien de dépendance",MIN(1129,J698,$C698)*overallRate,MIN(1129,J698)*overallRate),ROUND(MAX(IF($B698="Non - avec lien de dépendance",0,MIN((0.75*J698),847)),MIN(J698,(0.75*$C698),847)),2)),IF($B698="Non - avec lien de dépendance",MIN(1129,J698,$C698)*overallRate,MIN(1129,J698)*overallRate))</f>
        <v>#VALUE!</v>
      </c>
      <c r="U698" s="110" t="e">
        <f>IF(revenueReduction&gt;0.3,MAX(IF($B698="Non - avec lien de dépendance",MIN(1129,K698,$C698)*overallRate,MIN(1129,K698)*overallRate),ROUND(MAX(IF($B698="Non - avec lien de dépendance",0,MIN((0.75*K698),847)),MIN(K698,(0.75*$C698),847)),2)),IF($B698="Non - avec lien de dépendance",MIN(1129,K698,$C698)*overallRate,MIN(1129,K698)*overallRate))</f>
        <v>#VALUE!</v>
      </c>
    </row>
    <row r="699" spans="12:21" x14ac:dyDescent="0.5">
      <c r="L699" s="56" t="str">
        <f>IF(ISTEXT(overallRate),"Effectuez l’étape 1",IF(OR(COUNT($C699,H699)&lt;&gt;2,overallRate=0),0,IF(D699="Oui",ROUND(MAX(IF($B699="Non - avec lien de dépendance",0,MIN((0.75*H699),847)),MIN(H699,(0.75*$C699),847)),2),R699)))</f>
        <v>Effectuez l’étape 1</v>
      </c>
      <c r="M699" s="56" t="str">
        <f>IF(ISTEXT(overallRate),"Effectuez l’étape 1",IF(OR(COUNT($C699,I699)&lt;&gt;2,overallRate=0),0,IF(E699="Yes",ROUND(MAX(IF($B699="Non - avec lien de dépendance",0,MIN((0.75*I699),847)),MIN(I699,(0.75*$C699),847)),2),S699)))</f>
        <v>Effectuez l’étape 1</v>
      </c>
      <c r="N699" s="56" t="str">
        <f>IF(ISTEXT(overallRate),"Effectuez l’étape 1",IF(OR(COUNT($C699,J699)&lt;&gt;2,overallRate=0),0,IF(F699="Yes",ROUND(MAX(IF($B699="Non - avec lien de dépendance",0,MIN((0.75*J699),847)),MIN(J699,(0.75*$C699),847)),2),T699)))</f>
        <v>Effectuez l’étape 1</v>
      </c>
      <c r="O699" s="56" t="str">
        <f>IF(ISTEXT(overallRate),"Effectuez l’étape 1",IF(OR(COUNT($C699,K699)&lt;&gt;2,overallRate=0),0,IF(G699="Yes",ROUND(MAX(IF($B699="Non - avec lien de dépendance",0,MIN((0.75*K699),847)),MIN(K699,(0.75*$C699),847)),2),U699)))</f>
        <v>Effectuez l’étape 1</v>
      </c>
      <c r="P699" s="3">
        <f t="shared" si="10"/>
        <v>0</v>
      </c>
      <c r="R699" s="110" t="e">
        <f>IF(revenueReduction&gt;0.3,MAX(IF($B699="Non - avec lien de dépendance",MIN(1129,H699,$C699)*overallRate,MIN(1129,H699)*overallRate),ROUND(MAX(IF($B699="Non - avec lien de dépendance",0,MIN((0.75*H699),847)),MIN(H699,(0.75*$C699),847)),2)),IF($B699="Non - avec lien de dépendance",MIN(1129,H699,$C699)*overallRate,MIN(1129,H699)*overallRate))</f>
        <v>#VALUE!</v>
      </c>
      <c r="S699" s="110" t="e">
        <f>IF(revenueReduction&gt;0.3,MAX(IF($B699="Non - avec lien de dépendance",MIN(1129,I699,$C699)*overallRate,MIN(1129,I699)*overallRate),ROUND(MAX(IF($B699="Non - avec lien de dépendance",0,MIN((0.75*I699),847)),MIN(I699,(0.75*$C699),847)),2)),IF($B699="Non - avec lien de dépendance",MIN(1129,I699,$C699)*overallRate,MIN(1129,I699)*overallRate))</f>
        <v>#VALUE!</v>
      </c>
      <c r="T699" s="110" t="e">
        <f>IF(revenueReduction&gt;0.3,MAX(IF($B699="Non - avec lien de dépendance",MIN(1129,J699,$C699)*overallRate,MIN(1129,J699)*overallRate),ROUND(MAX(IF($B699="Non - avec lien de dépendance",0,MIN((0.75*J699),847)),MIN(J699,(0.75*$C699),847)),2)),IF($B699="Non - avec lien de dépendance",MIN(1129,J699,$C699)*overallRate,MIN(1129,J699)*overallRate))</f>
        <v>#VALUE!</v>
      </c>
      <c r="U699" s="110" t="e">
        <f>IF(revenueReduction&gt;0.3,MAX(IF($B699="Non - avec lien de dépendance",MIN(1129,K699,$C699)*overallRate,MIN(1129,K699)*overallRate),ROUND(MAX(IF($B699="Non - avec lien de dépendance",0,MIN((0.75*K699),847)),MIN(K699,(0.75*$C699),847)),2)),IF($B699="Non - avec lien de dépendance",MIN(1129,K699,$C699)*overallRate,MIN(1129,K699)*overallRate))</f>
        <v>#VALUE!</v>
      </c>
    </row>
    <row r="700" spans="12:21" x14ac:dyDescent="0.5">
      <c r="L700" s="56" t="str">
        <f>IF(ISTEXT(overallRate),"Effectuez l’étape 1",IF(OR(COUNT($C700,H700)&lt;&gt;2,overallRate=0),0,IF(D700="Oui",ROUND(MAX(IF($B700="Non - avec lien de dépendance",0,MIN((0.75*H700),847)),MIN(H700,(0.75*$C700),847)),2),R700)))</f>
        <v>Effectuez l’étape 1</v>
      </c>
      <c r="M700" s="56" t="str">
        <f>IF(ISTEXT(overallRate),"Effectuez l’étape 1",IF(OR(COUNT($C700,I700)&lt;&gt;2,overallRate=0),0,IF(E700="Yes",ROUND(MAX(IF($B700="Non - avec lien de dépendance",0,MIN((0.75*I700),847)),MIN(I700,(0.75*$C700),847)),2),S700)))</f>
        <v>Effectuez l’étape 1</v>
      </c>
      <c r="N700" s="56" t="str">
        <f>IF(ISTEXT(overallRate),"Effectuez l’étape 1",IF(OR(COUNT($C700,J700)&lt;&gt;2,overallRate=0),0,IF(F700="Yes",ROUND(MAX(IF($B700="Non - avec lien de dépendance",0,MIN((0.75*J700),847)),MIN(J700,(0.75*$C700),847)),2),T700)))</f>
        <v>Effectuez l’étape 1</v>
      </c>
      <c r="O700" s="56" t="str">
        <f>IF(ISTEXT(overallRate),"Effectuez l’étape 1",IF(OR(COUNT($C700,K700)&lt;&gt;2,overallRate=0),0,IF(G700="Yes",ROUND(MAX(IF($B700="Non - avec lien de dépendance",0,MIN((0.75*K700),847)),MIN(K700,(0.75*$C700),847)),2),U700)))</f>
        <v>Effectuez l’étape 1</v>
      </c>
      <c r="P700" s="3">
        <f t="shared" si="10"/>
        <v>0</v>
      </c>
      <c r="R700" s="110" t="e">
        <f>IF(revenueReduction&gt;0.3,MAX(IF($B700="Non - avec lien de dépendance",MIN(1129,H700,$C700)*overallRate,MIN(1129,H700)*overallRate),ROUND(MAX(IF($B700="Non - avec lien de dépendance",0,MIN((0.75*H700),847)),MIN(H700,(0.75*$C700),847)),2)),IF($B700="Non - avec lien de dépendance",MIN(1129,H700,$C700)*overallRate,MIN(1129,H700)*overallRate))</f>
        <v>#VALUE!</v>
      </c>
      <c r="S700" s="110" t="e">
        <f>IF(revenueReduction&gt;0.3,MAX(IF($B700="Non - avec lien de dépendance",MIN(1129,I700,$C700)*overallRate,MIN(1129,I700)*overallRate),ROUND(MAX(IF($B700="Non - avec lien de dépendance",0,MIN((0.75*I700),847)),MIN(I700,(0.75*$C700),847)),2)),IF($B700="Non - avec lien de dépendance",MIN(1129,I700,$C700)*overallRate,MIN(1129,I700)*overallRate))</f>
        <v>#VALUE!</v>
      </c>
      <c r="T700" s="110" t="e">
        <f>IF(revenueReduction&gt;0.3,MAX(IF($B700="Non - avec lien de dépendance",MIN(1129,J700,$C700)*overallRate,MIN(1129,J700)*overallRate),ROUND(MAX(IF($B700="Non - avec lien de dépendance",0,MIN((0.75*J700),847)),MIN(J700,(0.75*$C700),847)),2)),IF($B700="Non - avec lien de dépendance",MIN(1129,J700,$C700)*overallRate,MIN(1129,J700)*overallRate))</f>
        <v>#VALUE!</v>
      </c>
      <c r="U700" s="110" t="e">
        <f>IF(revenueReduction&gt;0.3,MAX(IF($B700="Non - avec lien de dépendance",MIN(1129,K700,$C700)*overallRate,MIN(1129,K700)*overallRate),ROUND(MAX(IF($B700="Non - avec lien de dépendance",0,MIN((0.75*K700),847)),MIN(K700,(0.75*$C700),847)),2)),IF($B700="Non - avec lien de dépendance",MIN(1129,K700,$C700)*overallRate,MIN(1129,K700)*overallRate))</f>
        <v>#VALUE!</v>
      </c>
    </row>
    <row r="701" spans="12:21" x14ac:dyDescent="0.5">
      <c r="L701" s="56" t="str">
        <f>IF(ISTEXT(overallRate),"Effectuez l’étape 1",IF(OR(COUNT($C701,H701)&lt;&gt;2,overallRate=0),0,IF(D701="Oui",ROUND(MAX(IF($B701="Non - avec lien de dépendance",0,MIN((0.75*H701),847)),MIN(H701,(0.75*$C701),847)),2),R701)))</f>
        <v>Effectuez l’étape 1</v>
      </c>
      <c r="M701" s="56" t="str">
        <f>IF(ISTEXT(overallRate),"Effectuez l’étape 1",IF(OR(COUNT($C701,I701)&lt;&gt;2,overallRate=0),0,IF(E701="Yes",ROUND(MAX(IF($B701="Non - avec lien de dépendance",0,MIN((0.75*I701),847)),MIN(I701,(0.75*$C701),847)),2),S701)))</f>
        <v>Effectuez l’étape 1</v>
      </c>
      <c r="N701" s="56" t="str">
        <f>IF(ISTEXT(overallRate),"Effectuez l’étape 1",IF(OR(COUNT($C701,J701)&lt;&gt;2,overallRate=0),0,IF(F701="Yes",ROUND(MAX(IF($B701="Non - avec lien de dépendance",0,MIN((0.75*J701),847)),MIN(J701,(0.75*$C701),847)),2),T701)))</f>
        <v>Effectuez l’étape 1</v>
      </c>
      <c r="O701" s="56" t="str">
        <f>IF(ISTEXT(overallRate),"Effectuez l’étape 1",IF(OR(COUNT($C701,K701)&lt;&gt;2,overallRate=0),0,IF(G701="Yes",ROUND(MAX(IF($B701="Non - avec lien de dépendance",0,MIN((0.75*K701),847)),MIN(K701,(0.75*$C701),847)),2),U701)))</f>
        <v>Effectuez l’étape 1</v>
      </c>
      <c r="P701" s="3">
        <f t="shared" si="10"/>
        <v>0</v>
      </c>
      <c r="R701" s="110" t="e">
        <f>IF(revenueReduction&gt;0.3,MAX(IF($B701="Non - avec lien de dépendance",MIN(1129,H701,$C701)*overallRate,MIN(1129,H701)*overallRate),ROUND(MAX(IF($B701="Non - avec lien de dépendance",0,MIN((0.75*H701),847)),MIN(H701,(0.75*$C701),847)),2)),IF($B701="Non - avec lien de dépendance",MIN(1129,H701,$C701)*overallRate,MIN(1129,H701)*overallRate))</f>
        <v>#VALUE!</v>
      </c>
      <c r="S701" s="110" t="e">
        <f>IF(revenueReduction&gt;0.3,MAX(IF($B701="Non - avec lien de dépendance",MIN(1129,I701,$C701)*overallRate,MIN(1129,I701)*overallRate),ROUND(MAX(IF($B701="Non - avec lien de dépendance",0,MIN((0.75*I701),847)),MIN(I701,(0.75*$C701),847)),2)),IF($B701="Non - avec lien de dépendance",MIN(1129,I701,$C701)*overallRate,MIN(1129,I701)*overallRate))</f>
        <v>#VALUE!</v>
      </c>
      <c r="T701" s="110" t="e">
        <f>IF(revenueReduction&gt;0.3,MAX(IF($B701="Non - avec lien de dépendance",MIN(1129,J701,$C701)*overallRate,MIN(1129,J701)*overallRate),ROUND(MAX(IF($B701="Non - avec lien de dépendance",0,MIN((0.75*J701),847)),MIN(J701,(0.75*$C701),847)),2)),IF($B701="Non - avec lien de dépendance",MIN(1129,J701,$C701)*overallRate,MIN(1129,J701)*overallRate))</f>
        <v>#VALUE!</v>
      </c>
      <c r="U701" s="110" t="e">
        <f>IF(revenueReduction&gt;0.3,MAX(IF($B701="Non - avec lien de dépendance",MIN(1129,K701,$C701)*overallRate,MIN(1129,K701)*overallRate),ROUND(MAX(IF($B701="Non - avec lien de dépendance",0,MIN((0.75*K701),847)),MIN(K701,(0.75*$C701),847)),2)),IF($B701="Non - avec lien de dépendance",MIN(1129,K701,$C701)*overallRate,MIN(1129,K701)*overallRate))</f>
        <v>#VALUE!</v>
      </c>
    </row>
    <row r="702" spans="12:21" x14ac:dyDescent="0.5">
      <c r="L702" s="56" t="str">
        <f>IF(ISTEXT(overallRate),"Effectuez l’étape 1",IF(OR(COUNT($C702,H702)&lt;&gt;2,overallRate=0),0,IF(D702="Oui",ROUND(MAX(IF($B702="Non - avec lien de dépendance",0,MIN((0.75*H702),847)),MIN(H702,(0.75*$C702),847)),2),R702)))</f>
        <v>Effectuez l’étape 1</v>
      </c>
      <c r="M702" s="56" t="str">
        <f>IF(ISTEXT(overallRate),"Effectuez l’étape 1",IF(OR(COUNT($C702,I702)&lt;&gt;2,overallRate=0),0,IF(E702="Yes",ROUND(MAX(IF($B702="Non - avec lien de dépendance",0,MIN((0.75*I702),847)),MIN(I702,(0.75*$C702),847)),2),S702)))</f>
        <v>Effectuez l’étape 1</v>
      </c>
      <c r="N702" s="56" t="str">
        <f>IF(ISTEXT(overallRate),"Effectuez l’étape 1",IF(OR(COUNT($C702,J702)&lt;&gt;2,overallRate=0),0,IF(F702="Yes",ROUND(MAX(IF($B702="Non - avec lien de dépendance",0,MIN((0.75*J702),847)),MIN(J702,(0.75*$C702),847)),2),T702)))</f>
        <v>Effectuez l’étape 1</v>
      </c>
      <c r="O702" s="56" t="str">
        <f>IF(ISTEXT(overallRate),"Effectuez l’étape 1",IF(OR(COUNT($C702,K702)&lt;&gt;2,overallRate=0),0,IF(G702="Yes",ROUND(MAX(IF($B702="Non - avec lien de dépendance",0,MIN((0.75*K702),847)),MIN(K702,(0.75*$C702),847)),2),U702)))</f>
        <v>Effectuez l’étape 1</v>
      </c>
      <c r="P702" s="3">
        <f t="shared" si="10"/>
        <v>0</v>
      </c>
      <c r="R702" s="110" t="e">
        <f>IF(revenueReduction&gt;0.3,MAX(IF($B702="Non - avec lien de dépendance",MIN(1129,H702,$C702)*overallRate,MIN(1129,H702)*overallRate),ROUND(MAX(IF($B702="Non - avec lien de dépendance",0,MIN((0.75*H702),847)),MIN(H702,(0.75*$C702),847)),2)),IF($B702="Non - avec lien de dépendance",MIN(1129,H702,$C702)*overallRate,MIN(1129,H702)*overallRate))</f>
        <v>#VALUE!</v>
      </c>
      <c r="S702" s="110" t="e">
        <f>IF(revenueReduction&gt;0.3,MAX(IF($B702="Non - avec lien de dépendance",MIN(1129,I702,$C702)*overallRate,MIN(1129,I702)*overallRate),ROUND(MAX(IF($B702="Non - avec lien de dépendance",0,MIN((0.75*I702),847)),MIN(I702,(0.75*$C702),847)),2)),IF($B702="Non - avec lien de dépendance",MIN(1129,I702,$C702)*overallRate,MIN(1129,I702)*overallRate))</f>
        <v>#VALUE!</v>
      </c>
      <c r="T702" s="110" t="e">
        <f>IF(revenueReduction&gt;0.3,MAX(IF($B702="Non - avec lien de dépendance",MIN(1129,J702,$C702)*overallRate,MIN(1129,J702)*overallRate),ROUND(MAX(IF($B702="Non - avec lien de dépendance",0,MIN((0.75*J702),847)),MIN(J702,(0.75*$C702),847)),2)),IF($B702="Non - avec lien de dépendance",MIN(1129,J702,$C702)*overallRate,MIN(1129,J702)*overallRate))</f>
        <v>#VALUE!</v>
      </c>
      <c r="U702" s="110" t="e">
        <f>IF(revenueReduction&gt;0.3,MAX(IF($B702="Non - avec lien de dépendance",MIN(1129,K702,$C702)*overallRate,MIN(1129,K702)*overallRate),ROUND(MAX(IF($B702="Non - avec lien de dépendance",0,MIN((0.75*K702),847)),MIN(K702,(0.75*$C702),847)),2)),IF($B702="Non - avec lien de dépendance",MIN(1129,K702,$C702)*overallRate,MIN(1129,K702)*overallRate))</f>
        <v>#VALUE!</v>
      </c>
    </row>
    <row r="703" spans="12:21" x14ac:dyDescent="0.5">
      <c r="L703" s="56" t="str">
        <f>IF(ISTEXT(overallRate),"Effectuez l’étape 1",IF(OR(COUNT($C703,H703)&lt;&gt;2,overallRate=0),0,IF(D703="Oui",ROUND(MAX(IF($B703="Non - avec lien de dépendance",0,MIN((0.75*H703),847)),MIN(H703,(0.75*$C703),847)),2),R703)))</f>
        <v>Effectuez l’étape 1</v>
      </c>
      <c r="M703" s="56" t="str">
        <f>IF(ISTEXT(overallRate),"Effectuez l’étape 1",IF(OR(COUNT($C703,I703)&lt;&gt;2,overallRate=0),0,IF(E703="Yes",ROUND(MAX(IF($B703="Non - avec lien de dépendance",0,MIN((0.75*I703),847)),MIN(I703,(0.75*$C703),847)),2),S703)))</f>
        <v>Effectuez l’étape 1</v>
      </c>
      <c r="N703" s="56" t="str">
        <f>IF(ISTEXT(overallRate),"Effectuez l’étape 1",IF(OR(COUNT($C703,J703)&lt;&gt;2,overallRate=0),0,IF(F703="Yes",ROUND(MAX(IF($B703="Non - avec lien de dépendance",0,MIN((0.75*J703),847)),MIN(J703,(0.75*$C703),847)),2),T703)))</f>
        <v>Effectuez l’étape 1</v>
      </c>
      <c r="O703" s="56" t="str">
        <f>IF(ISTEXT(overallRate),"Effectuez l’étape 1",IF(OR(COUNT($C703,K703)&lt;&gt;2,overallRate=0),0,IF(G703="Yes",ROUND(MAX(IF($B703="Non - avec lien de dépendance",0,MIN((0.75*K703),847)),MIN(K703,(0.75*$C703),847)),2),U703)))</f>
        <v>Effectuez l’étape 1</v>
      </c>
      <c r="P703" s="3">
        <f t="shared" si="10"/>
        <v>0</v>
      </c>
      <c r="R703" s="110" t="e">
        <f>IF(revenueReduction&gt;0.3,MAX(IF($B703="Non - avec lien de dépendance",MIN(1129,H703,$C703)*overallRate,MIN(1129,H703)*overallRate),ROUND(MAX(IF($B703="Non - avec lien de dépendance",0,MIN((0.75*H703),847)),MIN(H703,(0.75*$C703),847)),2)),IF($B703="Non - avec lien de dépendance",MIN(1129,H703,$C703)*overallRate,MIN(1129,H703)*overallRate))</f>
        <v>#VALUE!</v>
      </c>
      <c r="S703" s="110" t="e">
        <f>IF(revenueReduction&gt;0.3,MAX(IF($B703="Non - avec lien de dépendance",MIN(1129,I703,$C703)*overallRate,MIN(1129,I703)*overallRate),ROUND(MAX(IF($B703="Non - avec lien de dépendance",0,MIN((0.75*I703),847)),MIN(I703,(0.75*$C703),847)),2)),IF($B703="Non - avec lien de dépendance",MIN(1129,I703,$C703)*overallRate,MIN(1129,I703)*overallRate))</f>
        <v>#VALUE!</v>
      </c>
      <c r="T703" s="110" t="e">
        <f>IF(revenueReduction&gt;0.3,MAX(IF($B703="Non - avec lien de dépendance",MIN(1129,J703,$C703)*overallRate,MIN(1129,J703)*overallRate),ROUND(MAX(IF($B703="Non - avec lien de dépendance",0,MIN((0.75*J703),847)),MIN(J703,(0.75*$C703),847)),2)),IF($B703="Non - avec lien de dépendance",MIN(1129,J703,$C703)*overallRate,MIN(1129,J703)*overallRate))</f>
        <v>#VALUE!</v>
      </c>
      <c r="U703" s="110" t="e">
        <f>IF(revenueReduction&gt;0.3,MAX(IF($B703="Non - avec lien de dépendance",MIN(1129,K703,$C703)*overallRate,MIN(1129,K703)*overallRate),ROUND(MAX(IF($B703="Non - avec lien de dépendance",0,MIN((0.75*K703),847)),MIN(K703,(0.75*$C703),847)),2)),IF($B703="Non - avec lien de dépendance",MIN(1129,K703,$C703)*overallRate,MIN(1129,K703)*overallRate))</f>
        <v>#VALUE!</v>
      </c>
    </row>
    <row r="704" spans="12:21" x14ac:dyDescent="0.5">
      <c r="L704" s="56" t="str">
        <f>IF(ISTEXT(overallRate),"Effectuez l’étape 1",IF(OR(COUNT($C704,H704)&lt;&gt;2,overallRate=0),0,IF(D704="Oui",ROUND(MAX(IF($B704="Non - avec lien de dépendance",0,MIN((0.75*H704),847)),MIN(H704,(0.75*$C704),847)),2),R704)))</f>
        <v>Effectuez l’étape 1</v>
      </c>
      <c r="M704" s="56" t="str">
        <f>IF(ISTEXT(overallRate),"Effectuez l’étape 1",IF(OR(COUNT($C704,I704)&lt;&gt;2,overallRate=0),0,IF(E704="Yes",ROUND(MAX(IF($B704="Non - avec lien de dépendance",0,MIN((0.75*I704),847)),MIN(I704,(0.75*$C704),847)),2),S704)))</f>
        <v>Effectuez l’étape 1</v>
      </c>
      <c r="N704" s="56" t="str">
        <f>IF(ISTEXT(overallRate),"Effectuez l’étape 1",IF(OR(COUNT($C704,J704)&lt;&gt;2,overallRate=0),0,IF(F704="Yes",ROUND(MAX(IF($B704="Non - avec lien de dépendance",0,MIN((0.75*J704),847)),MIN(J704,(0.75*$C704),847)),2),T704)))</f>
        <v>Effectuez l’étape 1</v>
      </c>
      <c r="O704" s="56" t="str">
        <f>IF(ISTEXT(overallRate),"Effectuez l’étape 1",IF(OR(COUNT($C704,K704)&lt;&gt;2,overallRate=0),0,IF(G704="Yes",ROUND(MAX(IF($B704="Non - avec lien de dépendance",0,MIN((0.75*K704),847)),MIN(K704,(0.75*$C704),847)),2),U704)))</f>
        <v>Effectuez l’étape 1</v>
      </c>
      <c r="P704" s="3">
        <f t="shared" si="10"/>
        <v>0</v>
      </c>
      <c r="R704" s="110" t="e">
        <f>IF(revenueReduction&gt;0.3,MAX(IF($B704="Non - avec lien de dépendance",MIN(1129,H704,$C704)*overallRate,MIN(1129,H704)*overallRate),ROUND(MAX(IF($B704="Non - avec lien de dépendance",0,MIN((0.75*H704),847)),MIN(H704,(0.75*$C704),847)),2)),IF($B704="Non - avec lien de dépendance",MIN(1129,H704,$C704)*overallRate,MIN(1129,H704)*overallRate))</f>
        <v>#VALUE!</v>
      </c>
      <c r="S704" s="110" t="e">
        <f>IF(revenueReduction&gt;0.3,MAX(IF($B704="Non - avec lien de dépendance",MIN(1129,I704,$C704)*overallRate,MIN(1129,I704)*overallRate),ROUND(MAX(IF($B704="Non - avec lien de dépendance",0,MIN((0.75*I704),847)),MIN(I704,(0.75*$C704),847)),2)),IF($B704="Non - avec lien de dépendance",MIN(1129,I704,$C704)*overallRate,MIN(1129,I704)*overallRate))</f>
        <v>#VALUE!</v>
      </c>
      <c r="T704" s="110" t="e">
        <f>IF(revenueReduction&gt;0.3,MAX(IF($B704="Non - avec lien de dépendance",MIN(1129,J704,$C704)*overallRate,MIN(1129,J704)*overallRate),ROUND(MAX(IF($B704="Non - avec lien de dépendance",0,MIN((0.75*J704),847)),MIN(J704,(0.75*$C704),847)),2)),IF($B704="Non - avec lien de dépendance",MIN(1129,J704,$C704)*overallRate,MIN(1129,J704)*overallRate))</f>
        <v>#VALUE!</v>
      </c>
      <c r="U704" s="110" t="e">
        <f>IF(revenueReduction&gt;0.3,MAX(IF($B704="Non - avec lien de dépendance",MIN(1129,K704,$C704)*overallRate,MIN(1129,K704)*overallRate),ROUND(MAX(IF($B704="Non - avec lien de dépendance",0,MIN((0.75*K704),847)),MIN(K704,(0.75*$C704),847)),2)),IF($B704="Non - avec lien de dépendance",MIN(1129,K704,$C704)*overallRate,MIN(1129,K704)*overallRate))</f>
        <v>#VALUE!</v>
      </c>
    </row>
    <row r="705" spans="12:21" x14ac:dyDescent="0.5">
      <c r="L705" s="56" t="str">
        <f>IF(ISTEXT(overallRate),"Effectuez l’étape 1",IF(OR(COUNT($C705,H705)&lt;&gt;2,overallRate=0),0,IF(D705="Oui",ROUND(MAX(IF($B705="Non - avec lien de dépendance",0,MIN((0.75*H705),847)),MIN(H705,(0.75*$C705),847)),2),R705)))</f>
        <v>Effectuez l’étape 1</v>
      </c>
      <c r="M705" s="56" t="str">
        <f>IF(ISTEXT(overallRate),"Effectuez l’étape 1",IF(OR(COUNT($C705,I705)&lt;&gt;2,overallRate=0),0,IF(E705="Yes",ROUND(MAX(IF($B705="Non - avec lien de dépendance",0,MIN((0.75*I705),847)),MIN(I705,(0.75*$C705),847)),2),S705)))</f>
        <v>Effectuez l’étape 1</v>
      </c>
      <c r="N705" s="56" t="str">
        <f>IF(ISTEXT(overallRate),"Effectuez l’étape 1",IF(OR(COUNT($C705,J705)&lt;&gt;2,overallRate=0),0,IF(F705="Yes",ROUND(MAX(IF($B705="Non - avec lien de dépendance",0,MIN((0.75*J705),847)),MIN(J705,(0.75*$C705),847)),2),T705)))</f>
        <v>Effectuez l’étape 1</v>
      </c>
      <c r="O705" s="56" t="str">
        <f>IF(ISTEXT(overallRate),"Effectuez l’étape 1",IF(OR(COUNT($C705,K705)&lt;&gt;2,overallRate=0),0,IF(G705="Yes",ROUND(MAX(IF($B705="Non - avec lien de dépendance",0,MIN((0.75*K705),847)),MIN(K705,(0.75*$C705),847)),2),U705)))</f>
        <v>Effectuez l’étape 1</v>
      </c>
      <c r="P705" s="3">
        <f t="shared" si="10"/>
        <v>0</v>
      </c>
      <c r="R705" s="110" t="e">
        <f>IF(revenueReduction&gt;0.3,MAX(IF($B705="Non - avec lien de dépendance",MIN(1129,H705,$C705)*overallRate,MIN(1129,H705)*overallRate),ROUND(MAX(IF($B705="Non - avec lien de dépendance",0,MIN((0.75*H705),847)),MIN(H705,(0.75*$C705),847)),2)),IF($B705="Non - avec lien de dépendance",MIN(1129,H705,$C705)*overallRate,MIN(1129,H705)*overallRate))</f>
        <v>#VALUE!</v>
      </c>
      <c r="S705" s="110" t="e">
        <f>IF(revenueReduction&gt;0.3,MAX(IF($B705="Non - avec lien de dépendance",MIN(1129,I705,$C705)*overallRate,MIN(1129,I705)*overallRate),ROUND(MAX(IF($B705="Non - avec lien de dépendance",0,MIN((0.75*I705),847)),MIN(I705,(0.75*$C705),847)),2)),IF($B705="Non - avec lien de dépendance",MIN(1129,I705,$C705)*overallRate,MIN(1129,I705)*overallRate))</f>
        <v>#VALUE!</v>
      </c>
      <c r="T705" s="110" t="e">
        <f>IF(revenueReduction&gt;0.3,MAX(IF($B705="Non - avec lien de dépendance",MIN(1129,J705,$C705)*overallRate,MIN(1129,J705)*overallRate),ROUND(MAX(IF($B705="Non - avec lien de dépendance",0,MIN((0.75*J705),847)),MIN(J705,(0.75*$C705),847)),2)),IF($B705="Non - avec lien de dépendance",MIN(1129,J705,$C705)*overallRate,MIN(1129,J705)*overallRate))</f>
        <v>#VALUE!</v>
      </c>
      <c r="U705" s="110" t="e">
        <f>IF(revenueReduction&gt;0.3,MAX(IF($B705="Non - avec lien de dépendance",MIN(1129,K705,$C705)*overallRate,MIN(1129,K705)*overallRate),ROUND(MAX(IF($B705="Non - avec lien de dépendance",0,MIN((0.75*K705),847)),MIN(K705,(0.75*$C705),847)),2)),IF($B705="Non - avec lien de dépendance",MIN(1129,K705,$C705)*overallRate,MIN(1129,K705)*overallRate))</f>
        <v>#VALUE!</v>
      </c>
    </row>
    <row r="706" spans="12:21" x14ac:dyDescent="0.5">
      <c r="L706" s="56" t="str">
        <f>IF(ISTEXT(overallRate),"Effectuez l’étape 1",IF(OR(COUNT($C706,H706)&lt;&gt;2,overallRate=0),0,IF(D706="Oui",ROUND(MAX(IF($B706="Non - avec lien de dépendance",0,MIN((0.75*H706),847)),MIN(H706,(0.75*$C706),847)),2),R706)))</f>
        <v>Effectuez l’étape 1</v>
      </c>
      <c r="M706" s="56" t="str">
        <f>IF(ISTEXT(overallRate),"Effectuez l’étape 1",IF(OR(COUNT($C706,I706)&lt;&gt;2,overallRate=0),0,IF(E706="Yes",ROUND(MAX(IF($B706="Non - avec lien de dépendance",0,MIN((0.75*I706),847)),MIN(I706,(0.75*$C706),847)),2),S706)))</f>
        <v>Effectuez l’étape 1</v>
      </c>
      <c r="N706" s="56" t="str">
        <f>IF(ISTEXT(overallRate),"Effectuez l’étape 1",IF(OR(COUNT($C706,J706)&lt;&gt;2,overallRate=0),0,IF(F706="Yes",ROUND(MAX(IF($B706="Non - avec lien de dépendance",0,MIN((0.75*J706),847)),MIN(J706,(0.75*$C706),847)),2),T706)))</f>
        <v>Effectuez l’étape 1</v>
      </c>
      <c r="O706" s="56" t="str">
        <f>IF(ISTEXT(overallRate),"Effectuez l’étape 1",IF(OR(COUNT($C706,K706)&lt;&gt;2,overallRate=0),0,IF(G706="Yes",ROUND(MAX(IF($B706="Non - avec lien de dépendance",0,MIN((0.75*K706),847)),MIN(K706,(0.75*$C706),847)),2),U706)))</f>
        <v>Effectuez l’étape 1</v>
      </c>
      <c r="P706" s="3">
        <f t="shared" si="10"/>
        <v>0</v>
      </c>
      <c r="R706" s="110" t="e">
        <f>IF(revenueReduction&gt;0.3,MAX(IF($B706="Non - avec lien de dépendance",MIN(1129,H706,$C706)*overallRate,MIN(1129,H706)*overallRate),ROUND(MAX(IF($B706="Non - avec lien de dépendance",0,MIN((0.75*H706),847)),MIN(H706,(0.75*$C706),847)),2)),IF($B706="Non - avec lien de dépendance",MIN(1129,H706,$C706)*overallRate,MIN(1129,H706)*overallRate))</f>
        <v>#VALUE!</v>
      </c>
      <c r="S706" s="110" t="e">
        <f>IF(revenueReduction&gt;0.3,MAX(IF($B706="Non - avec lien de dépendance",MIN(1129,I706,$C706)*overallRate,MIN(1129,I706)*overallRate),ROUND(MAX(IF($B706="Non - avec lien de dépendance",0,MIN((0.75*I706),847)),MIN(I706,(0.75*$C706),847)),2)),IF($B706="Non - avec lien de dépendance",MIN(1129,I706,$C706)*overallRate,MIN(1129,I706)*overallRate))</f>
        <v>#VALUE!</v>
      </c>
      <c r="T706" s="110" t="e">
        <f>IF(revenueReduction&gt;0.3,MAX(IF($B706="Non - avec lien de dépendance",MIN(1129,J706,$C706)*overallRate,MIN(1129,J706)*overallRate),ROUND(MAX(IF($B706="Non - avec lien de dépendance",0,MIN((0.75*J706),847)),MIN(J706,(0.75*$C706),847)),2)),IF($B706="Non - avec lien de dépendance",MIN(1129,J706,$C706)*overallRate,MIN(1129,J706)*overallRate))</f>
        <v>#VALUE!</v>
      </c>
      <c r="U706" s="110" t="e">
        <f>IF(revenueReduction&gt;0.3,MAX(IF($B706="Non - avec lien de dépendance",MIN(1129,K706,$C706)*overallRate,MIN(1129,K706)*overallRate),ROUND(MAX(IF($B706="Non - avec lien de dépendance",0,MIN((0.75*K706),847)),MIN(K706,(0.75*$C706),847)),2)),IF($B706="Non - avec lien de dépendance",MIN(1129,K706,$C706)*overallRate,MIN(1129,K706)*overallRate))</f>
        <v>#VALUE!</v>
      </c>
    </row>
    <row r="707" spans="12:21" x14ac:dyDescent="0.5">
      <c r="L707" s="56" t="str">
        <f>IF(ISTEXT(overallRate),"Effectuez l’étape 1",IF(OR(COUNT($C707,H707)&lt;&gt;2,overallRate=0),0,IF(D707="Oui",ROUND(MAX(IF($B707="Non - avec lien de dépendance",0,MIN((0.75*H707),847)),MIN(H707,(0.75*$C707),847)),2),R707)))</f>
        <v>Effectuez l’étape 1</v>
      </c>
      <c r="M707" s="56" t="str">
        <f>IF(ISTEXT(overallRate),"Effectuez l’étape 1",IF(OR(COUNT($C707,I707)&lt;&gt;2,overallRate=0),0,IF(E707="Yes",ROUND(MAX(IF($B707="Non - avec lien de dépendance",0,MIN((0.75*I707),847)),MIN(I707,(0.75*$C707),847)),2),S707)))</f>
        <v>Effectuez l’étape 1</v>
      </c>
      <c r="N707" s="56" t="str">
        <f>IF(ISTEXT(overallRate),"Effectuez l’étape 1",IF(OR(COUNT($C707,J707)&lt;&gt;2,overallRate=0),0,IF(F707="Yes",ROUND(MAX(IF($B707="Non - avec lien de dépendance",0,MIN((0.75*J707),847)),MIN(J707,(0.75*$C707),847)),2),T707)))</f>
        <v>Effectuez l’étape 1</v>
      </c>
      <c r="O707" s="56" t="str">
        <f>IF(ISTEXT(overallRate),"Effectuez l’étape 1",IF(OR(COUNT($C707,K707)&lt;&gt;2,overallRate=0),0,IF(G707="Yes",ROUND(MAX(IF($B707="Non - avec lien de dépendance",0,MIN((0.75*K707),847)),MIN(K707,(0.75*$C707),847)),2),U707)))</f>
        <v>Effectuez l’étape 1</v>
      </c>
      <c r="P707" s="3">
        <f t="shared" si="10"/>
        <v>0</v>
      </c>
      <c r="R707" s="110" t="e">
        <f>IF(revenueReduction&gt;0.3,MAX(IF($B707="Non - avec lien de dépendance",MIN(1129,H707,$C707)*overallRate,MIN(1129,H707)*overallRate),ROUND(MAX(IF($B707="Non - avec lien de dépendance",0,MIN((0.75*H707),847)),MIN(H707,(0.75*$C707),847)),2)),IF($B707="Non - avec lien de dépendance",MIN(1129,H707,$C707)*overallRate,MIN(1129,H707)*overallRate))</f>
        <v>#VALUE!</v>
      </c>
      <c r="S707" s="110" t="e">
        <f>IF(revenueReduction&gt;0.3,MAX(IF($B707="Non - avec lien de dépendance",MIN(1129,I707,$C707)*overallRate,MIN(1129,I707)*overallRate),ROUND(MAX(IF($B707="Non - avec lien de dépendance",0,MIN((0.75*I707),847)),MIN(I707,(0.75*$C707),847)),2)),IF($B707="Non - avec lien de dépendance",MIN(1129,I707,$C707)*overallRate,MIN(1129,I707)*overallRate))</f>
        <v>#VALUE!</v>
      </c>
      <c r="T707" s="110" t="e">
        <f>IF(revenueReduction&gt;0.3,MAX(IF($B707="Non - avec lien de dépendance",MIN(1129,J707,$C707)*overallRate,MIN(1129,J707)*overallRate),ROUND(MAX(IF($B707="Non - avec lien de dépendance",0,MIN((0.75*J707),847)),MIN(J707,(0.75*$C707),847)),2)),IF($B707="Non - avec lien de dépendance",MIN(1129,J707,$C707)*overallRate,MIN(1129,J707)*overallRate))</f>
        <v>#VALUE!</v>
      </c>
      <c r="U707" s="110" t="e">
        <f>IF(revenueReduction&gt;0.3,MAX(IF($B707="Non - avec lien de dépendance",MIN(1129,K707,$C707)*overallRate,MIN(1129,K707)*overallRate),ROUND(MAX(IF($B707="Non - avec lien de dépendance",0,MIN((0.75*K707),847)),MIN(K707,(0.75*$C707),847)),2)),IF($B707="Non - avec lien de dépendance",MIN(1129,K707,$C707)*overallRate,MIN(1129,K707)*overallRate))</f>
        <v>#VALUE!</v>
      </c>
    </row>
    <row r="708" spans="12:21" x14ac:dyDescent="0.5">
      <c r="L708" s="56" t="str">
        <f>IF(ISTEXT(overallRate),"Effectuez l’étape 1",IF(OR(COUNT($C708,H708)&lt;&gt;2,overallRate=0),0,IF(D708="Oui",ROUND(MAX(IF($B708="Non - avec lien de dépendance",0,MIN((0.75*H708),847)),MIN(H708,(0.75*$C708),847)),2),R708)))</f>
        <v>Effectuez l’étape 1</v>
      </c>
      <c r="M708" s="56" t="str">
        <f>IF(ISTEXT(overallRate),"Effectuez l’étape 1",IF(OR(COUNT($C708,I708)&lt;&gt;2,overallRate=0),0,IF(E708="Yes",ROUND(MAX(IF($B708="Non - avec lien de dépendance",0,MIN((0.75*I708),847)),MIN(I708,(0.75*$C708),847)),2),S708)))</f>
        <v>Effectuez l’étape 1</v>
      </c>
      <c r="N708" s="56" t="str">
        <f>IF(ISTEXT(overallRate),"Effectuez l’étape 1",IF(OR(COUNT($C708,J708)&lt;&gt;2,overallRate=0),0,IF(F708="Yes",ROUND(MAX(IF($B708="Non - avec lien de dépendance",0,MIN((0.75*J708),847)),MIN(J708,(0.75*$C708),847)),2),T708)))</f>
        <v>Effectuez l’étape 1</v>
      </c>
      <c r="O708" s="56" t="str">
        <f>IF(ISTEXT(overallRate),"Effectuez l’étape 1",IF(OR(COUNT($C708,K708)&lt;&gt;2,overallRate=0),0,IF(G708="Yes",ROUND(MAX(IF($B708="Non - avec lien de dépendance",0,MIN((0.75*K708),847)),MIN(K708,(0.75*$C708),847)),2),U708)))</f>
        <v>Effectuez l’étape 1</v>
      </c>
      <c r="P708" s="3">
        <f t="shared" si="10"/>
        <v>0</v>
      </c>
      <c r="R708" s="110" t="e">
        <f>IF(revenueReduction&gt;0.3,MAX(IF($B708="Non - avec lien de dépendance",MIN(1129,H708,$C708)*overallRate,MIN(1129,H708)*overallRate),ROUND(MAX(IF($B708="Non - avec lien de dépendance",0,MIN((0.75*H708),847)),MIN(H708,(0.75*$C708),847)),2)),IF($B708="Non - avec lien de dépendance",MIN(1129,H708,$C708)*overallRate,MIN(1129,H708)*overallRate))</f>
        <v>#VALUE!</v>
      </c>
      <c r="S708" s="110" t="e">
        <f>IF(revenueReduction&gt;0.3,MAX(IF($B708="Non - avec lien de dépendance",MIN(1129,I708,$C708)*overallRate,MIN(1129,I708)*overallRate),ROUND(MAX(IF($B708="Non - avec lien de dépendance",0,MIN((0.75*I708),847)),MIN(I708,(0.75*$C708),847)),2)),IF($B708="Non - avec lien de dépendance",MIN(1129,I708,$C708)*overallRate,MIN(1129,I708)*overallRate))</f>
        <v>#VALUE!</v>
      </c>
      <c r="T708" s="110" t="e">
        <f>IF(revenueReduction&gt;0.3,MAX(IF($B708="Non - avec lien de dépendance",MIN(1129,J708,$C708)*overallRate,MIN(1129,J708)*overallRate),ROUND(MAX(IF($B708="Non - avec lien de dépendance",0,MIN((0.75*J708),847)),MIN(J708,(0.75*$C708),847)),2)),IF($B708="Non - avec lien de dépendance",MIN(1129,J708,$C708)*overallRate,MIN(1129,J708)*overallRate))</f>
        <v>#VALUE!</v>
      </c>
      <c r="U708" s="110" t="e">
        <f>IF(revenueReduction&gt;0.3,MAX(IF($B708="Non - avec lien de dépendance",MIN(1129,K708,$C708)*overallRate,MIN(1129,K708)*overallRate),ROUND(MAX(IF($B708="Non - avec lien de dépendance",0,MIN((0.75*K708),847)),MIN(K708,(0.75*$C708),847)),2)),IF($B708="Non - avec lien de dépendance",MIN(1129,K708,$C708)*overallRate,MIN(1129,K708)*overallRate))</f>
        <v>#VALUE!</v>
      </c>
    </row>
    <row r="709" spans="12:21" x14ac:dyDescent="0.5">
      <c r="L709" s="56" t="str">
        <f>IF(ISTEXT(overallRate),"Effectuez l’étape 1",IF(OR(COUNT($C709,H709)&lt;&gt;2,overallRate=0),0,IF(D709="Oui",ROUND(MAX(IF($B709="Non - avec lien de dépendance",0,MIN((0.75*H709),847)),MIN(H709,(0.75*$C709),847)),2),R709)))</f>
        <v>Effectuez l’étape 1</v>
      </c>
      <c r="M709" s="56" t="str">
        <f>IF(ISTEXT(overallRate),"Effectuez l’étape 1",IF(OR(COUNT($C709,I709)&lt;&gt;2,overallRate=0),0,IF(E709="Yes",ROUND(MAX(IF($B709="Non - avec lien de dépendance",0,MIN((0.75*I709),847)),MIN(I709,(0.75*$C709),847)),2),S709)))</f>
        <v>Effectuez l’étape 1</v>
      </c>
      <c r="N709" s="56" t="str">
        <f>IF(ISTEXT(overallRate),"Effectuez l’étape 1",IF(OR(COUNT($C709,J709)&lt;&gt;2,overallRate=0),0,IF(F709="Yes",ROUND(MAX(IF($B709="Non - avec lien de dépendance",0,MIN((0.75*J709),847)),MIN(J709,(0.75*$C709),847)),2),T709)))</f>
        <v>Effectuez l’étape 1</v>
      </c>
      <c r="O709" s="56" t="str">
        <f>IF(ISTEXT(overallRate),"Effectuez l’étape 1",IF(OR(COUNT($C709,K709)&lt;&gt;2,overallRate=0),0,IF(G709="Yes",ROUND(MAX(IF($B709="Non - avec lien de dépendance",0,MIN((0.75*K709),847)),MIN(K709,(0.75*$C709),847)),2),U709)))</f>
        <v>Effectuez l’étape 1</v>
      </c>
      <c r="P709" s="3">
        <f t="shared" si="10"/>
        <v>0</v>
      </c>
      <c r="R709" s="110" t="e">
        <f>IF(revenueReduction&gt;0.3,MAX(IF($B709="Non - avec lien de dépendance",MIN(1129,H709,$C709)*overallRate,MIN(1129,H709)*overallRate),ROUND(MAX(IF($B709="Non - avec lien de dépendance",0,MIN((0.75*H709),847)),MIN(H709,(0.75*$C709),847)),2)),IF($B709="Non - avec lien de dépendance",MIN(1129,H709,$C709)*overallRate,MIN(1129,H709)*overallRate))</f>
        <v>#VALUE!</v>
      </c>
      <c r="S709" s="110" t="e">
        <f>IF(revenueReduction&gt;0.3,MAX(IF($B709="Non - avec lien de dépendance",MIN(1129,I709,$C709)*overallRate,MIN(1129,I709)*overallRate),ROUND(MAX(IF($B709="Non - avec lien de dépendance",0,MIN((0.75*I709),847)),MIN(I709,(0.75*$C709),847)),2)),IF($B709="Non - avec lien de dépendance",MIN(1129,I709,$C709)*overallRate,MIN(1129,I709)*overallRate))</f>
        <v>#VALUE!</v>
      </c>
      <c r="T709" s="110" t="e">
        <f>IF(revenueReduction&gt;0.3,MAX(IF($B709="Non - avec lien de dépendance",MIN(1129,J709,$C709)*overallRate,MIN(1129,J709)*overallRate),ROUND(MAX(IF($B709="Non - avec lien de dépendance",0,MIN((0.75*J709),847)),MIN(J709,(0.75*$C709),847)),2)),IF($B709="Non - avec lien de dépendance",MIN(1129,J709,$C709)*overallRate,MIN(1129,J709)*overallRate))</f>
        <v>#VALUE!</v>
      </c>
      <c r="U709" s="110" t="e">
        <f>IF(revenueReduction&gt;0.3,MAX(IF($B709="Non - avec lien de dépendance",MIN(1129,K709,$C709)*overallRate,MIN(1129,K709)*overallRate),ROUND(MAX(IF($B709="Non - avec lien de dépendance",0,MIN((0.75*K709),847)),MIN(K709,(0.75*$C709),847)),2)),IF($B709="Non - avec lien de dépendance",MIN(1129,K709,$C709)*overallRate,MIN(1129,K709)*overallRate))</f>
        <v>#VALUE!</v>
      </c>
    </row>
    <row r="710" spans="12:21" x14ac:dyDescent="0.5">
      <c r="L710" s="56" t="str">
        <f>IF(ISTEXT(overallRate),"Effectuez l’étape 1",IF(OR(COUNT($C710,H710)&lt;&gt;2,overallRate=0),0,IF(D710="Oui",ROUND(MAX(IF($B710="Non - avec lien de dépendance",0,MIN((0.75*H710),847)),MIN(H710,(0.75*$C710),847)),2),R710)))</f>
        <v>Effectuez l’étape 1</v>
      </c>
      <c r="M710" s="56" t="str">
        <f>IF(ISTEXT(overallRate),"Effectuez l’étape 1",IF(OR(COUNT($C710,I710)&lt;&gt;2,overallRate=0),0,IF(E710="Yes",ROUND(MAX(IF($B710="Non - avec lien de dépendance",0,MIN((0.75*I710),847)),MIN(I710,(0.75*$C710),847)),2),S710)))</f>
        <v>Effectuez l’étape 1</v>
      </c>
      <c r="N710" s="56" t="str">
        <f>IF(ISTEXT(overallRate),"Effectuez l’étape 1",IF(OR(COUNT($C710,J710)&lt;&gt;2,overallRate=0),0,IF(F710="Yes",ROUND(MAX(IF($B710="Non - avec lien de dépendance",0,MIN((0.75*J710),847)),MIN(J710,(0.75*$C710),847)),2),T710)))</f>
        <v>Effectuez l’étape 1</v>
      </c>
      <c r="O710" s="56" t="str">
        <f>IF(ISTEXT(overallRate),"Effectuez l’étape 1",IF(OR(COUNT($C710,K710)&lt;&gt;2,overallRate=0),0,IF(G710="Yes",ROUND(MAX(IF($B710="Non - avec lien de dépendance",0,MIN((0.75*K710),847)),MIN(K710,(0.75*$C710),847)),2),U710)))</f>
        <v>Effectuez l’étape 1</v>
      </c>
      <c r="P710" s="3">
        <f t="shared" si="10"/>
        <v>0</v>
      </c>
      <c r="R710" s="110" t="e">
        <f>IF(revenueReduction&gt;0.3,MAX(IF($B710="Non - avec lien de dépendance",MIN(1129,H710,$C710)*overallRate,MIN(1129,H710)*overallRate),ROUND(MAX(IF($B710="Non - avec lien de dépendance",0,MIN((0.75*H710),847)),MIN(H710,(0.75*$C710),847)),2)),IF($B710="Non - avec lien de dépendance",MIN(1129,H710,$C710)*overallRate,MIN(1129,H710)*overallRate))</f>
        <v>#VALUE!</v>
      </c>
      <c r="S710" s="110" t="e">
        <f>IF(revenueReduction&gt;0.3,MAX(IF($B710="Non - avec lien de dépendance",MIN(1129,I710,$C710)*overallRate,MIN(1129,I710)*overallRate),ROUND(MAX(IF($B710="Non - avec lien de dépendance",0,MIN((0.75*I710),847)),MIN(I710,(0.75*$C710),847)),2)),IF($B710="Non - avec lien de dépendance",MIN(1129,I710,$C710)*overallRate,MIN(1129,I710)*overallRate))</f>
        <v>#VALUE!</v>
      </c>
      <c r="T710" s="110" t="e">
        <f>IF(revenueReduction&gt;0.3,MAX(IF($B710="Non - avec lien de dépendance",MIN(1129,J710,$C710)*overallRate,MIN(1129,J710)*overallRate),ROUND(MAX(IF($B710="Non - avec lien de dépendance",0,MIN((0.75*J710),847)),MIN(J710,(0.75*$C710),847)),2)),IF($B710="Non - avec lien de dépendance",MIN(1129,J710,$C710)*overallRate,MIN(1129,J710)*overallRate))</f>
        <v>#VALUE!</v>
      </c>
      <c r="U710" s="110" t="e">
        <f>IF(revenueReduction&gt;0.3,MAX(IF($B710="Non - avec lien de dépendance",MIN(1129,K710,$C710)*overallRate,MIN(1129,K710)*overallRate),ROUND(MAX(IF($B710="Non - avec lien de dépendance",0,MIN((0.75*K710),847)),MIN(K710,(0.75*$C710),847)),2)),IF($B710="Non - avec lien de dépendance",MIN(1129,K710,$C710)*overallRate,MIN(1129,K710)*overallRate))</f>
        <v>#VALUE!</v>
      </c>
    </row>
    <row r="711" spans="12:21" x14ac:dyDescent="0.5">
      <c r="L711" s="56" t="str">
        <f>IF(ISTEXT(overallRate),"Effectuez l’étape 1",IF(OR(COUNT($C711,H711)&lt;&gt;2,overallRate=0),0,IF(D711="Oui",ROUND(MAX(IF($B711="Non - avec lien de dépendance",0,MIN((0.75*H711),847)),MIN(H711,(0.75*$C711),847)),2),R711)))</f>
        <v>Effectuez l’étape 1</v>
      </c>
      <c r="M711" s="56" t="str">
        <f>IF(ISTEXT(overallRate),"Effectuez l’étape 1",IF(OR(COUNT($C711,I711)&lt;&gt;2,overallRate=0),0,IF(E711="Yes",ROUND(MAX(IF($B711="Non - avec lien de dépendance",0,MIN((0.75*I711),847)),MIN(I711,(0.75*$C711),847)),2),S711)))</f>
        <v>Effectuez l’étape 1</v>
      </c>
      <c r="N711" s="56" t="str">
        <f>IF(ISTEXT(overallRate),"Effectuez l’étape 1",IF(OR(COUNT($C711,J711)&lt;&gt;2,overallRate=0),0,IF(F711="Yes",ROUND(MAX(IF($B711="Non - avec lien de dépendance",0,MIN((0.75*J711),847)),MIN(J711,(0.75*$C711),847)),2),T711)))</f>
        <v>Effectuez l’étape 1</v>
      </c>
      <c r="O711" s="56" t="str">
        <f>IF(ISTEXT(overallRate),"Effectuez l’étape 1",IF(OR(COUNT($C711,K711)&lt;&gt;2,overallRate=0),0,IF(G711="Yes",ROUND(MAX(IF($B711="Non - avec lien de dépendance",0,MIN((0.75*K711),847)),MIN(K711,(0.75*$C711),847)),2),U711)))</f>
        <v>Effectuez l’étape 1</v>
      </c>
      <c r="P711" s="3">
        <f t="shared" ref="P711:P774" si="11">IF(AND(COUNT(C711:K711)&gt;0,OR(COUNT(C711:K711)&lt;&gt;5,ISBLANK(B711))),"Fill out all amounts",SUM(L711:O711))</f>
        <v>0</v>
      </c>
      <c r="R711" s="110" t="e">
        <f>IF(revenueReduction&gt;0.3,MAX(IF($B711="Non - avec lien de dépendance",MIN(1129,H711,$C711)*overallRate,MIN(1129,H711)*overallRate),ROUND(MAX(IF($B711="Non - avec lien de dépendance",0,MIN((0.75*H711),847)),MIN(H711,(0.75*$C711),847)),2)),IF($B711="Non - avec lien de dépendance",MIN(1129,H711,$C711)*overallRate,MIN(1129,H711)*overallRate))</f>
        <v>#VALUE!</v>
      </c>
      <c r="S711" s="110" t="e">
        <f>IF(revenueReduction&gt;0.3,MAX(IF($B711="Non - avec lien de dépendance",MIN(1129,I711,$C711)*overallRate,MIN(1129,I711)*overallRate),ROUND(MAX(IF($B711="Non - avec lien de dépendance",0,MIN((0.75*I711),847)),MIN(I711,(0.75*$C711),847)),2)),IF($B711="Non - avec lien de dépendance",MIN(1129,I711,$C711)*overallRate,MIN(1129,I711)*overallRate))</f>
        <v>#VALUE!</v>
      </c>
      <c r="T711" s="110" t="e">
        <f>IF(revenueReduction&gt;0.3,MAX(IF($B711="Non - avec lien de dépendance",MIN(1129,J711,$C711)*overallRate,MIN(1129,J711)*overallRate),ROUND(MAX(IF($B711="Non - avec lien de dépendance",0,MIN((0.75*J711),847)),MIN(J711,(0.75*$C711),847)),2)),IF($B711="Non - avec lien de dépendance",MIN(1129,J711,$C711)*overallRate,MIN(1129,J711)*overallRate))</f>
        <v>#VALUE!</v>
      </c>
      <c r="U711" s="110" t="e">
        <f>IF(revenueReduction&gt;0.3,MAX(IF($B711="Non - avec lien de dépendance",MIN(1129,K711,$C711)*overallRate,MIN(1129,K711)*overallRate),ROUND(MAX(IF($B711="Non - avec lien de dépendance",0,MIN((0.75*K711),847)),MIN(K711,(0.75*$C711),847)),2)),IF($B711="Non - avec lien de dépendance",MIN(1129,K711,$C711)*overallRate,MIN(1129,K711)*overallRate))</f>
        <v>#VALUE!</v>
      </c>
    </row>
    <row r="712" spans="12:21" x14ac:dyDescent="0.5">
      <c r="L712" s="56" t="str">
        <f>IF(ISTEXT(overallRate),"Effectuez l’étape 1",IF(OR(COUNT($C712,H712)&lt;&gt;2,overallRate=0),0,IF(D712="Oui",ROUND(MAX(IF($B712="Non - avec lien de dépendance",0,MIN((0.75*H712),847)),MIN(H712,(0.75*$C712),847)),2),R712)))</f>
        <v>Effectuez l’étape 1</v>
      </c>
      <c r="M712" s="56" t="str">
        <f>IF(ISTEXT(overallRate),"Effectuez l’étape 1",IF(OR(COUNT($C712,I712)&lt;&gt;2,overallRate=0),0,IF(E712="Yes",ROUND(MAX(IF($B712="Non - avec lien de dépendance",0,MIN((0.75*I712),847)),MIN(I712,(0.75*$C712),847)),2),S712)))</f>
        <v>Effectuez l’étape 1</v>
      </c>
      <c r="N712" s="56" t="str">
        <f>IF(ISTEXT(overallRate),"Effectuez l’étape 1",IF(OR(COUNT($C712,J712)&lt;&gt;2,overallRate=0),0,IF(F712="Yes",ROUND(MAX(IF($B712="Non - avec lien de dépendance",0,MIN((0.75*J712),847)),MIN(J712,(0.75*$C712),847)),2),T712)))</f>
        <v>Effectuez l’étape 1</v>
      </c>
      <c r="O712" s="56" t="str">
        <f>IF(ISTEXT(overallRate),"Effectuez l’étape 1",IF(OR(COUNT($C712,K712)&lt;&gt;2,overallRate=0),0,IF(G712="Yes",ROUND(MAX(IF($B712="Non - avec lien de dépendance",0,MIN((0.75*K712),847)),MIN(K712,(0.75*$C712),847)),2),U712)))</f>
        <v>Effectuez l’étape 1</v>
      </c>
      <c r="P712" s="3">
        <f t="shared" si="11"/>
        <v>0</v>
      </c>
      <c r="R712" s="110" t="e">
        <f>IF(revenueReduction&gt;0.3,MAX(IF($B712="Non - avec lien de dépendance",MIN(1129,H712,$C712)*overallRate,MIN(1129,H712)*overallRate),ROUND(MAX(IF($B712="Non - avec lien de dépendance",0,MIN((0.75*H712),847)),MIN(H712,(0.75*$C712),847)),2)),IF($B712="Non - avec lien de dépendance",MIN(1129,H712,$C712)*overallRate,MIN(1129,H712)*overallRate))</f>
        <v>#VALUE!</v>
      </c>
      <c r="S712" s="110" t="e">
        <f>IF(revenueReduction&gt;0.3,MAX(IF($B712="Non - avec lien de dépendance",MIN(1129,I712,$C712)*overallRate,MIN(1129,I712)*overallRate),ROUND(MAX(IF($B712="Non - avec lien de dépendance",0,MIN((0.75*I712),847)),MIN(I712,(0.75*$C712),847)),2)),IF($B712="Non - avec lien de dépendance",MIN(1129,I712,$C712)*overallRate,MIN(1129,I712)*overallRate))</f>
        <v>#VALUE!</v>
      </c>
      <c r="T712" s="110" t="e">
        <f>IF(revenueReduction&gt;0.3,MAX(IF($B712="Non - avec lien de dépendance",MIN(1129,J712,$C712)*overallRate,MIN(1129,J712)*overallRate),ROUND(MAX(IF($B712="Non - avec lien de dépendance",0,MIN((0.75*J712),847)),MIN(J712,(0.75*$C712),847)),2)),IF($B712="Non - avec lien de dépendance",MIN(1129,J712,$C712)*overallRate,MIN(1129,J712)*overallRate))</f>
        <v>#VALUE!</v>
      </c>
      <c r="U712" s="110" t="e">
        <f>IF(revenueReduction&gt;0.3,MAX(IF($B712="Non - avec lien de dépendance",MIN(1129,K712,$C712)*overallRate,MIN(1129,K712)*overallRate),ROUND(MAX(IF($B712="Non - avec lien de dépendance",0,MIN((0.75*K712),847)),MIN(K712,(0.75*$C712),847)),2)),IF($B712="Non - avec lien de dépendance",MIN(1129,K712,$C712)*overallRate,MIN(1129,K712)*overallRate))</f>
        <v>#VALUE!</v>
      </c>
    </row>
    <row r="713" spans="12:21" x14ac:dyDescent="0.5">
      <c r="L713" s="56" t="str">
        <f>IF(ISTEXT(overallRate),"Effectuez l’étape 1",IF(OR(COUNT($C713,H713)&lt;&gt;2,overallRate=0),0,IF(D713="Oui",ROUND(MAX(IF($B713="Non - avec lien de dépendance",0,MIN((0.75*H713),847)),MIN(H713,(0.75*$C713),847)),2),R713)))</f>
        <v>Effectuez l’étape 1</v>
      </c>
      <c r="M713" s="56" t="str">
        <f>IF(ISTEXT(overallRate),"Effectuez l’étape 1",IF(OR(COUNT($C713,I713)&lt;&gt;2,overallRate=0),0,IF(E713="Yes",ROUND(MAX(IF($B713="Non - avec lien de dépendance",0,MIN((0.75*I713),847)),MIN(I713,(0.75*$C713),847)),2),S713)))</f>
        <v>Effectuez l’étape 1</v>
      </c>
      <c r="N713" s="56" t="str">
        <f>IF(ISTEXT(overallRate),"Effectuez l’étape 1",IF(OR(COUNT($C713,J713)&lt;&gt;2,overallRate=0),0,IF(F713="Yes",ROUND(MAX(IF($B713="Non - avec lien de dépendance",0,MIN((0.75*J713),847)),MIN(J713,(0.75*$C713),847)),2),T713)))</f>
        <v>Effectuez l’étape 1</v>
      </c>
      <c r="O713" s="56" t="str">
        <f>IF(ISTEXT(overallRate),"Effectuez l’étape 1",IF(OR(COUNT($C713,K713)&lt;&gt;2,overallRate=0),0,IF(G713="Yes",ROUND(MAX(IF($B713="Non - avec lien de dépendance",0,MIN((0.75*K713),847)),MIN(K713,(0.75*$C713),847)),2),U713)))</f>
        <v>Effectuez l’étape 1</v>
      </c>
      <c r="P713" s="3">
        <f t="shared" si="11"/>
        <v>0</v>
      </c>
      <c r="R713" s="110" t="e">
        <f>IF(revenueReduction&gt;0.3,MAX(IF($B713="Non - avec lien de dépendance",MIN(1129,H713,$C713)*overallRate,MIN(1129,H713)*overallRate),ROUND(MAX(IF($B713="Non - avec lien de dépendance",0,MIN((0.75*H713),847)),MIN(H713,(0.75*$C713),847)),2)),IF($B713="Non - avec lien de dépendance",MIN(1129,H713,$C713)*overallRate,MIN(1129,H713)*overallRate))</f>
        <v>#VALUE!</v>
      </c>
      <c r="S713" s="110" t="e">
        <f>IF(revenueReduction&gt;0.3,MAX(IF($B713="Non - avec lien de dépendance",MIN(1129,I713,$C713)*overallRate,MIN(1129,I713)*overallRate),ROUND(MAX(IF($B713="Non - avec lien de dépendance",0,MIN((0.75*I713),847)),MIN(I713,(0.75*$C713),847)),2)),IF($B713="Non - avec lien de dépendance",MIN(1129,I713,$C713)*overallRate,MIN(1129,I713)*overallRate))</f>
        <v>#VALUE!</v>
      </c>
      <c r="T713" s="110" t="e">
        <f>IF(revenueReduction&gt;0.3,MAX(IF($B713="Non - avec lien de dépendance",MIN(1129,J713,$C713)*overallRate,MIN(1129,J713)*overallRate),ROUND(MAX(IF($B713="Non - avec lien de dépendance",0,MIN((0.75*J713),847)),MIN(J713,(0.75*$C713),847)),2)),IF($B713="Non - avec lien de dépendance",MIN(1129,J713,$C713)*overallRate,MIN(1129,J713)*overallRate))</f>
        <v>#VALUE!</v>
      </c>
      <c r="U713" s="110" t="e">
        <f>IF(revenueReduction&gt;0.3,MAX(IF($B713="Non - avec lien de dépendance",MIN(1129,K713,$C713)*overallRate,MIN(1129,K713)*overallRate),ROUND(MAX(IF($B713="Non - avec lien de dépendance",0,MIN((0.75*K713),847)),MIN(K713,(0.75*$C713),847)),2)),IF($B713="Non - avec lien de dépendance",MIN(1129,K713,$C713)*overallRate,MIN(1129,K713)*overallRate))</f>
        <v>#VALUE!</v>
      </c>
    </row>
    <row r="714" spans="12:21" x14ac:dyDescent="0.5">
      <c r="L714" s="56" t="str">
        <f>IF(ISTEXT(overallRate),"Effectuez l’étape 1",IF(OR(COUNT($C714,H714)&lt;&gt;2,overallRate=0),0,IF(D714="Oui",ROUND(MAX(IF($B714="Non - avec lien de dépendance",0,MIN((0.75*H714),847)),MIN(H714,(0.75*$C714),847)),2),R714)))</f>
        <v>Effectuez l’étape 1</v>
      </c>
      <c r="M714" s="56" t="str">
        <f>IF(ISTEXT(overallRate),"Effectuez l’étape 1",IF(OR(COUNT($C714,I714)&lt;&gt;2,overallRate=0),0,IF(E714="Yes",ROUND(MAX(IF($B714="Non - avec lien de dépendance",0,MIN((0.75*I714),847)),MIN(I714,(0.75*$C714),847)),2),S714)))</f>
        <v>Effectuez l’étape 1</v>
      </c>
      <c r="N714" s="56" t="str">
        <f>IF(ISTEXT(overallRate),"Effectuez l’étape 1",IF(OR(COUNT($C714,J714)&lt;&gt;2,overallRate=0),0,IF(F714="Yes",ROUND(MAX(IF($B714="Non - avec lien de dépendance",0,MIN((0.75*J714),847)),MIN(J714,(0.75*$C714),847)),2),T714)))</f>
        <v>Effectuez l’étape 1</v>
      </c>
      <c r="O714" s="56" t="str">
        <f>IF(ISTEXT(overallRate),"Effectuez l’étape 1",IF(OR(COUNT($C714,K714)&lt;&gt;2,overallRate=0),0,IF(G714="Yes",ROUND(MAX(IF($B714="Non - avec lien de dépendance",0,MIN((0.75*K714),847)),MIN(K714,(0.75*$C714),847)),2),U714)))</f>
        <v>Effectuez l’étape 1</v>
      </c>
      <c r="P714" s="3">
        <f t="shared" si="11"/>
        <v>0</v>
      </c>
      <c r="R714" s="110" t="e">
        <f>IF(revenueReduction&gt;0.3,MAX(IF($B714="Non - avec lien de dépendance",MIN(1129,H714,$C714)*overallRate,MIN(1129,H714)*overallRate),ROUND(MAX(IF($B714="Non - avec lien de dépendance",0,MIN((0.75*H714),847)),MIN(H714,(0.75*$C714),847)),2)),IF($B714="Non - avec lien de dépendance",MIN(1129,H714,$C714)*overallRate,MIN(1129,H714)*overallRate))</f>
        <v>#VALUE!</v>
      </c>
      <c r="S714" s="110" t="e">
        <f>IF(revenueReduction&gt;0.3,MAX(IF($B714="Non - avec lien de dépendance",MIN(1129,I714,$C714)*overallRate,MIN(1129,I714)*overallRate),ROUND(MAX(IF($B714="Non - avec lien de dépendance",0,MIN((0.75*I714),847)),MIN(I714,(0.75*$C714),847)),2)),IF($B714="Non - avec lien de dépendance",MIN(1129,I714,$C714)*overallRate,MIN(1129,I714)*overallRate))</f>
        <v>#VALUE!</v>
      </c>
      <c r="T714" s="110" t="e">
        <f>IF(revenueReduction&gt;0.3,MAX(IF($B714="Non - avec lien de dépendance",MIN(1129,J714,$C714)*overallRate,MIN(1129,J714)*overallRate),ROUND(MAX(IF($B714="Non - avec lien de dépendance",0,MIN((0.75*J714),847)),MIN(J714,(0.75*$C714),847)),2)),IF($B714="Non - avec lien de dépendance",MIN(1129,J714,$C714)*overallRate,MIN(1129,J714)*overallRate))</f>
        <v>#VALUE!</v>
      </c>
      <c r="U714" s="110" t="e">
        <f>IF(revenueReduction&gt;0.3,MAX(IF($B714="Non - avec lien de dépendance",MIN(1129,K714,$C714)*overallRate,MIN(1129,K714)*overallRate),ROUND(MAX(IF($B714="Non - avec lien de dépendance",0,MIN((0.75*K714),847)),MIN(K714,(0.75*$C714),847)),2)),IF($B714="Non - avec lien de dépendance",MIN(1129,K714,$C714)*overallRate,MIN(1129,K714)*overallRate))</f>
        <v>#VALUE!</v>
      </c>
    </row>
    <row r="715" spans="12:21" x14ac:dyDescent="0.5">
      <c r="L715" s="56" t="str">
        <f>IF(ISTEXT(overallRate),"Effectuez l’étape 1",IF(OR(COUNT($C715,H715)&lt;&gt;2,overallRate=0),0,IF(D715="Oui",ROUND(MAX(IF($B715="Non - avec lien de dépendance",0,MIN((0.75*H715),847)),MIN(H715,(0.75*$C715),847)),2),R715)))</f>
        <v>Effectuez l’étape 1</v>
      </c>
      <c r="M715" s="56" t="str">
        <f>IF(ISTEXT(overallRate),"Effectuez l’étape 1",IF(OR(COUNT($C715,I715)&lt;&gt;2,overallRate=0),0,IF(E715="Yes",ROUND(MAX(IF($B715="Non - avec lien de dépendance",0,MIN((0.75*I715),847)),MIN(I715,(0.75*$C715),847)),2),S715)))</f>
        <v>Effectuez l’étape 1</v>
      </c>
      <c r="N715" s="56" t="str">
        <f>IF(ISTEXT(overallRate),"Effectuez l’étape 1",IF(OR(COUNT($C715,J715)&lt;&gt;2,overallRate=0),0,IF(F715="Yes",ROUND(MAX(IF($B715="Non - avec lien de dépendance",0,MIN((0.75*J715),847)),MIN(J715,(0.75*$C715),847)),2),T715)))</f>
        <v>Effectuez l’étape 1</v>
      </c>
      <c r="O715" s="56" t="str">
        <f>IF(ISTEXT(overallRate),"Effectuez l’étape 1",IF(OR(COUNT($C715,K715)&lt;&gt;2,overallRate=0),0,IF(G715="Yes",ROUND(MAX(IF($B715="Non - avec lien de dépendance",0,MIN((0.75*K715),847)),MIN(K715,(0.75*$C715),847)),2),U715)))</f>
        <v>Effectuez l’étape 1</v>
      </c>
      <c r="P715" s="3">
        <f t="shared" si="11"/>
        <v>0</v>
      </c>
      <c r="R715" s="110" t="e">
        <f>IF(revenueReduction&gt;0.3,MAX(IF($B715="Non - avec lien de dépendance",MIN(1129,H715,$C715)*overallRate,MIN(1129,H715)*overallRate),ROUND(MAX(IF($B715="Non - avec lien de dépendance",0,MIN((0.75*H715),847)),MIN(H715,(0.75*$C715),847)),2)),IF($B715="Non - avec lien de dépendance",MIN(1129,H715,$C715)*overallRate,MIN(1129,H715)*overallRate))</f>
        <v>#VALUE!</v>
      </c>
      <c r="S715" s="110" t="e">
        <f>IF(revenueReduction&gt;0.3,MAX(IF($B715="Non - avec lien de dépendance",MIN(1129,I715,$C715)*overallRate,MIN(1129,I715)*overallRate),ROUND(MAX(IF($B715="Non - avec lien de dépendance",0,MIN((0.75*I715),847)),MIN(I715,(0.75*$C715),847)),2)),IF($B715="Non - avec lien de dépendance",MIN(1129,I715,$C715)*overallRate,MIN(1129,I715)*overallRate))</f>
        <v>#VALUE!</v>
      </c>
      <c r="T715" s="110" t="e">
        <f>IF(revenueReduction&gt;0.3,MAX(IF($B715="Non - avec lien de dépendance",MIN(1129,J715,$C715)*overallRate,MIN(1129,J715)*overallRate),ROUND(MAX(IF($B715="Non - avec lien de dépendance",0,MIN((0.75*J715),847)),MIN(J715,(0.75*$C715),847)),2)),IF($B715="Non - avec lien de dépendance",MIN(1129,J715,$C715)*overallRate,MIN(1129,J715)*overallRate))</f>
        <v>#VALUE!</v>
      </c>
      <c r="U715" s="110" t="e">
        <f>IF(revenueReduction&gt;0.3,MAX(IF($B715="Non - avec lien de dépendance",MIN(1129,K715,$C715)*overallRate,MIN(1129,K715)*overallRate),ROUND(MAX(IF($B715="Non - avec lien de dépendance",0,MIN((0.75*K715),847)),MIN(K715,(0.75*$C715),847)),2)),IF($B715="Non - avec lien de dépendance",MIN(1129,K715,$C715)*overallRate,MIN(1129,K715)*overallRate))</f>
        <v>#VALUE!</v>
      </c>
    </row>
    <row r="716" spans="12:21" x14ac:dyDescent="0.5">
      <c r="L716" s="56" t="str">
        <f>IF(ISTEXT(overallRate),"Effectuez l’étape 1",IF(OR(COUNT($C716,H716)&lt;&gt;2,overallRate=0),0,IF(D716="Oui",ROUND(MAX(IF($B716="Non - avec lien de dépendance",0,MIN((0.75*H716),847)),MIN(H716,(0.75*$C716),847)),2),R716)))</f>
        <v>Effectuez l’étape 1</v>
      </c>
      <c r="M716" s="56" t="str">
        <f>IF(ISTEXT(overallRate),"Effectuez l’étape 1",IF(OR(COUNT($C716,I716)&lt;&gt;2,overallRate=0),0,IF(E716="Yes",ROUND(MAX(IF($B716="Non - avec lien de dépendance",0,MIN((0.75*I716),847)),MIN(I716,(0.75*$C716),847)),2),S716)))</f>
        <v>Effectuez l’étape 1</v>
      </c>
      <c r="N716" s="56" t="str">
        <f>IF(ISTEXT(overallRate),"Effectuez l’étape 1",IF(OR(COUNT($C716,J716)&lt;&gt;2,overallRate=0),0,IF(F716="Yes",ROUND(MAX(IF($B716="Non - avec lien de dépendance",0,MIN((0.75*J716),847)),MIN(J716,(0.75*$C716),847)),2),T716)))</f>
        <v>Effectuez l’étape 1</v>
      </c>
      <c r="O716" s="56" t="str">
        <f>IF(ISTEXT(overallRate),"Effectuez l’étape 1",IF(OR(COUNT($C716,K716)&lt;&gt;2,overallRate=0),0,IF(G716="Yes",ROUND(MAX(IF($B716="Non - avec lien de dépendance",0,MIN((0.75*K716),847)),MIN(K716,(0.75*$C716),847)),2),U716)))</f>
        <v>Effectuez l’étape 1</v>
      </c>
      <c r="P716" s="3">
        <f t="shared" si="11"/>
        <v>0</v>
      </c>
      <c r="R716" s="110" t="e">
        <f>IF(revenueReduction&gt;0.3,MAX(IF($B716="Non - avec lien de dépendance",MIN(1129,H716,$C716)*overallRate,MIN(1129,H716)*overallRate),ROUND(MAX(IF($B716="Non - avec lien de dépendance",0,MIN((0.75*H716),847)),MIN(H716,(0.75*$C716),847)),2)),IF($B716="Non - avec lien de dépendance",MIN(1129,H716,$C716)*overallRate,MIN(1129,H716)*overallRate))</f>
        <v>#VALUE!</v>
      </c>
      <c r="S716" s="110" t="e">
        <f>IF(revenueReduction&gt;0.3,MAX(IF($B716="Non - avec lien de dépendance",MIN(1129,I716,$C716)*overallRate,MIN(1129,I716)*overallRate),ROUND(MAX(IF($B716="Non - avec lien de dépendance",0,MIN((0.75*I716),847)),MIN(I716,(0.75*$C716),847)),2)),IF($B716="Non - avec lien de dépendance",MIN(1129,I716,$C716)*overallRate,MIN(1129,I716)*overallRate))</f>
        <v>#VALUE!</v>
      </c>
      <c r="T716" s="110" t="e">
        <f>IF(revenueReduction&gt;0.3,MAX(IF($B716="Non - avec lien de dépendance",MIN(1129,J716,$C716)*overallRate,MIN(1129,J716)*overallRate),ROUND(MAX(IF($B716="Non - avec lien de dépendance",0,MIN((0.75*J716),847)),MIN(J716,(0.75*$C716),847)),2)),IF($B716="Non - avec lien de dépendance",MIN(1129,J716,$C716)*overallRate,MIN(1129,J716)*overallRate))</f>
        <v>#VALUE!</v>
      </c>
      <c r="U716" s="110" t="e">
        <f>IF(revenueReduction&gt;0.3,MAX(IF($B716="Non - avec lien de dépendance",MIN(1129,K716,$C716)*overallRate,MIN(1129,K716)*overallRate),ROUND(MAX(IF($B716="Non - avec lien de dépendance",0,MIN((0.75*K716),847)),MIN(K716,(0.75*$C716),847)),2)),IF($B716="Non - avec lien de dépendance",MIN(1129,K716,$C716)*overallRate,MIN(1129,K716)*overallRate))</f>
        <v>#VALUE!</v>
      </c>
    </row>
    <row r="717" spans="12:21" x14ac:dyDescent="0.5">
      <c r="L717" s="56" t="str">
        <f>IF(ISTEXT(overallRate),"Effectuez l’étape 1",IF(OR(COUNT($C717,H717)&lt;&gt;2,overallRate=0),0,IF(D717="Oui",ROUND(MAX(IF($B717="Non - avec lien de dépendance",0,MIN((0.75*H717),847)),MIN(H717,(0.75*$C717),847)),2),R717)))</f>
        <v>Effectuez l’étape 1</v>
      </c>
      <c r="M717" s="56" t="str">
        <f>IF(ISTEXT(overallRate),"Effectuez l’étape 1",IF(OR(COUNT($C717,I717)&lt;&gt;2,overallRate=0),0,IF(E717="Yes",ROUND(MAX(IF($B717="Non - avec lien de dépendance",0,MIN((0.75*I717),847)),MIN(I717,(0.75*$C717),847)),2),S717)))</f>
        <v>Effectuez l’étape 1</v>
      </c>
      <c r="N717" s="56" t="str">
        <f>IF(ISTEXT(overallRate),"Effectuez l’étape 1",IF(OR(COUNT($C717,J717)&lt;&gt;2,overallRate=0),0,IF(F717="Yes",ROUND(MAX(IF($B717="Non - avec lien de dépendance",0,MIN((0.75*J717),847)),MIN(J717,(0.75*$C717),847)),2),T717)))</f>
        <v>Effectuez l’étape 1</v>
      </c>
      <c r="O717" s="56" t="str">
        <f>IF(ISTEXT(overallRate),"Effectuez l’étape 1",IF(OR(COUNT($C717,K717)&lt;&gt;2,overallRate=0),0,IF(G717="Yes",ROUND(MAX(IF($B717="Non - avec lien de dépendance",0,MIN((0.75*K717),847)),MIN(K717,(0.75*$C717),847)),2),U717)))</f>
        <v>Effectuez l’étape 1</v>
      </c>
      <c r="P717" s="3">
        <f t="shared" si="11"/>
        <v>0</v>
      </c>
      <c r="R717" s="110" t="e">
        <f>IF(revenueReduction&gt;0.3,MAX(IF($B717="Non - avec lien de dépendance",MIN(1129,H717,$C717)*overallRate,MIN(1129,H717)*overallRate),ROUND(MAX(IF($B717="Non - avec lien de dépendance",0,MIN((0.75*H717),847)),MIN(H717,(0.75*$C717),847)),2)),IF($B717="Non - avec lien de dépendance",MIN(1129,H717,$C717)*overallRate,MIN(1129,H717)*overallRate))</f>
        <v>#VALUE!</v>
      </c>
      <c r="S717" s="110" t="e">
        <f>IF(revenueReduction&gt;0.3,MAX(IF($B717="Non - avec lien de dépendance",MIN(1129,I717,$C717)*overallRate,MIN(1129,I717)*overallRate),ROUND(MAX(IF($B717="Non - avec lien de dépendance",0,MIN((0.75*I717),847)),MIN(I717,(0.75*$C717),847)),2)),IF($B717="Non - avec lien de dépendance",MIN(1129,I717,$C717)*overallRate,MIN(1129,I717)*overallRate))</f>
        <v>#VALUE!</v>
      </c>
      <c r="T717" s="110" t="e">
        <f>IF(revenueReduction&gt;0.3,MAX(IF($B717="Non - avec lien de dépendance",MIN(1129,J717,$C717)*overallRate,MIN(1129,J717)*overallRate),ROUND(MAX(IF($B717="Non - avec lien de dépendance",0,MIN((0.75*J717),847)),MIN(J717,(0.75*$C717),847)),2)),IF($B717="Non - avec lien de dépendance",MIN(1129,J717,$C717)*overallRate,MIN(1129,J717)*overallRate))</f>
        <v>#VALUE!</v>
      </c>
      <c r="U717" s="110" t="e">
        <f>IF(revenueReduction&gt;0.3,MAX(IF($B717="Non - avec lien de dépendance",MIN(1129,K717,$C717)*overallRate,MIN(1129,K717)*overallRate),ROUND(MAX(IF($B717="Non - avec lien de dépendance",0,MIN((0.75*K717),847)),MIN(K717,(0.75*$C717),847)),2)),IF($B717="Non - avec lien de dépendance",MIN(1129,K717,$C717)*overallRate,MIN(1129,K717)*overallRate))</f>
        <v>#VALUE!</v>
      </c>
    </row>
    <row r="718" spans="12:21" x14ac:dyDescent="0.5">
      <c r="L718" s="56" t="str">
        <f>IF(ISTEXT(overallRate),"Effectuez l’étape 1",IF(OR(COUNT($C718,H718)&lt;&gt;2,overallRate=0),0,IF(D718="Oui",ROUND(MAX(IF($B718="Non - avec lien de dépendance",0,MIN((0.75*H718),847)),MIN(H718,(0.75*$C718),847)),2),R718)))</f>
        <v>Effectuez l’étape 1</v>
      </c>
      <c r="M718" s="56" t="str">
        <f>IF(ISTEXT(overallRate),"Effectuez l’étape 1",IF(OR(COUNT($C718,I718)&lt;&gt;2,overallRate=0),0,IF(E718="Yes",ROUND(MAX(IF($B718="Non - avec lien de dépendance",0,MIN((0.75*I718),847)),MIN(I718,(0.75*$C718),847)),2),S718)))</f>
        <v>Effectuez l’étape 1</v>
      </c>
      <c r="N718" s="56" t="str">
        <f>IF(ISTEXT(overallRate),"Effectuez l’étape 1",IF(OR(COUNT($C718,J718)&lt;&gt;2,overallRate=0),0,IF(F718="Yes",ROUND(MAX(IF($B718="Non - avec lien de dépendance",0,MIN((0.75*J718),847)),MIN(J718,(0.75*$C718),847)),2),T718)))</f>
        <v>Effectuez l’étape 1</v>
      </c>
      <c r="O718" s="56" t="str">
        <f>IF(ISTEXT(overallRate),"Effectuez l’étape 1",IF(OR(COUNT($C718,K718)&lt;&gt;2,overallRate=0),0,IF(G718="Yes",ROUND(MAX(IF($B718="Non - avec lien de dépendance",0,MIN((0.75*K718),847)),MIN(K718,(0.75*$C718),847)),2),U718)))</f>
        <v>Effectuez l’étape 1</v>
      </c>
      <c r="P718" s="3">
        <f t="shared" si="11"/>
        <v>0</v>
      </c>
      <c r="R718" s="110" t="e">
        <f>IF(revenueReduction&gt;0.3,MAX(IF($B718="Non - avec lien de dépendance",MIN(1129,H718,$C718)*overallRate,MIN(1129,H718)*overallRate),ROUND(MAX(IF($B718="Non - avec lien de dépendance",0,MIN((0.75*H718),847)),MIN(H718,(0.75*$C718),847)),2)),IF($B718="Non - avec lien de dépendance",MIN(1129,H718,$C718)*overallRate,MIN(1129,H718)*overallRate))</f>
        <v>#VALUE!</v>
      </c>
      <c r="S718" s="110" t="e">
        <f>IF(revenueReduction&gt;0.3,MAX(IF($B718="Non - avec lien de dépendance",MIN(1129,I718,$C718)*overallRate,MIN(1129,I718)*overallRate),ROUND(MAX(IF($B718="Non - avec lien de dépendance",0,MIN((0.75*I718),847)),MIN(I718,(0.75*$C718),847)),2)),IF($B718="Non - avec lien de dépendance",MIN(1129,I718,$C718)*overallRate,MIN(1129,I718)*overallRate))</f>
        <v>#VALUE!</v>
      </c>
      <c r="T718" s="110" t="e">
        <f>IF(revenueReduction&gt;0.3,MAX(IF($B718="Non - avec lien de dépendance",MIN(1129,J718,$C718)*overallRate,MIN(1129,J718)*overallRate),ROUND(MAX(IF($B718="Non - avec lien de dépendance",0,MIN((0.75*J718),847)),MIN(J718,(0.75*$C718),847)),2)),IF($B718="Non - avec lien de dépendance",MIN(1129,J718,$C718)*overallRate,MIN(1129,J718)*overallRate))</f>
        <v>#VALUE!</v>
      </c>
      <c r="U718" s="110" t="e">
        <f>IF(revenueReduction&gt;0.3,MAX(IF($B718="Non - avec lien de dépendance",MIN(1129,K718,$C718)*overallRate,MIN(1129,K718)*overallRate),ROUND(MAX(IF($B718="Non - avec lien de dépendance",0,MIN((0.75*K718),847)),MIN(K718,(0.75*$C718),847)),2)),IF($B718="Non - avec lien de dépendance",MIN(1129,K718,$C718)*overallRate,MIN(1129,K718)*overallRate))</f>
        <v>#VALUE!</v>
      </c>
    </row>
    <row r="719" spans="12:21" x14ac:dyDescent="0.5">
      <c r="L719" s="56" t="str">
        <f>IF(ISTEXT(overallRate),"Effectuez l’étape 1",IF(OR(COUNT($C719,H719)&lt;&gt;2,overallRate=0),0,IF(D719="Oui",ROUND(MAX(IF($B719="Non - avec lien de dépendance",0,MIN((0.75*H719),847)),MIN(H719,(0.75*$C719),847)),2),R719)))</f>
        <v>Effectuez l’étape 1</v>
      </c>
      <c r="M719" s="56" t="str">
        <f>IF(ISTEXT(overallRate),"Effectuez l’étape 1",IF(OR(COUNT($C719,I719)&lt;&gt;2,overallRate=0),0,IF(E719="Yes",ROUND(MAX(IF($B719="Non - avec lien de dépendance",0,MIN((0.75*I719),847)),MIN(I719,(0.75*$C719),847)),2),S719)))</f>
        <v>Effectuez l’étape 1</v>
      </c>
      <c r="N719" s="56" t="str">
        <f>IF(ISTEXT(overallRate),"Effectuez l’étape 1",IF(OR(COUNT($C719,J719)&lt;&gt;2,overallRate=0),0,IF(F719="Yes",ROUND(MAX(IF($B719="Non - avec lien de dépendance",0,MIN((0.75*J719),847)),MIN(J719,(0.75*$C719),847)),2),T719)))</f>
        <v>Effectuez l’étape 1</v>
      </c>
      <c r="O719" s="56" t="str">
        <f>IF(ISTEXT(overallRate),"Effectuez l’étape 1",IF(OR(COUNT($C719,K719)&lt;&gt;2,overallRate=0),0,IF(G719="Yes",ROUND(MAX(IF($B719="Non - avec lien de dépendance",0,MIN((0.75*K719),847)),MIN(K719,(0.75*$C719),847)),2),U719)))</f>
        <v>Effectuez l’étape 1</v>
      </c>
      <c r="P719" s="3">
        <f t="shared" si="11"/>
        <v>0</v>
      </c>
      <c r="R719" s="110" t="e">
        <f>IF(revenueReduction&gt;0.3,MAX(IF($B719="Non - avec lien de dépendance",MIN(1129,H719,$C719)*overallRate,MIN(1129,H719)*overallRate),ROUND(MAX(IF($B719="Non - avec lien de dépendance",0,MIN((0.75*H719),847)),MIN(H719,(0.75*$C719),847)),2)),IF($B719="Non - avec lien de dépendance",MIN(1129,H719,$C719)*overallRate,MIN(1129,H719)*overallRate))</f>
        <v>#VALUE!</v>
      </c>
      <c r="S719" s="110" t="e">
        <f>IF(revenueReduction&gt;0.3,MAX(IF($B719="Non - avec lien de dépendance",MIN(1129,I719,$C719)*overallRate,MIN(1129,I719)*overallRate),ROUND(MAX(IF($B719="Non - avec lien de dépendance",0,MIN((0.75*I719),847)),MIN(I719,(0.75*$C719),847)),2)),IF($B719="Non - avec lien de dépendance",MIN(1129,I719,$C719)*overallRate,MIN(1129,I719)*overallRate))</f>
        <v>#VALUE!</v>
      </c>
      <c r="T719" s="110" t="e">
        <f>IF(revenueReduction&gt;0.3,MAX(IF($B719="Non - avec lien de dépendance",MIN(1129,J719,$C719)*overallRate,MIN(1129,J719)*overallRate),ROUND(MAX(IF($B719="Non - avec lien de dépendance",0,MIN((0.75*J719),847)),MIN(J719,(0.75*$C719),847)),2)),IF($B719="Non - avec lien de dépendance",MIN(1129,J719,$C719)*overallRate,MIN(1129,J719)*overallRate))</f>
        <v>#VALUE!</v>
      </c>
      <c r="U719" s="110" t="e">
        <f>IF(revenueReduction&gt;0.3,MAX(IF($B719="Non - avec lien de dépendance",MIN(1129,K719,$C719)*overallRate,MIN(1129,K719)*overallRate),ROUND(MAX(IF($B719="Non - avec lien de dépendance",0,MIN((0.75*K719),847)),MIN(K719,(0.75*$C719),847)),2)),IF($B719="Non - avec lien de dépendance",MIN(1129,K719,$C719)*overallRate,MIN(1129,K719)*overallRate))</f>
        <v>#VALUE!</v>
      </c>
    </row>
    <row r="720" spans="12:21" x14ac:dyDescent="0.5">
      <c r="L720" s="56" t="str">
        <f>IF(ISTEXT(overallRate),"Effectuez l’étape 1",IF(OR(COUNT($C720,H720)&lt;&gt;2,overallRate=0),0,IF(D720="Oui",ROUND(MAX(IF($B720="Non - avec lien de dépendance",0,MIN((0.75*H720),847)),MIN(H720,(0.75*$C720),847)),2),R720)))</f>
        <v>Effectuez l’étape 1</v>
      </c>
      <c r="M720" s="56" t="str">
        <f>IF(ISTEXT(overallRate),"Effectuez l’étape 1",IF(OR(COUNT($C720,I720)&lt;&gt;2,overallRate=0),0,IF(E720="Yes",ROUND(MAX(IF($B720="Non - avec lien de dépendance",0,MIN((0.75*I720),847)),MIN(I720,(0.75*$C720),847)),2),S720)))</f>
        <v>Effectuez l’étape 1</v>
      </c>
      <c r="N720" s="56" t="str">
        <f>IF(ISTEXT(overallRate),"Effectuez l’étape 1",IF(OR(COUNT($C720,J720)&lt;&gt;2,overallRate=0),0,IF(F720="Yes",ROUND(MAX(IF($B720="Non - avec lien de dépendance",0,MIN((0.75*J720),847)),MIN(J720,(0.75*$C720),847)),2),T720)))</f>
        <v>Effectuez l’étape 1</v>
      </c>
      <c r="O720" s="56" t="str">
        <f>IF(ISTEXT(overallRate),"Effectuez l’étape 1",IF(OR(COUNT($C720,K720)&lt;&gt;2,overallRate=0),0,IF(G720="Yes",ROUND(MAX(IF($B720="Non - avec lien de dépendance",0,MIN((0.75*K720),847)),MIN(K720,(0.75*$C720),847)),2),U720)))</f>
        <v>Effectuez l’étape 1</v>
      </c>
      <c r="P720" s="3">
        <f t="shared" si="11"/>
        <v>0</v>
      </c>
      <c r="R720" s="110" t="e">
        <f>IF(revenueReduction&gt;0.3,MAX(IF($B720="Non - avec lien de dépendance",MIN(1129,H720,$C720)*overallRate,MIN(1129,H720)*overallRate),ROUND(MAX(IF($B720="Non - avec lien de dépendance",0,MIN((0.75*H720),847)),MIN(H720,(0.75*$C720),847)),2)),IF($B720="Non - avec lien de dépendance",MIN(1129,H720,$C720)*overallRate,MIN(1129,H720)*overallRate))</f>
        <v>#VALUE!</v>
      </c>
      <c r="S720" s="110" t="e">
        <f>IF(revenueReduction&gt;0.3,MAX(IF($B720="Non - avec lien de dépendance",MIN(1129,I720,$C720)*overallRate,MIN(1129,I720)*overallRate),ROUND(MAX(IF($B720="Non - avec lien de dépendance",0,MIN((0.75*I720),847)),MIN(I720,(0.75*$C720),847)),2)),IF($B720="Non - avec lien de dépendance",MIN(1129,I720,$C720)*overallRate,MIN(1129,I720)*overallRate))</f>
        <v>#VALUE!</v>
      </c>
      <c r="T720" s="110" t="e">
        <f>IF(revenueReduction&gt;0.3,MAX(IF($B720="Non - avec lien de dépendance",MIN(1129,J720,$C720)*overallRate,MIN(1129,J720)*overallRate),ROUND(MAX(IF($B720="Non - avec lien de dépendance",0,MIN((0.75*J720),847)),MIN(J720,(0.75*$C720),847)),2)),IF($B720="Non - avec lien de dépendance",MIN(1129,J720,$C720)*overallRate,MIN(1129,J720)*overallRate))</f>
        <v>#VALUE!</v>
      </c>
      <c r="U720" s="110" t="e">
        <f>IF(revenueReduction&gt;0.3,MAX(IF($B720="Non - avec lien de dépendance",MIN(1129,K720,$C720)*overallRate,MIN(1129,K720)*overallRate),ROUND(MAX(IF($B720="Non - avec lien de dépendance",0,MIN((0.75*K720),847)),MIN(K720,(0.75*$C720),847)),2)),IF($B720="Non - avec lien de dépendance",MIN(1129,K720,$C720)*overallRate,MIN(1129,K720)*overallRate))</f>
        <v>#VALUE!</v>
      </c>
    </row>
    <row r="721" spans="12:21" x14ac:dyDescent="0.5">
      <c r="L721" s="56" t="str">
        <f>IF(ISTEXT(overallRate),"Effectuez l’étape 1",IF(OR(COUNT($C721,H721)&lt;&gt;2,overallRate=0),0,IF(D721="Oui",ROUND(MAX(IF($B721="Non - avec lien de dépendance",0,MIN((0.75*H721),847)),MIN(H721,(0.75*$C721),847)),2),R721)))</f>
        <v>Effectuez l’étape 1</v>
      </c>
      <c r="M721" s="56" t="str">
        <f>IF(ISTEXT(overallRate),"Effectuez l’étape 1",IF(OR(COUNT($C721,I721)&lt;&gt;2,overallRate=0),0,IF(E721="Yes",ROUND(MAX(IF($B721="Non - avec lien de dépendance",0,MIN((0.75*I721),847)),MIN(I721,(0.75*$C721),847)),2),S721)))</f>
        <v>Effectuez l’étape 1</v>
      </c>
      <c r="N721" s="56" t="str">
        <f>IF(ISTEXT(overallRate),"Effectuez l’étape 1",IF(OR(COUNT($C721,J721)&lt;&gt;2,overallRate=0),0,IF(F721="Yes",ROUND(MAX(IF($B721="Non - avec lien de dépendance",0,MIN((0.75*J721),847)),MIN(J721,(0.75*$C721),847)),2),T721)))</f>
        <v>Effectuez l’étape 1</v>
      </c>
      <c r="O721" s="56" t="str">
        <f>IF(ISTEXT(overallRate),"Effectuez l’étape 1",IF(OR(COUNT($C721,K721)&lt;&gt;2,overallRate=0),0,IF(G721="Yes",ROUND(MAX(IF($B721="Non - avec lien de dépendance",0,MIN((0.75*K721),847)),MIN(K721,(0.75*$C721),847)),2),U721)))</f>
        <v>Effectuez l’étape 1</v>
      </c>
      <c r="P721" s="3">
        <f t="shared" si="11"/>
        <v>0</v>
      </c>
      <c r="R721" s="110" t="e">
        <f>IF(revenueReduction&gt;0.3,MAX(IF($B721="Non - avec lien de dépendance",MIN(1129,H721,$C721)*overallRate,MIN(1129,H721)*overallRate),ROUND(MAX(IF($B721="Non - avec lien de dépendance",0,MIN((0.75*H721),847)),MIN(H721,(0.75*$C721),847)),2)),IF($B721="Non - avec lien de dépendance",MIN(1129,H721,$C721)*overallRate,MIN(1129,H721)*overallRate))</f>
        <v>#VALUE!</v>
      </c>
      <c r="S721" s="110" t="e">
        <f>IF(revenueReduction&gt;0.3,MAX(IF($B721="Non - avec lien de dépendance",MIN(1129,I721,$C721)*overallRate,MIN(1129,I721)*overallRate),ROUND(MAX(IF($B721="Non - avec lien de dépendance",0,MIN((0.75*I721),847)),MIN(I721,(0.75*$C721),847)),2)),IF($B721="Non - avec lien de dépendance",MIN(1129,I721,$C721)*overallRate,MIN(1129,I721)*overallRate))</f>
        <v>#VALUE!</v>
      </c>
      <c r="T721" s="110" t="e">
        <f>IF(revenueReduction&gt;0.3,MAX(IF($B721="Non - avec lien de dépendance",MIN(1129,J721,$C721)*overallRate,MIN(1129,J721)*overallRate),ROUND(MAX(IF($B721="Non - avec lien de dépendance",0,MIN((0.75*J721),847)),MIN(J721,(0.75*$C721),847)),2)),IF($B721="Non - avec lien de dépendance",MIN(1129,J721,$C721)*overallRate,MIN(1129,J721)*overallRate))</f>
        <v>#VALUE!</v>
      </c>
      <c r="U721" s="110" t="e">
        <f>IF(revenueReduction&gt;0.3,MAX(IF($B721="Non - avec lien de dépendance",MIN(1129,K721,$C721)*overallRate,MIN(1129,K721)*overallRate),ROUND(MAX(IF($B721="Non - avec lien de dépendance",0,MIN((0.75*K721),847)),MIN(K721,(0.75*$C721),847)),2)),IF($B721="Non - avec lien de dépendance",MIN(1129,K721,$C721)*overallRate,MIN(1129,K721)*overallRate))</f>
        <v>#VALUE!</v>
      </c>
    </row>
    <row r="722" spans="12:21" x14ac:dyDescent="0.5">
      <c r="L722" s="56" t="str">
        <f>IF(ISTEXT(overallRate),"Effectuez l’étape 1",IF(OR(COUNT($C722,H722)&lt;&gt;2,overallRate=0),0,IF(D722="Oui",ROUND(MAX(IF($B722="Non - avec lien de dépendance",0,MIN((0.75*H722),847)),MIN(H722,(0.75*$C722),847)),2),R722)))</f>
        <v>Effectuez l’étape 1</v>
      </c>
      <c r="M722" s="56" t="str">
        <f>IF(ISTEXT(overallRate),"Effectuez l’étape 1",IF(OR(COUNT($C722,I722)&lt;&gt;2,overallRate=0),0,IF(E722="Yes",ROUND(MAX(IF($B722="Non - avec lien de dépendance",0,MIN((0.75*I722),847)),MIN(I722,(0.75*$C722),847)),2),S722)))</f>
        <v>Effectuez l’étape 1</v>
      </c>
      <c r="N722" s="56" t="str">
        <f>IF(ISTEXT(overallRate),"Effectuez l’étape 1",IF(OR(COUNT($C722,J722)&lt;&gt;2,overallRate=0),0,IF(F722="Yes",ROUND(MAX(IF($B722="Non - avec lien de dépendance",0,MIN((0.75*J722),847)),MIN(J722,(0.75*$C722),847)),2),T722)))</f>
        <v>Effectuez l’étape 1</v>
      </c>
      <c r="O722" s="56" t="str">
        <f>IF(ISTEXT(overallRate),"Effectuez l’étape 1",IF(OR(COUNT($C722,K722)&lt;&gt;2,overallRate=0),0,IF(G722="Yes",ROUND(MAX(IF($B722="Non - avec lien de dépendance",0,MIN((0.75*K722),847)),MIN(K722,(0.75*$C722),847)),2),U722)))</f>
        <v>Effectuez l’étape 1</v>
      </c>
      <c r="P722" s="3">
        <f t="shared" si="11"/>
        <v>0</v>
      </c>
      <c r="R722" s="110" t="e">
        <f>IF(revenueReduction&gt;0.3,MAX(IF($B722="Non - avec lien de dépendance",MIN(1129,H722,$C722)*overallRate,MIN(1129,H722)*overallRate),ROUND(MAX(IF($B722="Non - avec lien de dépendance",0,MIN((0.75*H722),847)),MIN(H722,(0.75*$C722),847)),2)),IF($B722="Non - avec lien de dépendance",MIN(1129,H722,$C722)*overallRate,MIN(1129,H722)*overallRate))</f>
        <v>#VALUE!</v>
      </c>
      <c r="S722" s="110" t="e">
        <f>IF(revenueReduction&gt;0.3,MAX(IF($B722="Non - avec lien de dépendance",MIN(1129,I722,$C722)*overallRate,MIN(1129,I722)*overallRate),ROUND(MAX(IF($B722="Non - avec lien de dépendance",0,MIN((0.75*I722),847)),MIN(I722,(0.75*$C722),847)),2)),IF($B722="Non - avec lien de dépendance",MIN(1129,I722,$C722)*overallRate,MIN(1129,I722)*overallRate))</f>
        <v>#VALUE!</v>
      </c>
      <c r="T722" s="110" t="e">
        <f>IF(revenueReduction&gt;0.3,MAX(IF($B722="Non - avec lien de dépendance",MIN(1129,J722,$C722)*overallRate,MIN(1129,J722)*overallRate),ROUND(MAX(IF($B722="Non - avec lien de dépendance",0,MIN((0.75*J722),847)),MIN(J722,(0.75*$C722),847)),2)),IF($B722="Non - avec lien de dépendance",MIN(1129,J722,$C722)*overallRate,MIN(1129,J722)*overallRate))</f>
        <v>#VALUE!</v>
      </c>
      <c r="U722" s="110" t="e">
        <f>IF(revenueReduction&gt;0.3,MAX(IF($B722="Non - avec lien de dépendance",MIN(1129,K722,$C722)*overallRate,MIN(1129,K722)*overallRate),ROUND(MAX(IF($B722="Non - avec lien de dépendance",0,MIN((0.75*K722),847)),MIN(K722,(0.75*$C722),847)),2)),IF($B722="Non - avec lien de dépendance",MIN(1129,K722,$C722)*overallRate,MIN(1129,K722)*overallRate))</f>
        <v>#VALUE!</v>
      </c>
    </row>
    <row r="723" spans="12:21" x14ac:dyDescent="0.5">
      <c r="L723" s="56" t="str">
        <f>IF(ISTEXT(overallRate),"Effectuez l’étape 1",IF(OR(COUNT($C723,H723)&lt;&gt;2,overallRate=0),0,IF(D723="Oui",ROUND(MAX(IF($B723="Non - avec lien de dépendance",0,MIN((0.75*H723),847)),MIN(H723,(0.75*$C723),847)),2),R723)))</f>
        <v>Effectuez l’étape 1</v>
      </c>
      <c r="M723" s="56" t="str">
        <f>IF(ISTEXT(overallRate),"Effectuez l’étape 1",IF(OR(COUNT($C723,I723)&lt;&gt;2,overallRate=0),0,IF(E723="Yes",ROUND(MAX(IF($B723="Non - avec lien de dépendance",0,MIN((0.75*I723),847)),MIN(I723,(0.75*$C723),847)),2),S723)))</f>
        <v>Effectuez l’étape 1</v>
      </c>
      <c r="N723" s="56" t="str">
        <f>IF(ISTEXT(overallRate),"Effectuez l’étape 1",IF(OR(COUNT($C723,J723)&lt;&gt;2,overallRate=0),0,IF(F723="Yes",ROUND(MAX(IF($B723="Non - avec lien de dépendance",0,MIN((0.75*J723),847)),MIN(J723,(0.75*$C723),847)),2),T723)))</f>
        <v>Effectuez l’étape 1</v>
      </c>
      <c r="O723" s="56" t="str">
        <f>IF(ISTEXT(overallRate),"Effectuez l’étape 1",IF(OR(COUNT($C723,K723)&lt;&gt;2,overallRate=0),0,IF(G723="Yes",ROUND(MAX(IF($B723="Non - avec lien de dépendance",0,MIN((0.75*K723),847)),MIN(K723,(0.75*$C723),847)),2),U723)))</f>
        <v>Effectuez l’étape 1</v>
      </c>
      <c r="P723" s="3">
        <f t="shared" si="11"/>
        <v>0</v>
      </c>
      <c r="R723" s="110" t="e">
        <f>IF(revenueReduction&gt;0.3,MAX(IF($B723="Non - avec lien de dépendance",MIN(1129,H723,$C723)*overallRate,MIN(1129,H723)*overallRate),ROUND(MAX(IF($B723="Non - avec lien de dépendance",0,MIN((0.75*H723),847)),MIN(H723,(0.75*$C723),847)),2)),IF($B723="Non - avec lien de dépendance",MIN(1129,H723,$C723)*overallRate,MIN(1129,H723)*overallRate))</f>
        <v>#VALUE!</v>
      </c>
      <c r="S723" s="110" t="e">
        <f>IF(revenueReduction&gt;0.3,MAX(IF($B723="Non - avec lien de dépendance",MIN(1129,I723,$C723)*overallRate,MIN(1129,I723)*overallRate),ROUND(MAX(IF($B723="Non - avec lien de dépendance",0,MIN((0.75*I723),847)),MIN(I723,(0.75*$C723),847)),2)),IF($B723="Non - avec lien de dépendance",MIN(1129,I723,$C723)*overallRate,MIN(1129,I723)*overallRate))</f>
        <v>#VALUE!</v>
      </c>
      <c r="T723" s="110" t="e">
        <f>IF(revenueReduction&gt;0.3,MAX(IF($B723="Non - avec lien de dépendance",MIN(1129,J723,$C723)*overallRate,MIN(1129,J723)*overallRate),ROUND(MAX(IF($B723="Non - avec lien de dépendance",0,MIN((0.75*J723),847)),MIN(J723,(0.75*$C723),847)),2)),IF($B723="Non - avec lien de dépendance",MIN(1129,J723,$C723)*overallRate,MIN(1129,J723)*overallRate))</f>
        <v>#VALUE!</v>
      </c>
      <c r="U723" s="110" t="e">
        <f>IF(revenueReduction&gt;0.3,MAX(IF($B723="Non - avec lien de dépendance",MIN(1129,K723,$C723)*overallRate,MIN(1129,K723)*overallRate),ROUND(MAX(IF($B723="Non - avec lien de dépendance",0,MIN((0.75*K723),847)),MIN(K723,(0.75*$C723),847)),2)),IF($B723="Non - avec lien de dépendance",MIN(1129,K723,$C723)*overallRate,MIN(1129,K723)*overallRate))</f>
        <v>#VALUE!</v>
      </c>
    </row>
    <row r="724" spans="12:21" x14ac:dyDescent="0.5">
      <c r="L724" s="56" t="str">
        <f>IF(ISTEXT(overallRate),"Effectuez l’étape 1",IF(OR(COUNT($C724,H724)&lt;&gt;2,overallRate=0),0,IF(D724="Oui",ROUND(MAX(IF($B724="Non - avec lien de dépendance",0,MIN((0.75*H724),847)),MIN(H724,(0.75*$C724),847)),2),R724)))</f>
        <v>Effectuez l’étape 1</v>
      </c>
      <c r="M724" s="56" t="str">
        <f>IF(ISTEXT(overallRate),"Effectuez l’étape 1",IF(OR(COUNT($C724,I724)&lt;&gt;2,overallRate=0),0,IF(E724="Yes",ROUND(MAX(IF($B724="Non - avec lien de dépendance",0,MIN((0.75*I724),847)),MIN(I724,(0.75*$C724),847)),2),S724)))</f>
        <v>Effectuez l’étape 1</v>
      </c>
      <c r="N724" s="56" t="str">
        <f>IF(ISTEXT(overallRate),"Effectuez l’étape 1",IF(OR(COUNT($C724,J724)&lt;&gt;2,overallRate=0),0,IF(F724="Yes",ROUND(MAX(IF($B724="Non - avec lien de dépendance",0,MIN((0.75*J724),847)),MIN(J724,(0.75*$C724),847)),2),T724)))</f>
        <v>Effectuez l’étape 1</v>
      </c>
      <c r="O724" s="56" t="str">
        <f>IF(ISTEXT(overallRate),"Effectuez l’étape 1",IF(OR(COUNT($C724,K724)&lt;&gt;2,overallRate=0),0,IF(G724="Yes",ROUND(MAX(IF($B724="Non - avec lien de dépendance",0,MIN((0.75*K724),847)),MIN(K724,(0.75*$C724),847)),2),U724)))</f>
        <v>Effectuez l’étape 1</v>
      </c>
      <c r="P724" s="3">
        <f t="shared" si="11"/>
        <v>0</v>
      </c>
      <c r="R724" s="110" t="e">
        <f>IF(revenueReduction&gt;0.3,MAX(IF($B724="Non - avec lien de dépendance",MIN(1129,H724,$C724)*overallRate,MIN(1129,H724)*overallRate),ROUND(MAX(IF($B724="Non - avec lien de dépendance",0,MIN((0.75*H724),847)),MIN(H724,(0.75*$C724),847)),2)),IF($B724="Non - avec lien de dépendance",MIN(1129,H724,$C724)*overallRate,MIN(1129,H724)*overallRate))</f>
        <v>#VALUE!</v>
      </c>
      <c r="S724" s="110" t="e">
        <f>IF(revenueReduction&gt;0.3,MAX(IF($B724="Non - avec lien de dépendance",MIN(1129,I724,$C724)*overallRate,MIN(1129,I724)*overallRate),ROUND(MAX(IF($B724="Non - avec lien de dépendance",0,MIN((0.75*I724),847)),MIN(I724,(0.75*$C724),847)),2)),IF($B724="Non - avec lien de dépendance",MIN(1129,I724,$C724)*overallRate,MIN(1129,I724)*overallRate))</f>
        <v>#VALUE!</v>
      </c>
      <c r="T724" s="110" t="e">
        <f>IF(revenueReduction&gt;0.3,MAX(IF($B724="Non - avec lien de dépendance",MIN(1129,J724,$C724)*overallRate,MIN(1129,J724)*overallRate),ROUND(MAX(IF($B724="Non - avec lien de dépendance",0,MIN((0.75*J724),847)),MIN(J724,(0.75*$C724),847)),2)),IF($B724="Non - avec lien de dépendance",MIN(1129,J724,$C724)*overallRate,MIN(1129,J724)*overallRate))</f>
        <v>#VALUE!</v>
      </c>
      <c r="U724" s="110" t="e">
        <f>IF(revenueReduction&gt;0.3,MAX(IF($B724="Non - avec lien de dépendance",MIN(1129,K724,$C724)*overallRate,MIN(1129,K724)*overallRate),ROUND(MAX(IF($B724="Non - avec lien de dépendance",0,MIN((0.75*K724),847)),MIN(K724,(0.75*$C724),847)),2)),IF($B724="Non - avec lien de dépendance",MIN(1129,K724,$C724)*overallRate,MIN(1129,K724)*overallRate))</f>
        <v>#VALUE!</v>
      </c>
    </row>
    <row r="725" spans="12:21" x14ac:dyDescent="0.5">
      <c r="L725" s="56" t="str">
        <f>IF(ISTEXT(overallRate),"Effectuez l’étape 1",IF(OR(COUNT($C725,H725)&lt;&gt;2,overallRate=0),0,IF(D725="Oui",ROUND(MAX(IF($B725="Non - avec lien de dépendance",0,MIN((0.75*H725),847)),MIN(H725,(0.75*$C725),847)),2),R725)))</f>
        <v>Effectuez l’étape 1</v>
      </c>
      <c r="M725" s="56" t="str">
        <f>IF(ISTEXT(overallRate),"Effectuez l’étape 1",IF(OR(COUNT($C725,I725)&lt;&gt;2,overallRate=0),0,IF(E725="Yes",ROUND(MAX(IF($B725="Non - avec lien de dépendance",0,MIN((0.75*I725),847)),MIN(I725,(0.75*$C725),847)),2),S725)))</f>
        <v>Effectuez l’étape 1</v>
      </c>
      <c r="N725" s="56" t="str">
        <f>IF(ISTEXT(overallRate),"Effectuez l’étape 1",IF(OR(COUNT($C725,J725)&lt;&gt;2,overallRate=0),0,IF(F725="Yes",ROUND(MAX(IF($B725="Non - avec lien de dépendance",0,MIN((0.75*J725),847)),MIN(J725,(0.75*$C725),847)),2),T725)))</f>
        <v>Effectuez l’étape 1</v>
      </c>
      <c r="O725" s="56" t="str">
        <f>IF(ISTEXT(overallRate),"Effectuez l’étape 1",IF(OR(COUNT($C725,K725)&lt;&gt;2,overallRate=0),0,IF(G725="Yes",ROUND(MAX(IF($B725="Non - avec lien de dépendance",0,MIN((0.75*K725),847)),MIN(K725,(0.75*$C725),847)),2),U725)))</f>
        <v>Effectuez l’étape 1</v>
      </c>
      <c r="P725" s="3">
        <f t="shared" si="11"/>
        <v>0</v>
      </c>
      <c r="R725" s="110" t="e">
        <f>IF(revenueReduction&gt;0.3,MAX(IF($B725="Non - avec lien de dépendance",MIN(1129,H725,$C725)*overallRate,MIN(1129,H725)*overallRate),ROUND(MAX(IF($B725="Non - avec lien de dépendance",0,MIN((0.75*H725),847)),MIN(H725,(0.75*$C725),847)),2)),IF($B725="Non - avec lien de dépendance",MIN(1129,H725,$C725)*overallRate,MIN(1129,H725)*overallRate))</f>
        <v>#VALUE!</v>
      </c>
      <c r="S725" s="110" t="e">
        <f>IF(revenueReduction&gt;0.3,MAX(IF($B725="Non - avec lien de dépendance",MIN(1129,I725,$C725)*overallRate,MIN(1129,I725)*overallRate),ROUND(MAX(IF($B725="Non - avec lien de dépendance",0,MIN((0.75*I725),847)),MIN(I725,(0.75*$C725),847)),2)),IF($B725="Non - avec lien de dépendance",MIN(1129,I725,$C725)*overallRate,MIN(1129,I725)*overallRate))</f>
        <v>#VALUE!</v>
      </c>
      <c r="T725" s="110" t="e">
        <f>IF(revenueReduction&gt;0.3,MAX(IF($B725="Non - avec lien de dépendance",MIN(1129,J725,$C725)*overallRate,MIN(1129,J725)*overallRate),ROUND(MAX(IF($B725="Non - avec lien de dépendance",0,MIN((0.75*J725),847)),MIN(J725,(0.75*$C725),847)),2)),IF($B725="Non - avec lien de dépendance",MIN(1129,J725,$C725)*overallRate,MIN(1129,J725)*overallRate))</f>
        <v>#VALUE!</v>
      </c>
      <c r="U725" s="110" t="e">
        <f>IF(revenueReduction&gt;0.3,MAX(IF($B725="Non - avec lien de dépendance",MIN(1129,K725,$C725)*overallRate,MIN(1129,K725)*overallRate),ROUND(MAX(IF($B725="Non - avec lien de dépendance",0,MIN((0.75*K725),847)),MIN(K725,(0.75*$C725),847)),2)),IF($B725="Non - avec lien de dépendance",MIN(1129,K725,$C725)*overallRate,MIN(1129,K725)*overallRate))</f>
        <v>#VALUE!</v>
      </c>
    </row>
    <row r="726" spans="12:21" x14ac:dyDescent="0.5">
      <c r="L726" s="56" t="str">
        <f>IF(ISTEXT(overallRate),"Effectuez l’étape 1",IF(OR(COUNT($C726,H726)&lt;&gt;2,overallRate=0),0,IF(D726="Oui",ROUND(MAX(IF($B726="Non - avec lien de dépendance",0,MIN((0.75*H726),847)),MIN(H726,(0.75*$C726),847)),2),R726)))</f>
        <v>Effectuez l’étape 1</v>
      </c>
      <c r="M726" s="56" t="str">
        <f>IF(ISTEXT(overallRate),"Effectuez l’étape 1",IF(OR(COUNT($C726,I726)&lt;&gt;2,overallRate=0),0,IF(E726="Yes",ROUND(MAX(IF($B726="Non - avec lien de dépendance",0,MIN((0.75*I726),847)),MIN(I726,(0.75*$C726),847)),2),S726)))</f>
        <v>Effectuez l’étape 1</v>
      </c>
      <c r="N726" s="56" t="str">
        <f>IF(ISTEXT(overallRate),"Effectuez l’étape 1",IF(OR(COUNT($C726,J726)&lt;&gt;2,overallRate=0),0,IF(F726="Yes",ROUND(MAX(IF($B726="Non - avec lien de dépendance",0,MIN((0.75*J726),847)),MIN(J726,(0.75*$C726),847)),2),T726)))</f>
        <v>Effectuez l’étape 1</v>
      </c>
      <c r="O726" s="56" t="str">
        <f>IF(ISTEXT(overallRate),"Effectuez l’étape 1",IF(OR(COUNT($C726,K726)&lt;&gt;2,overallRate=0),0,IF(G726="Yes",ROUND(MAX(IF($B726="Non - avec lien de dépendance",0,MIN((0.75*K726),847)),MIN(K726,(0.75*$C726),847)),2),U726)))</f>
        <v>Effectuez l’étape 1</v>
      </c>
      <c r="P726" s="3">
        <f t="shared" si="11"/>
        <v>0</v>
      </c>
      <c r="R726" s="110" t="e">
        <f>IF(revenueReduction&gt;0.3,MAX(IF($B726="Non - avec lien de dépendance",MIN(1129,H726,$C726)*overallRate,MIN(1129,H726)*overallRate),ROUND(MAX(IF($B726="Non - avec lien de dépendance",0,MIN((0.75*H726),847)),MIN(H726,(0.75*$C726),847)),2)),IF($B726="Non - avec lien de dépendance",MIN(1129,H726,$C726)*overallRate,MIN(1129,H726)*overallRate))</f>
        <v>#VALUE!</v>
      </c>
      <c r="S726" s="110" t="e">
        <f>IF(revenueReduction&gt;0.3,MAX(IF($B726="Non - avec lien de dépendance",MIN(1129,I726,$C726)*overallRate,MIN(1129,I726)*overallRate),ROUND(MAX(IF($B726="Non - avec lien de dépendance",0,MIN((0.75*I726),847)),MIN(I726,(0.75*$C726),847)),2)),IF($B726="Non - avec lien de dépendance",MIN(1129,I726,$C726)*overallRate,MIN(1129,I726)*overallRate))</f>
        <v>#VALUE!</v>
      </c>
      <c r="T726" s="110" t="e">
        <f>IF(revenueReduction&gt;0.3,MAX(IF($B726="Non - avec lien de dépendance",MIN(1129,J726,$C726)*overallRate,MIN(1129,J726)*overallRate),ROUND(MAX(IF($B726="Non - avec lien de dépendance",0,MIN((0.75*J726),847)),MIN(J726,(0.75*$C726),847)),2)),IF($B726="Non - avec lien de dépendance",MIN(1129,J726,$C726)*overallRate,MIN(1129,J726)*overallRate))</f>
        <v>#VALUE!</v>
      </c>
      <c r="U726" s="110" t="e">
        <f>IF(revenueReduction&gt;0.3,MAX(IF($B726="Non - avec lien de dépendance",MIN(1129,K726,$C726)*overallRate,MIN(1129,K726)*overallRate),ROUND(MAX(IF($B726="Non - avec lien de dépendance",0,MIN((0.75*K726),847)),MIN(K726,(0.75*$C726),847)),2)),IF($B726="Non - avec lien de dépendance",MIN(1129,K726,$C726)*overallRate,MIN(1129,K726)*overallRate))</f>
        <v>#VALUE!</v>
      </c>
    </row>
    <row r="727" spans="12:21" x14ac:dyDescent="0.5">
      <c r="L727" s="56" t="str">
        <f>IF(ISTEXT(overallRate),"Effectuez l’étape 1",IF(OR(COUNT($C727,H727)&lt;&gt;2,overallRate=0),0,IF(D727="Oui",ROUND(MAX(IF($B727="Non - avec lien de dépendance",0,MIN((0.75*H727),847)),MIN(H727,(0.75*$C727),847)),2),R727)))</f>
        <v>Effectuez l’étape 1</v>
      </c>
      <c r="M727" s="56" t="str">
        <f>IF(ISTEXT(overallRate),"Effectuez l’étape 1",IF(OR(COUNT($C727,I727)&lt;&gt;2,overallRate=0),0,IF(E727="Yes",ROUND(MAX(IF($B727="Non - avec lien de dépendance",0,MIN((0.75*I727),847)),MIN(I727,(0.75*$C727),847)),2),S727)))</f>
        <v>Effectuez l’étape 1</v>
      </c>
      <c r="N727" s="56" t="str">
        <f>IF(ISTEXT(overallRate),"Effectuez l’étape 1",IF(OR(COUNT($C727,J727)&lt;&gt;2,overallRate=0),0,IF(F727="Yes",ROUND(MAX(IF($B727="Non - avec lien de dépendance",0,MIN((0.75*J727),847)),MIN(J727,(0.75*$C727),847)),2),T727)))</f>
        <v>Effectuez l’étape 1</v>
      </c>
      <c r="O727" s="56" t="str">
        <f>IF(ISTEXT(overallRate),"Effectuez l’étape 1",IF(OR(COUNT($C727,K727)&lt;&gt;2,overallRate=0),0,IF(G727="Yes",ROUND(MAX(IF($B727="Non - avec lien de dépendance",0,MIN((0.75*K727),847)),MIN(K727,(0.75*$C727),847)),2),U727)))</f>
        <v>Effectuez l’étape 1</v>
      </c>
      <c r="P727" s="3">
        <f t="shared" si="11"/>
        <v>0</v>
      </c>
      <c r="R727" s="110" t="e">
        <f>IF(revenueReduction&gt;0.3,MAX(IF($B727="Non - avec lien de dépendance",MIN(1129,H727,$C727)*overallRate,MIN(1129,H727)*overallRate),ROUND(MAX(IF($B727="Non - avec lien de dépendance",0,MIN((0.75*H727),847)),MIN(H727,(0.75*$C727),847)),2)),IF($B727="Non - avec lien de dépendance",MIN(1129,H727,$C727)*overallRate,MIN(1129,H727)*overallRate))</f>
        <v>#VALUE!</v>
      </c>
      <c r="S727" s="110" t="e">
        <f>IF(revenueReduction&gt;0.3,MAX(IF($B727="Non - avec lien de dépendance",MIN(1129,I727,$C727)*overallRate,MIN(1129,I727)*overallRate),ROUND(MAX(IF($B727="Non - avec lien de dépendance",0,MIN((0.75*I727),847)),MIN(I727,(0.75*$C727),847)),2)),IF($B727="Non - avec lien de dépendance",MIN(1129,I727,$C727)*overallRate,MIN(1129,I727)*overallRate))</f>
        <v>#VALUE!</v>
      </c>
      <c r="T727" s="110" t="e">
        <f>IF(revenueReduction&gt;0.3,MAX(IF($B727="Non - avec lien de dépendance",MIN(1129,J727,$C727)*overallRate,MIN(1129,J727)*overallRate),ROUND(MAX(IF($B727="Non - avec lien de dépendance",0,MIN((0.75*J727),847)),MIN(J727,(0.75*$C727),847)),2)),IF($B727="Non - avec lien de dépendance",MIN(1129,J727,$C727)*overallRate,MIN(1129,J727)*overallRate))</f>
        <v>#VALUE!</v>
      </c>
      <c r="U727" s="110" t="e">
        <f>IF(revenueReduction&gt;0.3,MAX(IF($B727="Non - avec lien de dépendance",MIN(1129,K727,$C727)*overallRate,MIN(1129,K727)*overallRate),ROUND(MAX(IF($B727="Non - avec lien de dépendance",0,MIN((0.75*K727),847)),MIN(K727,(0.75*$C727),847)),2)),IF($B727="Non - avec lien de dépendance",MIN(1129,K727,$C727)*overallRate,MIN(1129,K727)*overallRate))</f>
        <v>#VALUE!</v>
      </c>
    </row>
    <row r="728" spans="12:21" x14ac:dyDescent="0.5">
      <c r="L728" s="56" t="str">
        <f>IF(ISTEXT(overallRate),"Effectuez l’étape 1",IF(OR(COUNT($C728,H728)&lt;&gt;2,overallRate=0),0,IF(D728="Oui",ROUND(MAX(IF($B728="Non - avec lien de dépendance",0,MIN((0.75*H728),847)),MIN(H728,(0.75*$C728),847)),2),R728)))</f>
        <v>Effectuez l’étape 1</v>
      </c>
      <c r="M728" s="56" t="str">
        <f>IF(ISTEXT(overallRate),"Effectuez l’étape 1",IF(OR(COUNT($C728,I728)&lt;&gt;2,overallRate=0),0,IF(E728="Yes",ROUND(MAX(IF($B728="Non - avec lien de dépendance",0,MIN((0.75*I728),847)),MIN(I728,(0.75*$C728),847)),2),S728)))</f>
        <v>Effectuez l’étape 1</v>
      </c>
      <c r="N728" s="56" t="str">
        <f>IF(ISTEXT(overallRate),"Effectuez l’étape 1",IF(OR(COUNT($C728,J728)&lt;&gt;2,overallRate=0),0,IF(F728="Yes",ROUND(MAX(IF($B728="Non - avec lien de dépendance",0,MIN((0.75*J728),847)),MIN(J728,(0.75*$C728),847)),2),T728)))</f>
        <v>Effectuez l’étape 1</v>
      </c>
      <c r="O728" s="56" t="str">
        <f>IF(ISTEXT(overallRate),"Effectuez l’étape 1",IF(OR(COUNT($C728,K728)&lt;&gt;2,overallRate=0),0,IF(G728="Yes",ROUND(MAX(IF($B728="Non - avec lien de dépendance",0,MIN((0.75*K728),847)),MIN(K728,(0.75*$C728),847)),2),U728)))</f>
        <v>Effectuez l’étape 1</v>
      </c>
      <c r="P728" s="3">
        <f t="shared" si="11"/>
        <v>0</v>
      </c>
      <c r="R728" s="110" t="e">
        <f>IF(revenueReduction&gt;0.3,MAX(IF($B728="Non - avec lien de dépendance",MIN(1129,H728,$C728)*overallRate,MIN(1129,H728)*overallRate),ROUND(MAX(IF($B728="Non - avec lien de dépendance",0,MIN((0.75*H728),847)),MIN(H728,(0.75*$C728),847)),2)),IF($B728="Non - avec lien de dépendance",MIN(1129,H728,$C728)*overallRate,MIN(1129,H728)*overallRate))</f>
        <v>#VALUE!</v>
      </c>
      <c r="S728" s="110" t="e">
        <f>IF(revenueReduction&gt;0.3,MAX(IF($B728="Non - avec lien de dépendance",MIN(1129,I728,$C728)*overallRate,MIN(1129,I728)*overallRate),ROUND(MAX(IF($B728="Non - avec lien de dépendance",0,MIN((0.75*I728),847)),MIN(I728,(0.75*$C728),847)),2)),IF($B728="Non - avec lien de dépendance",MIN(1129,I728,$C728)*overallRate,MIN(1129,I728)*overallRate))</f>
        <v>#VALUE!</v>
      </c>
      <c r="T728" s="110" t="e">
        <f>IF(revenueReduction&gt;0.3,MAX(IF($B728="Non - avec lien de dépendance",MIN(1129,J728,$C728)*overallRate,MIN(1129,J728)*overallRate),ROUND(MAX(IF($B728="Non - avec lien de dépendance",0,MIN((0.75*J728),847)),MIN(J728,(0.75*$C728),847)),2)),IF($B728="Non - avec lien de dépendance",MIN(1129,J728,$C728)*overallRate,MIN(1129,J728)*overallRate))</f>
        <v>#VALUE!</v>
      </c>
      <c r="U728" s="110" t="e">
        <f>IF(revenueReduction&gt;0.3,MAX(IF($B728="Non - avec lien de dépendance",MIN(1129,K728,$C728)*overallRate,MIN(1129,K728)*overallRate),ROUND(MAX(IF($B728="Non - avec lien de dépendance",0,MIN((0.75*K728),847)),MIN(K728,(0.75*$C728),847)),2)),IF($B728="Non - avec lien de dépendance",MIN(1129,K728,$C728)*overallRate,MIN(1129,K728)*overallRate))</f>
        <v>#VALUE!</v>
      </c>
    </row>
    <row r="729" spans="12:21" x14ac:dyDescent="0.5">
      <c r="L729" s="56" t="str">
        <f>IF(ISTEXT(overallRate),"Effectuez l’étape 1",IF(OR(COUNT($C729,H729)&lt;&gt;2,overallRate=0),0,IF(D729="Oui",ROUND(MAX(IF($B729="Non - avec lien de dépendance",0,MIN((0.75*H729),847)),MIN(H729,(0.75*$C729),847)),2),R729)))</f>
        <v>Effectuez l’étape 1</v>
      </c>
      <c r="M729" s="56" t="str">
        <f>IF(ISTEXT(overallRate),"Effectuez l’étape 1",IF(OR(COUNT($C729,I729)&lt;&gt;2,overallRate=0),0,IF(E729="Yes",ROUND(MAX(IF($B729="Non - avec lien de dépendance",0,MIN((0.75*I729),847)),MIN(I729,(0.75*$C729),847)),2),S729)))</f>
        <v>Effectuez l’étape 1</v>
      </c>
      <c r="N729" s="56" t="str">
        <f>IF(ISTEXT(overallRate),"Effectuez l’étape 1",IF(OR(COUNT($C729,J729)&lt;&gt;2,overallRate=0),0,IF(F729="Yes",ROUND(MAX(IF($B729="Non - avec lien de dépendance",0,MIN((0.75*J729),847)),MIN(J729,(0.75*$C729),847)),2),T729)))</f>
        <v>Effectuez l’étape 1</v>
      </c>
      <c r="O729" s="56" t="str">
        <f>IF(ISTEXT(overallRate),"Effectuez l’étape 1",IF(OR(COUNT($C729,K729)&lt;&gt;2,overallRate=0),0,IF(G729="Yes",ROUND(MAX(IF($B729="Non - avec lien de dépendance",0,MIN((0.75*K729),847)),MIN(K729,(0.75*$C729),847)),2),U729)))</f>
        <v>Effectuez l’étape 1</v>
      </c>
      <c r="P729" s="3">
        <f t="shared" si="11"/>
        <v>0</v>
      </c>
      <c r="R729" s="110" t="e">
        <f>IF(revenueReduction&gt;0.3,MAX(IF($B729="Non - avec lien de dépendance",MIN(1129,H729,$C729)*overallRate,MIN(1129,H729)*overallRate),ROUND(MAX(IF($B729="Non - avec lien de dépendance",0,MIN((0.75*H729),847)),MIN(H729,(0.75*$C729),847)),2)),IF($B729="Non - avec lien de dépendance",MIN(1129,H729,$C729)*overallRate,MIN(1129,H729)*overallRate))</f>
        <v>#VALUE!</v>
      </c>
      <c r="S729" s="110" t="e">
        <f>IF(revenueReduction&gt;0.3,MAX(IF($B729="Non - avec lien de dépendance",MIN(1129,I729,$C729)*overallRate,MIN(1129,I729)*overallRate),ROUND(MAX(IF($B729="Non - avec lien de dépendance",0,MIN((0.75*I729),847)),MIN(I729,(0.75*$C729),847)),2)),IF($B729="Non - avec lien de dépendance",MIN(1129,I729,$C729)*overallRate,MIN(1129,I729)*overallRate))</f>
        <v>#VALUE!</v>
      </c>
      <c r="T729" s="110" t="e">
        <f>IF(revenueReduction&gt;0.3,MAX(IF($B729="Non - avec lien de dépendance",MIN(1129,J729,$C729)*overallRate,MIN(1129,J729)*overallRate),ROUND(MAX(IF($B729="Non - avec lien de dépendance",0,MIN((0.75*J729),847)),MIN(J729,(0.75*$C729),847)),2)),IF($B729="Non - avec lien de dépendance",MIN(1129,J729,$C729)*overallRate,MIN(1129,J729)*overallRate))</f>
        <v>#VALUE!</v>
      </c>
      <c r="U729" s="110" t="e">
        <f>IF(revenueReduction&gt;0.3,MAX(IF($B729="Non - avec lien de dépendance",MIN(1129,K729,$C729)*overallRate,MIN(1129,K729)*overallRate),ROUND(MAX(IF($B729="Non - avec lien de dépendance",0,MIN((0.75*K729),847)),MIN(K729,(0.75*$C729),847)),2)),IF($B729="Non - avec lien de dépendance",MIN(1129,K729,$C729)*overallRate,MIN(1129,K729)*overallRate))</f>
        <v>#VALUE!</v>
      </c>
    </row>
    <row r="730" spans="12:21" x14ac:dyDescent="0.5">
      <c r="L730" s="56" t="str">
        <f>IF(ISTEXT(overallRate),"Effectuez l’étape 1",IF(OR(COUNT($C730,H730)&lt;&gt;2,overallRate=0),0,IF(D730="Oui",ROUND(MAX(IF($B730="Non - avec lien de dépendance",0,MIN((0.75*H730),847)),MIN(H730,(0.75*$C730),847)),2),R730)))</f>
        <v>Effectuez l’étape 1</v>
      </c>
      <c r="M730" s="56" t="str">
        <f>IF(ISTEXT(overallRate),"Effectuez l’étape 1",IF(OR(COUNT($C730,I730)&lt;&gt;2,overallRate=0),0,IF(E730="Yes",ROUND(MAX(IF($B730="Non - avec lien de dépendance",0,MIN((0.75*I730),847)),MIN(I730,(0.75*$C730),847)),2),S730)))</f>
        <v>Effectuez l’étape 1</v>
      </c>
      <c r="N730" s="56" t="str">
        <f>IF(ISTEXT(overallRate),"Effectuez l’étape 1",IF(OR(COUNT($C730,J730)&lt;&gt;2,overallRate=0),0,IF(F730="Yes",ROUND(MAX(IF($B730="Non - avec lien de dépendance",0,MIN((0.75*J730),847)),MIN(J730,(0.75*$C730),847)),2),T730)))</f>
        <v>Effectuez l’étape 1</v>
      </c>
      <c r="O730" s="56" t="str">
        <f>IF(ISTEXT(overallRate),"Effectuez l’étape 1",IF(OR(COUNT($C730,K730)&lt;&gt;2,overallRate=0),0,IF(G730="Yes",ROUND(MAX(IF($B730="Non - avec lien de dépendance",0,MIN((0.75*K730),847)),MIN(K730,(0.75*$C730),847)),2),U730)))</f>
        <v>Effectuez l’étape 1</v>
      </c>
      <c r="P730" s="3">
        <f t="shared" si="11"/>
        <v>0</v>
      </c>
      <c r="R730" s="110" t="e">
        <f>IF(revenueReduction&gt;0.3,MAX(IF($B730="Non - avec lien de dépendance",MIN(1129,H730,$C730)*overallRate,MIN(1129,H730)*overallRate),ROUND(MAX(IF($B730="Non - avec lien de dépendance",0,MIN((0.75*H730),847)),MIN(H730,(0.75*$C730),847)),2)),IF($B730="Non - avec lien de dépendance",MIN(1129,H730,$C730)*overallRate,MIN(1129,H730)*overallRate))</f>
        <v>#VALUE!</v>
      </c>
      <c r="S730" s="110" t="e">
        <f>IF(revenueReduction&gt;0.3,MAX(IF($B730="Non - avec lien de dépendance",MIN(1129,I730,$C730)*overallRate,MIN(1129,I730)*overallRate),ROUND(MAX(IF($B730="Non - avec lien de dépendance",0,MIN((0.75*I730),847)),MIN(I730,(0.75*$C730),847)),2)),IF($B730="Non - avec lien de dépendance",MIN(1129,I730,$C730)*overallRate,MIN(1129,I730)*overallRate))</f>
        <v>#VALUE!</v>
      </c>
      <c r="T730" s="110" t="e">
        <f>IF(revenueReduction&gt;0.3,MAX(IF($B730="Non - avec lien de dépendance",MIN(1129,J730,$C730)*overallRate,MIN(1129,J730)*overallRate),ROUND(MAX(IF($B730="Non - avec lien de dépendance",0,MIN((0.75*J730),847)),MIN(J730,(0.75*$C730),847)),2)),IF($B730="Non - avec lien de dépendance",MIN(1129,J730,$C730)*overallRate,MIN(1129,J730)*overallRate))</f>
        <v>#VALUE!</v>
      </c>
      <c r="U730" s="110" t="e">
        <f>IF(revenueReduction&gt;0.3,MAX(IF($B730="Non - avec lien de dépendance",MIN(1129,K730,$C730)*overallRate,MIN(1129,K730)*overallRate),ROUND(MAX(IF($B730="Non - avec lien de dépendance",0,MIN((0.75*K730),847)),MIN(K730,(0.75*$C730),847)),2)),IF($B730="Non - avec lien de dépendance",MIN(1129,K730,$C730)*overallRate,MIN(1129,K730)*overallRate))</f>
        <v>#VALUE!</v>
      </c>
    </row>
    <row r="731" spans="12:21" x14ac:dyDescent="0.5">
      <c r="L731" s="56" t="str">
        <f>IF(ISTEXT(overallRate),"Effectuez l’étape 1",IF(OR(COUNT($C731,H731)&lt;&gt;2,overallRate=0),0,IF(D731="Oui",ROUND(MAX(IF($B731="Non - avec lien de dépendance",0,MIN((0.75*H731),847)),MIN(H731,(0.75*$C731),847)),2),R731)))</f>
        <v>Effectuez l’étape 1</v>
      </c>
      <c r="M731" s="56" t="str">
        <f>IF(ISTEXT(overallRate),"Effectuez l’étape 1",IF(OR(COUNT($C731,I731)&lt;&gt;2,overallRate=0),0,IF(E731="Yes",ROUND(MAX(IF($B731="Non - avec lien de dépendance",0,MIN((0.75*I731),847)),MIN(I731,(0.75*$C731),847)),2),S731)))</f>
        <v>Effectuez l’étape 1</v>
      </c>
      <c r="N731" s="56" t="str">
        <f>IF(ISTEXT(overallRate),"Effectuez l’étape 1",IF(OR(COUNT($C731,J731)&lt;&gt;2,overallRate=0),0,IF(F731="Yes",ROUND(MAX(IF($B731="Non - avec lien de dépendance",0,MIN((0.75*J731),847)),MIN(J731,(0.75*$C731),847)),2),T731)))</f>
        <v>Effectuez l’étape 1</v>
      </c>
      <c r="O731" s="56" t="str">
        <f>IF(ISTEXT(overallRate),"Effectuez l’étape 1",IF(OR(COUNT($C731,K731)&lt;&gt;2,overallRate=0),0,IF(G731="Yes",ROUND(MAX(IF($B731="Non - avec lien de dépendance",0,MIN((0.75*K731),847)),MIN(K731,(0.75*$C731),847)),2),U731)))</f>
        <v>Effectuez l’étape 1</v>
      </c>
      <c r="P731" s="3">
        <f t="shared" si="11"/>
        <v>0</v>
      </c>
      <c r="R731" s="110" t="e">
        <f>IF(revenueReduction&gt;0.3,MAX(IF($B731="Non - avec lien de dépendance",MIN(1129,H731,$C731)*overallRate,MIN(1129,H731)*overallRate),ROUND(MAX(IF($B731="Non - avec lien de dépendance",0,MIN((0.75*H731),847)),MIN(H731,(0.75*$C731),847)),2)),IF($B731="Non - avec lien de dépendance",MIN(1129,H731,$C731)*overallRate,MIN(1129,H731)*overallRate))</f>
        <v>#VALUE!</v>
      </c>
      <c r="S731" s="110" t="e">
        <f>IF(revenueReduction&gt;0.3,MAX(IF($B731="Non - avec lien de dépendance",MIN(1129,I731,$C731)*overallRate,MIN(1129,I731)*overallRate),ROUND(MAX(IF($B731="Non - avec lien de dépendance",0,MIN((0.75*I731),847)),MIN(I731,(0.75*$C731),847)),2)),IF($B731="Non - avec lien de dépendance",MIN(1129,I731,$C731)*overallRate,MIN(1129,I731)*overallRate))</f>
        <v>#VALUE!</v>
      </c>
      <c r="T731" s="110" t="e">
        <f>IF(revenueReduction&gt;0.3,MAX(IF($B731="Non - avec lien de dépendance",MIN(1129,J731,$C731)*overallRate,MIN(1129,J731)*overallRate),ROUND(MAX(IF($B731="Non - avec lien de dépendance",0,MIN((0.75*J731),847)),MIN(J731,(0.75*$C731),847)),2)),IF($B731="Non - avec lien de dépendance",MIN(1129,J731,$C731)*overallRate,MIN(1129,J731)*overallRate))</f>
        <v>#VALUE!</v>
      </c>
      <c r="U731" s="110" t="e">
        <f>IF(revenueReduction&gt;0.3,MAX(IF($B731="Non - avec lien de dépendance",MIN(1129,K731,$C731)*overallRate,MIN(1129,K731)*overallRate),ROUND(MAX(IF($B731="Non - avec lien de dépendance",0,MIN((0.75*K731),847)),MIN(K731,(0.75*$C731),847)),2)),IF($B731="Non - avec lien de dépendance",MIN(1129,K731,$C731)*overallRate,MIN(1129,K731)*overallRate))</f>
        <v>#VALUE!</v>
      </c>
    </row>
    <row r="732" spans="12:21" x14ac:dyDescent="0.5">
      <c r="L732" s="56" t="str">
        <f>IF(ISTEXT(overallRate),"Effectuez l’étape 1",IF(OR(COUNT($C732,H732)&lt;&gt;2,overallRate=0),0,IF(D732="Oui",ROUND(MAX(IF($B732="Non - avec lien de dépendance",0,MIN((0.75*H732),847)),MIN(H732,(0.75*$C732),847)),2),R732)))</f>
        <v>Effectuez l’étape 1</v>
      </c>
      <c r="M732" s="56" t="str">
        <f>IF(ISTEXT(overallRate),"Effectuez l’étape 1",IF(OR(COUNT($C732,I732)&lt;&gt;2,overallRate=0),0,IF(E732="Yes",ROUND(MAX(IF($B732="Non - avec lien de dépendance",0,MIN((0.75*I732),847)),MIN(I732,(0.75*$C732),847)),2),S732)))</f>
        <v>Effectuez l’étape 1</v>
      </c>
      <c r="N732" s="56" t="str">
        <f>IF(ISTEXT(overallRate),"Effectuez l’étape 1",IF(OR(COUNT($C732,J732)&lt;&gt;2,overallRate=0),0,IF(F732="Yes",ROUND(MAX(IF($B732="Non - avec lien de dépendance",0,MIN((0.75*J732),847)),MIN(J732,(0.75*$C732),847)),2),T732)))</f>
        <v>Effectuez l’étape 1</v>
      </c>
      <c r="O732" s="56" t="str">
        <f>IF(ISTEXT(overallRate),"Effectuez l’étape 1",IF(OR(COUNT($C732,K732)&lt;&gt;2,overallRate=0),0,IF(G732="Yes",ROUND(MAX(IF($B732="Non - avec lien de dépendance",0,MIN((0.75*K732),847)),MIN(K732,(0.75*$C732),847)),2),U732)))</f>
        <v>Effectuez l’étape 1</v>
      </c>
      <c r="P732" s="3">
        <f t="shared" si="11"/>
        <v>0</v>
      </c>
      <c r="R732" s="110" t="e">
        <f>IF(revenueReduction&gt;0.3,MAX(IF($B732="Non - avec lien de dépendance",MIN(1129,H732,$C732)*overallRate,MIN(1129,H732)*overallRate),ROUND(MAX(IF($B732="Non - avec lien de dépendance",0,MIN((0.75*H732),847)),MIN(H732,(0.75*$C732),847)),2)),IF($B732="Non - avec lien de dépendance",MIN(1129,H732,$C732)*overallRate,MIN(1129,H732)*overallRate))</f>
        <v>#VALUE!</v>
      </c>
      <c r="S732" s="110" t="e">
        <f>IF(revenueReduction&gt;0.3,MAX(IF($B732="Non - avec lien de dépendance",MIN(1129,I732,$C732)*overallRate,MIN(1129,I732)*overallRate),ROUND(MAX(IF($B732="Non - avec lien de dépendance",0,MIN((0.75*I732),847)),MIN(I732,(0.75*$C732),847)),2)),IF($B732="Non - avec lien de dépendance",MIN(1129,I732,$C732)*overallRate,MIN(1129,I732)*overallRate))</f>
        <v>#VALUE!</v>
      </c>
      <c r="T732" s="110" t="e">
        <f>IF(revenueReduction&gt;0.3,MAX(IF($B732="Non - avec lien de dépendance",MIN(1129,J732,$C732)*overallRate,MIN(1129,J732)*overallRate),ROUND(MAX(IF($B732="Non - avec lien de dépendance",0,MIN((0.75*J732),847)),MIN(J732,(0.75*$C732),847)),2)),IF($B732="Non - avec lien de dépendance",MIN(1129,J732,$C732)*overallRate,MIN(1129,J732)*overallRate))</f>
        <v>#VALUE!</v>
      </c>
      <c r="U732" s="110" t="e">
        <f>IF(revenueReduction&gt;0.3,MAX(IF($B732="Non - avec lien de dépendance",MIN(1129,K732,$C732)*overallRate,MIN(1129,K732)*overallRate),ROUND(MAX(IF($B732="Non - avec lien de dépendance",0,MIN((0.75*K732),847)),MIN(K732,(0.75*$C732),847)),2)),IF($B732="Non - avec lien de dépendance",MIN(1129,K732,$C732)*overallRate,MIN(1129,K732)*overallRate))</f>
        <v>#VALUE!</v>
      </c>
    </row>
    <row r="733" spans="12:21" x14ac:dyDescent="0.5">
      <c r="L733" s="56" t="str">
        <f>IF(ISTEXT(overallRate),"Effectuez l’étape 1",IF(OR(COUNT($C733,H733)&lt;&gt;2,overallRate=0),0,IF(D733="Oui",ROUND(MAX(IF($B733="Non - avec lien de dépendance",0,MIN((0.75*H733),847)),MIN(H733,(0.75*$C733),847)),2),R733)))</f>
        <v>Effectuez l’étape 1</v>
      </c>
      <c r="M733" s="56" t="str">
        <f>IF(ISTEXT(overallRate),"Effectuez l’étape 1",IF(OR(COUNT($C733,I733)&lt;&gt;2,overallRate=0),0,IF(E733="Yes",ROUND(MAX(IF($B733="Non - avec lien de dépendance",0,MIN((0.75*I733),847)),MIN(I733,(0.75*$C733),847)),2),S733)))</f>
        <v>Effectuez l’étape 1</v>
      </c>
      <c r="N733" s="56" t="str">
        <f>IF(ISTEXT(overallRate),"Effectuez l’étape 1",IF(OR(COUNT($C733,J733)&lt;&gt;2,overallRate=0),0,IF(F733="Yes",ROUND(MAX(IF($B733="Non - avec lien de dépendance",0,MIN((0.75*J733),847)),MIN(J733,(0.75*$C733),847)),2),T733)))</f>
        <v>Effectuez l’étape 1</v>
      </c>
      <c r="O733" s="56" t="str">
        <f>IF(ISTEXT(overallRate),"Effectuez l’étape 1",IF(OR(COUNT($C733,K733)&lt;&gt;2,overallRate=0),0,IF(G733="Yes",ROUND(MAX(IF($B733="Non - avec lien de dépendance",0,MIN((0.75*K733),847)),MIN(K733,(0.75*$C733),847)),2),U733)))</f>
        <v>Effectuez l’étape 1</v>
      </c>
      <c r="P733" s="3">
        <f t="shared" si="11"/>
        <v>0</v>
      </c>
      <c r="R733" s="110" t="e">
        <f>IF(revenueReduction&gt;0.3,MAX(IF($B733="Non - avec lien de dépendance",MIN(1129,H733,$C733)*overallRate,MIN(1129,H733)*overallRate),ROUND(MAX(IF($B733="Non - avec lien de dépendance",0,MIN((0.75*H733),847)),MIN(H733,(0.75*$C733),847)),2)),IF($B733="Non - avec lien de dépendance",MIN(1129,H733,$C733)*overallRate,MIN(1129,H733)*overallRate))</f>
        <v>#VALUE!</v>
      </c>
      <c r="S733" s="110" t="e">
        <f>IF(revenueReduction&gt;0.3,MAX(IF($B733="Non - avec lien de dépendance",MIN(1129,I733,$C733)*overallRate,MIN(1129,I733)*overallRate),ROUND(MAX(IF($B733="Non - avec lien de dépendance",0,MIN((0.75*I733),847)),MIN(I733,(0.75*$C733),847)),2)),IF($B733="Non - avec lien de dépendance",MIN(1129,I733,$C733)*overallRate,MIN(1129,I733)*overallRate))</f>
        <v>#VALUE!</v>
      </c>
      <c r="T733" s="110" t="e">
        <f>IF(revenueReduction&gt;0.3,MAX(IF($B733="Non - avec lien de dépendance",MIN(1129,J733,$C733)*overallRate,MIN(1129,J733)*overallRate),ROUND(MAX(IF($B733="Non - avec lien de dépendance",0,MIN((0.75*J733),847)),MIN(J733,(0.75*$C733),847)),2)),IF($B733="Non - avec lien de dépendance",MIN(1129,J733,$C733)*overallRate,MIN(1129,J733)*overallRate))</f>
        <v>#VALUE!</v>
      </c>
      <c r="U733" s="110" t="e">
        <f>IF(revenueReduction&gt;0.3,MAX(IF($B733="Non - avec lien de dépendance",MIN(1129,K733,$C733)*overallRate,MIN(1129,K733)*overallRate),ROUND(MAX(IF($B733="Non - avec lien de dépendance",0,MIN((0.75*K733),847)),MIN(K733,(0.75*$C733),847)),2)),IF($B733="Non - avec lien de dépendance",MIN(1129,K733,$C733)*overallRate,MIN(1129,K733)*overallRate))</f>
        <v>#VALUE!</v>
      </c>
    </row>
    <row r="734" spans="12:21" x14ac:dyDescent="0.5">
      <c r="L734" s="56" t="str">
        <f>IF(ISTEXT(overallRate),"Effectuez l’étape 1",IF(OR(COUNT($C734,H734)&lt;&gt;2,overallRate=0),0,IF(D734="Oui",ROUND(MAX(IF($B734="Non - avec lien de dépendance",0,MIN((0.75*H734),847)),MIN(H734,(0.75*$C734),847)),2),R734)))</f>
        <v>Effectuez l’étape 1</v>
      </c>
      <c r="M734" s="56" t="str">
        <f>IF(ISTEXT(overallRate),"Effectuez l’étape 1",IF(OR(COUNT($C734,I734)&lt;&gt;2,overallRate=0),0,IF(E734="Yes",ROUND(MAX(IF($B734="Non - avec lien de dépendance",0,MIN((0.75*I734),847)),MIN(I734,(0.75*$C734),847)),2),S734)))</f>
        <v>Effectuez l’étape 1</v>
      </c>
      <c r="N734" s="56" t="str">
        <f>IF(ISTEXT(overallRate),"Effectuez l’étape 1",IF(OR(COUNT($C734,J734)&lt;&gt;2,overallRate=0),0,IF(F734="Yes",ROUND(MAX(IF($B734="Non - avec lien de dépendance",0,MIN((0.75*J734),847)),MIN(J734,(0.75*$C734),847)),2),T734)))</f>
        <v>Effectuez l’étape 1</v>
      </c>
      <c r="O734" s="56" t="str">
        <f>IF(ISTEXT(overallRate),"Effectuez l’étape 1",IF(OR(COUNT($C734,K734)&lt;&gt;2,overallRate=0),0,IF(G734="Yes",ROUND(MAX(IF($B734="Non - avec lien de dépendance",0,MIN((0.75*K734),847)),MIN(K734,(0.75*$C734),847)),2),U734)))</f>
        <v>Effectuez l’étape 1</v>
      </c>
      <c r="P734" s="3">
        <f t="shared" si="11"/>
        <v>0</v>
      </c>
      <c r="R734" s="110" t="e">
        <f>IF(revenueReduction&gt;0.3,MAX(IF($B734="Non - avec lien de dépendance",MIN(1129,H734,$C734)*overallRate,MIN(1129,H734)*overallRate),ROUND(MAX(IF($B734="Non - avec lien de dépendance",0,MIN((0.75*H734),847)),MIN(H734,(0.75*$C734),847)),2)),IF($B734="Non - avec lien de dépendance",MIN(1129,H734,$C734)*overallRate,MIN(1129,H734)*overallRate))</f>
        <v>#VALUE!</v>
      </c>
      <c r="S734" s="110" t="e">
        <f>IF(revenueReduction&gt;0.3,MAX(IF($B734="Non - avec lien de dépendance",MIN(1129,I734,$C734)*overallRate,MIN(1129,I734)*overallRate),ROUND(MAX(IF($B734="Non - avec lien de dépendance",0,MIN((0.75*I734),847)),MIN(I734,(0.75*$C734),847)),2)),IF($B734="Non - avec lien de dépendance",MIN(1129,I734,$C734)*overallRate,MIN(1129,I734)*overallRate))</f>
        <v>#VALUE!</v>
      </c>
      <c r="T734" s="110" t="e">
        <f>IF(revenueReduction&gt;0.3,MAX(IF($B734="Non - avec lien de dépendance",MIN(1129,J734,$C734)*overallRate,MIN(1129,J734)*overallRate),ROUND(MAX(IF($B734="Non - avec lien de dépendance",0,MIN((0.75*J734),847)),MIN(J734,(0.75*$C734),847)),2)),IF($B734="Non - avec lien de dépendance",MIN(1129,J734,$C734)*overallRate,MIN(1129,J734)*overallRate))</f>
        <v>#VALUE!</v>
      </c>
      <c r="U734" s="110" t="e">
        <f>IF(revenueReduction&gt;0.3,MAX(IF($B734="Non - avec lien de dépendance",MIN(1129,K734,$C734)*overallRate,MIN(1129,K734)*overallRate),ROUND(MAX(IF($B734="Non - avec lien de dépendance",0,MIN((0.75*K734),847)),MIN(K734,(0.75*$C734),847)),2)),IF($B734="Non - avec lien de dépendance",MIN(1129,K734,$C734)*overallRate,MIN(1129,K734)*overallRate))</f>
        <v>#VALUE!</v>
      </c>
    </row>
    <row r="735" spans="12:21" x14ac:dyDescent="0.5">
      <c r="L735" s="56" t="str">
        <f>IF(ISTEXT(overallRate),"Effectuez l’étape 1",IF(OR(COUNT($C735,H735)&lt;&gt;2,overallRate=0),0,IF(D735="Oui",ROUND(MAX(IF($B735="Non - avec lien de dépendance",0,MIN((0.75*H735),847)),MIN(H735,(0.75*$C735),847)),2),R735)))</f>
        <v>Effectuez l’étape 1</v>
      </c>
      <c r="M735" s="56" t="str">
        <f>IF(ISTEXT(overallRate),"Effectuez l’étape 1",IF(OR(COUNT($C735,I735)&lt;&gt;2,overallRate=0),0,IF(E735="Yes",ROUND(MAX(IF($B735="Non - avec lien de dépendance",0,MIN((0.75*I735),847)),MIN(I735,(0.75*$C735),847)),2),S735)))</f>
        <v>Effectuez l’étape 1</v>
      </c>
      <c r="N735" s="56" t="str">
        <f>IF(ISTEXT(overallRate),"Effectuez l’étape 1",IF(OR(COUNT($C735,J735)&lt;&gt;2,overallRate=0),0,IF(F735="Yes",ROUND(MAX(IF($B735="Non - avec lien de dépendance",0,MIN((0.75*J735),847)),MIN(J735,(0.75*$C735),847)),2),T735)))</f>
        <v>Effectuez l’étape 1</v>
      </c>
      <c r="O735" s="56" t="str">
        <f>IF(ISTEXT(overallRate),"Effectuez l’étape 1",IF(OR(COUNT($C735,K735)&lt;&gt;2,overallRate=0),0,IF(G735="Yes",ROUND(MAX(IF($B735="Non - avec lien de dépendance",0,MIN((0.75*K735),847)),MIN(K735,(0.75*$C735),847)),2),U735)))</f>
        <v>Effectuez l’étape 1</v>
      </c>
      <c r="P735" s="3">
        <f t="shared" si="11"/>
        <v>0</v>
      </c>
      <c r="R735" s="110" t="e">
        <f>IF(revenueReduction&gt;0.3,MAX(IF($B735="Non - avec lien de dépendance",MIN(1129,H735,$C735)*overallRate,MIN(1129,H735)*overallRate),ROUND(MAX(IF($B735="Non - avec lien de dépendance",0,MIN((0.75*H735),847)),MIN(H735,(0.75*$C735),847)),2)),IF($B735="Non - avec lien de dépendance",MIN(1129,H735,$C735)*overallRate,MIN(1129,H735)*overallRate))</f>
        <v>#VALUE!</v>
      </c>
      <c r="S735" s="110" t="e">
        <f>IF(revenueReduction&gt;0.3,MAX(IF($B735="Non - avec lien de dépendance",MIN(1129,I735,$C735)*overallRate,MIN(1129,I735)*overallRate),ROUND(MAX(IF($B735="Non - avec lien de dépendance",0,MIN((0.75*I735),847)),MIN(I735,(0.75*$C735),847)),2)),IF($B735="Non - avec lien de dépendance",MIN(1129,I735,$C735)*overallRate,MIN(1129,I735)*overallRate))</f>
        <v>#VALUE!</v>
      </c>
      <c r="T735" s="110" t="e">
        <f>IF(revenueReduction&gt;0.3,MAX(IF($B735="Non - avec lien de dépendance",MIN(1129,J735,$C735)*overallRate,MIN(1129,J735)*overallRate),ROUND(MAX(IF($B735="Non - avec lien de dépendance",0,MIN((0.75*J735),847)),MIN(J735,(0.75*$C735),847)),2)),IF($B735="Non - avec lien de dépendance",MIN(1129,J735,$C735)*overallRate,MIN(1129,J735)*overallRate))</f>
        <v>#VALUE!</v>
      </c>
      <c r="U735" s="110" t="e">
        <f>IF(revenueReduction&gt;0.3,MAX(IF($B735="Non - avec lien de dépendance",MIN(1129,K735,$C735)*overallRate,MIN(1129,K735)*overallRate),ROUND(MAX(IF($B735="Non - avec lien de dépendance",0,MIN((0.75*K735),847)),MIN(K735,(0.75*$C735),847)),2)),IF($B735="Non - avec lien de dépendance",MIN(1129,K735,$C735)*overallRate,MIN(1129,K735)*overallRate))</f>
        <v>#VALUE!</v>
      </c>
    </row>
    <row r="736" spans="12:21" x14ac:dyDescent="0.5">
      <c r="L736" s="56" t="str">
        <f>IF(ISTEXT(overallRate),"Effectuez l’étape 1",IF(OR(COUNT($C736,H736)&lt;&gt;2,overallRate=0),0,IF(D736="Oui",ROUND(MAX(IF($B736="Non - avec lien de dépendance",0,MIN((0.75*H736),847)),MIN(H736,(0.75*$C736),847)),2),R736)))</f>
        <v>Effectuez l’étape 1</v>
      </c>
      <c r="M736" s="56" t="str">
        <f>IF(ISTEXT(overallRate),"Effectuez l’étape 1",IF(OR(COUNT($C736,I736)&lt;&gt;2,overallRate=0),0,IF(E736="Yes",ROUND(MAX(IF($B736="Non - avec lien de dépendance",0,MIN((0.75*I736),847)),MIN(I736,(0.75*$C736),847)),2),S736)))</f>
        <v>Effectuez l’étape 1</v>
      </c>
      <c r="N736" s="56" t="str">
        <f>IF(ISTEXT(overallRate),"Effectuez l’étape 1",IF(OR(COUNT($C736,J736)&lt;&gt;2,overallRate=0),0,IF(F736="Yes",ROUND(MAX(IF($B736="Non - avec lien de dépendance",0,MIN((0.75*J736),847)),MIN(J736,(0.75*$C736),847)),2),T736)))</f>
        <v>Effectuez l’étape 1</v>
      </c>
      <c r="O736" s="56" t="str">
        <f>IF(ISTEXT(overallRate),"Effectuez l’étape 1",IF(OR(COUNT($C736,K736)&lt;&gt;2,overallRate=0),0,IF(G736="Yes",ROUND(MAX(IF($B736="Non - avec lien de dépendance",0,MIN((0.75*K736),847)),MIN(K736,(0.75*$C736),847)),2),U736)))</f>
        <v>Effectuez l’étape 1</v>
      </c>
      <c r="P736" s="3">
        <f t="shared" si="11"/>
        <v>0</v>
      </c>
      <c r="R736" s="110" t="e">
        <f>IF(revenueReduction&gt;0.3,MAX(IF($B736="Non - avec lien de dépendance",MIN(1129,H736,$C736)*overallRate,MIN(1129,H736)*overallRate),ROUND(MAX(IF($B736="Non - avec lien de dépendance",0,MIN((0.75*H736),847)),MIN(H736,(0.75*$C736),847)),2)),IF($B736="Non - avec lien de dépendance",MIN(1129,H736,$C736)*overallRate,MIN(1129,H736)*overallRate))</f>
        <v>#VALUE!</v>
      </c>
      <c r="S736" s="110" t="e">
        <f>IF(revenueReduction&gt;0.3,MAX(IF($B736="Non - avec lien de dépendance",MIN(1129,I736,$C736)*overallRate,MIN(1129,I736)*overallRate),ROUND(MAX(IF($B736="Non - avec lien de dépendance",0,MIN((0.75*I736),847)),MIN(I736,(0.75*$C736),847)),2)),IF($B736="Non - avec lien de dépendance",MIN(1129,I736,$C736)*overallRate,MIN(1129,I736)*overallRate))</f>
        <v>#VALUE!</v>
      </c>
      <c r="T736" s="110" t="e">
        <f>IF(revenueReduction&gt;0.3,MAX(IF($B736="Non - avec lien de dépendance",MIN(1129,J736,$C736)*overallRate,MIN(1129,J736)*overallRate),ROUND(MAX(IF($B736="Non - avec lien de dépendance",0,MIN((0.75*J736),847)),MIN(J736,(0.75*$C736),847)),2)),IF($B736="Non - avec lien de dépendance",MIN(1129,J736,$C736)*overallRate,MIN(1129,J736)*overallRate))</f>
        <v>#VALUE!</v>
      </c>
      <c r="U736" s="110" t="e">
        <f>IF(revenueReduction&gt;0.3,MAX(IF($B736="Non - avec lien de dépendance",MIN(1129,K736,$C736)*overallRate,MIN(1129,K736)*overallRate),ROUND(MAX(IF($B736="Non - avec lien de dépendance",0,MIN((0.75*K736),847)),MIN(K736,(0.75*$C736),847)),2)),IF($B736="Non - avec lien de dépendance",MIN(1129,K736,$C736)*overallRate,MIN(1129,K736)*overallRate))</f>
        <v>#VALUE!</v>
      </c>
    </row>
    <row r="737" spans="12:21" x14ac:dyDescent="0.5">
      <c r="L737" s="56" t="str">
        <f>IF(ISTEXT(overallRate),"Effectuez l’étape 1",IF(OR(COUNT($C737,H737)&lt;&gt;2,overallRate=0),0,IF(D737="Oui",ROUND(MAX(IF($B737="Non - avec lien de dépendance",0,MIN((0.75*H737),847)),MIN(H737,(0.75*$C737),847)),2),R737)))</f>
        <v>Effectuez l’étape 1</v>
      </c>
      <c r="M737" s="56" t="str">
        <f>IF(ISTEXT(overallRate),"Effectuez l’étape 1",IF(OR(COUNT($C737,I737)&lt;&gt;2,overallRate=0),0,IF(E737="Yes",ROUND(MAX(IF($B737="Non - avec lien de dépendance",0,MIN((0.75*I737),847)),MIN(I737,(0.75*$C737),847)),2),S737)))</f>
        <v>Effectuez l’étape 1</v>
      </c>
      <c r="N737" s="56" t="str">
        <f>IF(ISTEXT(overallRate),"Effectuez l’étape 1",IF(OR(COUNT($C737,J737)&lt;&gt;2,overallRate=0),0,IF(F737="Yes",ROUND(MAX(IF($B737="Non - avec lien de dépendance",0,MIN((0.75*J737),847)),MIN(J737,(0.75*$C737),847)),2),T737)))</f>
        <v>Effectuez l’étape 1</v>
      </c>
      <c r="O737" s="56" t="str">
        <f>IF(ISTEXT(overallRate),"Effectuez l’étape 1",IF(OR(COUNT($C737,K737)&lt;&gt;2,overallRate=0),0,IF(G737="Yes",ROUND(MAX(IF($B737="Non - avec lien de dépendance",0,MIN((0.75*K737),847)),MIN(K737,(0.75*$C737),847)),2),U737)))</f>
        <v>Effectuez l’étape 1</v>
      </c>
      <c r="P737" s="3">
        <f t="shared" si="11"/>
        <v>0</v>
      </c>
      <c r="R737" s="110" t="e">
        <f>IF(revenueReduction&gt;0.3,MAX(IF($B737="Non - avec lien de dépendance",MIN(1129,H737,$C737)*overallRate,MIN(1129,H737)*overallRate),ROUND(MAX(IF($B737="Non - avec lien de dépendance",0,MIN((0.75*H737),847)),MIN(H737,(0.75*$C737),847)),2)),IF($B737="Non - avec lien de dépendance",MIN(1129,H737,$C737)*overallRate,MIN(1129,H737)*overallRate))</f>
        <v>#VALUE!</v>
      </c>
      <c r="S737" s="110" t="e">
        <f>IF(revenueReduction&gt;0.3,MAX(IF($B737="Non - avec lien de dépendance",MIN(1129,I737,$C737)*overallRate,MIN(1129,I737)*overallRate),ROUND(MAX(IF($B737="Non - avec lien de dépendance",0,MIN((0.75*I737),847)),MIN(I737,(0.75*$C737),847)),2)),IF($B737="Non - avec lien de dépendance",MIN(1129,I737,$C737)*overallRate,MIN(1129,I737)*overallRate))</f>
        <v>#VALUE!</v>
      </c>
      <c r="T737" s="110" t="e">
        <f>IF(revenueReduction&gt;0.3,MAX(IF($B737="Non - avec lien de dépendance",MIN(1129,J737,$C737)*overallRate,MIN(1129,J737)*overallRate),ROUND(MAX(IF($B737="Non - avec lien de dépendance",0,MIN((0.75*J737),847)),MIN(J737,(0.75*$C737),847)),2)),IF($B737="Non - avec lien de dépendance",MIN(1129,J737,$C737)*overallRate,MIN(1129,J737)*overallRate))</f>
        <v>#VALUE!</v>
      </c>
      <c r="U737" s="110" t="e">
        <f>IF(revenueReduction&gt;0.3,MAX(IF($B737="Non - avec lien de dépendance",MIN(1129,K737,$C737)*overallRate,MIN(1129,K737)*overallRate),ROUND(MAX(IF($B737="Non - avec lien de dépendance",0,MIN((0.75*K737),847)),MIN(K737,(0.75*$C737),847)),2)),IF($B737="Non - avec lien de dépendance",MIN(1129,K737,$C737)*overallRate,MIN(1129,K737)*overallRate))</f>
        <v>#VALUE!</v>
      </c>
    </row>
    <row r="738" spans="12:21" x14ac:dyDescent="0.5">
      <c r="L738" s="56" t="str">
        <f>IF(ISTEXT(overallRate),"Effectuez l’étape 1",IF(OR(COUNT($C738,H738)&lt;&gt;2,overallRate=0),0,IF(D738="Oui",ROUND(MAX(IF($B738="Non - avec lien de dépendance",0,MIN((0.75*H738),847)),MIN(H738,(0.75*$C738),847)),2),R738)))</f>
        <v>Effectuez l’étape 1</v>
      </c>
      <c r="M738" s="56" t="str">
        <f>IF(ISTEXT(overallRate),"Effectuez l’étape 1",IF(OR(COUNT($C738,I738)&lt;&gt;2,overallRate=0),0,IF(E738="Yes",ROUND(MAX(IF($B738="Non - avec lien de dépendance",0,MIN((0.75*I738),847)),MIN(I738,(0.75*$C738),847)),2),S738)))</f>
        <v>Effectuez l’étape 1</v>
      </c>
      <c r="N738" s="56" t="str">
        <f>IF(ISTEXT(overallRate),"Effectuez l’étape 1",IF(OR(COUNT($C738,J738)&lt;&gt;2,overallRate=0),0,IF(F738="Yes",ROUND(MAX(IF($B738="Non - avec lien de dépendance",0,MIN((0.75*J738),847)),MIN(J738,(0.75*$C738),847)),2),T738)))</f>
        <v>Effectuez l’étape 1</v>
      </c>
      <c r="O738" s="56" t="str">
        <f>IF(ISTEXT(overallRate),"Effectuez l’étape 1",IF(OR(COUNT($C738,K738)&lt;&gt;2,overallRate=0),0,IF(G738="Yes",ROUND(MAX(IF($B738="Non - avec lien de dépendance",0,MIN((0.75*K738),847)),MIN(K738,(0.75*$C738),847)),2),U738)))</f>
        <v>Effectuez l’étape 1</v>
      </c>
      <c r="P738" s="3">
        <f t="shared" si="11"/>
        <v>0</v>
      </c>
      <c r="R738" s="110" t="e">
        <f>IF(revenueReduction&gt;0.3,MAX(IF($B738="Non - avec lien de dépendance",MIN(1129,H738,$C738)*overallRate,MIN(1129,H738)*overallRate),ROUND(MAX(IF($B738="Non - avec lien de dépendance",0,MIN((0.75*H738),847)),MIN(H738,(0.75*$C738),847)),2)),IF($B738="Non - avec lien de dépendance",MIN(1129,H738,$C738)*overallRate,MIN(1129,H738)*overallRate))</f>
        <v>#VALUE!</v>
      </c>
      <c r="S738" s="110" t="e">
        <f>IF(revenueReduction&gt;0.3,MAX(IF($B738="Non - avec lien de dépendance",MIN(1129,I738,$C738)*overallRate,MIN(1129,I738)*overallRate),ROUND(MAX(IF($B738="Non - avec lien de dépendance",0,MIN((0.75*I738),847)),MIN(I738,(0.75*$C738),847)),2)),IF($B738="Non - avec lien de dépendance",MIN(1129,I738,$C738)*overallRate,MIN(1129,I738)*overallRate))</f>
        <v>#VALUE!</v>
      </c>
      <c r="T738" s="110" t="e">
        <f>IF(revenueReduction&gt;0.3,MAX(IF($B738="Non - avec lien de dépendance",MIN(1129,J738,$C738)*overallRate,MIN(1129,J738)*overallRate),ROUND(MAX(IF($B738="Non - avec lien de dépendance",0,MIN((0.75*J738),847)),MIN(J738,(0.75*$C738),847)),2)),IF($B738="Non - avec lien de dépendance",MIN(1129,J738,$C738)*overallRate,MIN(1129,J738)*overallRate))</f>
        <v>#VALUE!</v>
      </c>
      <c r="U738" s="110" t="e">
        <f>IF(revenueReduction&gt;0.3,MAX(IF($B738="Non - avec lien de dépendance",MIN(1129,K738,$C738)*overallRate,MIN(1129,K738)*overallRate),ROUND(MAX(IF($B738="Non - avec lien de dépendance",0,MIN((0.75*K738),847)),MIN(K738,(0.75*$C738),847)),2)),IF($B738="Non - avec lien de dépendance",MIN(1129,K738,$C738)*overallRate,MIN(1129,K738)*overallRate))</f>
        <v>#VALUE!</v>
      </c>
    </row>
    <row r="739" spans="12:21" x14ac:dyDescent="0.5">
      <c r="L739" s="56" t="str">
        <f>IF(ISTEXT(overallRate),"Effectuez l’étape 1",IF(OR(COUNT($C739,H739)&lt;&gt;2,overallRate=0),0,IF(D739="Oui",ROUND(MAX(IF($B739="Non - avec lien de dépendance",0,MIN((0.75*H739),847)),MIN(H739,(0.75*$C739),847)),2),R739)))</f>
        <v>Effectuez l’étape 1</v>
      </c>
      <c r="M739" s="56" t="str">
        <f>IF(ISTEXT(overallRate),"Effectuez l’étape 1",IF(OR(COUNT($C739,I739)&lt;&gt;2,overallRate=0),0,IF(E739="Yes",ROUND(MAX(IF($B739="Non - avec lien de dépendance",0,MIN((0.75*I739),847)),MIN(I739,(0.75*$C739),847)),2),S739)))</f>
        <v>Effectuez l’étape 1</v>
      </c>
      <c r="N739" s="56" t="str">
        <f>IF(ISTEXT(overallRate),"Effectuez l’étape 1",IF(OR(COUNT($C739,J739)&lt;&gt;2,overallRate=0),0,IF(F739="Yes",ROUND(MAX(IF($B739="Non - avec lien de dépendance",0,MIN((0.75*J739),847)),MIN(J739,(0.75*$C739),847)),2),T739)))</f>
        <v>Effectuez l’étape 1</v>
      </c>
      <c r="O739" s="56" t="str">
        <f>IF(ISTEXT(overallRate),"Effectuez l’étape 1",IF(OR(COUNT($C739,K739)&lt;&gt;2,overallRate=0),0,IF(G739="Yes",ROUND(MAX(IF($B739="Non - avec lien de dépendance",0,MIN((0.75*K739),847)),MIN(K739,(0.75*$C739),847)),2),U739)))</f>
        <v>Effectuez l’étape 1</v>
      </c>
      <c r="P739" s="3">
        <f t="shared" si="11"/>
        <v>0</v>
      </c>
      <c r="R739" s="110" t="e">
        <f>IF(revenueReduction&gt;0.3,MAX(IF($B739="Non - avec lien de dépendance",MIN(1129,H739,$C739)*overallRate,MIN(1129,H739)*overallRate),ROUND(MAX(IF($B739="Non - avec lien de dépendance",0,MIN((0.75*H739),847)),MIN(H739,(0.75*$C739),847)),2)),IF($B739="Non - avec lien de dépendance",MIN(1129,H739,$C739)*overallRate,MIN(1129,H739)*overallRate))</f>
        <v>#VALUE!</v>
      </c>
      <c r="S739" s="110" t="e">
        <f>IF(revenueReduction&gt;0.3,MAX(IF($B739="Non - avec lien de dépendance",MIN(1129,I739,$C739)*overallRate,MIN(1129,I739)*overallRate),ROUND(MAX(IF($B739="Non - avec lien de dépendance",0,MIN((0.75*I739),847)),MIN(I739,(0.75*$C739),847)),2)),IF($B739="Non - avec lien de dépendance",MIN(1129,I739,$C739)*overallRate,MIN(1129,I739)*overallRate))</f>
        <v>#VALUE!</v>
      </c>
      <c r="T739" s="110" t="e">
        <f>IF(revenueReduction&gt;0.3,MAX(IF($B739="Non - avec lien de dépendance",MIN(1129,J739,$C739)*overallRate,MIN(1129,J739)*overallRate),ROUND(MAX(IF($B739="Non - avec lien de dépendance",0,MIN((0.75*J739),847)),MIN(J739,(0.75*$C739),847)),2)),IF($B739="Non - avec lien de dépendance",MIN(1129,J739,$C739)*overallRate,MIN(1129,J739)*overallRate))</f>
        <v>#VALUE!</v>
      </c>
      <c r="U739" s="110" t="e">
        <f>IF(revenueReduction&gt;0.3,MAX(IF($B739="Non - avec lien de dépendance",MIN(1129,K739,$C739)*overallRate,MIN(1129,K739)*overallRate),ROUND(MAX(IF($B739="Non - avec lien de dépendance",0,MIN((0.75*K739),847)),MIN(K739,(0.75*$C739),847)),2)),IF($B739="Non - avec lien de dépendance",MIN(1129,K739,$C739)*overallRate,MIN(1129,K739)*overallRate))</f>
        <v>#VALUE!</v>
      </c>
    </row>
    <row r="740" spans="12:21" x14ac:dyDescent="0.5">
      <c r="L740" s="56" t="str">
        <f>IF(ISTEXT(overallRate),"Effectuez l’étape 1",IF(OR(COUNT($C740,H740)&lt;&gt;2,overallRate=0),0,IF(D740="Oui",ROUND(MAX(IF($B740="Non - avec lien de dépendance",0,MIN((0.75*H740),847)),MIN(H740,(0.75*$C740),847)),2),R740)))</f>
        <v>Effectuez l’étape 1</v>
      </c>
      <c r="M740" s="56" t="str">
        <f>IF(ISTEXT(overallRate),"Effectuez l’étape 1",IF(OR(COUNT($C740,I740)&lt;&gt;2,overallRate=0),0,IF(E740="Yes",ROUND(MAX(IF($B740="Non - avec lien de dépendance",0,MIN((0.75*I740),847)),MIN(I740,(0.75*$C740),847)),2),S740)))</f>
        <v>Effectuez l’étape 1</v>
      </c>
      <c r="N740" s="56" t="str">
        <f>IF(ISTEXT(overallRate),"Effectuez l’étape 1",IF(OR(COUNT($C740,J740)&lt;&gt;2,overallRate=0),0,IF(F740="Yes",ROUND(MAX(IF($B740="Non - avec lien de dépendance",0,MIN((0.75*J740),847)),MIN(J740,(0.75*$C740),847)),2),T740)))</f>
        <v>Effectuez l’étape 1</v>
      </c>
      <c r="O740" s="56" t="str">
        <f>IF(ISTEXT(overallRate),"Effectuez l’étape 1",IF(OR(COUNT($C740,K740)&lt;&gt;2,overallRate=0),0,IF(G740="Yes",ROUND(MAX(IF($B740="Non - avec lien de dépendance",0,MIN((0.75*K740),847)),MIN(K740,(0.75*$C740),847)),2),U740)))</f>
        <v>Effectuez l’étape 1</v>
      </c>
      <c r="P740" s="3">
        <f t="shared" si="11"/>
        <v>0</v>
      </c>
      <c r="R740" s="110" t="e">
        <f>IF(revenueReduction&gt;0.3,MAX(IF($B740="Non - avec lien de dépendance",MIN(1129,H740,$C740)*overallRate,MIN(1129,H740)*overallRate),ROUND(MAX(IF($B740="Non - avec lien de dépendance",0,MIN((0.75*H740),847)),MIN(H740,(0.75*$C740),847)),2)),IF($B740="Non - avec lien de dépendance",MIN(1129,H740,$C740)*overallRate,MIN(1129,H740)*overallRate))</f>
        <v>#VALUE!</v>
      </c>
      <c r="S740" s="110" t="e">
        <f>IF(revenueReduction&gt;0.3,MAX(IF($B740="Non - avec lien de dépendance",MIN(1129,I740,$C740)*overallRate,MIN(1129,I740)*overallRate),ROUND(MAX(IF($B740="Non - avec lien de dépendance",0,MIN((0.75*I740),847)),MIN(I740,(0.75*$C740),847)),2)),IF($B740="Non - avec lien de dépendance",MIN(1129,I740,$C740)*overallRate,MIN(1129,I740)*overallRate))</f>
        <v>#VALUE!</v>
      </c>
      <c r="T740" s="110" t="e">
        <f>IF(revenueReduction&gt;0.3,MAX(IF($B740="Non - avec lien de dépendance",MIN(1129,J740,$C740)*overallRate,MIN(1129,J740)*overallRate),ROUND(MAX(IF($B740="Non - avec lien de dépendance",0,MIN((0.75*J740),847)),MIN(J740,(0.75*$C740),847)),2)),IF($B740="Non - avec lien de dépendance",MIN(1129,J740,$C740)*overallRate,MIN(1129,J740)*overallRate))</f>
        <v>#VALUE!</v>
      </c>
      <c r="U740" s="110" t="e">
        <f>IF(revenueReduction&gt;0.3,MAX(IF($B740="Non - avec lien de dépendance",MIN(1129,K740,$C740)*overallRate,MIN(1129,K740)*overallRate),ROUND(MAX(IF($B740="Non - avec lien de dépendance",0,MIN((0.75*K740),847)),MIN(K740,(0.75*$C740),847)),2)),IF($B740="Non - avec lien de dépendance",MIN(1129,K740,$C740)*overallRate,MIN(1129,K740)*overallRate))</f>
        <v>#VALUE!</v>
      </c>
    </row>
    <row r="741" spans="12:21" x14ac:dyDescent="0.5">
      <c r="L741" s="56" t="str">
        <f>IF(ISTEXT(overallRate),"Effectuez l’étape 1",IF(OR(COUNT($C741,H741)&lt;&gt;2,overallRate=0),0,IF(D741="Oui",ROUND(MAX(IF($B741="Non - avec lien de dépendance",0,MIN((0.75*H741),847)),MIN(H741,(0.75*$C741),847)),2),R741)))</f>
        <v>Effectuez l’étape 1</v>
      </c>
      <c r="M741" s="56" t="str">
        <f>IF(ISTEXT(overallRate),"Effectuez l’étape 1",IF(OR(COUNT($C741,I741)&lt;&gt;2,overallRate=0),0,IF(E741="Yes",ROUND(MAX(IF($B741="Non - avec lien de dépendance",0,MIN((0.75*I741),847)),MIN(I741,(0.75*$C741),847)),2),S741)))</f>
        <v>Effectuez l’étape 1</v>
      </c>
      <c r="N741" s="56" t="str">
        <f>IF(ISTEXT(overallRate),"Effectuez l’étape 1",IF(OR(COUNT($C741,J741)&lt;&gt;2,overallRate=0),0,IF(F741="Yes",ROUND(MAX(IF($B741="Non - avec lien de dépendance",0,MIN((0.75*J741),847)),MIN(J741,(0.75*$C741),847)),2),T741)))</f>
        <v>Effectuez l’étape 1</v>
      </c>
      <c r="O741" s="56" t="str">
        <f>IF(ISTEXT(overallRate),"Effectuez l’étape 1",IF(OR(COUNT($C741,K741)&lt;&gt;2,overallRate=0),0,IF(G741="Yes",ROUND(MAX(IF($B741="Non - avec lien de dépendance",0,MIN((0.75*K741),847)),MIN(K741,(0.75*$C741),847)),2),U741)))</f>
        <v>Effectuez l’étape 1</v>
      </c>
      <c r="P741" s="3">
        <f t="shared" si="11"/>
        <v>0</v>
      </c>
      <c r="R741" s="110" t="e">
        <f>IF(revenueReduction&gt;0.3,MAX(IF($B741="Non - avec lien de dépendance",MIN(1129,H741,$C741)*overallRate,MIN(1129,H741)*overallRate),ROUND(MAX(IF($B741="Non - avec lien de dépendance",0,MIN((0.75*H741),847)),MIN(H741,(0.75*$C741),847)),2)),IF($B741="Non - avec lien de dépendance",MIN(1129,H741,$C741)*overallRate,MIN(1129,H741)*overallRate))</f>
        <v>#VALUE!</v>
      </c>
      <c r="S741" s="110" t="e">
        <f>IF(revenueReduction&gt;0.3,MAX(IF($B741="Non - avec lien de dépendance",MIN(1129,I741,$C741)*overallRate,MIN(1129,I741)*overallRate),ROUND(MAX(IF($B741="Non - avec lien de dépendance",0,MIN((0.75*I741),847)),MIN(I741,(0.75*$C741),847)),2)),IF($B741="Non - avec lien de dépendance",MIN(1129,I741,$C741)*overallRate,MIN(1129,I741)*overallRate))</f>
        <v>#VALUE!</v>
      </c>
      <c r="T741" s="110" t="e">
        <f>IF(revenueReduction&gt;0.3,MAX(IF($B741="Non - avec lien de dépendance",MIN(1129,J741,$C741)*overallRate,MIN(1129,J741)*overallRate),ROUND(MAX(IF($B741="Non - avec lien de dépendance",0,MIN((0.75*J741),847)),MIN(J741,(0.75*$C741),847)),2)),IF($B741="Non - avec lien de dépendance",MIN(1129,J741,$C741)*overallRate,MIN(1129,J741)*overallRate))</f>
        <v>#VALUE!</v>
      </c>
      <c r="U741" s="110" t="e">
        <f>IF(revenueReduction&gt;0.3,MAX(IF($B741="Non - avec lien de dépendance",MIN(1129,K741,$C741)*overallRate,MIN(1129,K741)*overallRate),ROUND(MAX(IF($B741="Non - avec lien de dépendance",0,MIN((0.75*K741),847)),MIN(K741,(0.75*$C741),847)),2)),IF($B741="Non - avec lien de dépendance",MIN(1129,K741,$C741)*overallRate,MIN(1129,K741)*overallRate))</f>
        <v>#VALUE!</v>
      </c>
    </row>
    <row r="742" spans="12:21" x14ac:dyDescent="0.5">
      <c r="L742" s="56" t="str">
        <f>IF(ISTEXT(overallRate),"Effectuez l’étape 1",IF(OR(COUNT($C742,H742)&lt;&gt;2,overallRate=0),0,IF(D742="Oui",ROUND(MAX(IF($B742="Non - avec lien de dépendance",0,MIN((0.75*H742),847)),MIN(H742,(0.75*$C742),847)),2),R742)))</f>
        <v>Effectuez l’étape 1</v>
      </c>
      <c r="M742" s="56" t="str">
        <f>IF(ISTEXT(overallRate),"Effectuez l’étape 1",IF(OR(COUNT($C742,I742)&lt;&gt;2,overallRate=0),0,IF(E742="Yes",ROUND(MAX(IF($B742="Non - avec lien de dépendance",0,MIN((0.75*I742),847)),MIN(I742,(0.75*$C742),847)),2),S742)))</f>
        <v>Effectuez l’étape 1</v>
      </c>
      <c r="N742" s="56" t="str">
        <f>IF(ISTEXT(overallRate),"Effectuez l’étape 1",IF(OR(COUNT($C742,J742)&lt;&gt;2,overallRate=0),0,IF(F742="Yes",ROUND(MAX(IF($B742="Non - avec lien de dépendance",0,MIN((0.75*J742),847)),MIN(J742,(0.75*$C742),847)),2),T742)))</f>
        <v>Effectuez l’étape 1</v>
      </c>
      <c r="O742" s="56" t="str">
        <f>IF(ISTEXT(overallRate),"Effectuez l’étape 1",IF(OR(COUNT($C742,K742)&lt;&gt;2,overallRate=0),0,IF(G742="Yes",ROUND(MAX(IF($B742="Non - avec lien de dépendance",0,MIN((0.75*K742),847)),MIN(K742,(0.75*$C742),847)),2),U742)))</f>
        <v>Effectuez l’étape 1</v>
      </c>
      <c r="P742" s="3">
        <f t="shared" si="11"/>
        <v>0</v>
      </c>
      <c r="R742" s="110" t="e">
        <f>IF(revenueReduction&gt;0.3,MAX(IF($B742="Non - avec lien de dépendance",MIN(1129,H742,$C742)*overallRate,MIN(1129,H742)*overallRate),ROUND(MAX(IF($B742="Non - avec lien de dépendance",0,MIN((0.75*H742),847)),MIN(H742,(0.75*$C742),847)),2)),IF($B742="Non - avec lien de dépendance",MIN(1129,H742,$C742)*overallRate,MIN(1129,H742)*overallRate))</f>
        <v>#VALUE!</v>
      </c>
      <c r="S742" s="110" t="e">
        <f>IF(revenueReduction&gt;0.3,MAX(IF($B742="Non - avec lien de dépendance",MIN(1129,I742,$C742)*overallRate,MIN(1129,I742)*overallRate),ROUND(MAX(IF($B742="Non - avec lien de dépendance",0,MIN((0.75*I742),847)),MIN(I742,(0.75*$C742),847)),2)),IF($B742="Non - avec lien de dépendance",MIN(1129,I742,$C742)*overallRate,MIN(1129,I742)*overallRate))</f>
        <v>#VALUE!</v>
      </c>
      <c r="T742" s="110" t="e">
        <f>IF(revenueReduction&gt;0.3,MAX(IF($B742="Non - avec lien de dépendance",MIN(1129,J742,$C742)*overallRate,MIN(1129,J742)*overallRate),ROUND(MAX(IF($B742="Non - avec lien de dépendance",0,MIN((0.75*J742),847)),MIN(J742,(0.75*$C742),847)),2)),IF($B742="Non - avec lien de dépendance",MIN(1129,J742,$C742)*overallRate,MIN(1129,J742)*overallRate))</f>
        <v>#VALUE!</v>
      </c>
      <c r="U742" s="110" t="e">
        <f>IF(revenueReduction&gt;0.3,MAX(IF($B742="Non - avec lien de dépendance",MIN(1129,K742,$C742)*overallRate,MIN(1129,K742)*overallRate),ROUND(MAX(IF($B742="Non - avec lien de dépendance",0,MIN((0.75*K742),847)),MIN(K742,(0.75*$C742),847)),2)),IF($B742="Non - avec lien de dépendance",MIN(1129,K742,$C742)*overallRate,MIN(1129,K742)*overallRate))</f>
        <v>#VALUE!</v>
      </c>
    </row>
    <row r="743" spans="12:21" x14ac:dyDescent="0.5">
      <c r="L743" s="56" t="str">
        <f>IF(ISTEXT(overallRate),"Effectuez l’étape 1",IF(OR(COUNT($C743,H743)&lt;&gt;2,overallRate=0),0,IF(D743="Oui",ROUND(MAX(IF($B743="Non - avec lien de dépendance",0,MIN((0.75*H743),847)),MIN(H743,(0.75*$C743),847)),2),R743)))</f>
        <v>Effectuez l’étape 1</v>
      </c>
      <c r="M743" s="56" t="str">
        <f>IF(ISTEXT(overallRate),"Effectuez l’étape 1",IF(OR(COUNT($C743,I743)&lt;&gt;2,overallRate=0),0,IF(E743="Yes",ROUND(MAX(IF($B743="Non - avec lien de dépendance",0,MIN((0.75*I743),847)),MIN(I743,(0.75*$C743),847)),2),S743)))</f>
        <v>Effectuez l’étape 1</v>
      </c>
      <c r="N743" s="56" t="str">
        <f>IF(ISTEXT(overallRate),"Effectuez l’étape 1",IF(OR(COUNT($C743,J743)&lt;&gt;2,overallRate=0),0,IF(F743="Yes",ROUND(MAX(IF($B743="Non - avec lien de dépendance",0,MIN((0.75*J743),847)),MIN(J743,(0.75*$C743),847)),2),T743)))</f>
        <v>Effectuez l’étape 1</v>
      </c>
      <c r="O743" s="56" t="str">
        <f>IF(ISTEXT(overallRate),"Effectuez l’étape 1",IF(OR(COUNT($C743,K743)&lt;&gt;2,overallRate=0),0,IF(G743="Yes",ROUND(MAX(IF($B743="Non - avec lien de dépendance",0,MIN((0.75*K743),847)),MIN(K743,(0.75*$C743),847)),2),U743)))</f>
        <v>Effectuez l’étape 1</v>
      </c>
      <c r="P743" s="3">
        <f t="shared" si="11"/>
        <v>0</v>
      </c>
      <c r="R743" s="110" t="e">
        <f>IF(revenueReduction&gt;0.3,MAX(IF($B743="Non - avec lien de dépendance",MIN(1129,H743,$C743)*overallRate,MIN(1129,H743)*overallRate),ROUND(MAX(IF($B743="Non - avec lien de dépendance",0,MIN((0.75*H743),847)),MIN(H743,(0.75*$C743),847)),2)),IF($B743="Non - avec lien de dépendance",MIN(1129,H743,$C743)*overallRate,MIN(1129,H743)*overallRate))</f>
        <v>#VALUE!</v>
      </c>
      <c r="S743" s="110" t="e">
        <f>IF(revenueReduction&gt;0.3,MAX(IF($B743="Non - avec lien de dépendance",MIN(1129,I743,$C743)*overallRate,MIN(1129,I743)*overallRate),ROUND(MAX(IF($B743="Non - avec lien de dépendance",0,MIN((0.75*I743),847)),MIN(I743,(0.75*$C743),847)),2)),IF($B743="Non - avec lien de dépendance",MIN(1129,I743,$C743)*overallRate,MIN(1129,I743)*overallRate))</f>
        <v>#VALUE!</v>
      </c>
      <c r="T743" s="110" t="e">
        <f>IF(revenueReduction&gt;0.3,MAX(IF($B743="Non - avec lien de dépendance",MIN(1129,J743,$C743)*overallRate,MIN(1129,J743)*overallRate),ROUND(MAX(IF($B743="Non - avec lien de dépendance",0,MIN((0.75*J743),847)),MIN(J743,(0.75*$C743),847)),2)),IF($B743="Non - avec lien de dépendance",MIN(1129,J743,$C743)*overallRate,MIN(1129,J743)*overallRate))</f>
        <v>#VALUE!</v>
      </c>
      <c r="U743" s="110" t="e">
        <f>IF(revenueReduction&gt;0.3,MAX(IF($B743="Non - avec lien de dépendance",MIN(1129,K743,$C743)*overallRate,MIN(1129,K743)*overallRate),ROUND(MAX(IF($B743="Non - avec lien de dépendance",0,MIN((0.75*K743),847)),MIN(K743,(0.75*$C743),847)),2)),IF($B743="Non - avec lien de dépendance",MIN(1129,K743,$C743)*overallRate,MIN(1129,K743)*overallRate))</f>
        <v>#VALUE!</v>
      </c>
    </row>
    <row r="744" spans="12:21" x14ac:dyDescent="0.5">
      <c r="L744" s="56" t="str">
        <f>IF(ISTEXT(overallRate),"Effectuez l’étape 1",IF(OR(COUNT($C744,H744)&lt;&gt;2,overallRate=0),0,IF(D744="Oui",ROUND(MAX(IF($B744="Non - avec lien de dépendance",0,MIN((0.75*H744),847)),MIN(H744,(0.75*$C744),847)),2),R744)))</f>
        <v>Effectuez l’étape 1</v>
      </c>
      <c r="M744" s="56" t="str">
        <f>IF(ISTEXT(overallRate),"Effectuez l’étape 1",IF(OR(COUNT($C744,I744)&lt;&gt;2,overallRate=0),0,IF(E744="Yes",ROUND(MAX(IF($B744="Non - avec lien de dépendance",0,MIN((0.75*I744),847)),MIN(I744,(0.75*$C744),847)),2),S744)))</f>
        <v>Effectuez l’étape 1</v>
      </c>
      <c r="N744" s="56" t="str">
        <f>IF(ISTEXT(overallRate),"Effectuez l’étape 1",IF(OR(COUNT($C744,J744)&lt;&gt;2,overallRate=0),0,IF(F744="Yes",ROUND(MAX(IF($B744="Non - avec lien de dépendance",0,MIN((0.75*J744),847)),MIN(J744,(0.75*$C744),847)),2),T744)))</f>
        <v>Effectuez l’étape 1</v>
      </c>
      <c r="O744" s="56" t="str">
        <f>IF(ISTEXT(overallRate),"Effectuez l’étape 1",IF(OR(COUNT($C744,K744)&lt;&gt;2,overallRate=0),0,IF(G744="Yes",ROUND(MAX(IF($B744="Non - avec lien de dépendance",0,MIN((0.75*K744),847)),MIN(K744,(0.75*$C744),847)),2),U744)))</f>
        <v>Effectuez l’étape 1</v>
      </c>
      <c r="P744" s="3">
        <f t="shared" si="11"/>
        <v>0</v>
      </c>
      <c r="R744" s="110" t="e">
        <f>IF(revenueReduction&gt;0.3,MAX(IF($B744="Non - avec lien de dépendance",MIN(1129,H744,$C744)*overallRate,MIN(1129,H744)*overallRate),ROUND(MAX(IF($B744="Non - avec lien de dépendance",0,MIN((0.75*H744),847)),MIN(H744,(0.75*$C744),847)),2)),IF($B744="Non - avec lien de dépendance",MIN(1129,H744,$C744)*overallRate,MIN(1129,H744)*overallRate))</f>
        <v>#VALUE!</v>
      </c>
      <c r="S744" s="110" t="e">
        <f>IF(revenueReduction&gt;0.3,MAX(IF($B744="Non - avec lien de dépendance",MIN(1129,I744,$C744)*overallRate,MIN(1129,I744)*overallRate),ROUND(MAX(IF($B744="Non - avec lien de dépendance",0,MIN((0.75*I744),847)),MIN(I744,(0.75*$C744),847)),2)),IF($B744="Non - avec lien de dépendance",MIN(1129,I744,$C744)*overallRate,MIN(1129,I744)*overallRate))</f>
        <v>#VALUE!</v>
      </c>
      <c r="T744" s="110" t="e">
        <f>IF(revenueReduction&gt;0.3,MAX(IF($B744="Non - avec lien de dépendance",MIN(1129,J744,$C744)*overallRate,MIN(1129,J744)*overallRate),ROUND(MAX(IF($B744="Non - avec lien de dépendance",0,MIN((0.75*J744),847)),MIN(J744,(0.75*$C744),847)),2)),IF($B744="Non - avec lien de dépendance",MIN(1129,J744,$C744)*overallRate,MIN(1129,J744)*overallRate))</f>
        <v>#VALUE!</v>
      </c>
      <c r="U744" s="110" t="e">
        <f>IF(revenueReduction&gt;0.3,MAX(IF($B744="Non - avec lien de dépendance",MIN(1129,K744,$C744)*overallRate,MIN(1129,K744)*overallRate),ROUND(MAX(IF($B744="Non - avec lien de dépendance",0,MIN((0.75*K744),847)),MIN(K744,(0.75*$C744),847)),2)),IF($B744="Non - avec lien de dépendance",MIN(1129,K744,$C744)*overallRate,MIN(1129,K744)*overallRate))</f>
        <v>#VALUE!</v>
      </c>
    </row>
    <row r="745" spans="12:21" x14ac:dyDescent="0.5">
      <c r="L745" s="56" t="str">
        <f>IF(ISTEXT(overallRate),"Effectuez l’étape 1",IF(OR(COUNT($C745,H745)&lt;&gt;2,overallRate=0),0,IF(D745="Oui",ROUND(MAX(IF($B745="Non - avec lien de dépendance",0,MIN((0.75*H745),847)),MIN(H745,(0.75*$C745),847)),2),R745)))</f>
        <v>Effectuez l’étape 1</v>
      </c>
      <c r="M745" s="56" t="str">
        <f>IF(ISTEXT(overallRate),"Effectuez l’étape 1",IF(OR(COUNT($C745,I745)&lt;&gt;2,overallRate=0),0,IF(E745="Yes",ROUND(MAX(IF($B745="Non - avec lien de dépendance",0,MIN((0.75*I745),847)),MIN(I745,(0.75*$C745),847)),2),S745)))</f>
        <v>Effectuez l’étape 1</v>
      </c>
      <c r="N745" s="56" t="str">
        <f>IF(ISTEXT(overallRate),"Effectuez l’étape 1",IF(OR(COUNT($C745,J745)&lt;&gt;2,overallRate=0),0,IF(F745="Yes",ROUND(MAX(IF($B745="Non - avec lien de dépendance",0,MIN((0.75*J745),847)),MIN(J745,(0.75*$C745),847)),2),T745)))</f>
        <v>Effectuez l’étape 1</v>
      </c>
      <c r="O745" s="56" t="str">
        <f>IF(ISTEXT(overallRate),"Effectuez l’étape 1",IF(OR(COUNT($C745,K745)&lt;&gt;2,overallRate=0),0,IF(G745="Yes",ROUND(MAX(IF($B745="Non - avec lien de dépendance",0,MIN((0.75*K745),847)),MIN(K745,(0.75*$C745),847)),2),U745)))</f>
        <v>Effectuez l’étape 1</v>
      </c>
      <c r="P745" s="3">
        <f t="shared" si="11"/>
        <v>0</v>
      </c>
      <c r="R745" s="110" t="e">
        <f>IF(revenueReduction&gt;0.3,MAX(IF($B745="Non - avec lien de dépendance",MIN(1129,H745,$C745)*overallRate,MIN(1129,H745)*overallRate),ROUND(MAX(IF($B745="Non - avec lien de dépendance",0,MIN((0.75*H745),847)),MIN(H745,(0.75*$C745),847)),2)),IF($B745="Non - avec lien de dépendance",MIN(1129,H745,$C745)*overallRate,MIN(1129,H745)*overallRate))</f>
        <v>#VALUE!</v>
      </c>
      <c r="S745" s="110" t="e">
        <f>IF(revenueReduction&gt;0.3,MAX(IF($B745="Non - avec lien de dépendance",MIN(1129,I745,$C745)*overallRate,MIN(1129,I745)*overallRate),ROUND(MAX(IF($B745="Non - avec lien de dépendance",0,MIN((0.75*I745),847)),MIN(I745,(0.75*$C745),847)),2)),IF($B745="Non - avec lien de dépendance",MIN(1129,I745,$C745)*overallRate,MIN(1129,I745)*overallRate))</f>
        <v>#VALUE!</v>
      </c>
      <c r="T745" s="110" t="e">
        <f>IF(revenueReduction&gt;0.3,MAX(IF($B745="Non - avec lien de dépendance",MIN(1129,J745,$C745)*overallRate,MIN(1129,J745)*overallRate),ROUND(MAX(IF($B745="Non - avec lien de dépendance",0,MIN((0.75*J745),847)),MIN(J745,(0.75*$C745),847)),2)),IF($B745="Non - avec lien de dépendance",MIN(1129,J745,$C745)*overallRate,MIN(1129,J745)*overallRate))</f>
        <v>#VALUE!</v>
      </c>
      <c r="U745" s="110" t="e">
        <f>IF(revenueReduction&gt;0.3,MAX(IF($B745="Non - avec lien de dépendance",MIN(1129,K745,$C745)*overallRate,MIN(1129,K745)*overallRate),ROUND(MAX(IF($B745="Non - avec lien de dépendance",0,MIN((0.75*K745),847)),MIN(K745,(0.75*$C745),847)),2)),IF($B745="Non - avec lien de dépendance",MIN(1129,K745,$C745)*overallRate,MIN(1129,K745)*overallRate))</f>
        <v>#VALUE!</v>
      </c>
    </row>
    <row r="746" spans="12:21" x14ac:dyDescent="0.5">
      <c r="L746" s="56" t="str">
        <f>IF(ISTEXT(overallRate),"Effectuez l’étape 1",IF(OR(COUNT($C746,H746)&lt;&gt;2,overallRate=0),0,IF(D746="Oui",ROUND(MAX(IF($B746="Non - avec lien de dépendance",0,MIN((0.75*H746),847)),MIN(H746,(0.75*$C746),847)),2),R746)))</f>
        <v>Effectuez l’étape 1</v>
      </c>
      <c r="M746" s="56" t="str">
        <f>IF(ISTEXT(overallRate),"Effectuez l’étape 1",IF(OR(COUNT($C746,I746)&lt;&gt;2,overallRate=0),0,IF(E746="Yes",ROUND(MAX(IF($B746="Non - avec lien de dépendance",0,MIN((0.75*I746),847)),MIN(I746,(0.75*$C746),847)),2),S746)))</f>
        <v>Effectuez l’étape 1</v>
      </c>
      <c r="N746" s="56" t="str">
        <f>IF(ISTEXT(overallRate),"Effectuez l’étape 1",IF(OR(COUNT($C746,J746)&lt;&gt;2,overallRate=0),0,IF(F746="Yes",ROUND(MAX(IF($B746="Non - avec lien de dépendance",0,MIN((0.75*J746),847)),MIN(J746,(0.75*$C746),847)),2),T746)))</f>
        <v>Effectuez l’étape 1</v>
      </c>
      <c r="O746" s="56" t="str">
        <f>IF(ISTEXT(overallRate),"Effectuez l’étape 1",IF(OR(COUNT($C746,K746)&lt;&gt;2,overallRate=0),0,IF(G746="Yes",ROUND(MAX(IF($B746="Non - avec lien de dépendance",0,MIN((0.75*K746),847)),MIN(K746,(0.75*$C746),847)),2),U746)))</f>
        <v>Effectuez l’étape 1</v>
      </c>
      <c r="P746" s="3">
        <f t="shared" si="11"/>
        <v>0</v>
      </c>
      <c r="R746" s="110" t="e">
        <f>IF(revenueReduction&gt;0.3,MAX(IF($B746="Non - avec lien de dépendance",MIN(1129,H746,$C746)*overallRate,MIN(1129,H746)*overallRate),ROUND(MAX(IF($B746="Non - avec lien de dépendance",0,MIN((0.75*H746),847)),MIN(H746,(0.75*$C746),847)),2)),IF($B746="Non - avec lien de dépendance",MIN(1129,H746,$C746)*overallRate,MIN(1129,H746)*overallRate))</f>
        <v>#VALUE!</v>
      </c>
      <c r="S746" s="110" t="e">
        <f>IF(revenueReduction&gt;0.3,MAX(IF($B746="Non - avec lien de dépendance",MIN(1129,I746,$C746)*overallRate,MIN(1129,I746)*overallRate),ROUND(MAX(IF($B746="Non - avec lien de dépendance",0,MIN((0.75*I746),847)),MIN(I746,(0.75*$C746),847)),2)),IF($B746="Non - avec lien de dépendance",MIN(1129,I746,$C746)*overallRate,MIN(1129,I746)*overallRate))</f>
        <v>#VALUE!</v>
      </c>
      <c r="T746" s="110" t="e">
        <f>IF(revenueReduction&gt;0.3,MAX(IF($B746="Non - avec lien de dépendance",MIN(1129,J746,$C746)*overallRate,MIN(1129,J746)*overallRate),ROUND(MAX(IF($B746="Non - avec lien de dépendance",0,MIN((0.75*J746),847)),MIN(J746,(0.75*$C746),847)),2)),IF($B746="Non - avec lien de dépendance",MIN(1129,J746,$C746)*overallRate,MIN(1129,J746)*overallRate))</f>
        <v>#VALUE!</v>
      </c>
      <c r="U746" s="110" t="e">
        <f>IF(revenueReduction&gt;0.3,MAX(IF($B746="Non - avec lien de dépendance",MIN(1129,K746,$C746)*overallRate,MIN(1129,K746)*overallRate),ROUND(MAX(IF($B746="Non - avec lien de dépendance",0,MIN((0.75*K746),847)),MIN(K746,(0.75*$C746),847)),2)),IF($B746="Non - avec lien de dépendance",MIN(1129,K746,$C746)*overallRate,MIN(1129,K746)*overallRate))</f>
        <v>#VALUE!</v>
      </c>
    </row>
    <row r="747" spans="12:21" x14ac:dyDescent="0.5">
      <c r="L747" s="56" t="str">
        <f>IF(ISTEXT(overallRate),"Effectuez l’étape 1",IF(OR(COUNT($C747,H747)&lt;&gt;2,overallRate=0),0,IF(D747="Oui",ROUND(MAX(IF($B747="Non - avec lien de dépendance",0,MIN((0.75*H747),847)),MIN(H747,(0.75*$C747),847)),2),R747)))</f>
        <v>Effectuez l’étape 1</v>
      </c>
      <c r="M747" s="56" t="str">
        <f>IF(ISTEXT(overallRate),"Effectuez l’étape 1",IF(OR(COUNT($C747,I747)&lt;&gt;2,overallRate=0),0,IF(E747="Yes",ROUND(MAX(IF($B747="Non - avec lien de dépendance",0,MIN((0.75*I747),847)),MIN(I747,(0.75*$C747),847)),2),S747)))</f>
        <v>Effectuez l’étape 1</v>
      </c>
      <c r="N747" s="56" t="str">
        <f>IF(ISTEXT(overallRate),"Effectuez l’étape 1",IF(OR(COUNT($C747,J747)&lt;&gt;2,overallRate=0),0,IF(F747="Yes",ROUND(MAX(IF($B747="Non - avec lien de dépendance",0,MIN((0.75*J747),847)),MIN(J747,(0.75*$C747),847)),2),T747)))</f>
        <v>Effectuez l’étape 1</v>
      </c>
      <c r="O747" s="56" t="str">
        <f>IF(ISTEXT(overallRate),"Effectuez l’étape 1",IF(OR(COUNT($C747,K747)&lt;&gt;2,overallRate=0),0,IF(G747="Yes",ROUND(MAX(IF($B747="Non - avec lien de dépendance",0,MIN((0.75*K747),847)),MIN(K747,(0.75*$C747),847)),2),U747)))</f>
        <v>Effectuez l’étape 1</v>
      </c>
      <c r="P747" s="3">
        <f t="shared" si="11"/>
        <v>0</v>
      </c>
      <c r="R747" s="110" t="e">
        <f>IF(revenueReduction&gt;0.3,MAX(IF($B747="Non - avec lien de dépendance",MIN(1129,H747,$C747)*overallRate,MIN(1129,H747)*overallRate),ROUND(MAX(IF($B747="Non - avec lien de dépendance",0,MIN((0.75*H747),847)),MIN(H747,(0.75*$C747),847)),2)),IF($B747="Non - avec lien de dépendance",MIN(1129,H747,$C747)*overallRate,MIN(1129,H747)*overallRate))</f>
        <v>#VALUE!</v>
      </c>
      <c r="S747" s="110" t="e">
        <f>IF(revenueReduction&gt;0.3,MAX(IF($B747="Non - avec lien de dépendance",MIN(1129,I747,$C747)*overallRate,MIN(1129,I747)*overallRate),ROUND(MAX(IF($B747="Non - avec lien de dépendance",0,MIN((0.75*I747),847)),MIN(I747,(0.75*$C747),847)),2)),IF($B747="Non - avec lien de dépendance",MIN(1129,I747,$C747)*overallRate,MIN(1129,I747)*overallRate))</f>
        <v>#VALUE!</v>
      </c>
      <c r="T747" s="110" t="e">
        <f>IF(revenueReduction&gt;0.3,MAX(IF($B747="Non - avec lien de dépendance",MIN(1129,J747,$C747)*overallRate,MIN(1129,J747)*overallRate),ROUND(MAX(IF($B747="Non - avec lien de dépendance",0,MIN((0.75*J747),847)),MIN(J747,(0.75*$C747),847)),2)),IF($B747="Non - avec lien de dépendance",MIN(1129,J747,$C747)*overallRate,MIN(1129,J747)*overallRate))</f>
        <v>#VALUE!</v>
      </c>
      <c r="U747" s="110" t="e">
        <f>IF(revenueReduction&gt;0.3,MAX(IF($B747="Non - avec lien de dépendance",MIN(1129,K747,$C747)*overallRate,MIN(1129,K747)*overallRate),ROUND(MAX(IF($B747="Non - avec lien de dépendance",0,MIN((0.75*K747),847)),MIN(K747,(0.75*$C747),847)),2)),IF($B747="Non - avec lien de dépendance",MIN(1129,K747,$C747)*overallRate,MIN(1129,K747)*overallRate))</f>
        <v>#VALUE!</v>
      </c>
    </row>
    <row r="748" spans="12:21" x14ac:dyDescent="0.5">
      <c r="L748" s="56" t="str">
        <f>IF(ISTEXT(overallRate),"Effectuez l’étape 1",IF(OR(COUNT($C748,H748)&lt;&gt;2,overallRate=0),0,IF(D748="Oui",ROUND(MAX(IF($B748="Non - avec lien de dépendance",0,MIN((0.75*H748),847)),MIN(H748,(0.75*$C748),847)),2),R748)))</f>
        <v>Effectuez l’étape 1</v>
      </c>
      <c r="M748" s="56" t="str">
        <f>IF(ISTEXT(overallRate),"Effectuez l’étape 1",IF(OR(COUNT($C748,I748)&lt;&gt;2,overallRate=0),0,IF(E748="Yes",ROUND(MAX(IF($B748="Non - avec lien de dépendance",0,MIN((0.75*I748),847)),MIN(I748,(0.75*$C748),847)),2),S748)))</f>
        <v>Effectuez l’étape 1</v>
      </c>
      <c r="N748" s="56" t="str">
        <f>IF(ISTEXT(overallRate),"Effectuez l’étape 1",IF(OR(COUNT($C748,J748)&lt;&gt;2,overallRate=0),0,IF(F748="Yes",ROUND(MAX(IF($B748="Non - avec lien de dépendance",0,MIN((0.75*J748),847)),MIN(J748,(0.75*$C748),847)),2),T748)))</f>
        <v>Effectuez l’étape 1</v>
      </c>
      <c r="O748" s="56" t="str">
        <f>IF(ISTEXT(overallRate),"Effectuez l’étape 1",IF(OR(COUNT($C748,K748)&lt;&gt;2,overallRate=0),0,IF(G748="Yes",ROUND(MAX(IF($B748="Non - avec lien de dépendance",0,MIN((0.75*K748),847)),MIN(K748,(0.75*$C748),847)),2),U748)))</f>
        <v>Effectuez l’étape 1</v>
      </c>
      <c r="P748" s="3">
        <f t="shared" si="11"/>
        <v>0</v>
      </c>
      <c r="R748" s="110" t="e">
        <f>IF(revenueReduction&gt;0.3,MAX(IF($B748="Non - avec lien de dépendance",MIN(1129,H748,$C748)*overallRate,MIN(1129,H748)*overallRate),ROUND(MAX(IF($B748="Non - avec lien de dépendance",0,MIN((0.75*H748),847)),MIN(H748,(0.75*$C748),847)),2)),IF($B748="Non - avec lien de dépendance",MIN(1129,H748,$C748)*overallRate,MIN(1129,H748)*overallRate))</f>
        <v>#VALUE!</v>
      </c>
      <c r="S748" s="110" t="e">
        <f>IF(revenueReduction&gt;0.3,MAX(IF($B748="Non - avec lien de dépendance",MIN(1129,I748,$C748)*overallRate,MIN(1129,I748)*overallRate),ROUND(MAX(IF($B748="Non - avec lien de dépendance",0,MIN((0.75*I748),847)),MIN(I748,(0.75*$C748),847)),2)),IF($B748="Non - avec lien de dépendance",MIN(1129,I748,$C748)*overallRate,MIN(1129,I748)*overallRate))</f>
        <v>#VALUE!</v>
      </c>
      <c r="T748" s="110" t="e">
        <f>IF(revenueReduction&gt;0.3,MAX(IF($B748="Non - avec lien de dépendance",MIN(1129,J748,$C748)*overallRate,MIN(1129,J748)*overallRate),ROUND(MAX(IF($B748="Non - avec lien de dépendance",0,MIN((0.75*J748),847)),MIN(J748,(0.75*$C748),847)),2)),IF($B748="Non - avec lien de dépendance",MIN(1129,J748,$C748)*overallRate,MIN(1129,J748)*overallRate))</f>
        <v>#VALUE!</v>
      </c>
      <c r="U748" s="110" t="e">
        <f>IF(revenueReduction&gt;0.3,MAX(IF($B748="Non - avec lien de dépendance",MIN(1129,K748,$C748)*overallRate,MIN(1129,K748)*overallRate),ROUND(MAX(IF($B748="Non - avec lien de dépendance",0,MIN((0.75*K748),847)),MIN(K748,(0.75*$C748),847)),2)),IF($B748="Non - avec lien de dépendance",MIN(1129,K748,$C748)*overallRate,MIN(1129,K748)*overallRate))</f>
        <v>#VALUE!</v>
      </c>
    </row>
    <row r="749" spans="12:21" x14ac:dyDescent="0.5">
      <c r="L749" s="56" t="str">
        <f>IF(ISTEXT(overallRate),"Effectuez l’étape 1",IF(OR(COUNT($C749,H749)&lt;&gt;2,overallRate=0),0,IF(D749="Oui",ROUND(MAX(IF($B749="Non - avec lien de dépendance",0,MIN((0.75*H749),847)),MIN(H749,(0.75*$C749),847)),2),R749)))</f>
        <v>Effectuez l’étape 1</v>
      </c>
      <c r="M749" s="56" t="str">
        <f>IF(ISTEXT(overallRate),"Effectuez l’étape 1",IF(OR(COUNT($C749,I749)&lt;&gt;2,overallRate=0),0,IF(E749="Yes",ROUND(MAX(IF($B749="Non - avec lien de dépendance",0,MIN((0.75*I749),847)),MIN(I749,(0.75*$C749),847)),2),S749)))</f>
        <v>Effectuez l’étape 1</v>
      </c>
      <c r="N749" s="56" t="str">
        <f>IF(ISTEXT(overallRate),"Effectuez l’étape 1",IF(OR(COUNT($C749,J749)&lt;&gt;2,overallRate=0),0,IF(F749="Yes",ROUND(MAX(IF($B749="Non - avec lien de dépendance",0,MIN((0.75*J749),847)),MIN(J749,(0.75*$C749),847)),2),T749)))</f>
        <v>Effectuez l’étape 1</v>
      </c>
      <c r="O749" s="56" t="str">
        <f>IF(ISTEXT(overallRate),"Effectuez l’étape 1",IF(OR(COUNT($C749,K749)&lt;&gt;2,overallRate=0),0,IF(G749="Yes",ROUND(MAX(IF($B749="Non - avec lien de dépendance",0,MIN((0.75*K749),847)),MIN(K749,(0.75*$C749),847)),2),U749)))</f>
        <v>Effectuez l’étape 1</v>
      </c>
      <c r="P749" s="3">
        <f t="shared" si="11"/>
        <v>0</v>
      </c>
      <c r="R749" s="110" t="e">
        <f>IF(revenueReduction&gt;0.3,MAX(IF($B749="Non - avec lien de dépendance",MIN(1129,H749,$C749)*overallRate,MIN(1129,H749)*overallRate),ROUND(MAX(IF($B749="Non - avec lien de dépendance",0,MIN((0.75*H749),847)),MIN(H749,(0.75*$C749),847)),2)),IF($B749="Non - avec lien de dépendance",MIN(1129,H749,$C749)*overallRate,MIN(1129,H749)*overallRate))</f>
        <v>#VALUE!</v>
      </c>
      <c r="S749" s="110" t="e">
        <f>IF(revenueReduction&gt;0.3,MAX(IF($B749="Non - avec lien de dépendance",MIN(1129,I749,$C749)*overallRate,MIN(1129,I749)*overallRate),ROUND(MAX(IF($B749="Non - avec lien de dépendance",0,MIN((0.75*I749),847)),MIN(I749,(0.75*$C749),847)),2)),IF($B749="Non - avec lien de dépendance",MIN(1129,I749,$C749)*overallRate,MIN(1129,I749)*overallRate))</f>
        <v>#VALUE!</v>
      </c>
      <c r="T749" s="110" t="e">
        <f>IF(revenueReduction&gt;0.3,MAX(IF($B749="Non - avec lien de dépendance",MIN(1129,J749,$C749)*overallRate,MIN(1129,J749)*overallRate),ROUND(MAX(IF($B749="Non - avec lien de dépendance",0,MIN((0.75*J749),847)),MIN(J749,(0.75*$C749),847)),2)),IF($B749="Non - avec lien de dépendance",MIN(1129,J749,$C749)*overallRate,MIN(1129,J749)*overallRate))</f>
        <v>#VALUE!</v>
      </c>
      <c r="U749" s="110" t="e">
        <f>IF(revenueReduction&gt;0.3,MAX(IF($B749="Non - avec lien de dépendance",MIN(1129,K749,$C749)*overallRate,MIN(1129,K749)*overallRate),ROUND(MAX(IF($B749="Non - avec lien de dépendance",0,MIN((0.75*K749),847)),MIN(K749,(0.75*$C749),847)),2)),IF($B749="Non - avec lien de dépendance",MIN(1129,K749,$C749)*overallRate,MIN(1129,K749)*overallRate))</f>
        <v>#VALUE!</v>
      </c>
    </row>
    <row r="750" spans="12:21" x14ac:dyDescent="0.5">
      <c r="L750" s="56" t="str">
        <f>IF(ISTEXT(overallRate),"Effectuez l’étape 1",IF(OR(COUNT($C750,H750)&lt;&gt;2,overallRate=0),0,IF(D750="Oui",ROUND(MAX(IF($B750="Non - avec lien de dépendance",0,MIN((0.75*H750),847)),MIN(H750,(0.75*$C750),847)),2),R750)))</f>
        <v>Effectuez l’étape 1</v>
      </c>
      <c r="M750" s="56" t="str">
        <f>IF(ISTEXT(overallRate),"Effectuez l’étape 1",IF(OR(COUNT($C750,I750)&lt;&gt;2,overallRate=0),0,IF(E750="Yes",ROUND(MAX(IF($B750="Non - avec lien de dépendance",0,MIN((0.75*I750),847)),MIN(I750,(0.75*$C750),847)),2),S750)))</f>
        <v>Effectuez l’étape 1</v>
      </c>
      <c r="N750" s="56" t="str">
        <f>IF(ISTEXT(overallRate),"Effectuez l’étape 1",IF(OR(COUNT($C750,J750)&lt;&gt;2,overallRate=0),0,IF(F750="Yes",ROUND(MAX(IF($B750="Non - avec lien de dépendance",0,MIN((0.75*J750),847)),MIN(J750,(0.75*$C750),847)),2),T750)))</f>
        <v>Effectuez l’étape 1</v>
      </c>
      <c r="O750" s="56" t="str">
        <f>IF(ISTEXT(overallRate),"Effectuez l’étape 1",IF(OR(COUNT($C750,K750)&lt;&gt;2,overallRate=0),0,IF(G750="Yes",ROUND(MAX(IF($B750="Non - avec lien de dépendance",0,MIN((0.75*K750),847)),MIN(K750,(0.75*$C750),847)),2),U750)))</f>
        <v>Effectuez l’étape 1</v>
      </c>
      <c r="P750" s="3">
        <f t="shared" si="11"/>
        <v>0</v>
      </c>
      <c r="R750" s="110" t="e">
        <f>IF(revenueReduction&gt;0.3,MAX(IF($B750="Non - avec lien de dépendance",MIN(1129,H750,$C750)*overallRate,MIN(1129,H750)*overallRate),ROUND(MAX(IF($B750="Non - avec lien de dépendance",0,MIN((0.75*H750),847)),MIN(H750,(0.75*$C750),847)),2)),IF($B750="Non - avec lien de dépendance",MIN(1129,H750,$C750)*overallRate,MIN(1129,H750)*overallRate))</f>
        <v>#VALUE!</v>
      </c>
      <c r="S750" s="110" t="e">
        <f>IF(revenueReduction&gt;0.3,MAX(IF($B750="Non - avec lien de dépendance",MIN(1129,I750,$C750)*overallRate,MIN(1129,I750)*overallRate),ROUND(MAX(IF($B750="Non - avec lien de dépendance",0,MIN((0.75*I750),847)),MIN(I750,(0.75*$C750),847)),2)),IF($B750="Non - avec lien de dépendance",MIN(1129,I750,$C750)*overallRate,MIN(1129,I750)*overallRate))</f>
        <v>#VALUE!</v>
      </c>
      <c r="T750" s="110" t="e">
        <f>IF(revenueReduction&gt;0.3,MAX(IF($B750="Non - avec lien de dépendance",MIN(1129,J750,$C750)*overallRate,MIN(1129,J750)*overallRate),ROUND(MAX(IF($B750="Non - avec lien de dépendance",0,MIN((0.75*J750),847)),MIN(J750,(0.75*$C750),847)),2)),IF($B750="Non - avec lien de dépendance",MIN(1129,J750,$C750)*overallRate,MIN(1129,J750)*overallRate))</f>
        <v>#VALUE!</v>
      </c>
      <c r="U750" s="110" t="e">
        <f>IF(revenueReduction&gt;0.3,MAX(IF($B750="Non - avec lien de dépendance",MIN(1129,K750,$C750)*overallRate,MIN(1129,K750)*overallRate),ROUND(MAX(IF($B750="Non - avec lien de dépendance",0,MIN((0.75*K750),847)),MIN(K750,(0.75*$C750),847)),2)),IF($B750="Non - avec lien de dépendance",MIN(1129,K750,$C750)*overallRate,MIN(1129,K750)*overallRate))</f>
        <v>#VALUE!</v>
      </c>
    </row>
    <row r="751" spans="12:21" x14ac:dyDescent="0.5">
      <c r="L751" s="56" t="str">
        <f>IF(ISTEXT(overallRate),"Effectuez l’étape 1",IF(OR(COUNT($C751,H751)&lt;&gt;2,overallRate=0),0,IF(D751="Oui",ROUND(MAX(IF($B751="Non - avec lien de dépendance",0,MIN((0.75*H751),847)),MIN(H751,(0.75*$C751),847)),2),R751)))</f>
        <v>Effectuez l’étape 1</v>
      </c>
      <c r="M751" s="56" t="str">
        <f>IF(ISTEXT(overallRate),"Effectuez l’étape 1",IF(OR(COUNT($C751,I751)&lt;&gt;2,overallRate=0),0,IF(E751="Yes",ROUND(MAX(IF($B751="Non - avec lien de dépendance",0,MIN((0.75*I751),847)),MIN(I751,(0.75*$C751),847)),2),S751)))</f>
        <v>Effectuez l’étape 1</v>
      </c>
      <c r="N751" s="56" t="str">
        <f>IF(ISTEXT(overallRate),"Effectuez l’étape 1",IF(OR(COUNT($C751,J751)&lt;&gt;2,overallRate=0),0,IF(F751="Yes",ROUND(MAX(IF($B751="Non - avec lien de dépendance",0,MIN((0.75*J751),847)),MIN(J751,(0.75*$C751),847)),2),T751)))</f>
        <v>Effectuez l’étape 1</v>
      </c>
      <c r="O751" s="56" t="str">
        <f>IF(ISTEXT(overallRate),"Effectuez l’étape 1",IF(OR(COUNT($C751,K751)&lt;&gt;2,overallRate=0),0,IF(G751="Yes",ROUND(MAX(IF($B751="Non - avec lien de dépendance",0,MIN((0.75*K751),847)),MIN(K751,(0.75*$C751),847)),2),U751)))</f>
        <v>Effectuez l’étape 1</v>
      </c>
      <c r="P751" s="3">
        <f t="shared" si="11"/>
        <v>0</v>
      </c>
      <c r="R751" s="110" t="e">
        <f>IF(revenueReduction&gt;0.3,MAX(IF($B751="Non - avec lien de dépendance",MIN(1129,H751,$C751)*overallRate,MIN(1129,H751)*overallRate),ROUND(MAX(IF($B751="Non - avec lien de dépendance",0,MIN((0.75*H751),847)),MIN(H751,(0.75*$C751),847)),2)),IF($B751="Non - avec lien de dépendance",MIN(1129,H751,$C751)*overallRate,MIN(1129,H751)*overallRate))</f>
        <v>#VALUE!</v>
      </c>
      <c r="S751" s="110" t="e">
        <f>IF(revenueReduction&gt;0.3,MAX(IF($B751="Non - avec lien de dépendance",MIN(1129,I751,$C751)*overallRate,MIN(1129,I751)*overallRate),ROUND(MAX(IF($B751="Non - avec lien de dépendance",0,MIN((0.75*I751),847)),MIN(I751,(0.75*$C751),847)),2)),IF($B751="Non - avec lien de dépendance",MIN(1129,I751,$C751)*overallRate,MIN(1129,I751)*overallRate))</f>
        <v>#VALUE!</v>
      </c>
      <c r="T751" s="110" t="e">
        <f>IF(revenueReduction&gt;0.3,MAX(IF($B751="Non - avec lien de dépendance",MIN(1129,J751,$C751)*overallRate,MIN(1129,J751)*overallRate),ROUND(MAX(IF($B751="Non - avec lien de dépendance",0,MIN((0.75*J751),847)),MIN(J751,(0.75*$C751),847)),2)),IF($B751="Non - avec lien de dépendance",MIN(1129,J751,$C751)*overallRate,MIN(1129,J751)*overallRate))</f>
        <v>#VALUE!</v>
      </c>
      <c r="U751" s="110" t="e">
        <f>IF(revenueReduction&gt;0.3,MAX(IF($B751="Non - avec lien de dépendance",MIN(1129,K751,$C751)*overallRate,MIN(1129,K751)*overallRate),ROUND(MAX(IF($B751="Non - avec lien de dépendance",0,MIN((0.75*K751),847)),MIN(K751,(0.75*$C751),847)),2)),IF($B751="Non - avec lien de dépendance",MIN(1129,K751,$C751)*overallRate,MIN(1129,K751)*overallRate))</f>
        <v>#VALUE!</v>
      </c>
    </row>
    <row r="752" spans="12:21" x14ac:dyDescent="0.5">
      <c r="L752" s="56" t="str">
        <f>IF(ISTEXT(overallRate),"Effectuez l’étape 1",IF(OR(COUNT($C752,H752)&lt;&gt;2,overallRate=0),0,IF(D752="Oui",ROUND(MAX(IF($B752="Non - avec lien de dépendance",0,MIN((0.75*H752),847)),MIN(H752,(0.75*$C752),847)),2),R752)))</f>
        <v>Effectuez l’étape 1</v>
      </c>
      <c r="M752" s="56" t="str">
        <f>IF(ISTEXT(overallRate),"Effectuez l’étape 1",IF(OR(COUNT($C752,I752)&lt;&gt;2,overallRate=0),0,IF(E752="Yes",ROUND(MAX(IF($B752="Non - avec lien de dépendance",0,MIN((0.75*I752),847)),MIN(I752,(0.75*$C752),847)),2),S752)))</f>
        <v>Effectuez l’étape 1</v>
      </c>
      <c r="N752" s="56" t="str">
        <f>IF(ISTEXT(overallRate),"Effectuez l’étape 1",IF(OR(COUNT($C752,J752)&lt;&gt;2,overallRate=0),0,IF(F752="Yes",ROUND(MAX(IF($B752="Non - avec lien de dépendance",0,MIN((0.75*J752),847)),MIN(J752,(0.75*$C752),847)),2),T752)))</f>
        <v>Effectuez l’étape 1</v>
      </c>
      <c r="O752" s="56" t="str">
        <f>IF(ISTEXT(overallRate),"Effectuez l’étape 1",IF(OR(COUNT($C752,K752)&lt;&gt;2,overallRate=0),0,IF(G752="Yes",ROUND(MAX(IF($B752="Non - avec lien de dépendance",0,MIN((0.75*K752),847)),MIN(K752,(0.75*$C752),847)),2),U752)))</f>
        <v>Effectuez l’étape 1</v>
      </c>
      <c r="P752" s="3">
        <f t="shared" si="11"/>
        <v>0</v>
      </c>
      <c r="R752" s="110" t="e">
        <f>IF(revenueReduction&gt;0.3,MAX(IF($B752="Non - avec lien de dépendance",MIN(1129,H752,$C752)*overallRate,MIN(1129,H752)*overallRate),ROUND(MAX(IF($B752="Non - avec lien de dépendance",0,MIN((0.75*H752),847)),MIN(H752,(0.75*$C752),847)),2)),IF($B752="Non - avec lien de dépendance",MIN(1129,H752,$C752)*overallRate,MIN(1129,H752)*overallRate))</f>
        <v>#VALUE!</v>
      </c>
      <c r="S752" s="110" t="e">
        <f>IF(revenueReduction&gt;0.3,MAX(IF($B752="Non - avec lien de dépendance",MIN(1129,I752,$C752)*overallRate,MIN(1129,I752)*overallRate),ROUND(MAX(IF($B752="Non - avec lien de dépendance",0,MIN((0.75*I752),847)),MIN(I752,(0.75*$C752),847)),2)),IF($B752="Non - avec lien de dépendance",MIN(1129,I752,$C752)*overallRate,MIN(1129,I752)*overallRate))</f>
        <v>#VALUE!</v>
      </c>
      <c r="T752" s="110" t="e">
        <f>IF(revenueReduction&gt;0.3,MAX(IF($B752="Non - avec lien de dépendance",MIN(1129,J752,$C752)*overallRate,MIN(1129,J752)*overallRate),ROUND(MAX(IF($B752="Non - avec lien de dépendance",0,MIN((0.75*J752),847)),MIN(J752,(0.75*$C752),847)),2)),IF($B752="Non - avec lien de dépendance",MIN(1129,J752,$C752)*overallRate,MIN(1129,J752)*overallRate))</f>
        <v>#VALUE!</v>
      </c>
      <c r="U752" s="110" t="e">
        <f>IF(revenueReduction&gt;0.3,MAX(IF($B752="Non - avec lien de dépendance",MIN(1129,K752,$C752)*overallRate,MIN(1129,K752)*overallRate),ROUND(MAX(IF($B752="Non - avec lien de dépendance",0,MIN((0.75*K752),847)),MIN(K752,(0.75*$C752),847)),2)),IF($B752="Non - avec lien de dépendance",MIN(1129,K752,$C752)*overallRate,MIN(1129,K752)*overallRate))</f>
        <v>#VALUE!</v>
      </c>
    </row>
    <row r="753" spans="12:21" x14ac:dyDescent="0.5">
      <c r="L753" s="56" t="str">
        <f>IF(ISTEXT(overallRate),"Effectuez l’étape 1",IF(OR(COUNT($C753,H753)&lt;&gt;2,overallRate=0),0,IF(D753="Oui",ROUND(MAX(IF($B753="Non - avec lien de dépendance",0,MIN((0.75*H753),847)),MIN(H753,(0.75*$C753),847)),2),R753)))</f>
        <v>Effectuez l’étape 1</v>
      </c>
      <c r="M753" s="56" t="str">
        <f>IF(ISTEXT(overallRate),"Effectuez l’étape 1",IF(OR(COUNT($C753,I753)&lt;&gt;2,overallRate=0),0,IF(E753="Yes",ROUND(MAX(IF($B753="Non - avec lien de dépendance",0,MIN((0.75*I753),847)),MIN(I753,(0.75*$C753),847)),2),S753)))</f>
        <v>Effectuez l’étape 1</v>
      </c>
      <c r="N753" s="56" t="str">
        <f>IF(ISTEXT(overallRate),"Effectuez l’étape 1",IF(OR(COUNT($C753,J753)&lt;&gt;2,overallRate=0),0,IF(F753="Yes",ROUND(MAX(IF($B753="Non - avec lien de dépendance",0,MIN((0.75*J753),847)),MIN(J753,(0.75*$C753),847)),2),T753)))</f>
        <v>Effectuez l’étape 1</v>
      </c>
      <c r="O753" s="56" t="str">
        <f>IF(ISTEXT(overallRate),"Effectuez l’étape 1",IF(OR(COUNT($C753,K753)&lt;&gt;2,overallRate=0),0,IF(G753="Yes",ROUND(MAX(IF($B753="Non - avec lien de dépendance",0,MIN((0.75*K753),847)),MIN(K753,(0.75*$C753),847)),2),U753)))</f>
        <v>Effectuez l’étape 1</v>
      </c>
      <c r="P753" s="3">
        <f t="shared" si="11"/>
        <v>0</v>
      </c>
      <c r="R753" s="110" t="e">
        <f>IF(revenueReduction&gt;0.3,MAX(IF($B753="Non - avec lien de dépendance",MIN(1129,H753,$C753)*overallRate,MIN(1129,H753)*overallRate),ROUND(MAX(IF($B753="Non - avec lien de dépendance",0,MIN((0.75*H753),847)),MIN(H753,(0.75*$C753),847)),2)),IF($B753="Non - avec lien de dépendance",MIN(1129,H753,$C753)*overallRate,MIN(1129,H753)*overallRate))</f>
        <v>#VALUE!</v>
      </c>
      <c r="S753" s="110" t="e">
        <f>IF(revenueReduction&gt;0.3,MAX(IF($B753="Non - avec lien de dépendance",MIN(1129,I753,$C753)*overallRate,MIN(1129,I753)*overallRate),ROUND(MAX(IF($B753="Non - avec lien de dépendance",0,MIN((0.75*I753),847)),MIN(I753,(0.75*$C753),847)),2)),IF($B753="Non - avec lien de dépendance",MIN(1129,I753,$C753)*overallRate,MIN(1129,I753)*overallRate))</f>
        <v>#VALUE!</v>
      </c>
      <c r="T753" s="110" t="e">
        <f>IF(revenueReduction&gt;0.3,MAX(IF($B753="Non - avec lien de dépendance",MIN(1129,J753,$C753)*overallRate,MIN(1129,J753)*overallRate),ROUND(MAX(IF($B753="Non - avec lien de dépendance",0,MIN((0.75*J753),847)),MIN(J753,(0.75*$C753),847)),2)),IF($B753="Non - avec lien de dépendance",MIN(1129,J753,$C753)*overallRate,MIN(1129,J753)*overallRate))</f>
        <v>#VALUE!</v>
      </c>
      <c r="U753" s="110" t="e">
        <f>IF(revenueReduction&gt;0.3,MAX(IF($B753="Non - avec lien de dépendance",MIN(1129,K753,$C753)*overallRate,MIN(1129,K753)*overallRate),ROUND(MAX(IF($B753="Non - avec lien de dépendance",0,MIN((0.75*K753),847)),MIN(K753,(0.75*$C753),847)),2)),IF($B753="Non - avec lien de dépendance",MIN(1129,K753,$C753)*overallRate,MIN(1129,K753)*overallRate))</f>
        <v>#VALUE!</v>
      </c>
    </row>
    <row r="754" spans="12:21" x14ac:dyDescent="0.5">
      <c r="L754" s="56" t="str">
        <f>IF(ISTEXT(overallRate),"Effectuez l’étape 1",IF(OR(COUNT($C754,H754)&lt;&gt;2,overallRate=0),0,IF(D754="Oui",ROUND(MAX(IF($B754="Non - avec lien de dépendance",0,MIN((0.75*H754),847)),MIN(H754,(0.75*$C754),847)),2),R754)))</f>
        <v>Effectuez l’étape 1</v>
      </c>
      <c r="M754" s="56" t="str">
        <f>IF(ISTEXT(overallRate),"Effectuez l’étape 1",IF(OR(COUNT($C754,I754)&lt;&gt;2,overallRate=0),0,IF(E754="Yes",ROUND(MAX(IF($B754="Non - avec lien de dépendance",0,MIN((0.75*I754),847)),MIN(I754,(0.75*$C754),847)),2),S754)))</f>
        <v>Effectuez l’étape 1</v>
      </c>
      <c r="N754" s="56" t="str">
        <f>IF(ISTEXT(overallRate),"Effectuez l’étape 1",IF(OR(COUNT($C754,J754)&lt;&gt;2,overallRate=0),0,IF(F754="Yes",ROUND(MAX(IF($B754="Non - avec lien de dépendance",0,MIN((0.75*J754),847)),MIN(J754,(0.75*$C754),847)),2),T754)))</f>
        <v>Effectuez l’étape 1</v>
      </c>
      <c r="O754" s="56" t="str">
        <f>IF(ISTEXT(overallRate),"Effectuez l’étape 1",IF(OR(COUNT($C754,K754)&lt;&gt;2,overallRate=0),0,IF(G754="Yes",ROUND(MAX(IF($B754="Non - avec lien de dépendance",0,MIN((0.75*K754),847)),MIN(K754,(0.75*$C754),847)),2),U754)))</f>
        <v>Effectuez l’étape 1</v>
      </c>
      <c r="P754" s="3">
        <f t="shared" si="11"/>
        <v>0</v>
      </c>
      <c r="R754" s="110" t="e">
        <f>IF(revenueReduction&gt;0.3,MAX(IF($B754="Non - avec lien de dépendance",MIN(1129,H754,$C754)*overallRate,MIN(1129,H754)*overallRate),ROUND(MAX(IF($B754="Non - avec lien de dépendance",0,MIN((0.75*H754),847)),MIN(H754,(0.75*$C754),847)),2)),IF($B754="Non - avec lien de dépendance",MIN(1129,H754,$C754)*overallRate,MIN(1129,H754)*overallRate))</f>
        <v>#VALUE!</v>
      </c>
      <c r="S754" s="110" t="e">
        <f>IF(revenueReduction&gt;0.3,MAX(IF($B754="Non - avec lien de dépendance",MIN(1129,I754,$C754)*overallRate,MIN(1129,I754)*overallRate),ROUND(MAX(IF($B754="Non - avec lien de dépendance",0,MIN((0.75*I754),847)),MIN(I754,(0.75*$C754),847)),2)),IF($B754="Non - avec lien de dépendance",MIN(1129,I754,$C754)*overallRate,MIN(1129,I754)*overallRate))</f>
        <v>#VALUE!</v>
      </c>
      <c r="T754" s="110" t="e">
        <f>IF(revenueReduction&gt;0.3,MAX(IF($B754="Non - avec lien de dépendance",MIN(1129,J754,$C754)*overallRate,MIN(1129,J754)*overallRate),ROUND(MAX(IF($B754="Non - avec lien de dépendance",0,MIN((0.75*J754),847)),MIN(J754,(0.75*$C754),847)),2)),IF($B754="Non - avec lien de dépendance",MIN(1129,J754,$C754)*overallRate,MIN(1129,J754)*overallRate))</f>
        <v>#VALUE!</v>
      </c>
      <c r="U754" s="110" t="e">
        <f>IF(revenueReduction&gt;0.3,MAX(IF($B754="Non - avec lien de dépendance",MIN(1129,K754,$C754)*overallRate,MIN(1129,K754)*overallRate),ROUND(MAX(IF($B754="Non - avec lien de dépendance",0,MIN((0.75*K754),847)),MIN(K754,(0.75*$C754),847)),2)),IF($B754="Non - avec lien de dépendance",MIN(1129,K754,$C754)*overallRate,MIN(1129,K754)*overallRate))</f>
        <v>#VALUE!</v>
      </c>
    </row>
    <row r="755" spans="12:21" x14ac:dyDescent="0.5">
      <c r="L755" s="56" t="str">
        <f>IF(ISTEXT(overallRate),"Effectuez l’étape 1",IF(OR(COUNT($C755,H755)&lt;&gt;2,overallRate=0),0,IF(D755="Oui",ROUND(MAX(IF($B755="Non - avec lien de dépendance",0,MIN((0.75*H755),847)),MIN(H755,(0.75*$C755),847)),2),R755)))</f>
        <v>Effectuez l’étape 1</v>
      </c>
      <c r="M755" s="56" t="str">
        <f>IF(ISTEXT(overallRate),"Effectuez l’étape 1",IF(OR(COUNT($C755,I755)&lt;&gt;2,overallRate=0),0,IF(E755="Yes",ROUND(MAX(IF($B755="Non - avec lien de dépendance",0,MIN((0.75*I755),847)),MIN(I755,(0.75*$C755),847)),2),S755)))</f>
        <v>Effectuez l’étape 1</v>
      </c>
      <c r="N755" s="56" t="str">
        <f>IF(ISTEXT(overallRate),"Effectuez l’étape 1",IF(OR(COUNT($C755,J755)&lt;&gt;2,overallRate=0),0,IF(F755="Yes",ROUND(MAX(IF($B755="Non - avec lien de dépendance",0,MIN((0.75*J755),847)),MIN(J755,(0.75*$C755),847)),2),T755)))</f>
        <v>Effectuez l’étape 1</v>
      </c>
      <c r="O755" s="56" t="str">
        <f>IF(ISTEXT(overallRate),"Effectuez l’étape 1",IF(OR(COUNT($C755,K755)&lt;&gt;2,overallRate=0),0,IF(G755="Yes",ROUND(MAX(IF($B755="Non - avec lien de dépendance",0,MIN((0.75*K755),847)),MIN(K755,(0.75*$C755),847)),2),U755)))</f>
        <v>Effectuez l’étape 1</v>
      </c>
      <c r="P755" s="3">
        <f t="shared" si="11"/>
        <v>0</v>
      </c>
      <c r="R755" s="110" t="e">
        <f>IF(revenueReduction&gt;0.3,MAX(IF($B755="Non - avec lien de dépendance",MIN(1129,H755,$C755)*overallRate,MIN(1129,H755)*overallRate),ROUND(MAX(IF($B755="Non - avec lien de dépendance",0,MIN((0.75*H755),847)),MIN(H755,(0.75*$C755),847)),2)),IF($B755="Non - avec lien de dépendance",MIN(1129,H755,$C755)*overallRate,MIN(1129,H755)*overallRate))</f>
        <v>#VALUE!</v>
      </c>
      <c r="S755" s="110" t="e">
        <f>IF(revenueReduction&gt;0.3,MAX(IF($B755="Non - avec lien de dépendance",MIN(1129,I755,$C755)*overallRate,MIN(1129,I755)*overallRate),ROUND(MAX(IF($B755="Non - avec lien de dépendance",0,MIN((0.75*I755),847)),MIN(I755,(0.75*$C755),847)),2)),IF($B755="Non - avec lien de dépendance",MIN(1129,I755,$C755)*overallRate,MIN(1129,I755)*overallRate))</f>
        <v>#VALUE!</v>
      </c>
      <c r="T755" s="110" t="e">
        <f>IF(revenueReduction&gt;0.3,MAX(IF($B755="Non - avec lien de dépendance",MIN(1129,J755,$C755)*overallRate,MIN(1129,J755)*overallRate),ROUND(MAX(IF($B755="Non - avec lien de dépendance",0,MIN((0.75*J755),847)),MIN(J755,(0.75*$C755),847)),2)),IF($B755="Non - avec lien de dépendance",MIN(1129,J755,$C755)*overallRate,MIN(1129,J755)*overallRate))</f>
        <v>#VALUE!</v>
      </c>
      <c r="U755" s="110" t="e">
        <f>IF(revenueReduction&gt;0.3,MAX(IF($B755="Non - avec lien de dépendance",MIN(1129,K755,$C755)*overallRate,MIN(1129,K755)*overallRate),ROUND(MAX(IF($B755="Non - avec lien de dépendance",0,MIN((0.75*K755),847)),MIN(K755,(0.75*$C755),847)),2)),IF($B755="Non - avec lien de dépendance",MIN(1129,K755,$C755)*overallRate,MIN(1129,K755)*overallRate))</f>
        <v>#VALUE!</v>
      </c>
    </row>
    <row r="756" spans="12:21" x14ac:dyDescent="0.5">
      <c r="L756" s="56" t="str">
        <f>IF(ISTEXT(overallRate),"Effectuez l’étape 1",IF(OR(COUNT($C756,H756)&lt;&gt;2,overallRate=0),0,IF(D756="Oui",ROUND(MAX(IF($B756="Non - avec lien de dépendance",0,MIN((0.75*H756),847)),MIN(H756,(0.75*$C756),847)),2),R756)))</f>
        <v>Effectuez l’étape 1</v>
      </c>
      <c r="M756" s="56" t="str">
        <f>IF(ISTEXT(overallRate),"Effectuez l’étape 1",IF(OR(COUNT($C756,I756)&lt;&gt;2,overallRate=0),0,IF(E756="Yes",ROUND(MAX(IF($B756="Non - avec lien de dépendance",0,MIN((0.75*I756),847)),MIN(I756,(0.75*$C756),847)),2),S756)))</f>
        <v>Effectuez l’étape 1</v>
      </c>
      <c r="N756" s="56" t="str">
        <f>IF(ISTEXT(overallRate),"Effectuez l’étape 1",IF(OR(COUNT($C756,J756)&lt;&gt;2,overallRate=0),0,IF(F756="Yes",ROUND(MAX(IF($B756="Non - avec lien de dépendance",0,MIN((0.75*J756),847)),MIN(J756,(0.75*$C756),847)),2),T756)))</f>
        <v>Effectuez l’étape 1</v>
      </c>
      <c r="O756" s="56" t="str">
        <f>IF(ISTEXT(overallRate),"Effectuez l’étape 1",IF(OR(COUNT($C756,K756)&lt;&gt;2,overallRate=0),0,IF(G756="Yes",ROUND(MAX(IF($B756="Non - avec lien de dépendance",0,MIN((0.75*K756),847)),MIN(K756,(0.75*$C756),847)),2),U756)))</f>
        <v>Effectuez l’étape 1</v>
      </c>
      <c r="P756" s="3">
        <f t="shared" si="11"/>
        <v>0</v>
      </c>
      <c r="R756" s="110" t="e">
        <f>IF(revenueReduction&gt;0.3,MAX(IF($B756="Non - avec lien de dépendance",MIN(1129,H756,$C756)*overallRate,MIN(1129,H756)*overallRate),ROUND(MAX(IF($B756="Non - avec lien de dépendance",0,MIN((0.75*H756),847)),MIN(H756,(0.75*$C756),847)),2)),IF($B756="Non - avec lien de dépendance",MIN(1129,H756,$C756)*overallRate,MIN(1129,H756)*overallRate))</f>
        <v>#VALUE!</v>
      </c>
      <c r="S756" s="110" t="e">
        <f>IF(revenueReduction&gt;0.3,MAX(IF($B756="Non - avec lien de dépendance",MIN(1129,I756,$C756)*overallRate,MIN(1129,I756)*overallRate),ROUND(MAX(IF($B756="Non - avec lien de dépendance",0,MIN((0.75*I756),847)),MIN(I756,(0.75*$C756),847)),2)),IF($B756="Non - avec lien de dépendance",MIN(1129,I756,$C756)*overallRate,MIN(1129,I756)*overallRate))</f>
        <v>#VALUE!</v>
      </c>
      <c r="T756" s="110" t="e">
        <f>IF(revenueReduction&gt;0.3,MAX(IF($B756="Non - avec lien de dépendance",MIN(1129,J756,$C756)*overallRate,MIN(1129,J756)*overallRate),ROUND(MAX(IF($B756="Non - avec lien de dépendance",0,MIN((0.75*J756),847)),MIN(J756,(0.75*$C756),847)),2)),IF($B756="Non - avec lien de dépendance",MIN(1129,J756,$C756)*overallRate,MIN(1129,J756)*overallRate))</f>
        <v>#VALUE!</v>
      </c>
      <c r="U756" s="110" t="e">
        <f>IF(revenueReduction&gt;0.3,MAX(IF($B756="Non - avec lien de dépendance",MIN(1129,K756,$C756)*overallRate,MIN(1129,K756)*overallRate),ROUND(MAX(IF($B756="Non - avec lien de dépendance",0,MIN((0.75*K756),847)),MIN(K756,(0.75*$C756),847)),2)),IF($B756="Non - avec lien de dépendance",MIN(1129,K756,$C756)*overallRate,MIN(1129,K756)*overallRate))</f>
        <v>#VALUE!</v>
      </c>
    </row>
    <row r="757" spans="12:21" x14ac:dyDescent="0.5">
      <c r="L757" s="56" t="str">
        <f>IF(ISTEXT(overallRate),"Effectuez l’étape 1",IF(OR(COUNT($C757,H757)&lt;&gt;2,overallRate=0),0,IF(D757="Oui",ROUND(MAX(IF($B757="Non - avec lien de dépendance",0,MIN((0.75*H757),847)),MIN(H757,(0.75*$C757),847)),2),R757)))</f>
        <v>Effectuez l’étape 1</v>
      </c>
      <c r="M757" s="56" t="str">
        <f>IF(ISTEXT(overallRate),"Effectuez l’étape 1",IF(OR(COUNT($C757,I757)&lt;&gt;2,overallRate=0),0,IF(E757="Yes",ROUND(MAX(IF($B757="Non - avec lien de dépendance",0,MIN((0.75*I757),847)),MIN(I757,(0.75*$C757),847)),2),S757)))</f>
        <v>Effectuez l’étape 1</v>
      </c>
      <c r="N757" s="56" t="str">
        <f>IF(ISTEXT(overallRate),"Effectuez l’étape 1",IF(OR(COUNT($C757,J757)&lt;&gt;2,overallRate=0),0,IF(F757="Yes",ROUND(MAX(IF($B757="Non - avec lien de dépendance",0,MIN((0.75*J757),847)),MIN(J757,(0.75*$C757),847)),2),T757)))</f>
        <v>Effectuez l’étape 1</v>
      </c>
      <c r="O757" s="56" t="str">
        <f>IF(ISTEXT(overallRate),"Effectuez l’étape 1",IF(OR(COUNT($C757,K757)&lt;&gt;2,overallRate=0),0,IF(G757="Yes",ROUND(MAX(IF($B757="Non - avec lien de dépendance",0,MIN((0.75*K757),847)),MIN(K757,(0.75*$C757),847)),2),U757)))</f>
        <v>Effectuez l’étape 1</v>
      </c>
      <c r="P757" s="3">
        <f t="shared" si="11"/>
        <v>0</v>
      </c>
      <c r="R757" s="110" t="e">
        <f>IF(revenueReduction&gt;0.3,MAX(IF($B757="Non - avec lien de dépendance",MIN(1129,H757,$C757)*overallRate,MIN(1129,H757)*overallRate),ROUND(MAX(IF($B757="Non - avec lien de dépendance",0,MIN((0.75*H757),847)),MIN(H757,(0.75*$C757),847)),2)),IF($B757="Non - avec lien de dépendance",MIN(1129,H757,$C757)*overallRate,MIN(1129,H757)*overallRate))</f>
        <v>#VALUE!</v>
      </c>
      <c r="S757" s="110" t="e">
        <f>IF(revenueReduction&gt;0.3,MAX(IF($B757="Non - avec lien de dépendance",MIN(1129,I757,$C757)*overallRate,MIN(1129,I757)*overallRate),ROUND(MAX(IF($B757="Non - avec lien de dépendance",0,MIN((0.75*I757),847)),MIN(I757,(0.75*$C757),847)),2)),IF($B757="Non - avec lien de dépendance",MIN(1129,I757,$C757)*overallRate,MIN(1129,I757)*overallRate))</f>
        <v>#VALUE!</v>
      </c>
      <c r="T757" s="110" t="e">
        <f>IF(revenueReduction&gt;0.3,MAX(IF($B757="Non - avec lien de dépendance",MIN(1129,J757,$C757)*overallRate,MIN(1129,J757)*overallRate),ROUND(MAX(IF($B757="Non - avec lien de dépendance",0,MIN((0.75*J757),847)),MIN(J757,(0.75*$C757),847)),2)),IF($B757="Non - avec lien de dépendance",MIN(1129,J757,$C757)*overallRate,MIN(1129,J757)*overallRate))</f>
        <v>#VALUE!</v>
      </c>
      <c r="U757" s="110" t="e">
        <f>IF(revenueReduction&gt;0.3,MAX(IF($B757="Non - avec lien de dépendance",MIN(1129,K757,$C757)*overallRate,MIN(1129,K757)*overallRate),ROUND(MAX(IF($B757="Non - avec lien de dépendance",0,MIN((0.75*K757),847)),MIN(K757,(0.75*$C757),847)),2)),IF($B757="Non - avec lien de dépendance",MIN(1129,K757,$C757)*overallRate,MIN(1129,K757)*overallRate))</f>
        <v>#VALUE!</v>
      </c>
    </row>
    <row r="758" spans="12:21" x14ac:dyDescent="0.5">
      <c r="L758" s="56" t="str">
        <f>IF(ISTEXT(overallRate),"Effectuez l’étape 1",IF(OR(COUNT($C758,H758)&lt;&gt;2,overallRate=0),0,IF(D758="Oui",ROUND(MAX(IF($B758="Non - avec lien de dépendance",0,MIN((0.75*H758),847)),MIN(H758,(0.75*$C758),847)),2),R758)))</f>
        <v>Effectuez l’étape 1</v>
      </c>
      <c r="M758" s="56" t="str">
        <f>IF(ISTEXT(overallRate),"Effectuez l’étape 1",IF(OR(COUNT($C758,I758)&lt;&gt;2,overallRate=0),0,IF(E758="Yes",ROUND(MAX(IF($B758="Non - avec lien de dépendance",0,MIN((0.75*I758),847)),MIN(I758,(0.75*$C758),847)),2),S758)))</f>
        <v>Effectuez l’étape 1</v>
      </c>
      <c r="N758" s="56" t="str">
        <f>IF(ISTEXT(overallRate),"Effectuez l’étape 1",IF(OR(COUNT($C758,J758)&lt;&gt;2,overallRate=0),0,IF(F758="Yes",ROUND(MAX(IF($B758="Non - avec lien de dépendance",0,MIN((0.75*J758),847)),MIN(J758,(0.75*$C758),847)),2),T758)))</f>
        <v>Effectuez l’étape 1</v>
      </c>
      <c r="O758" s="56" t="str">
        <f>IF(ISTEXT(overallRate),"Effectuez l’étape 1",IF(OR(COUNT($C758,K758)&lt;&gt;2,overallRate=0),0,IF(G758="Yes",ROUND(MAX(IF($B758="Non - avec lien de dépendance",0,MIN((0.75*K758),847)),MIN(K758,(0.75*$C758),847)),2),U758)))</f>
        <v>Effectuez l’étape 1</v>
      </c>
      <c r="P758" s="3">
        <f t="shared" si="11"/>
        <v>0</v>
      </c>
      <c r="R758" s="110" t="e">
        <f>IF(revenueReduction&gt;0.3,MAX(IF($B758="Non - avec lien de dépendance",MIN(1129,H758,$C758)*overallRate,MIN(1129,H758)*overallRate),ROUND(MAX(IF($B758="Non - avec lien de dépendance",0,MIN((0.75*H758),847)),MIN(H758,(0.75*$C758),847)),2)),IF($B758="Non - avec lien de dépendance",MIN(1129,H758,$C758)*overallRate,MIN(1129,H758)*overallRate))</f>
        <v>#VALUE!</v>
      </c>
      <c r="S758" s="110" t="e">
        <f>IF(revenueReduction&gt;0.3,MAX(IF($B758="Non - avec lien de dépendance",MIN(1129,I758,$C758)*overallRate,MIN(1129,I758)*overallRate),ROUND(MAX(IF($B758="Non - avec lien de dépendance",0,MIN((0.75*I758),847)),MIN(I758,(0.75*$C758),847)),2)),IF($B758="Non - avec lien de dépendance",MIN(1129,I758,$C758)*overallRate,MIN(1129,I758)*overallRate))</f>
        <v>#VALUE!</v>
      </c>
      <c r="T758" s="110" t="e">
        <f>IF(revenueReduction&gt;0.3,MAX(IF($B758="Non - avec lien de dépendance",MIN(1129,J758,$C758)*overallRate,MIN(1129,J758)*overallRate),ROUND(MAX(IF($B758="Non - avec lien de dépendance",0,MIN((0.75*J758),847)),MIN(J758,(0.75*$C758),847)),2)),IF($B758="Non - avec lien de dépendance",MIN(1129,J758,$C758)*overallRate,MIN(1129,J758)*overallRate))</f>
        <v>#VALUE!</v>
      </c>
      <c r="U758" s="110" t="e">
        <f>IF(revenueReduction&gt;0.3,MAX(IF($B758="Non - avec lien de dépendance",MIN(1129,K758,$C758)*overallRate,MIN(1129,K758)*overallRate),ROUND(MAX(IF($B758="Non - avec lien de dépendance",0,MIN((0.75*K758),847)),MIN(K758,(0.75*$C758),847)),2)),IF($B758="Non - avec lien de dépendance",MIN(1129,K758,$C758)*overallRate,MIN(1129,K758)*overallRate))</f>
        <v>#VALUE!</v>
      </c>
    </row>
    <row r="759" spans="12:21" x14ac:dyDescent="0.5">
      <c r="L759" s="56" t="str">
        <f>IF(ISTEXT(overallRate),"Effectuez l’étape 1",IF(OR(COUNT($C759,H759)&lt;&gt;2,overallRate=0),0,IF(D759="Oui",ROUND(MAX(IF($B759="Non - avec lien de dépendance",0,MIN((0.75*H759),847)),MIN(H759,(0.75*$C759),847)),2),R759)))</f>
        <v>Effectuez l’étape 1</v>
      </c>
      <c r="M759" s="56" t="str">
        <f>IF(ISTEXT(overallRate),"Effectuez l’étape 1",IF(OR(COUNT($C759,I759)&lt;&gt;2,overallRate=0),0,IF(E759="Yes",ROUND(MAX(IF($B759="Non - avec lien de dépendance",0,MIN((0.75*I759),847)),MIN(I759,(0.75*$C759),847)),2),S759)))</f>
        <v>Effectuez l’étape 1</v>
      </c>
      <c r="N759" s="56" t="str">
        <f>IF(ISTEXT(overallRate),"Effectuez l’étape 1",IF(OR(COUNT($C759,J759)&lt;&gt;2,overallRate=0),0,IF(F759="Yes",ROUND(MAX(IF($B759="Non - avec lien de dépendance",0,MIN((0.75*J759),847)),MIN(J759,(0.75*$C759),847)),2),T759)))</f>
        <v>Effectuez l’étape 1</v>
      </c>
      <c r="O759" s="56" t="str">
        <f>IF(ISTEXT(overallRate),"Effectuez l’étape 1",IF(OR(COUNT($C759,K759)&lt;&gt;2,overallRate=0),0,IF(G759="Yes",ROUND(MAX(IF($B759="Non - avec lien de dépendance",0,MIN((0.75*K759),847)),MIN(K759,(0.75*$C759),847)),2),U759)))</f>
        <v>Effectuez l’étape 1</v>
      </c>
      <c r="P759" s="3">
        <f t="shared" si="11"/>
        <v>0</v>
      </c>
      <c r="R759" s="110" t="e">
        <f>IF(revenueReduction&gt;0.3,MAX(IF($B759="Non - avec lien de dépendance",MIN(1129,H759,$C759)*overallRate,MIN(1129,H759)*overallRate),ROUND(MAX(IF($B759="Non - avec lien de dépendance",0,MIN((0.75*H759),847)),MIN(H759,(0.75*$C759),847)),2)),IF($B759="Non - avec lien de dépendance",MIN(1129,H759,$C759)*overallRate,MIN(1129,H759)*overallRate))</f>
        <v>#VALUE!</v>
      </c>
      <c r="S759" s="110" t="e">
        <f>IF(revenueReduction&gt;0.3,MAX(IF($B759="Non - avec lien de dépendance",MIN(1129,I759,$C759)*overallRate,MIN(1129,I759)*overallRate),ROUND(MAX(IF($B759="Non - avec lien de dépendance",0,MIN((0.75*I759),847)),MIN(I759,(0.75*$C759),847)),2)),IF($B759="Non - avec lien de dépendance",MIN(1129,I759,$C759)*overallRate,MIN(1129,I759)*overallRate))</f>
        <v>#VALUE!</v>
      </c>
      <c r="T759" s="110" t="e">
        <f>IF(revenueReduction&gt;0.3,MAX(IF($B759="Non - avec lien de dépendance",MIN(1129,J759,$C759)*overallRate,MIN(1129,J759)*overallRate),ROUND(MAX(IF($B759="Non - avec lien de dépendance",0,MIN((0.75*J759),847)),MIN(J759,(0.75*$C759),847)),2)),IF($B759="Non - avec lien de dépendance",MIN(1129,J759,$C759)*overallRate,MIN(1129,J759)*overallRate))</f>
        <v>#VALUE!</v>
      </c>
      <c r="U759" s="110" t="e">
        <f>IF(revenueReduction&gt;0.3,MAX(IF($B759="Non - avec lien de dépendance",MIN(1129,K759,$C759)*overallRate,MIN(1129,K759)*overallRate),ROUND(MAX(IF($B759="Non - avec lien de dépendance",0,MIN((0.75*K759),847)),MIN(K759,(0.75*$C759),847)),2)),IF($B759="Non - avec lien de dépendance",MIN(1129,K759,$C759)*overallRate,MIN(1129,K759)*overallRate))</f>
        <v>#VALUE!</v>
      </c>
    </row>
    <row r="760" spans="12:21" x14ac:dyDescent="0.5">
      <c r="L760" s="56" t="str">
        <f>IF(ISTEXT(overallRate),"Effectuez l’étape 1",IF(OR(COUNT($C760,H760)&lt;&gt;2,overallRate=0),0,IF(D760="Oui",ROUND(MAX(IF($B760="Non - avec lien de dépendance",0,MIN((0.75*H760),847)),MIN(H760,(0.75*$C760),847)),2),R760)))</f>
        <v>Effectuez l’étape 1</v>
      </c>
      <c r="M760" s="56" t="str">
        <f>IF(ISTEXT(overallRate),"Effectuez l’étape 1",IF(OR(COUNT($C760,I760)&lt;&gt;2,overallRate=0),0,IF(E760="Yes",ROUND(MAX(IF($B760="Non - avec lien de dépendance",0,MIN((0.75*I760),847)),MIN(I760,(0.75*$C760),847)),2),S760)))</f>
        <v>Effectuez l’étape 1</v>
      </c>
      <c r="N760" s="56" t="str">
        <f>IF(ISTEXT(overallRate),"Effectuez l’étape 1",IF(OR(COUNT($C760,J760)&lt;&gt;2,overallRate=0),0,IF(F760="Yes",ROUND(MAX(IF($B760="Non - avec lien de dépendance",0,MIN((0.75*J760),847)),MIN(J760,(0.75*$C760),847)),2),T760)))</f>
        <v>Effectuez l’étape 1</v>
      </c>
      <c r="O760" s="56" t="str">
        <f>IF(ISTEXT(overallRate),"Effectuez l’étape 1",IF(OR(COUNT($C760,K760)&lt;&gt;2,overallRate=0),0,IF(G760="Yes",ROUND(MAX(IF($B760="Non - avec lien de dépendance",0,MIN((0.75*K760),847)),MIN(K760,(0.75*$C760),847)),2),U760)))</f>
        <v>Effectuez l’étape 1</v>
      </c>
      <c r="P760" s="3">
        <f t="shared" si="11"/>
        <v>0</v>
      </c>
      <c r="R760" s="110" t="e">
        <f>IF(revenueReduction&gt;0.3,MAX(IF($B760="Non - avec lien de dépendance",MIN(1129,H760,$C760)*overallRate,MIN(1129,H760)*overallRate),ROUND(MAX(IF($B760="Non - avec lien de dépendance",0,MIN((0.75*H760),847)),MIN(H760,(0.75*$C760),847)),2)),IF($B760="Non - avec lien de dépendance",MIN(1129,H760,$C760)*overallRate,MIN(1129,H760)*overallRate))</f>
        <v>#VALUE!</v>
      </c>
      <c r="S760" s="110" t="e">
        <f>IF(revenueReduction&gt;0.3,MAX(IF($B760="Non - avec lien de dépendance",MIN(1129,I760,$C760)*overallRate,MIN(1129,I760)*overallRate),ROUND(MAX(IF($B760="Non - avec lien de dépendance",0,MIN((0.75*I760),847)),MIN(I760,(0.75*$C760),847)),2)),IF($B760="Non - avec lien de dépendance",MIN(1129,I760,$C760)*overallRate,MIN(1129,I760)*overallRate))</f>
        <v>#VALUE!</v>
      </c>
      <c r="T760" s="110" t="e">
        <f>IF(revenueReduction&gt;0.3,MAX(IF($B760="Non - avec lien de dépendance",MIN(1129,J760,$C760)*overallRate,MIN(1129,J760)*overallRate),ROUND(MAX(IF($B760="Non - avec lien de dépendance",0,MIN((0.75*J760),847)),MIN(J760,(0.75*$C760),847)),2)),IF($B760="Non - avec lien de dépendance",MIN(1129,J760,$C760)*overallRate,MIN(1129,J760)*overallRate))</f>
        <v>#VALUE!</v>
      </c>
      <c r="U760" s="110" t="e">
        <f>IF(revenueReduction&gt;0.3,MAX(IF($B760="Non - avec lien de dépendance",MIN(1129,K760,$C760)*overallRate,MIN(1129,K760)*overallRate),ROUND(MAX(IF($B760="Non - avec lien de dépendance",0,MIN((0.75*K760),847)),MIN(K760,(0.75*$C760),847)),2)),IF($B760="Non - avec lien de dépendance",MIN(1129,K760,$C760)*overallRate,MIN(1129,K760)*overallRate))</f>
        <v>#VALUE!</v>
      </c>
    </row>
    <row r="761" spans="12:21" x14ac:dyDescent="0.5">
      <c r="L761" s="56" t="str">
        <f>IF(ISTEXT(overallRate),"Effectuez l’étape 1",IF(OR(COUNT($C761,H761)&lt;&gt;2,overallRate=0),0,IF(D761="Oui",ROUND(MAX(IF($B761="Non - avec lien de dépendance",0,MIN((0.75*H761),847)),MIN(H761,(0.75*$C761),847)),2),R761)))</f>
        <v>Effectuez l’étape 1</v>
      </c>
      <c r="M761" s="56" t="str">
        <f>IF(ISTEXT(overallRate),"Effectuez l’étape 1",IF(OR(COUNT($C761,I761)&lt;&gt;2,overallRate=0),0,IF(E761="Yes",ROUND(MAX(IF($B761="Non - avec lien de dépendance",0,MIN((0.75*I761),847)),MIN(I761,(0.75*$C761),847)),2),S761)))</f>
        <v>Effectuez l’étape 1</v>
      </c>
      <c r="N761" s="56" t="str">
        <f>IF(ISTEXT(overallRate),"Effectuez l’étape 1",IF(OR(COUNT($C761,J761)&lt;&gt;2,overallRate=0),0,IF(F761="Yes",ROUND(MAX(IF($B761="Non - avec lien de dépendance",0,MIN((0.75*J761),847)),MIN(J761,(0.75*$C761),847)),2),T761)))</f>
        <v>Effectuez l’étape 1</v>
      </c>
      <c r="O761" s="56" t="str">
        <f>IF(ISTEXT(overallRate),"Effectuez l’étape 1",IF(OR(COUNT($C761,K761)&lt;&gt;2,overallRate=0),0,IF(G761="Yes",ROUND(MAX(IF($B761="Non - avec lien de dépendance",0,MIN((0.75*K761),847)),MIN(K761,(0.75*$C761),847)),2),U761)))</f>
        <v>Effectuez l’étape 1</v>
      </c>
      <c r="P761" s="3">
        <f t="shared" si="11"/>
        <v>0</v>
      </c>
      <c r="R761" s="110" t="e">
        <f>IF(revenueReduction&gt;0.3,MAX(IF($B761="Non - avec lien de dépendance",MIN(1129,H761,$C761)*overallRate,MIN(1129,H761)*overallRate),ROUND(MAX(IF($B761="Non - avec lien de dépendance",0,MIN((0.75*H761),847)),MIN(H761,(0.75*$C761),847)),2)),IF($B761="Non - avec lien de dépendance",MIN(1129,H761,$C761)*overallRate,MIN(1129,H761)*overallRate))</f>
        <v>#VALUE!</v>
      </c>
      <c r="S761" s="110" t="e">
        <f>IF(revenueReduction&gt;0.3,MAX(IF($B761="Non - avec lien de dépendance",MIN(1129,I761,$C761)*overallRate,MIN(1129,I761)*overallRate),ROUND(MAX(IF($B761="Non - avec lien de dépendance",0,MIN((0.75*I761),847)),MIN(I761,(0.75*$C761),847)),2)),IF($B761="Non - avec lien de dépendance",MIN(1129,I761,$C761)*overallRate,MIN(1129,I761)*overallRate))</f>
        <v>#VALUE!</v>
      </c>
      <c r="T761" s="110" t="e">
        <f>IF(revenueReduction&gt;0.3,MAX(IF($B761="Non - avec lien de dépendance",MIN(1129,J761,$C761)*overallRate,MIN(1129,J761)*overallRate),ROUND(MAX(IF($B761="Non - avec lien de dépendance",0,MIN((0.75*J761),847)),MIN(J761,(0.75*$C761),847)),2)),IF($B761="Non - avec lien de dépendance",MIN(1129,J761,$C761)*overallRate,MIN(1129,J761)*overallRate))</f>
        <v>#VALUE!</v>
      </c>
      <c r="U761" s="110" t="e">
        <f>IF(revenueReduction&gt;0.3,MAX(IF($B761="Non - avec lien de dépendance",MIN(1129,K761,$C761)*overallRate,MIN(1129,K761)*overallRate),ROUND(MAX(IF($B761="Non - avec lien de dépendance",0,MIN((0.75*K761),847)),MIN(K761,(0.75*$C761),847)),2)),IF($B761="Non - avec lien de dépendance",MIN(1129,K761,$C761)*overallRate,MIN(1129,K761)*overallRate))</f>
        <v>#VALUE!</v>
      </c>
    </row>
    <row r="762" spans="12:21" x14ac:dyDescent="0.5">
      <c r="L762" s="56" t="str">
        <f>IF(ISTEXT(overallRate),"Effectuez l’étape 1",IF(OR(COUNT($C762,H762)&lt;&gt;2,overallRate=0),0,IF(D762="Oui",ROUND(MAX(IF($B762="Non - avec lien de dépendance",0,MIN((0.75*H762),847)),MIN(H762,(0.75*$C762),847)),2),R762)))</f>
        <v>Effectuez l’étape 1</v>
      </c>
      <c r="M762" s="56" t="str">
        <f>IF(ISTEXT(overallRate),"Effectuez l’étape 1",IF(OR(COUNT($C762,I762)&lt;&gt;2,overallRate=0),0,IF(E762="Yes",ROUND(MAX(IF($B762="Non - avec lien de dépendance",0,MIN((0.75*I762),847)),MIN(I762,(0.75*$C762),847)),2),S762)))</f>
        <v>Effectuez l’étape 1</v>
      </c>
      <c r="N762" s="56" t="str">
        <f>IF(ISTEXT(overallRate),"Effectuez l’étape 1",IF(OR(COUNT($C762,J762)&lt;&gt;2,overallRate=0),0,IF(F762="Yes",ROUND(MAX(IF($B762="Non - avec lien de dépendance",0,MIN((0.75*J762),847)),MIN(J762,(0.75*$C762),847)),2),T762)))</f>
        <v>Effectuez l’étape 1</v>
      </c>
      <c r="O762" s="56" t="str">
        <f>IF(ISTEXT(overallRate),"Effectuez l’étape 1",IF(OR(COUNT($C762,K762)&lt;&gt;2,overallRate=0),0,IF(G762="Yes",ROUND(MAX(IF($B762="Non - avec lien de dépendance",0,MIN((0.75*K762),847)),MIN(K762,(0.75*$C762),847)),2),U762)))</f>
        <v>Effectuez l’étape 1</v>
      </c>
      <c r="P762" s="3">
        <f t="shared" si="11"/>
        <v>0</v>
      </c>
      <c r="R762" s="110" t="e">
        <f>IF(revenueReduction&gt;0.3,MAX(IF($B762="Non - avec lien de dépendance",MIN(1129,H762,$C762)*overallRate,MIN(1129,H762)*overallRate),ROUND(MAX(IF($B762="Non - avec lien de dépendance",0,MIN((0.75*H762),847)),MIN(H762,(0.75*$C762),847)),2)),IF($B762="Non - avec lien de dépendance",MIN(1129,H762,$C762)*overallRate,MIN(1129,H762)*overallRate))</f>
        <v>#VALUE!</v>
      </c>
      <c r="S762" s="110" t="e">
        <f>IF(revenueReduction&gt;0.3,MAX(IF($B762="Non - avec lien de dépendance",MIN(1129,I762,$C762)*overallRate,MIN(1129,I762)*overallRate),ROUND(MAX(IF($B762="Non - avec lien de dépendance",0,MIN((0.75*I762),847)),MIN(I762,(0.75*$C762),847)),2)),IF($B762="Non - avec lien de dépendance",MIN(1129,I762,$C762)*overallRate,MIN(1129,I762)*overallRate))</f>
        <v>#VALUE!</v>
      </c>
      <c r="T762" s="110" t="e">
        <f>IF(revenueReduction&gt;0.3,MAX(IF($B762="Non - avec lien de dépendance",MIN(1129,J762,$C762)*overallRate,MIN(1129,J762)*overallRate),ROUND(MAX(IF($B762="Non - avec lien de dépendance",0,MIN((0.75*J762),847)),MIN(J762,(0.75*$C762),847)),2)),IF($B762="Non - avec lien de dépendance",MIN(1129,J762,$C762)*overallRate,MIN(1129,J762)*overallRate))</f>
        <v>#VALUE!</v>
      </c>
      <c r="U762" s="110" t="e">
        <f>IF(revenueReduction&gt;0.3,MAX(IF($B762="Non - avec lien de dépendance",MIN(1129,K762,$C762)*overallRate,MIN(1129,K762)*overallRate),ROUND(MAX(IF($B762="Non - avec lien de dépendance",0,MIN((0.75*K762),847)),MIN(K762,(0.75*$C762),847)),2)),IF($B762="Non - avec lien de dépendance",MIN(1129,K762,$C762)*overallRate,MIN(1129,K762)*overallRate))</f>
        <v>#VALUE!</v>
      </c>
    </row>
    <row r="763" spans="12:21" x14ac:dyDescent="0.5">
      <c r="L763" s="56" t="str">
        <f>IF(ISTEXT(overallRate),"Effectuez l’étape 1",IF(OR(COUNT($C763,H763)&lt;&gt;2,overallRate=0),0,IF(D763="Oui",ROUND(MAX(IF($B763="Non - avec lien de dépendance",0,MIN((0.75*H763),847)),MIN(H763,(0.75*$C763),847)),2),R763)))</f>
        <v>Effectuez l’étape 1</v>
      </c>
      <c r="M763" s="56" t="str">
        <f>IF(ISTEXT(overallRate),"Effectuez l’étape 1",IF(OR(COUNT($C763,I763)&lt;&gt;2,overallRate=0),0,IF(E763="Yes",ROUND(MAX(IF($B763="Non - avec lien de dépendance",0,MIN((0.75*I763),847)),MIN(I763,(0.75*$C763),847)),2),S763)))</f>
        <v>Effectuez l’étape 1</v>
      </c>
      <c r="N763" s="56" t="str">
        <f>IF(ISTEXT(overallRate),"Effectuez l’étape 1",IF(OR(COUNT($C763,J763)&lt;&gt;2,overallRate=0),0,IF(F763="Yes",ROUND(MAX(IF($B763="Non - avec lien de dépendance",0,MIN((0.75*J763),847)),MIN(J763,(0.75*$C763),847)),2),T763)))</f>
        <v>Effectuez l’étape 1</v>
      </c>
      <c r="O763" s="56" t="str">
        <f>IF(ISTEXT(overallRate),"Effectuez l’étape 1",IF(OR(COUNT($C763,K763)&lt;&gt;2,overallRate=0),0,IF(G763="Yes",ROUND(MAX(IF($B763="Non - avec lien de dépendance",0,MIN((0.75*K763),847)),MIN(K763,(0.75*$C763),847)),2),U763)))</f>
        <v>Effectuez l’étape 1</v>
      </c>
      <c r="P763" s="3">
        <f t="shared" si="11"/>
        <v>0</v>
      </c>
      <c r="R763" s="110" t="e">
        <f>IF(revenueReduction&gt;0.3,MAX(IF($B763="Non - avec lien de dépendance",MIN(1129,H763,$C763)*overallRate,MIN(1129,H763)*overallRate),ROUND(MAX(IF($B763="Non - avec lien de dépendance",0,MIN((0.75*H763),847)),MIN(H763,(0.75*$C763),847)),2)),IF($B763="Non - avec lien de dépendance",MIN(1129,H763,$C763)*overallRate,MIN(1129,H763)*overallRate))</f>
        <v>#VALUE!</v>
      </c>
      <c r="S763" s="110" t="e">
        <f>IF(revenueReduction&gt;0.3,MAX(IF($B763="Non - avec lien de dépendance",MIN(1129,I763,$C763)*overallRate,MIN(1129,I763)*overallRate),ROUND(MAX(IF($B763="Non - avec lien de dépendance",0,MIN((0.75*I763),847)),MIN(I763,(0.75*$C763),847)),2)),IF($B763="Non - avec lien de dépendance",MIN(1129,I763,$C763)*overallRate,MIN(1129,I763)*overallRate))</f>
        <v>#VALUE!</v>
      </c>
      <c r="T763" s="110" t="e">
        <f>IF(revenueReduction&gt;0.3,MAX(IF($B763="Non - avec lien de dépendance",MIN(1129,J763,$C763)*overallRate,MIN(1129,J763)*overallRate),ROUND(MAX(IF($B763="Non - avec lien de dépendance",0,MIN((0.75*J763),847)),MIN(J763,(0.75*$C763),847)),2)),IF($B763="Non - avec lien de dépendance",MIN(1129,J763,$C763)*overallRate,MIN(1129,J763)*overallRate))</f>
        <v>#VALUE!</v>
      </c>
      <c r="U763" s="110" t="e">
        <f>IF(revenueReduction&gt;0.3,MAX(IF($B763="Non - avec lien de dépendance",MIN(1129,K763,$C763)*overallRate,MIN(1129,K763)*overallRate),ROUND(MAX(IF($B763="Non - avec lien de dépendance",0,MIN((0.75*K763),847)),MIN(K763,(0.75*$C763),847)),2)),IF($B763="Non - avec lien de dépendance",MIN(1129,K763,$C763)*overallRate,MIN(1129,K763)*overallRate))</f>
        <v>#VALUE!</v>
      </c>
    </row>
    <row r="764" spans="12:21" x14ac:dyDescent="0.5">
      <c r="L764" s="56" t="str">
        <f>IF(ISTEXT(overallRate),"Effectuez l’étape 1",IF(OR(COUNT($C764,H764)&lt;&gt;2,overallRate=0),0,IF(D764="Oui",ROUND(MAX(IF($B764="Non - avec lien de dépendance",0,MIN((0.75*H764),847)),MIN(H764,(0.75*$C764),847)),2),R764)))</f>
        <v>Effectuez l’étape 1</v>
      </c>
      <c r="M764" s="56" t="str">
        <f>IF(ISTEXT(overallRate),"Effectuez l’étape 1",IF(OR(COUNT($C764,I764)&lt;&gt;2,overallRate=0),0,IF(E764="Yes",ROUND(MAX(IF($B764="Non - avec lien de dépendance",0,MIN((0.75*I764),847)),MIN(I764,(0.75*$C764),847)),2),S764)))</f>
        <v>Effectuez l’étape 1</v>
      </c>
      <c r="N764" s="56" t="str">
        <f>IF(ISTEXT(overallRate),"Effectuez l’étape 1",IF(OR(COUNT($C764,J764)&lt;&gt;2,overallRate=0),0,IF(F764="Yes",ROUND(MAX(IF($B764="Non - avec lien de dépendance",0,MIN((0.75*J764),847)),MIN(J764,(0.75*$C764),847)),2),T764)))</f>
        <v>Effectuez l’étape 1</v>
      </c>
      <c r="O764" s="56" t="str">
        <f>IF(ISTEXT(overallRate),"Effectuez l’étape 1",IF(OR(COUNT($C764,K764)&lt;&gt;2,overallRate=0),0,IF(G764="Yes",ROUND(MAX(IF($B764="Non - avec lien de dépendance",0,MIN((0.75*K764),847)),MIN(K764,(0.75*$C764),847)),2),U764)))</f>
        <v>Effectuez l’étape 1</v>
      </c>
      <c r="P764" s="3">
        <f t="shared" si="11"/>
        <v>0</v>
      </c>
      <c r="R764" s="110" t="e">
        <f>IF(revenueReduction&gt;0.3,MAX(IF($B764="Non - avec lien de dépendance",MIN(1129,H764,$C764)*overallRate,MIN(1129,H764)*overallRate),ROUND(MAX(IF($B764="Non - avec lien de dépendance",0,MIN((0.75*H764),847)),MIN(H764,(0.75*$C764),847)),2)),IF($B764="Non - avec lien de dépendance",MIN(1129,H764,$C764)*overallRate,MIN(1129,H764)*overallRate))</f>
        <v>#VALUE!</v>
      </c>
      <c r="S764" s="110" t="e">
        <f>IF(revenueReduction&gt;0.3,MAX(IF($B764="Non - avec lien de dépendance",MIN(1129,I764,$C764)*overallRate,MIN(1129,I764)*overallRate),ROUND(MAX(IF($B764="Non - avec lien de dépendance",0,MIN((0.75*I764),847)),MIN(I764,(0.75*$C764),847)),2)),IF($B764="Non - avec lien de dépendance",MIN(1129,I764,$C764)*overallRate,MIN(1129,I764)*overallRate))</f>
        <v>#VALUE!</v>
      </c>
      <c r="T764" s="110" t="e">
        <f>IF(revenueReduction&gt;0.3,MAX(IF($B764="Non - avec lien de dépendance",MIN(1129,J764,$C764)*overallRate,MIN(1129,J764)*overallRate),ROUND(MAX(IF($B764="Non - avec lien de dépendance",0,MIN((0.75*J764),847)),MIN(J764,(0.75*$C764),847)),2)),IF($B764="Non - avec lien de dépendance",MIN(1129,J764,$C764)*overallRate,MIN(1129,J764)*overallRate))</f>
        <v>#VALUE!</v>
      </c>
      <c r="U764" s="110" t="e">
        <f>IF(revenueReduction&gt;0.3,MAX(IF($B764="Non - avec lien de dépendance",MIN(1129,K764,$C764)*overallRate,MIN(1129,K764)*overallRate),ROUND(MAX(IF($B764="Non - avec lien de dépendance",0,MIN((0.75*K764),847)),MIN(K764,(0.75*$C764),847)),2)),IF($B764="Non - avec lien de dépendance",MIN(1129,K764,$C764)*overallRate,MIN(1129,K764)*overallRate))</f>
        <v>#VALUE!</v>
      </c>
    </row>
    <row r="765" spans="12:21" x14ac:dyDescent="0.5">
      <c r="L765" s="56" t="str">
        <f>IF(ISTEXT(overallRate),"Effectuez l’étape 1",IF(OR(COUNT($C765,H765)&lt;&gt;2,overallRate=0),0,IF(D765="Oui",ROUND(MAX(IF($B765="Non - avec lien de dépendance",0,MIN((0.75*H765),847)),MIN(H765,(0.75*$C765),847)),2),R765)))</f>
        <v>Effectuez l’étape 1</v>
      </c>
      <c r="M765" s="56" t="str">
        <f>IF(ISTEXT(overallRate),"Effectuez l’étape 1",IF(OR(COUNT($C765,I765)&lt;&gt;2,overallRate=0),0,IF(E765="Yes",ROUND(MAX(IF($B765="Non - avec lien de dépendance",0,MIN((0.75*I765),847)),MIN(I765,(0.75*$C765),847)),2),S765)))</f>
        <v>Effectuez l’étape 1</v>
      </c>
      <c r="N765" s="56" t="str">
        <f>IF(ISTEXT(overallRate),"Effectuez l’étape 1",IF(OR(COUNT($C765,J765)&lt;&gt;2,overallRate=0),0,IF(F765="Yes",ROUND(MAX(IF($B765="Non - avec lien de dépendance",0,MIN((0.75*J765),847)),MIN(J765,(0.75*$C765),847)),2),T765)))</f>
        <v>Effectuez l’étape 1</v>
      </c>
      <c r="O765" s="56" t="str">
        <f>IF(ISTEXT(overallRate),"Effectuez l’étape 1",IF(OR(COUNT($C765,K765)&lt;&gt;2,overallRate=0),0,IF(G765="Yes",ROUND(MAX(IF($B765="Non - avec lien de dépendance",0,MIN((0.75*K765),847)),MIN(K765,(0.75*$C765),847)),2),U765)))</f>
        <v>Effectuez l’étape 1</v>
      </c>
      <c r="P765" s="3">
        <f t="shared" si="11"/>
        <v>0</v>
      </c>
      <c r="R765" s="110" t="e">
        <f>IF(revenueReduction&gt;0.3,MAX(IF($B765="Non - avec lien de dépendance",MIN(1129,H765,$C765)*overallRate,MIN(1129,H765)*overallRate),ROUND(MAX(IF($B765="Non - avec lien de dépendance",0,MIN((0.75*H765),847)),MIN(H765,(0.75*$C765),847)),2)),IF($B765="Non - avec lien de dépendance",MIN(1129,H765,$C765)*overallRate,MIN(1129,H765)*overallRate))</f>
        <v>#VALUE!</v>
      </c>
      <c r="S765" s="110" t="e">
        <f>IF(revenueReduction&gt;0.3,MAX(IF($B765="Non - avec lien de dépendance",MIN(1129,I765,$C765)*overallRate,MIN(1129,I765)*overallRate),ROUND(MAX(IF($B765="Non - avec lien de dépendance",0,MIN((0.75*I765),847)),MIN(I765,(0.75*$C765),847)),2)),IF($B765="Non - avec lien de dépendance",MIN(1129,I765,$C765)*overallRate,MIN(1129,I765)*overallRate))</f>
        <v>#VALUE!</v>
      </c>
      <c r="T765" s="110" t="e">
        <f>IF(revenueReduction&gt;0.3,MAX(IF($B765="Non - avec lien de dépendance",MIN(1129,J765,$C765)*overallRate,MIN(1129,J765)*overallRate),ROUND(MAX(IF($B765="Non - avec lien de dépendance",0,MIN((0.75*J765),847)),MIN(J765,(0.75*$C765),847)),2)),IF($B765="Non - avec lien de dépendance",MIN(1129,J765,$C765)*overallRate,MIN(1129,J765)*overallRate))</f>
        <v>#VALUE!</v>
      </c>
      <c r="U765" s="110" t="e">
        <f>IF(revenueReduction&gt;0.3,MAX(IF($B765="Non - avec lien de dépendance",MIN(1129,K765,$C765)*overallRate,MIN(1129,K765)*overallRate),ROUND(MAX(IF($B765="Non - avec lien de dépendance",0,MIN((0.75*K765),847)),MIN(K765,(0.75*$C765),847)),2)),IF($B765="Non - avec lien de dépendance",MIN(1129,K765,$C765)*overallRate,MIN(1129,K765)*overallRate))</f>
        <v>#VALUE!</v>
      </c>
    </row>
    <row r="766" spans="12:21" x14ac:dyDescent="0.5">
      <c r="L766" s="56" t="str">
        <f>IF(ISTEXT(overallRate),"Effectuez l’étape 1",IF(OR(COUNT($C766,H766)&lt;&gt;2,overallRate=0),0,IF(D766="Oui",ROUND(MAX(IF($B766="Non - avec lien de dépendance",0,MIN((0.75*H766),847)),MIN(H766,(0.75*$C766),847)),2),R766)))</f>
        <v>Effectuez l’étape 1</v>
      </c>
      <c r="M766" s="56" t="str">
        <f>IF(ISTEXT(overallRate),"Effectuez l’étape 1",IF(OR(COUNT($C766,I766)&lt;&gt;2,overallRate=0),0,IF(E766="Yes",ROUND(MAX(IF($B766="Non - avec lien de dépendance",0,MIN((0.75*I766),847)),MIN(I766,(0.75*$C766),847)),2),S766)))</f>
        <v>Effectuez l’étape 1</v>
      </c>
      <c r="N766" s="56" t="str">
        <f>IF(ISTEXT(overallRate),"Effectuez l’étape 1",IF(OR(COUNT($C766,J766)&lt;&gt;2,overallRate=0),0,IF(F766="Yes",ROUND(MAX(IF($B766="Non - avec lien de dépendance",0,MIN((0.75*J766),847)),MIN(J766,(0.75*$C766),847)),2),T766)))</f>
        <v>Effectuez l’étape 1</v>
      </c>
      <c r="O766" s="56" t="str">
        <f>IF(ISTEXT(overallRate),"Effectuez l’étape 1",IF(OR(COUNT($C766,K766)&lt;&gt;2,overallRate=0),0,IF(G766="Yes",ROUND(MAX(IF($B766="Non - avec lien de dépendance",0,MIN((0.75*K766),847)),MIN(K766,(0.75*$C766),847)),2),U766)))</f>
        <v>Effectuez l’étape 1</v>
      </c>
      <c r="P766" s="3">
        <f t="shared" si="11"/>
        <v>0</v>
      </c>
      <c r="R766" s="110" t="e">
        <f>IF(revenueReduction&gt;0.3,MAX(IF($B766="Non - avec lien de dépendance",MIN(1129,H766,$C766)*overallRate,MIN(1129,H766)*overallRate),ROUND(MAX(IF($B766="Non - avec lien de dépendance",0,MIN((0.75*H766),847)),MIN(H766,(0.75*$C766),847)),2)),IF($B766="Non - avec lien de dépendance",MIN(1129,H766,$C766)*overallRate,MIN(1129,H766)*overallRate))</f>
        <v>#VALUE!</v>
      </c>
      <c r="S766" s="110" t="e">
        <f>IF(revenueReduction&gt;0.3,MAX(IF($B766="Non - avec lien de dépendance",MIN(1129,I766,$C766)*overallRate,MIN(1129,I766)*overallRate),ROUND(MAX(IF($B766="Non - avec lien de dépendance",0,MIN((0.75*I766),847)),MIN(I766,(0.75*$C766),847)),2)),IF($B766="Non - avec lien de dépendance",MIN(1129,I766,$C766)*overallRate,MIN(1129,I766)*overallRate))</f>
        <v>#VALUE!</v>
      </c>
      <c r="T766" s="110" t="e">
        <f>IF(revenueReduction&gt;0.3,MAX(IF($B766="Non - avec lien de dépendance",MIN(1129,J766,$C766)*overallRate,MIN(1129,J766)*overallRate),ROUND(MAX(IF($B766="Non - avec lien de dépendance",0,MIN((0.75*J766),847)),MIN(J766,(0.75*$C766),847)),2)),IF($B766="Non - avec lien de dépendance",MIN(1129,J766,$C766)*overallRate,MIN(1129,J766)*overallRate))</f>
        <v>#VALUE!</v>
      </c>
      <c r="U766" s="110" t="e">
        <f>IF(revenueReduction&gt;0.3,MAX(IF($B766="Non - avec lien de dépendance",MIN(1129,K766,$C766)*overallRate,MIN(1129,K766)*overallRate),ROUND(MAX(IF($B766="Non - avec lien de dépendance",0,MIN((0.75*K766),847)),MIN(K766,(0.75*$C766),847)),2)),IF($B766="Non - avec lien de dépendance",MIN(1129,K766,$C766)*overallRate,MIN(1129,K766)*overallRate))</f>
        <v>#VALUE!</v>
      </c>
    </row>
    <row r="767" spans="12:21" x14ac:dyDescent="0.5">
      <c r="L767" s="56" t="str">
        <f>IF(ISTEXT(overallRate),"Effectuez l’étape 1",IF(OR(COUNT($C767,H767)&lt;&gt;2,overallRate=0),0,IF(D767="Oui",ROUND(MAX(IF($B767="Non - avec lien de dépendance",0,MIN((0.75*H767),847)),MIN(H767,(0.75*$C767),847)),2),R767)))</f>
        <v>Effectuez l’étape 1</v>
      </c>
      <c r="M767" s="56" t="str">
        <f>IF(ISTEXT(overallRate),"Effectuez l’étape 1",IF(OR(COUNT($C767,I767)&lt;&gt;2,overallRate=0),0,IF(E767="Yes",ROUND(MAX(IF($B767="Non - avec lien de dépendance",0,MIN((0.75*I767),847)),MIN(I767,(0.75*$C767),847)),2),S767)))</f>
        <v>Effectuez l’étape 1</v>
      </c>
      <c r="N767" s="56" t="str">
        <f>IF(ISTEXT(overallRate),"Effectuez l’étape 1",IF(OR(COUNT($C767,J767)&lt;&gt;2,overallRate=0),0,IF(F767="Yes",ROUND(MAX(IF($B767="Non - avec lien de dépendance",0,MIN((0.75*J767),847)),MIN(J767,(0.75*$C767),847)),2),T767)))</f>
        <v>Effectuez l’étape 1</v>
      </c>
      <c r="O767" s="56" t="str">
        <f>IF(ISTEXT(overallRate),"Effectuez l’étape 1",IF(OR(COUNT($C767,K767)&lt;&gt;2,overallRate=0),0,IF(G767="Yes",ROUND(MAX(IF($B767="Non - avec lien de dépendance",0,MIN((0.75*K767),847)),MIN(K767,(0.75*$C767),847)),2),U767)))</f>
        <v>Effectuez l’étape 1</v>
      </c>
      <c r="P767" s="3">
        <f t="shared" si="11"/>
        <v>0</v>
      </c>
      <c r="R767" s="110" t="e">
        <f>IF(revenueReduction&gt;0.3,MAX(IF($B767="Non - avec lien de dépendance",MIN(1129,H767,$C767)*overallRate,MIN(1129,H767)*overallRate),ROUND(MAX(IF($B767="Non - avec lien de dépendance",0,MIN((0.75*H767),847)),MIN(H767,(0.75*$C767),847)),2)),IF($B767="Non - avec lien de dépendance",MIN(1129,H767,$C767)*overallRate,MIN(1129,H767)*overallRate))</f>
        <v>#VALUE!</v>
      </c>
      <c r="S767" s="110" t="e">
        <f>IF(revenueReduction&gt;0.3,MAX(IF($B767="Non - avec lien de dépendance",MIN(1129,I767,$C767)*overallRate,MIN(1129,I767)*overallRate),ROUND(MAX(IF($B767="Non - avec lien de dépendance",0,MIN((0.75*I767),847)),MIN(I767,(0.75*$C767),847)),2)),IF($B767="Non - avec lien de dépendance",MIN(1129,I767,$C767)*overallRate,MIN(1129,I767)*overallRate))</f>
        <v>#VALUE!</v>
      </c>
      <c r="T767" s="110" t="e">
        <f>IF(revenueReduction&gt;0.3,MAX(IF($B767="Non - avec lien de dépendance",MIN(1129,J767,$C767)*overallRate,MIN(1129,J767)*overallRate),ROUND(MAX(IF($B767="Non - avec lien de dépendance",0,MIN((0.75*J767),847)),MIN(J767,(0.75*$C767),847)),2)),IF($B767="Non - avec lien de dépendance",MIN(1129,J767,$C767)*overallRate,MIN(1129,J767)*overallRate))</f>
        <v>#VALUE!</v>
      </c>
      <c r="U767" s="110" t="e">
        <f>IF(revenueReduction&gt;0.3,MAX(IF($B767="Non - avec lien de dépendance",MIN(1129,K767,$C767)*overallRate,MIN(1129,K767)*overallRate),ROUND(MAX(IF($B767="Non - avec lien de dépendance",0,MIN((0.75*K767),847)),MIN(K767,(0.75*$C767),847)),2)),IF($B767="Non - avec lien de dépendance",MIN(1129,K767,$C767)*overallRate,MIN(1129,K767)*overallRate))</f>
        <v>#VALUE!</v>
      </c>
    </row>
    <row r="768" spans="12:21" x14ac:dyDescent="0.5">
      <c r="L768" s="56" t="str">
        <f>IF(ISTEXT(overallRate),"Effectuez l’étape 1",IF(OR(COUNT($C768,H768)&lt;&gt;2,overallRate=0),0,IF(D768="Oui",ROUND(MAX(IF($B768="Non - avec lien de dépendance",0,MIN((0.75*H768),847)),MIN(H768,(0.75*$C768),847)),2),R768)))</f>
        <v>Effectuez l’étape 1</v>
      </c>
      <c r="M768" s="56" t="str">
        <f>IF(ISTEXT(overallRate),"Effectuez l’étape 1",IF(OR(COUNT($C768,I768)&lt;&gt;2,overallRate=0),0,IF(E768="Yes",ROUND(MAX(IF($B768="Non - avec lien de dépendance",0,MIN((0.75*I768),847)),MIN(I768,(0.75*$C768),847)),2),S768)))</f>
        <v>Effectuez l’étape 1</v>
      </c>
      <c r="N768" s="56" t="str">
        <f>IF(ISTEXT(overallRate),"Effectuez l’étape 1",IF(OR(COUNT($C768,J768)&lt;&gt;2,overallRate=0),0,IF(F768="Yes",ROUND(MAX(IF($B768="Non - avec lien de dépendance",0,MIN((0.75*J768),847)),MIN(J768,(0.75*$C768),847)),2),T768)))</f>
        <v>Effectuez l’étape 1</v>
      </c>
      <c r="O768" s="56" t="str">
        <f>IF(ISTEXT(overallRate),"Effectuez l’étape 1",IF(OR(COUNT($C768,K768)&lt;&gt;2,overallRate=0),0,IF(G768="Yes",ROUND(MAX(IF($B768="Non - avec lien de dépendance",0,MIN((0.75*K768),847)),MIN(K768,(0.75*$C768),847)),2),U768)))</f>
        <v>Effectuez l’étape 1</v>
      </c>
      <c r="P768" s="3">
        <f t="shared" si="11"/>
        <v>0</v>
      </c>
      <c r="R768" s="110" t="e">
        <f>IF(revenueReduction&gt;0.3,MAX(IF($B768="Non - avec lien de dépendance",MIN(1129,H768,$C768)*overallRate,MIN(1129,H768)*overallRate),ROUND(MAX(IF($B768="Non - avec lien de dépendance",0,MIN((0.75*H768),847)),MIN(H768,(0.75*$C768),847)),2)),IF($B768="Non - avec lien de dépendance",MIN(1129,H768,$C768)*overallRate,MIN(1129,H768)*overallRate))</f>
        <v>#VALUE!</v>
      </c>
      <c r="S768" s="110" t="e">
        <f>IF(revenueReduction&gt;0.3,MAX(IF($B768="Non - avec lien de dépendance",MIN(1129,I768,$C768)*overallRate,MIN(1129,I768)*overallRate),ROUND(MAX(IF($B768="Non - avec lien de dépendance",0,MIN((0.75*I768),847)),MIN(I768,(0.75*$C768),847)),2)),IF($B768="Non - avec lien de dépendance",MIN(1129,I768,$C768)*overallRate,MIN(1129,I768)*overallRate))</f>
        <v>#VALUE!</v>
      </c>
      <c r="T768" s="110" t="e">
        <f>IF(revenueReduction&gt;0.3,MAX(IF($B768="Non - avec lien de dépendance",MIN(1129,J768,$C768)*overallRate,MIN(1129,J768)*overallRate),ROUND(MAX(IF($B768="Non - avec lien de dépendance",0,MIN((0.75*J768),847)),MIN(J768,(0.75*$C768),847)),2)),IF($B768="Non - avec lien de dépendance",MIN(1129,J768,$C768)*overallRate,MIN(1129,J768)*overallRate))</f>
        <v>#VALUE!</v>
      </c>
      <c r="U768" s="110" t="e">
        <f>IF(revenueReduction&gt;0.3,MAX(IF($B768="Non - avec lien de dépendance",MIN(1129,K768,$C768)*overallRate,MIN(1129,K768)*overallRate),ROUND(MAX(IF($B768="Non - avec lien de dépendance",0,MIN((0.75*K768),847)),MIN(K768,(0.75*$C768),847)),2)),IF($B768="Non - avec lien de dépendance",MIN(1129,K768,$C768)*overallRate,MIN(1129,K768)*overallRate))</f>
        <v>#VALUE!</v>
      </c>
    </row>
    <row r="769" spans="12:21" x14ac:dyDescent="0.5">
      <c r="L769" s="56" t="str">
        <f>IF(ISTEXT(overallRate),"Effectuez l’étape 1",IF(OR(COUNT($C769,H769)&lt;&gt;2,overallRate=0),0,IF(D769="Oui",ROUND(MAX(IF($B769="Non - avec lien de dépendance",0,MIN((0.75*H769),847)),MIN(H769,(0.75*$C769),847)),2),R769)))</f>
        <v>Effectuez l’étape 1</v>
      </c>
      <c r="M769" s="56" t="str">
        <f>IF(ISTEXT(overallRate),"Effectuez l’étape 1",IF(OR(COUNT($C769,I769)&lt;&gt;2,overallRate=0),0,IF(E769="Yes",ROUND(MAX(IF($B769="Non - avec lien de dépendance",0,MIN((0.75*I769),847)),MIN(I769,(0.75*$C769),847)),2),S769)))</f>
        <v>Effectuez l’étape 1</v>
      </c>
      <c r="N769" s="56" t="str">
        <f>IF(ISTEXT(overallRate),"Effectuez l’étape 1",IF(OR(COUNT($C769,J769)&lt;&gt;2,overallRate=0),0,IF(F769="Yes",ROUND(MAX(IF($B769="Non - avec lien de dépendance",0,MIN((0.75*J769),847)),MIN(J769,(0.75*$C769),847)),2),T769)))</f>
        <v>Effectuez l’étape 1</v>
      </c>
      <c r="O769" s="56" t="str">
        <f>IF(ISTEXT(overallRate),"Effectuez l’étape 1",IF(OR(COUNT($C769,K769)&lt;&gt;2,overallRate=0),0,IF(G769="Yes",ROUND(MAX(IF($B769="Non - avec lien de dépendance",0,MIN((0.75*K769),847)),MIN(K769,(0.75*$C769),847)),2),U769)))</f>
        <v>Effectuez l’étape 1</v>
      </c>
      <c r="P769" s="3">
        <f t="shared" si="11"/>
        <v>0</v>
      </c>
      <c r="R769" s="110" t="e">
        <f>IF(revenueReduction&gt;0.3,MAX(IF($B769="Non - avec lien de dépendance",MIN(1129,H769,$C769)*overallRate,MIN(1129,H769)*overallRate),ROUND(MAX(IF($B769="Non - avec lien de dépendance",0,MIN((0.75*H769),847)),MIN(H769,(0.75*$C769),847)),2)),IF($B769="Non - avec lien de dépendance",MIN(1129,H769,$C769)*overallRate,MIN(1129,H769)*overallRate))</f>
        <v>#VALUE!</v>
      </c>
      <c r="S769" s="110" t="e">
        <f>IF(revenueReduction&gt;0.3,MAX(IF($B769="Non - avec lien de dépendance",MIN(1129,I769,$C769)*overallRate,MIN(1129,I769)*overallRate),ROUND(MAX(IF($B769="Non - avec lien de dépendance",0,MIN((0.75*I769),847)),MIN(I769,(0.75*$C769),847)),2)),IF($B769="Non - avec lien de dépendance",MIN(1129,I769,$C769)*overallRate,MIN(1129,I769)*overallRate))</f>
        <v>#VALUE!</v>
      </c>
      <c r="T769" s="110" t="e">
        <f>IF(revenueReduction&gt;0.3,MAX(IF($B769="Non - avec lien de dépendance",MIN(1129,J769,$C769)*overallRate,MIN(1129,J769)*overallRate),ROUND(MAX(IF($B769="Non - avec lien de dépendance",0,MIN((0.75*J769),847)),MIN(J769,(0.75*$C769),847)),2)),IF($B769="Non - avec lien de dépendance",MIN(1129,J769,$C769)*overallRate,MIN(1129,J769)*overallRate))</f>
        <v>#VALUE!</v>
      </c>
      <c r="U769" s="110" t="e">
        <f>IF(revenueReduction&gt;0.3,MAX(IF($B769="Non - avec lien de dépendance",MIN(1129,K769,$C769)*overallRate,MIN(1129,K769)*overallRate),ROUND(MAX(IF($B769="Non - avec lien de dépendance",0,MIN((0.75*K769),847)),MIN(K769,(0.75*$C769),847)),2)),IF($B769="Non - avec lien de dépendance",MIN(1129,K769,$C769)*overallRate,MIN(1129,K769)*overallRate))</f>
        <v>#VALUE!</v>
      </c>
    </row>
    <row r="770" spans="12:21" x14ac:dyDescent="0.5">
      <c r="L770" s="56" t="str">
        <f>IF(ISTEXT(overallRate),"Effectuez l’étape 1",IF(OR(COUNT($C770,H770)&lt;&gt;2,overallRate=0),0,IF(D770="Oui",ROUND(MAX(IF($B770="Non - avec lien de dépendance",0,MIN((0.75*H770),847)),MIN(H770,(0.75*$C770),847)),2),R770)))</f>
        <v>Effectuez l’étape 1</v>
      </c>
      <c r="M770" s="56" t="str">
        <f>IF(ISTEXT(overallRate),"Effectuez l’étape 1",IF(OR(COUNT($C770,I770)&lt;&gt;2,overallRate=0),0,IF(E770="Yes",ROUND(MAX(IF($B770="Non - avec lien de dépendance",0,MIN((0.75*I770),847)),MIN(I770,(0.75*$C770),847)),2),S770)))</f>
        <v>Effectuez l’étape 1</v>
      </c>
      <c r="N770" s="56" t="str">
        <f>IF(ISTEXT(overallRate),"Effectuez l’étape 1",IF(OR(COUNT($C770,J770)&lt;&gt;2,overallRate=0),0,IF(F770="Yes",ROUND(MAX(IF($B770="Non - avec lien de dépendance",0,MIN((0.75*J770),847)),MIN(J770,(0.75*$C770),847)),2),T770)))</f>
        <v>Effectuez l’étape 1</v>
      </c>
      <c r="O770" s="56" t="str">
        <f>IF(ISTEXT(overallRate),"Effectuez l’étape 1",IF(OR(COUNT($C770,K770)&lt;&gt;2,overallRate=0),0,IF(G770="Yes",ROUND(MAX(IF($B770="Non - avec lien de dépendance",0,MIN((0.75*K770),847)),MIN(K770,(0.75*$C770),847)),2),U770)))</f>
        <v>Effectuez l’étape 1</v>
      </c>
      <c r="P770" s="3">
        <f t="shared" si="11"/>
        <v>0</v>
      </c>
      <c r="R770" s="110" t="e">
        <f>IF(revenueReduction&gt;0.3,MAX(IF($B770="Non - avec lien de dépendance",MIN(1129,H770,$C770)*overallRate,MIN(1129,H770)*overallRate),ROUND(MAX(IF($B770="Non - avec lien de dépendance",0,MIN((0.75*H770),847)),MIN(H770,(0.75*$C770),847)),2)),IF($B770="Non - avec lien de dépendance",MIN(1129,H770,$C770)*overallRate,MIN(1129,H770)*overallRate))</f>
        <v>#VALUE!</v>
      </c>
      <c r="S770" s="110" t="e">
        <f>IF(revenueReduction&gt;0.3,MAX(IF($B770="Non - avec lien de dépendance",MIN(1129,I770,$C770)*overallRate,MIN(1129,I770)*overallRate),ROUND(MAX(IF($B770="Non - avec lien de dépendance",0,MIN((0.75*I770),847)),MIN(I770,(0.75*$C770),847)),2)),IF($B770="Non - avec lien de dépendance",MIN(1129,I770,$C770)*overallRate,MIN(1129,I770)*overallRate))</f>
        <v>#VALUE!</v>
      </c>
      <c r="T770" s="110" t="e">
        <f>IF(revenueReduction&gt;0.3,MAX(IF($B770="Non - avec lien de dépendance",MIN(1129,J770,$C770)*overallRate,MIN(1129,J770)*overallRate),ROUND(MAX(IF($B770="Non - avec lien de dépendance",0,MIN((0.75*J770),847)),MIN(J770,(0.75*$C770),847)),2)),IF($B770="Non - avec lien de dépendance",MIN(1129,J770,$C770)*overallRate,MIN(1129,J770)*overallRate))</f>
        <v>#VALUE!</v>
      </c>
      <c r="U770" s="110" t="e">
        <f>IF(revenueReduction&gt;0.3,MAX(IF($B770="Non - avec lien de dépendance",MIN(1129,K770,$C770)*overallRate,MIN(1129,K770)*overallRate),ROUND(MAX(IF($B770="Non - avec lien de dépendance",0,MIN((0.75*K770),847)),MIN(K770,(0.75*$C770),847)),2)),IF($B770="Non - avec lien de dépendance",MIN(1129,K770,$C770)*overallRate,MIN(1129,K770)*overallRate))</f>
        <v>#VALUE!</v>
      </c>
    </row>
    <row r="771" spans="12:21" x14ac:dyDescent="0.5">
      <c r="L771" s="56" t="str">
        <f>IF(ISTEXT(overallRate),"Effectuez l’étape 1",IF(OR(COUNT($C771,H771)&lt;&gt;2,overallRate=0),0,IF(D771="Oui",ROUND(MAX(IF($B771="Non - avec lien de dépendance",0,MIN((0.75*H771),847)),MIN(H771,(0.75*$C771),847)),2),R771)))</f>
        <v>Effectuez l’étape 1</v>
      </c>
      <c r="M771" s="56" t="str">
        <f>IF(ISTEXT(overallRate),"Effectuez l’étape 1",IF(OR(COUNT($C771,I771)&lt;&gt;2,overallRate=0),0,IF(E771="Yes",ROUND(MAX(IF($B771="Non - avec lien de dépendance",0,MIN((0.75*I771),847)),MIN(I771,(0.75*$C771),847)),2),S771)))</f>
        <v>Effectuez l’étape 1</v>
      </c>
      <c r="N771" s="56" t="str">
        <f>IF(ISTEXT(overallRate),"Effectuez l’étape 1",IF(OR(COUNT($C771,J771)&lt;&gt;2,overallRate=0),0,IF(F771="Yes",ROUND(MAX(IF($B771="Non - avec lien de dépendance",0,MIN((0.75*J771),847)),MIN(J771,(0.75*$C771),847)),2),T771)))</f>
        <v>Effectuez l’étape 1</v>
      </c>
      <c r="O771" s="56" t="str">
        <f>IF(ISTEXT(overallRate),"Effectuez l’étape 1",IF(OR(COUNT($C771,K771)&lt;&gt;2,overallRate=0),0,IF(G771="Yes",ROUND(MAX(IF($B771="Non - avec lien de dépendance",0,MIN((0.75*K771),847)),MIN(K771,(0.75*$C771),847)),2),U771)))</f>
        <v>Effectuez l’étape 1</v>
      </c>
      <c r="P771" s="3">
        <f t="shared" si="11"/>
        <v>0</v>
      </c>
      <c r="R771" s="110" t="e">
        <f>IF(revenueReduction&gt;0.3,MAX(IF($B771="Non - avec lien de dépendance",MIN(1129,H771,$C771)*overallRate,MIN(1129,H771)*overallRate),ROUND(MAX(IF($B771="Non - avec lien de dépendance",0,MIN((0.75*H771),847)),MIN(H771,(0.75*$C771),847)),2)),IF($B771="Non - avec lien de dépendance",MIN(1129,H771,$C771)*overallRate,MIN(1129,H771)*overallRate))</f>
        <v>#VALUE!</v>
      </c>
      <c r="S771" s="110" t="e">
        <f>IF(revenueReduction&gt;0.3,MAX(IF($B771="Non - avec lien de dépendance",MIN(1129,I771,$C771)*overallRate,MIN(1129,I771)*overallRate),ROUND(MAX(IF($B771="Non - avec lien de dépendance",0,MIN((0.75*I771),847)),MIN(I771,(0.75*$C771),847)),2)),IF($B771="Non - avec lien de dépendance",MIN(1129,I771,$C771)*overallRate,MIN(1129,I771)*overallRate))</f>
        <v>#VALUE!</v>
      </c>
      <c r="T771" s="110" t="e">
        <f>IF(revenueReduction&gt;0.3,MAX(IF($B771="Non - avec lien de dépendance",MIN(1129,J771,$C771)*overallRate,MIN(1129,J771)*overallRate),ROUND(MAX(IF($B771="Non - avec lien de dépendance",0,MIN((0.75*J771),847)),MIN(J771,(0.75*$C771),847)),2)),IF($B771="Non - avec lien de dépendance",MIN(1129,J771,$C771)*overallRate,MIN(1129,J771)*overallRate))</f>
        <v>#VALUE!</v>
      </c>
      <c r="U771" s="110" t="e">
        <f>IF(revenueReduction&gt;0.3,MAX(IF($B771="Non - avec lien de dépendance",MIN(1129,K771,$C771)*overallRate,MIN(1129,K771)*overallRate),ROUND(MAX(IF($B771="Non - avec lien de dépendance",0,MIN((0.75*K771),847)),MIN(K771,(0.75*$C771),847)),2)),IF($B771="Non - avec lien de dépendance",MIN(1129,K771,$C771)*overallRate,MIN(1129,K771)*overallRate))</f>
        <v>#VALUE!</v>
      </c>
    </row>
    <row r="772" spans="12:21" x14ac:dyDescent="0.5">
      <c r="L772" s="56" t="str">
        <f>IF(ISTEXT(overallRate),"Effectuez l’étape 1",IF(OR(COUNT($C772,H772)&lt;&gt;2,overallRate=0),0,IF(D772="Oui",ROUND(MAX(IF($B772="Non - avec lien de dépendance",0,MIN((0.75*H772),847)),MIN(H772,(0.75*$C772),847)),2),R772)))</f>
        <v>Effectuez l’étape 1</v>
      </c>
      <c r="M772" s="56" t="str">
        <f>IF(ISTEXT(overallRate),"Effectuez l’étape 1",IF(OR(COUNT($C772,I772)&lt;&gt;2,overallRate=0),0,IF(E772="Yes",ROUND(MAX(IF($B772="Non - avec lien de dépendance",0,MIN((0.75*I772),847)),MIN(I772,(0.75*$C772),847)),2),S772)))</f>
        <v>Effectuez l’étape 1</v>
      </c>
      <c r="N772" s="56" t="str">
        <f>IF(ISTEXT(overallRate),"Effectuez l’étape 1",IF(OR(COUNT($C772,J772)&lt;&gt;2,overallRate=0),0,IF(F772="Yes",ROUND(MAX(IF($B772="Non - avec lien de dépendance",0,MIN((0.75*J772),847)),MIN(J772,(0.75*$C772),847)),2),T772)))</f>
        <v>Effectuez l’étape 1</v>
      </c>
      <c r="O772" s="56" t="str">
        <f>IF(ISTEXT(overallRate),"Effectuez l’étape 1",IF(OR(COUNT($C772,K772)&lt;&gt;2,overallRate=0),0,IF(G772="Yes",ROUND(MAX(IF($B772="Non - avec lien de dépendance",0,MIN((0.75*K772),847)),MIN(K772,(0.75*$C772),847)),2),U772)))</f>
        <v>Effectuez l’étape 1</v>
      </c>
      <c r="P772" s="3">
        <f t="shared" si="11"/>
        <v>0</v>
      </c>
      <c r="R772" s="110" t="e">
        <f>IF(revenueReduction&gt;0.3,MAX(IF($B772="Non - avec lien de dépendance",MIN(1129,H772,$C772)*overallRate,MIN(1129,H772)*overallRate),ROUND(MAX(IF($B772="Non - avec lien de dépendance",0,MIN((0.75*H772),847)),MIN(H772,(0.75*$C772),847)),2)),IF($B772="Non - avec lien de dépendance",MIN(1129,H772,$C772)*overallRate,MIN(1129,H772)*overallRate))</f>
        <v>#VALUE!</v>
      </c>
      <c r="S772" s="110" t="e">
        <f>IF(revenueReduction&gt;0.3,MAX(IF($B772="Non - avec lien de dépendance",MIN(1129,I772,$C772)*overallRate,MIN(1129,I772)*overallRate),ROUND(MAX(IF($B772="Non - avec lien de dépendance",0,MIN((0.75*I772),847)),MIN(I772,(0.75*$C772),847)),2)),IF($B772="Non - avec lien de dépendance",MIN(1129,I772,$C772)*overallRate,MIN(1129,I772)*overallRate))</f>
        <v>#VALUE!</v>
      </c>
      <c r="T772" s="110" t="e">
        <f>IF(revenueReduction&gt;0.3,MAX(IF($B772="Non - avec lien de dépendance",MIN(1129,J772,$C772)*overallRate,MIN(1129,J772)*overallRate),ROUND(MAX(IF($B772="Non - avec lien de dépendance",0,MIN((0.75*J772),847)),MIN(J772,(0.75*$C772),847)),2)),IF($B772="Non - avec lien de dépendance",MIN(1129,J772,$C772)*overallRate,MIN(1129,J772)*overallRate))</f>
        <v>#VALUE!</v>
      </c>
      <c r="U772" s="110" t="e">
        <f>IF(revenueReduction&gt;0.3,MAX(IF($B772="Non - avec lien de dépendance",MIN(1129,K772,$C772)*overallRate,MIN(1129,K772)*overallRate),ROUND(MAX(IF($B772="Non - avec lien de dépendance",0,MIN((0.75*K772),847)),MIN(K772,(0.75*$C772),847)),2)),IF($B772="Non - avec lien de dépendance",MIN(1129,K772,$C772)*overallRate,MIN(1129,K772)*overallRate))</f>
        <v>#VALUE!</v>
      </c>
    </row>
    <row r="773" spans="12:21" x14ac:dyDescent="0.5">
      <c r="L773" s="56" t="str">
        <f>IF(ISTEXT(overallRate),"Effectuez l’étape 1",IF(OR(COUNT($C773,H773)&lt;&gt;2,overallRate=0),0,IF(D773="Oui",ROUND(MAX(IF($B773="Non - avec lien de dépendance",0,MIN((0.75*H773),847)),MIN(H773,(0.75*$C773),847)),2),R773)))</f>
        <v>Effectuez l’étape 1</v>
      </c>
      <c r="M773" s="56" t="str">
        <f>IF(ISTEXT(overallRate),"Effectuez l’étape 1",IF(OR(COUNT($C773,I773)&lt;&gt;2,overallRate=0),0,IF(E773="Yes",ROUND(MAX(IF($B773="Non - avec lien de dépendance",0,MIN((0.75*I773),847)),MIN(I773,(0.75*$C773),847)),2),S773)))</f>
        <v>Effectuez l’étape 1</v>
      </c>
      <c r="N773" s="56" t="str">
        <f>IF(ISTEXT(overallRate),"Effectuez l’étape 1",IF(OR(COUNT($C773,J773)&lt;&gt;2,overallRate=0),0,IF(F773="Yes",ROUND(MAX(IF($B773="Non - avec lien de dépendance",0,MIN((0.75*J773),847)),MIN(J773,(0.75*$C773),847)),2),T773)))</f>
        <v>Effectuez l’étape 1</v>
      </c>
      <c r="O773" s="56" t="str">
        <f>IF(ISTEXT(overallRate),"Effectuez l’étape 1",IF(OR(COUNT($C773,K773)&lt;&gt;2,overallRate=0),0,IF(G773="Yes",ROUND(MAX(IF($B773="Non - avec lien de dépendance",0,MIN((0.75*K773),847)),MIN(K773,(0.75*$C773),847)),2),U773)))</f>
        <v>Effectuez l’étape 1</v>
      </c>
      <c r="P773" s="3">
        <f t="shared" si="11"/>
        <v>0</v>
      </c>
      <c r="R773" s="110" t="e">
        <f>IF(revenueReduction&gt;0.3,MAX(IF($B773="Non - avec lien de dépendance",MIN(1129,H773,$C773)*overallRate,MIN(1129,H773)*overallRate),ROUND(MAX(IF($B773="Non - avec lien de dépendance",0,MIN((0.75*H773),847)),MIN(H773,(0.75*$C773),847)),2)),IF($B773="Non - avec lien de dépendance",MIN(1129,H773,$C773)*overallRate,MIN(1129,H773)*overallRate))</f>
        <v>#VALUE!</v>
      </c>
      <c r="S773" s="110" t="e">
        <f>IF(revenueReduction&gt;0.3,MAX(IF($B773="Non - avec lien de dépendance",MIN(1129,I773,$C773)*overallRate,MIN(1129,I773)*overallRate),ROUND(MAX(IF($B773="Non - avec lien de dépendance",0,MIN((0.75*I773),847)),MIN(I773,(0.75*$C773),847)),2)),IF($B773="Non - avec lien de dépendance",MIN(1129,I773,$C773)*overallRate,MIN(1129,I773)*overallRate))</f>
        <v>#VALUE!</v>
      </c>
      <c r="T773" s="110" t="e">
        <f>IF(revenueReduction&gt;0.3,MAX(IF($B773="Non - avec lien de dépendance",MIN(1129,J773,$C773)*overallRate,MIN(1129,J773)*overallRate),ROUND(MAX(IF($B773="Non - avec lien de dépendance",0,MIN((0.75*J773),847)),MIN(J773,(0.75*$C773),847)),2)),IF($B773="Non - avec lien de dépendance",MIN(1129,J773,$C773)*overallRate,MIN(1129,J773)*overallRate))</f>
        <v>#VALUE!</v>
      </c>
      <c r="U773" s="110" t="e">
        <f>IF(revenueReduction&gt;0.3,MAX(IF($B773="Non - avec lien de dépendance",MIN(1129,K773,$C773)*overallRate,MIN(1129,K773)*overallRate),ROUND(MAX(IF($B773="Non - avec lien de dépendance",0,MIN((0.75*K773),847)),MIN(K773,(0.75*$C773),847)),2)),IF($B773="Non - avec lien de dépendance",MIN(1129,K773,$C773)*overallRate,MIN(1129,K773)*overallRate))</f>
        <v>#VALUE!</v>
      </c>
    </row>
    <row r="774" spans="12:21" x14ac:dyDescent="0.5">
      <c r="L774" s="56" t="str">
        <f>IF(ISTEXT(overallRate),"Effectuez l’étape 1",IF(OR(COUNT($C774,H774)&lt;&gt;2,overallRate=0),0,IF(D774="Oui",ROUND(MAX(IF($B774="Non - avec lien de dépendance",0,MIN((0.75*H774),847)),MIN(H774,(0.75*$C774),847)),2),R774)))</f>
        <v>Effectuez l’étape 1</v>
      </c>
      <c r="M774" s="56" t="str">
        <f>IF(ISTEXT(overallRate),"Effectuez l’étape 1",IF(OR(COUNT($C774,I774)&lt;&gt;2,overallRate=0),0,IF(E774="Yes",ROUND(MAX(IF($B774="Non - avec lien de dépendance",0,MIN((0.75*I774),847)),MIN(I774,(0.75*$C774),847)),2),S774)))</f>
        <v>Effectuez l’étape 1</v>
      </c>
      <c r="N774" s="56" t="str">
        <f>IF(ISTEXT(overallRate),"Effectuez l’étape 1",IF(OR(COUNT($C774,J774)&lt;&gt;2,overallRate=0),0,IF(F774="Yes",ROUND(MAX(IF($B774="Non - avec lien de dépendance",0,MIN((0.75*J774),847)),MIN(J774,(0.75*$C774),847)),2),T774)))</f>
        <v>Effectuez l’étape 1</v>
      </c>
      <c r="O774" s="56" t="str">
        <f>IF(ISTEXT(overallRate),"Effectuez l’étape 1",IF(OR(COUNT($C774,K774)&lt;&gt;2,overallRate=0),0,IF(G774="Yes",ROUND(MAX(IF($B774="Non - avec lien de dépendance",0,MIN((0.75*K774),847)),MIN(K774,(0.75*$C774),847)),2),U774)))</f>
        <v>Effectuez l’étape 1</v>
      </c>
      <c r="P774" s="3">
        <f t="shared" si="11"/>
        <v>0</v>
      </c>
      <c r="R774" s="110" t="e">
        <f>IF(revenueReduction&gt;0.3,MAX(IF($B774="Non - avec lien de dépendance",MIN(1129,H774,$C774)*overallRate,MIN(1129,H774)*overallRate),ROUND(MAX(IF($B774="Non - avec lien de dépendance",0,MIN((0.75*H774),847)),MIN(H774,(0.75*$C774),847)),2)),IF($B774="Non - avec lien de dépendance",MIN(1129,H774,$C774)*overallRate,MIN(1129,H774)*overallRate))</f>
        <v>#VALUE!</v>
      </c>
      <c r="S774" s="110" t="e">
        <f>IF(revenueReduction&gt;0.3,MAX(IF($B774="Non - avec lien de dépendance",MIN(1129,I774,$C774)*overallRate,MIN(1129,I774)*overallRate),ROUND(MAX(IF($B774="Non - avec lien de dépendance",0,MIN((0.75*I774),847)),MIN(I774,(0.75*$C774),847)),2)),IF($B774="Non - avec lien de dépendance",MIN(1129,I774,$C774)*overallRate,MIN(1129,I774)*overallRate))</f>
        <v>#VALUE!</v>
      </c>
      <c r="T774" s="110" t="e">
        <f>IF(revenueReduction&gt;0.3,MAX(IF($B774="Non - avec lien de dépendance",MIN(1129,J774,$C774)*overallRate,MIN(1129,J774)*overallRate),ROUND(MAX(IF($B774="Non - avec lien de dépendance",0,MIN((0.75*J774),847)),MIN(J774,(0.75*$C774),847)),2)),IF($B774="Non - avec lien de dépendance",MIN(1129,J774,$C774)*overallRate,MIN(1129,J774)*overallRate))</f>
        <v>#VALUE!</v>
      </c>
      <c r="U774" s="110" t="e">
        <f>IF(revenueReduction&gt;0.3,MAX(IF($B774="Non - avec lien de dépendance",MIN(1129,K774,$C774)*overallRate,MIN(1129,K774)*overallRate),ROUND(MAX(IF($B774="Non - avec lien de dépendance",0,MIN((0.75*K774),847)),MIN(K774,(0.75*$C774),847)),2)),IF($B774="Non - avec lien de dépendance",MIN(1129,K774,$C774)*overallRate,MIN(1129,K774)*overallRate))</f>
        <v>#VALUE!</v>
      </c>
    </row>
    <row r="775" spans="12:21" x14ac:dyDescent="0.5">
      <c r="L775" s="56" t="str">
        <f>IF(ISTEXT(overallRate),"Effectuez l’étape 1",IF(OR(COUNT($C775,H775)&lt;&gt;2,overallRate=0),0,IF(D775="Oui",ROUND(MAX(IF($B775="Non - avec lien de dépendance",0,MIN((0.75*H775),847)),MIN(H775,(0.75*$C775),847)),2),R775)))</f>
        <v>Effectuez l’étape 1</v>
      </c>
      <c r="M775" s="56" t="str">
        <f>IF(ISTEXT(overallRate),"Effectuez l’étape 1",IF(OR(COUNT($C775,I775)&lt;&gt;2,overallRate=0),0,IF(E775="Yes",ROUND(MAX(IF($B775="Non - avec lien de dépendance",0,MIN((0.75*I775),847)),MIN(I775,(0.75*$C775),847)),2),S775)))</f>
        <v>Effectuez l’étape 1</v>
      </c>
      <c r="N775" s="56" t="str">
        <f>IF(ISTEXT(overallRate),"Effectuez l’étape 1",IF(OR(COUNT($C775,J775)&lt;&gt;2,overallRate=0),0,IF(F775="Yes",ROUND(MAX(IF($B775="Non - avec lien de dépendance",0,MIN((0.75*J775),847)),MIN(J775,(0.75*$C775),847)),2),T775)))</f>
        <v>Effectuez l’étape 1</v>
      </c>
      <c r="O775" s="56" t="str">
        <f>IF(ISTEXT(overallRate),"Effectuez l’étape 1",IF(OR(COUNT($C775,K775)&lt;&gt;2,overallRate=0),0,IF(G775="Yes",ROUND(MAX(IF($B775="Non - avec lien de dépendance",0,MIN((0.75*K775),847)),MIN(K775,(0.75*$C775),847)),2),U775)))</f>
        <v>Effectuez l’étape 1</v>
      </c>
      <c r="P775" s="3">
        <f t="shared" ref="P775:P838" si="12">IF(AND(COUNT(C775:K775)&gt;0,OR(COUNT(C775:K775)&lt;&gt;5,ISBLANK(B775))),"Fill out all amounts",SUM(L775:O775))</f>
        <v>0</v>
      </c>
      <c r="R775" s="110" t="e">
        <f>IF(revenueReduction&gt;0.3,MAX(IF($B775="Non - avec lien de dépendance",MIN(1129,H775,$C775)*overallRate,MIN(1129,H775)*overallRate),ROUND(MAX(IF($B775="Non - avec lien de dépendance",0,MIN((0.75*H775),847)),MIN(H775,(0.75*$C775),847)),2)),IF($B775="Non - avec lien de dépendance",MIN(1129,H775,$C775)*overallRate,MIN(1129,H775)*overallRate))</f>
        <v>#VALUE!</v>
      </c>
      <c r="S775" s="110" t="e">
        <f>IF(revenueReduction&gt;0.3,MAX(IF($B775="Non - avec lien de dépendance",MIN(1129,I775,$C775)*overallRate,MIN(1129,I775)*overallRate),ROUND(MAX(IF($B775="Non - avec lien de dépendance",0,MIN((0.75*I775),847)),MIN(I775,(0.75*$C775),847)),2)),IF($B775="Non - avec lien de dépendance",MIN(1129,I775,$C775)*overallRate,MIN(1129,I775)*overallRate))</f>
        <v>#VALUE!</v>
      </c>
      <c r="T775" s="110" t="e">
        <f>IF(revenueReduction&gt;0.3,MAX(IF($B775="Non - avec lien de dépendance",MIN(1129,J775,$C775)*overallRate,MIN(1129,J775)*overallRate),ROUND(MAX(IF($B775="Non - avec lien de dépendance",0,MIN((0.75*J775),847)),MIN(J775,(0.75*$C775),847)),2)),IF($B775="Non - avec lien de dépendance",MIN(1129,J775,$C775)*overallRate,MIN(1129,J775)*overallRate))</f>
        <v>#VALUE!</v>
      </c>
      <c r="U775" s="110" t="e">
        <f>IF(revenueReduction&gt;0.3,MAX(IF($B775="Non - avec lien de dépendance",MIN(1129,K775,$C775)*overallRate,MIN(1129,K775)*overallRate),ROUND(MAX(IF($B775="Non - avec lien de dépendance",0,MIN((0.75*K775),847)),MIN(K775,(0.75*$C775),847)),2)),IF($B775="Non - avec lien de dépendance",MIN(1129,K775,$C775)*overallRate,MIN(1129,K775)*overallRate))</f>
        <v>#VALUE!</v>
      </c>
    </row>
    <row r="776" spans="12:21" x14ac:dyDescent="0.5">
      <c r="L776" s="56" t="str">
        <f>IF(ISTEXT(overallRate),"Effectuez l’étape 1",IF(OR(COUNT($C776,H776)&lt;&gt;2,overallRate=0),0,IF(D776="Oui",ROUND(MAX(IF($B776="Non - avec lien de dépendance",0,MIN((0.75*H776),847)),MIN(H776,(0.75*$C776),847)),2),R776)))</f>
        <v>Effectuez l’étape 1</v>
      </c>
      <c r="M776" s="56" t="str">
        <f>IF(ISTEXT(overallRate),"Effectuez l’étape 1",IF(OR(COUNT($C776,I776)&lt;&gt;2,overallRate=0),0,IF(E776="Yes",ROUND(MAX(IF($B776="Non - avec lien de dépendance",0,MIN((0.75*I776),847)),MIN(I776,(0.75*$C776),847)),2),S776)))</f>
        <v>Effectuez l’étape 1</v>
      </c>
      <c r="N776" s="56" t="str">
        <f>IF(ISTEXT(overallRate),"Effectuez l’étape 1",IF(OR(COUNT($C776,J776)&lt;&gt;2,overallRate=0),0,IF(F776="Yes",ROUND(MAX(IF($B776="Non - avec lien de dépendance",0,MIN((0.75*J776),847)),MIN(J776,(0.75*$C776),847)),2),T776)))</f>
        <v>Effectuez l’étape 1</v>
      </c>
      <c r="O776" s="56" t="str">
        <f>IF(ISTEXT(overallRate),"Effectuez l’étape 1",IF(OR(COUNT($C776,K776)&lt;&gt;2,overallRate=0),0,IF(G776="Yes",ROUND(MAX(IF($B776="Non - avec lien de dépendance",0,MIN((0.75*K776),847)),MIN(K776,(0.75*$C776),847)),2),U776)))</f>
        <v>Effectuez l’étape 1</v>
      </c>
      <c r="P776" s="3">
        <f t="shared" si="12"/>
        <v>0</v>
      </c>
      <c r="R776" s="110" t="e">
        <f>IF(revenueReduction&gt;0.3,MAX(IF($B776="Non - avec lien de dépendance",MIN(1129,H776,$C776)*overallRate,MIN(1129,H776)*overallRate),ROUND(MAX(IF($B776="Non - avec lien de dépendance",0,MIN((0.75*H776),847)),MIN(H776,(0.75*$C776),847)),2)),IF($B776="Non - avec lien de dépendance",MIN(1129,H776,$C776)*overallRate,MIN(1129,H776)*overallRate))</f>
        <v>#VALUE!</v>
      </c>
      <c r="S776" s="110" t="e">
        <f>IF(revenueReduction&gt;0.3,MAX(IF($B776="Non - avec lien de dépendance",MIN(1129,I776,$C776)*overallRate,MIN(1129,I776)*overallRate),ROUND(MAX(IF($B776="Non - avec lien de dépendance",0,MIN((0.75*I776),847)),MIN(I776,(0.75*$C776),847)),2)),IF($B776="Non - avec lien de dépendance",MIN(1129,I776,$C776)*overallRate,MIN(1129,I776)*overallRate))</f>
        <v>#VALUE!</v>
      </c>
      <c r="T776" s="110" t="e">
        <f>IF(revenueReduction&gt;0.3,MAX(IF($B776="Non - avec lien de dépendance",MIN(1129,J776,$C776)*overallRate,MIN(1129,J776)*overallRate),ROUND(MAX(IF($B776="Non - avec lien de dépendance",0,MIN((0.75*J776),847)),MIN(J776,(0.75*$C776),847)),2)),IF($B776="Non - avec lien de dépendance",MIN(1129,J776,$C776)*overallRate,MIN(1129,J776)*overallRate))</f>
        <v>#VALUE!</v>
      </c>
      <c r="U776" s="110" t="e">
        <f>IF(revenueReduction&gt;0.3,MAX(IF($B776="Non - avec lien de dépendance",MIN(1129,K776,$C776)*overallRate,MIN(1129,K776)*overallRate),ROUND(MAX(IF($B776="Non - avec lien de dépendance",0,MIN((0.75*K776),847)),MIN(K776,(0.75*$C776),847)),2)),IF($B776="Non - avec lien de dépendance",MIN(1129,K776,$C776)*overallRate,MIN(1129,K776)*overallRate))</f>
        <v>#VALUE!</v>
      </c>
    </row>
    <row r="777" spans="12:21" x14ac:dyDescent="0.5">
      <c r="L777" s="56" t="str">
        <f>IF(ISTEXT(overallRate),"Effectuez l’étape 1",IF(OR(COUNT($C777,H777)&lt;&gt;2,overallRate=0),0,IF(D777="Oui",ROUND(MAX(IF($B777="Non - avec lien de dépendance",0,MIN((0.75*H777),847)),MIN(H777,(0.75*$C777),847)),2),R777)))</f>
        <v>Effectuez l’étape 1</v>
      </c>
      <c r="M777" s="56" t="str">
        <f>IF(ISTEXT(overallRate),"Effectuez l’étape 1",IF(OR(COUNT($C777,I777)&lt;&gt;2,overallRate=0),0,IF(E777="Yes",ROUND(MAX(IF($B777="Non - avec lien de dépendance",0,MIN((0.75*I777),847)),MIN(I777,(0.75*$C777),847)),2),S777)))</f>
        <v>Effectuez l’étape 1</v>
      </c>
      <c r="N777" s="56" t="str">
        <f>IF(ISTEXT(overallRate),"Effectuez l’étape 1",IF(OR(COUNT($C777,J777)&lt;&gt;2,overallRate=0),0,IF(F777="Yes",ROUND(MAX(IF($B777="Non - avec lien de dépendance",0,MIN((0.75*J777),847)),MIN(J777,(0.75*$C777),847)),2),T777)))</f>
        <v>Effectuez l’étape 1</v>
      </c>
      <c r="O777" s="56" t="str">
        <f>IF(ISTEXT(overallRate),"Effectuez l’étape 1",IF(OR(COUNT($C777,K777)&lt;&gt;2,overallRate=0),0,IF(G777="Yes",ROUND(MAX(IF($B777="Non - avec lien de dépendance",0,MIN((0.75*K777),847)),MIN(K777,(0.75*$C777),847)),2),U777)))</f>
        <v>Effectuez l’étape 1</v>
      </c>
      <c r="P777" s="3">
        <f t="shared" si="12"/>
        <v>0</v>
      </c>
      <c r="R777" s="110" t="e">
        <f>IF(revenueReduction&gt;0.3,MAX(IF($B777="Non - avec lien de dépendance",MIN(1129,H777,$C777)*overallRate,MIN(1129,H777)*overallRate),ROUND(MAX(IF($B777="Non - avec lien de dépendance",0,MIN((0.75*H777),847)),MIN(H777,(0.75*$C777),847)),2)),IF($B777="Non - avec lien de dépendance",MIN(1129,H777,$C777)*overallRate,MIN(1129,H777)*overallRate))</f>
        <v>#VALUE!</v>
      </c>
      <c r="S777" s="110" t="e">
        <f>IF(revenueReduction&gt;0.3,MAX(IF($B777="Non - avec lien de dépendance",MIN(1129,I777,$C777)*overallRate,MIN(1129,I777)*overallRate),ROUND(MAX(IF($B777="Non - avec lien de dépendance",0,MIN((0.75*I777),847)),MIN(I777,(0.75*$C777),847)),2)),IF($B777="Non - avec lien de dépendance",MIN(1129,I777,$C777)*overallRate,MIN(1129,I777)*overallRate))</f>
        <v>#VALUE!</v>
      </c>
      <c r="T777" s="110" t="e">
        <f>IF(revenueReduction&gt;0.3,MAX(IF($B777="Non - avec lien de dépendance",MIN(1129,J777,$C777)*overallRate,MIN(1129,J777)*overallRate),ROUND(MAX(IF($B777="Non - avec lien de dépendance",0,MIN((0.75*J777),847)),MIN(J777,(0.75*$C777),847)),2)),IF($B777="Non - avec lien de dépendance",MIN(1129,J777,$C777)*overallRate,MIN(1129,J777)*overallRate))</f>
        <v>#VALUE!</v>
      </c>
      <c r="U777" s="110" t="e">
        <f>IF(revenueReduction&gt;0.3,MAX(IF($B777="Non - avec lien de dépendance",MIN(1129,K777,$C777)*overallRate,MIN(1129,K777)*overallRate),ROUND(MAX(IF($B777="Non - avec lien de dépendance",0,MIN((0.75*K777),847)),MIN(K777,(0.75*$C777),847)),2)),IF($B777="Non - avec lien de dépendance",MIN(1129,K777,$C777)*overallRate,MIN(1129,K777)*overallRate))</f>
        <v>#VALUE!</v>
      </c>
    </row>
    <row r="778" spans="12:21" x14ac:dyDescent="0.5">
      <c r="L778" s="56" t="str">
        <f>IF(ISTEXT(overallRate),"Effectuez l’étape 1",IF(OR(COUNT($C778,H778)&lt;&gt;2,overallRate=0),0,IF(D778="Oui",ROUND(MAX(IF($B778="Non - avec lien de dépendance",0,MIN((0.75*H778),847)),MIN(H778,(0.75*$C778),847)),2),R778)))</f>
        <v>Effectuez l’étape 1</v>
      </c>
      <c r="M778" s="56" t="str">
        <f>IF(ISTEXT(overallRate),"Effectuez l’étape 1",IF(OR(COUNT($C778,I778)&lt;&gt;2,overallRate=0),0,IF(E778="Yes",ROUND(MAX(IF($B778="Non - avec lien de dépendance",0,MIN((0.75*I778),847)),MIN(I778,(0.75*$C778),847)),2),S778)))</f>
        <v>Effectuez l’étape 1</v>
      </c>
      <c r="N778" s="56" t="str">
        <f>IF(ISTEXT(overallRate),"Effectuez l’étape 1",IF(OR(COUNT($C778,J778)&lt;&gt;2,overallRate=0),0,IF(F778="Yes",ROUND(MAX(IF($B778="Non - avec lien de dépendance",0,MIN((0.75*J778),847)),MIN(J778,(0.75*$C778),847)),2),T778)))</f>
        <v>Effectuez l’étape 1</v>
      </c>
      <c r="O778" s="56" t="str">
        <f>IF(ISTEXT(overallRate),"Effectuez l’étape 1",IF(OR(COUNT($C778,K778)&lt;&gt;2,overallRate=0),0,IF(G778="Yes",ROUND(MAX(IF($B778="Non - avec lien de dépendance",0,MIN((0.75*K778),847)),MIN(K778,(0.75*$C778),847)),2),U778)))</f>
        <v>Effectuez l’étape 1</v>
      </c>
      <c r="P778" s="3">
        <f t="shared" si="12"/>
        <v>0</v>
      </c>
      <c r="R778" s="110" t="e">
        <f>IF(revenueReduction&gt;0.3,MAX(IF($B778="Non - avec lien de dépendance",MIN(1129,H778,$C778)*overallRate,MIN(1129,H778)*overallRate),ROUND(MAX(IF($B778="Non - avec lien de dépendance",0,MIN((0.75*H778),847)),MIN(H778,(0.75*$C778),847)),2)),IF($B778="Non - avec lien de dépendance",MIN(1129,H778,$C778)*overallRate,MIN(1129,H778)*overallRate))</f>
        <v>#VALUE!</v>
      </c>
      <c r="S778" s="110" t="e">
        <f>IF(revenueReduction&gt;0.3,MAX(IF($B778="Non - avec lien de dépendance",MIN(1129,I778,$C778)*overallRate,MIN(1129,I778)*overallRate),ROUND(MAX(IF($B778="Non - avec lien de dépendance",0,MIN((0.75*I778),847)),MIN(I778,(0.75*$C778),847)),2)),IF($B778="Non - avec lien de dépendance",MIN(1129,I778,$C778)*overallRate,MIN(1129,I778)*overallRate))</f>
        <v>#VALUE!</v>
      </c>
      <c r="T778" s="110" t="e">
        <f>IF(revenueReduction&gt;0.3,MAX(IF($B778="Non - avec lien de dépendance",MIN(1129,J778,$C778)*overallRate,MIN(1129,J778)*overallRate),ROUND(MAX(IF($B778="Non - avec lien de dépendance",0,MIN((0.75*J778),847)),MIN(J778,(0.75*$C778),847)),2)),IF($B778="Non - avec lien de dépendance",MIN(1129,J778,$C778)*overallRate,MIN(1129,J778)*overallRate))</f>
        <v>#VALUE!</v>
      </c>
      <c r="U778" s="110" t="e">
        <f>IF(revenueReduction&gt;0.3,MAX(IF($B778="Non - avec lien de dépendance",MIN(1129,K778,$C778)*overallRate,MIN(1129,K778)*overallRate),ROUND(MAX(IF($B778="Non - avec lien de dépendance",0,MIN((0.75*K778),847)),MIN(K778,(0.75*$C778),847)),2)),IF($B778="Non - avec lien de dépendance",MIN(1129,K778,$C778)*overallRate,MIN(1129,K778)*overallRate))</f>
        <v>#VALUE!</v>
      </c>
    </row>
    <row r="779" spans="12:21" x14ac:dyDescent="0.5">
      <c r="L779" s="56" t="str">
        <f>IF(ISTEXT(overallRate),"Effectuez l’étape 1",IF(OR(COUNT($C779,H779)&lt;&gt;2,overallRate=0),0,IF(D779="Oui",ROUND(MAX(IF($B779="Non - avec lien de dépendance",0,MIN((0.75*H779),847)),MIN(H779,(0.75*$C779),847)),2),R779)))</f>
        <v>Effectuez l’étape 1</v>
      </c>
      <c r="M779" s="56" t="str">
        <f>IF(ISTEXT(overallRate),"Effectuez l’étape 1",IF(OR(COUNT($C779,I779)&lt;&gt;2,overallRate=0),0,IF(E779="Yes",ROUND(MAX(IF($B779="Non - avec lien de dépendance",0,MIN((0.75*I779),847)),MIN(I779,(0.75*$C779),847)),2),S779)))</f>
        <v>Effectuez l’étape 1</v>
      </c>
      <c r="N779" s="56" t="str">
        <f>IF(ISTEXT(overallRate),"Effectuez l’étape 1",IF(OR(COUNT($C779,J779)&lt;&gt;2,overallRate=0),0,IF(F779="Yes",ROUND(MAX(IF($B779="Non - avec lien de dépendance",0,MIN((0.75*J779),847)),MIN(J779,(0.75*$C779),847)),2),T779)))</f>
        <v>Effectuez l’étape 1</v>
      </c>
      <c r="O779" s="56" t="str">
        <f>IF(ISTEXT(overallRate),"Effectuez l’étape 1",IF(OR(COUNT($C779,K779)&lt;&gt;2,overallRate=0),0,IF(G779="Yes",ROUND(MAX(IF($B779="Non - avec lien de dépendance",0,MIN((0.75*K779),847)),MIN(K779,(0.75*$C779),847)),2),U779)))</f>
        <v>Effectuez l’étape 1</v>
      </c>
      <c r="P779" s="3">
        <f t="shared" si="12"/>
        <v>0</v>
      </c>
      <c r="R779" s="110" t="e">
        <f>IF(revenueReduction&gt;0.3,MAX(IF($B779="Non - avec lien de dépendance",MIN(1129,H779,$C779)*overallRate,MIN(1129,H779)*overallRate),ROUND(MAX(IF($B779="Non - avec lien de dépendance",0,MIN((0.75*H779),847)),MIN(H779,(0.75*$C779),847)),2)),IF($B779="Non - avec lien de dépendance",MIN(1129,H779,$C779)*overallRate,MIN(1129,H779)*overallRate))</f>
        <v>#VALUE!</v>
      </c>
      <c r="S779" s="110" t="e">
        <f>IF(revenueReduction&gt;0.3,MAX(IF($B779="Non - avec lien de dépendance",MIN(1129,I779,$C779)*overallRate,MIN(1129,I779)*overallRate),ROUND(MAX(IF($B779="Non - avec lien de dépendance",0,MIN((0.75*I779),847)),MIN(I779,(0.75*$C779),847)),2)),IF($B779="Non - avec lien de dépendance",MIN(1129,I779,$C779)*overallRate,MIN(1129,I779)*overallRate))</f>
        <v>#VALUE!</v>
      </c>
      <c r="T779" s="110" t="e">
        <f>IF(revenueReduction&gt;0.3,MAX(IF($B779="Non - avec lien de dépendance",MIN(1129,J779,$C779)*overallRate,MIN(1129,J779)*overallRate),ROUND(MAX(IF($B779="Non - avec lien de dépendance",0,MIN((0.75*J779),847)),MIN(J779,(0.75*$C779),847)),2)),IF($B779="Non - avec lien de dépendance",MIN(1129,J779,$C779)*overallRate,MIN(1129,J779)*overallRate))</f>
        <v>#VALUE!</v>
      </c>
      <c r="U779" s="110" t="e">
        <f>IF(revenueReduction&gt;0.3,MAX(IF($B779="Non - avec lien de dépendance",MIN(1129,K779,$C779)*overallRate,MIN(1129,K779)*overallRate),ROUND(MAX(IF($B779="Non - avec lien de dépendance",0,MIN((0.75*K779),847)),MIN(K779,(0.75*$C779),847)),2)),IF($B779="Non - avec lien de dépendance",MIN(1129,K779,$C779)*overallRate,MIN(1129,K779)*overallRate))</f>
        <v>#VALUE!</v>
      </c>
    </row>
    <row r="780" spans="12:21" x14ac:dyDescent="0.5">
      <c r="L780" s="56" t="str">
        <f>IF(ISTEXT(overallRate),"Effectuez l’étape 1",IF(OR(COUNT($C780,H780)&lt;&gt;2,overallRate=0),0,IF(D780="Oui",ROUND(MAX(IF($B780="Non - avec lien de dépendance",0,MIN((0.75*H780),847)),MIN(H780,(0.75*$C780),847)),2),R780)))</f>
        <v>Effectuez l’étape 1</v>
      </c>
      <c r="M780" s="56" t="str">
        <f>IF(ISTEXT(overallRate),"Effectuez l’étape 1",IF(OR(COUNT($C780,I780)&lt;&gt;2,overallRate=0),0,IF(E780="Yes",ROUND(MAX(IF($B780="Non - avec lien de dépendance",0,MIN((0.75*I780),847)),MIN(I780,(0.75*$C780),847)),2),S780)))</f>
        <v>Effectuez l’étape 1</v>
      </c>
      <c r="N780" s="56" t="str">
        <f>IF(ISTEXT(overallRate),"Effectuez l’étape 1",IF(OR(COUNT($C780,J780)&lt;&gt;2,overallRate=0),0,IF(F780="Yes",ROUND(MAX(IF($B780="Non - avec lien de dépendance",0,MIN((0.75*J780),847)),MIN(J780,(0.75*$C780),847)),2),T780)))</f>
        <v>Effectuez l’étape 1</v>
      </c>
      <c r="O780" s="56" t="str">
        <f>IF(ISTEXT(overallRate),"Effectuez l’étape 1",IF(OR(COUNT($C780,K780)&lt;&gt;2,overallRate=0),0,IF(G780="Yes",ROUND(MAX(IF($B780="Non - avec lien de dépendance",0,MIN((0.75*K780),847)),MIN(K780,(0.75*$C780),847)),2),U780)))</f>
        <v>Effectuez l’étape 1</v>
      </c>
      <c r="P780" s="3">
        <f t="shared" si="12"/>
        <v>0</v>
      </c>
      <c r="R780" s="110" t="e">
        <f>IF(revenueReduction&gt;0.3,MAX(IF($B780="Non - avec lien de dépendance",MIN(1129,H780,$C780)*overallRate,MIN(1129,H780)*overallRate),ROUND(MAX(IF($B780="Non - avec lien de dépendance",0,MIN((0.75*H780),847)),MIN(H780,(0.75*$C780),847)),2)),IF($B780="Non - avec lien de dépendance",MIN(1129,H780,$C780)*overallRate,MIN(1129,H780)*overallRate))</f>
        <v>#VALUE!</v>
      </c>
      <c r="S780" s="110" t="e">
        <f>IF(revenueReduction&gt;0.3,MAX(IF($B780="Non - avec lien de dépendance",MIN(1129,I780,$C780)*overallRate,MIN(1129,I780)*overallRate),ROUND(MAX(IF($B780="Non - avec lien de dépendance",0,MIN((0.75*I780),847)),MIN(I780,(0.75*$C780),847)),2)),IF($B780="Non - avec lien de dépendance",MIN(1129,I780,$C780)*overallRate,MIN(1129,I780)*overallRate))</f>
        <v>#VALUE!</v>
      </c>
      <c r="T780" s="110" t="e">
        <f>IF(revenueReduction&gt;0.3,MAX(IF($B780="Non - avec lien de dépendance",MIN(1129,J780,$C780)*overallRate,MIN(1129,J780)*overallRate),ROUND(MAX(IF($B780="Non - avec lien de dépendance",0,MIN((0.75*J780),847)),MIN(J780,(0.75*$C780),847)),2)),IF($B780="Non - avec lien de dépendance",MIN(1129,J780,$C780)*overallRate,MIN(1129,J780)*overallRate))</f>
        <v>#VALUE!</v>
      </c>
      <c r="U780" s="110" t="e">
        <f>IF(revenueReduction&gt;0.3,MAX(IF($B780="Non - avec lien de dépendance",MIN(1129,K780,$C780)*overallRate,MIN(1129,K780)*overallRate),ROUND(MAX(IF($B780="Non - avec lien de dépendance",0,MIN((0.75*K780),847)),MIN(K780,(0.75*$C780),847)),2)),IF($B780="Non - avec lien de dépendance",MIN(1129,K780,$C780)*overallRate,MIN(1129,K780)*overallRate))</f>
        <v>#VALUE!</v>
      </c>
    </row>
    <row r="781" spans="12:21" x14ac:dyDescent="0.5">
      <c r="L781" s="56" t="str">
        <f>IF(ISTEXT(overallRate),"Effectuez l’étape 1",IF(OR(COUNT($C781,H781)&lt;&gt;2,overallRate=0),0,IF(D781="Oui",ROUND(MAX(IF($B781="Non - avec lien de dépendance",0,MIN((0.75*H781),847)),MIN(H781,(0.75*$C781),847)),2),R781)))</f>
        <v>Effectuez l’étape 1</v>
      </c>
      <c r="M781" s="56" t="str">
        <f>IF(ISTEXT(overallRate),"Effectuez l’étape 1",IF(OR(COUNT($C781,I781)&lt;&gt;2,overallRate=0),0,IF(E781="Yes",ROUND(MAX(IF($B781="Non - avec lien de dépendance",0,MIN((0.75*I781),847)),MIN(I781,(0.75*$C781),847)),2),S781)))</f>
        <v>Effectuez l’étape 1</v>
      </c>
      <c r="N781" s="56" t="str">
        <f>IF(ISTEXT(overallRate),"Effectuez l’étape 1",IF(OR(COUNT($C781,J781)&lt;&gt;2,overallRate=0),0,IF(F781="Yes",ROUND(MAX(IF($B781="Non - avec lien de dépendance",0,MIN((0.75*J781),847)),MIN(J781,(0.75*$C781),847)),2),T781)))</f>
        <v>Effectuez l’étape 1</v>
      </c>
      <c r="O781" s="56" t="str">
        <f>IF(ISTEXT(overallRate),"Effectuez l’étape 1",IF(OR(COUNT($C781,K781)&lt;&gt;2,overallRate=0),0,IF(G781="Yes",ROUND(MAX(IF($B781="Non - avec lien de dépendance",0,MIN((0.75*K781),847)),MIN(K781,(0.75*$C781),847)),2),U781)))</f>
        <v>Effectuez l’étape 1</v>
      </c>
      <c r="P781" s="3">
        <f t="shared" si="12"/>
        <v>0</v>
      </c>
      <c r="R781" s="110" t="e">
        <f>IF(revenueReduction&gt;0.3,MAX(IF($B781="Non - avec lien de dépendance",MIN(1129,H781,$C781)*overallRate,MIN(1129,H781)*overallRate),ROUND(MAX(IF($B781="Non - avec lien de dépendance",0,MIN((0.75*H781),847)),MIN(H781,(0.75*$C781),847)),2)),IF($B781="Non - avec lien de dépendance",MIN(1129,H781,$C781)*overallRate,MIN(1129,H781)*overallRate))</f>
        <v>#VALUE!</v>
      </c>
      <c r="S781" s="110" t="e">
        <f>IF(revenueReduction&gt;0.3,MAX(IF($B781="Non - avec lien de dépendance",MIN(1129,I781,$C781)*overallRate,MIN(1129,I781)*overallRate),ROUND(MAX(IF($B781="Non - avec lien de dépendance",0,MIN((0.75*I781),847)),MIN(I781,(0.75*$C781),847)),2)),IF($B781="Non - avec lien de dépendance",MIN(1129,I781,$C781)*overallRate,MIN(1129,I781)*overallRate))</f>
        <v>#VALUE!</v>
      </c>
      <c r="T781" s="110" t="e">
        <f>IF(revenueReduction&gt;0.3,MAX(IF($B781="Non - avec lien de dépendance",MIN(1129,J781,$C781)*overallRate,MIN(1129,J781)*overallRate),ROUND(MAX(IF($B781="Non - avec lien de dépendance",0,MIN((0.75*J781),847)),MIN(J781,(0.75*$C781),847)),2)),IF($B781="Non - avec lien de dépendance",MIN(1129,J781,$C781)*overallRate,MIN(1129,J781)*overallRate))</f>
        <v>#VALUE!</v>
      </c>
      <c r="U781" s="110" t="e">
        <f>IF(revenueReduction&gt;0.3,MAX(IF($B781="Non - avec lien de dépendance",MIN(1129,K781,$C781)*overallRate,MIN(1129,K781)*overallRate),ROUND(MAX(IF($B781="Non - avec lien de dépendance",0,MIN((0.75*K781),847)),MIN(K781,(0.75*$C781),847)),2)),IF($B781="Non - avec lien de dépendance",MIN(1129,K781,$C781)*overallRate,MIN(1129,K781)*overallRate))</f>
        <v>#VALUE!</v>
      </c>
    </row>
    <row r="782" spans="12:21" x14ac:dyDescent="0.5">
      <c r="L782" s="56" t="str">
        <f>IF(ISTEXT(overallRate),"Effectuez l’étape 1",IF(OR(COUNT($C782,H782)&lt;&gt;2,overallRate=0),0,IF(D782="Oui",ROUND(MAX(IF($B782="Non - avec lien de dépendance",0,MIN((0.75*H782),847)),MIN(H782,(0.75*$C782),847)),2),R782)))</f>
        <v>Effectuez l’étape 1</v>
      </c>
      <c r="M782" s="56" t="str">
        <f>IF(ISTEXT(overallRate),"Effectuez l’étape 1",IF(OR(COUNT($C782,I782)&lt;&gt;2,overallRate=0),0,IF(E782="Yes",ROUND(MAX(IF($B782="Non - avec lien de dépendance",0,MIN((0.75*I782),847)),MIN(I782,(0.75*$C782),847)),2),S782)))</f>
        <v>Effectuez l’étape 1</v>
      </c>
      <c r="N782" s="56" t="str">
        <f>IF(ISTEXT(overallRate),"Effectuez l’étape 1",IF(OR(COUNT($C782,J782)&lt;&gt;2,overallRate=0),0,IF(F782="Yes",ROUND(MAX(IF($B782="Non - avec lien de dépendance",0,MIN((0.75*J782),847)),MIN(J782,(0.75*$C782),847)),2),T782)))</f>
        <v>Effectuez l’étape 1</v>
      </c>
      <c r="O782" s="56" t="str">
        <f>IF(ISTEXT(overallRate),"Effectuez l’étape 1",IF(OR(COUNT($C782,K782)&lt;&gt;2,overallRate=0),0,IF(G782="Yes",ROUND(MAX(IF($B782="Non - avec lien de dépendance",0,MIN((0.75*K782),847)),MIN(K782,(0.75*$C782),847)),2),U782)))</f>
        <v>Effectuez l’étape 1</v>
      </c>
      <c r="P782" s="3">
        <f t="shared" si="12"/>
        <v>0</v>
      </c>
      <c r="R782" s="110" t="e">
        <f>IF(revenueReduction&gt;0.3,MAX(IF($B782="Non - avec lien de dépendance",MIN(1129,H782,$C782)*overallRate,MIN(1129,H782)*overallRate),ROUND(MAX(IF($B782="Non - avec lien de dépendance",0,MIN((0.75*H782),847)),MIN(H782,(0.75*$C782),847)),2)),IF($B782="Non - avec lien de dépendance",MIN(1129,H782,$C782)*overallRate,MIN(1129,H782)*overallRate))</f>
        <v>#VALUE!</v>
      </c>
      <c r="S782" s="110" t="e">
        <f>IF(revenueReduction&gt;0.3,MAX(IF($B782="Non - avec lien de dépendance",MIN(1129,I782,$C782)*overallRate,MIN(1129,I782)*overallRate),ROUND(MAX(IF($B782="Non - avec lien de dépendance",0,MIN((0.75*I782),847)),MIN(I782,(0.75*$C782),847)),2)),IF($B782="Non - avec lien de dépendance",MIN(1129,I782,$C782)*overallRate,MIN(1129,I782)*overallRate))</f>
        <v>#VALUE!</v>
      </c>
      <c r="T782" s="110" t="e">
        <f>IF(revenueReduction&gt;0.3,MAX(IF($B782="Non - avec lien de dépendance",MIN(1129,J782,$C782)*overallRate,MIN(1129,J782)*overallRate),ROUND(MAX(IF($B782="Non - avec lien de dépendance",0,MIN((0.75*J782),847)),MIN(J782,(0.75*$C782),847)),2)),IF($B782="Non - avec lien de dépendance",MIN(1129,J782,$C782)*overallRate,MIN(1129,J782)*overallRate))</f>
        <v>#VALUE!</v>
      </c>
      <c r="U782" s="110" t="e">
        <f>IF(revenueReduction&gt;0.3,MAX(IF($B782="Non - avec lien de dépendance",MIN(1129,K782,$C782)*overallRate,MIN(1129,K782)*overallRate),ROUND(MAX(IF($B782="Non - avec lien de dépendance",0,MIN((0.75*K782),847)),MIN(K782,(0.75*$C782),847)),2)),IF($B782="Non - avec lien de dépendance",MIN(1129,K782,$C782)*overallRate,MIN(1129,K782)*overallRate))</f>
        <v>#VALUE!</v>
      </c>
    </row>
    <row r="783" spans="12:21" x14ac:dyDescent="0.5">
      <c r="L783" s="56" t="str">
        <f>IF(ISTEXT(overallRate),"Effectuez l’étape 1",IF(OR(COUNT($C783,H783)&lt;&gt;2,overallRate=0),0,IF(D783="Oui",ROUND(MAX(IF($B783="Non - avec lien de dépendance",0,MIN((0.75*H783),847)),MIN(H783,(0.75*$C783),847)),2),R783)))</f>
        <v>Effectuez l’étape 1</v>
      </c>
      <c r="M783" s="56" t="str">
        <f>IF(ISTEXT(overallRate),"Effectuez l’étape 1",IF(OR(COUNT($C783,I783)&lt;&gt;2,overallRate=0),0,IF(E783="Yes",ROUND(MAX(IF($B783="Non - avec lien de dépendance",0,MIN((0.75*I783),847)),MIN(I783,(0.75*$C783),847)),2),S783)))</f>
        <v>Effectuez l’étape 1</v>
      </c>
      <c r="N783" s="56" t="str">
        <f>IF(ISTEXT(overallRate),"Effectuez l’étape 1",IF(OR(COUNT($C783,J783)&lt;&gt;2,overallRate=0),0,IF(F783="Yes",ROUND(MAX(IF($B783="Non - avec lien de dépendance",0,MIN((0.75*J783),847)),MIN(J783,(0.75*$C783),847)),2),T783)))</f>
        <v>Effectuez l’étape 1</v>
      </c>
      <c r="O783" s="56" t="str">
        <f>IF(ISTEXT(overallRate),"Effectuez l’étape 1",IF(OR(COUNT($C783,K783)&lt;&gt;2,overallRate=0),0,IF(G783="Yes",ROUND(MAX(IF($B783="Non - avec lien de dépendance",0,MIN((0.75*K783),847)),MIN(K783,(0.75*$C783),847)),2),U783)))</f>
        <v>Effectuez l’étape 1</v>
      </c>
      <c r="P783" s="3">
        <f t="shared" si="12"/>
        <v>0</v>
      </c>
      <c r="R783" s="110" t="e">
        <f>IF(revenueReduction&gt;0.3,MAX(IF($B783="Non - avec lien de dépendance",MIN(1129,H783,$C783)*overallRate,MIN(1129,H783)*overallRate),ROUND(MAX(IF($B783="Non - avec lien de dépendance",0,MIN((0.75*H783),847)),MIN(H783,(0.75*$C783),847)),2)),IF($B783="Non - avec lien de dépendance",MIN(1129,H783,$C783)*overallRate,MIN(1129,H783)*overallRate))</f>
        <v>#VALUE!</v>
      </c>
      <c r="S783" s="110" t="e">
        <f>IF(revenueReduction&gt;0.3,MAX(IF($B783="Non - avec lien de dépendance",MIN(1129,I783,$C783)*overallRate,MIN(1129,I783)*overallRate),ROUND(MAX(IF($B783="Non - avec lien de dépendance",0,MIN((0.75*I783),847)),MIN(I783,(0.75*$C783),847)),2)),IF($B783="Non - avec lien de dépendance",MIN(1129,I783,$C783)*overallRate,MIN(1129,I783)*overallRate))</f>
        <v>#VALUE!</v>
      </c>
      <c r="T783" s="110" t="e">
        <f>IF(revenueReduction&gt;0.3,MAX(IF($B783="Non - avec lien de dépendance",MIN(1129,J783,$C783)*overallRate,MIN(1129,J783)*overallRate),ROUND(MAX(IF($B783="Non - avec lien de dépendance",0,MIN((0.75*J783),847)),MIN(J783,(0.75*$C783),847)),2)),IF($B783="Non - avec lien de dépendance",MIN(1129,J783,$C783)*overallRate,MIN(1129,J783)*overallRate))</f>
        <v>#VALUE!</v>
      </c>
      <c r="U783" s="110" t="e">
        <f>IF(revenueReduction&gt;0.3,MAX(IF($B783="Non - avec lien de dépendance",MIN(1129,K783,$C783)*overallRate,MIN(1129,K783)*overallRate),ROUND(MAX(IF($B783="Non - avec lien de dépendance",0,MIN((0.75*K783),847)),MIN(K783,(0.75*$C783),847)),2)),IF($B783="Non - avec lien de dépendance",MIN(1129,K783,$C783)*overallRate,MIN(1129,K783)*overallRate))</f>
        <v>#VALUE!</v>
      </c>
    </row>
    <row r="784" spans="12:21" x14ac:dyDescent="0.5">
      <c r="L784" s="56" t="str">
        <f>IF(ISTEXT(overallRate),"Effectuez l’étape 1",IF(OR(COUNT($C784,H784)&lt;&gt;2,overallRate=0),0,IF(D784="Oui",ROUND(MAX(IF($B784="Non - avec lien de dépendance",0,MIN((0.75*H784),847)),MIN(H784,(0.75*$C784),847)),2),R784)))</f>
        <v>Effectuez l’étape 1</v>
      </c>
      <c r="M784" s="56" t="str">
        <f>IF(ISTEXT(overallRate),"Effectuez l’étape 1",IF(OR(COUNT($C784,I784)&lt;&gt;2,overallRate=0),0,IF(E784="Yes",ROUND(MAX(IF($B784="Non - avec lien de dépendance",0,MIN((0.75*I784),847)),MIN(I784,(0.75*$C784),847)),2),S784)))</f>
        <v>Effectuez l’étape 1</v>
      </c>
      <c r="N784" s="56" t="str">
        <f>IF(ISTEXT(overallRate),"Effectuez l’étape 1",IF(OR(COUNT($C784,J784)&lt;&gt;2,overallRate=0),0,IF(F784="Yes",ROUND(MAX(IF($B784="Non - avec lien de dépendance",0,MIN((0.75*J784),847)),MIN(J784,(0.75*$C784),847)),2),T784)))</f>
        <v>Effectuez l’étape 1</v>
      </c>
      <c r="O784" s="56" t="str">
        <f>IF(ISTEXT(overallRate),"Effectuez l’étape 1",IF(OR(COUNT($C784,K784)&lt;&gt;2,overallRate=0),0,IF(G784="Yes",ROUND(MAX(IF($B784="Non - avec lien de dépendance",0,MIN((0.75*K784),847)),MIN(K784,(0.75*$C784),847)),2),U784)))</f>
        <v>Effectuez l’étape 1</v>
      </c>
      <c r="P784" s="3">
        <f t="shared" si="12"/>
        <v>0</v>
      </c>
      <c r="R784" s="110" t="e">
        <f>IF(revenueReduction&gt;0.3,MAX(IF($B784="Non - avec lien de dépendance",MIN(1129,H784,$C784)*overallRate,MIN(1129,H784)*overallRate),ROUND(MAX(IF($B784="Non - avec lien de dépendance",0,MIN((0.75*H784),847)),MIN(H784,(0.75*$C784),847)),2)),IF($B784="Non - avec lien de dépendance",MIN(1129,H784,$C784)*overallRate,MIN(1129,H784)*overallRate))</f>
        <v>#VALUE!</v>
      </c>
      <c r="S784" s="110" t="e">
        <f>IF(revenueReduction&gt;0.3,MAX(IF($B784="Non - avec lien de dépendance",MIN(1129,I784,$C784)*overallRate,MIN(1129,I784)*overallRate),ROUND(MAX(IF($B784="Non - avec lien de dépendance",0,MIN((0.75*I784),847)),MIN(I784,(0.75*$C784),847)),2)),IF($B784="Non - avec lien de dépendance",MIN(1129,I784,$C784)*overallRate,MIN(1129,I784)*overallRate))</f>
        <v>#VALUE!</v>
      </c>
      <c r="T784" s="110" t="e">
        <f>IF(revenueReduction&gt;0.3,MAX(IF($B784="Non - avec lien de dépendance",MIN(1129,J784,$C784)*overallRate,MIN(1129,J784)*overallRate),ROUND(MAX(IF($B784="Non - avec lien de dépendance",0,MIN((0.75*J784),847)),MIN(J784,(0.75*$C784),847)),2)),IF($B784="Non - avec lien de dépendance",MIN(1129,J784,$C784)*overallRate,MIN(1129,J784)*overallRate))</f>
        <v>#VALUE!</v>
      </c>
      <c r="U784" s="110" t="e">
        <f>IF(revenueReduction&gt;0.3,MAX(IF($B784="Non - avec lien de dépendance",MIN(1129,K784,$C784)*overallRate,MIN(1129,K784)*overallRate),ROUND(MAX(IF($B784="Non - avec lien de dépendance",0,MIN((0.75*K784),847)),MIN(K784,(0.75*$C784),847)),2)),IF($B784="Non - avec lien de dépendance",MIN(1129,K784,$C784)*overallRate,MIN(1129,K784)*overallRate))</f>
        <v>#VALUE!</v>
      </c>
    </row>
    <row r="785" spans="12:21" x14ac:dyDescent="0.5">
      <c r="L785" s="56" t="str">
        <f>IF(ISTEXT(overallRate),"Effectuez l’étape 1",IF(OR(COUNT($C785,H785)&lt;&gt;2,overallRate=0),0,IF(D785="Oui",ROUND(MAX(IF($B785="Non - avec lien de dépendance",0,MIN((0.75*H785),847)),MIN(H785,(0.75*$C785),847)),2),R785)))</f>
        <v>Effectuez l’étape 1</v>
      </c>
      <c r="M785" s="56" t="str">
        <f>IF(ISTEXT(overallRate),"Effectuez l’étape 1",IF(OR(COUNT($C785,I785)&lt;&gt;2,overallRate=0),0,IF(E785="Yes",ROUND(MAX(IF($B785="Non - avec lien de dépendance",0,MIN((0.75*I785),847)),MIN(I785,(0.75*$C785),847)),2),S785)))</f>
        <v>Effectuez l’étape 1</v>
      </c>
      <c r="N785" s="56" t="str">
        <f>IF(ISTEXT(overallRate),"Effectuez l’étape 1",IF(OR(COUNT($C785,J785)&lt;&gt;2,overallRate=0),0,IF(F785="Yes",ROUND(MAX(IF($B785="Non - avec lien de dépendance",0,MIN((0.75*J785),847)),MIN(J785,(0.75*$C785),847)),2),T785)))</f>
        <v>Effectuez l’étape 1</v>
      </c>
      <c r="O785" s="56" t="str">
        <f>IF(ISTEXT(overallRate),"Effectuez l’étape 1",IF(OR(COUNT($C785,K785)&lt;&gt;2,overallRate=0),0,IF(G785="Yes",ROUND(MAX(IF($B785="Non - avec lien de dépendance",0,MIN((0.75*K785),847)),MIN(K785,(0.75*$C785),847)),2),U785)))</f>
        <v>Effectuez l’étape 1</v>
      </c>
      <c r="P785" s="3">
        <f t="shared" si="12"/>
        <v>0</v>
      </c>
      <c r="R785" s="110" t="e">
        <f>IF(revenueReduction&gt;0.3,MAX(IF($B785="Non - avec lien de dépendance",MIN(1129,H785,$C785)*overallRate,MIN(1129,H785)*overallRate),ROUND(MAX(IF($B785="Non - avec lien de dépendance",0,MIN((0.75*H785),847)),MIN(H785,(0.75*$C785),847)),2)),IF($B785="Non - avec lien de dépendance",MIN(1129,H785,$C785)*overallRate,MIN(1129,H785)*overallRate))</f>
        <v>#VALUE!</v>
      </c>
      <c r="S785" s="110" t="e">
        <f>IF(revenueReduction&gt;0.3,MAX(IF($B785="Non - avec lien de dépendance",MIN(1129,I785,$C785)*overallRate,MIN(1129,I785)*overallRate),ROUND(MAX(IF($B785="Non - avec lien de dépendance",0,MIN((0.75*I785),847)),MIN(I785,(0.75*$C785),847)),2)),IF($B785="Non - avec lien de dépendance",MIN(1129,I785,$C785)*overallRate,MIN(1129,I785)*overallRate))</f>
        <v>#VALUE!</v>
      </c>
      <c r="T785" s="110" t="e">
        <f>IF(revenueReduction&gt;0.3,MAX(IF($B785="Non - avec lien de dépendance",MIN(1129,J785,$C785)*overallRate,MIN(1129,J785)*overallRate),ROUND(MAX(IF($B785="Non - avec lien de dépendance",0,MIN((0.75*J785),847)),MIN(J785,(0.75*$C785),847)),2)),IF($B785="Non - avec lien de dépendance",MIN(1129,J785,$C785)*overallRate,MIN(1129,J785)*overallRate))</f>
        <v>#VALUE!</v>
      </c>
      <c r="U785" s="110" t="e">
        <f>IF(revenueReduction&gt;0.3,MAX(IF($B785="Non - avec lien de dépendance",MIN(1129,K785,$C785)*overallRate,MIN(1129,K785)*overallRate),ROUND(MAX(IF($B785="Non - avec lien de dépendance",0,MIN((0.75*K785),847)),MIN(K785,(0.75*$C785),847)),2)),IF($B785="Non - avec lien de dépendance",MIN(1129,K785,$C785)*overallRate,MIN(1129,K785)*overallRate))</f>
        <v>#VALUE!</v>
      </c>
    </row>
    <row r="786" spans="12:21" x14ac:dyDescent="0.5">
      <c r="L786" s="56" t="str">
        <f>IF(ISTEXT(overallRate),"Effectuez l’étape 1",IF(OR(COUNT($C786,H786)&lt;&gt;2,overallRate=0),0,IF(D786="Oui",ROUND(MAX(IF($B786="Non - avec lien de dépendance",0,MIN((0.75*H786),847)),MIN(H786,(0.75*$C786),847)),2),R786)))</f>
        <v>Effectuez l’étape 1</v>
      </c>
      <c r="M786" s="56" t="str">
        <f>IF(ISTEXT(overallRate),"Effectuez l’étape 1",IF(OR(COUNT($C786,I786)&lt;&gt;2,overallRate=0),0,IF(E786="Yes",ROUND(MAX(IF($B786="Non - avec lien de dépendance",0,MIN((0.75*I786),847)),MIN(I786,(0.75*$C786),847)),2),S786)))</f>
        <v>Effectuez l’étape 1</v>
      </c>
      <c r="N786" s="56" t="str">
        <f>IF(ISTEXT(overallRate),"Effectuez l’étape 1",IF(OR(COUNT($C786,J786)&lt;&gt;2,overallRate=0),0,IF(F786="Yes",ROUND(MAX(IF($B786="Non - avec lien de dépendance",0,MIN((0.75*J786),847)),MIN(J786,(0.75*$C786),847)),2),T786)))</f>
        <v>Effectuez l’étape 1</v>
      </c>
      <c r="O786" s="56" t="str">
        <f>IF(ISTEXT(overallRate),"Effectuez l’étape 1",IF(OR(COUNT($C786,K786)&lt;&gt;2,overallRate=0),0,IF(G786="Yes",ROUND(MAX(IF($B786="Non - avec lien de dépendance",0,MIN((0.75*K786),847)),MIN(K786,(0.75*$C786),847)),2),U786)))</f>
        <v>Effectuez l’étape 1</v>
      </c>
      <c r="P786" s="3">
        <f t="shared" si="12"/>
        <v>0</v>
      </c>
      <c r="R786" s="110" t="e">
        <f>IF(revenueReduction&gt;0.3,MAX(IF($B786="Non - avec lien de dépendance",MIN(1129,H786,$C786)*overallRate,MIN(1129,H786)*overallRate),ROUND(MAX(IF($B786="Non - avec lien de dépendance",0,MIN((0.75*H786),847)),MIN(H786,(0.75*$C786),847)),2)),IF($B786="Non - avec lien de dépendance",MIN(1129,H786,$C786)*overallRate,MIN(1129,H786)*overallRate))</f>
        <v>#VALUE!</v>
      </c>
      <c r="S786" s="110" t="e">
        <f>IF(revenueReduction&gt;0.3,MAX(IF($B786="Non - avec lien de dépendance",MIN(1129,I786,$C786)*overallRate,MIN(1129,I786)*overallRate),ROUND(MAX(IF($B786="Non - avec lien de dépendance",0,MIN((0.75*I786),847)),MIN(I786,(0.75*$C786),847)),2)),IF($B786="Non - avec lien de dépendance",MIN(1129,I786,$C786)*overallRate,MIN(1129,I786)*overallRate))</f>
        <v>#VALUE!</v>
      </c>
      <c r="T786" s="110" t="e">
        <f>IF(revenueReduction&gt;0.3,MAX(IF($B786="Non - avec lien de dépendance",MIN(1129,J786,$C786)*overallRate,MIN(1129,J786)*overallRate),ROUND(MAX(IF($B786="Non - avec lien de dépendance",0,MIN((0.75*J786),847)),MIN(J786,(0.75*$C786),847)),2)),IF($B786="Non - avec lien de dépendance",MIN(1129,J786,$C786)*overallRate,MIN(1129,J786)*overallRate))</f>
        <v>#VALUE!</v>
      </c>
      <c r="U786" s="110" t="e">
        <f>IF(revenueReduction&gt;0.3,MAX(IF($B786="Non - avec lien de dépendance",MIN(1129,K786,$C786)*overallRate,MIN(1129,K786)*overallRate),ROUND(MAX(IF($B786="Non - avec lien de dépendance",0,MIN((0.75*K786),847)),MIN(K786,(0.75*$C786),847)),2)),IF($B786="Non - avec lien de dépendance",MIN(1129,K786,$C786)*overallRate,MIN(1129,K786)*overallRate))</f>
        <v>#VALUE!</v>
      </c>
    </row>
    <row r="787" spans="12:21" x14ac:dyDescent="0.5">
      <c r="L787" s="56" t="str">
        <f>IF(ISTEXT(overallRate),"Effectuez l’étape 1",IF(OR(COUNT($C787,H787)&lt;&gt;2,overallRate=0),0,IF(D787="Oui",ROUND(MAX(IF($B787="Non - avec lien de dépendance",0,MIN((0.75*H787),847)),MIN(H787,(0.75*$C787),847)),2),R787)))</f>
        <v>Effectuez l’étape 1</v>
      </c>
      <c r="M787" s="56" t="str">
        <f>IF(ISTEXT(overallRate),"Effectuez l’étape 1",IF(OR(COUNT($C787,I787)&lt;&gt;2,overallRate=0),0,IF(E787="Yes",ROUND(MAX(IF($B787="Non - avec lien de dépendance",0,MIN((0.75*I787),847)),MIN(I787,(0.75*$C787),847)),2),S787)))</f>
        <v>Effectuez l’étape 1</v>
      </c>
      <c r="N787" s="56" t="str">
        <f>IF(ISTEXT(overallRate),"Effectuez l’étape 1",IF(OR(COUNT($C787,J787)&lt;&gt;2,overallRate=0),0,IF(F787="Yes",ROUND(MAX(IF($B787="Non - avec lien de dépendance",0,MIN((0.75*J787),847)),MIN(J787,(0.75*$C787),847)),2),T787)))</f>
        <v>Effectuez l’étape 1</v>
      </c>
      <c r="O787" s="56" t="str">
        <f>IF(ISTEXT(overallRate),"Effectuez l’étape 1",IF(OR(COUNT($C787,K787)&lt;&gt;2,overallRate=0),0,IF(G787="Yes",ROUND(MAX(IF($B787="Non - avec lien de dépendance",0,MIN((0.75*K787),847)),MIN(K787,(0.75*$C787),847)),2),U787)))</f>
        <v>Effectuez l’étape 1</v>
      </c>
      <c r="P787" s="3">
        <f t="shared" si="12"/>
        <v>0</v>
      </c>
      <c r="R787" s="110" t="e">
        <f>IF(revenueReduction&gt;0.3,MAX(IF($B787="Non - avec lien de dépendance",MIN(1129,H787,$C787)*overallRate,MIN(1129,H787)*overallRate),ROUND(MAX(IF($B787="Non - avec lien de dépendance",0,MIN((0.75*H787),847)),MIN(H787,(0.75*$C787),847)),2)),IF($B787="Non - avec lien de dépendance",MIN(1129,H787,$C787)*overallRate,MIN(1129,H787)*overallRate))</f>
        <v>#VALUE!</v>
      </c>
      <c r="S787" s="110" t="e">
        <f>IF(revenueReduction&gt;0.3,MAX(IF($B787="Non - avec lien de dépendance",MIN(1129,I787,$C787)*overallRate,MIN(1129,I787)*overallRate),ROUND(MAX(IF($B787="Non - avec lien de dépendance",0,MIN((0.75*I787),847)),MIN(I787,(0.75*$C787),847)),2)),IF($B787="Non - avec lien de dépendance",MIN(1129,I787,$C787)*overallRate,MIN(1129,I787)*overallRate))</f>
        <v>#VALUE!</v>
      </c>
      <c r="T787" s="110" t="e">
        <f>IF(revenueReduction&gt;0.3,MAX(IF($B787="Non - avec lien de dépendance",MIN(1129,J787,$C787)*overallRate,MIN(1129,J787)*overallRate),ROUND(MAX(IF($B787="Non - avec lien de dépendance",0,MIN((0.75*J787),847)),MIN(J787,(0.75*$C787),847)),2)),IF($B787="Non - avec lien de dépendance",MIN(1129,J787,$C787)*overallRate,MIN(1129,J787)*overallRate))</f>
        <v>#VALUE!</v>
      </c>
      <c r="U787" s="110" t="e">
        <f>IF(revenueReduction&gt;0.3,MAX(IF($B787="Non - avec lien de dépendance",MIN(1129,K787,$C787)*overallRate,MIN(1129,K787)*overallRate),ROUND(MAX(IF($B787="Non - avec lien de dépendance",0,MIN((0.75*K787),847)),MIN(K787,(0.75*$C787),847)),2)),IF($B787="Non - avec lien de dépendance",MIN(1129,K787,$C787)*overallRate,MIN(1129,K787)*overallRate))</f>
        <v>#VALUE!</v>
      </c>
    </row>
    <row r="788" spans="12:21" x14ac:dyDescent="0.5">
      <c r="L788" s="56" t="str">
        <f>IF(ISTEXT(overallRate),"Effectuez l’étape 1",IF(OR(COUNT($C788,H788)&lt;&gt;2,overallRate=0),0,IF(D788="Oui",ROUND(MAX(IF($B788="Non - avec lien de dépendance",0,MIN((0.75*H788),847)),MIN(H788,(0.75*$C788),847)),2),R788)))</f>
        <v>Effectuez l’étape 1</v>
      </c>
      <c r="M788" s="56" t="str">
        <f>IF(ISTEXT(overallRate),"Effectuez l’étape 1",IF(OR(COUNT($C788,I788)&lt;&gt;2,overallRate=0),0,IF(E788="Yes",ROUND(MAX(IF($B788="Non - avec lien de dépendance",0,MIN((0.75*I788),847)),MIN(I788,(0.75*$C788),847)),2),S788)))</f>
        <v>Effectuez l’étape 1</v>
      </c>
      <c r="N788" s="56" t="str">
        <f>IF(ISTEXT(overallRate),"Effectuez l’étape 1",IF(OR(COUNT($C788,J788)&lt;&gt;2,overallRate=0),0,IF(F788="Yes",ROUND(MAX(IF($B788="Non - avec lien de dépendance",0,MIN((0.75*J788),847)),MIN(J788,(0.75*$C788),847)),2),T788)))</f>
        <v>Effectuez l’étape 1</v>
      </c>
      <c r="O788" s="56" t="str">
        <f>IF(ISTEXT(overallRate),"Effectuez l’étape 1",IF(OR(COUNT($C788,K788)&lt;&gt;2,overallRate=0),0,IF(G788="Yes",ROUND(MAX(IF($B788="Non - avec lien de dépendance",0,MIN((0.75*K788),847)),MIN(K788,(0.75*$C788),847)),2),U788)))</f>
        <v>Effectuez l’étape 1</v>
      </c>
      <c r="P788" s="3">
        <f t="shared" si="12"/>
        <v>0</v>
      </c>
      <c r="R788" s="110" t="e">
        <f>IF(revenueReduction&gt;0.3,MAX(IF($B788="Non - avec lien de dépendance",MIN(1129,H788,$C788)*overallRate,MIN(1129,H788)*overallRate),ROUND(MAX(IF($B788="Non - avec lien de dépendance",0,MIN((0.75*H788),847)),MIN(H788,(0.75*$C788),847)),2)),IF($B788="Non - avec lien de dépendance",MIN(1129,H788,$C788)*overallRate,MIN(1129,H788)*overallRate))</f>
        <v>#VALUE!</v>
      </c>
      <c r="S788" s="110" t="e">
        <f>IF(revenueReduction&gt;0.3,MAX(IF($B788="Non - avec lien de dépendance",MIN(1129,I788,$C788)*overallRate,MIN(1129,I788)*overallRate),ROUND(MAX(IF($B788="Non - avec lien de dépendance",0,MIN((0.75*I788),847)),MIN(I788,(0.75*$C788),847)),2)),IF($B788="Non - avec lien de dépendance",MIN(1129,I788,$C788)*overallRate,MIN(1129,I788)*overallRate))</f>
        <v>#VALUE!</v>
      </c>
      <c r="T788" s="110" t="e">
        <f>IF(revenueReduction&gt;0.3,MAX(IF($B788="Non - avec lien de dépendance",MIN(1129,J788,$C788)*overallRate,MIN(1129,J788)*overallRate),ROUND(MAX(IF($B788="Non - avec lien de dépendance",0,MIN((0.75*J788),847)),MIN(J788,(0.75*$C788),847)),2)),IF($B788="Non - avec lien de dépendance",MIN(1129,J788,$C788)*overallRate,MIN(1129,J788)*overallRate))</f>
        <v>#VALUE!</v>
      </c>
      <c r="U788" s="110" t="e">
        <f>IF(revenueReduction&gt;0.3,MAX(IF($B788="Non - avec lien de dépendance",MIN(1129,K788,$C788)*overallRate,MIN(1129,K788)*overallRate),ROUND(MAX(IF($B788="Non - avec lien de dépendance",0,MIN((0.75*K788),847)),MIN(K788,(0.75*$C788),847)),2)),IF($B788="Non - avec lien de dépendance",MIN(1129,K788,$C788)*overallRate,MIN(1129,K788)*overallRate))</f>
        <v>#VALUE!</v>
      </c>
    </row>
    <row r="789" spans="12:21" x14ac:dyDescent="0.5">
      <c r="L789" s="56" t="str">
        <f>IF(ISTEXT(overallRate),"Effectuez l’étape 1",IF(OR(COUNT($C789,H789)&lt;&gt;2,overallRate=0),0,IF(D789="Oui",ROUND(MAX(IF($B789="Non - avec lien de dépendance",0,MIN((0.75*H789),847)),MIN(H789,(0.75*$C789),847)),2),R789)))</f>
        <v>Effectuez l’étape 1</v>
      </c>
      <c r="M789" s="56" t="str">
        <f>IF(ISTEXT(overallRate),"Effectuez l’étape 1",IF(OR(COUNT($C789,I789)&lt;&gt;2,overallRate=0),0,IF(E789="Yes",ROUND(MAX(IF($B789="Non - avec lien de dépendance",0,MIN((0.75*I789),847)),MIN(I789,(0.75*$C789),847)),2),S789)))</f>
        <v>Effectuez l’étape 1</v>
      </c>
      <c r="N789" s="56" t="str">
        <f>IF(ISTEXT(overallRate),"Effectuez l’étape 1",IF(OR(COUNT($C789,J789)&lt;&gt;2,overallRate=0),0,IF(F789="Yes",ROUND(MAX(IF($B789="Non - avec lien de dépendance",0,MIN((0.75*J789),847)),MIN(J789,(0.75*$C789),847)),2),T789)))</f>
        <v>Effectuez l’étape 1</v>
      </c>
      <c r="O789" s="56" t="str">
        <f>IF(ISTEXT(overallRate),"Effectuez l’étape 1",IF(OR(COUNT($C789,K789)&lt;&gt;2,overallRate=0),0,IF(G789="Yes",ROUND(MAX(IF($B789="Non - avec lien de dépendance",0,MIN((0.75*K789),847)),MIN(K789,(0.75*$C789),847)),2),U789)))</f>
        <v>Effectuez l’étape 1</v>
      </c>
      <c r="P789" s="3">
        <f t="shared" si="12"/>
        <v>0</v>
      </c>
      <c r="R789" s="110" t="e">
        <f>IF(revenueReduction&gt;0.3,MAX(IF($B789="Non - avec lien de dépendance",MIN(1129,H789,$C789)*overallRate,MIN(1129,H789)*overallRate),ROUND(MAX(IF($B789="Non - avec lien de dépendance",0,MIN((0.75*H789),847)),MIN(H789,(0.75*$C789),847)),2)),IF($B789="Non - avec lien de dépendance",MIN(1129,H789,$C789)*overallRate,MIN(1129,H789)*overallRate))</f>
        <v>#VALUE!</v>
      </c>
      <c r="S789" s="110" t="e">
        <f>IF(revenueReduction&gt;0.3,MAX(IF($B789="Non - avec lien de dépendance",MIN(1129,I789,$C789)*overallRate,MIN(1129,I789)*overallRate),ROUND(MAX(IF($B789="Non - avec lien de dépendance",0,MIN((0.75*I789),847)),MIN(I789,(0.75*$C789),847)),2)),IF($B789="Non - avec lien de dépendance",MIN(1129,I789,$C789)*overallRate,MIN(1129,I789)*overallRate))</f>
        <v>#VALUE!</v>
      </c>
      <c r="T789" s="110" t="e">
        <f>IF(revenueReduction&gt;0.3,MAX(IF($B789="Non - avec lien de dépendance",MIN(1129,J789,$C789)*overallRate,MIN(1129,J789)*overallRate),ROUND(MAX(IF($B789="Non - avec lien de dépendance",0,MIN((0.75*J789),847)),MIN(J789,(0.75*$C789),847)),2)),IF($B789="Non - avec lien de dépendance",MIN(1129,J789,$C789)*overallRate,MIN(1129,J789)*overallRate))</f>
        <v>#VALUE!</v>
      </c>
      <c r="U789" s="110" t="e">
        <f>IF(revenueReduction&gt;0.3,MAX(IF($B789="Non - avec lien de dépendance",MIN(1129,K789,$C789)*overallRate,MIN(1129,K789)*overallRate),ROUND(MAX(IF($B789="Non - avec lien de dépendance",0,MIN((0.75*K789),847)),MIN(K789,(0.75*$C789),847)),2)),IF($B789="Non - avec lien de dépendance",MIN(1129,K789,$C789)*overallRate,MIN(1129,K789)*overallRate))</f>
        <v>#VALUE!</v>
      </c>
    </row>
    <row r="790" spans="12:21" x14ac:dyDescent="0.5">
      <c r="L790" s="56" t="str">
        <f>IF(ISTEXT(overallRate),"Effectuez l’étape 1",IF(OR(COUNT($C790,H790)&lt;&gt;2,overallRate=0),0,IF(D790="Oui",ROUND(MAX(IF($B790="Non - avec lien de dépendance",0,MIN((0.75*H790),847)),MIN(H790,(0.75*$C790),847)),2),R790)))</f>
        <v>Effectuez l’étape 1</v>
      </c>
      <c r="M790" s="56" t="str">
        <f>IF(ISTEXT(overallRate),"Effectuez l’étape 1",IF(OR(COUNT($C790,I790)&lt;&gt;2,overallRate=0),0,IF(E790="Yes",ROUND(MAX(IF($B790="Non - avec lien de dépendance",0,MIN((0.75*I790),847)),MIN(I790,(0.75*$C790),847)),2),S790)))</f>
        <v>Effectuez l’étape 1</v>
      </c>
      <c r="N790" s="56" t="str">
        <f>IF(ISTEXT(overallRate),"Effectuez l’étape 1",IF(OR(COUNT($C790,J790)&lt;&gt;2,overallRate=0),0,IF(F790="Yes",ROUND(MAX(IF($B790="Non - avec lien de dépendance",0,MIN((0.75*J790),847)),MIN(J790,(0.75*$C790),847)),2),T790)))</f>
        <v>Effectuez l’étape 1</v>
      </c>
      <c r="O790" s="56" t="str">
        <f>IF(ISTEXT(overallRate),"Effectuez l’étape 1",IF(OR(COUNT($C790,K790)&lt;&gt;2,overallRate=0),0,IF(G790="Yes",ROUND(MAX(IF($B790="Non - avec lien de dépendance",0,MIN((0.75*K790),847)),MIN(K790,(0.75*$C790),847)),2),U790)))</f>
        <v>Effectuez l’étape 1</v>
      </c>
      <c r="P790" s="3">
        <f t="shared" si="12"/>
        <v>0</v>
      </c>
      <c r="R790" s="110" t="e">
        <f>IF(revenueReduction&gt;0.3,MAX(IF($B790="Non - avec lien de dépendance",MIN(1129,H790,$C790)*overallRate,MIN(1129,H790)*overallRate),ROUND(MAX(IF($B790="Non - avec lien de dépendance",0,MIN((0.75*H790),847)),MIN(H790,(0.75*$C790),847)),2)),IF($B790="Non - avec lien de dépendance",MIN(1129,H790,$C790)*overallRate,MIN(1129,H790)*overallRate))</f>
        <v>#VALUE!</v>
      </c>
      <c r="S790" s="110" t="e">
        <f>IF(revenueReduction&gt;0.3,MAX(IF($B790="Non - avec lien de dépendance",MIN(1129,I790,$C790)*overallRate,MIN(1129,I790)*overallRate),ROUND(MAX(IF($B790="Non - avec lien de dépendance",0,MIN((0.75*I790),847)),MIN(I790,(0.75*$C790),847)),2)),IF($B790="Non - avec lien de dépendance",MIN(1129,I790,$C790)*overallRate,MIN(1129,I790)*overallRate))</f>
        <v>#VALUE!</v>
      </c>
      <c r="T790" s="110" t="e">
        <f>IF(revenueReduction&gt;0.3,MAX(IF($B790="Non - avec lien de dépendance",MIN(1129,J790,$C790)*overallRate,MIN(1129,J790)*overallRate),ROUND(MAX(IF($B790="Non - avec lien de dépendance",0,MIN((0.75*J790),847)),MIN(J790,(0.75*$C790),847)),2)),IF($B790="Non - avec lien de dépendance",MIN(1129,J790,$C790)*overallRate,MIN(1129,J790)*overallRate))</f>
        <v>#VALUE!</v>
      </c>
      <c r="U790" s="110" t="e">
        <f>IF(revenueReduction&gt;0.3,MAX(IF($B790="Non - avec lien de dépendance",MIN(1129,K790,$C790)*overallRate,MIN(1129,K790)*overallRate),ROUND(MAX(IF($B790="Non - avec lien de dépendance",0,MIN((0.75*K790),847)),MIN(K790,(0.75*$C790),847)),2)),IF($B790="Non - avec lien de dépendance",MIN(1129,K790,$C790)*overallRate,MIN(1129,K790)*overallRate))</f>
        <v>#VALUE!</v>
      </c>
    </row>
    <row r="791" spans="12:21" x14ac:dyDescent="0.5">
      <c r="L791" s="56" t="str">
        <f>IF(ISTEXT(overallRate),"Effectuez l’étape 1",IF(OR(COUNT($C791,H791)&lt;&gt;2,overallRate=0),0,IF(D791="Oui",ROUND(MAX(IF($B791="Non - avec lien de dépendance",0,MIN((0.75*H791),847)),MIN(H791,(0.75*$C791),847)),2),R791)))</f>
        <v>Effectuez l’étape 1</v>
      </c>
      <c r="M791" s="56" t="str">
        <f>IF(ISTEXT(overallRate),"Effectuez l’étape 1",IF(OR(COUNT($C791,I791)&lt;&gt;2,overallRate=0),0,IF(E791="Yes",ROUND(MAX(IF($B791="Non - avec lien de dépendance",0,MIN((0.75*I791),847)),MIN(I791,(0.75*$C791),847)),2),S791)))</f>
        <v>Effectuez l’étape 1</v>
      </c>
      <c r="N791" s="56" t="str">
        <f>IF(ISTEXT(overallRate),"Effectuez l’étape 1",IF(OR(COUNT($C791,J791)&lt;&gt;2,overallRate=0),0,IF(F791="Yes",ROUND(MAX(IF($B791="Non - avec lien de dépendance",0,MIN((0.75*J791),847)),MIN(J791,(0.75*$C791),847)),2),T791)))</f>
        <v>Effectuez l’étape 1</v>
      </c>
      <c r="O791" s="56" t="str">
        <f>IF(ISTEXT(overallRate),"Effectuez l’étape 1",IF(OR(COUNT($C791,K791)&lt;&gt;2,overallRate=0),0,IF(G791="Yes",ROUND(MAX(IF($B791="Non - avec lien de dépendance",0,MIN((0.75*K791),847)),MIN(K791,(0.75*$C791),847)),2),U791)))</f>
        <v>Effectuez l’étape 1</v>
      </c>
      <c r="P791" s="3">
        <f t="shared" si="12"/>
        <v>0</v>
      </c>
      <c r="R791" s="110" t="e">
        <f>IF(revenueReduction&gt;0.3,MAX(IF($B791="Non - avec lien de dépendance",MIN(1129,H791,$C791)*overallRate,MIN(1129,H791)*overallRate),ROUND(MAX(IF($B791="Non - avec lien de dépendance",0,MIN((0.75*H791),847)),MIN(H791,(0.75*$C791),847)),2)),IF($B791="Non - avec lien de dépendance",MIN(1129,H791,$C791)*overallRate,MIN(1129,H791)*overallRate))</f>
        <v>#VALUE!</v>
      </c>
      <c r="S791" s="110" t="e">
        <f>IF(revenueReduction&gt;0.3,MAX(IF($B791="Non - avec lien de dépendance",MIN(1129,I791,$C791)*overallRate,MIN(1129,I791)*overallRate),ROUND(MAX(IF($B791="Non - avec lien de dépendance",0,MIN((0.75*I791),847)),MIN(I791,(0.75*$C791),847)),2)),IF($B791="Non - avec lien de dépendance",MIN(1129,I791,$C791)*overallRate,MIN(1129,I791)*overallRate))</f>
        <v>#VALUE!</v>
      </c>
      <c r="T791" s="110" t="e">
        <f>IF(revenueReduction&gt;0.3,MAX(IF($B791="Non - avec lien de dépendance",MIN(1129,J791,$C791)*overallRate,MIN(1129,J791)*overallRate),ROUND(MAX(IF($B791="Non - avec lien de dépendance",0,MIN((0.75*J791),847)),MIN(J791,(0.75*$C791),847)),2)),IF($B791="Non - avec lien de dépendance",MIN(1129,J791,$C791)*overallRate,MIN(1129,J791)*overallRate))</f>
        <v>#VALUE!</v>
      </c>
      <c r="U791" s="110" t="e">
        <f>IF(revenueReduction&gt;0.3,MAX(IF($B791="Non - avec lien de dépendance",MIN(1129,K791,$C791)*overallRate,MIN(1129,K791)*overallRate),ROUND(MAX(IF($B791="Non - avec lien de dépendance",0,MIN((0.75*K791),847)),MIN(K791,(0.75*$C791),847)),2)),IF($B791="Non - avec lien de dépendance",MIN(1129,K791,$C791)*overallRate,MIN(1129,K791)*overallRate))</f>
        <v>#VALUE!</v>
      </c>
    </row>
    <row r="792" spans="12:21" x14ac:dyDescent="0.5">
      <c r="L792" s="56" t="str">
        <f>IF(ISTEXT(overallRate),"Effectuez l’étape 1",IF(OR(COUNT($C792,H792)&lt;&gt;2,overallRate=0),0,IF(D792="Oui",ROUND(MAX(IF($B792="Non - avec lien de dépendance",0,MIN((0.75*H792),847)),MIN(H792,(0.75*$C792),847)),2),R792)))</f>
        <v>Effectuez l’étape 1</v>
      </c>
      <c r="M792" s="56" t="str">
        <f>IF(ISTEXT(overallRate),"Effectuez l’étape 1",IF(OR(COUNT($C792,I792)&lt;&gt;2,overallRate=0),0,IF(E792="Yes",ROUND(MAX(IF($B792="Non - avec lien de dépendance",0,MIN((0.75*I792),847)),MIN(I792,(0.75*$C792),847)),2),S792)))</f>
        <v>Effectuez l’étape 1</v>
      </c>
      <c r="N792" s="56" t="str">
        <f>IF(ISTEXT(overallRate),"Effectuez l’étape 1",IF(OR(COUNT($C792,J792)&lt;&gt;2,overallRate=0),0,IF(F792="Yes",ROUND(MAX(IF($B792="Non - avec lien de dépendance",0,MIN((0.75*J792),847)),MIN(J792,(0.75*$C792),847)),2),T792)))</f>
        <v>Effectuez l’étape 1</v>
      </c>
      <c r="O792" s="56" t="str">
        <f>IF(ISTEXT(overallRate),"Effectuez l’étape 1",IF(OR(COUNT($C792,K792)&lt;&gt;2,overallRate=0),0,IF(G792="Yes",ROUND(MAX(IF($B792="Non - avec lien de dépendance",0,MIN((0.75*K792),847)),MIN(K792,(0.75*$C792),847)),2),U792)))</f>
        <v>Effectuez l’étape 1</v>
      </c>
      <c r="P792" s="3">
        <f t="shared" si="12"/>
        <v>0</v>
      </c>
      <c r="R792" s="110" t="e">
        <f>IF(revenueReduction&gt;0.3,MAX(IF($B792="Non - avec lien de dépendance",MIN(1129,H792,$C792)*overallRate,MIN(1129,H792)*overallRate),ROUND(MAX(IF($B792="Non - avec lien de dépendance",0,MIN((0.75*H792),847)),MIN(H792,(0.75*$C792),847)),2)),IF($B792="Non - avec lien de dépendance",MIN(1129,H792,$C792)*overallRate,MIN(1129,H792)*overallRate))</f>
        <v>#VALUE!</v>
      </c>
      <c r="S792" s="110" t="e">
        <f>IF(revenueReduction&gt;0.3,MAX(IF($B792="Non - avec lien de dépendance",MIN(1129,I792,$C792)*overallRate,MIN(1129,I792)*overallRate),ROUND(MAX(IF($B792="Non - avec lien de dépendance",0,MIN((0.75*I792),847)),MIN(I792,(0.75*$C792),847)),2)),IF($B792="Non - avec lien de dépendance",MIN(1129,I792,$C792)*overallRate,MIN(1129,I792)*overallRate))</f>
        <v>#VALUE!</v>
      </c>
      <c r="T792" s="110" t="e">
        <f>IF(revenueReduction&gt;0.3,MAX(IF($B792="Non - avec lien de dépendance",MIN(1129,J792,$C792)*overallRate,MIN(1129,J792)*overallRate),ROUND(MAX(IF($B792="Non - avec lien de dépendance",0,MIN((0.75*J792),847)),MIN(J792,(0.75*$C792),847)),2)),IF($B792="Non - avec lien de dépendance",MIN(1129,J792,$C792)*overallRate,MIN(1129,J792)*overallRate))</f>
        <v>#VALUE!</v>
      </c>
      <c r="U792" s="110" t="e">
        <f>IF(revenueReduction&gt;0.3,MAX(IF($B792="Non - avec lien de dépendance",MIN(1129,K792,$C792)*overallRate,MIN(1129,K792)*overallRate),ROUND(MAX(IF($B792="Non - avec lien de dépendance",0,MIN((0.75*K792),847)),MIN(K792,(0.75*$C792),847)),2)),IF($B792="Non - avec lien de dépendance",MIN(1129,K792,$C792)*overallRate,MIN(1129,K792)*overallRate))</f>
        <v>#VALUE!</v>
      </c>
    </row>
    <row r="793" spans="12:21" x14ac:dyDescent="0.5">
      <c r="L793" s="56" t="str">
        <f>IF(ISTEXT(overallRate),"Effectuez l’étape 1",IF(OR(COUNT($C793,H793)&lt;&gt;2,overallRate=0),0,IF(D793="Oui",ROUND(MAX(IF($B793="Non - avec lien de dépendance",0,MIN((0.75*H793),847)),MIN(H793,(0.75*$C793),847)),2),R793)))</f>
        <v>Effectuez l’étape 1</v>
      </c>
      <c r="M793" s="56" t="str">
        <f>IF(ISTEXT(overallRate),"Effectuez l’étape 1",IF(OR(COUNT($C793,I793)&lt;&gt;2,overallRate=0),0,IF(E793="Yes",ROUND(MAX(IF($B793="Non - avec lien de dépendance",0,MIN((0.75*I793),847)),MIN(I793,(0.75*$C793),847)),2),S793)))</f>
        <v>Effectuez l’étape 1</v>
      </c>
      <c r="N793" s="56" t="str">
        <f>IF(ISTEXT(overallRate),"Effectuez l’étape 1",IF(OR(COUNT($C793,J793)&lt;&gt;2,overallRate=0),0,IF(F793="Yes",ROUND(MAX(IF($B793="Non - avec lien de dépendance",0,MIN((0.75*J793),847)),MIN(J793,(0.75*$C793),847)),2),T793)))</f>
        <v>Effectuez l’étape 1</v>
      </c>
      <c r="O793" s="56" t="str">
        <f>IF(ISTEXT(overallRate),"Effectuez l’étape 1",IF(OR(COUNT($C793,K793)&lt;&gt;2,overallRate=0),0,IF(G793="Yes",ROUND(MAX(IF($B793="Non - avec lien de dépendance",0,MIN((0.75*K793),847)),MIN(K793,(0.75*$C793),847)),2),U793)))</f>
        <v>Effectuez l’étape 1</v>
      </c>
      <c r="P793" s="3">
        <f t="shared" si="12"/>
        <v>0</v>
      </c>
      <c r="R793" s="110" t="e">
        <f>IF(revenueReduction&gt;0.3,MAX(IF($B793="Non - avec lien de dépendance",MIN(1129,H793,$C793)*overallRate,MIN(1129,H793)*overallRate),ROUND(MAX(IF($B793="Non - avec lien de dépendance",0,MIN((0.75*H793),847)),MIN(H793,(0.75*$C793),847)),2)),IF($B793="Non - avec lien de dépendance",MIN(1129,H793,$C793)*overallRate,MIN(1129,H793)*overallRate))</f>
        <v>#VALUE!</v>
      </c>
      <c r="S793" s="110" t="e">
        <f>IF(revenueReduction&gt;0.3,MAX(IF($B793="Non - avec lien de dépendance",MIN(1129,I793,$C793)*overallRate,MIN(1129,I793)*overallRate),ROUND(MAX(IF($B793="Non - avec lien de dépendance",0,MIN((0.75*I793),847)),MIN(I793,(0.75*$C793),847)),2)),IF($B793="Non - avec lien de dépendance",MIN(1129,I793,$C793)*overallRate,MIN(1129,I793)*overallRate))</f>
        <v>#VALUE!</v>
      </c>
      <c r="T793" s="110" t="e">
        <f>IF(revenueReduction&gt;0.3,MAX(IF($B793="Non - avec lien de dépendance",MIN(1129,J793,$C793)*overallRate,MIN(1129,J793)*overallRate),ROUND(MAX(IF($B793="Non - avec lien de dépendance",0,MIN((0.75*J793),847)),MIN(J793,(0.75*$C793),847)),2)),IF($B793="Non - avec lien de dépendance",MIN(1129,J793,$C793)*overallRate,MIN(1129,J793)*overallRate))</f>
        <v>#VALUE!</v>
      </c>
      <c r="U793" s="110" t="e">
        <f>IF(revenueReduction&gt;0.3,MAX(IF($B793="Non - avec lien de dépendance",MIN(1129,K793,$C793)*overallRate,MIN(1129,K793)*overallRate),ROUND(MAX(IF($B793="Non - avec lien de dépendance",0,MIN((0.75*K793),847)),MIN(K793,(0.75*$C793),847)),2)),IF($B793="Non - avec lien de dépendance",MIN(1129,K793,$C793)*overallRate,MIN(1129,K793)*overallRate))</f>
        <v>#VALUE!</v>
      </c>
    </row>
    <row r="794" spans="12:21" x14ac:dyDescent="0.5">
      <c r="L794" s="56" t="str">
        <f>IF(ISTEXT(overallRate),"Effectuez l’étape 1",IF(OR(COUNT($C794,H794)&lt;&gt;2,overallRate=0),0,IF(D794="Oui",ROUND(MAX(IF($B794="Non - avec lien de dépendance",0,MIN((0.75*H794),847)),MIN(H794,(0.75*$C794),847)),2),R794)))</f>
        <v>Effectuez l’étape 1</v>
      </c>
      <c r="M794" s="56" t="str">
        <f>IF(ISTEXT(overallRate),"Effectuez l’étape 1",IF(OR(COUNT($C794,I794)&lt;&gt;2,overallRate=0),0,IF(E794="Yes",ROUND(MAX(IF($B794="Non - avec lien de dépendance",0,MIN((0.75*I794),847)),MIN(I794,(0.75*$C794),847)),2),S794)))</f>
        <v>Effectuez l’étape 1</v>
      </c>
      <c r="N794" s="56" t="str">
        <f>IF(ISTEXT(overallRate),"Effectuez l’étape 1",IF(OR(COUNT($C794,J794)&lt;&gt;2,overallRate=0),0,IF(F794="Yes",ROUND(MAX(IF($B794="Non - avec lien de dépendance",0,MIN((0.75*J794),847)),MIN(J794,(0.75*$C794),847)),2),T794)))</f>
        <v>Effectuez l’étape 1</v>
      </c>
      <c r="O794" s="56" t="str">
        <f>IF(ISTEXT(overallRate),"Effectuez l’étape 1",IF(OR(COUNT($C794,K794)&lt;&gt;2,overallRate=0),0,IF(G794="Yes",ROUND(MAX(IF($B794="Non - avec lien de dépendance",0,MIN((0.75*K794),847)),MIN(K794,(0.75*$C794),847)),2),U794)))</f>
        <v>Effectuez l’étape 1</v>
      </c>
      <c r="P794" s="3">
        <f t="shared" si="12"/>
        <v>0</v>
      </c>
      <c r="R794" s="110" t="e">
        <f>IF(revenueReduction&gt;0.3,MAX(IF($B794="Non - avec lien de dépendance",MIN(1129,H794,$C794)*overallRate,MIN(1129,H794)*overallRate),ROUND(MAX(IF($B794="Non - avec lien de dépendance",0,MIN((0.75*H794),847)),MIN(H794,(0.75*$C794),847)),2)),IF($B794="Non - avec lien de dépendance",MIN(1129,H794,$C794)*overallRate,MIN(1129,H794)*overallRate))</f>
        <v>#VALUE!</v>
      </c>
      <c r="S794" s="110" t="e">
        <f>IF(revenueReduction&gt;0.3,MAX(IF($B794="Non - avec lien de dépendance",MIN(1129,I794,$C794)*overallRate,MIN(1129,I794)*overallRate),ROUND(MAX(IF($B794="Non - avec lien de dépendance",0,MIN((0.75*I794),847)),MIN(I794,(0.75*$C794),847)),2)),IF($B794="Non - avec lien de dépendance",MIN(1129,I794,$C794)*overallRate,MIN(1129,I794)*overallRate))</f>
        <v>#VALUE!</v>
      </c>
      <c r="T794" s="110" t="e">
        <f>IF(revenueReduction&gt;0.3,MAX(IF($B794="Non - avec lien de dépendance",MIN(1129,J794,$C794)*overallRate,MIN(1129,J794)*overallRate),ROUND(MAX(IF($B794="Non - avec lien de dépendance",0,MIN((0.75*J794),847)),MIN(J794,(0.75*$C794),847)),2)),IF($B794="Non - avec lien de dépendance",MIN(1129,J794,$C794)*overallRate,MIN(1129,J794)*overallRate))</f>
        <v>#VALUE!</v>
      </c>
      <c r="U794" s="110" t="e">
        <f>IF(revenueReduction&gt;0.3,MAX(IF($B794="Non - avec lien de dépendance",MIN(1129,K794,$C794)*overallRate,MIN(1129,K794)*overallRate),ROUND(MAX(IF($B794="Non - avec lien de dépendance",0,MIN((0.75*K794),847)),MIN(K794,(0.75*$C794),847)),2)),IF($B794="Non - avec lien de dépendance",MIN(1129,K794,$C794)*overallRate,MIN(1129,K794)*overallRate))</f>
        <v>#VALUE!</v>
      </c>
    </row>
    <row r="795" spans="12:21" x14ac:dyDescent="0.5">
      <c r="L795" s="56" t="str">
        <f>IF(ISTEXT(overallRate),"Effectuez l’étape 1",IF(OR(COUNT($C795,H795)&lt;&gt;2,overallRate=0),0,IF(D795="Oui",ROUND(MAX(IF($B795="Non - avec lien de dépendance",0,MIN((0.75*H795),847)),MIN(H795,(0.75*$C795),847)),2),R795)))</f>
        <v>Effectuez l’étape 1</v>
      </c>
      <c r="M795" s="56" t="str">
        <f>IF(ISTEXT(overallRate),"Effectuez l’étape 1",IF(OR(COUNT($C795,I795)&lt;&gt;2,overallRate=0),0,IF(E795="Yes",ROUND(MAX(IF($B795="Non - avec lien de dépendance",0,MIN((0.75*I795),847)),MIN(I795,(0.75*$C795),847)),2),S795)))</f>
        <v>Effectuez l’étape 1</v>
      </c>
      <c r="N795" s="56" t="str">
        <f>IF(ISTEXT(overallRate),"Effectuez l’étape 1",IF(OR(COUNT($C795,J795)&lt;&gt;2,overallRate=0),0,IF(F795="Yes",ROUND(MAX(IF($B795="Non - avec lien de dépendance",0,MIN((0.75*J795),847)),MIN(J795,(0.75*$C795),847)),2),T795)))</f>
        <v>Effectuez l’étape 1</v>
      </c>
      <c r="O795" s="56" t="str">
        <f>IF(ISTEXT(overallRate),"Effectuez l’étape 1",IF(OR(COUNT($C795,K795)&lt;&gt;2,overallRate=0),0,IF(G795="Yes",ROUND(MAX(IF($B795="Non - avec lien de dépendance",0,MIN((0.75*K795),847)),MIN(K795,(0.75*$C795),847)),2),U795)))</f>
        <v>Effectuez l’étape 1</v>
      </c>
      <c r="P795" s="3">
        <f t="shared" si="12"/>
        <v>0</v>
      </c>
      <c r="R795" s="110" t="e">
        <f>IF(revenueReduction&gt;0.3,MAX(IF($B795="Non - avec lien de dépendance",MIN(1129,H795,$C795)*overallRate,MIN(1129,H795)*overallRate),ROUND(MAX(IF($B795="Non - avec lien de dépendance",0,MIN((0.75*H795),847)),MIN(H795,(0.75*$C795),847)),2)),IF($B795="Non - avec lien de dépendance",MIN(1129,H795,$C795)*overallRate,MIN(1129,H795)*overallRate))</f>
        <v>#VALUE!</v>
      </c>
      <c r="S795" s="110" t="e">
        <f>IF(revenueReduction&gt;0.3,MAX(IF($B795="Non - avec lien de dépendance",MIN(1129,I795,$C795)*overallRate,MIN(1129,I795)*overallRate),ROUND(MAX(IF($B795="Non - avec lien de dépendance",0,MIN((0.75*I795),847)),MIN(I795,(0.75*$C795),847)),2)),IF($B795="Non - avec lien de dépendance",MIN(1129,I795,$C795)*overallRate,MIN(1129,I795)*overallRate))</f>
        <v>#VALUE!</v>
      </c>
      <c r="T795" s="110" t="e">
        <f>IF(revenueReduction&gt;0.3,MAX(IF($B795="Non - avec lien de dépendance",MIN(1129,J795,$C795)*overallRate,MIN(1129,J795)*overallRate),ROUND(MAX(IF($B795="Non - avec lien de dépendance",0,MIN((0.75*J795),847)),MIN(J795,(0.75*$C795),847)),2)),IF($B795="Non - avec lien de dépendance",MIN(1129,J795,$C795)*overallRate,MIN(1129,J795)*overallRate))</f>
        <v>#VALUE!</v>
      </c>
      <c r="U795" s="110" t="e">
        <f>IF(revenueReduction&gt;0.3,MAX(IF($B795="Non - avec lien de dépendance",MIN(1129,K795,$C795)*overallRate,MIN(1129,K795)*overallRate),ROUND(MAX(IF($B795="Non - avec lien de dépendance",0,MIN((0.75*K795),847)),MIN(K795,(0.75*$C795),847)),2)),IF($B795="Non - avec lien de dépendance",MIN(1129,K795,$C795)*overallRate,MIN(1129,K795)*overallRate))</f>
        <v>#VALUE!</v>
      </c>
    </row>
    <row r="796" spans="12:21" x14ac:dyDescent="0.5">
      <c r="L796" s="56" t="str">
        <f>IF(ISTEXT(overallRate),"Effectuez l’étape 1",IF(OR(COUNT($C796,H796)&lt;&gt;2,overallRate=0),0,IF(D796="Oui",ROUND(MAX(IF($B796="Non - avec lien de dépendance",0,MIN((0.75*H796),847)),MIN(H796,(0.75*$C796),847)),2),R796)))</f>
        <v>Effectuez l’étape 1</v>
      </c>
      <c r="M796" s="56" t="str">
        <f>IF(ISTEXT(overallRate),"Effectuez l’étape 1",IF(OR(COUNT($C796,I796)&lt;&gt;2,overallRate=0),0,IF(E796="Yes",ROUND(MAX(IF($B796="Non - avec lien de dépendance",0,MIN((0.75*I796),847)),MIN(I796,(0.75*$C796),847)),2),S796)))</f>
        <v>Effectuez l’étape 1</v>
      </c>
      <c r="N796" s="56" t="str">
        <f>IF(ISTEXT(overallRate),"Effectuez l’étape 1",IF(OR(COUNT($C796,J796)&lt;&gt;2,overallRate=0),0,IF(F796="Yes",ROUND(MAX(IF($B796="Non - avec lien de dépendance",0,MIN((0.75*J796),847)),MIN(J796,(0.75*$C796),847)),2),T796)))</f>
        <v>Effectuez l’étape 1</v>
      </c>
      <c r="O796" s="56" t="str">
        <f>IF(ISTEXT(overallRate),"Effectuez l’étape 1",IF(OR(COUNT($C796,K796)&lt;&gt;2,overallRate=0),0,IF(G796="Yes",ROUND(MAX(IF($B796="Non - avec lien de dépendance",0,MIN((0.75*K796),847)),MIN(K796,(0.75*$C796),847)),2),U796)))</f>
        <v>Effectuez l’étape 1</v>
      </c>
      <c r="P796" s="3">
        <f t="shared" si="12"/>
        <v>0</v>
      </c>
      <c r="R796" s="110" t="e">
        <f>IF(revenueReduction&gt;0.3,MAX(IF($B796="Non - avec lien de dépendance",MIN(1129,H796,$C796)*overallRate,MIN(1129,H796)*overallRate),ROUND(MAX(IF($B796="Non - avec lien de dépendance",0,MIN((0.75*H796),847)),MIN(H796,(0.75*$C796),847)),2)),IF($B796="Non - avec lien de dépendance",MIN(1129,H796,$C796)*overallRate,MIN(1129,H796)*overallRate))</f>
        <v>#VALUE!</v>
      </c>
      <c r="S796" s="110" t="e">
        <f>IF(revenueReduction&gt;0.3,MAX(IF($B796="Non - avec lien de dépendance",MIN(1129,I796,$C796)*overallRate,MIN(1129,I796)*overallRate),ROUND(MAX(IF($B796="Non - avec lien de dépendance",0,MIN((0.75*I796),847)),MIN(I796,(0.75*$C796),847)),2)),IF($B796="Non - avec lien de dépendance",MIN(1129,I796,$C796)*overallRate,MIN(1129,I796)*overallRate))</f>
        <v>#VALUE!</v>
      </c>
      <c r="T796" s="110" t="e">
        <f>IF(revenueReduction&gt;0.3,MAX(IF($B796="Non - avec lien de dépendance",MIN(1129,J796,$C796)*overallRate,MIN(1129,J796)*overallRate),ROUND(MAX(IF($B796="Non - avec lien de dépendance",0,MIN((0.75*J796),847)),MIN(J796,(0.75*$C796),847)),2)),IF($B796="Non - avec lien de dépendance",MIN(1129,J796,$C796)*overallRate,MIN(1129,J796)*overallRate))</f>
        <v>#VALUE!</v>
      </c>
      <c r="U796" s="110" t="e">
        <f>IF(revenueReduction&gt;0.3,MAX(IF($B796="Non - avec lien de dépendance",MIN(1129,K796,$C796)*overallRate,MIN(1129,K796)*overallRate),ROUND(MAX(IF($B796="Non - avec lien de dépendance",0,MIN((0.75*K796),847)),MIN(K796,(0.75*$C796),847)),2)),IF($B796="Non - avec lien de dépendance",MIN(1129,K796,$C796)*overallRate,MIN(1129,K796)*overallRate))</f>
        <v>#VALUE!</v>
      </c>
    </row>
    <row r="797" spans="12:21" x14ac:dyDescent="0.5">
      <c r="L797" s="56" t="str">
        <f>IF(ISTEXT(overallRate),"Effectuez l’étape 1",IF(OR(COUNT($C797,H797)&lt;&gt;2,overallRate=0),0,IF(D797="Oui",ROUND(MAX(IF($B797="Non - avec lien de dépendance",0,MIN((0.75*H797),847)),MIN(H797,(0.75*$C797),847)),2),R797)))</f>
        <v>Effectuez l’étape 1</v>
      </c>
      <c r="M797" s="56" t="str">
        <f>IF(ISTEXT(overallRate),"Effectuez l’étape 1",IF(OR(COUNT($C797,I797)&lt;&gt;2,overallRate=0),0,IF(E797="Yes",ROUND(MAX(IF($B797="Non - avec lien de dépendance",0,MIN((0.75*I797),847)),MIN(I797,(0.75*$C797),847)),2),S797)))</f>
        <v>Effectuez l’étape 1</v>
      </c>
      <c r="N797" s="56" t="str">
        <f>IF(ISTEXT(overallRate),"Effectuez l’étape 1",IF(OR(COUNT($C797,J797)&lt;&gt;2,overallRate=0),0,IF(F797="Yes",ROUND(MAX(IF($B797="Non - avec lien de dépendance",0,MIN((0.75*J797),847)),MIN(J797,(0.75*$C797),847)),2),T797)))</f>
        <v>Effectuez l’étape 1</v>
      </c>
      <c r="O797" s="56" t="str">
        <f>IF(ISTEXT(overallRate),"Effectuez l’étape 1",IF(OR(COUNT($C797,K797)&lt;&gt;2,overallRate=0),0,IF(G797="Yes",ROUND(MAX(IF($B797="Non - avec lien de dépendance",0,MIN((0.75*K797),847)),MIN(K797,(0.75*$C797),847)),2),U797)))</f>
        <v>Effectuez l’étape 1</v>
      </c>
      <c r="P797" s="3">
        <f t="shared" si="12"/>
        <v>0</v>
      </c>
      <c r="R797" s="110" t="e">
        <f>IF(revenueReduction&gt;0.3,MAX(IF($B797="Non - avec lien de dépendance",MIN(1129,H797,$C797)*overallRate,MIN(1129,H797)*overallRate),ROUND(MAX(IF($B797="Non - avec lien de dépendance",0,MIN((0.75*H797),847)),MIN(H797,(0.75*$C797),847)),2)),IF($B797="Non - avec lien de dépendance",MIN(1129,H797,$C797)*overallRate,MIN(1129,H797)*overallRate))</f>
        <v>#VALUE!</v>
      </c>
      <c r="S797" s="110" t="e">
        <f>IF(revenueReduction&gt;0.3,MAX(IF($B797="Non - avec lien de dépendance",MIN(1129,I797,$C797)*overallRate,MIN(1129,I797)*overallRate),ROUND(MAX(IF($B797="Non - avec lien de dépendance",0,MIN((0.75*I797),847)),MIN(I797,(0.75*$C797),847)),2)),IF($B797="Non - avec lien de dépendance",MIN(1129,I797,$C797)*overallRate,MIN(1129,I797)*overallRate))</f>
        <v>#VALUE!</v>
      </c>
      <c r="T797" s="110" t="e">
        <f>IF(revenueReduction&gt;0.3,MAX(IF($B797="Non - avec lien de dépendance",MIN(1129,J797,$C797)*overallRate,MIN(1129,J797)*overallRate),ROUND(MAX(IF($B797="Non - avec lien de dépendance",0,MIN((0.75*J797),847)),MIN(J797,(0.75*$C797),847)),2)),IF($B797="Non - avec lien de dépendance",MIN(1129,J797,$C797)*overallRate,MIN(1129,J797)*overallRate))</f>
        <v>#VALUE!</v>
      </c>
      <c r="U797" s="110" t="e">
        <f>IF(revenueReduction&gt;0.3,MAX(IF($B797="Non - avec lien de dépendance",MIN(1129,K797,$C797)*overallRate,MIN(1129,K797)*overallRate),ROUND(MAX(IF($B797="Non - avec lien de dépendance",0,MIN((0.75*K797),847)),MIN(K797,(0.75*$C797),847)),2)),IF($B797="Non - avec lien de dépendance",MIN(1129,K797,$C797)*overallRate,MIN(1129,K797)*overallRate))</f>
        <v>#VALUE!</v>
      </c>
    </row>
    <row r="798" spans="12:21" x14ac:dyDescent="0.5">
      <c r="L798" s="56" t="str">
        <f>IF(ISTEXT(overallRate),"Effectuez l’étape 1",IF(OR(COUNT($C798,H798)&lt;&gt;2,overallRate=0),0,IF(D798="Oui",ROUND(MAX(IF($B798="Non - avec lien de dépendance",0,MIN((0.75*H798),847)),MIN(H798,(0.75*$C798),847)),2),R798)))</f>
        <v>Effectuez l’étape 1</v>
      </c>
      <c r="M798" s="56" t="str">
        <f>IF(ISTEXT(overallRate),"Effectuez l’étape 1",IF(OR(COUNT($C798,I798)&lt;&gt;2,overallRate=0),0,IF(E798="Yes",ROUND(MAX(IF($B798="Non - avec lien de dépendance",0,MIN((0.75*I798),847)),MIN(I798,(0.75*$C798),847)),2),S798)))</f>
        <v>Effectuez l’étape 1</v>
      </c>
      <c r="N798" s="56" t="str">
        <f>IF(ISTEXT(overallRate),"Effectuez l’étape 1",IF(OR(COUNT($C798,J798)&lt;&gt;2,overallRate=0),0,IF(F798="Yes",ROUND(MAX(IF($B798="Non - avec lien de dépendance",0,MIN((0.75*J798),847)),MIN(J798,(0.75*$C798),847)),2),T798)))</f>
        <v>Effectuez l’étape 1</v>
      </c>
      <c r="O798" s="56" t="str">
        <f>IF(ISTEXT(overallRate),"Effectuez l’étape 1",IF(OR(COUNT($C798,K798)&lt;&gt;2,overallRate=0),0,IF(G798="Yes",ROUND(MAX(IF($B798="Non - avec lien de dépendance",0,MIN((0.75*K798),847)),MIN(K798,(0.75*$C798),847)),2),U798)))</f>
        <v>Effectuez l’étape 1</v>
      </c>
      <c r="P798" s="3">
        <f t="shared" si="12"/>
        <v>0</v>
      </c>
      <c r="R798" s="110" t="e">
        <f>IF(revenueReduction&gt;0.3,MAX(IF($B798="Non - avec lien de dépendance",MIN(1129,H798,$C798)*overallRate,MIN(1129,H798)*overallRate),ROUND(MAX(IF($B798="Non - avec lien de dépendance",0,MIN((0.75*H798),847)),MIN(H798,(0.75*$C798),847)),2)),IF($B798="Non - avec lien de dépendance",MIN(1129,H798,$C798)*overallRate,MIN(1129,H798)*overallRate))</f>
        <v>#VALUE!</v>
      </c>
      <c r="S798" s="110" t="e">
        <f>IF(revenueReduction&gt;0.3,MAX(IF($B798="Non - avec lien de dépendance",MIN(1129,I798,$C798)*overallRate,MIN(1129,I798)*overallRate),ROUND(MAX(IF($B798="Non - avec lien de dépendance",0,MIN((0.75*I798),847)),MIN(I798,(0.75*$C798),847)),2)),IF($B798="Non - avec lien de dépendance",MIN(1129,I798,$C798)*overallRate,MIN(1129,I798)*overallRate))</f>
        <v>#VALUE!</v>
      </c>
      <c r="T798" s="110" t="e">
        <f>IF(revenueReduction&gt;0.3,MAX(IF($B798="Non - avec lien de dépendance",MIN(1129,J798,$C798)*overallRate,MIN(1129,J798)*overallRate),ROUND(MAX(IF($B798="Non - avec lien de dépendance",0,MIN((0.75*J798),847)),MIN(J798,(0.75*$C798),847)),2)),IF($B798="Non - avec lien de dépendance",MIN(1129,J798,$C798)*overallRate,MIN(1129,J798)*overallRate))</f>
        <v>#VALUE!</v>
      </c>
      <c r="U798" s="110" t="e">
        <f>IF(revenueReduction&gt;0.3,MAX(IF($B798="Non - avec lien de dépendance",MIN(1129,K798,$C798)*overallRate,MIN(1129,K798)*overallRate),ROUND(MAX(IF($B798="Non - avec lien de dépendance",0,MIN((0.75*K798),847)),MIN(K798,(0.75*$C798),847)),2)),IF($B798="Non - avec lien de dépendance",MIN(1129,K798,$C798)*overallRate,MIN(1129,K798)*overallRate))</f>
        <v>#VALUE!</v>
      </c>
    </row>
    <row r="799" spans="12:21" x14ac:dyDescent="0.5">
      <c r="L799" s="56" t="str">
        <f>IF(ISTEXT(overallRate),"Effectuez l’étape 1",IF(OR(COUNT($C799,H799)&lt;&gt;2,overallRate=0),0,IF(D799="Oui",ROUND(MAX(IF($B799="Non - avec lien de dépendance",0,MIN((0.75*H799),847)),MIN(H799,(0.75*$C799),847)),2),R799)))</f>
        <v>Effectuez l’étape 1</v>
      </c>
      <c r="M799" s="56" t="str">
        <f>IF(ISTEXT(overallRate),"Effectuez l’étape 1",IF(OR(COUNT($C799,I799)&lt;&gt;2,overallRate=0),0,IF(E799="Yes",ROUND(MAX(IF($B799="Non - avec lien de dépendance",0,MIN((0.75*I799),847)),MIN(I799,(0.75*$C799),847)),2),S799)))</f>
        <v>Effectuez l’étape 1</v>
      </c>
      <c r="N799" s="56" t="str">
        <f>IF(ISTEXT(overallRate),"Effectuez l’étape 1",IF(OR(COUNT($C799,J799)&lt;&gt;2,overallRate=0),0,IF(F799="Yes",ROUND(MAX(IF($B799="Non - avec lien de dépendance",0,MIN((0.75*J799),847)),MIN(J799,(0.75*$C799),847)),2),T799)))</f>
        <v>Effectuez l’étape 1</v>
      </c>
      <c r="O799" s="56" t="str">
        <f>IF(ISTEXT(overallRate),"Effectuez l’étape 1",IF(OR(COUNT($C799,K799)&lt;&gt;2,overallRate=0),0,IF(G799="Yes",ROUND(MAX(IF($B799="Non - avec lien de dépendance",0,MIN((0.75*K799),847)),MIN(K799,(0.75*$C799),847)),2),U799)))</f>
        <v>Effectuez l’étape 1</v>
      </c>
      <c r="P799" s="3">
        <f t="shared" si="12"/>
        <v>0</v>
      </c>
      <c r="R799" s="110" t="e">
        <f>IF(revenueReduction&gt;0.3,MAX(IF($B799="Non - avec lien de dépendance",MIN(1129,H799,$C799)*overallRate,MIN(1129,H799)*overallRate),ROUND(MAX(IF($B799="Non - avec lien de dépendance",0,MIN((0.75*H799),847)),MIN(H799,(0.75*$C799),847)),2)),IF($B799="Non - avec lien de dépendance",MIN(1129,H799,$C799)*overallRate,MIN(1129,H799)*overallRate))</f>
        <v>#VALUE!</v>
      </c>
      <c r="S799" s="110" t="e">
        <f>IF(revenueReduction&gt;0.3,MAX(IF($B799="Non - avec lien de dépendance",MIN(1129,I799,$C799)*overallRate,MIN(1129,I799)*overallRate),ROUND(MAX(IF($B799="Non - avec lien de dépendance",0,MIN((0.75*I799),847)),MIN(I799,(0.75*$C799),847)),2)),IF($B799="Non - avec lien de dépendance",MIN(1129,I799,$C799)*overallRate,MIN(1129,I799)*overallRate))</f>
        <v>#VALUE!</v>
      </c>
      <c r="T799" s="110" t="e">
        <f>IF(revenueReduction&gt;0.3,MAX(IF($B799="Non - avec lien de dépendance",MIN(1129,J799,$C799)*overallRate,MIN(1129,J799)*overallRate),ROUND(MAX(IF($B799="Non - avec lien de dépendance",0,MIN((0.75*J799),847)),MIN(J799,(0.75*$C799),847)),2)),IF($B799="Non - avec lien de dépendance",MIN(1129,J799,$C799)*overallRate,MIN(1129,J799)*overallRate))</f>
        <v>#VALUE!</v>
      </c>
      <c r="U799" s="110" t="e">
        <f>IF(revenueReduction&gt;0.3,MAX(IF($B799="Non - avec lien de dépendance",MIN(1129,K799,$C799)*overallRate,MIN(1129,K799)*overallRate),ROUND(MAX(IF($B799="Non - avec lien de dépendance",0,MIN((0.75*K799),847)),MIN(K799,(0.75*$C799),847)),2)),IF($B799="Non - avec lien de dépendance",MIN(1129,K799,$C799)*overallRate,MIN(1129,K799)*overallRate))</f>
        <v>#VALUE!</v>
      </c>
    </row>
    <row r="800" spans="12:21" x14ac:dyDescent="0.5">
      <c r="L800" s="56" t="str">
        <f>IF(ISTEXT(overallRate),"Effectuez l’étape 1",IF(OR(COUNT($C800,H800)&lt;&gt;2,overallRate=0),0,IF(D800="Oui",ROUND(MAX(IF($B800="Non - avec lien de dépendance",0,MIN((0.75*H800),847)),MIN(H800,(0.75*$C800),847)),2),R800)))</f>
        <v>Effectuez l’étape 1</v>
      </c>
      <c r="M800" s="56" t="str">
        <f>IF(ISTEXT(overallRate),"Effectuez l’étape 1",IF(OR(COUNT($C800,I800)&lt;&gt;2,overallRate=0),0,IF(E800="Yes",ROUND(MAX(IF($B800="Non - avec lien de dépendance",0,MIN((0.75*I800),847)),MIN(I800,(0.75*$C800),847)),2),S800)))</f>
        <v>Effectuez l’étape 1</v>
      </c>
      <c r="N800" s="56" t="str">
        <f>IF(ISTEXT(overallRate),"Effectuez l’étape 1",IF(OR(COUNT($C800,J800)&lt;&gt;2,overallRate=0),0,IF(F800="Yes",ROUND(MAX(IF($B800="Non - avec lien de dépendance",0,MIN((0.75*J800),847)),MIN(J800,(0.75*$C800),847)),2),T800)))</f>
        <v>Effectuez l’étape 1</v>
      </c>
      <c r="O800" s="56" t="str">
        <f>IF(ISTEXT(overallRate),"Effectuez l’étape 1",IF(OR(COUNT($C800,K800)&lt;&gt;2,overallRate=0),0,IF(G800="Yes",ROUND(MAX(IF($B800="Non - avec lien de dépendance",0,MIN((0.75*K800),847)),MIN(K800,(0.75*$C800),847)),2),U800)))</f>
        <v>Effectuez l’étape 1</v>
      </c>
      <c r="P800" s="3">
        <f t="shared" si="12"/>
        <v>0</v>
      </c>
      <c r="R800" s="110" t="e">
        <f>IF(revenueReduction&gt;0.3,MAX(IF($B800="Non - avec lien de dépendance",MIN(1129,H800,$C800)*overallRate,MIN(1129,H800)*overallRate),ROUND(MAX(IF($B800="Non - avec lien de dépendance",0,MIN((0.75*H800),847)),MIN(H800,(0.75*$C800),847)),2)),IF($B800="Non - avec lien de dépendance",MIN(1129,H800,$C800)*overallRate,MIN(1129,H800)*overallRate))</f>
        <v>#VALUE!</v>
      </c>
      <c r="S800" s="110" t="e">
        <f>IF(revenueReduction&gt;0.3,MAX(IF($B800="Non - avec lien de dépendance",MIN(1129,I800,$C800)*overallRate,MIN(1129,I800)*overallRate),ROUND(MAX(IF($B800="Non - avec lien de dépendance",0,MIN((0.75*I800),847)),MIN(I800,(0.75*$C800),847)),2)),IF($B800="Non - avec lien de dépendance",MIN(1129,I800,$C800)*overallRate,MIN(1129,I800)*overallRate))</f>
        <v>#VALUE!</v>
      </c>
      <c r="T800" s="110" t="e">
        <f>IF(revenueReduction&gt;0.3,MAX(IF($B800="Non - avec lien de dépendance",MIN(1129,J800,$C800)*overallRate,MIN(1129,J800)*overallRate),ROUND(MAX(IF($B800="Non - avec lien de dépendance",0,MIN((0.75*J800),847)),MIN(J800,(0.75*$C800),847)),2)),IF($B800="Non - avec lien de dépendance",MIN(1129,J800,$C800)*overallRate,MIN(1129,J800)*overallRate))</f>
        <v>#VALUE!</v>
      </c>
      <c r="U800" s="110" t="e">
        <f>IF(revenueReduction&gt;0.3,MAX(IF($B800="Non - avec lien de dépendance",MIN(1129,K800,$C800)*overallRate,MIN(1129,K800)*overallRate),ROUND(MAX(IF($B800="Non - avec lien de dépendance",0,MIN((0.75*K800),847)),MIN(K800,(0.75*$C800),847)),2)),IF($B800="Non - avec lien de dépendance",MIN(1129,K800,$C800)*overallRate,MIN(1129,K800)*overallRate))</f>
        <v>#VALUE!</v>
      </c>
    </row>
    <row r="801" spans="12:21" x14ac:dyDescent="0.5">
      <c r="L801" s="56" t="str">
        <f>IF(ISTEXT(overallRate),"Effectuez l’étape 1",IF(OR(COUNT($C801,H801)&lt;&gt;2,overallRate=0),0,IF(D801="Oui",ROUND(MAX(IF($B801="Non - avec lien de dépendance",0,MIN((0.75*H801),847)),MIN(H801,(0.75*$C801),847)),2),R801)))</f>
        <v>Effectuez l’étape 1</v>
      </c>
      <c r="M801" s="56" t="str">
        <f>IF(ISTEXT(overallRate),"Effectuez l’étape 1",IF(OR(COUNT($C801,I801)&lt;&gt;2,overallRate=0),0,IF(E801="Yes",ROUND(MAX(IF($B801="Non - avec lien de dépendance",0,MIN((0.75*I801),847)),MIN(I801,(0.75*$C801),847)),2),S801)))</f>
        <v>Effectuez l’étape 1</v>
      </c>
      <c r="N801" s="56" t="str">
        <f>IF(ISTEXT(overallRate),"Effectuez l’étape 1",IF(OR(COUNT($C801,J801)&lt;&gt;2,overallRate=0),0,IF(F801="Yes",ROUND(MAX(IF($B801="Non - avec lien de dépendance",0,MIN((0.75*J801),847)),MIN(J801,(0.75*$C801),847)),2),T801)))</f>
        <v>Effectuez l’étape 1</v>
      </c>
      <c r="O801" s="56" t="str">
        <f>IF(ISTEXT(overallRate),"Effectuez l’étape 1",IF(OR(COUNT($C801,K801)&lt;&gt;2,overallRate=0),0,IF(G801="Yes",ROUND(MAX(IF($B801="Non - avec lien de dépendance",0,MIN((0.75*K801),847)),MIN(K801,(0.75*$C801),847)),2),U801)))</f>
        <v>Effectuez l’étape 1</v>
      </c>
      <c r="P801" s="3">
        <f t="shared" si="12"/>
        <v>0</v>
      </c>
      <c r="R801" s="110" t="e">
        <f>IF(revenueReduction&gt;0.3,MAX(IF($B801="Non - avec lien de dépendance",MIN(1129,H801,$C801)*overallRate,MIN(1129,H801)*overallRate),ROUND(MAX(IF($B801="Non - avec lien de dépendance",0,MIN((0.75*H801),847)),MIN(H801,(0.75*$C801),847)),2)),IF($B801="Non - avec lien de dépendance",MIN(1129,H801,$C801)*overallRate,MIN(1129,H801)*overallRate))</f>
        <v>#VALUE!</v>
      </c>
      <c r="S801" s="110" t="e">
        <f>IF(revenueReduction&gt;0.3,MAX(IF($B801="Non - avec lien de dépendance",MIN(1129,I801,$C801)*overallRate,MIN(1129,I801)*overallRate),ROUND(MAX(IF($B801="Non - avec lien de dépendance",0,MIN((0.75*I801),847)),MIN(I801,(0.75*$C801),847)),2)),IF($B801="Non - avec lien de dépendance",MIN(1129,I801,$C801)*overallRate,MIN(1129,I801)*overallRate))</f>
        <v>#VALUE!</v>
      </c>
      <c r="T801" s="110" t="e">
        <f>IF(revenueReduction&gt;0.3,MAX(IF($B801="Non - avec lien de dépendance",MIN(1129,J801,$C801)*overallRate,MIN(1129,J801)*overallRate),ROUND(MAX(IF($B801="Non - avec lien de dépendance",0,MIN((0.75*J801),847)),MIN(J801,(0.75*$C801),847)),2)),IF($B801="Non - avec lien de dépendance",MIN(1129,J801,$C801)*overallRate,MIN(1129,J801)*overallRate))</f>
        <v>#VALUE!</v>
      </c>
      <c r="U801" s="110" t="e">
        <f>IF(revenueReduction&gt;0.3,MAX(IF($B801="Non - avec lien de dépendance",MIN(1129,K801,$C801)*overallRate,MIN(1129,K801)*overallRate),ROUND(MAX(IF($B801="Non - avec lien de dépendance",0,MIN((0.75*K801),847)),MIN(K801,(0.75*$C801),847)),2)),IF($B801="Non - avec lien de dépendance",MIN(1129,K801,$C801)*overallRate,MIN(1129,K801)*overallRate))</f>
        <v>#VALUE!</v>
      </c>
    </row>
    <row r="802" spans="12:21" x14ac:dyDescent="0.5">
      <c r="L802" s="56" t="str">
        <f>IF(ISTEXT(overallRate),"Effectuez l’étape 1",IF(OR(COUNT($C802,H802)&lt;&gt;2,overallRate=0),0,IF(D802="Oui",ROUND(MAX(IF($B802="Non - avec lien de dépendance",0,MIN((0.75*H802),847)),MIN(H802,(0.75*$C802),847)),2),R802)))</f>
        <v>Effectuez l’étape 1</v>
      </c>
      <c r="M802" s="56" t="str">
        <f>IF(ISTEXT(overallRate),"Effectuez l’étape 1",IF(OR(COUNT($C802,I802)&lt;&gt;2,overallRate=0),0,IF(E802="Yes",ROUND(MAX(IF($B802="Non - avec lien de dépendance",0,MIN((0.75*I802),847)),MIN(I802,(0.75*$C802),847)),2),S802)))</f>
        <v>Effectuez l’étape 1</v>
      </c>
      <c r="N802" s="56" t="str">
        <f>IF(ISTEXT(overallRate),"Effectuez l’étape 1",IF(OR(COUNT($C802,J802)&lt;&gt;2,overallRate=0),0,IF(F802="Yes",ROUND(MAX(IF($B802="Non - avec lien de dépendance",0,MIN((0.75*J802),847)),MIN(J802,(0.75*$C802),847)),2),T802)))</f>
        <v>Effectuez l’étape 1</v>
      </c>
      <c r="O802" s="56" t="str">
        <f>IF(ISTEXT(overallRate),"Effectuez l’étape 1",IF(OR(COUNT($C802,K802)&lt;&gt;2,overallRate=0),0,IF(G802="Yes",ROUND(MAX(IF($B802="Non - avec lien de dépendance",0,MIN((0.75*K802),847)),MIN(K802,(0.75*$C802),847)),2),U802)))</f>
        <v>Effectuez l’étape 1</v>
      </c>
      <c r="P802" s="3">
        <f t="shared" si="12"/>
        <v>0</v>
      </c>
      <c r="R802" s="110" t="e">
        <f>IF(revenueReduction&gt;0.3,MAX(IF($B802="Non - avec lien de dépendance",MIN(1129,H802,$C802)*overallRate,MIN(1129,H802)*overallRate),ROUND(MAX(IF($B802="Non - avec lien de dépendance",0,MIN((0.75*H802),847)),MIN(H802,(0.75*$C802),847)),2)),IF($B802="Non - avec lien de dépendance",MIN(1129,H802,$C802)*overallRate,MIN(1129,H802)*overallRate))</f>
        <v>#VALUE!</v>
      </c>
      <c r="S802" s="110" t="e">
        <f>IF(revenueReduction&gt;0.3,MAX(IF($B802="Non - avec lien de dépendance",MIN(1129,I802,$C802)*overallRate,MIN(1129,I802)*overallRate),ROUND(MAX(IF($B802="Non - avec lien de dépendance",0,MIN((0.75*I802),847)),MIN(I802,(0.75*$C802),847)),2)),IF($B802="Non - avec lien de dépendance",MIN(1129,I802,$C802)*overallRate,MIN(1129,I802)*overallRate))</f>
        <v>#VALUE!</v>
      </c>
      <c r="T802" s="110" t="e">
        <f>IF(revenueReduction&gt;0.3,MAX(IF($B802="Non - avec lien de dépendance",MIN(1129,J802,$C802)*overallRate,MIN(1129,J802)*overallRate),ROUND(MAX(IF($B802="Non - avec lien de dépendance",0,MIN((0.75*J802),847)),MIN(J802,(0.75*$C802),847)),2)),IF($B802="Non - avec lien de dépendance",MIN(1129,J802,$C802)*overallRate,MIN(1129,J802)*overallRate))</f>
        <v>#VALUE!</v>
      </c>
      <c r="U802" s="110" t="e">
        <f>IF(revenueReduction&gt;0.3,MAX(IF($B802="Non - avec lien de dépendance",MIN(1129,K802,$C802)*overallRate,MIN(1129,K802)*overallRate),ROUND(MAX(IF($B802="Non - avec lien de dépendance",0,MIN((0.75*K802),847)),MIN(K802,(0.75*$C802),847)),2)),IF($B802="Non - avec lien de dépendance",MIN(1129,K802,$C802)*overallRate,MIN(1129,K802)*overallRate))</f>
        <v>#VALUE!</v>
      </c>
    </row>
    <row r="803" spans="12:21" x14ac:dyDescent="0.5">
      <c r="L803" s="56" t="str">
        <f>IF(ISTEXT(overallRate),"Effectuez l’étape 1",IF(OR(COUNT($C803,H803)&lt;&gt;2,overallRate=0),0,IF(D803="Oui",ROUND(MAX(IF($B803="Non - avec lien de dépendance",0,MIN((0.75*H803),847)),MIN(H803,(0.75*$C803),847)),2),R803)))</f>
        <v>Effectuez l’étape 1</v>
      </c>
      <c r="M803" s="56" t="str">
        <f>IF(ISTEXT(overallRate),"Effectuez l’étape 1",IF(OR(COUNT($C803,I803)&lt;&gt;2,overallRate=0),0,IF(E803="Yes",ROUND(MAX(IF($B803="Non - avec lien de dépendance",0,MIN((0.75*I803),847)),MIN(I803,(0.75*$C803),847)),2),S803)))</f>
        <v>Effectuez l’étape 1</v>
      </c>
      <c r="N803" s="56" t="str">
        <f>IF(ISTEXT(overallRate),"Effectuez l’étape 1",IF(OR(COUNT($C803,J803)&lt;&gt;2,overallRate=0),0,IF(F803="Yes",ROUND(MAX(IF($B803="Non - avec lien de dépendance",0,MIN((0.75*J803),847)),MIN(J803,(0.75*$C803),847)),2),T803)))</f>
        <v>Effectuez l’étape 1</v>
      </c>
      <c r="O803" s="56" t="str">
        <f>IF(ISTEXT(overallRate),"Effectuez l’étape 1",IF(OR(COUNT($C803,K803)&lt;&gt;2,overallRate=0),0,IF(G803="Yes",ROUND(MAX(IF($B803="Non - avec lien de dépendance",0,MIN((0.75*K803),847)),MIN(K803,(0.75*$C803),847)),2),U803)))</f>
        <v>Effectuez l’étape 1</v>
      </c>
      <c r="P803" s="3">
        <f t="shared" si="12"/>
        <v>0</v>
      </c>
      <c r="R803" s="110" t="e">
        <f>IF(revenueReduction&gt;0.3,MAX(IF($B803="Non - avec lien de dépendance",MIN(1129,H803,$C803)*overallRate,MIN(1129,H803)*overallRate),ROUND(MAX(IF($B803="Non - avec lien de dépendance",0,MIN((0.75*H803),847)),MIN(H803,(0.75*$C803),847)),2)),IF($B803="Non - avec lien de dépendance",MIN(1129,H803,$C803)*overallRate,MIN(1129,H803)*overallRate))</f>
        <v>#VALUE!</v>
      </c>
      <c r="S803" s="110" t="e">
        <f>IF(revenueReduction&gt;0.3,MAX(IF($B803="Non - avec lien de dépendance",MIN(1129,I803,$C803)*overallRate,MIN(1129,I803)*overallRate),ROUND(MAX(IF($B803="Non - avec lien de dépendance",0,MIN((0.75*I803),847)),MIN(I803,(0.75*$C803),847)),2)),IF($B803="Non - avec lien de dépendance",MIN(1129,I803,$C803)*overallRate,MIN(1129,I803)*overallRate))</f>
        <v>#VALUE!</v>
      </c>
      <c r="T803" s="110" t="e">
        <f>IF(revenueReduction&gt;0.3,MAX(IF($B803="Non - avec lien de dépendance",MIN(1129,J803,$C803)*overallRate,MIN(1129,J803)*overallRate),ROUND(MAX(IF($B803="Non - avec lien de dépendance",0,MIN((0.75*J803),847)),MIN(J803,(0.75*$C803),847)),2)),IF($B803="Non - avec lien de dépendance",MIN(1129,J803,$C803)*overallRate,MIN(1129,J803)*overallRate))</f>
        <v>#VALUE!</v>
      </c>
      <c r="U803" s="110" t="e">
        <f>IF(revenueReduction&gt;0.3,MAX(IF($B803="Non - avec lien de dépendance",MIN(1129,K803,$C803)*overallRate,MIN(1129,K803)*overallRate),ROUND(MAX(IF($B803="Non - avec lien de dépendance",0,MIN((0.75*K803),847)),MIN(K803,(0.75*$C803),847)),2)),IF($B803="Non - avec lien de dépendance",MIN(1129,K803,$C803)*overallRate,MIN(1129,K803)*overallRate))</f>
        <v>#VALUE!</v>
      </c>
    </row>
    <row r="804" spans="12:21" x14ac:dyDescent="0.5">
      <c r="L804" s="56" t="str">
        <f>IF(ISTEXT(overallRate),"Effectuez l’étape 1",IF(OR(COUNT($C804,H804)&lt;&gt;2,overallRate=0),0,IF(D804="Oui",ROUND(MAX(IF($B804="Non - avec lien de dépendance",0,MIN((0.75*H804),847)),MIN(H804,(0.75*$C804),847)),2),R804)))</f>
        <v>Effectuez l’étape 1</v>
      </c>
      <c r="M804" s="56" t="str">
        <f>IF(ISTEXT(overallRate),"Effectuez l’étape 1",IF(OR(COUNT($C804,I804)&lt;&gt;2,overallRate=0),0,IF(E804="Yes",ROUND(MAX(IF($B804="Non - avec lien de dépendance",0,MIN((0.75*I804),847)),MIN(I804,(0.75*$C804),847)),2),S804)))</f>
        <v>Effectuez l’étape 1</v>
      </c>
      <c r="N804" s="56" t="str">
        <f>IF(ISTEXT(overallRate),"Effectuez l’étape 1",IF(OR(COUNT($C804,J804)&lt;&gt;2,overallRate=0),0,IF(F804="Yes",ROUND(MAX(IF($B804="Non - avec lien de dépendance",0,MIN((0.75*J804),847)),MIN(J804,(0.75*$C804),847)),2),T804)))</f>
        <v>Effectuez l’étape 1</v>
      </c>
      <c r="O804" s="56" t="str">
        <f>IF(ISTEXT(overallRate),"Effectuez l’étape 1",IF(OR(COUNT($C804,K804)&lt;&gt;2,overallRate=0),0,IF(G804="Yes",ROUND(MAX(IF($B804="Non - avec lien de dépendance",0,MIN((0.75*K804),847)),MIN(K804,(0.75*$C804),847)),2),U804)))</f>
        <v>Effectuez l’étape 1</v>
      </c>
      <c r="P804" s="3">
        <f t="shared" si="12"/>
        <v>0</v>
      </c>
      <c r="R804" s="110" t="e">
        <f>IF(revenueReduction&gt;0.3,MAX(IF($B804="Non - avec lien de dépendance",MIN(1129,H804,$C804)*overallRate,MIN(1129,H804)*overallRate),ROUND(MAX(IF($B804="Non - avec lien de dépendance",0,MIN((0.75*H804),847)),MIN(H804,(0.75*$C804),847)),2)),IF($B804="Non - avec lien de dépendance",MIN(1129,H804,$C804)*overallRate,MIN(1129,H804)*overallRate))</f>
        <v>#VALUE!</v>
      </c>
      <c r="S804" s="110" t="e">
        <f>IF(revenueReduction&gt;0.3,MAX(IF($B804="Non - avec lien de dépendance",MIN(1129,I804,$C804)*overallRate,MIN(1129,I804)*overallRate),ROUND(MAX(IF($B804="Non - avec lien de dépendance",0,MIN((0.75*I804),847)),MIN(I804,(0.75*$C804),847)),2)),IF($B804="Non - avec lien de dépendance",MIN(1129,I804,$C804)*overallRate,MIN(1129,I804)*overallRate))</f>
        <v>#VALUE!</v>
      </c>
      <c r="T804" s="110" t="e">
        <f>IF(revenueReduction&gt;0.3,MAX(IF($B804="Non - avec lien de dépendance",MIN(1129,J804,$C804)*overallRate,MIN(1129,J804)*overallRate),ROUND(MAX(IF($B804="Non - avec lien de dépendance",0,MIN((0.75*J804),847)),MIN(J804,(0.75*$C804),847)),2)),IF($B804="Non - avec lien de dépendance",MIN(1129,J804,$C804)*overallRate,MIN(1129,J804)*overallRate))</f>
        <v>#VALUE!</v>
      </c>
      <c r="U804" s="110" t="e">
        <f>IF(revenueReduction&gt;0.3,MAX(IF($B804="Non - avec lien de dépendance",MIN(1129,K804,$C804)*overallRate,MIN(1129,K804)*overallRate),ROUND(MAX(IF($B804="Non - avec lien de dépendance",0,MIN((0.75*K804),847)),MIN(K804,(0.75*$C804),847)),2)),IF($B804="Non - avec lien de dépendance",MIN(1129,K804,$C804)*overallRate,MIN(1129,K804)*overallRate))</f>
        <v>#VALUE!</v>
      </c>
    </row>
    <row r="805" spans="12:21" x14ac:dyDescent="0.5">
      <c r="L805" s="56" t="str">
        <f>IF(ISTEXT(overallRate),"Effectuez l’étape 1",IF(OR(COUNT($C805,H805)&lt;&gt;2,overallRate=0),0,IF(D805="Oui",ROUND(MAX(IF($B805="Non - avec lien de dépendance",0,MIN((0.75*H805),847)),MIN(H805,(0.75*$C805),847)),2),R805)))</f>
        <v>Effectuez l’étape 1</v>
      </c>
      <c r="M805" s="56" t="str">
        <f>IF(ISTEXT(overallRate),"Effectuez l’étape 1",IF(OR(COUNT($C805,I805)&lt;&gt;2,overallRate=0),0,IF(E805="Yes",ROUND(MAX(IF($B805="Non - avec lien de dépendance",0,MIN((0.75*I805),847)),MIN(I805,(0.75*$C805),847)),2),S805)))</f>
        <v>Effectuez l’étape 1</v>
      </c>
      <c r="N805" s="56" t="str">
        <f>IF(ISTEXT(overallRate),"Effectuez l’étape 1",IF(OR(COUNT($C805,J805)&lt;&gt;2,overallRate=0),0,IF(F805="Yes",ROUND(MAX(IF($B805="Non - avec lien de dépendance",0,MIN((0.75*J805),847)),MIN(J805,(0.75*$C805),847)),2),T805)))</f>
        <v>Effectuez l’étape 1</v>
      </c>
      <c r="O805" s="56" t="str">
        <f>IF(ISTEXT(overallRate),"Effectuez l’étape 1",IF(OR(COUNT($C805,K805)&lt;&gt;2,overallRate=0),0,IF(G805="Yes",ROUND(MAX(IF($B805="Non - avec lien de dépendance",0,MIN((0.75*K805),847)),MIN(K805,(0.75*$C805),847)),2),U805)))</f>
        <v>Effectuez l’étape 1</v>
      </c>
      <c r="P805" s="3">
        <f t="shared" si="12"/>
        <v>0</v>
      </c>
      <c r="R805" s="110" t="e">
        <f>IF(revenueReduction&gt;0.3,MAX(IF($B805="Non - avec lien de dépendance",MIN(1129,H805,$C805)*overallRate,MIN(1129,H805)*overallRate),ROUND(MAX(IF($B805="Non - avec lien de dépendance",0,MIN((0.75*H805),847)),MIN(H805,(0.75*$C805),847)),2)),IF($B805="Non - avec lien de dépendance",MIN(1129,H805,$C805)*overallRate,MIN(1129,H805)*overallRate))</f>
        <v>#VALUE!</v>
      </c>
      <c r="S805" s="110" t="e">
        <f>IF(revenueReduction&gt;0.3,MAX(IF($B805="Non - avec lien de dépendance",MIN(1129,I805,$C805)*overallRate,MIN(1129,I805)*overallRate),ROUND(MAX(IF($B805="Non - avec lien de dépendance",0,MIN((0.75*I805),847)),MIN(I805,(0.75*$C805),847)),2)),IF($B805="Non - avec lien de dépendance",MIN(1129,I805,$C805)*overallRate,MIN(1129,I805)*overallRate))</f>
        <v>#VALUE!</v>
      </c>
      <c r="T805" s="110" t="e">
        <f>IF(revenueReduction&gt;0.3,MAX(IF($B805="Non - avec lien de dépendance",MIN(1129,J805,$C805)*overallRate,MIN(1129,J805)*overallRate),ROUND(MAX(IF($B805="Non - avec lien de dépendance",0,MIN((0.75*J805),847)),MIN(J805,(0.75*$C805),847)),2)),IF($B805="Non - avec lien de dépendance",MIN(1129,J805,$C805)*overallRate,MIN(1129,J805)*overallRate))</f>
        <v>#VALUE!</v>
      </c>
      <c r="U805" s="110" t="e">
        <f>IF(revenueReduction&gt;0.3,MAX(IF($B805="Non - avec lien de dépendance",MIN(1129,K805,$C805)*overallRate,MIN(1129,K805)*overallRate),ROUND(MAX(IF($B805="Non - avec lien de dépendance",0,MIN((0.75*K805),847)),MIN(K805,(0.75*$C805),847)),2)),IF($B805="Non - avec lien de dépendance",MIN(1129,K805,$C805)*overallRate,MIN(1129,K805)*overallRate))</f>
        <v>#VALUE!</v>
      </c>
    </row>
    <row r="806" spans="12:21" x14ac:dyDescent="0.5">
      <c r="L806" s="56" t="str">
        <f>IF(ISTEXT(overallRate),"Effectuez l’étape 1",IF(OR(COUNT($C806,H806)&lt;&gt;2,overallRate=0),0,IF(D806="Oui",ROUND(MAX(IF($B806="Non - avec lien de dépendance",0,MIN((0.75*H806),847)),MIN(H806,(0.75*$C806),847)),2),R806)))</f>
        <v>Effectuez l’étape 1</v>
      </c>
      <c r="M806" s="56" t="str">
        <f>IF(ISTEXT(overallRate),"Effectuez l’étape 1",IF(OR(COUNT($C806,I806)&lt;&gt;2,overallRate=0),0,IF(E806="Yes",ROUND(MAX(IF($B806="Non - avec lien de dépendance",0,MIN((0.75*I806),847)),MIN(I806,(0.75*$C806),847)),2),S806)))</f>
        <v>Effectuez l’étape 1</v>
      </c>
      <c r="N806" s="56" t="str">
        <f>IF(ISTEXT(overallRate),"Effectuez l’étape 1",IF(OR(COUNT($C806,J806)&lt;&gt;2,overallRate=0),0,IF(F806="Yes",ROUND(MAX(IF($B806="Non - avec lien de dépendance",0,MIN((0.75*J806),847)),MIN(J806,(0.75*$C806),847)),2),T806)))</f>
        <v>Effectuez l’étape 1</v>
      </c>
      <c r="O806" s="56" t="str">
        <f>IF(ISTEXT(overallRate),"Effectuez l’étape 1",IF(OR(COUNT($C806,K806)&lt;&gt;2,overallRate=0),0,IF(G806="Yes",ROUND(MAX(IF($B806="Non - avec lien de dépendance",0,MIN((0.75*K806),847)),MIN(K806,(0.75*$C806),847)),2),U806)))</f>
        <v>Effectuez l’étape 1</v>
      </c>
      <c r="P806" s="3">
        <f t="shared" si="12"/>
        <v>0</v>
      </c>
      <c r="R806" s="110" t="e">
        <f>IF(revenueReduction&gt;0.3,MAX(IF($B806="Non - avec lien de dépendance",MIN(1129,H806,$C806)*overallRate,MIN(1129,H806)*overallRate),ROUND(MAX(IF($B806="Non - avec lien de dépendance",0,MIN((0.75*H806),847)),MIN(H806,(0.75*$C806),847)),2)),IF($B806="Non - avec lien de dépendance",MIN(1129,H806,$C806)*overallRate,MIN(1129,H806)*overallRate))</f>
        <v>#VALUE!</v>
      </c>
      <c r="S806" s="110" t="e">
        <f>IF(revenueReduction&gt;0.3,MAX(IF($B806="Non - avec lien de dépendance",MIN(1129,I806,$C806)*overallRate,MIN(1129,I806)*overallRate),ROUND(MAX(IF($B806="Non - avec lien de dépendance",0,MIN((0.75*I806),847)),MIN(I806,(0.75*$C806),847)),2)),IF($B806="Non - avec lien de dépendance",MIN(1129,I806,$C806)*overallRate,MIN(1129,I806)*overallRate))</f>
        <v>#VALUE!</v>
      </c>
      <c r="T806" s="110" t="e">
        <f>IF(revenueReduction&gt;0.3,MAX(IF($B806="Non - avec lien de dépendance",MIN(1129,J806,$C806)*overallRate,MIN(1129,J806)*overallRate),ROUND(MAX(IF($B806="Non - avec lien de dépendance",0,MIN((0.75*J806),847)),MIN(J806,(0.75*$C806),847)),2)),IF($B806="Non - avec lien de dépendance",MIN(1129,J806,$C806)*overallRate,MIN(1129,J806)*overallRate))</f>
        <v>#VALUE!</v>
      </c>
      <c r="U806" s="110" t="e">
        <f>IF(revenueReduction&gt;0.3,MAX(IF($B806="Non - avec lien de dépendance",MIN(1129,K806,$C806)*overallRate,MIN(1129,K806)*overallRate),ROUND(MAX(IF($B806="Non - avec lien de dépendance",0,MIN((0.75*K806),847)),MIN(K806,(0.75*$C806),847)),2)),IF($B806="Non - avec lien de dépendance",MIN(1129,K806,$C806)*overallRate,MIN(1129,K806)*overallRate))</f>
        <v>#VALUE!</v>
      </c>
    </row>
    <row r="807" spans="12:21" x14ac:dyDescent="0.5">
      <c r="L807" s="56" t="str">
        <f>IF(ISTEXT(overallRate),"Effectuez l’étape 1",IF(OR(COUNT($C807,H807)&lt;&gt;2,overallRate=0),0,IF(D807="Oui",ROUND(MAX(IF($B807="Non - avec lien de dépendance",0,MIN((0.75*H807),847)),MIN(H807,(0.75*$C807),847)),2),R807)))</f>
        <v>Effectuez l’étape 1</v>
      </c>
      <c r="M807" s="56" t="str">
        <f>IF(ISTEXT(overallRate),"Effectuez l’étape 1",IF(OR(COUNT($C807,I807)&lt;&gt;2,overallRate=0),0,IF(E807="Yes",ROUND(MAX(IF($B807="Non - avec lien de dépendance",0,MIN((0.75*I807),847)),MIN(I807,(0.75*$C807),847)),2),S807)))</f>
        <v>Effectuez l’étape 1</v>
      </c>
      <c r="N807" s="56" t="str">
        <f>IF(ISTEXT(overallRate),"Effectuez l’étape 1",IF(OR(COUNT($C807,J807)&lt;&gt;2,overallRate=0),0,IF(F807="Yes",ROUND(MAX(IF($B807="Non - avec lien de dépendance",0,MIN((0.75*J807),847)),MIN(J807,(0.75*$C807),847)),2),T807)))</f>
        <v>Effectuez l’étape 1</v>
      </c>
      <c r="O807" s="56" t="str">
        <f>IF(ISTEXT(overallRate),"Effectuez l’étape 1",IF(OR(COUNT($C807,K807)&lt;&gt;2,overallRate=0),0,IF(G807="Yes",ROUND(MAX(IF($B807="Non - avec lien de dépendance",0,MIN((0.75*K807),847)),MIN(K807,(0.75*$C807),847)),2),U807)))</f>
        <v>Effectuez l’étape 1</v>
      </c>
      <c r="P807" s="3">
        <f t="shared" si="12"/>
        <v>0</v>
      </c>
      <c r="R807" s="110" t="e">
        <f>IF(revenueReduction&gt;0.3,MAX(IF($B807="Non - avec lien de dépendance",MIN(1129,H807,$C807)*overallRate,MIN(1129,H807)*overallRate),ROUND(MAX(IF($B807="Non - avec lien de dépendance",0,MIN((0.75*H807),847)),MIN(H807,(0.75*$C807),847)),2)),IF($B807="Non - avec lien de dépendance",MIN(1129,H807,$C807)*overallRate,MIN(1129,H807)*overallRate))</f>
        <v>#VALUE!</v>
      </c>
      <c r="S807" s="110" t="e">
        <f>IF(revenueReduction&gt;0.3,MAX(IF($B807="Non - avec lien de dépendance",MIN(1129,I807,$C807)*overallRate,MIN(1129,I807)*overallRate),ROUND(MAX(IF($B807="Non - avec lien de dépendance",0,MIN((0.75*I807),847)),MIN(I807,(0.75*$C807),847)),2)),IF($B807="Non - avec lien de dépendance",MIN(1129,I807,$C807)*overallRate,MIN(1129,I807)*overallRate))</f>
        <v>#VALUE!</v>
      </c>
      <c r="T807" s="110" t="e">
        <f>IF(revenueReduction&gt;0.3,MAX(IF($B807="Non - avec lien de dépendance",MIN(1129,J807,$C807)*overallRate,MIN(1129,J807)*overallRate),ROUND(MAX(IF($B807="Non - avec lien de dépendance",0,MIN((0.75*J807),847)),MIN(J807,(0.75*$C807),847)),2)),IF($B807="Non - avec lien de dépendance",MIN(1129,J807,$C807)*overallRate,MIN(1129,J807)*overallRate))</f>
        <v>#VALUE!</v>
      </c>
      <c r="U807" s="110" t="e">
        <f>IF(revenueReduction&gt;0.3,MAX(IF($B807="Non - avec lien de dépendance",MIN(1129,K807,$C807)*overallRate,MIN(1129,K807)*overallRate),ROUND(MAX(IF($B807="Non - avec lien de dépendance",0,MIN((0.75*K807),847)),MIN(K807,(0.75*$C807),847)),2)),IF($B807="Non - avec lien de dépendance",MIN(1129,K807,$C807)*overallRate,MIN(1129,K807)*overallRate))</f>
        <v>#VALUE!</v>
      </c>
    </row>
    <row r="808" spans="12:21" x14ac:dyDescent="0.5">
      <c r="L808" s="56" t="str">
        <f>IF(ISTEXT(overallRate),"Effectuez l’étape 1",IF(OR(COUNT($C808,H808)&lt;&gt;2,overallRate=0),0,IF(D808="Oui",ROUND(MAX(IF($B808="Non - avec lien de dépendance",0,MIN((0.75*H808),847)),MIN(H808,(0.75*$C808),847)),2),R808)))</f>
        <v>Effectuez l’étape 1</v>
      </c>
      <c r="M808" s="56" t="str">
        <f>IF(ISTEXT(overallRate),"Effectuez l’étape 1",IF(OR(COUNT($C808,I808)&lt;&gt;2,overallRate=0),0,IF(E808="Yes",ROUND(MAX(IF($B808="Non - avec lien de dépendance",0,MIN((0.75*I808),847)),MIN(I808,(0.75*$C808),847)),2),S808)))</f>
        <v>Effectuez l’étape 1</v>
      </c>
      <c r="N808" s="56" t="str">
        <f>IF(ISTEXT(overallRate),"Effectuez l’étape 1",IF(OR(COUNT($C808,J808)&lt;&gt;2,overallRate=0),0,IF(F808="Yes",ROUND(MAX(IF($B808="Non - avec lien de dépendance",0,MIN((0.75*J808),847)),MIN(J808,(0.75*$C808),847)),2),T808)))</f>
        <v>Effectuez l’étape 1</v>
      </c>
      <c r="O808" s="56" t="str">
        <f>IF(ISTEXT(overallRate),"Effectuez l’étape 1",IF(OR(COUNT($C808,K808)&lt;&gt;2,overallRate=0),0,IF(G808="Yes",ROUND(MAX(IF($B808="Non - avec lien de dépendance",0,MIN((0.75*K808),847)),MIN(K808,(0.75*$C808),847)),2),U808)))</f>
        <v>Effectuez l’étape 1</v>
      </c>
      <c r="P808" s="3">
        <f t="shared" si="12"/>
        <v>0</v>
      </c>
      <c r="R808" s="110" t="e">
        <f>IF(revenueReduction&gt;0.3,MAX(IF($B808="Non - avec lien de dépendance",MIN(1129,H808,$C808)*overallRate,MIN(1129,H808)*overallRate),ROUND(MAX(IF($B808="Non - avec lien de dépendance",0,MIN((0.75*H808),847)),MIN(H808,(0.75*$C808),847)),2)),IF($B808="Non - avec lien de dépendance",MIN(1129,H808,$C808)*overallRate,MIN(1129,H808)*overallRate))</f>
        <v>#VALUE!</v>
      </c>
      <c r="S808" s="110" t="e">
        <f>IF(revenueReduction&gt;0.3,MAX(IF($B808="Non - avec lien de dépendance",MIN(1129,I808,$C808)*overallRate,MIN(1129,I808)*overallRate),ROUND(MAX(IF($B808="Non - avec lien de dépendance",0,MIN((0.75*I808),847)),MIN(I808,(0.75*$C808),847)),2)),IF($B808="Non - avec lien de dépendance",MIN(1129,I808,$C808)*overallRate,MIN(1129,I808)*overallRate))</f>
        <v>#VALUE!</v>
      </c>
      <c r="T808" s="110" t="e">
        <f>IF(revenueReduction&gt;0.3,MAX(IF($B808="Non - avec lien de dépendance",MIN(1129,J808,$C808)*overallRate,MIN(1129,J808)*overallRate),ROUND(MAX(IF($B808="Non - avec lien de dépendance",0,MIN((0.75*J808),847)),MIN(J808,(0.75*$C808),847)),2)),IF($B808="Non - avec lien de dépendance",MIN(1129,J808,$C808)*overallRate,MIN(1129,J808)*overallRate))</f>
        <v>#VALUE!</v>
      </c>
      <c r="U808" s="110" t="e">
        <f>IF(revenueReduction&gt;0.3,MAX(IF($B808="Non - avec lien de dépendance",MIN(1129,K808,$C808)*overallRate,MIN(1129,K808)*overallRate),ROUND(MAX(IF($B808="Non - avec lien de dépendance",0,MIN((0.75*K808),847)),MIN(K808,(0.75*$C808),847)),2)),IF($B808="Non - avec lien de dépendance",MIN(1129,K808,$C808)*overallRate,MIN(1129,K808)*overallRate))</f>
        <v>#VALUE!</v>
      </c>
    </row>
    <row r="809" spans="12:21" x14ac:dyDescent="0.5">
      <c r="L809" s="56" t="str">
        <f>IF(ISTEXT(overallRate),"Effectuez l’étape 1",IF(OR(COUNT($C809,H809)&lt;&gt;2,overallRate=0),0,IF(D809="Oui",ROUND(MAX(IF($B809="Non - avec lien de dépendance",0,MIN((0.75*H809),847)),MIN(H809,(0.75*$C809),847)),2),R809)))</f>
        <v>Effectuez l’étape 1</v>
      </c>
      <c r="M809" s="56" t="str">
        <f>IF(ISTEXT(overallRate),"Effectuez l’étape 1",IF(OR(COUNT($C809,I809)&lt;&gt;2,overallRate=0),0,IF(E809="Yes",ROUND(MAX(IF($B809="Non - avec lien de dépendance",0,MIN((0.75*I809),847)),MIN(I809,(0.75*$C809),847)),2),S809)))</f>
        <v>Effectuez l’étape 1</v>
      </c>
      <c r="N809" s="56" t="str">
        <f>IF(ISTEXT(overallRate),"Effectuez l’étape 1",IF(OR(COUNT($C809,J809)&lt;&gt;2,overallRate=0),0,IF(F809="Yes",ROUND(MAX(IF($B809="Non - avec lien de dépendance",0,MIN((0.75*J809),847)),MIN(J809,(0.75*$C809),847)),2),T809)))</f>
        <v>Effectuez l’étape 1</v>
      </c>
      <c r="O809" s="56" t="str">
        <f>IF(ISTEXT(overallRate),"Effectuez l’étape 1",IF(OR(COUNT($C809,K809)&lt;&gt;2,overallRate=0),0,IF(G809="Yes",ROUND(MAX(IF($B809="Non - avec lien de dépendance",0,MIN((0.75*K809),847)),MIN(K809,(0.75*$C809),847)),2),U809)))</f>
        <v>Effectuez l’étape 1</v>
      </c>
      <c r="P809" s="3">
        <f t="shared" si="12"/>
        <v>0</v>
      </c>
      <c r="R809" s="110" t="e">
        <f>IF(revenueReduction&gt;0.3,MAX(IF($B809="Non - avec lien de dépendance",MIN(1129,H809,$C809)*overallRate,MIN(1129,H809)*overallRate),ROUND(MAX(IF($B809="Non - avec lien de dépendance",0,MIN((0.75*H809),847)),MIN(H809,(0.75*$C809),847)),2)),IF($B809="Non - avec lien de dépendance",MIN(1129,H809,$C809)*overallRate,MIN(1129,H809)*overallRate))</f>
        <v>#VALUE!</v>
      </c>
      <c r="S809" s="110" t="e">
        <f>IF(revenueReduction&gt;0.3,MAX(IF($B809="Non - avec lien de dépendance",MIN(1129,I809,$C809)*overallRate,MIN(1129,I809)*overallRate),ROUND(MAX(IF($B809="Non - avec lien de dépendance",0,MIN((0.75*I809),847)),MIN(I809,(0.75*$C809),847)),2)),IF($B809="Non - avec lien de dépendance",MIN(1129,I809,$C809)*overallRate,MIN(1129,I809)*overallRate))</f>
        <v>#VALUE!</v>
      </c>
      <c r="T809" s="110" t="e">
        <f>IF(revenueReduction&gt;0.3,MAX(IF($B809="Non - avec lien de dépendance",MIN(1129,J809,$C809)*overallRate,MIN(1129,J809)*overallRate),ROUND(MAX(IF($B809="Non - avec lien de dépendance",0,MIN((0.75*J809),847)),MIN(J809,(0.75*$C809),847)),2)),IF($B809="Non - avec lien de dépendance",MIN(1129,J809,$C809)*overallRate,MIN(1129,J809)*overallRate))</f>
        <v>#VALUE!</v>
      </c>
      <c r="U809" s="110" t="e">
        <f>IF(revenueReduction&gt;0.3,MAX(IF($B809="Non - avec lien de dépendance",MIN(1129,K809,$C809)*overallRate,MIN(1129,K809)*overallRate),ROUND(MAX(IF($B809="Non - avec lien de dépendance",0,MIN((0.75*K809),847)),MIN(K809,(0.75*$C809),847)),2)),IF($B809="Non - avec lien de dépendance",MIN(1129,K809,$C809)*overallRate,MIN(1129,K809)*overallRate))</f>
        <v>#VALUE!</v>
      </c>
    </row>
    <row r="810" spans="12:21" x14ac:dyDescent="0.5">
      <c r="L810" s="56" t="str">
        <f>IF(ISTEXT(overallRate),"Effectuez l’étape 1",IF(OR(COUNT($C810,H810)&lt;&gt;2,overallRate=0),0,IF(D810="Oui",ROUND(MAX(IF($B810="Non - avec lien de dépendance",0,MIN((0.75*H810),847)),MIN(H810,(0.75*$C810),847)),2),R810)))</f>
        <v>Effectuez l’étape 1</v>
      </c>
      <c r="M810" s="56" t="str">
        <f>IF(ISTEXT(overallRate),"Effectuez l’étape 1",IF(OR(COUNT($C810,I810)&lt;&gt;2,overallRate=0),0,IF(E810="Yes",ROUND(MAX(IF($B810="Non - avec lien de dépendance",0,MIN((0.75*I810),847)),MIN(I810,(0.75*$C810),847)),2),S810)))</f>
        <v>Effectuez l’étape 1</v>
      </c>
      <c r="N810" s="56" t="str">
        <f>IF(ISTEXT(overallRate),"Effectuez l’étape 1",IF(OR(COUNT($C810,J810)&lt;&gt;2,overallRate=0),0,IF(F810="Yes",ROUND(MAX(IF($B810="Non - avec lien de dépendance",0,MIN((0.75*J810),847)),MIN(J810,(0.75*$C810),847)),2),T810)))</f>
        <v>Effectuez l’étape 1</v>
      </c>
      <c r="O810" s="56" t="str">
        <f>IF(ISTEXT(overallRate),"Effectuez l’étape 1",IF(OR(COUNT($C810,K810)&lt;&gt;2,overallRate=0),0,IF(G810="Yes",ROUND(MAX(IF($B810="Non - avec lien de dépendance",0,MIN((0.75*K810),847)),MIN(K810,(0.75*$C810),847)),2),U810)))</f>
        <v>Effectuez l’étape 1</v>
      </c>
      <c r="P810" s="3">
        <f t="shared" si="12"/>
        <v>0</v>
      </c>
      <c r="R810" s="110" t="e">
        <f>IF(revenueReduction&gt;0.3,MAX(IF($B810="Non - avec lien de dépendance",MIN(1129,H810,$C810)*overallRate,MIN(1129,H810)*overallRate),ROUND(MAX(IF($B810="Non - avec lien de dépendance",0,MIN((0.75*H810),847)),MIN(H810,(0.75*$C810),847)),2)),IF($B810="Non - avec lien de dépendance",MIN(1129,H810,$C810)*overallRate,MIN(1129,H810)*overallRate))</f>
        <v>#VALUE!</v>
      </c>
      <c r="S810" s="110" t="e">
        <f>IF(revenueReduction&gt;0.3,MAX(IF($B810="Non - avec lien de dépendance",MIN(1129,I810,$C810)*overallRate,MIN(1129,I810)*overallRate),ROUND(MAX(IF($B810="Non - avec lien de dépendance",0,MIN((0.75*I810),847)),MIN(I810,(0.75*$C810),847)),2)),IF($B810="Non - avec lien de dépendance",MIN(1129,I810,$C810)*overallRate,MIN(1129,I810)*overallRate))</f>
        <v>#VALUE!</v>
      </c>
      <c r="T810" s="110" t="e">
        <f>IF(revenueReduction&gt;0.3,MAX(IF($B810="Non - avec lien de dépendance",MIN(1129,J810,$C810)*overallRate,MIN(1129,J810)*overallRate),ROUND(MAX(IF($B810="Non - avec lien de dépendance",0,MIN((0.75*J810),847)),MIN(J810,(0.75*$C810),847)),2)),IF($B810="Non - avec lien de dépendance",MIN(1129,J810,$C810)*overallRate,MIN(1129,J810)*overallRate))</f>
        <v>#VALUE!</v>
      </c>
      <c r="U810" s="110" t="e">
        <f>IF(revenueReduction&gt;0.3,MAX(IF($B810="Non - avec lien de dépendance",MIN(1129,K810,$C810)*overallRate,MIN(1129,K810)*overallRate),ROUND(MAX(IF($B810="Non - avec lien de dépendance",0,MIN((0.75*K810),847)),MIN(K810,(0.75*$C810),847)),2)),IF($B810="Non - avec lien de dépendance",MIN(1129,K810,$C810)*overallRate,MIN(1129,K810)*overallRate))</f>
        <v>#VALUE!</v>
      </c>
    </row>
    <row r="811" spans="12:21" x14ac:dyDescent="0.5">
      <c r="L811" s="56" t="str">
        <f>IF(ISTEXT(overallRate),"Effectuez l’étape 1",IF(OR(COUNT($C811,H811)&lt;&gt;2,overallRate=0),0,IF(D811="Oui",ROUND(MAX(IF($B811="Non - avec lien de dépendance",0,MIN((0.75*H811),847)),MIN(H811,(0.75*$C811),847)),2),R811)))</f>
        <v>Effectuez l’étape 1</v>
      </c>
      <c r="M811" s="56" t="str">
        <f>IF(ISTEXT(overallRate),"Effectuez l’étape 1",IF(OR(COUNT($C811,I811)&lt;&gt;2,overallRate=0),0,IF(E811="Yes",ROUND(MAX(IF($B811="Non - avec lien de dépendance",0,MIN((0.75*I811),847)),MIN(I811,(0.75*$C811),847)),2),S811)))</f>
        <v>Effectuez l’étape 1</v>
      </c>
      <c r="N811" s="56" t="str">
        <f>IF(ISTEXT(overallRate),"Effectuez l’étape 1",IF(OR(COUNT($C811,J811)&lt;&gt;2,overallRate=0),0,IF(F811="Yes",ROUND(MAX(IF($B811="Non - avec lien de dépendance",0,MIN((0.75*J811),847)),MIN(J811,(0.75*$C811),847)),2),T811)))</f>
        <v>Effectuez l’étape 1</v>
      </c>
      <c r="O811" s="56" t="str">
        <f>IF(ISTEXT(overallRate),"Effectuez l’étape 1",IF(OR(COUNT($C811,K811)&lt;&gt;2,overallRate=0),0,IF(G811="Yes",ROUND(MAX(IF($B811="Non - avec lien de dépendance",0,MIN((0.75*K811),847)),MIN(K811,(0.75*$C811),847)),2),U811)))</f>
        <v>Effectuez l’étape 1</v>
      </c>
      <c r="P811" s="3">
        <f t="shared" si="12"/>
        <v>0</v>
      </c>
      <c r="R811" s="110" t="e">
        <f>IF(revenueReduction&gt;0.3,MAX(IF($B811="Non - avec lien de dépendance",MIN(1129,H811,$C811)*overallRate,MIN(1129,H811)*overallRate),ROUND(MAX(IF($B811="Non - avec lien de dépendance",0,MIN((0.75*H811),847)),MIN(H811,(0.75*$C811),847)),2)),IF($B811="Non - avec lien de dépendance",MIN(1129,H811,$C811)*overallRate,MIN(1129,H811)*overallRate))</f>
        <v>#VALUE!</v>
      </c>
      <c r="S811" s="110" t="e">
        <f>IF(revenueReduction&gt;0.3,MAX(IF($B811="Non - avec lien de dépendance",MIN(1129,I811,$C811)*overallRate,MIN(1129,I811)*overallRate),ROUND(MAX(IF($B811="Non - avec lien de dépendance",0,MIN((0.75*I811),847)),MIN(I811,(0.75*$C811),847)),2)),IF($B811="Non - avec lien de dépendance",MIN(1129,I811,$C811)*overallRate,MIN(1129,I811)*overallRate))</f>
        <v>#VALUE!</v>
      </c>
      <c r="T811" s="110" t="e">
        <f>IF(revenueReduction&gt;0.3,MAX(IF($B811="Non - avec lien de dépendance",MIN(1129,J811,$C811)*overallRate,MIN(1129,J811)*overallRate),ROUND(MAX(IF($B811="Non - avec lien de dépendance",0,MIN((0.75*J811),847)),MIN(J811,(0.75*$C811),847)),2)),IF($B811="Non - avec lien de dépendance",MIN(1129,J811,$C811)*overallRate,MIN(1129,J811)*overallRate))</f>
        <v>#VALUE!</v>
      </c>
      <c r="U811" s="110" t="e">
        <f>IF(revenueReduction&gt;0.3,MAX(IF($B811="Non - avec lien de dépendance",MIN(1129,K811,$C811)*overallRate,MIN(1129,K811)*overallRate),ROUND(MAX(IF($B811="Non - avec lien de dépendance",0,MIN((0.75*K811),847)),MIN(K811,(0.75*$C811),847)),2)),IF($B811="Non - avec lien de dépendance",MIN(1129,K811,$C811)*overallRate,MIN(1129,K811)*overallRate))</f>
        <v>#VALUE!</v>
      </c>
    </row>
    <row r="812" spans="12:21" x14ac:dyDescent="0.5">
      <c r="L812" s="56" t="str">
        <f>IF(ISTEXT(overallRate),"Effectuez l’étape 1",IF(OR(COUNT($C812,H812)&lt;&gt;2,overallRate=0),0,IF(D812="Oui",ROUND(MAX(IF($B812="Non - avec lien de dépendance",0,MIN((0.75*H812),847)),MIN(H812,(0.75*$C812),847)),2),R812)))</f>
        <v>Effectuez l’étape 1</v>
      </c>
      <c r="M812" s="56" t="str">
        <f>IF(ISTEXT(overallRate),"Effectuez l’étape 1",IF(OR(COUNT($C812,I812)&lt;&gt;2,overallRate=0),0,IF(E812="Yes",ROUND(MAX(IF($B812="Non - avec lien de dépendance",0,MIN((0.75*I812),847)),MIN(I812,(0.75*$C812),847)),2),S812)))</f>
        <v>Effectuez l’étape 1</v>
      </c>
      <c r="N812" s="56" t="str">
        <f>IF(ISTEXT(overallRate),"Effectuez l’étape 1",IF(OR(COUNT($C812,J812)&lt;&gt;2,overallRate=0),0,IF(F812="Yes",ROUND(MAX(IF($B812="Non - avec lien de dépendance",0,MIN((0.75*J812),847)),MIN(J812,(0.75*$C812),847)),2),T812)))</f>
        <v>Effectuez l’étape 1</v>
      </c>
      <c r="O812" s="56" t="str">
        <f>IF(ISTEXT(overallRate),"Effectuez l’étape 1",IF(OR(COUNT($C812,K812)&lt;&gt;2,overallRate=0),0,IF(G812="Yes",ROUND(MAX(IF($B812="Non - avec lien de dépendance",0,MIN((0.75*K812),847)),MIN(K812,(0.75*$C812),847)),2),U812)))</f>
        <v>Effectuez l’étape 1</v>
      </c>
      <c r="P812" s="3">
        <f t="shared" si="12"/>
        <v>0</v>
      </c>
      <c r="R812" s="110" t="e">
        <f>IF(revenueReduction&gt;0.3,MAX(IF($B812="Non - avec lien de dépendance",MIN(1129,H812,$C812)*overallRate,MIN(1129,H812)*overallRate),ROUND(MAX(IF($B812="Non - avec lien de dépendance",0,MIN((0.75*H812),847)),MIN(H812,(0.75*$C812),847)),2)),IF($B812="Non - avec lien de dépendance",MIN(1129,H812,$C812)*overallRate,MIN(1129,H812)*overallRate))</f>
        <v>#VALUE!</v>
      </c>
      <c r="S812" s="110" t="e">
        <f>IF(revenueReduction&gt;0.3,MAX(IF($B812="Non - avec lien de dépendance",MIN(1129,I812,$C812)*overallRate,MIN(1129,I812)*overallRate),ROUND(MAX(IF($B812="Non - avec lien de dépendance",0,MIN((0.75*I812),847)),MIN(I812,(0.75*$C812),847)),2)),IF($B812="Non - avec lien de dépendance",MIN(1129,I812,$C812)*overallRate,MIN(1129,I812)*overallRate))</f>
        <v>#VALUE!</v>
      </c>
      <c r="T812" s="110" t="e">
        <f>IF(revenueReduction&gt;0.3,MAX(IF($B812="Non - avec lien de dépendance",MIN(1129,J812,$C812)*overallRate,MIN(1129,J812)*overallRate),ROUND(MAX(IF($B812="Non - avec lien de dépendance",0,MIN((0.75*J812),847)),MIN(J812,(0.75*$C812),847)),2)),IF($B812="Non - avec lien de dépendance",MIN(1129,J812,$C812)*overallRate,MIN(1129,J812)*overallRate))</f>
        <v>#VALUE!</v>
      </c>
      <c r="U812" s="110" t="e">
        <f>IF(revenueReduction&gt;0.3,MAX(IF($B812="Non - avec lien de dépendance",MIN(1129,K812,$C812)*overallRate,MIN(1129,K812)*overallRate),ROUND(MAX(IF($B812="Non - avec lien de dépendance",0,MIN((0.75*K812),847)),MIN(K812,(0.75*$C812),847)),2)),IF($B812="Non - avec lien de dépendance",MIN(1129,K812,$C812)*overallRate,MIN(1129,K812)*overallRate))</f>
        <v>#VALUE!</v>
      </c>
    </row>
    <row r="813" spans="12:21" x14ac:dyDescent="0.5">
      <c r="L813" s="56" t="str">
        <f>IF(ISTEXT(overallRate),"Effectuez l’étape 1",IF(OR(COUNT($C813,H813)&lt;&gt;2,overallRate=0),0,IF(D813="Oui",ROUND(MAX(IF($B813="Non - avec lien de dépendance",0,MIN((0.75*H813),847)),MIN(H813,(0.75*$C813),847)),2),R813)))</f>
        <v>Effectuez l’étape 1</v>
      </c>
      <c r="M813" s="56" t="str">
        <f>IF(ISTEXT(overallRate),"Effectuez l’étape 1",IF(OR(COUNT($C813,I813)&lt;&gt;2,overallRate=0),0,IF(E813="Yes",ROUND(MAX(IF($B813="Non - avec lien de dépendance",0,MIN((0.75*I813),847)),MIN(I813,(0.75*$C813),847)),2),S813)))</f>
        <v>Effectuez l’étape 1</v>
      </c>
      <c r="N813" s="56" t="str">
        <f>IF(ISTEXT(overallRate),"Effectuez l’étape 1",IF(OR(COUNT($C813,J813)&lt;&gt;2,overallRate=0),0,IF(F813="Yes",ROUND(MAX(IF($B813="Non - avec lien de dépendance",0,MIN((0.75*J813),847)),MIN(J813,(0.75*$C813),847)),2),T813)))</f>
        <v>Effectuez l’étape 1</v>
      </c>
      <c r="O813" s="56" t="str">
        <f>IF(ISTEXT(overallRate),"Effectuez l’étape 1",IF(OR(COUNT($C813,K813)&lt;&gt;2,overallRate=0),0,IF(G813="Yes",ROUND(MAX(IF($B813="Non - avec lien de dépendance",0,MIN((0.75*K813),847)),MIN(K813,(0.75*$C813),847)),2),U813)))</f>
        <v>Effectuez l’étape 1</v>
      </c>
      <c r="P813" s="3">
        <f t="shared" si="12"/>
        <v>0</v>
      </c>
      <c r="R813" s="110" t="e">
        <f>IF(revenueReduction&gt;0.3,MAX(IF($B813="Non - avec lien de dépendance",MIN(1129,H813,$C813)*overallRate,MIN(1129,H813)*overallRate),ROUND(MAX(IF($B813="Non - avec lien de dépendance",0,MIN((0.75*H813),847)),MIN(H813,(0.75*$C813),847)),2)),IF($B813="Non - avec lien de dépendance",MIN(1129,H813,$C813)*overallRate,MIN(1129,H813)*overallRate))</f>
        <v>#VALUE!</v>
      </c>
      <c r="S813" s="110" t="e">
        <f>IF(revenueReduction&gt;0.3,MAX(IF($B813="Non - avec lien de dépendance",MIN(1129,I813,$C813)*overallRate,MIN(1129,I813)*overallRate),ROUND(MAX(IF($B813="Non - avec lien de dépendance",0,MIN((0.75*I813),847)),MIN(I813,(0.75*$C813),847)),2)),IF($B813="Non - avec lien de dépendance",MIN(1129,I813,$C813)*overallRate,MIN(1129,I813)*overallRate))</f>
        <v>#VALUE!</v>
      </c>
      <c r="T813" s="110" t="e">
        <f>IF(revenueReduction&gt;0.3,MAX(IF($B813="Non - avec lien de dépendance",MIN(1129,J813,$C813)*overallRate,MIN(1129,J813)*overallRate),ROUND(MAX(IF($B813="Non - avec lien de dépendance",0,MIN((0.75*J813),847)),MIN(J813,(0.75*$C813),847)),2)),IF($B813="Non - avec lien de dépendance",MIN(1129,J813,$C813)*overallRate,MIN(1129,J813)*overallRate))</f>
        <v>#VALUE!</v>
      </c>
      <c r="U813" s="110" t="e">
        <f>IF(revenueReduction&gt;0.3,MAX(IF($B813="Non - avec lien de dépendance",MIN(1129,K813,$C813)*overallRate,MIN(1129,K813)*overallRate),ROUND(MAX(IF($B813="Non - avec lien de dépendance",0,MIN((0.75*K813),847)),MIN(K813,(0.75*$C813),847)),2)),IF($B813="Non - avec lien de dépendance",MIN(1129,K813,$C813)*overallRate,MIN(1129,K813)*overallRate))</f>
        <v>#VALUE!</v>
      </c>
    </row>
    <row r="814" spans="12:21" x14ac:dyDescent="0.5">
      <c r="L814" s="56" t="str">
        <f>IF(ISTEXT(overallRate),"Effectuez l’étape 1",IF(OR(COUNT($C814,H814)&lt;&gt;2,overallRate=0),0,IF(D814="Oui",ROUND(MAX(IF($B814="Non - avec lien de dépendance",0,MIN((0.75*H814),847)),MIN(H814,(0.75*$C814),847)),2),R814)))</f>
        <v>Effectuez l’étape 1</v>
      </c>
      <c r="M814" s="56" t="str">
        <f>IF(ISTEXT(overallRate),"Effectuez l’étape 1",IF(OR(COUNT($C814,I814)&lt;&gt;2,overallRate=0),0,IF(E814="Yes",ROUND(MAX(IF($B814="Non - avec lien de dépendance",0,MIN((0.75*I814),847)),MIN(I814,(0.75*$C814),847)),2),S814)))</f>
        <v>Effectuez l’étape 1</v>
      </c>
      <c r="N814" s="56" t="str">
        <f>IF(ISTEXT(overallRate),"Effectuez l’étape 1",IF(OR(COUNT($C814,J814)&lt;&gt;2,overallRate=0),0,IF(F814="Yes",ROUND(MAX(IF($B814="Non - avec lien de dépendance",0,MIN((0.75*J814),847)),MIN(J814,(0.75*$C814),847)),2),T814)))</f>
        <v>Effectuez l’étape 1</v>
      </c>
      <c r="O814" s="56" t="str">
        <f>IF(ISTEXT(overallRate),"Effectuez l’étape 1",IF(OR(COUNT($C814,K814)&lt;&gt;2,overallRate=0),0,IF(G814="Yes",ROUND(MAX(IF($B814="Non - avec lien de dépendance",0,MIN((0.75*K814),847)),MIN(K814,(0.75*$C814),847)),2),U814)))</f>
        <v>Effectuez l’étape 1</v>
      </c>
      <c r="P814" s="3">
        <f t="shared" si="12"/>
        <v>0</v>
      </c>
      <c r="R814" s="110" t="e">
        <f>IF(revenueReduction&gt;0.3,MAX(IF($B814="Non - avec lien de dépendance",MIN(1129,H814,$C814)*overallRate,MIN(1129,H814)*overallRate),ROUND(MAX(IF($B814="Non - avec lien de dépendance",0,MIN((0.75*H814),847)),MIN(H814,(0.75*$C814),847)),2)),IF($B814="Non - avec lien de dépendance",MIN(1129,H814,$C814)*overallRate,MIN(1129,H814)*overallRate))</f>
        <v>#VALUE!</v>
      </c>
      <c r="S814" s="110" t="e">
        <f>IF(revenueReduction&gt;0.3,MAX(IF($B814="Non - avec lien de dépendance",MIN(1129,I814,$C814)*overallRate,MIN(1129,I814)*overallRate),ROUND(MAX(IF($B814="Non - avec lien de dépendance",0,MIN((0.75*I814),847)),MIN(I814,(0.75*$C814),847)),2)),IF($B814="Non - avec lien de dépendance",MIN(1129,I814,$C814)*overallRate,MIN(1129,I814)*overallRate))</f>
        <v>#VALUE!</v>
      </c>
      <c r="T814" s="110" t="e">
        <f>IF(revenueReduction&gt;0.3,MAX(IF($B814="Non - avec lien de dépendance",MIN(1129,J814,$C814)*overallRate,MIN(1129,J814)*overallRate),ROUND(MAX(IF($B814="Non - avec lien de dépendance",0,MIN((0.75*J814),847)),MIN(J814,(0.75*$C814),847)),2)),IF($B814="Non - avec lien de dépendance",MIN(1129,J814,$C814)*overallRate,MIN(1129,J814)*overallRate))</f>
        <v>#VALUE!</v>
      </c>
      <c r="U814" s="110" t="e">
        <f>IF(revenueReduction&gt;0.3,MAX(IF($B814="Non - avec lien de dépendance",MIN(1129,K814,$C814)*overallRate,MIN(1129,K814)*overallRate),ROUND(MAX(IF($B814="Non - avec lien de dépendance",0,MIN((0.75*K814),847)),MIN(K814,(0.75*$C814),847)),2)),IF($B814="Non - avec lien de dépendance",MIN(1129,K814,$C814)*overallRate,MIN(1129,K814)*overallRate))</f>
        <v>#VALUE!</v>
      </c>
    </row>
    <row r="815" spans="12:21" x14ac:dyDescent="0.5">
      <c r="L815" s="56" t="str">
        <f>IF(ISTEXT(overallRate),"Effectuez l’étape 1",IF(OR(COUNT($C815,H815)&lt;&gt;2,overallRate=0),0,IF(D815="Oui",ROUND(MAX(IF($B815="Non - avec lien de dépendance",0,MIN((0.75*H815),847)),MIN(H815,(0.75*$C815),847)),2),R815)))</f>
        <v>Effectuez l’étape 1</v>
      </c>
      <c r="M815" s="56" t="str">
        <f>IF(ISTEXT(overallRate),"Effectuez l’étape 1",IF(OR(COUNT($C815,I815)&lt;&gt;2,overallRate=0),0,IF(E815="Yes",ROUND(MAX(IF($B815="Non - avec lien de dépendance",0,MIN((0.75*I815),847)),MIN(I815,(0.75*$C815),847)),2),S815)))</f>
        <v>Effectuez l’étape 1</v>
      </c>
      <c r="N815" s="56" t="str">
        <f>IF(ISTEXT(overallRate),"Effectuez l’étape 1",IF(OR(COUNT($C815,J815)&lt;&gt;2,overallRate=0),0,IF(F815="Yes",ROUND(MAX(IF($B815="Non - avec lien de dépendance",0,MIN((0.75*J815),847)),MIN(J815,(0.75*$C815),847)),2),T815)))</f>
        <v>Effectuez l’étape 1</v>
      </c>
      <c r="O815" s="56" t="str">
        <f>IF(ISTEXT(overallRate),"Effectuez l’étape 1",IF(OR(COUNT($C815,K815)&lt;&gt;2,overallRate=0),0,IF(G815="Yes",ROUND(MAX(IF($B815="Non - avec lien de dépendance",0,MIN((0.75*K815),847)),MIN(K815,(0.75*$C815),847)),2),U815)))</f>
        <v>Effectuez l’étape 1</v>
      </c>
      <c r="P815" s="3">
        <f t="shared" si="12"/>
        <v>0</v>
      </c>
      <c r="R815" s="110" t="e">
        <f>IF(revenueReduction&gt;0.3,MAX(IF($B815="Non - avec lien de dépendance",MIN(1129,H815,$C815)*overallRate,MIN(1129,H815)*overallRate),ROUND(MAX(IF($B815="Non - avec lien de dépendance",0,MIN((0.75*H815),847)),MIN(H815,(0.75*$C815),847)),2)),IF($B815="Non - avec lien de dépendance",MIN(1129,H815,$C815)*overallRate,MIN(1129,H815)*overallRate))</f>
        <v>#VALUE!</v>
      </c>
      <c r="S815" s="110" t="e">
        <f>IF(revenueReduction&gt;0.3,MAX(IF($B815="Non - avec lien de dépendance",MIN(1129,I815,$C815)*overallRate,MIN(1129,I815)*overallRate),ROUND(MAX(IF($B815="Non - avec lien de dépendance",0,MIN((0.75*I815),847)),MIN(I815,(0.75*$C815),847)),2)),IF($B815="Non - avec lien de dépendance",MIN(1129,I815,$C815)*overallRate,MIN(1129,I815)*overallRate))</f>
        <v>#VALUE!</v>
      </c>
      <c r="T815" s="110" t="e">
        <f>IF(revenueReduction&gt;0.3,MAX(IF($B815="Non - avec lien de dépendance",MIN(1129,J815,$C815)*overallRate,MIN(1129,J815)*overallRate),ROUND(MAX(IF($B815="Non - avec lien de dépendance",0,MIN((0.75*J815),847)),MIN(J815,(0.75*$C815),847)),2)),IF($B815="Non - avec lien de dépendance",MIN(1129,J815,$C815)*overallRate,MIN(1129,J815)*overallRate))</f>
        <v>#VALUE!</v>
      </c>
      <c r="U815" s="110" t="e">
        <f>IF(revenueReduction&gt;0.3,MAX(IF($B815="Non - avec lien de dépendance",MIN(1129,K815,$C815)*overallRate,MIN(1129,K815)*overallRate),ROUND(MAX(IF($B815="Non - avec lien de dépendance",0,MIN((0.75*K815),847)),MIN(K815,(0.75*$C815),847)),2)),IF($B815="Non - avec lien de dépendance",MIN(1129,K815,$C815)*overallRate,MIN(1129,K815)*overallRate))</f>
        <v>#VALUE!</v>
      </c>
    </row>
    <row r="816" spans="12:21" x14ac:dyDescent="0.5">
      <c r="L816" s="56" t="str">
        <f>IF(ISTEXT(overallRate),"Effectuez l’étape 1",IF(OR(COUNT($C816,H816)&lt;&gt;2,overallRate=0),0,IF(D816="Oui",ROUND(MAX(IF($B816="Non - avec lien de dépendance",0,MIN((0.75*H816),847)),MIN(H816,(0.75*$C816),847)),2),R816)))</f>
        <v>Effectuez l’étape 1</v>
      </c>
      <c r="M816" s="56" t="str">
        <f>IF(ISTEXT(overallRate),"Effectuez l’étape 1",IF(OR(COUNT($C816,I816)&lt;&gt;2,overallRate=0),0,IF(E816="Yes",ROUND(MAX(IF($B816="Non - avec lien de dépendance",0,MIN((0.75*I816),847)),MIN(I816,(0.75*$C816),847)),2),S816)))</f>
        <v>Effectuez l’étape 1</v>
      </c>
      <c r="N816" s="56" t="str">
        <f>IF(ISTEXT(overallRate),"Effectuez l’étape 1",IF(OR(COUNT($C816,J816)&lt;&gt;2,overallRate=0),0,IF(F816="Yes",ROUND(MAX(IF($B816="Non - avec lien de dépendance",0,MIN((0.75*J816),847)),MIN(J816,(0.75*$C816),847)),2),T816)))</f>
        <v>Effectuez l’étape 1</v>
      </c>
      <c r="O816" s="56" t="str">
        <f>IF(ISTEXT(overallRate),"Effectuez l’étape 1",IF(OR(COUNT($C816,K816)&lt;&gt;2,overallRate=0),0,IF(G816="Yes",ROUND(MAX(IF($B816="Non - avec lien de dépendance",0,MIN((0.75*K816),847)),MIN(K816,(0.75*$C816),847)),2),U816)))</f>
        <v>Effectuez l’étape 1</v>
      </c>
      <c r="P816" s="3">
        <f t="shared" si="12"/>
        <v>0</v>
      </c>
      <c r="R816" s="110" t="e">
        <f>IF(revenueReduction&gt;0.3,MAX(IF($B816="Non - avec lien de dépendance",MIN(1129,H816,$C816)*overallRate,MIN(1129,H816)*overallRate),ROUND(MAX(IF($B816="Non - avec lien de dépendance",0,MIN((0.75*H816),847)),MIN(H816,(0.75*$C816),847)),2)),IF($B816="Non - avec lien de dépendance",MIN(1129,H816,$C816)*overallRate,MIN(1129,H816)*overallRate))</f>
        <v>#VALUE!</v>
      </c>
      <c r="S816" s="110" t="e">
        <f>IF(revenueReduction&gt;0.3,MAX(IF($B816="Non - avec lien de dépendance",MIN(1129,I816,$C816)*overallRate,MIN(1129,I816)*overallRate),ROUND(MAX(IF($B816="Non - avec lien de dépendance",0,MIN((0.75*I816),847)),MIN(I816,(0.75*$C816),847)),2)),IF($B816="Non - avec lien de dépendance",MIN(1129,I816,$C816)*overallRate,MIN(1129,I816)*overallRate))</f>
        <v>#VALUE!</v>
      </c>
      <c r="T816" s="110" t="e">
        <f>IF(revenueReduction&gt;0.3,MAX(IF($B816="Non - avec lien de dépendance",MIN(1129,J816,$C816)*overallRate,MIN(1129,J816)*overallRate),ROUND(MAX(IF($B816="Non - avec lien de dépendance",0,MIN((0.75*J816),847)),MIN(J816,(0.75*$C816),847)),2)),IF($B816="Non - avec lien de dépendance",MIN(1129,J816,$C816)*overallRate,MIN(1129,J816)*overallRate))</f>
        <v>#VALUE!</v>
      </c>
      <c r="U816" s="110" t="e">
        <f>IF(revenueReduction&gt;0.3,MAX(IF($B816="Non - avec lien de dépendance",MIN(1129,K816,$C816)*overallRate,MIN(1129,K816)*overallRate),ROUND(MAX(IF($B816="Non - avec lien de dépendance",0,MIN((0.75*K816),847)),MIN(K816,(0.75*$C816),847)),2)),IF($B816="Non - avec lien de dépendance",MIN(1129,K816,$C816)*overallRate,MIN(1129,K816)*overallRate))</f>
        <v>#VALUE!</v>
      </c>
    </row>
    <row r="817" spans="12:21" x14ac:dyDescent="0.5">
      <c r="L817" s="56" t="str">
        <f>IF(ISTEXT(overallRate),"Effectuez l’étape 1",IF(OR(COUNT($C817,H817)&lt;&gt;2,overallRate=0),0,IF(D817="Oui",ROUND(MAX(IF($B817="Non - avec lien de dépendance",0,MIN((0.75*H817),847)),MIN(H817,(0.75*$C817),847)),2),R817)))</f>
        <v>Effectuez l’étape 1</v>
      </c>
      <c r="M817" s="56" t="str">
        <f>IF(ISTEXT(overallRate),"Effectuez l’étape 1",IF(OR(COUNT($C817,I817)&lt;&gt;2,overallRate=0),0,IF(E817="Yes",ROUND(MAX(IF($B817="Non - avec lien de dépendance",0,MIN((0.75*I817),847)),MIN(I817,(0.75*$C817),847)),2),S817)))</f>
        <v>Effectuez l’étape 1</v>
      </c>
      <c r="N817" s="56" t="str">
        <f>IF(ISTEXT(overallRate),"Effectuez l’étape 1",IF(OR(COUNT($C817,J817)&lt;&gt;2,overallRate=0),0,IF(F817="Yes",ROUND(MAX(IF($B817="Non - avec lien de dépendance",0,MIN((0.75*J817),847)),MIN(J817,(0.75*$C817),847)),2),T817)))</f>
        <v>Effectuez l’étape 1</v>
      </c>
      <c r="O817" s="56" t="str">
        <f>IF(ISTEXT(overallRate),"Effectuez l’étape 1",IF(OR(COUNT($C817,K817)&lt;&gt;2,overallRate=0),0,IF(G817="Yes",ROUND(MAX(IF($B817="Non - avec lien de dépendance",0,MIN((0.75*K817),847)),MIN(K817,(0.75*$C817),847)),2),U817)))</f>
        <v>Effectuez l’étape 1</v>
      </c>
      <c r="P817" s="3">
        <f t="shared" si="12"/>
        <v>0</v>
      </c>
      <c r="R817" s="110" t="e">
        <f>IF(revenueReduction&gt;0.3,MAX(IF($B817="Non - avec lien de dépendance",MIN(1129,H817,$C817)*overallRate,MIN(1129,H817)*overallRate),ROUND(MAX(IF($B817="Non - avec lien de dépendance",0,MIN((0.75*H817),847)),MIN(H817,(0.75*$C817),847)),2)),IF($B817="Non - avec lien de dépendance",MIN(1129,H817,$C817)*overallRate,MIN(1129,H817)*overallRate))</f>
        <v>#VALUE!</v>
      </c>
      <c r="S817" s="110" t="e">
        <f>IF(revenueReduction&gt;0.3,MAX(IF($B817="Non - avec lien de dépendance",MIN(1129,I817,$C817)*overallRate,MIN(1129,I817)*overallRate),ROUND(MAX(IF($B817="Non - avec lien de dépendance",0,MIN((0.75*I817),847)),MIN(I817,(0.75*$C817),847)),2)),IF($B817="Non - avec lien de dépendance",MIN(1129,I817,$C817)*overallRate,MIN(1129,I817)*overallRate))</f>
        <v>#VALUE!</v>
      </c>
      <c r="T817" s="110" t="e">
        <f>IF(revenueReduction&gt;0.3,MAX(IF($B817="Non - avec lien de dépendance",MIN(1129,J817,$C817)*overallRate,MIN(1129,J817)*overallRate),ROUND(MAX(IF($B817="Non - avec lien de dépendance",0,MIN((0.75*J817),847)),MIN(J817,(0.75*$C817),847)),2)),IF($B817="Non - avec lien de dépendance",MIN(1129,J817,$C817)*overallRate,MIN(1129,J817)*overallRate))</f>
        <v>#VALUE!</v>
      </c>
      <c r="U817" s="110" t="e">
        <f>IF(revenueReduction&gt;0.3,MAX(IF($B817="Non - avec lien de dépendance",MIN(1129,K817,$C817)*overallRate,MIN(1129,K817)*overallRate),ROUND(MAX(IF($B817="Non - avec lien de dépendance",0,MIN((0.75*K817),847)),MIN(K817,(0.75*$C817),847)),2)),IF($B817="Non - avec lien de dépendance",MIN(1129,K817,$C817)*overallRate,MIN(1129,K817)*overallRate))</f>
        <v>#VALUE!</v>
      </c>
    </row>
    <row r="818" spans="12:21" x14ac:dyDescent="0.5">
      <c r="L818" s="56" t="str">
        <f>IF(ISTEXT(overallRate),"Effectuez l’étape 1",IF(OR(COUNT($C818,H818)&lt;&gt;2,overallRate=0),0,IF(D818="Oui",ROUND(MAX(IF($B818="Non - avec lien de dépendance",0,MIN((0.75*H818),847)),MIN(H818,(0.75*$C818),847)),2),R818)))</f>
        <v>Effectuez l’étape 1</v>
      </c>
      <c r="M818" s="56" t="str">
        <f>IF(ISTEXT(overallRate),"Effectuez l’étape 1",IF(OR(COUNT($C818,I818)&lt;&gt;2,overallRate=0),0,IF(E818="Yes",ROUND(MAX(IF($B818="Non - avec lien de dépendance",0,MIN((0.75*I818),847)),MIN(I818,(0.75*$C818),847)),2),S818)))</f>
        <v>Effectuez l’étape 1</v>
      </c>
      <c r="N818" s="56" t="str">
        <f>IF(ISTEXT(overallRate),"Effectuez l’étape 1",IF(OR(COUNT($C818,J818)&lt;&gt;2,overallRate=0),0,IF(F818="Yes",ROUND(MAX(IF($B818="Non - avec lien de dépendance",0,MIN((0.75*J818),847)),MIN(J818,(0.75*$C818),847)),2),T818)))</f>
        <v>Effectuez l’étape 1</v>
      </c>
      <c r="O818" s="56" t="str">
        <f>IF(ISTEXT(overallRate),"Effectuez l’étape 1",IF(OR(COUNT($C818,K818)&lt;&gt;2,overallRate=0),0,IF(G818="Yes",ROUND(MAX(IF($B818="Non - avec lien de dépendance",0,MIN((0.75*K818),847)),MIN(K818,(0.75*$C818),847)),2),U818)))</f>
        <v>Effectuez l’étape 1</v>
      </c>
      <c r="P818" s="3">
        <f t="shared" si="12"/>
        <v>0</v>
      </c>
      <c r="R818" s="110" t="e">
        <f>IF(revenueReduction&gt;0.3,MAX(IF($B818="Non - avec lien de dépendance",MIN(1129,H818,$C818)*overallRate,MIN(1129,H818)*overallRate),ROUND(MAX(IF($B818="Non - avec lien de dépendance",0,MIN((0.75*H818),847)),MIN(H818,(0.75*$C818),847)),2)),IF($B818="Non - avec lien de dépendance",MIN(1129,H818,$C818)*overallRate,MIN(1129,H818)*overallRate))</f>
        <v>#VALUE!</v>
      </c>
      <c r="S818" s="110" t="e">
        <f>IF(revenueReduction&gt;0.3,MAX(IF($B818="Non - avec lien de dépendance",MIN(1129,I818,$C818)*overallRate,MIN(1129,I818)*overallRate),ROUND(MAX(IF($B818="Non - avec lien de dépendance",0,MIN((0.75*I818),847)),MIN(I818,(0.75*$C818),847)),2)),IF($B818="Non - avec lien de dépendance",MIN(1129,I818,$C818)*overallRate,MIN(1129,I818)*overallRate))</f>
        <v>#VALUE!</v>
      </c>
      <c r="T818" s="110" t="e">
        <f>IF(revenueReduction&gt;0.3,MAX(IF($B818="Non - avec lien de dépendance",MIN(1129,J818,$C818)*overallRate,MIN(1129,J818)*overallRate),ROUND(MAX(IF($B818="Non - avec lien de dépendance",0,MIN((0.75*J818),847)),MIN(J818,(0.75*$C818),847)),2)),IF($B818="Non - avec lien de dépendance",MIN(1129,J818,$C818)*overallRate,MIN(1129,J818)*overallRate))</f>
        <v>#VALUE!</v>
      </c>
      <c r="U818" s="110" t="e">
        <f>IF(revenueReduction&gt;0.3,MAX(IF($B818="Non - avec lien de dépendance",MIN(1129,K818,$C818)*overallRate,MIN(1129,K818)*overallRate),ROUND(MAX(IF($B818="Non - avec lien de dépendance",0,MIN((0.75*K818),847)),MIN(K818,(0.75*$C818),847)),2)),IF($B818="Non - avec lien de dépendance",MIN(1129,K818,$C818)*overallRate,MIN(1129,K818)*overallRate))</f>
        <v>#VALUE!</v>
      </c>
    </row>
    <row r="819" spans="12:21" x14ac:dyDescent="0.5">
      <c r="L819" s="56" t="str">
        <f>IF(ISTEXT(overallRate),"Effectuez l’étape 1",IF(OR(COUNT($C819,H819)&lt;&gt;2,overallRate=0),0,IF(D819="Oui",ROUND(MAX(IF($B819="Non - avec lien de dépendance",0,MIN((0.75*H819),847)),MIN(H819,(0.75*$C819),847)),2),R819)))</f>
        <v>Effectuez l’étape 1</v>
      </c>
      <c r="M819" s="56" t="str">
        <f>IF(ISTEXT(overallRate),"Effectuez l’étape 1",IF(OR(COUNT($C819,I819)&lt;&gt;2,overallRate=0),0,IF(E819="Yes",ROUND(MAX(IF($B819="Non - avec lien de dépendance",0,MIN((0.75*I819),847)),MIN(I819,(0.75*$C819),847)),2),S819)))</f>
        <v>Effectuez l’étape 1</v>
      </c>
      <c r="N819" s="56" t="str">
        <f>IF(ISTEXT(overallRate),"Effectuez l’étape 1",IF(OR(COUNT($C819,J819)&lt;&gt;2,overallRate=0),0,IF(F819="Yes",ROUND(MAX(IF($B819="Non - avec lien de dépendance",0,MIN((0.75*J819),847)),MIN(J819,(0.75*$C819),847)),2),T819)))</f>
        <v>Effectuez l’étape 1</v>
      </c>
      <c r="O819" s="56" t="str">
        <f>IF(ISTEXT(overallRate),"Effectuez l’étape 1",IF(OR(COUNT($C819,K819)&lt;&gt;2,overallRate=0),0,IF(G819="Yes",ROUND(MAX(IF($B819="Non - avec lien de dépendance",0,MIN((0.75*K819),847)),MIN(K819,(0.75*$C819),847)),2),U819)))</f>
        <v>Effectuez l’étape 1</v>
      </c>
      <c r="P819" s="3">
        <f t="shared" si="12"/>
        <v>0</v>
      </c>
      <c r="R819" s="110" t="e">
        <f>IF(revenueReduction&gt;0.3,MAX(IF($B819="Non - avec lien de dépendance",MIN(1129,H819,$C819)*overallRate,MIN(1129,H819)*overallRate),ROUND(MAX(IF($B819="Non - avec lien de dépendance",0,MIN((0.75*H819),847)),MIN(H819,(0.75*$C819),847)),2)),IF($B819="Non - avec lien de dépendance",MIN(1129,H819,$C819)*overallRate,MIN(1129,H819)*overallRate))</f>
        <v>#VALUE!</v>
      </c>
      <c r="S819" s="110" t="e">
        <f>IF(revenueReduction&gt;0.3,MAX(IF($B819="Non - avec lien de dépendance",MIN(1129,I819,$C819)*overallRate,MIN(1129,I819)*overallRate),ROUND(MAX(IF($B819="Non - avec lien de dépendance",0,MIN((0.75*I819),847)),MIN(I819,(0.75*$C819),847)),2)),IF($B819="Non - avec lien de dépendance",MIN(1129,I819,$C819)*overallRate,MIN(1129,I819)*overallRate))</f>
        <v>#VALUE!</v>
      </c>
      <c r="T819" s="110" t="e">
        <f>IF(revenueReduction&gt;0.3,MAX(IF($B819="Non - avec lien de dépendance",MIN(1129,J819,$C819)*overallRate,MIN(1129,J819)*overallRate),ROUND(MAX(IF($B819="Non - avec lien de dépendance",0,MIN((0.75*J819),847)),MIN(J819,(0.75*$C819),847)),2)),IF($B819="Non - avec lien de dépendance",MIN(1129,J819,$C819)*overallRate,MIN(1129,J819)*overallRate))</f>
        <v>#VALUE!</v>
      </c>
      <c r="U819" s="110" t="e">
        <f>IF(revenueReduction&gt;0.3,MAX(IF($B819="Non - avec lien de dépendance",MIN(1129,K819,$C819)*overallRate,MIN(1129,K819)*overallRate),ROUND(MAX(IF($B819="Non - avec lien de dépendance",0,MIN((0.75*K819),847)),MIN(K819,(0.75*$C819),847)),2)),IF($B819="Non - avec lien de dépendance",MIN(1129,K819,$C819)*overallRate,MIN(1129,K819)*overallRate))</f>
        <v>#VALUE!</v>
      </c>
    </row>
    <row r="820" spans="12:21" x14ac:dyDescent="0.5">
      <c r="L820" s="56" t="str">
        <f>IF(ISTEXT(overallRate),"Effectuez l’étape 1",IF(OR(COUNT($C820,H820)&lt;&gt;2,overallRate=0),0,IF(D820="Oui",ROUND(MAX(IF($B820="Non - avec lien de dépendance",0,MIN((0.75*H820),847)),MIN(H820,(0.75*$C820),847)),2),R820)))</f>
        <v>Effectuez l’étape 1</v>
      </c>
      <c r="M820" s="56" t="str">
        <f>IF(ISTEXT(overallRate),"Effectuez l’étape 1",IF(OR(COUNT($C820,I820)&lt;&gt;2,overallRate=0),0,IF(E820="Yes",ROUND(MAX(IF($B820="Non - avec lien de dépendance",0,MIN((0.75*I820),847)),MIN(I820,(0.75*$C820),847)),2),S820)))</f>
        <v>Effectuez l’étape 1</v>
      </c>
      <c r="N820" s="56" t="str">
        <f>IF(ISTEXT(overallRate),"Effectuez l’étape 1",IF(OR(COUNT($C820,J820)&lt;&gt;2,overallRate=0),0,IF(F820="Yes",ROUND(MAX(IF($B820="Non - avec lien de dépendance",0,MIN((0.75*J820),847)),MIN(J820,(0.75*$C820),847)),2),T820)))</f>
        <v>Effectuez l’étape 1</v>
      </c>
      <c r="O820" s="56" t="str">
        <f>IF(ISTEXT(overallRate),"Effectuez l’étape 1",IF(OR(COUNT($C820,K820)&lt;&gt;2,overallRate=0),0,IF(G820="Yes",ROUND(MAX(IF($B820="Non - avec lien de dépendance",0,MIN((0.75*K820),847)),MIN(K820,(0.75*$C820),847)),2),U820)))</f>
        <v>Effectuez l’étape 1</v>
      </c>
      <c r="P820" s="3">
        <f t="shared" si="12"/>
        <v>0</v>
      </c>
      <c r="R820" s="110" t="e">
        <f>IF(revenueReduction&gt;0.3,MAX(IF($B820="Non - avec lien de dépendance",MIN(1129,H820,$C820)*overallRate,MIN(1129,H820)*overallRate),ROUND(MAX(IF($B820="Non - avec lien de dépendance",0,MIN((0.75*H820),847)),MIN(H820,(0.75*$C820),847)),2)),IF($B820="Non - avec lien de dépendance",MIN(1129,H820,$C820)*overallRate,MIN(1129,H820)*overallRate))</f>
        <v>#VALUE!</v>
      </c>
      <c r="S820" s="110" t="e">
        <f>IF(revenueReduction&gt;0.3,MAX(IF($B820="Non - avec lien de dépendance",MIN(1129,I820,$C820)*overallRate,MIN(1129,I820)*overallRate),ROUND(MAX(IF($B820="Non - avec lien de dépendance",0,MIN((0.75*I820),847)),MIN(I820,(0.75*$C820),847)),2)),IF($B820="Non - avec lien de dépendance",MIN(1129,I820,$C820)*overallRate,MIN(1129,I820)*overallRate))</f>
        <v>#VALUE!</v>
      </c>
      <c r="T820" s="110" t="e">
        <f>IF(revenueReduction&gt;0.3,MAX(IF($B820="Non - avec lien de dépendance",MIN(1129,J820,$C820)*overallRate,MIN(1129,J820)*overallRate),ROUND(MAX(IF($B820="Non - avec lien de dépendance",0,MIN((0.75*J820),847)),MIN(J820,(0.75*$C820),847)),2)),IF($B820="Non - avec lien de dépendance",MIN(1129,J820,$C820)*overallRate,MIN(1129,J820)*overallRate))</f>
        <v>#VALUE!</v>
      </c>
      <c r="U820" s="110" t="e">
        <f>IF(revenueReduction&gt;0.3,MAX(IF($B820="Non - avec lien de dépendance",MIN(1129,K820,$C820)*overallRate,MIN(1129,K820)*overallRate),ROUND(MAX(IF($B820="Non - avec lien de dépendance",0,MIN((0.75*K820),847)),MIN(K820,(0.75*$C820),847)),2)),IF($B820="Non - avec lien de dépendance",MIN(1129,K820,$C820)*overallRate,MIN(1129,K820)*overallRate))</f>
        <v>#VALUE!</v>
      </c>
    </row>
    <row r="821" spans="12:21" x14ac:dyDescent="0.5">
      <c r="L821" s="56" t="str">
        <f>IF(ISTEXT(overallRate),"Effectuez l’étape 1",IF(OR(COUNT($C821,H821)&lt;&gt;2,overallRate=0),0,IF(D821="Oui",ROUND(MAX(IF($B821="Non - avec lien de dépendance",0,MIN((0.75*H821),847)),MIN(H821,(0.75*$C821),847)),2),R821)))</f>
        <v>Effectuez l’étape 1</v>
      </c>
      <c r="M821" s="56" t="str">
        <f>IF(ISTEXT(overallRate),"Effectuez l’étape 1",IF(OR(COUNT($C821,I821)&lt;&gt;2,overallRate=0),0,IF(E821="Yes",ROUND(MAX(IF($B821="Non - avec lien de dépendance",0,MIN((0.75*I821),847)),MIN(I821,(0.75*$C821),847)),2),S821)))</f>
        <v>Effectuez l’étape 1</v>
      </c>
      <c r="N821" s="56" t="str">
        <f>IF(ISTEXT(overallRate),"Effectuez l’étape 1",IF(OR(COUNT($C821,J821)&lt;&gt;2,overallRate=0),0,IF(F821="Yes",ROUND(MAX(IF($B821="Non - avec lien de dépendance",0,MIN((0.75*J821),847)),MIN(J821,(0.75*$C821),847)),2),T821)))</f>
        <v>Effectuez l’étape 1</v>
      </c>
      <c r="O821" s="56" t="str">
        <f>IF(ISTEXT(overallRate),"Effectuez l’étape 1",IF(OR(COUNT($C821,K821)&lt;&gt;2,overallRate=0),0,IF(G821="Yes",ROUND(MAX(IF($B821="Non - avec lien de dépendance",0,MIN((0.75*K821),847)),MIN(K821,(0.75*$C821),847)),2),U821)))</f>
        <v>Effectuez l’étape 1</v>
      </c>
      <c r="P821" s="3">
        <f t="shared" si="12"/>
        <v>0</v>
      </c>
      <c r="R821" s="110" t="e">
        <f>IF(revenueReduction&gt;0.3,MAX(IF($B821="Non - avec lien de dépendance",MIN(1129,H821,$C821)*overallRate,MIN(1129,H821)*overallRate),ROUND(MAX(IF($B821="Non - avec lien de dépendance",0,MIN((0.75*H821),847)),MIN(H821,(0.75*$C821),847)),2)),IF($B821="Non - avec lien de dépendance",MIN(1129,H821,$C821)*overallRate,MIN(1129,H821)*overallRate))</f>
        <v>#VALUE!</v>
      </c>
      <c r="S821" s="110" t="e">
        <f>IF(revenueReduction&gt;0.3,MAX(IF($B821="Non - avec lien de dépendance",MIN(1129,I821,$C821)*overallRate,MIN(1129,I821)*overallRate),ROUND(MAX(IF($B821="Non - avec lien de dépendance",0,MIN((0.75*I821),847)),MIN(I821,(0.75*$C821),847)),2)),IF($B821="Non - avec lien de dépendance",MIN(1129,I821,$C821)*overallRate,MIN(1129,I821)*overallRate))</f>
        <v>#VALUE!</v>
      </c>
      <c r="T821" s="110" t="e">
        <f>IF(revenueReduction&gt;0.3,MAX(IF($B821="Non - avec lien de dépendance",MIN(1129,J821,$C821)*overallRate,MIN(1129,J821)*overallRate),ROUND(MAX(IF($B821="Non - avec lien de dépendance",0,MIN((0.75*J821),847)),MIN(J821,(0.75*$C821),847)),2)),IF($B821="Non - avec lien de dépendance",MIN(1129,J821,$C821)*overallRate,MIN(1129,J821)*overallRate))</f>
        <v>#VALUE!</v>
      </c>
      <c r="U821" s="110" t="e">
        <f>IF(revenueReduction&gt;0.3,MAX(IF($B821="Non - avec lien de dépendance",MIN(1129,K821,$C821)*overallRate,MIN(1129,K821)*overallRate),ROUND(MAX(IF($B821="Non - avec lien de dépendance",0,MIN((0.75*K821),847)),MIN(K821,(0.75*$C821),847)),2)),IF($B821="Non - avec lien de dépendance",MIN(1129,K821,$C821)*overallRate,MIN(1129,K821)*overallRate))</f>
        <v>#VALUE!</v>
      </c>
    </row>
    <row r="822" spans="12:21" x14ac:dyDescent="0.5">
      <c r="L822" s="56" t="str">
        <f>IF(ISTEXT(overallRate),"Effectuez l’étape 1",IF(OR(COUNT($C822,H822)&lt;&gt;2,overallRate=0),0,IF(D822="Oui",ROUND(MAX(IF($B822="Non - avec lien de dépendance",0,MIN((0.75*H822),847)),MIN(H822,(0.75*$C822),847)),2),R822)))</f>
        <v>Effectuez l’étape 1</v>
      </c>
      <c r="M822" s="56" t="str">
        <f>IF(ISTEXT(overallRate),"Effectuez l’étape 1",IF(OR(COUNT($C822,I822)&lt;&gt;2,overallRate=0),0,IF(E822="Yes",ROUND(MAX(IF($B822="Non - avec lien de dépendance",0,MIN((0.75*I822),847)),MIN(I822,(0.75*$C822),847)),2),S822)))</f>
        <v>Effectuez l’étape 1</v>
      </c>
      <c r="N822" s="56" t="str">
        <f>IF(ISTEXT(overallRate),"Effectuez l’étape 1",IF(OR(COUNT($C822,J822)&lt;&gt;2,overallRate=0),0,IF(F822="Yes",ROUND(MAX(IF($B822="Non - avec lien de dépendance",0,MIN((0.75*J822),847)),MIN(J822,(0.75*$C822),847)),2),T822)))</f>
        <v>Effectuez l’étape 1</v>
      </c>
      <c r="O822" s="56" t="str">
        <f>IF(ISTEXT(overallRate),"Effectuez l’étape 1",IF(OR(COUNT($C822,K822)&lt;&gt;2,overallRate=0),0,IF(G822="Yes",ROUND(MAX(IF($B822="Non - avec lien de dépendance",0,MIN((0.75*K822),847)),MIN(K822,(0.75*$C822),847)),2),U822)))</f>
        <v>Effectuez l’étape 1</v>
      </c>
      <c r="P822" s="3">
        <f t="shared" si="12"/>
        <v>0</v>
      </c>
      <c r="R822" s="110" t="e">
        <f>IF(revenueReduction&gt;0.3,MAX(IF($B822="Non - avec lien de dépendance",MIN(1129,H822,$C822)*overallRate,MIN(1129,H822)*overallRate),ROUND(MAX(IF($B822="Non - avec lien de dépendance",0,MIN((0.75*H822),847)),MIN(H822,(0.75*$C822),847)),2)),IF($B822="Non - avec lien de dépendance",MIN(1129,H822,$C822)*overallRate,MIN(1129,H822)*overallRate))</f>
        <v>#VALUE!</v>
      </c>
      <c r="S822" s="110" t="e">
        <f>IF(revenueReduction&gt;0.3,MAX(IF($B822="Non - avec lien de dépendance",MIN(1129,I822,$C822)*overallRate,MIN(1129,I822)*overallRate),ROUND(MAX(IF($B822="Non - avec lien de dépendance",0,MIN((0.75*I822),847)),MIN(I822,(0.75*$C822),847)),2)),IF($B822="Non - avec lien de dépendance",MIN(1129,I822,$C822)*overallRate,MIN(1129,I822)*overallRate))</f>
        <v>#VALUE!</v>
      </c>
      <c r="T822" s="110" t="e">
        <f>IF(revenueReduction&gt;0.3,MAX(IF($B822="Non - avec lien de dépendance",MIN(1129,J822,$C822)*overallRate,MIN(1129,J822)*overallRate),ROUND(MAX(IF($B822="Non - avec lien de dépendance",0,MIN((0.75*J822),847)),MIN(J822,(0.75*$C822),847)),2)),IF($B822="Non - avec lien de dépendance",MIN(1129,J822,$C822)*overallRate,MIN(1129,J822)*overallRate))</f>
        <v>#VALUE!</v>
      </c>
      <c r="U822" s="110" t="e">
        <f>IF(revenueReduction&gt;0.3,MAX(IF($B822="Non - avec lien de dépendance",MIN(1129,K822,$C822)*overallRate,MIN(1129,K822)*overallRate),ROUND(MAX(IF($B822="Non - avec lien de dépendance",0,MIN((0.75*K822),847)),MIN(K822,(0.75*$C822),847)),2)),IF($B822="Non - avec lien de dépendance",MIN(1129,K822,$C822)*overallRate,MIN(1129,K822)*overallRate))</f>
        <v>#VALUE!</v>
      </c>
    </row>
    <row r="823" spans="12:21" x14ac:dyDescent="0.5">
      <c r="L823" s="56" t="str">
        <f>IF(ISTEXT(overallRate),"Effectuez l’étape 1",IF(OR(COUNT($C823,H823)&lt;&gt;2,overallRate=0),0,IF(D823="Oui",ROUND(MAX(IF($B823="Non - avec lien de dépendance",0,MIN((0.75*H823),847)),MIN(H823,(0.75*$C823),847)),2),R823)))</f>
        <v>Effectuez l’étape 1</v>
      </c>
      <c r="M823" s="56" t="str">
        <f>IF(ISTEXT(overallRate),"Effectuez l’étape 1",IF(OR(COUNT($C823,I823)&lt;&gt;2,overallRate=0),0,IF(E823="Yes",ROUND(MAX(IF($B823="Non - avec lien de dépendance",0,MIN((0.75*I823),847)),MIN(I823,(0.75*$C823),847)),2),S823)))</f>
        <v>Effectuez l’étape 1</v>
      </c>
      <c r="N823" s="56" t="str">
        <f>IF(ISTEXT(overallRate),"Effectuez l’étape 1",IF(OR(COUNT($C823,J823)&lt;&gt;2,overallRate=0),0,IF(F823="Yes",ROUND(MAX(IF($B823="Non - avec lien de dépendance",0,MIN((0.75*J823),847)),MIN(J823,(0.75*$C823),847)),2),T823)))</f>
        <v>Effectuez l’étape 1</v>
      </c>
      <c r="O823" s="56" t="str">
        <f>IF(ISTEXT(overallRate),"Effectuez l’étape 1",IF(OR(COUNT($C823,K823)&lt;&gt;2,overallRate=0),0,IF(G823="Yes",ROUND(MAX(IF($B823="Non - avec lien de dépendance",0,MIN((0.75*K823),847)),MIN(K823,(0.75*$C823),847)),2),U823)))</f>
        <v>Effectuez l’étape 1</v>
      </c>
      <c r="P823" s="3">
        <f t="shared" si="12"/>
        <v>0</v>
      </c>
      <c r="R823" s="110" t="e">
        <f>IF(revenueReduction&gt;0.3,MAX(IF($B823="Non - avec lien de dépendance",MIN(1129,H823,$C823)*overallRate,MIN(1129,H823)*overallRate),ROUND(MAX(IF($B823="Non - avec lien de dépendance",0,MIN((0.75*H823),847)),MIN(H823,(0.75*$C823),847)),2)),IF($B823="Non - avec lien de dépendance",MIN(1129,H823,$C823)*overallRate,MIN(1129,H823)*overallRate))</f>
        <v>#VALUE!</v>
      </c>
      <c r="S823" s="110" t="e">
        <f>IF(revenueReduction&gt;0.3,MAX(IF($B823="Non - avec lien de dépendance",MIN(1129,I823,$C823)*overallRate,MIN(1129,I823)*overallRate),ROUND(MAX(IF($B823="Non - avec lien de dépendance",0,MIN((0.75*I823),847)),MIN(I823,(0.75*$C823),847)),2)),IF($B823="Non - avec lien de dépendance",MIN(1129,I823,$C823)*overallRate,MIN(1129,I823)*overallRate))</f>
        <v>#VALUE!</v>
      </c>
      <c r="T823" s="110" t="e">
        <f>IF(revenueReduction&gt;0.3,MAX(IF($B823="Non - avec lien de dépendance",MIN(1129,J823,$C823)*overallRate,MIN(1129,J823)*overallRate),ROUND(MAX(IF($B823="Non - avec lien de dépendance",0,MIN((0.75*J823),847)),MIN(J823,(0.75*$C823),847)),2)),IF($B823="Non - avec lien de dépendance",MIN(1129,J823,$C823)*overallRate,MIN(1129,J823)*overallRate))</f>
        <v>#VALUE!</v>
      </c>
      <c r="U823" s="110" t="e">
        <f>IF(revenueReduction&gt;0.3,MAX(IF($B823="Non - avec lien de dépendance",MIN(1129,K823,$C823)*overallRate,MIN(1129,K823)*overallRate),ROUND(MAX(IF($B823="Non - avec lien de dépendance",0,MIN((0.75*K823),847)),MIN(K823,(0.75*$C823),847)),2)),IF($B823="Non - avec lien de dépendance",MIN(1129,K823,$C823)*overallRate,MIN(1129,K823)*overallRate))</f>
        <v>#VALUE!</v>
      </c>
    </row>
    <row r="824" spans="12:21" x14ac:dyDescent="0.5">
      <c r="L824" s="56" t="str">
        <f>IF(ISTEXT(overallRate),"Effectuez l’étape 1",IF(OR(COUNT($C824,H824)&lt;&gt;2,overallRate=0),0,IF(D824="Oui",ROUND(MAX(IF($B824="Non - avec lien de dépendance",0,MIN((0.75*H824),847)),MIN(H824,(0.75*$C824),847)),2),R824)))</f>
        <v>Effectuez l’étape 1</v>
      </c>
      <c r="M824" s="56" t="str">
        <f>IF(ISTEXT(overallRate),"Effectuez l’étape 1",IF(OR(COUNT($C824,I824)&lt;&gt;2,overallRate=0),0,IF(E824="Yes",ROUND(MAX(IF($B824="Non - avec lien de dépendance",0,MIN((0.75*I824),847)),MIN(I824,(0.75*$C824),847)),2),S824)))</f>
        <v>Effectuez l’étape 1</v>
      </c>
      <c r="N824" s="56" t="str">
        <f>IF(ISTEXT(overallRate),"Effectuez l’étape 1",IF(OR(COUNT($C824,J824)&lt;&gt;2,overallRate=0),0,IF(F824="Yes",ROUND(MAX(IF($B824="Non - avec lien de dépendance",0,MIN((0.75*J824),847)),MIN(J824,(0.75*$C824),847)),2),T824)))</f>
        <v>Effectuez l’étape 1</v>
      </c>
      <c r="O824" s="56" t="str">
        <f>IF(ISTEXT(overallRate),"Effectuez l’étape 1",IF(OR(COUNT($C824,K824)&lt;&gt;2,overallRate=0),0,IF(G824="Yes",ROUND(MAX(IF($B824="Non - avec lien de dépendance",0,MIN((0.75*K824),847)),MIN(K824,(0.75*$C824),847)),2),U824)))</f>
        <v>Effectuez l’étape 1</v>
      </c>
      <c r="P824" s="3">
        <f t="shared" si="12"/>
        <v>0</v>
      </c>
      <c r="R824" s="110" t="e">
        <f>IF(revenueReduction&gt;0.3,MAX(IF($B824="Non - avec lien de dépendance",MIN(1129,H824,$C824)*overallRate,MIN(1129,H824)*overallRate),ROUND(MAX(IF($B824="Non - avec lien de dépendance",0,MIN((0.75*H824),847)),MIN(H824,(0.75*$C824),847)),2)),IF($B824="Non - avec lien de dépendance",MIN(1129,H824,$C824)*overallRate,MIN(1129,H824)*overallRate))</f>
        <v>#VALUE!</v>
      </c>
      <c r="S824" s="110" t="e">
        <f>IF(revenueReduction&gt;0.3,MAX(IF($B824="Non - avec lien de dépendance",MIN(1129,I824,$C824)*overallRate,MIN(1129,I824)*overallRate),ROUND(MAX(IF($B824="Non - avec lien de dépendance",0,MIN((0.75*I824),847)),MIN(I824,(0.75*$C824),847)),2)),IF($B824="Non - avec lien de dépendance",MIN(1129,I824,$C824)*overallRate,MIN(1129,I824)*overallRate))</f>
        <v>#VALUE!</v>
      </c>
      <c r="T824" s="110" t="e">
        <f>IF(revenueReduction&gt;0.3,MAX(IF($B824="Non - avec lien de dépendance",MIN(1129,J824,$C824)*overallRate,MIN(1129,J824)*overallRate),ROUND(MAX(IF($B824="Non - avec lien de dépendance",0,MIN((0.75*J824),847)),MIN(J824,(0.75*$C824),847)),2)),IF($B824="Non - avec lien de dépendance",MIN(1129,J824,$C824)*overallRate,MIN(1129,J824)*overallRate))</f>
        <v>#VALUE!</v>
      </c>
      <c r="U824" s="110" t="e">
        <f>IF(revenueReduction&gt;0.3,MAX(IF($B824="Non - avec lien de dépendance",MIN(1129,K824,$C824)*overallRate,MIN(1129,K824)*overallRate),ROUND(MAX(IF($B824="Non - avec lien de dépendance",0,MIN((0.75*K824),847)),MIN(K824,(0.75*$C824),847)),2)),IF($B824="Non - avec lien de dépendance",MIN(1129,K824,$C824)*overallRate,MIN(1129,K824)*overallRate))</f>
        <v>#VALUE!</v>
      </c>
    </row>
    <row r="825" spans="12:21" x14ac:dyDescent="0.5">
      <c r="L825" s="56" t="str">
        <f>IF(ISTEXT(overallRate),"Effectuez l’étape 1",IF(OR(COUNT($C825,H825)&lt;&gt;2,overallRate=0),0,IF(D825="Oui",ROUND(MAX(IF($B825="Non - avec lien de dépendance",0,MIN((0.75*H825),847)),MIN(H825,(0.75*$C825),847)),2),R825)))</f>
        <v>Effectuez l’étape 1</v>
      </c>
      <c r="M825" s="56" t="str">
        <f>IF(ISTEXT(overallRate),"Effectuez l’étape 1",IF(OR(COUNT($C825,I825)&lt;&gt;2,overallRate=0),0,IF(E825="Yes",ROUND(MAX(IF($B825="Non - avec lien de dépendance",0,MIN((0.75*I825),847)),MIN(I825,(0.75*$C825),847)),2),S825)))</f>
        <v>Effectuez l’étape 1</v>
      </c>
      <c r="N825" s="56" t="str">
        <f>IF(ISTEXT(overallRate),"Effectuez l’étape 1",IF(OR(COUNT($C825,J825)&lt;&gt;2,overallRate=0),0,IF(F825="Yes",ROUND(MAX(IF($B825="Non - avec lien de dépendance",0,MIN((0.75*J825),847)),MIN(J825,(0.75*$C825),847)),2),T825)))</f>
        <v>Effectuez l’étape 1</v>
      </c>
      <c r="O825" s="56" t="str">
        <f>IF(ISTEXT(overallRate),"Effectuez l’étape 1",IF(OR(COUNT($C825,K825)&lt;&gt;2,overallRate=0),0,IF(G825="Yes",ROUND(MAX(IF($B825="Non - avec lien de dépendance",0,MIN((0.75*K825),847)),MIN(K825,(0.75*$C825),847)),2),U825)))</f>
        <v>Effectuez l’étape 1</v>
      </c>
      <c r="P825" s="3">
        <f t="shared" si="12"/>
        <v>0</v>
      </c>
      <c r="R825" s="110" t="e">
        <f>IF(revenueReduction&gt;0.3,MAX(IF($B825="Non - avec lien de dépendance",MIN(1129,H825,$C825)*overallRate,MIN(1129,H825)*overallRate),ROUND(MAX(IF($B825="Non - avec lien de dépendance",0,MIN((0.75*H825),847)),MIN(H825,(0.75*$C825),847)),2)),IF($B825="Non - avec lien de dépendance",MIN(1129,H825,$C825)*overallRate,MIN(1129,H825)*overallRate))</f>
        <v>#VALUE!</v>
      </c>
      <c r="S825" s="110" t="e">
        <f>IF(revenueReduction&gt;0.3,MAX(IF($B825="Non - avec lien de dépendance",MIN(1129,I825,$C825)*overallRate,MIN(1129,I825)*overallRate),ROUND(MAX(IF($B825="Non - avec lien de dépendance",0,MIN((0.75*I825),847)),MIN(I825,(0.75*$C825),847)),2)),IF($B825="Non - avec lien de dépendance",MIN(1129,I825,$C825)*overallRate,MIN(1129,I825)*overallRate))</f>
        <v>#VALUE!</v>
      </c>
      <c r="T825" s="110" t="e">
        <f>IF(revenueReduction&gt;0.3,MAX(IF($B825="Non - avec lien de dépendance",MIN(1129,J825,$C825)*overallRate,MIN(1129,J825)*overallRate),ROUND(MAX(IF($B825="Non - avec lien de dépendance",0,MIN((0.75*J825),847)),MIN(J825,(0.75*$C825),847)),2)),IF($B825="Non - avec lien de dépendance",MIN(1129,J825,$C825)*overallRate,MIN(1129,J825)*overallRate))</f>
        <v>#VALUE!</v>
      </c>
      <c r="U825" s="110" t="e">
        <f>IF(revenueReduction&gt;0.3,MAX(IF($B825="Non - avec lien de dépendance",MIN(1129,K825,$C825)*overallRate,MIN(1129,K825)*overallRate),ROUND(MAX(IF($B825="Non - avec lien de dépendance",0,MIN((0.75*K825),847)),MIN(K825,(0.75*$C825),847)),2)),IF($B825="Non - avec lien de dépendance",MIN(1129,K825,$C825)*overallRate,MIN(1129,K825)*overallRate))</f>
        <v>#VALUE!</v>
      </c>
    </row>
    <row r="826" spans="12:21" x14ac:dyDescent="0.5">
      <c r="L826" s="56" t="str">
        <f>IF(ISTEXT(overallRate),"Effectuez l’étape 1",IF(OR(COUNT($C826,H826)&lt;&gt;2,overallRate=0),0,IF(D826="Oui",ROUND(MAX(IF($B826="Non - avec lien de dépendance",0,MIN((0.75*H826),847)),MIN(H826,(0.75*$C826),847)),2),R826)))</f>
        <v>Effectuez l’étape 1</v>
      </c>
      <c r="M826" s="56" t="str">
        <f>IF(ISTEXT(overallRate),"Effectuez l’étape 1",IF(OR(COUNT($C826,I826)&lt;&gt;2,overallRate=0),0,IF(E826="Yes",ROUND(MAX(IF($B826="Non - avec lien de dépendance",0,MIN((0.75*I826),847)),MIN(I826,(0.75*$C826),847)),2),S826)))</f>
        <v>Effectuez l’étape 1</v>
      </c>
      <c r="N826" s="56" t="str">
        <f>IF(ISTEXT(overallRate),"Effectuez l’étape 1",IF(OR(COUNT($C826,J826)&lt;&gt;2,overallRate=0),0,IF(F826="Yes",ROUND(MAX(IF($B826="Non - avec lien de dépendance",0,MIN((0.75*J826),847)),MIN(J826,(0.75*$C826),847)),2),T826)))</f>
        <v>Effectuez l’étape 1</v>
      </c>
      <c r="O826" s="56" t="str">
        <f>IF(ISTEXT(overallRate),"Effectuez l’étape 1",IF(OR(COUNT($C826,K826)&lt;&gt;2,overallRate=0),0,IF(G826="Yes",ROUND(MAX(IF($B826="Non - avec lien de dépendance",0,MIN((0.75*K826),847)),MIN(K826,(0.75*$C826),847)),2),U826)))</f>
        <v>Effectuez l’étape 1</v>
      </c>
      <c r="P826" s="3">
        <f t="shared" si="12"/>
        <v>0</v>
      </c>
      <c r="R826" s="110" t="e">
        <f>IF(revenueReduction&gt;0.3,MAX(IF($B826="Non - avec lien de dépendance",MIN(1129,H826,$C826)*overallRate,MIN(1129,H826)*overallRate),ROUND(MAX(IF($B826="Non - avec lien de dépendance",0,MIN((0.75*H826),847)),MIN(H826,(0.75*$C826),847)),2)),IF($B826="Non - avec lien de dépendance",MIN(1129,H826,$C826)*overallRate,MIN(1129,H826)*overallRate))</f>
        <v>#VALUE!</v>
      </c>
      <c r="S826" s="110" t="e">
        <f>IF(revenueReduction&gt;0.3,MAX(IF($B826="Non - avec lien de dépendance",MIN(1129,I826,$C826)*overallRate,MIN(1129,I826)*overallRate),ROUND(MAX(IF($B826="Non - avec lien de dépendance",0,MIN((0.75*I826),847)),MIN(I826,(0.75*$C826),847)),2)),IF($B826="Non - avec lien de dépendance",MIN(1129,I826,$C826)*overallRate,MIN(1129,I826)*overallRate))</f>
        <v>#VALUE!</v>
      </c>
      <c r="T826" s="110" t="e">
        <f>IF(revenueReduction&gt;0.3,MAX(IF($B826="Non - avec lien de dépendance",MIN(1129,J826,$C826)*overallRate,MIN(1129,J826)*overallRate),ROUND(MAX(IF($B826="Non - avec lien de dépendance",0,MIN((0.75*J826),847)),MIN(J826,(0.75*$C826),847)),2)),IF($B826="Non - avec lien de dépendance",MIN(1129,J826,$C826)*overallRate,MIN(1129,J826)*overallRate))</f>
        <v>#VALUE!</v>
      </c>
      <c r="U826" s="110" t="e">
        <f>IF(revenueReduction&gt;0.3,MAX(IF($B826="Non - avec lien de dépendance",MIN(1129,K826,$C826)*overallRate,MIN(1129,K826)*overallRate),ROUND(MAX(IF($B826="Non - avec lien de dépendance",0,MIN((0.75*K826),847)),MIN(K826,(0.75*$C826),847)),2)),IF($B826="Non - avec lien de dépendance",MIN(1129,K826,$C826)*overallRate,MIN(1129,K826)*overallRate))</f>
        <v>#VALUE!</v>
      </c>
    </row>
    <row r="827" spans="12:21" x14ac:dyDescent="0.5">
      <c r="L827" s="56" t="str">
        <f>IF(ISTEXT(overallRate),"Effectuez l’étape 1",IF(OR(COUNT($C827,H827)&lt;&gt;2,overallRate=0),0,IF(D827="Oui",ROUND(MAX(IF($B827="Non - avec lien de dépendance",0,MIN((0.75*H827),847)),MIN(H827,(0.75*$C827),847)),2),R827)))</f>
        <v>Effectuez l’étape 1</v>
      </c>
      <c r="M827" s="56" t="str">
        <f>IF(ISTEXT(overallRate),"Effectuez l’étape 1",IF(OR(COUNT($C827,I827)&lt;&gt;2,overallRate=0),0,IF(E827="Yes",ROUND(MAX(IF($B827="Non - avec lien de dépendance",0,MIN((0.75*I827),847)),MIN(I827,(0.75*$C827),847)),2),S827)))</f>
        <v>Effectuez l’étape 1</v>
      </c>
      <c r="N827" s="56" t="str">
        <f>IF(ISTEXT(overallRate),"Effectuez l’étape 1",IF(OR(COUNT($C827,J827)&lt;&gt;2,overallRate=0),0,IF(F827="Yes",ROUND(MAX(IF($B827="Non - avec lien de dépendance",0,MIN((0.75*J827),847)),MIN(J827,(0.75*$C827),847)),2),T827)))</f>
        <v>Effectuez l’étape 1</v>
      </c>
      <c r="O827" s="56" t="str">
        <f>IF(ISTEXT(overallRate),"Effectuez l’étape 1",IF(OR(COUNT($C827,K827)&lt;&gt;2,overallRate=0),0,IF(G827="Yes",ROUND(MAX(IF($B827="Non - avec lien de dépendance",0,MIN((0.75*K827),847)),MIN(K827,(0.75*$C827),847)),2),U827)))</f>
        <v>Effectuez l’étape 1</v>
      </c>
      <c r="P827" s="3">
        <f t="shared" si="12"/>
        <v>0</v>
      </c>
      <c r="R827" s="110" t="e">
        <f>IF(revenueReduction&gt;0.3,MAX(IF($B827="Non - avec lien de dépendance",MIN(1129,H827,$C827)*overallRate,MIN(1129,H827)*overallRate),ROUND(MAX(IF($B827="Non - avec lien de dépendance",0,MIN((0.75*H827),847)),MIN(H827,(0.75*$C827),847)),2)),IF($B827="Non - avec lien de dépendance",MIN(1129,H827,$C827)*overallRate,MIN(1129,H827)*overallRate))</f>
        <v>#VALUE!</v>
      </c>
      <c r="S827" s="110" t="e">
        <f>IF(revenueReduction&gt;0.3,MAX(IF($B827="Non - avec lien de dépendance",MIN(1129,I827,$C827)*overallRate,MIN(1129,I827)*overallRate),ROUND(MAX(IF($B827="Non - avec lien de dépendance",0,MIN((0.75*I827),847)),MIN(I827,(0.75*$C827),847)),2)),IF($B827="Non - avec lien de dépendance",MIN(1129,I827,$C827)*overallRate,MIN(1129,I827)*overallRate))</f>
        <v>#VALUE!</v>
      </c>
      <c r="T827" s="110" t="e">
        <f>IF(revenueReduction&gt;0.3,MAX(IF($B827="Non - avec lien de dépendance",MIN(1129,J827,$C827)*overallRate,MIN(1129,J827)*overallRate),ROUND(MAX(IF($B827="Non - avec lien de dépendance",0,MIN((0.75*J827),847)),MIN(J827,(0.75*$C827),847)),2)),IF($B827="Non - avec lien de dépendance",MIN(1129,J827,$C827)*overallRate,MIN(1129,J827)*overallRate))</f>
        <v>#VALUE!</v>
      </c>
      <c r="U827" s="110" t="e">
        <f>IF(revenueReduction&gt;0.3,MAX(IF($B827="Non - avec lien de dépendance",MIN(1129,K827,$C827)*overallRate,MIN(1129,K827)*overallRate),ROUND(MAX(IF($B827="Non - avec lien de dépendance",0,MIN((0.75*K827),847)),MIN(K827,(0.75*$C827),847)),2)),IF($B827="Non - avec lien de dépendance",MIN(1129,K827,$C827)*overallRate,MIN(1129,K827)*overallRate))</f>
        <v>#VALUE!</v>
      </c>
    </row>
    <row r="828" spans="12:21" x14ac:dyDescent="0.5">
      <c r="L828" s="56" t="str">
        <f>IF(ISTEXT(overallRate),"Effectuez l’étape 1",IF(OR(COUNT($C828,H828)&lt;&gt;2,overallRate=0),0,IF(D828="Oui",ROUND(MAX(IF($B828="Non - avec lien de dépendance",0,MIN((0.75*H828),847)),MIN(H828,(0.75*$C828),847)),2),R828)))</f>
        <v>Effectuez l’étape 1</v>
      </c>
      <c r="M828" s="56" t="str">
        <f>IF(ISTEXT(overallRate),"Effectuez l’étape 1",IF(OR(COUNT($C828,I828)&lt;&gt;2,overallRate=0),0,IF(E828="Yes",ROUND(MAX(IF($B828="Non - avec lien de dépendance",0,MIN((0.75*I828),847)),MIN(I828,(0.75*$C828),847)),2),S828)))</f>
        <v>Effectuez l’étape 1</v>
      </c>
      <c r="N828" s="56" t="str">
        <f>IF(ISTEXT(overallRate),"Effectuez l’étape 1",IF(OR(COUNT($C828,J828)&lt;&gt;2,overallRate=0),0,IF(F828="Yes",ROUND(MAX(IF($B828="Non - avec lien de dépendance",0,MIN((0.75*J828),847)),MIN(J828,(0.75*$C828),847)),2),T828)))</f>
        <v>Effectuez l’étape 1</v>
      </c>
      <c r="O828" s="56" t="str">
        <f>IF(ISTEXT(overallRate),"Effectuez l’étape 1",IF(OR(COUNT($C828,K828)&lt;&gt;2,overallRate=0),0,IF(G828="Yes",ROUND(MAX(IF($B828="Non - avec lien de dépendance",0,MIN((0.75*K828),847)),MIN(K828,(0.75*$C828),847)),2),U828)))</f>
        <v>Effectuez l’étape 1</v>
      </c>
      <c r="P828" s="3">
        <f t="shared" si="12"/>
        <v>0</v>
      </c>
      <c r="R828" s="110" t="e">
        <f>IF(revenueReduction&gt;0.3,MAX(IF($B828="Non - avec lien de dépendance",MIN(1129,H828,$C828)*overallRate,MIN(1129,H828)*overallRate),ROUND(MAX(IF($B828="Non - avec lien de dépendance",0,MIN((0.75*H828),847)),MIN(H828,(0.75*$C828),847)),2)),IF($B828="Non - avec lien de dépendance",MIN(1129,H828,$C828)*overallRate,MIN(1129,H828)*overallRate))</f>
        <v>#VALUE!</v>
      </c>
      <c r="S828" s="110" t="e">
        <f>IF(revenueReduction&gt;0.3,MAX(IF($B828="Non - avec lien de dépendance",MIN(1129,I828,$C828)*overallRate,MIN(1129,I828)*overallRate),ROUND(MAX(IF($B828="Non - avec lien de dépendance",0,MIN((0.75*I828),847)),MIN(I828,(0.75*$C828),847)),2)),IF($B828="Non - avec lien de dépendance",MIN(1129,I828,$C828)*overallRate,MIN(1129,I828)*overallRate))</f>
        <v>#VALUE!</v>
      </c>
      <c r="T828" s="110" t="e">
        <f>IF(revenueReduction&gt;0.3,MAX(IF($B828="Non - avec lien de dépendance",MIN(1129,J828,$C828)*overallRate,MIN(1129,J828)*overallRate),ROUND(MAX(IF($B828="Non - avec lien de dépendance",0,MIN((0.75*J828),847)),MIN(J828,(0.75*$C828),847)),2)),IF($B828="Non - avec lien de dépendance",MIN(1129,J828,$C828)*overallRate,MIN(1129,J828)*overallRate))</f>
        <v>#VALUE!</v>
      </c>
      <c r="U828" s="110" t="e">
        <f>IF(revenueReduction&gt;0.3,MAX(IF($B828="Non - avec lien de dépendance",MIN(1129,K828,$C828)*overallRate,MIN(1129,K828)*overallRate),ROUND(MAX(IF($B828="Non - avec lien de dépendance",0,MIN((0.75*K828),847)),MIN(K828,(0.75*$C828),847)),2)),IF($B828="Non - avec lien de dépendance",MIN(1129,K828,$C828)*overallRate,MIN(1129,K828)*overallRate))</f>
        <v>#VALUE!</v>
      </c>
    </row>
    <row r="829" spans="12:21" x14ac:dyDescent="0.5">
      <c r="L829" s="56" t="str">
        <f>IF(ISTEXT(overallRate),"Effectuez l’étape 1",IF(OR(COUNT($C829,H829)&lt;&gt;2,overallRate=0),0,IF(D829="Oui",ROUND(MAX(IF($B829="Non - avec lien de dépendance",0,MIN((0.75*H829),847)),MIN(H829,(0.75*$C829),847)),2),R829)))</f>
        <v>Effectuez l’étape 1</v>
      </c>
      <c r="M829" s="56" t="str">
        <f>IF(ISTEXT(overallRate),"Effectuez l’étape 1",IF(OR(COUNT($C829,I829)&lt;&gt;2,overallRate=0),0,IF(E829="Yes",ROUND(MAX(IF($B829="Non - avec lien de dépendance",0,MIN((0.75*I829),847)),MIN(I829,(0.75*$C829),847)),2),S829)))</f>
        <v>Effectuez l’étape 1</v>
      </c>
      <c r="N829" s="56" t="str">
        <f>IF(ISTEXT(overallRate),"Effectuez l’étape 1",IF(OR(COUNT($C829,J829)&lt;&gt;2,overallRate=0),0,IF(F829="Yes",ROUND(MAX(IF($B829="Non - avec lien de dépendance",0,MIN((0.75*J829),847)),MIN(J829,(0.75*$C829),847)),2),T829)))</f>
        <v>Effectuez l’étape 1</v>
      </c>
      <c r="O829" s="56" t="str">
        <f>IF(ISTEXT(overallRate),"Effectuez l’étape 1",IF(OR(COUNT($C829,K829)&lt;&gt;2,overallRate=0),0,IF(G829="Yes",ROUND(MAX(IF($B829="Non - avec lien de dépendance",0,MIN((0.75*K829),847)),MIN(K829,(0.75*$C829),847)),2),U829)))</f>
        <v>Effectuez l’étape 1</v>
      </c>
      <c r="P829" s="3">
        <f t="shared" si="12"/>
        <v>0</v>
      </c>
      <c r="R829" s="110" t="e">
        <f>IF(revenueReduction&gt;0.3,MAX(IF($B829="Non - avec lien de dépendance",MIN(1129,H829,$C829)*overallRate,MIN(1129,H829)*overallRate),ROUND(MAX(IF($B829="Non - avec lien de dépendance",0,MIN((0.75*H829),847)),MIN(H829,(0.75*$C829),847)),2)),IF($B829="Non - avec lien de dépendance",MIN(1129,H829,$C829)*overallRate,MIN(1129,H829)*overallRate))</f>
        <v>#VALUE!</v>
      </c>
      <c r="S829" s="110" t="e">
        <f>IF(revenueReduction&gt;0.3,MAX(IF($B829="Non - avec lien de dépendance",MIN(1129,I829,$C829)*overallRate,MIN(1129,I829)*overallRate),ROUND(MAX(IF($B829="Non - avec lien de dépendance",0,MIN((0.75*I829),847)),MIN(I829,(0.75*$C829),847)),2)),IF($B829="Non - avec lien de dépendance",MIN(1129,I829,$C829)*overallRate,MIN(1129,I829)*overallRate))</f>
        <v>#VALUE!</v>
      </c>
      <c r="T829" s="110" t="e">
        <f>IF(revenueReduction&gt;0.3,MAX(IF($B829="Non - avec lien de dépendance",MIN(1129,J829,$C829)*overallRate,MIN(1129,J829)*overallRate),ROUND(MAX(IF($B829="Non - avec lien de dépendance",0,MIN((0.75*J829),847)),MIN(J829,(0.75*$C829),847)),2)),IF($B829="Non - avec lien de dépendance",MIN(1129,J829,$C829)*overallRate,MIN(1129,J829)*overallRate))</f>
        <v>#VALUE!</v>
      </c>
      <c r="U829" s="110" t="e">
        <f>IF(revenueReduction&gt;0.3,MAX(IF($B829="Non - avec lien de dépendance",MIN(1129,K829,$C829)*overallRate,MIN(1129,K829)*overallRate),ROUND(MAX(IF($B829="Non - avec lien de dépendance",0,MIN((0.75*K829),847)),MIN(K829,(0.75*$C829),847)),2)),IF($B829="Non - avec lien de dépendance",MIN(1129,K829,$C829)*overallRate,MIN(1129,K829)*overallRate))</f>
        <v>#VALUE!</v>
      </c>
    </row>
    <row r="830" spans="12:21" x14ac:dyDescent="0.5">
      <c r="L830" s="56" t="str">
        <f>IF(ISTEXT(overallRate),"Effectuez l’étape 1",IF(OR(COUNT($C830,H830)&lt;&gt;2,overallRate=0),0,IF(D830="Oui",ROUND(MAX(IF($B830="Non - avec lien de dépendance",0,MIN((0.75*H830),847)),MIN(H830,(0.75*$C830),847)),2),R830)))</f>
        <v>Effectuez l’étape 1</v>
      </c>
      <c r="M830" s="56" t="str">
        <f>IF(ISTEXT(overallRate),"Effectuez l’étape 1",IF(OR(COUNT($C830,I830)&lt;&gt;2,overallRate=0),0,IF(E830="Yes",ROUND(MAX(IF($B830="Non - avec lien de dépendance",0,MIN((0.75*I830),847)),MIN(I830,(0.75*$C830),847)),2),S830)))</f>
        <v>Effectuez l’étape 1</v>
      </c>
      <c r="N830" s="56" t="str">
        <f>IF(ISTEXT(overallRate),"Effectuez l’étape 1",IF(OR(COUNT($C830,J830)&lt;&gt;2,overallRate=0),0,IF(F830="Yes",ROUND(MAX(IF($B830="Non - avec lien de dépendance",0,MIN((0.75*J830),847)),MIN(J830,(0.75*$C830),847)),2),T830)))</f>
        <v>Effectuez l’étape 1</v>
      </c>
      <c r="O830" s="56" t="str">
        <f>IF(ISTEXT(overallRate),"Effectuez l’étape 1",IF(OR(COUNT($C830,K830)&lt;&gt;2,overallRate=0),0,IF(G830="Yes",ROUND(MAX(IF($B830="Non - avec lien de dépendance",0,MIN((0.75*K830),847)),MIN(K830,(0.75*$C830),847)),2),U830)))</f>
        <v>Effectuez l’étape 1</v>
      </c>
      <c r="P830" s="3">
        <f t="shared" si="12"/>
        <v>0</v>
      </c>
      <c r="R830" s="110" t="e">
        <f>IF(revenueReduction&gt;0.3,MAX(IF($B830="Non - avec lien de dépendance",MIN(1129,H830,$C830)*overallRate,MIN(1129,H830)*overallRate),ROUND(MAX(IF($B830="Non - avec lien de dépendance",0,MIN((0.75*H830),847)),MIN(H830,(0.75*$C830),847)),2)),IF($B830="Non - avec lien de dépendance",MIN(1129,H830,$C830)*overallRate,MIN(1129,H830)*overallRate))</f>
        <v>#VALUE!</v>
      </c>
      <c r="S830" s="110" t="e">
        <f>IF(revenueReduction&gt;0.3,MAX(IF($B830="Non - avec lien de dépendance",MIN(1129,I830,$C830)*overallRate,MIN(1129,I830)*overallRate),ROUND(MAX(IF($B830="Non - avec lien de dépendance",0,MIN((0.75*I830),847)),MIN(I830,(0.75*$C830),847)),2)),IF($B830="Non - avec lien de dépendance",MIN(1129,I830,$C830)*overallRate,MIN(1129,I830)*overallRate))</f>
        <v>#VALUE!</v>
      </c>
      <c r="T830" s="110" t="e">
        <f>IF(revenueReduction&gt;0.3,MAX(IF($B830="Non - avec lien de dépendance",MIN(1129,J830,$C830)*overallRate,MIN(1129,J830)*overallRate),ROUND(MAX(IF($B830="Non - avec lien de dépendance",0,MIN((0.75*J830),847)),MIN(J830,(0.75*$C830),847)),2)),IF($B830="Non - avec lien de dépendance",MIN(1129,J830,$C830)*overallRate,MIN(1129,J830)*overallRate))</f>
        <v>#VALUE!</v>
      </c>
      <c r="U830" s="110" t="e">
        <f>IF(revenueReduction&gt;0.3,MAX(IF($B830="Non - avec lien de dépendance",MIN(1129,K830,$C830)*overallRate,MIN(1129,K830)*overallRate),ROUND(MAX(IF($B830="Non - avec lien de dépendance",0,MIN((0.75*K830),847)),MIN(K830,(0.75*$C830),847)),2)),IF($B830="Non - avec lien de dépendance",MIN(1129,K830,$C830)*overallRate,MIN(1129,K830)*overallRate))</f>
        <v>#VALUE!</v>
      </c>
    </row>
    <row r="831" spans="12:21" x14ac:dyDescent="0.5">
      <c r="L831" s="56" t="str">
        <f>IF(ISTEXT(overallRate),"Effectuez l’étape 1",IF(OR(COUNT($C831,H831)&lt;&gt;2,overallRate=0),0,IF(D831="Oui",ROUND(MAX(IF($B831="Non - avec lien de dépendance",0,MIN((0.75*H831),847)),MIN(H831,(0.75*$C831),847)),2),R831)))</f>
        <v>Effectuez l’étape 1</v>
      </c>
      <c r="M831" s="56" t="str">
        <f>IF(ISTEXT(overallRate),"Effectuez l’étape 1",IF(OR(COUNT($C831,I831)&lt;&gt;2,overallRate=0),0,IF(E831="Yes",ROUND(MAX(IF($B831="Non - avec lien de dépendance",0,MIN((0.75*I831),847)),MIN(I831,(0.75*$C831),847)),2),S831)))</f>
        <v>Effectuez l’étape 1</v>
      </c>
      <c r="N831" s="56" t="str">
        <f>IF(ISTEXT(overallRate),"Effectuez l’étape 1",IF(OR(COUNT($C831,J831)&lt;&gt;2,overallRate=0),0,IF(F831="Yes",ROUND(MAX(IF($B831="Non - avec lien de dépendance",0,MIN((0.75*J831),847)),MIN(J831,(0.75*$C831),847)),2),T831)))</f>
        <v>Effectuez l’étape 1</v>
      </c>
      <c r="O831" s="56" t="str">
        <f>IF(ISTEXT(overallRate),"Effectuez l’étape 1",IF(OR(COUNT($C831,K831)&lt;&gt;2,overallRate=0),0,IF(G831="Yes",ROUND(MAX(IF($B831="Non - avec lien de dépendance",0,MIN((0.75*K831),847)),MIN(K831,(0.75*$C831),847)),2),U831)))</f>
        <v>Effectuez l’étape 1</v>
      </c>
      <c r="P831" s="3">
        <f t="shared" si="12"/>
        <v>0</v>
      </c>
      <c r="R831" s="110" t="e">
        <f>IF(revenueReduction&gt;0.3,MAX(IF($B831="Non - avec lien de dépendance",MIN(1129,H831,$C831)*overallRate,MIN(1129,H831)*overallRate),ROUND(MAX(IF($B831="Non - avec lien de dépendance",0,MIN((0.75*H831),847)),MIN(H831,(0.75*$C831),847)),2)),IF($B831="Non - avec lien de dépendance",MIN(1129,H831,$C831)*overallRate,MIN(1129,H831)*overallRate))</f>
        <v>#VALUE!</v>
      </c>
      <c r="S831" s="110" t="e">
        <f>IF(revenueReduction&gt;0.3,MAX(IF($B831="Non - avec lien de dépendance",MIN(1129,I831,$C831)*overallRate,MIN(1129,I831)*overallRate),ROUND(MAX(IF($B831="Non - avec lien de dépendance",0,MIN((0.75*I831),847)),MIN(I831,(0.75*$C831),847)),2)),IF($B831="Non - avec lien de dépendance",MIN(1129,I831,$C831)*overallRate,MIN(1129,I831)*overallRate))</f>
        <v>#VALUE!</v>
      </c>
      <c r="T831" s="110" t="e">
        <f>IF(revenueReduction&gt;0.3,MAX(IF($B831="Non - avec lien de dépendance",MIN(1129,J831,$C831)*overallRate,MIN(1129,J831)*overallRate),ROUND(MAX(IF($B831="Non - avec lien de dépendance",0,MIN((0.75*J831),847)),MIN(J831,(0.75*$C831),847)),2)),IF($B831="Non - avec lien de dépendance",MIN(1129,J831,$C831)*overallRate,MIN(1129,J831)*overallRate))</f>
        <v>#VALUE!</v>
      </c>
      <c r="U831" s="110" t="e">
        <f>IF(revenueReduction&gt;0.3,MAX(IF($B831="Non - avec lien de dépendance",MIN(1129,K831,$C831)*overallRate,MIN(1129,K831)*overallRate),ROUND(MAX(IF($B831="Non - avec lien de dépendance",0,MIN((0.75*K831),847)),MIN(K831,(0.75*$C831),847)),2)),IF($B831="Non - avec lien de dépendance",MIN(1129,K831,$C831)*overallRate,MIN(1129,K831)*overallRate))</f>
        <v>#VALUE!</v>
      </c>
    </row>
    <row r="832" spans="12:21" x14ac:dyDescent="0.5">
      <c r="L832" s="56" t="str">
        <f>IF(ISTEXT(overallRate),"Effectuez l’étape 1",IF(OR(COUNT($C832,H832)&lt;&gt;2,overallRate=0),0,IF(D832="Oui",ROUND(MAX(IF($B832="Non - avec lien de dépendance",0,MIN((0.75*H832),847)),MIN(H832,(0.75*$C832),847)),2),R832)))</f>
        <v>Effectuez l’étape 1</v>
      </c>
      <c r="M832" s="56" t="str">
        <f>IF(ISTEXT(overallRate),"Effectuez l’étape 1",IF(OR(COUNT($C832,I832)&lt;&gt;2,overallRate=0),0,IF(E832="Yes",ROUND(MAX(IF($B832="Non - avec lien de dépendance",0,MIN((0.75*I832),847)),MIN(I832,(0.75*$C832),847)),2),S832)))</f>
        <v>Effectuez l’étape 1</v>
      </c>
      <c r="N832" s="56" t="str">
        <f>IF(ISTEXT(overallRate),"Effectuez l’étape 1",IF(OR(COUNT($C832,J832)&lt;&gt;2,overallRate=0),0,IF(F832="Yes",ROUND(MAX(IF($B832="Non - avec lien de dépendance",0,MIN((0.75*J832),847)),MIN(J832,(0.75*$C832),847)),2),T832)))</f>
        <v>Effectuez l’étape 1</v>
      </c>
      <c r="O832" s="56" t="str">
        <f>IF(ISTEXT(overallRate),"Effectuez l’étape 1",IF(OR(COUNT($C832,K832)&lt;&gt;2,overallRate=0),0,IF(G832="Yes",ROUND(MAX(IF($B832="Non - avec lien de dépendance",0,MIN((0.75*K832),847)),MIN(K832,(0.75*$C832),847)),2),U832)))</f>
        <v>Effectuez l’étape 1</v>
      </c>
      <c r="P832" s="3">
        <f t="shared" si="12"/>
        <v>0</v>
      </c>
      <c r="R832" s="110" t="e">
        <f>IF(revenueReduction&gt;0.3,MAX(IF($B832="Non - avec lien de dépendance",MIN(1129,H832,$C832)*overallRate,MIN(1129,H832)*overallRate),ROUND(MAX(IF($B832="Non - avec lien de dépendance",0,MIN((0.75*H832),847)),MIN(H832,(0.75*$C832),847)),2)),IF($B832="Non - avec lien de dépendance",MIN(1129,H832,$C832)*overallRate,MIN(1129,H832)*overallRate))</f>
        <v>#VALUE!</v>
      </c>
      <c r="S832" s="110" t="e">
        <f>IF(revenueReduction&gt;0.3,MAX(IF($B832="Non - avec lien de dépendance",MIN(1129,I832,$C832)*overallRate,MIN(1129,I832)*overallRate),ROUND(MAX(IF($B832="Non - avec lien de dépendance",0,MIN((0.75*I832),847)),MIN(I832,(0.75*$C832),847)),2)),IF($B832="Non - avec lien de dépendance",MIN(1129,I832,$C832)*overallRate,MIN(1129,I832)*overallRate))</f>
        <v>#VALUE!</v>
      </c>
      <c r="T832" s="110" t="e">
        <f>IF(revenueReduction&gt;0.3,MAX(IF($B832="Non - avec lien de dépendance",MIN(1129,J832,$C832)*overallRate,MIN(1129,J832)*overallRate),ROUND(MAX(IF($B832="Non - avec lien de dépendance",0,MIN((0.75*J832),847)),MIN(J832,(0.75*$C832),847)),2)),IF($B832="Non - avec lien de dépendance",MIN(1129,J832,$C832)*overallRate,MIN(1129,J832)*overallRate))</f>
        <v>#VALUE!</v>
      </c>
      <c r="U832" s="110" t="e">
        <f>IF(revenueReduction&gt;0.3,MAX(IF($B832="Non - avec lien de dépendance",MIN(1129,K832,$C832)*overallRate,MIN(1129,K832)*overallRate),ROUND(MAX(IF($B832="Non - avec lien de dépendance",0,MIN((0.75*K832),847)),MIN(K832,(0.75*$C832),847)),2)),IF($B832="Non - avec lien de dépendance",MIN(1129,K832,$C832)*overallRate,MIN(1129,K832)*overallRate))</f>
        <v>#VALUE!</v>
      </c>
    </row>
    <row r="833" spans="12:21" x14ac:dyDescent="0.5">
      <c r="L833" s="56" t="str">
        <f>IF(ISTEXT(overallRate),"Effectuez l’étape 1",IF(OR(COUNT($C833,H833)&lt;&gt;2,overallRate=0),0,IF(D833="Oui",ROUND(MAX(IF($B833="Non - avec lien de dépendance",0,MIN((0.75*H833),847)),MIN(H833,(0.75*$C833),847)),2),R833)))</f>
        <v>Effectuez l’étape 1</v>
      </c>
      <c r="M833" s="56" t="str">
        <f>IF(ISTEXT(overallRate),"Effectuez l’étape 1",IF(OR(COUNT($C833,I833)&lt;&gt;2,overallRate=0),0,IF(E833="Yes",ROUND(MAX(IF($B833="Non - avec lien de dépendance",0,MIN((0.75*I833),847)),MIN(I833,(0.75*$C833),847)),2),S833)))</f>
        <v>Effectuez l’étape 1</v>
      </c>
      <c r="N833" s="56" t="str">
        <f>IF(ISTEXT(overallRate),"Effectuez l’étape 1",IF(OR(COUNT($C833,J833)&lt;&gt;2,overallRate=0),0,IF(F833="Yes",ROUND(MAX(IF($B833="Non - avec lien de dépendance",0,MIN((0.75*J833),847)),MIN(J833,(0.75*$C833),847)),2),T833)))</f>
        <v>Effectuez l’étape 1</v>
      </c>
      <c r="O833" s="56" t="str">
        <f>IF(ISTEXT(overallRate),"Effectuez l’étape 1",IF(OR(COUNT($C833,K833)&lt;&gt;2,overallRate=0),0,IF(G833="Yes",ROUND(MAX(IF($B833="Non - avec lien de dépendance",0,MIN((0.75*K833),847)),MIN(K833,(0.75*$C833),847)),2),U833)))</f>
        <v>Effectuez l’étape 1</v>
      </c>
      <c r="P833" s="3">
        <f t="shared" si="12"/>
        <v>0</v>
      </c>
      <c r="R833" s="110" t="e">
        <f>IF(revenueReduction&gt;0.3,MAX(IF($B833="Non - avec lien de dépendance",MIN(1129,H833,$C833)*overallRate,MIN(1129,H833)*overallRate),ROUND(MAX(IF($B833="Non - avec lien de dépendance",0,MIN((0.75*H833),847)),MIN(H833,(0.75*$C833),847)),2)),IF($B833="Non - avec lien de dépendance",MIN(1129,H833,$C833)*overallRate,MIN(1129,H833)*overallRate))</f>
        <v>#VALUE!</v>
      </c>
      <c r="S833" s="110" t="e">
        <f>IF(revenueReduction&gt;0.3,MAX(IF($B833="Non - avec lien de dépendance",MIN(1129,I833,$C833)*overallRate,MIN(1129,I833)*overallRate),ROUND(MAX(IF($B833="Non - avec lien de dépendance",0,MIN((0.75*I833),847)),MIN(I833,(0.75*$C833),847)),2)),IF($B833="Non - avec lien de dépendance",MIN(1129,I833,$C833)*overallRate,MIN(1129,I833)*overallRate))</f>
        <v>#VALUE!</v>
      </c>
      <c r="T833" s="110" t="e">
        <f>IF(revenueReduction&gt;0.3,MAX(IF($B833="Non - avec lien de dépendance",MIN(1129,J833,$C833)*overallRate,MIN(1129,J833)*overallRate),ROUND(MAX(IF($B833="Non - avec lien de dépendance",0,MIN((0.75*J833),847)),MIN(J833,(0.75*$C833),847)),2)),IF($B833="Non - avec lien de dépendance",MIN(1129,J833,$C833)*overallRate,MIN(1129,J833)*overallRate))</f>
        <v>#VALUE!</v>
      </c>
      <c r="U833" s="110" t="e">
        <f>IF(revenueReduction&gt;0.3,MAX(IF($B833="Non - avec lien de dépendance",MIN(1129,K833,$C833)*overallRate,MIN(1129,K833)*overallRate),ROUND(MAX(IF($B833="Non - avec lien de dépendance",0,MIN((0.75*K833),847)),MIN(K833,(0.75*$C833),847)),2)),IF($B833="Non - avec lien de dépendance",MIN(1129,K833,$C833)*overallRate,MIN(1129,K833)*overallRate))</f>
        <v>#VALUE!</v>
      </c>
    </row>
    <row r="834" spans="12:21" x14ac:dyDescent="0.5">
      <c r="L834" s="56" t="str">
        <f>IF(ISTEXT(overallRate),"Effectuez l’étape 1",IF(OR(COUNT($C834,H834)&lt;&gt;2,overallRate=0),0,IF(D834="Oui",ROUND(MAX(IF($B834="Non - avec lien de dépendance",0,MIN((0.75*H834),847)),MIN(H834,(0.75*$C834),847)),2),R834)))</f>
        <v>Effectuez l’étape 1</v>
      </c>
      <c r="M834" s="56" t="str">
        <f>IF(ISTEXT(overallRate),"Effectuez l’étape 1",IF(OR(COUNT($C834,I834)&lt;&gt;2,overallRate=0),0,IF(E834="Yes",ROUND(MAX(IF($B834="Non - avec lien de dépendance",0,MIN((0.75*I834),847)),MIN(I834,(0.75*$C834),847)),2),S834)))</f>
        <v>Effectuez l’étape 1</v>
      </c>
      <c r="N834" s="56" t="str">
        <f>IF(ISTEXT(overallRate),"Effectuez l’étape 1",IF(OR(COUNT($C834,J834)&lt;&gt;2,overallRate=0),0,IF(F834="Yes",ROUND(MAX(IF($B834="Non - avec lien de dépendance",0,MIN((0.75*J834),847)),MIN(J834,(0.75*$C834),847)),2),T834)))</f>
        <v>Effectuez l’étape 1</v>
      </c>
      <c r="O834" s="56" t="str">
        <f>IF(ISTEXT(overallRate),"Effectuez l’étape 1",IF(OR(COUNT($C834,K834)&lt;&gt;2,overallRate=0),0,IF(G834="Yes",ROUND(MAX(IF($B834="Non - avec lien de dépendance",0,MIN((0.75*K834),847)),MIN(K834,(0.75*$C834),847)),2),U834)))</f>
        <v>Effectuez l’étape 1</v>
      </c>
      <c r="P834" s="3">
        <f t="shared" si="12"/>
        <v>0</v>
      </c>
      <c r="R834" s="110" t="e">
        <f>IF(revenueReduction&gt;0.3,MAX(IF($B834="Non - avec lien de dépendance",MIN(1129,H834,$C834)*overallRate,MIN(1129,H834)*overallRate),ROUND(MAX(IF($B834="Non - avec lien de dépendance",0,MIN((0.75*H834),847)),MIN(H834,(0.75*$C834),847)),2)),IF($B834="Non - avec lien de dépendance",MIN(1129,H834,$C834)*overallRate,MIN(1129,H834)*overallRate))</f>
        <v>#VALUE!</v>
      </c>
      <c r="S834" s="110" t="e">
        <f>IF(revenueReduction&gt;0.3,MAX(IF($B834="Non - avec lien de dépendance",MIN(1129,I834,$C834)*overallRate,MIN(1129,I834)*overallRate),ROUND(MAX(IF($B834="Non - avec lien de dépendance",0,MIN((0.75*I834),847)),MIN(I834,(0.75*$C834),847)),2)),IF($B834="Non - avec lien de dépendance",MIN(1129,I834,$C834)*overallRate,MIN(1129,I834)*overallRate))</f>
        <v>#VALUE!</v>
      </c>
      <c r="T834" s="110" t="e">
        <f>IF(revenueReduction&gt;0.3,MAX(IF($B834="Non - avec lien de dépendance",MIN(1129,J834,$C834)*overallRate,MIN(1129,J834)*overallRate),ROUND(MAX(IF($B834="Non - avec lien de dépendance",0,MIN((0.75*J834),847)),MIN(J834,(0.75*$C834),847)),2)),IF($B834="Non - avec lien de dépendance",MIN(1129,J834,$C834)*overallRate,MIN(1129,J834)*overallRate))</f>
        <v>#VALUE!</v>
      </c>
      <c r="U834" s="110" t="e">
        <f>IF(revenueReduction&gt;0.3,MAX(IF($B834="Non - avec lien de dépendance",MIN(1129,K834,$C834)*overallRate,MIN(1129,K834)*overallRate),ROUND(MAX(IF($B834="Non - avec lien de dépendance",0,MIN((0.75*K834),847)),MIN(K834,(0.75*$C834),847)),2)),IF($B834="Non - avec lien de dépendance",MIN(1129,K834,$C834)*overallRate,MIN(1129,K834)*overallRate))</f>
        <v>#VALUE!</v>
      </c>
    </row>
    <row r="835" spans="12:21" x14ac:dyDescent="0.5">
      <c r="L835" s="56" t="str">
        <f>IF(ISTEXT(overallRate),"Effectuez l’étape 1",IF(OR(COUNT($C835,H835)&lt;&gt;2,overallRate=0),0,IF(D835="Oui",ROUND(MAX(IF($B835="Non - avec lien de dépendance",0,MIN((0.75*H835),847)),MIN(H835,(0.75*$C835),847)),2),R835)))</f>
        <v>Effectuez l’étape 1</v>
      </c>
      <c r="M835" s="56" t="str">
        <f>IF(ISTEXT(overallRate),"Effectuez l’étape 1",IF(OR(COUNT($C835,I835)&lt;&gt;2,overallRate=0),0,IF(E835="Yes",ROUND(MAX(IF($B835="Non - avec lien de dépendance",0,MIN((0.75*I835),847)),MIN(I835,(0.75*$C835),847)),2),S835)))</f>
        <v>Effectuez l’étape 1</v>
      </c>
      <c r="N835" s="56" t="str">
        <f>IF(ISTEXT(overallRate),"Effectuez l’étape 1",IF(OR(COUNT($C835,J835)&lt;&gt;2,overallRate=0),0,IF(F835="Yes",ROUND(MAX(IF($B835="Non - avec lien de dépendance",0,MIN((0.75*J835),847)),MIN(J835,(0.75*$C835),847)),2),T835)))</f>
        <v>Effectuez l’étape 1</v>
      </c>
      <c r="O835" s="56" t="str">
        <f>IF(ISTEXT(overallRate),"Effectuez l’étape 1",IF(OR(COUNT($C835,K835)&lt;&gt;2,overallRate=0),0,IF(G835="Yes",ROUND(MAX(IF($B835="Non - avec lien de dépendance",0,MIN((0.75*K835),847)),MIN(K835,(0.75*$C835),847)),2),U835)))</f>
        <v>Effectuez l’étape 1</v>
      </c>
      <c r="P835" s="3">
        <f t="shared" si="12"/>
        <v>0</v>
      </c>
      <c r="R835" s="110" t="e">
        <f>IF(revenueReduction&gt;0.3,MAX(IF($B835="Non - avec lien de dépendance",MIN(1129,H835,$C835)*overallRate,MIN(1129,H835)*overallRate),ROUND(MAX(IF($B835="Non - avec lien de dépendance",0,MIN((0.75*H835),847)),MIN(H835,(0.75*$C835),847)),2)),IF($B835="Non - avec lien de dépendance",MIN(1129,H835,$C835)*overallRate,MIN(1129,H835)*overallRate))</f>
        <v>#VALUE!</v>
      </c>
      <c r="S835" s="110" t="e">
        <f>IF(revenueReduction&gt;0.3,MAX(IF($B835="Non - avec lien de dépendance",MIN(1129,I835,$C835)*overallRate,MIN(1129,I835)*overallRate),ROUND(MAX(IF($B835="Non - avec lien de dépendance",0,MIN((0.75*I835),847)),MIN(I835,(0.75*$C835),847)),2)),IF($B835="Non - avec lien de dépendance",MIN(1129,I835,$C835)*overallRate,MIN(1129,I835)*overallRate))</f>
        <v>#VALUE!</v>
      </c>
      <c r="T835" s="110" t="e">
        <f>IF(revenueReduction&gt;0.3,MAX(IF($B835="Non - avec lien de dépendance",MIN(1129,J835,$C835)*overallRate,MIN(1129,J835)*overallRate),ROUND(MAX(IF($B835="Non - avec lien de dépendance",0,MIN((0.75*J835),847)),MIN(J835,(0.75*$C835),847)),2)),IF($B835="Non - avec lien de dépendance",MIN(1129,J835,$C835)*overallRate,MIN(1129,J835)*overallRate))</f>
        <v>#VALUE!</v>
      </c>
      <c r="U835" s="110" t="e">
        <f>IF(revenueReduction&gt;0.3,MAX(IF($B835="Non - avec lien de dépendance",MIN(1129,K835,$C835)*overallRate,MIN(1129,K835)*overallRate),ROUND(MAX(IF($B835="Non - avec lien de dépendance",0,MIN((0.75*K835),847)),MIN(K835,(0.75*$C835),847)),2)),IF($B835="Non - avec lien de dépendance",MIN(1129,K835,$C835)*overallRate,MIN(1129,K835)*overallRate))</f>
        <v>#VALUE!</v>
      </c>
    </row>
    <row r="836" spans="12:21" x14ac:dyDescent="0.5">
      <c r="L836" s="56" t="str">
        <f>IF(ISTEXT(overallRate),"Effectuez l’étape 1",IF(OR(COUNT($C836,H836)&lt;&gt;2,overallRate=0),0,IF(D836="Oui",ROUND(MAX(IF($B836="Non - avec lien de dépendance",0,MIN((0.75*H836),847)),MIN(H836,(0.75*$C836),847)),2),R836)))</f>
        <v>Effectuez l’étape 1</v>
      </c>
      <c r="M836" s="56" t="str">
        <f>IF(ISTEXT(overallRate),"Effectuez l’étape 1",IF(OR(COUNT($C836,I836)&lt;&gt;2,overallRate=0),0,IF(E836="Yes",ROUND(MAX(IF($B836="Non - avec lien de dépendance",0,MIN((0.75*I836),847)),MIN(I836,(0.75*$C836),847)),2),S836)))</f>
        <v>Effectuez l’étape 1</v>
      </c>
      <c r="N836" s="56" t="str">
        <f>IF(ISTEXT(overallRate),"Effectuez l’étape 1",IF(OR(COUNT($C836,J836)&lt;&gt;2,overallRate=0),0,IF(F836="Yes",ROUND(MAX(IF($B836="Non - avec lien de dépendance",0,MIN((0.75*J836),847)),MIN(J836,(0.75*$C836),847)),2),T836)))</f>
        <v>Effectuez l’étape 1</v>
      </c>
      <c r="O836" s="56" t="str">
        <f>IF(ISTEXT(overallRate),"Effectuez l’étape 1",IF(OR(COUNT($C836,K836)&lt;&gt;2,overallRate=0),0,IF(G836="Yes",ROUND(MAX(IF($B836="Non - avec lien de dépendance",0,MIN((0.75*K836),847)),MIN(K836,(0.75*$C836),847)),2),U836)))</f>
        <v>Effectuez l’étape 1</v>
      </c>
      <c r="P836" s="3">
        <f t="shared" si="12"/>
        <v>0</v>
      </c>
      <c r="R836" s="110" t="e">
        <f>IF(revenueReduction&gt;0.3,MAX(IF($B836="Non - avec lien de dépendance",MIN(1129,H836,$C836)*overallRate,MIN(1129,H836)*overallRate),ROUND(MAX(IF($B836="Non - avec lien de dépendance",0,MIN((0.75*H836),847)),MIN(H836,(0.75*$C836),847)),2)),IF($B836="Non - avec lien de dépendance",MIN(1129,H836,$C836)*overallRate,MIN(1129,H836)*overallRate))</f>
        <v>#VALUE!</v>
      </c>
      <c r="S836" s="110" t="e">
        <f>IF(revenueReduction&gt;0.3,MAX(IF($B836="Non - avec lien de dépendance",MIN(1129,I836,$C836)*overallRate,MIN(1129,I836)*overallRate),ROUND(MAX(IF($B836="Non - avec lien de dépendance",0,MIN((0.75*I836),847)),MIN(I836,(0.75*$C836),847)),2)),IF($B836="Non - avec lien de dépendance",MIN(1129,I836,$C836)*overallRate,MIN(1129,I836)*overallRate))</f>
        <v>#VALUE!</v>
      </c>
      <c r="T836" s="110" t="e">
        <f>IF(revenueReduction&gt;0.3,MAX(IF($B836="Non - avec lien de dépendance",MIN(1129,J836,$C836)*overallRate,MIN(1129,J836)*overallRate),ROUND(MAX(IF($B836="Non - avec lien de dépendance",0,MIN((0.75*J836),847)),MIN(J836,(0.75*$C836),847)),2)),IF($B836="Non - avec lien de dépendance",MIN(1129,J836,$C836)*overallRate,MIN(1129,J836)*overallRate))</f>
        <v>#VALUE!</v>
      </c>
      <c r="U836" s="110" t="e">
        <f>IF(revenueReduction&gt;0.3,MAX(IF($B836="Non - avec lien de dépendance",MIN(1129,K836,$C836)*overallRate,MIN(1129,K836)*overallRate),ROUND(MAX(IF($B836="Non - avec lien de dépendance",0,MIN((0.75*K836),847)),MIN(K836,(0.75*$C836),847)),2)),IF($B836="Non - avec lien de dépendance",MIN(1129,K836,$C836)*overallRate,MIN(1129,K836)*overallRate))</f>
        <v>#VALUE!</v>
      </c>
    </row>
    <row r="837" spans="12:21" x14ac:dyDescent="0.5">
      <c r="L837" s="56" t="str">
        <f>IF(ISTEXT(overallRate),"Effectuez l’étape 1",IF(OR(COUNT($C837,H837)&lt;&gt;2,overallRate=0),0,IF(D837="Oui",ROUND(MAX(IF($B837="Non - avec lien de dépendance",0,MIN((0.75*H837),847)),MIN(H837,(0.75*$C837),847)),2),R837)))</f>
        <v>Effectuez l’étape 1</v>
      </c>
      <c r="M837" s="56" t="str">
        <f>IF(ISTEXT(overallRate),"Effectuez l’étape 1",IF(OR(COUNT($C837,I837)&lt;&gt;2,overallRate=0),0,IF(E837="Yes",ROUND(MAX(IF($B837="Non - avec lien de dépendance",0,MIN((0.75*I837),847)),MIN(I837,(0.75*$C837),847)),2),S837)))</f>
        <v>Effectuez l’étape 1</v>
      </c>
      <c r="N837" s="56" t="str">
        <f>IF(ISTEXT(overallRate),"Effectuez l’étape 1",IF(OR(COUNT($C837,J837)&lt;&gt;2,overallRate=0),0,IF(F837="Yes",ROUND(MAX(IF($B837="Non - avec lien de dépendance",0,MIN((0.75*J837),847)),MIN(J837,(0.75*$C837),847)),2),T837)))</f>
        <v>Effectuez l’étape 1</v>
      </c>
      <c r="O837" s="56" t="str">
        <f>IF(ISTEXT(overallRate),"Effectuez l’étape 1",IF(OR(COUNT($C837,K837)&lt;&gt;2,overallRate=0),0,IF(G837="Yes",ROUND(MAX(IF($B837="Non - avec lien de dépendance",0,MIN((0.75*K837),847)),MIN(K837,(0.75*$C837),847)),2),U837)))</f>
        <v>Effectuez l’étape 1</v>
      </c>
      <c r="P837" s="3">
        <f t="shared" si="12"/>
        <v>0</v>
      </c>
      <c r="R837" s="110" t="e">
        <f>IF(revenueReduction&gt;0.3,MAX(IF($B837="Non - avec lien de dépendance",MIN(1129,H837,$C837)*overallRate,MIN(1129,H837)*overallRate),ROUND(MAX(IF($B837="Non - avec lien de dépendance",0,MIN((0.75*H837),847)),MIN(H837,(0.75*$C837),847)),2)),IF($B837="Non - avec lien de dépendance",MIN(1129,H837,$C837)*overallRate,MIN(1129,H837)*overallRate))</f>
        <v>#VALUE!</v>
      </c>
      <c r="S837" s="110" t="e">
        <f>IF(revenueReduction&gt;0.3,MAX(IF($B837="Non - avec lien de dépendance",MIN(1129,I837,$C837)*overallRate,MIN(1129,I837)*overallRate),ROUND(MAX(IF($B837="Non - avec lien de dépendance",0,MIN((0.75*I837),847)),MIN(I837,(0.75*$C837),847)),2)),IF($B837="Non - avec lien de dépendance",MIN(1129,I837,$C837)*overallRate,MIN(1129,I837)*overallRate))</f>
        <v>#VALUE!</v>
      </c>
      <c r="T837" s="110" t="e">
        <f>IF(revenueReduction&gt;0.3,MAX(IF($B837="Non - avec lien de dépendance",MIN(1129,J837,$C837)*overallRate,MIN(1129,J837)*overallRate),ROUND(MAX(IF($B837="Non - avec lien de dépendance",0,MIN((0.75*J837),847)),MIN(J837,(0.75*$C837),847)),2)),IF($B837="Non - avec lien de dépendance",MIN(1129,J837,$C837)*overallRate,MIN(1129,J837)*overallRate))</f>
        <v>#VALUE!</v>
      </c>
      <c r="U837" s="110" t="e">
        <f>IF(revenueReduction&gt;0.3,MAX(IF($B837="Non - avec lien de dépendance",MIN(1129,K837,$C837)*overallRate,MIN(1129,K837)*overallRate),ROUND(MAX(IF($B837="Non - avec lien de dépendance",0,MIN((0.75*K837),847)),MIN(K837,(0.75*$C837),847)),2)),IF($B837="Non - avec lien de dépendance",MIN(1129,K837,$C837)*overallRate,MIN(1129,K837)*overallRate))</f>
        <v>#VALUE!</v>
      </c>
    </row>
    <row r="838" spans="12:21" x14ac:dyDescent="0.5">
      <c r="L838" s="56" t="str">
        <f>IF(ISTEXT(overallRate),"Effectuez l’étape 1",IF(OR(COUNT($C838,H838)&lt;&gt;2,overallRate=0),0,IF(D838="Oui",ROUND(MAX(IF($B838="Non - avec lien de dépendance",0,MIN((0.75*H838),847)),MIN(H838,(0.75*$C838),847)),2),R838)))</f>
        <v>Effectuez l’étape 1</v>
      </c>
      <c r="M838" s="56" t="str">
        <f>IF(ISTEXT(overallRate),"Effectuez l’étape 1",IF(OR(COUNT($C838,I838)&lt;&gt;2,overallRate=0),0,IF(E838="Yes",ROUND(MAX(IF($B838="Non - avec lien de dépendance",0,MIN((0.75*I838),847)),MIN(I838,(0.75*$C838),847)),2),S838)))</f>
        <v>Effectuez l’étape 1</v>
      </c>
      <c r="N838" s="56" t="str">
        <f>IF(ISTEXT(overallRate),"Effectuez l’étape 1",IF(OR(COUNT($C838,J838)&lt;&gt;2,overallRate=0),0,IF(F838="Yes",ROUND(MAX(IF($B838="Non - avec lien de dépendance",0,MIN((0.75*J838),847)),MIN(J838,(0.75*$C838),847)),2),T838)))</f>
        <v>Effectuez l’étape 1</v>
      </c>
      <c r="O838" s="56" t="str">
        <f>IF(ISTEXT(overallRate),"Effectuez l’étape 1",IF(OR(COUNT($C838,K838)&lt;&gt;2,overallRate=0),0,IF(G838="Yes",ROUND(MAX(IF($B838="Non - avec lien de dépendance",0,MIN((0.75*K838),847)),MIN(K838,(0.75*$C838),847)),2),U838)))</f>
        <v>Effectuez l’étape 1</v>
      </c>
      <c r="P838" s="3">
        <f t="shared" si="12"/>
        <v>0</v>
      </c>
      <c r="R838" s="110" t="e">
        <f>IF(revenueReduction&gt;0.3,MAX(IF($B838="Non - avec lien de dépendance",MIN(1129,H838,$C838)*overallRate,MIN(1129,H838)*overallRate),ROUND(MAX(IF($B838="Non - avec lien de dépendance",0,MIN((0.75*H838),847)),MIN(H838,(0.75*$C838),847)),2)),IF($B838="Non - avec lien de dépendance",MIN(1129,H838,$C838)*overallRate,MIN(1129,H838)*overallRate))</f>
        <v>#VALUE!</v>
      </c>
      <c r="S838" s="110" t="e">
        <f>IF(revenueReduction&gt;0.3,MAX(IF($B838="Non - avec lien de dépendance",MIN(1129,I838,$C838)*overallRate,MIN(1129,I838)*overallRate),ROUND(MAX(IF($B838="Non - avec lien de dépendance",0,MIN((0.75*I838),847)),MIN(I838,(0.75*$C838),847)),2)),IF($B838="Non - avec lien de dépendance",MIN(1129,I838,$C838)*overallRate,MIN(1129,I838)*overallRate))</f>
        <v>#VALUE!</v>
      </c>
      <c r="T838" s="110" t="e">
        <f>IF(revenueReduction&gt;0.3,MAX(IF($B838="Non - avec lien de dépendance",MIN(1129,J838,$C838)*overallRate,MIN(1129,J838)*overallRate),ROUND(MAX(IF($B838="Non - avec lien de dépendance",0,MIN((0.75*J838),847)),MIN(J838,(0.75*$C838),847)),2)),IF($B838="Non - avec lien de dépendance",MIN(1129,J838,$C838)*overallRate,MIN(1129,J838)*overallRate))</f>
        <v>#VALUE!</v>
      </c>
      <c r="U838" s="110" t="e">
        <f>IF(revenueReduction&gt;0.3,MAX(IF($B838="Non - avec lien de dépendance",MIN(1129,K838,$C838)*overallRate,MIN(1129,K838)*overallRate),ROUND(MAX(IF($B838="Non - avec lien de dépendance",0,MIN((0.75*K838),847)),MIN(K838,(0.75*$C838),847)),2)),IF($B838="Non - avec lien de dépendance",MIN(1129,K838,$C838)*overallRate,MIN(1129,K838)*overallRate))</f>
        <v>#VALUE!</v>
      </c>
    </row>
    <row r="839" spans="12:21" x14ac:dyDescent="0.5">
      <c r="L839" s="56" t="str">
        <f>IF(ISTEXT(overallRate),"Effectuez l’étape 1",IF(OR(COUNT($C839,H839)&lt;&gt;2,overallRate=0),0,IF(D839="Oui",ROUND(MAX(IF($B839="Non - avec lien de dépendance",0,MIN((0.75*H839),847)),MIN(H839,(0.75*$C839),847)),2),R839)))</f>
        <v>Effectuez l’étape 1</v>
      </c>
      <c r="M839" s="56" t="str">
        <f>IF(ISTEXT(overallRate),"Effectuez l’étape 1",IF(OR(COUNT($C839,I839)&lt;&gt;2,overallRate=0),0,IF(E839="Yes",ROUND(MAX(IF($B839="Non - avec lien de dépendance",0,MIN((0.75*I839),847)),MIN(I839,(0.75*$C839),847)),2),S839)))</f>
        <v>Effectuez l’étape 1</v>
      </c>
      <c r="N839" s="56" t="str">
        <f>IF(ISTEXT(overallRate),"Effectuez l’étape 1",IF(OR(COUNT($C839,J839)&lt;&gt;2,overallRate=0),0,IF(F839="Yes",ROUND(MAX(IF($B839="Non - avec lien de dépendance",0,MIN((0.75*J839),847)),MIN(J839,(0.75*$C839),847)),2),T839)))</f>
        <v>Effectuez l’étape 1</v>
      </c>
      <c r="O839" s="56" t="str">
        <f>IF(ISTEXT(overallRate),"Effectuez l’étape 1",IF(OR(COUNT($C839,K839)&lt;&gt;2,overallRate=0),0,IF(G839="Yes",ROUND(MAX(IF($B839="Non - avec lien de dépendance",0,MIN((0.75*K839),847)),MIN(K839,(0.75*$C839),847)),2),U839)))</f>
        <v>Effectuez l’étape 1</v>
      </c>
      <c r="P839" s="3">
        <f t="shared" ref="P839:P902" si="13">IF(AND(COUNT(C839:K839)&gt;0,OR(COUNT(C839:K839)&lt;&gt;5,ISBLANK(B839))),"Fill out all amounts",SUM(L839:O839))</f>
        <v>0</v>
      </c>
      <c r="R839" s="110" t="e">
        <f>IF(revenueReduction&gt;0.3,MAX(IF($B839="Non - avec lien de dépendance",MIN(1129,H839,$C839)*overallRate,MIN(1129,H839)*overallRate),ROUND(MAX(IF($B839="Non - avec lien de dépendance",0,MIN((0.75*H839),847)),MIN(H839,(0.75*$C839),847)),2)),IF($B839="Non - avec lien de dépendance",MIN(1129,H839,$C839)*overallRate,MIN(1129,H839)*overallRate))</f>
        <v>#VALUE!</v>
      </c>
      <c r="S839" s="110" t="e">
        <f>IF(revenueReduction&gt;0.3,MAX(IF($B839="Non - avec lien de dépendance",MIN(1129,I839,$C839)*overallRate,MIN(1129,I839)*overallRate),ROUND(MAX(IF($B839="Non - avec lien de dépendance",0,MIN((0.75*I839),847)),MIN(I839,(0.75*$C839),847)),2)),IF($B839="Non - avec lien de dépendance",MIN(1129,I839,$C839)*overallRate,MIN(1129,I839)*overallRate))</f>
        <v>#VALUE!</v>
      </c>
      <c r="T839" s="110" t="e">
        <f>IF(revenueReduction&gt;0.3,MAX(IF($B839="Non - avec lien de dépendance",MIN(1129,J839,$C839)*overallRate,MIN(1129,J839)*overallRate),ROUND(MAX(IF($B839="Non - avec lien de dépendance",0,MIN((0.75*J839),847)),MIN(J839,(0.75*$C839),847)),2)),IF($B839="Non - avec lien de dépendance",MIN(1129,J839,$C839)*overallRate,MIN(1129,J839)*overallRate))</f>
        <v>#VALUE!</v>
      </c>
      <c r="U839" s="110" t="e">
        <f>IF(revenueReduction&gt;0.3,MAX(IF($B839="Non - avec lien de dépendance",MIN(1129,K839,$C839)*overallRate,MIN(1129,K839)*overallRate),ROUND(MAX(IF($B839="Non - avec lien de dépendance",0,MIN((0.75*K839),847)),MIN(K839,(0.75*$C839),847)),2)),IF($B839="Non - avec lien de dépendance",MIN(1129,K839,$C839)*overallRate,MIN(1129,K839)*overallRate))</f>
        <v>#VALUE!</v>
      </c>
    </row>
    <row r="840" spans="12:21" x14ac:dyDescent="0.5">
      <c r="L840" s="56" t="str">
        <f>IF(ISTEXT(overallRate),"Effectuez l’étape 1",IF(OR(COUNT($C840,H840)&lt;&gt;2,overallRate=0),0,IF(D840="Oui",ROUND(MAX(IF($B840="Non - avec lien de dépendance",0,MIN((0.75*H840),847)),MIN(H840,(0.75*$C840),847)),2),R840)))</f>
        <v>Effectuez l’étape 1</v>
      </c>
      <c r="M840" s="56" t="str">
        <f>IF(ISTEXT(overallRate),"Effectuez l’étape 1",IF(OR(COUNT($C840,I840)&lt;&gt;2,overallRate=0),0,IF(E840="Yes",ROUND(MAX(IF($B840="Non - avec lien de dépendance",0,MIN((0.75*I840),847)),MIN(I840,(0.75*$C840),847)),2),S840)))</f>
        <v>Effectuez l’étape 1</v>
      </c>
      <c r="N840" s="56" t="str">
        <f>IF(ISTEXT(overallRate),"Effectuez l’étape 1",IF(OR(COUNT($C840,J840)&lt;&gt;2,overallRate=0),0,IF(F840="Yes",ROUND(MAX(IF($B840="Non - avec lien de dépendance",0,MIN((0.75*J840),847)),MIN(J840,(0.75*$C840),847)),2),T840)))</f>
        <v>Effectuez l’étape 1</v>
      </c>
      <c r="O840" s="56" t="str">
        <f>IF(ISTEXT(overallRate),"Effectuez l’étape 1",IF(OR(COUNT($C840,K840)&lt;&gt;2,overallRate=0),0,IF(G840="Yes",ROUND(MAX(IF($B840="Non - avec lien de dépendance",0,MIN((0.75*K840),847)),MIN(K840,(0.75*$C840),847)),2),U840)))</f>
        <v>Effectuez l’étape 1</v>
      </c>
      <c r="P840" s="3">
        <f t="shared" si="13"/>
        <v>0</v>
      </c>
      <c r="R840" s="110" t="e">
        <f>IF(revenueReduction&gt;0.3,MAX(IF($B840="Non - avec lien de dépendance",MIN(1129,H840,$C840)*overallRate,MIN(1129,H840)*overallRate),ROUND(MAX(IF($B840="Non - avec lien de dépendance",0,MIN((0.75*H840),847)),MIN(H840,(0.75*$C840),847)),2)),IF($B840="Non - avec lien de dépendance",MIN(1129,H840,$C840)*overallRate,MIN(1129,H840)*overallRate))</f>
        <v>#VALUE!</v>
      </c>
      <c r="S840" s="110" t="e">
        <f>IF(revenueReduction&gt;0.3,MAX(IF($B840="Non - avec lien de dépendance",MIN(1129,I840,$C840)*overallRate,MIN(1129,I840)*overallRate),ROUND(MAX(IF($B840="Non - avec lien de dépendance",0,MIN((0.75*I840),847)),MIN(I840,(0.75*$C840),847)),2)),IF($B840="Non - avec lien de dépendance",MIN(1129,I840,$C840)*overallRate,MIN(1129,I840)*overallRate))</f>
        <v>#VALUE!</v>
      </c>
      <c r="T840" s="110" t="e">
        <f>IF(revenueReduction&gt;0.3,MAX(IF($B840="Non - avec lien de dépendance",MIN(1129,J840,$C840)*overallRate,MIN(1129,J840)*overallRate),ROUND(MAX(IF($B840="Non - avec lien de dépendance",0,MIN((0.75*J840),847)),MIN(J840,(0.75*$C840),847)),2)),IF($B840="Non - avec lien de dépendance",MIN(1129,J840,$C840)*overallRate,MIN(1129,J840)*overallRate))</f>
        <v>#VALUE!</v>
      </c>
      <c r="U840" s="110" t="e">
        <f>IF(revenueReduction&gt;0.3,MAX(IF($B840="Non - avec lien de dépendance",MIN(1129,K840,$C840)*overallRate,MIN(1129,K840)*overallRate),ROUND(MAX(IF($B840="Non - avec lien de dépendance",0,MIN((0.75*K840),847)),MIN(K840,(0.75*$C840),847)),2)),IF($B840="Non - avec lien de dépendance",MIN(1129,K840,$C840)*overallRate,MIN(1129,K840)*overallRate))</f>
        <v>#VALUE!</v>
      </c>
    </row>
    <row r="841" spans="12:21" x14ac:dyDescent="0.5">
      <c r="L841" s="56" t="str">
        <f>IF(ISTEXT(overallRate),"Effectuez l’étape 1",IF(OR(COUNT($C841,H841)&lt;&gt;2,overallRate=0),0,IF(D841="Oui",ROUND(MAX(IF($B841="Non - avec lien de dépendance",0,MIN((0.75*H841),847)),MIN(H841,(0.75*$C841),847)),2),R841)))</f>
        <v>Effectuez l’étape 1</v>
      </c>
      <c r="M841" s="56" t="str">
        <f>IF(ISTEXT(overallRate),"Effectuez l’étape 1",IF(OR(COUNT($C841,I841)&lt;&gt;2,overallRate=0),0,IF(E841="Yes",ROUND(MAX(IF($B841="Non - avec lien de dépendance",0,MIN((0.75*I841),847)),MIN(I841,(0.75*$C841),847)),2),S841)))</f>
        <v>Effectuez l’étape 1</v>
      </c>
      <c r="N841" s="56" t="str">
        <f>IF(ISTEXT(overallRate),"Effectuez l’étape 1",IF(OR(COUNT($C841,J841)&lt;&gt;2,overallRate=0),0,IF(F841="Yes",ROUND(MAX(IF($B841="Non - avec lien de dépendance",0,MIN((0.75*J841),847)),MIN(J841,(0.75*$C841),847)),2),T841)))</f>
        <v>Effectuez l’étape 1</v>
      </c>
      <c r="O841" s="56" t="str">
        <f>IF(ISTEXT(overallRate),"Effectuez l’étape 1",IF(OR(COUNT($C841,K841)&lt;&gt;2,overallRate=0),0,IF(G841="Yes",ROUND(MAX(IF($B841="Non - avec lien de dépendance",0,MIN((0.75*K841),847)),MIN(K841,(0.75*$C841),847)),2),U841)))</f>
        <v>Effectuez l’étape 1</v>
      </c>
      <c r="P841" s="3">
        <f t="shared" si="13"/>
        <v>0</v>
      </c>
      <c r="R841" s="110" t="e">
        <f>IF(revenueReduction&gt;0.3,MAX(IF($B841="Non - avec lien de dépendance",MIN(1129,H841,$C841)*overallRate,MIN(1129,H841)*overallRate),ROUND(MAX(IF($B841="Non - avec lien de dépendance",0,MIN((0.75*H841),847)),MIN(H841,(0.75*$C841),847)),2)),IF($B841="Non - avec lien de dépendance",MIN(1129,H841,$C841)*overallRate,MIN(1129,H841)*overallRate))</f>
        <v>#VALUE!</v>
      </c>
      <c r="S841" s="110" t="e">
        <f>IF(revenueReduction&gt;0.3,MAX(IF($B841="Non - avec lien de dépendance",MIN(1129,I841,$C841)*overallRate,MIN(1129,I841)*overallRate),ROUND(MAX(IF($B841="Non - avec lien de dépendance",0,MIN((0.75*I841),847)),MIN(I841,(0.75*$C841),847)),2)),IF($B841="Non - avec lien de dépendance",MIN(1129,I841,$C841)*overallRate,MIN(1129,I841)*overallRate))</f>
        <v>#VALUE!</v>
      </c>
      <c r="T841" s="110" t="e">
        <f>IF(revenueReduction&gt;0.3,MAX(IF($B841="Non - avec lien de dépendance",MIN(1129,J841,$C841)*overallRate,MIN(1129,J841)*overallRate),ROUND(MAX(IF($B841="Non - avec lien de dépendance",0,MIN((0.75*J841),847)),MIN(J841,(0.75*$C841),847)),2)),IF($B841="Non - avec lien de dépendance",MIN(1129,J841,$C841)*overallRate,MIN(1129,J841)*overallRate))</f>
        <v>#VALUE!</v>
      </c>
      <c r="U841" s="110" t="e">
        <f>IF(revenueReduction&gt;0.3,MAX(IF($B841="Non - avec lien de dépendance",MIN(1129,K841,$C841)*overallRate,MIN(1129,K841)*overallRate),ROUND(MAX(IF($B841="Non - avec lien de dépendance",0,MIN((0.75*K841),847)),MIN(K841,(0.75*$C841),847)),2)),IF($B841="Non - avec lien de dépendance",MIN(1129,K841,$C841)*overallRate,MIN(1129,K841)*overallRate))</f>
        <v>#VALUE!</v>
      </c>
    </row>
    <row r="842" spans="12:21" x14ac:dyDescent="0.5">
      <c r="L842" s="56" t="str">
        <f>IF(ISTEXT(overallRate),"Effectuez l’étape 1",IF(OR(COUNT($C842,H842)&lt;&gt;2,overallRate=0),0,IF(D842="Oui",ROUND(MAX(IF($B842="Non - avec lien de dépendance",0,MIN((0.75*H842),847)),MIN(H842,(0.75*$C842),847)),2),R842)))</f>
        <v>Effectuez l’étape 1</v>
      </c>
      <c r="M842" s="56" t="str">
        <f>IF(ISTEXT(overallRate),"Effectuez l’étape 1",IF(OR(COUNT($C842,I842)&lt;&gt;2,overallRate=0),0,IF(E842="Yes",ROUND(MAX(IF($B842="Non - avec lien de dépendance",0,MIN((0.75*I842),847)),MIN(I842,(0.75*$C842),847)),2),S842)))</f>
        <v>Effectuez l’étape 1</v>
      </c>
      <c r="N842" s="56" t="str">
        <f>IF(ISTEXT(overallRate),"Effectuez l’étape 1",IF(OR(COUNT($C842,J842)&lt;&gt;2,overallRate=0),0,IF(F842="Yes",ROUND(MAX(IF($B842="Non - avec lien de dépendance",0,MIN((0.75*J842),847)),MIN(J842,(0.75*$C842),847)),2),T842)))</f>
        <v>Effectuez l’étape 1</v>
      </c>
      <c r="O842" s="56" t="str">
        <f>IF(ISTEXT(overallRate),"Effectuez l’étape 1",IF(OR(COUNT($C842,K842)&lt;&gt;2,overallRate=0),0,IF(G842="Yes",ROUND(MAX(IF($B842="Non - avec lien de dépendance",0,MIN((0.75*K842),847)),MIN(K842,(0.75*$C842),847)),2),U842)))</f>
        <v>Effectuez l’étape 1</v>
      </c>
      <c r="P842" s="3">
        <f t="shared" si="13"/>
        <v>0</v>
      </c>
      <c r="R842" s="110" t="e">
        <f>IF(revenueReduction&gt;0.3,MAX(IF($B842="Non - avec lien de dépendance",MIN(1129,H842,$C842)*overallRate,MIN(1129,H842)*overallRate),ROUND(MAX(IF($B842="Non - avec lien de dépendance",0,MIN((0.75*H842),847)),MIN(H842,(0.75*$C842),847)),2)),IF($B842="Non - avec lien de dépendance",MIN(1129,H842,$C842)*overallRate,MIN(1129,H842)*overallRate))</f>
        <v>#VALUE!</v>
      </c>
      <c r="S842" s="110" t="e">
        <f>IF(revenueReduction&gt;0.3,MAX(IF($B842="Non - avec lien de dépendance",MIN(1129,I842,$C842)*overallRate,MIN(1129,I842)*overallRate),ROUND(MAX(IF($B842="Non - avec lien de dépendance",0,MIN((0.75*I842),847)),MIN(I842,(0.75*$C842),847)),2)),IF($B842="Non - avec lien de dépendance",MIN(1129,I842,$C842)*overallRate,MIN(1129,I842)*overallRate))</f>
        <v>#VALUE!</v>
      </c>
      <c r="T842" s="110" t="e">
        <f>IF(revenueReduction&gt;0.3,MAX(IF($B842="Non - avec lien de dépendance",MIN(1129,J842,$C842)*overallRate,MIN(1129,J842)*overallRate),ROUND(MAX(IF($B842="Non - avec lien de dépendance",0,MIN((0.75*J842),847)),MIN(J842,(0.75*$C842),847)),2)),IF($B842="Non - avec lien de dépendance",MIN(1129,J842,$C842)*overallRate,MIN(1129,J842)*overallRate))</f>
        <v>#VALUE!</v>
      </c>
      <c r="U842" s="110" t="e">
        <f>IF(revenueReduction&gt;0.3,MAX(IF($B842="Non - avec lien de dépendance",MIN(1129,K842,$C842)*overallRate,MIN(1129,K842)*overallRate),ROUND(MAX(IF($B842="Non - avec lien de dépendance",0,MIN((0.75*K842),847)),MIN(K842,(0.75*$C842),847)),2)),IF($B842="Non - avec lien de dépendance",MIN(1129,K842,$C842)*overallRate,MIN(1129,K842)*overallRate))</f>
        <v>#VALUE!</v>
      </c>
    </row>
    <row r="843" spans="12:21" x14ac:dyDescent="0.5">
      <c r="L843" s="56" t="str">
        <f>IF(ISTEXT(overallRate),"Effectuez l’étape 1",IF(OR(COUNT($C843,H843)&lt;&gt;2,overallRate=0),0,IF(D843="Oui",ROUND(MAX(IF($B843="Non - avec lien de dépendance",0,MIN((0.75*H843),847)),MIN(H843,(0.75*$C843),847)),2),R843)))</f>
        <v>Effectuez l’étape 1</v>
      </c>
      <c r="M843" s="56" t="str">
        <f>IF(ISTEXT(overallRate),"Effectuez l’étape 1",IF(OR(COUNT($C843,I843)&lt;&gt;2,overallRate=0),0,IF(E843="Yes",ROUND(MAX(IF($B843="Non - avec lien de dépendance",0,MIN((0.75*I843),847)),MIN(I843,(0.75*$C843),847)),2),S843)))</f>
        <v>Effectuez l’étape 1</v>
      </c>
      <c r="N843" s="56" t="str">
        <f>IF(ISTEXT(overallRate),"Effectuez l’étape 1",IF(OR(COUNT($C843,J843)&lt;&gt;2,overallRate=0),0,IF(F843="Yes",ROUND(MAX(IF($B843="Non - avec lien de dépendance",0,MIN((0.75*J843),847)),MIN(J843,(0.75*$C843),847)),2),T843)))</f>
        <v>Effectuez l’étape 1</v>
      </c>
      <c r="O843" s="56" t="str">
        <f>IF(ISTEXT(overallRate),"Effectuez l’étape 1",IF(OR(COUNT($C843,K843)&lt;&gt;2,overallRate=0),0,IF(G843="Yes",ROUND(MAX(IF($B843="Non - avec lien de dépendance",0,MIN((0.75*K843),847)),MIN(K843,(0.75*$C843),847)),2),U843)))</f>
        <v>Effectuez l’étape 1</v>
      </c>
      <c r="P843" s="3">
        <f t="shared" si="13"/>
        <v>0</v>
      </c>
      <c r="R843" s="110" t="e">
        <f>IF(revenueReduction&gt;0.3,MAX(IF($B843="Non - avec lien de dépendance",MIN(1129,H843,$C843)*overallRate,MIN(1129,H843)*overallRate),ROUND(MAX(IF($B843="Non - avec lien de dépendance",0,MIN((0.75*H843),847)),MIN(H843,(0.75*$C843),847)),2)),IF($B843="Non - avec lien de dépendance",MIN(1129,H843,$C843)*overallRate,MIN(1129,H843)*overallRate))</f>
        <v>#VALUE!</v>
      </c>
      <c r="S843" s="110" t="e">
        <f>IF(revenueReduction&gt;0.3,MAX(IF($B843="Non - avec lien de dépendance",MIN(1129,I843,$C843)*overallRate,MIN(1129,I843)*overallRate),ROUND(MAX(IF($B843="Non - avec lien de dépendance",0,MIN((0.75*I843),847)),MIN(I843,(0.75*$C843),847)),2)),IF($B843="Non - avec lien de dépendance",MIN(1129,I843,$C843)*overallRate,MIN(1129,I843)*overallRate))</f>
        <v>#VALUE!</v>
      </c>
      <c r="T843" s="110" t="e">
        <f>IF(revenueReduction&gt;0.3,MAX(IF($B843="Non - avec lien de dépendance",MIN(1129,J843,$C843)*overallRate,MIN(1129,J843)*overallRate),ROUND(MAX(IF($B843="Non - avec lien de dépendance",0,MIN((0.75*J843),847)),MIN(J843,(0.75*$C843),847)),2)),IF($B843="Non - avec lien de dépendance",MIN(1129,J843,$C843)*overallRate,MIN(1129,J843)*overallRate))</f>
        <v>#VALUE!</v>
      </c>
      <c r="U843" s="110" t="e">
        <f>IF(revenueReduction&gt;0.3,MAX(IF($B843="Non - avec lien de dépendance",MIN(1129,K843,$C843)*overallRate,MIN(1129,K843)*overallRate),ROUND(MAX(IF($B843="Non - avec lien de dépendance",0,MIN((0.75*K843),847)),MIN(K843,(0.75*$C843),847)),2)),IF($B843="Non - avec lien de dépendance",MIN(1129,K843,$C843)*overallRate,MIN(1129,K843)*overallRate))</f>
        <v>#VALUE!</v>
      </c>
    </row>
    <row r="844" spans="12:21" x14ac:dyDescent="0.5">
      <c r="L844" s="56" t="str">
        <f>IF(ISTEXT(overallRate),"Effectuez l’étape 1",IF(OR(COUNT($C844,H844)&lt;&gt;2,overallRate=0),0,IF(D844="Oui",ROUND(MAX(IF($B844="Non - avec lien de dépendance",0,MIN((0.75*H844),847)),MIN(H844,(0.75*$C844),847)),2),R844)))</f>
        <v>Effectuez l’étape 1</v>
      </c>
      <c r="M844" s="56" t="str">
        <f>IF(ISTEXT(overallRate),"Effectuez l’étape 1",IF(OR(COUNT($C844,I844)&lt;&gt;2,overallRate=0),0,IF(E844="Yes",ROUND(MAX(IF($B844="Non - avec lien de dépendance",0,MIN((0.75*I844),847)),MIN(I844,(0.75*$C844),847)),2),S844)))</f>
        <v>Effectuez l’étape 1</v>
      </c>
      <c r="N844" s="56" t="str">
        <f>IF(ISTEXT(overallRate),"Effectuez l’étape 1",IF(OR(COUNT($C844,J844)&lt;&gt;2,overallRate=0),0,IF(F844="Yes",ROUND(MAX(IF($B844="Non - avec lien de dépendance",0,MIN((0.75*J844),847)),MIN(J844,(0.75*$C844),847)),2),T844)))</f>
        <v>Effectuez l’étape 1</v>
      </c>
      <c r="O844" s="56" t="str">
        <f>IF(ISTEXT(overallRate),"Effectuez l’étape 1",IF(OR(COUNT($C844,K844)&lt;&gt;2,overallRate=0),0,IF(G844="Yes",ROUND(MAX(IF($B844="Non - avec lien de dépendance",0,MIN((0.75*K844),847)),MIN(K844,(0.75*$C844),847)),2),U844)))</f>
        <v>Effectuez l’étape 1</v>
      </c>
      <c r="P844" s="3">
        <f t="shared" si="13"/>
        <v>0</v>
      </c>
      <c r="R844" s="110" t="e">
        <f>IF(revenueReduction&gt;0.3,MAX(IF($B844="Non - avec lien de dépendance",MIN(1129,H844,$C844)*overallRate,MIN(1129,H844)*overallRate),ROUND(MAX(IF($B844="Non - avec lien de dépendance",0,MIN((0.75*H844),847)),MIN(H844,(0.75*$C844),847)),2)),IF($B844="Non - avec lien de dépendance",MIN(1129,H844,$C844)*overallRate,MIN(1129,H844)*overallRate))</f>
        <v>#VALUE!</v>
      </c>
      <c r="S844" s="110" t="e">
        <f>IF(revenueReduction&gt;0.3,MAX(IF($B844="Non - avec lien de dépendance",MIN(1129,I844,$C844)*overallRate,MIN(1129,I844)*overallRate),ROUND(MAX(IF($B844="Non - avec lien de dépendance",0,MIN((0.75*I844),847)),MIN(I844,(0.75*$C844),847)),2)),IF($B844="Non - avec lien de dépendance",MIN(1129,I844,$C844)*overallRate,MIN(1129,I844)*overallRate))</f>
        <v>#VALUE!</v>
      </c>
      <c r="T844" s="110" t="e">
        <f>IF(revenueReduction&gt;0.3,MAX(IF($B844="Non - avec lien de dépendance",MIN(1129,J844,$C844)*overallRate,MIN(1129,J844)*overallRate),ROUND(MAX(IF($B844="Non - avec lien de dépendance",0,MIN((0.75*J844),847)),MIN(J844,(0.75*$C844),847)),2)),IF($B844="Non - avec lien de dépendance",MIN(1129,J844,$C844)*overallRate,MIN(1129,J844)*overallRate))</f>
        <v>#VALUE!</v>
      </c>
      <c r="U844" s="110" t="e">
        <f>IF(revenueReduction&gt;0.3,MAX(IF($B844="Non - avec lien de dépendance",MIN(1129,K844,$C844)*overallRate,MIN(1129,K844)*overallRate),ROUND(MAX(IF($B844="Non - avec lien de dépendance",0,MIN((0.75*K844),847)),MIN(K844,(0.75*$C844),847)),2)),IF($B844="Non - avec lien de dépendance",MIN(1129,K844,$C844)*overallRate,MIN(1129,K844)*overallRate))</f>
        <v>#VALUE!</v>
      </c>
    </row>
    <row r="845" spans="12:21" x14ac:dyDescent="0.5">
      <c r="L845" s="56" t="str">
        <f>IF(ISTEXT(overallRate),"Effectuez l’étape 1",IF(OR(COUNT($C845,H845)&lt;&gt;2,overallRate=0),0,IF(D845="Oui",ROUND(MAX(IF($B845="Non - avec lien de dépendance",0,MIN((0.75*H845),847)),MIN(H845,(0.75*$C845),847)),2),R845)))</f>
        <v>Effectuez l’étape 1</v>
      </c>
      <c r="M845" s="56" t="str">
        <f>IF(ISTEXT(overallRate),"Effectuez l’étape 1",IF(OR(COUNT($C845,I845)&lt;&gt;2,overallRate=0),0,IF(E845="Yes",ROUND(MAX(IF($B845="Non - avec lien de dépendance",0,MIN((0.75*I845),847)),MIN(I845,(0.75*$C845),847)),2),S845)))</f>
        <v>Effectuez l’étape 1</v>
      </c>
      <c r="N845" s="56" t="str">
        <f>IF(ISTEXT(overallRate),"Effectuez l’étape 1",IF(OR(COUNT($C845,J845)&lt;&gt;2,overallRate=0),0,IF(F845="Yes",ROUND(MAX(IF($B845="Non - avec lien de dépendance",0,MIN((0.75*J845),847)),MIN(J845,(0.75*$C845),847)),2),T845)))</f>
        <v>Effectuez l’étape 1</v>
      </c>
      <c r="O845" s="56" t="str">
        <f>IF(ISTEXT(overallRate),"Effectuez l’étape 1",IF(OR(COUNT($C845,K845)&lt;&gt;2,overallRate=0),0,IF(G845="Yes",ROUND(MAX(IF($B845="Non - avec lien de dépendance",0,MIN((0.75*K845),847)),MIN(K845,(0.75*$C845),847)),2),U845)))</f>
        <v>Effectuez l’étape 1</v>
      </c>
      <c r="P845" s="3">
        <f t="shared" si="13"/>
        <v>0</v>
      </c>
      <c r="R845" s="110" t="e">
        <f>IF(revenueReduction&gt;0.3,MAX(IF($B845="Non - avec lien de dépendance",MIN(1129,H845,$C845)*overallRate,MIN(1129,H845)*overallRate),ROUND(MAX(IF($B845="Non - avec lien de dépendance",0,MIN((0.75*H845),847)),MIN(H845,(0.75*$C845),847)),2)),IF($B845="Non - avec lien de dépendance",MIN(1129,H845,$C845)*overallRate,MIN(1129,H845)*overallRate))</f>
        <v>#VALUE!</v>
      </c>
      <c r="S845" s="110" t="e">
        <f>IF(revenueReduction&gt;0.3,MAX(IF($B845="Non - avec lien de dépendance",MIN(1129,I845,$C845)*overallRate,MIN(1129,I845)*overallRate),ROUND(MAX(IF($B845="Non - avec lien de dépendance",0,MIN((0.75*I845),847)),MIN(I845,(0.75*$C845),847)),2)),IF($B845="Non - avec lien de dépendance",MIN(1129,I845,$C845)*overallRate,MIN(1129,I845)*overallRate))</f>
        <v>#VALUE!</v>
      </c>
      <c r="T845" s="110" t="e">
        <f>IF(revenueReduction&gt;0.3,MAX(IF($B845="Non - avec lien de dépendance",MIN(1129,J845,$C845)*overallRate,MIN(1129,J845)*overallRate),ROUND(MAX(IF($B845="Non - avec lien de dépendance",0,MIN((0.75*J845),847)),MIN(J845,(0.75*$C845),847)),2)),IF($B845="Non - avec lien de dépendance",MIN(1129,J845,$C845)*overallRate,MIN(1129,J845)*overallRate))</f>
        <v>#VALUE!</v>
      </c>
      <c r="U845" s="110" t="e">
        <f>IF(revenueReduction&gt;0.3,MAX(IF($B845="Non - avec lien de dépendance",MIN(1129,K845,$C845)*overallRate,MIN(1129,K845)*overallRate),ROUND(MAX(IF($B845="Non - avec lien de dépendance",0,MIN((0.75*K845),847)),MIN(K845,(0.75*$C845),847)),2)),IF($B845="Non - avec lien de dépendance",MIN(1129,K845,$C845)*overallRate,MIN(1129,K845)*overallRate))</f>
        <v>#VALUE!</v>
      </c>
    </row>
    <row r="846" spans="12:21" x14ac:dyDescent="0.5">
      <c r="L846" s="56" t="str">
        <f>IF(ISTEXT(overallRate),"Effectuez l’étape 1",IF(OR(COUNT($C846,H846)&lt;&gt;2,overallRate=0),0,IF(D846="Oui",ROUND(MAX(IF($B846="Non - avec lien de dépendance",0,MIN((0.75*H846),847)),MIN(H846,(0.75*$C846),847)),2),R846)))</f>
        <v>Effectuez l’étape 1</v>
      </c>
      <c r="M846" s="56" t="str">
        <f>IF(ISTEXT(overallRate),"Effectuez l’étape 1",IF(OR(COUNT($C846,I846)&lt;&gt;2,overallRate=0),0,IF(E846="Yes",ROUND(MAX(IF($B846="Non - avec lien de dépendance",0,MIN((0.75*I846),847)),MIN(I846,(0.75*$C846),847)),2),S846)))</f>
        <v>Effectuez l’étape 1</v>
      </c>
      <c r="N846" s="56" t="str">
        <f>IF(ISTEXT(overallRate),"Effectuez l’étape 1",IF(OR(COUNT($C846,J846)&lt;&gt;2,overallRate=0),0,IF(F846="Yes",ROUND(MAX(IF($B846="Non - avec lien de dépendance",0,MIN((0.75*J846),847)),MIN(J846,(0.75*$C846),847)),2),T846)))</f>
        <v>Effectuez l’étape 1</v>
      </c>
      <c r="O846" s="56" t="str">
        <f>IF(ISTEXT(overallRate),"Effectuez l’étape 1",IF(OR(COUNT($C846,K846)&lt;&gt;2,overallRate=0),0,IF(G846="Yes",ROUND(MAX(IF($B846="Non - avec lien de dépendance",0,MIN((0.75*K846),847)),MIN(K846,(0.75*$C846),847)),2),U846)))</f>
        <v>Effectuez l’étape 1</v>
      </c>
      <c r="P846" s="3">
        <f t="shared" si="13"/>
        <v>0</v>
      </c>
      <c r="R846" s="110" t="e">
        <f>IF(revenueReduction&gt;0.3,MAX(IF($B846="Non - avec lien de dépendance",MIN(1129,H846,$C846)*overallRate,MIN(1129,H846)*overallRate),ROUND(MAX(IF($B846="Non - avec lien de dépendance",0,MIN((0.75*H846),847)),MIN(H846,(0.75*$C846),847)),2)),IF($B846="Non - avec lien de dépendance",MIN(1129,H846,$C846)*overallRate,MIN(1129,H846)*overallRate))</f>
        <v>#VALUE!</v>
      </c>
      <c r="S846" s="110" t="e">
        <f>IF(revenueReduction&gt;0.3,MAX(IF($B846="Non - avec lien de dépendance",MIN(1129,I846,$C846)*overallRate,MIN(1129,I846)*overallRate),ROUND(MAX(IF($B846="Non - avec lien de dépendance",0,MIN((0.75*I846),847)),MIN(I846,(0.75*$C846),847)),2)),IF($B846="Non - avec lien de dépendance",MIN(1129,I846,$C846)*overallRate,MIN(1129,I846)*overallRate))</f>
        <v>#VALUE!</v>
      </c>
      <c r="T846" s="110" t="e">
        <f>IF(revenueReduction&gt;0.3,MAX(IF($B846="Non - avec lien de dépendance",MIN(1129,J846,$C846)*overallRate,MIN(1129,J846)*overallRate),ROUND(MAX(IF($B846="Non - avec lien de dépendance",0,MIN((0.75*J846),847)),MIN(J846,(0.75*$C846),847)),2)),IF($B846="Non - avec lien de dépendance",MIN(1129,J846,$C846)*overallRate,MIN(1129,J846)*overallRate))</f>
        <v>#VALUE!</v>
      </c>
      <c r="U846" s="110" t="e">
        <f>IF(revenueReduction&gt;0.3,MAX(IF($B846="Non - avec lien de dépendance",MIN(1129,K846,$C846)*overallRate,MIN(1129,K846)*overallRate),ROUND(MAX(IF($B846="Non - avec lien de dépendance",0,MIN((0.75*K846),847)),MIN(K846,(0.75*$C846),847)),2)),IF($B846="Non - avec lien de dépendance",MIN(1129,K846,$C846)*overallRate,MIN(1129,K846)*overallRate))</f>
        <v>#VALUE!</v>
      </c>
    </row>
    <row r="847" spans="12:21" x14ac:dyDescent="0.5">
      <c r="L847" s="56" t="str">
        <f>IF(ISTEXT(overallRate),"Effectuez l’étape 1",IF(OR(COUNT($C847,H847)&lt;&gt;2,overallRate=0),0,IF(D847="Oui",ROUND(MAX(IF($B847="Non - avec lien de dépendance",0,MIN((0.75*H847),847)),MIN(H847,(0.75*$C847),847)),2),R847)))</f>
        <v>Effectuez l’étape 1</v>
      </c>
      <c r="M847" s="56" t="str">
        <f>IF(ISTEXT(overallRate),"Effectuez l’étape 1",IF(OR(COUNT($C847,I847)&lt;&gt;2,overallRate=0),0,IF(E847="Yes",ROUND(MAX(IF($B847="Non - avec lien de dépendance",0,MIN((0.75*I847),847)),MIN(I847,(0.75*$C847),847)),2),S847)))</f>
        <v>Effectuez l’étape 1</v>
      </c>
      <c r="N847" s="56" t="str">
        <f>IF(ISTEXT(overallRate),"Effectuez l’étape 1",IF(OR(COUNT($C847,J847)&lt;&gt;2,overallRate=0),0,IF(F847="Yes",ROUND(MAX(IF($B847="Non - avec lien de dépendance",0,MIN((0.75*J847),847)),MIN(J847,(0.75*$C847),847)),2),T847)))</f>
        <v>Effectuez l’étape 1</v>
      </c>
      <c r="O847" s="56" t="str">
        <f>IF(ISTEXT(overallRate),"Effectuez l’étape 1",IF(OR(COUNT($C847,K847)&lt;&gt;2,overallRate=0),0,IF(G847="Yes",ROUND(MAX(IF($B847="Non - avec lien de dépendance",0,MIN((0.75*K847),847)),MIN(K847,(0.75*$C847),847)),2),U847)))</f>
        <v>Effectuez l’étape 1</v>
      </c>
      <c r="P847" s="3">
        <f t="shared" si="13"/>
        <v>0</v>
      </c>
      <c r="R847" s="110" t="e">
        <f>IF(revenueReduction&gt;0.3,MAX(IF($B847="Non - avec lien de dépendance",MIN(1129,H847,$C847)*overallRate,MIN(1129,H847)*overallRate),ROUND(MAX(IF($B847="Non - avec lien de dépendance",0,MIN((0.75*H847),847)),MIN(H847,(0.75*$C847),847)),2)),IF($B847="Non - avec lien de dépendance",MIN(1129,H847,$C847)*overallRate,MIN(1129,H847)*overallRate))</f>
        <v>#VALUE!</v>
      </c>
      <c r="S847" s="110" t="e">
        <f>IF(revenueReduction&gt;0.3,MAX(IF($B847="Non - avec lien de dépendance",MIN(1129,I847,$C847)*overallRate,MIN(1129,I847)*overallRate),ROUND(MAX(IF($B847="Non - avec lien de dépendance",0,MIN((0.75*I847),847)),MIN(I847,(0.75*$C847),847)),2)),IF($B847="Non - avec lien de dépendance",MIN(1129,I847,$C847)*overallRate,MIN(1129,I847)*overallRate))</f>
        <v>#VALUE!</v>
      </c>
      <c r="T847" s="110" t="e">
        <f>IF(revenueReduction&gt;0.3,MAX(IF($B847="Non - avec lien de dépendance",MIN(1129,J847,$C847)*overallRate,MIN(1129,J847)*overallRate),ROUND(MAX(IF($B847="Non - avec lien de dépendance",0,MIN((0.75*J847),847)),MIN(J847,(0.75*$C847),847)),2)),IF($B847="Non - avec lien de dépendance",MIN(1129,J847,$C847)*overallRate,MIN(1129,J847)*overallRate))</f>
        <v>#VALUE!</v>
      </c>
      <c r="U847" s="110" t="e">
        <f>IF(revenueReduction&gt;0.3,MAX(IF($B847="Non - avec lien de dépendance",MIN(1129,K847,$C847)*overallRate,MIN(1129,K847)*overallRate),ROUND(MAX(IF($B847="Non - avec lien de dépendance",0,MIN((0.75*K847),847)),MIN(K847,(0.75*$C847),847)),2)),IF($B847="Non - avec lien de dépendance",MIN(1129,K847,$C847)*overallRate,MIN(1129,K847)*overallRate))</f>
        <v>#VALUE!</v>
      </c>
    </row>
    <row r="848" spans="12:21" x14ac:dyDescent="0.5">
      <c r="L848" s="56" t="str">
        <f>IF(ISTEXT(overallRate),"Effectuez l’étape 1",IF(OR(COUNT($C848,H848)&lt;&gt;2,overallRate=0),0,IF(D848="Oui",ROUND(MAX(IF($B848="Non - avec lien de dépendance",0,MIN((0.75*H848),847)),MIN(H848,(0.75*$C848),847)),2),R848)))</f>
        <v>Effectuez l’étape 1</v>
      </c>
      <c r="M848" s="56" t="str">
        <f>IF(ISTEXT(overallRate),"Effectuez l’étape 1",IF(OR(COUNT($C848,I848)&lt;&gt;2,overallRate=0),0,IF(E848="Yes",ROUND(MAX(IF($B848="Non - avec lien de dépendance",0,MIN((0.75*I848),847)),MIN(I848,(0.75*$C848),847)),2),S848)))</f>
        <v>Effectuez l’étape 1</v>
      </c>
      <c r="N848" s="56" t="str">
        <f>IF(ISTEXT(overallRate),"Effectuez l’étape 1",IF(OR(COUNT($C848,J848)&lt;&gt;2,overallRate=0),0,IF(F848="Yes",ROUND(MAX(IF($B848="Non - avec lien de dépendance",0,MIN((0.75*J848),847)),MIN(J848,(0.75*$C848),847)),2),T848)))</f>
        <v>Effectuez l’étape 1</v>
      </c>
      <c r="O848" s="56" t="str">
        <f>IF(ISTEXT(overallRate),"Effectuez l’étape 1",IF(OR(COUNT($C848,K848)&lt;&gt;2,overallRate=0),0,IF(G848="Yes",ROUND(MAX(IF($B848="Non - avec lien de dépendance",0,MIN((0.75*K848),847)),MIN(K848,(0.75*$C848),847)),2),U848)))</f>
        <v>Effectuez l’étape 1</v>
      </c>
      <c r="P848" s="3">
        <f t="shared" si="13"/>
        <v>0</v>
      </c>
      <c r="R848" s="110" t="e">
        <f>IF(revenueReduction&gt;0.3,MAX(IF($B848="Non - avec lien de dépendance",MIN(1129,H848,$C848)*overallRate,MIN(1129,H848)*overallRate),ROUND(MAX(IF($B848="Non - avec lien de dépendance",0,MIN((0.75*H848),847)),MIN(H848,(0.75*$C848),847)),2)),IF($B848="Non - avec lien de dépendance",MIN(1129,H848,$C848)*overallRate,MIN(1129,H848)*overallRate))</f>
        <v>#VALUE!</v>
      </c>
      <c r="S848" s="110" t="e">
        <f>IF(revenueReduction&gt;0.3,MAX(IF($B848="Non - avec lien de dépendance",MIN(1129,I848,$C848)*overallRate,MIN(1129,I848)*overallRate),ROUND(MAX(IF($B848="Non - avec lien de dépendance",0,MIN((0.75*I848),847)),MIN(I848,(0.75*$C848),847)),2)),IF($B848="Non - avec lien de dépendance",MIN(1129,I848,$C848)*overallRate,MIN(1129,I848)*overallRate))</f>
        <v>#VALUE!</v>
      </c>
      <c r="T848" s="110" t="e">
        <f>IF(revenueReduction&gt;0.3,MAX(IF($B848="Non - avec lien de dépendance",MIN(1129,J848,$C848)*overallRate,MIN(1129,J848)*overallRate),ROUND(MAX(IF($B848="Non - avec lien de dépendance",0,MIN((0.75*J848),847)),MIN(J848,(0.75*$C848),847)),2)),IF($B848="Non - avec lien de dépendance",MIN(1129,J848,$C848)*overallRate,MIN(1129,J848)*overallRate))</f>
        <v>#VALUE!</v>
      </c>
      <c r="U848" s="110" t="e">
        <f>IF(revenueReduction&gt;0.3,MAX(IF($B848="Non - avec lien de dépendance",MIN(1129,K848,$C848)*overallRate,MIN(1129,K848)*overallRate),ROUND(MAX(IF($B848="Non - avec lien de dépendance",0,MIN((0.75*K848),847)),MIN(K848,(0.75*$C848),847)),2)),IF($B848="Non - avec lien de dépendance",MIN(1129,K848,$C848)*overallRate,MIN(1129,K848)*overallRate))</f>
        <v>#VALUE!</v>
      </c>
    </row>
    <row r="849" spans="12:21" x14ac:dyDescent="0.5">
      <c r="L849" s="56" t="str">
        <f>IF(ISTEXT(overallRate),"Effectuez l’étape 1",IF(OR(COUNT($C849,H849)&lt;&gt;2,overallRate=0),0,IF(D849="Oui",ROUND(MAX(IF($B849="Non - avec lien de dépendance",0,MIN((0.75*H849),847)),MIN(H849,(0.75*$C849),847)),2),R849)))</f>
        <v>Effectuez l’étape 1</v>
      </c>
      <c r="M849" s="56" t="str">
        <f>IF(ISTEXT(overallRate),"Effectuez l’étape 1",IF(OR(COUNT($C849,I849)&lt;&gt;2,overallRate=0),0,IF(E849="Yes",ROUND(MAX(IF($B849="Non - avec lien de dépendance",0,MIN((0.75*I849),847)),MIN(I849,(0.75*$C849),847)),2),S849)))</f>
        <v>Effectuez l’étape 1</v>
      </c>
      <c r="N849" s="56" t="str">
        <f>IF(ISTEXT(overallRate),"Effectuez l’étape 1",IF(OR(COUNT($C849,J849)&lt;&gt;2,overallRate=0),0,IF(F849="Yes",ROUND(MAX(IF($B849="Non - avec lien de dépendance",0,MIN((0.75*J849),847)),MIN(J849,(0.75*$C849),847)),2),T849)))</f>
        <v>Effectuez l’étape 1</v>
      </c>
      <c r="O849" s="56" t="str">
        <f>IF(ISTEXT(overallRate),"Effectuez l’étape 1",IF(OR(COUNT($C849,K849)&lt;&gt;2,overallRate=0),0,IF(G849="Yes",ROUND(MAX(IF($B849="Non - avec lien de dépendance",0,MIN((0.75*K849),847)),MIN(K849,(0.75*$C849),847)),2),U849)))</f>
        <v>Effectuez l’étape 1</v>
      </c>
      <c r="P849" s="3">
        <f t="shared" si="13"/>
        <v>0</v>
      </c>
      <c r="R849" s="110" t="e">
        <f>IF(revenueReduction&gt;0.3,MAX(IF($B849="Non - avec lien de dépendance",MIN(1129,H849,$C849)*overallRate,MIN(1129,H849)*overallRate),ROUND(MAX(IF($B849="Non - avec lien de dépendance",0,MIN((0.75*H849),847)),MIN(H849,(0.75*$C849),847)),2)),IF($B849="Non - avec lien de dépendance",MIN(1129,H849,$C849)*overallRate,MIN(1129,H849)*overallRate))</f>
        <v>#VALUE!</v>
      </c>
      <c r="S849" s="110" t="e">
        <f>IF(revenueReduction&gt;0.3,MAX(IF($B849="Non - avec lien de dépendance",MIN(1129,I849,$C849)*overallRate,MIN(1129,I849)*overallRate),ROUND(MAX(IF($B849="Non - avec lien de dépendance",0,MIN((0.75*I849),847)),MIN(I849,(0.75*$C849),847)),2)),IF($B849="Non - avec lien de dépendance",MIN(1129,I849,$C849)*overallRate,MIN(1129,I849)*overallRate))</f>
        <v>#VALUE!</v>
      </c>
      <c r="T849" s="110" t="e">
        <f>IF(revenueReduction&gt;0.3,MAX(IF($B849="Non - avec lien de dépendance",MIN(1129,J849,$C849)*overallRate,MIN(1129,J849)*overallRate),ROUND(MAX(IF($B849="Non - avec lien de dépendance",0,MIN((0.75*J849),847)),MIN(J849,(0.75*$C849),847)),2)),IF($B849="Non - avec lien de dépendance",MIN(1129,J849,$C849)*overallRate,MIN(1129,J849)*overallRate))</f>
        <v>#VALUE!</v>
      </c>
      <c r="U849" s="110" t="e">
        <f>IF(revenueReduction&gt;0.3,MAX(IF($B849="Non - avec lien de dépendance",MIN(1129,K849,$C849)*overallRate,MIN(1129,K849)*overallRate),ROUND(MAX(IF($B849="Non - avec lien de dépendance",0,MIN((0.75*K849),847)),MIN(K849,(0.75*$C849),847)),2)),IF($B849="Non - avec lien de dépendance",MIN(1129,K849,$C849)*overallRate,MIN(1129,K849)*overallRate))</f>
        <v>#VALUE!</v>
      </c>
    </row>
    <row r="850" spans="12:21" x14ac:dyDescent="0.5">
      <c r="L850" s="56" t="str">
        <f>IF(ISTEXT(overallRate),"Effectuez l’étape 1",IF(OR(COUNT($C850,H850)&lt;&gt;2,overallRate=0),0,IF(D850="Oui",ROUND(MAX(IF($B850="Non - avec lien de dépendance",0,MIN((0.75*H850),847)),MIN(H850,(0.75*$C850),847)),2),R850)))</f>
        <v>Effectuez l’étape 1</v>
      </c>
      <c r="M850" s="56" t="str">
        <f>IF(ISTEXT(overallRate),"Effectuez l’étape 1",IF(OR(COUNT($C850,I850)&lt;&gt;2,overallRate=0),0,IF(E850="Yes",ROUND(MAX(IF($B850="Non - avec lien de dépendance",0,MIN((0.75*I850),847)),MIN(I850,(0.75*$C850),847)),2),S850)))</f>
        <v>Effectuez l’étape 1</v>
      </c>
      <c r="N850" s="56" t="str">
        <f>IF(ISTEXT(overallRate),"Effectuez l’étape 1",IF(OR(COUNT($C850,J850)&lt;&gt;2,overallRate=0),0,IF(F850="Yes",ROUND(MAX(IF($B850="Non - avec lien de dépendance",0,MIN((0.75*J850),847)),MIN(J850,(0.75*$C850),847)),2),T850)))</f>
        <v>Effectuez l’étape 1</v>
      </c>
      <c r="O850" s="56" t="str">
        <f>IF(ISTEXT(overallRate),"Effectuez l’étape 1",IF(OR(COUNT($C850,K850)&lt;&gt;2,overallRate=0),0,IF(G850="Yes",ROUND(MAX(IF($B850="Non - avec lien de dépendance",0,MIN((0.75*K850),847)),MIN(K850,(0.75*$C850),847)),2),U850)))</f>
        <v>Effectuez l’étape 1</v>
      </c>
      <c r="P850" s="3">
        <f t="shared" si="13"/>
        <v>0</v>
      </c>
      <c r="R850" s="110" t="e">
        <f>IF(revenueReduction&gt;0.3,MAX(IF($B850="Non - avec lien de dépendance",MIN(1129,H850,$C850)*overallRate,MIN(1129,H850)*overallRate),ROUND(MAX(IF($B850="Non - avec lien de dépendance",0,MIN((0.75*H850),847)),MIN(H850,(0.75*$C850),847)),2)),IF($B850="Non - avec lien de dépendance",MIN(1129,H850,$C850)*overallRate,MIN(1129,H850)*overallRate))</f>
        <v>#VALUE!</v>
      </c>
      <c r="S850" s="110" t="e">
        <f>IF(revenueReduction&gt;0.3,MAX(IF($B850="Non - avec lien de dépendance",MIN(1129,I850,$C850)*overallRate,MIN(1129,I850)*overallRate),ROUND(MAX(IF($B850="Non - avec lien de dépendance",0,MIN((0.75*I850),847)),MIN(I850,(0.75*$C850),847)),2)),IF($B850="Non - avec lien de dépendance",MIN(1129,I850,$C850)*overallRate,MIN(1129,I850)*overallRate))</f>
        <v>#VALUE!</v>
      </c>
      <c r="T850" s="110" t="e">
        <f>IF(revenueReduction&gt;0.3,MAX(IF($B850="Non - avec lien de dépendance",MIN(1129,J850,$C850)*overallRate,MIN(1129,J850)*overallRate),ROUND(MAX(IF($B850="Non - avec lien de dépendance",0,MIN((0.75*J850),847)),MIN(J850,(0.75*$C850),847)),2)),IF($B850="Non - avec lien de dépendance",MIN(1129,J850,$C850)*overallRate,MIN(1129,J850)*overallRate))</f>
        <v>#VALUE!</v>
      </c>
      <c r="U850" s="110" t="e">
        <f>IF(revenueReduction&gt;0.3,MAX(IF($B850="Non - avec lien de dépendance",MIN(1129,K850,$C850)*overallRate,MIN(1129,K850)*overallRate),ROUND(MAX(IF($B850="Non - avec lien de dépendance",0,MIN((0.75*K850),847)),MIN(K850,(0.75*$C850),847)),2)),IF($B850="Non - avec lien de dépendance",MIN(1129,K850,$C850)*overallRate,MIN(1129,K850)*overallRate))</f>
        <v>#VALUE!</v>
      </c>
    </row>
    <row r="851" spans="12:21" x14ac:dyDescent="0.5">
      <c r="L851" s="56" t="str">
        <f>IF(ISTEXT(overallRate),"Effectuez l’étape 1",IF(OR(COUNT($C851,H851)&lt;&gt;2,overallRate=0),0,IF(D851="Oui",ROUND(MAX(IF($B851="Non - avec lien de dépendance",0,MIN((0.75*H851),847)),MIN(H851,(0.75*$C851),847)),2),R851)))</f>
        <v>Effectuez l’étape 1</v>
      </c>
      <c r="M851" s="56" t="str">
        <f>IF(ISTEXT(overallRate),"Effectuez l’étape 1",IF(OR(COUNT($C851,I851)&lt;&gt;2,overallRate=0),0,IF(E851="Yes",ROUND(MAX(IF($B851="Non - avec lien de dépendance",0,MIN((0.75*I851),847)),MIN(I851,(0.75*$C851),847)),2),S851)))</f>
        <v>Effectuez l’étape 1</v>
      </c>
      <c r="N851" s="56" t="str">
        <f>IF(ISTEXT(overallRate),"Effectuez l’étape 1",IF(OR(COUNT($C851,J851)&lt;&gt;2,overallRate=0),0,IF(F851="Yes",ROUND(MAX(IF($B851="Non - avec lien de dépendance",0,MIN((0.75*J851),847)),MIN(J851,(0.75*$C851),847)),2),T851)))</f>
        <v>Effectuez l’étape 1</v>
      </c>
      <c r="O851" s="56" t="str">
        <f>IF(ISTEXT(overallRate),"Effectuez l’étape 1",IF(OR(COUNT($C851,K851)&lt;&gt;2,overallRate=0),0,IF(G851="Yes",ROUND(MAX(IF($B851="Non - avec lien de dépendance",0,MIN((0.75*K851),847)),MIN(K851,(0.75*$C851),847)),2),U851)))</f>
        <v>Effectuez l’étape 1</v>
      </c>
      <c r="P851" s="3">
        <f t="shared" si="13"/>
        <v>0</v>
      </c>
      <c r="R851" s="110" t="e">
        <f>IF(revenueReduction&gt;0.3,MAX(IF($B851="Non - avec lien de dépendance",MIN(1129,H851,$C851)*overallRate,MIN(1129,H851)*overallRate),ROUND(MAX(IF($B851="Non - avec lien de dépendance",0,MIN((0.75*H851),847)),MIN(H851,(0.75*$C851),847)),2)),IF($B851="Non - avec lien de dépendance",MIN(1129,H851,$C851)*overallRate,MIN(1129,H851)*overallRate))</f>
        <v>#VALUE!</v>
      </c>
      <c r="S851" s="110" t="e">
        <f>IF(revenueReduction&gt;0.3,MAX(IF($B851="Non - avec lien de dépendance",MIN(1129,I851,$C851)*overallRate,MIN(1129,I851)*overallRate),ROUND(MAX(IF($B851="Non - avec lien de dépendance",0,MIN((0.75*I851),847)),MIN(I851,(0.75*$C851),847)),2)),IF($B851="Non - avec lien de dépendance",MIN(1129,I851,$C851)*overallRate,MIN(1129,I851)*overallRate))</f>
        <v>#VALUE!</v>
      </c>
      <c r="T851" s="110" t="e">
        <f>IF(revenueReduction&gt;0.3,MAX(IF($B851="Non - avec lien de dépendance",MIN(1129,J851,$C851)*overallRate,MIN(1129,J851)*overallRate),ROUND(MAX(IF($B851="Non - avec lien de dépendance",0,MIN((0.75*J851),847)),MIN(J851,(0.75*$C851),847)),2)),IF($B851="Non - avec lien de dépendance",MIN(1129,J851,$C851)*overallRate,MIN(1129,J851)*overallRate))</f>
        <v>#VALUE!</v>
      </c>
      <c r="U851" s="110" t="e">
        <f>IF(revenueReduction&gt;0.3,MAX(IF($B851="Non - avec lien de dépendance",MIN(1129,K851,$C851)*overallRate,MIN(1129,K851)*overallRate),ROUND(MAX(IF($B851="Non - avec lien de dépendance",0,MIN((0.75*K851),847)),MIN(K851,(0.75*$C851),847)),2)),IF($B851="Non - avec lien de dépendance",MIN(1129,K851,$C851)*overallRate,MIN(1129,K851)*overallRate))</f>
        <v>#VALUE!</v>
      </c>
    </row>
    <row r="852" spans="12:21" x14ac:dyDescent="0.5">
      <c r="L852" s="56" t="str">
        <f>IF(ISTEXT(overallRate),"Effectuez l’étape 1",IF(OR(COUNT($C852,H852)&lt;&gt;2,overallRate=0),0,IF(D852="Oui",ROUND(MAX(IF($B852="Non - avec lien de dépendance",0,MIN((0.75*H852),847)),MIN(H852,(0.75*$C852),847)),2),R852)))</f>
        <v>Effectuez l’étape 1</v>
      </c>
      <c r="M852" s="56" t="str">
        <f>IF(ISTEXT(overallRate),"Effectuez l’étape 1",IF(OR(COUNT($C852,I852)&lt;&gt;2,overallRate=0),0,IF(E852="Yes",ROUND(MAX(IF($B852="Non - avec lien de dépendance",0,MIN((0.75*I852),847)),MIN(I852,(0.75*$C852),847)),2),S852)))</f>
        <v>Effectuez l’étape 1</v>
      </c>
      <c r="N852" s="56" t="str">
        <f>IF(ISTEXT(overallRate),"Effectuez l’étape 1",IF(OR(COUNT($C852,J852)&lt;&gt;2,overallRate=0),0,IF(F852="Yes",ROUND(MAX(IF($B852="Non - avec lien de dépendance",0,MIN((0.75*J852),847)),MIN(J852,(0.75*$C852),847)),2),T852)))</f>
        <v>Effectuez l’étape 1</v>
      </c>
      <c r="O852" s="56" t="str">
        <f>IF(ISTEXT(overallRate),"Effectuez l’étape 1",IF(OR(COUNT($C852,K852)&lt;&gt;2,overallRate=0),0,IF(G852="Yes",ROUND(MAX(IF($B852="Non - avec lien de dépendance",0,MIN((0.75*K852),847)),MIN(K852,(0.75*$C852),847)),2),U852)))</f>
        <v>Effectuez l’étape 1</v>
      </c>
      <c r="P852" s="3">
        <f t="shared" si="13"/>
        <v>0</v>
      </c>
      <c r="R852" s="110" t="e">
        <f>IF(revenueReduction&gt;0.3,MAX(IF($B852="Non - avec lien de dépendance",MIN(1129,H852,$C852)*overallRate,MIN(1129,H852)*overallRate),ROUND(MAX(IF($B852="Non - avec lien de dépendance",0,MIN((0.75*H852),847)),MIN(H852,(0.75*$C852),847)),2)),IF($B852="Non - avec lien de dépendance",MIN(1129,H852,$C852)*overallRate,MIN(1129,H852)*overallRate))</f>
        <v>#VALUE!</v>
      </c>
      <c r="S852" s="110" t="e">
        <f>IF(revenueReduction&gt;0.3,MAX(IF($B852="Non - avec lien de dépendance",MIN(1129,I852,$C852)*overallRate,MIN(1129,I852)*overallRate),ROUND(MAX(IF($B852="Non - avec lien de dépendance",0,MIN((0.75*I852),847)),MIN(I852,(0.75*$C852),847)),2)),IF($B852="Non - avec lien de dépendance",MIN(1129,I852,$C852)*overallRate,MIN(1129,I852)*overallRate))</f>
        <v>#VALUE!</v>
      </c>
      <c r="T852" s="110" t="e">
        <f>IF(revenueReduction&gt;0.3,MAX(IF($B852="Non - avec lien de dépendance",MIN(1129,J852,$C852)*overallRate,MIN(1129,J852)*overallRate),ROUND(MAX(IF($B852="Non - avec lien de dépendance",0,MIN((0.75*J852),847)),MIN(J852,(0.75*$C852),847)),2)),IF($B852="Non - avec lien de dépendance",MIN(1129,J852,$C852)*overallRate,MIN(1129,J852)*overallRate))</f>
        <v>#VALUE!</v>
      </c>
      <c r="U852" s="110" t="e">
        <f>IF(revenueReduction&gt;0.3,MAX(IF($B852="Non - avec lien de dépendance",MIN(1129,K852,$C852)*overallRate,MIN(1129,K852)*overallRate),ROUND(MAX(IF($B852="Non - avec lien de dépendance",0,MIN((0.75*K852),847)),MIN(K852,(0.75*$C852),847)),2)),IF($B852="Non - avec lien de dépendance",MIN(1129,K852,$C852)*overallRate,MIN(1129,K852)*overallRate))</f>
        <v>#VALUE!</v>
      </c>
    </row>
    <row r="853" spans="12:21" x14ac:dyDescent="0.5">
      <c r="L853" s="56" t="str">
        <f>IF(ISTEXT(overallRate),"Effectuez l’étape 1",IF(OR(COUNT($C853,H853)&lt;&gt;2,overallRate=0),0,IF(D853="Oui",ROUND(MAX(IF($B853="Non - avec lien de dépendance",0,MIN((0.75*H853),847)),MIN(H853,(0.75*$C853),847)),2),R853)))</f>
        <v>Effectuez l’étape 1</v>
      </c>
      <c r="M853" s="56" t="str">
        <f>IF(ISTEXT(overallRate),"Effectuez l’étape 1",IF(OR(COUNT($C853,I853)&lt;&gt;2,overallRate=0),0,IF(E853="Yes",ROUND(MAX(IF($B853="Non - avec lien de dépendance",0,MIN((0.75*I853),847)),MIN(I853,(0.75*$C853),847)),2),S853)))</f>
        <v>Effectuez l’étape 1</v>
      </c>
      <c r="N853" s="56" t="str">
        <f>IF(ISTEXT(overallRate),"Effectuez l’étape 1",IF(OR(COUNT($C853,J853)&lt;&gt;2,overallRate=0),0,IF(F853="Yes",ROUND(MAX(IF($B853="Non - avec lien de dépendance",0,MIN((0.75*J853),847)),MIN(J853,(0.75*$C853),847)),2),T853)))</f>
        <v>Effectuez l’étape 1</v>
      </c>
      <c r="O853" s="56" t="str">
        <f>IF(ISTEXT(overallRate),"Effectuez l’étape 1",IF(OR(COUNT($C853,K853)&lt;&gt;2,overallRate=0),0,IF(G853="Yes",ROUND(MAX(IF($B853="Non - avec lien de dépendance",0,MIN((0.75*K853),847)),MIN(K853,(0.75*$C853),847)),2),U853)))</f>
        <v>Effectuez l’étape 1</v>
      </c>
      <c r="P853" s="3">
        <f t="shared" si="13"/>
        <v>0</v>
      </c>
      <c r="R853" s="110" t="e">
        <f>IF(revenueReduction&gt;0.3,MAX(IF($B853="Non - avec lien de dépendance",MIN(1129,H853,$C853)*overallRate,MIN(1129,H853)*overallRate),ROUND(MAX(IF($B853="Non - avec lien de dépendance",0,MIN((0.75*H853),847)),MIN(H853,(0.75*$C853),847)),2)),IF($B853="Non - avec lien de dépendance",MIN(1129,H853,$C853)*overallRate,MIN(1129,H853)*overallRate))</f>
        <v>#VALUE!</v>
      </c>
      <c r="S853" s="110" t="e">
        <f>IF(revenueReduction&gt;0.3,MAX(IF($B853="Non - avec lien de dépendance",MIN(1129,I853,$C853)*overallRate,MIN(1129,I853)*overallRate),ROUND(MAX(IF($B853="Non - avec lien de dépendance",0,MIN((0.75*I853),847)),MIN(I853,(0.75*$C853),847)),2)),IF($B853="Non - avec lien de dépendance",MIN(1129,I853,$C853)*overallRate,MIN(1129,I853)*overallRate))</f>
        <v>#VALUE!</v>
      </c>
      <c r="T853" s="110" t="e">
        <f>IF(revenueReduction&gt;0.3,MAX(IF($B853="Non - avec lien de dépendance",MIN(1129,J853,$C853)*overallRate,MIN(1129,J853)*overallRate),ROUND(MAX(IF($B853="Non - avec lien de dépendance",0,MIN((0.75*J853),847)),MIN(J853,(0.75*$C853),847)),2)),IF($B853="Non - avec lien de dépendance",MIN(1129,J853,$C853)*overallRate,MIN(1129,J853)*overallRate))</f>
        <v>#VALUE!</v>
      </c>
      <c r="U853" s="110" t="e">
        <f>IF(revenueReduction&gt;0.3,MAX(IF($B853="Non - avec lien de dépendance",MIN(1129,K853,$C853)*overallRate,MIN(1129,K853)*overallRate),ROUND(MAX(IF($B853="Non - avec lien de dépendance",0,MIN((0.75*K853),847)),MIN(K853,(0.75*$C853),847)),2)),IF($B853="Non - avec lien de dépendance",MIN(1129,K853,$C853)*overallRate,MIN(1129,K853)*overallRate))</f>
        <v>#VALUE!</v>
      </c>
    </row>
    <row r="854" spans="12:21" x14ac:dyDescent="0.5">
      <c r="L854" s="56" t="str">
        <f>IF(ISTEXT(overallRate),"Effectuez l’étape 1",IF(OR(COUNT($C854,H854)&lt;&gt;2,overallRate=0),0,IF(D854="Oui",ROUND(MAX(IF($B854="Non - avec lien de dépendance",0,MIN((0.75*H854),847)),MIN(H854,(0.75*$C854),847)),2),R854)))</f>
        <v>Effectuez l’étape 1</v>
      </c>
      <c r="M854" s="56" t="str">
        <f>IF(ISTEXT(overallRate),"Effectuez l’étape 1",IF(OR(COUNT($C854,I854)&lt;&gt;2,overallRate=0),0,IF(E854="Yes",ROUND(MAX(IF($B854="Non - avec lien de dépendance",0,MIN((0.75*I854),847)),MIN(I854,(0.75*$C854),847)),2),S854)))</f>
        <v>Effectuez l’étape 1</v>
      </c>
      <c r="N854" s="56" t="str">
        <f>IF(ISTEXT(overallRate),"Effectuez l’étape 1",IF(OR(COUNT($C854,J854)&lt;&gt;2,overallRate=0),0,IF(F854="Yes",ROUND(MAX(IF($B854="Non - avec lien de dépendance",0,MIN((0.75*J854),847)),MIN(J854,(0.75*$C854),847)),2),T854)))</f>
        <v>Effectuez l’étape 1</v>
      </c>
      <c r="O854" s="56" t="str">
        <f>IF(ISTEXT(overallRate),"Effectuez l’étape 1",IF(OR(COUNT($C854,K854)&lt;&gt;2,overallRate=0),0,IF(G854="Yes",ROUND(MAX(IF($B854="Non - avec lien de dépendance",0,MIN((0.75*K854),847)),MIN(K854,(0.75*$C854),847)),2),U854)))</f>
        <v>Effectuez l’étape 1</v>
      </c>
      <c r="P854" s="3">
        <f t="shared" si="13"/>
        <v>0</v>
      </c>
      <c r="R854" s="110" t="e">
        <f>IF(revenueReduction&gt;0.3,MAX(IF($B854="Non - avec lien de dépendance",MIN(1129,H854,$C854)*overallRate,MIN(1129,H854)*overallRate),ROUND(MAX(IF($B854="Non - avec lien de dépendance",0,MIN((0.75*H854),847)),MIN(H854,(0.75*$C854),847)),2)),IF($B854="Non - avec lien de dépendance",MIN(1129,H854,$C854)*overallRate,MIN(1129,H854)*overallRate))</f>
        <v>#VALUE!</v>
      </c>
      <c r="S854" s="110" t="e">
        <f>IF(revenueReduction&gt;0.3,MAX(IF($B854="Non - avec lien de dépendance",MIN(1129,I854,$C854)*overallRate,MIN(1129,I854)*overallRate),ROUND(MAX(IF($B854="Non - avec lien de dépendance",0,MIN((0.75*I854),847)),MIN(I854,(0.75*$C854),847)),2)),IF($B854="Non - avec lien de dépendance",MIN(1129,I854,$C854)*overallRate,MIN(1129,I854)*overallRate))</f>
        <v>#VALUE!</v>
      </c>
      <c r="T854" s="110" t="e">
        <f>IF(revenueReduction&gt;0.3,MAX(IF($B854="Non - avec lien de dépendance",MIN(1129,J854,$C854)*overallRate,MIN(1129,J854)*overallRate),ROUND(MAX(IF($B854="Non - avec lien de dépendance",0,MIN((0.75*J854),847)),MIN(J854,(0.75*$C854),847)),2)),IF($B854="Non - avec lien de dépendance",MIN(1129,J854,$C854)*overallRate,MIN(1129,J854)*overallRate))</f>
        <v>#VALUE!</v>
      </c>
      <c r="U854" s="110" t="e">
        <f>IF(revenueReduction&gt;0.3,MAX(IF($B854="Non - avec lien de dépendance",MIN(1129,K854,$C854)*overallRate,MIN(1129,K854)*overallRate),ROUND(MAX(IF($B854="Non - avec lien de dépendance",0,MIN((0.75*K854),847)),MIN(K854,(0.75*$C854),847)),2)),IF($B854="Non - avec lien de dépendance",MIN(1129,K854,$C854)*overallRate,MIN(1129,K854)*overallRate))</f>
        <v>#VALUE!</v>
      </c>
    </row>
    <row r="855" spans="12:21" x14ac:dyDescent="0.5">
      <c r="L855" s="56" t="str">
        <f>IF(ISTEXT(overallRate),"Effectuez l’étape 1",IF(OR(COUNT($C855,H855)&lt;&gt;2,overallRate=0),0,IF(D855="Oui",ROUND(MAX(IF($B855="Non - avec lien de dépendance",0,MIN((0.75*H855),847)),MIN(H855,(0.75*$C855),847)),2),R855)))</f>
        <v>Effectuez l’étape 1</v>
      </c>
      <c r="M855" s="56" t="str">
        <f>IF(ISTEXT(overallRate),"Effectuez l’étape 1",IF(OR(COUNT($C855,I855)&lt;&gt;2,overallRate=0),0,IF(E855="Yes",ROUND(MAX(IF($B855="Non - avec lien de dépendance",0,MIN((0.75*I855),847)),MIN(I855,(0.75*$C855),847)),2),S855)))</f>
        <v>Effectuez l’étape 1</v>
      </c>
      <c r="N855" s="56" t="str">
        <f>IF(ISTEXT(overallRate),"Effectuez l’étape 1",IF(OR(COUNT($C855,J855)&lt;&gt;2,overallRate=0),0,IF(F855="Yes",ROUND(MAX(IF($B855="Non - avec lien de dépendance",0,MIN((0.75*J855),847)),MIN(J855,(0.75*$C855),847)),2),T855)))</f>
        <v>Effectuez l’étape 1</v>
      </c>
      <c r="O855" s="56" t="str">
        <f>IF(ISTEXT(overallRate),"Effectuez l’étape 1",IF(OR(COUNT($C855,K855)&lt;&gt;2,overallRate=0),0,IF(G855="Yes",ROUND(MAX(IF($B855="Non - avec lien de dépendance",0,MIN((0.75*K855),847)),MIN(K855,(0.75*$C855),847)),2),U855)))</f>
        <v>Effectuez l’étape 1</v>
      </c>
      <c r="P855" s="3">
        <f t="shared" si="13"/>
        <v>0</v>
      </c>
      <c r="R855" s="110" t="e">
        <f>IF(revenueReduction&gt;0.3,MAX(IF($B855="Non - avec lien de dépendance",MIN(1129,H855,$C855)*overallRate,MIN(1129,H855)*overallRate),ROUND(MAX(IF($B855="Non - avec lien de dépendance",0,MIN((0.75*H855),847)),MIN(H855,(0.75*$C855),847)),2)),IF($B855="Non - avec lien de dépendance",MIN(1129,H855,$C855)*overallRate,MIN(1129,H855)*overallRate))</f>
        <v>#VALUE!</v>
      </c>
      <c r="S855" s="110" t="e">
        <f>IF(revenueReduction&gt;0.3,MAX(IF($B855="Non - avec lien de dépendance",MIN(1129,I855,$C855)*overallRate,MIN(1129,I855)*overallRate),ROUND(MAX(IF($B855="Non - avec lien de dépendance",0,MIN((0.75*I855),847)),MIN(I855,(0.75*$C855),847)),2)),IF($B855="Non - avec lien de dépendance",MIN(1129,I855,$C855)*overallRate,MIN(1129,I855)*overallRate))</f>
        <v>#VALUE!</v>
      </c>
      <c r="T855" s="110" t="e">
        <f>IF(revenueReduction&gt;0.3,MAX(IF($B855="Non - avec lien de dépendance",MIN(1129,J855,$C855)*overallRate,MIN(1129,J855)*overallRate),ROUND(MAX(IF($B855="Non - avec lien de dépendance",0,MIN((0.75*J855),847)),MIN(J855,(0.75*$C855),847)),2)),IF($B855="Non - avec lien de dépendance",MIN(1129,J855,$C855)*overallRate,MIN(1129,J855)*overallRate))</f>
        <v>#VALUE!</v>
      </c>
      <c r="U855" s="110" t="e">
        <f>IF(revenueReduction&gt;0.3,MAX(IF($B855="Non - avec lien de dépendance",MIN(1129,K855,$C855)*overallRate,MIN(1129,K855)*overallRate),ROUND(MAX(IF($B855="Non - avec lien de dépendance",0,MIN((0.75*K855),847)),MIN(K855,(0.75*$C855),847)),2)),IF($B855="Non - avec lien de dépendance",MIN(1129,K855,$C855)*overallRate,MIN(1129,K855)*overallRate))</f>
        <v>#VALUE!</v>
      </c>
    </row>
    <row r="856" spans="12:21" x14ac:dyDescent="0.5">
      <c r="L856" s="56" t="str">
        <f>IF(ISTEXT(overallRate),"Effectuez l’étape 1",IF(OR(COUNT($C856,H856)&lt;&gt;2,overallRate=0),0,IF(D856="Oui",ROUND(MAX(IF($B856="Non - avec lien de dépendance",0,MIN((0.75*H856),847)),MIN(H856,(0.75*$C856),847)),2),R856)))</f>
        <v>Effectuez l’étape 1</v>
      </c>
      <c r="M856" s="56" t="str">
        <f>IF(ISTEXT(overallRate),"Effectuez l’étape 1",IF(OR(COUNT($C856,I856)&lt;&gt;2,overallRate=0),0,IF(E856="Yes",ROUND(MAX(IF($B856="Non - avec lien de dépendance",0,MIN((0.75*I856),847)),MIN(I856,(0.75*$C856),847)),2),S856)))</f>
        <v>Effectuez l’étape 1</v>
      </c>
      <c r="N856" s="56" t="str">
        <f>IF(ISTEXT(overallRate),"Effectuez l’étape 1",IF(OR(COUNT($C856,J856)&lt;&gt;2,overallRate=0),0,IF(F856="Yes",ROUND(MAX(IF($B856="Non - avec lien de dépendance",0,MIN((0.75*J856),847)),MIN(J856,(0.75*$C856),847)),2),T856)))</f>
        <v>Effectuez l’étape 1</v>
      </c>
      <c r="O856" s="56" t="str">
        <f>IF(ISTEXT(overallRate),"Effectuez l’étape 1",IF(OR(COUNT($C856,K856)&lt;&gt;2,overallRate=0),0,IF(G856="Yes",ROUND(MAX(IF($B856="Non - avec lien de dépendance",0,MIN((0.75*K856),847)),MIN(K856,(0.75*$C856),847)),2),U856)))</f>
        <v>Effectuez l’étape 1</v>
      </c>
      <c r="P856" s="3">
        <f t="shared" si="13"/>
        <v>0</v>
      </c>
      <c r="R856" s="110" t="e">
        <f>IF(revenueReduction&gt;0.3,MAX(IF($B856="Non - avec lien de dépendance",MIN(1129,H856,$C856)*overallRate,MIN(1129,H856)*overallRate),ROUND(MAX(IF($B856="Non - avec lien de dépendance",0,MIN((0.75*H856),847)),MIN(H856,(0.75*$C856),847)),2)),IF($B856="Non - avec lien de dépendance",MIN(1129,H856,$C856)*overallRate,MIN(1129,H856)*overallRate))</f>
        <v>#VALUE!</v>
      </c>
      <c r="S856" s="110" t="e">
        <f>IF(revenueReduction&gt;0.3,MAX(IF($B856="Non - avec lien de dépendance",MIN(1129,I856,$C856)*overallRate,MIN(1129,I856)*overallRate),ROUND(MAX(IF($B856="Non - avec lien de dépendance",0,MIN((0.75*I856),847)),MIN(I856,(0.75*$C856),847)),2)),IF($B856="Non - avec lien de dépendance",MIN(1129,I856,$C856)*overallRate,MIN(1129,I856)*overallRate))</f>
        <v>#VALUE!</v>
      </c>
      <c r="T856" s="110" t="e">
        <f>IF(revenueReduction&gt;0.3,MAX(IF($B856="Non - avec lien de dépendance",MIN(1129,J856,$C856)*overallRate,MIN(1129,J856)*overallRate),ROUND(MAX(IF($B856="Non - avec lien de dépendance",0,MIN((0.75*J856),847)),MIN(J856,(0.75*$C856),847)),2)),IF($B856="Non - avec lien de dépendance",MIN(1129,J856,$C856)*overallRate,MIN(1129,J856)*overallRate))</f>
        <v>#VALUE!</v>
      </c>
      <c r="U856" s="110" t="e">
        <f>IF(revenueReduction&gt;0.3,MAX(IF($B856="Non - avec lien de dépendance",MIN(1129,K856,$C856)*overallRate,MIN(1129,K856)*overallRate),ROUND(MAX(IF($B856="Non - avec lien de dépendance",0,MIN((0.75*K856),847)),MIN(K856,(0.75*$C856),847)),2)),IF($B856="Non - avec lien de dépendance",MIN(1129,K856,$C856)*overallRate,MIN(1129,K856)*overallRate))</f>
        <v>#VALUE!</v>
      </c>
    </row>
    <row r="857" spans="12:21" x14ac:dyDescent="0.5">
      <c r="L857" s="56" t="str">
        <f>IF(ISTEXT(overallRate),"Effectuez l’étape 1",IF(OR(COUNT($C857,H857)&lt;&gt;2,overallRate=0),0,IF(D857="Oui",ROUND(MAX(IF($B857="Non - avec lien de dépendance",0,MIN((0.75*H857),847)),MIN(H857,(0.75*$C857),847)),2),R857)))</f>
        <v>Effectuez l’étape 1</v>
      </c>
      <c r="M857" s="56" t="str">
        <f>IF(ISTEXT(overallRate),"Effectuez l’étape 1",IF(OR(COUNT($C857,I857)&lt;&gt;2,overallRate=0),0,IF(E857="Yes",ROUND(MAX(IF($B857="Non - avec lien de dépendance",0,MIN((0.75*I857),847)),MIN(I857,(0.75*$C857),847)),2),S857)))</f>
        <v>Effectuez l’étape 1</v>
      </c>
      <c r="N857" s="56" t="str">
        <f>IF(ISTEXT(overallRate),"Effectuez l’étape 1",IF(OR(COUNT($C857,J857)&lt;&gt;2,overallRate=0),0,IF(F857="Yes",ROUND(MAX(IF($B857="Non - avec lien de dépendance",0,MIN((0.75*J857),847)),MIN(J857,(0.75*$C857),847)),2),T857)))</f>
        <v>Effectuez l’étape 1</v>
      </c>
      <c r="O857" s="56" t="str">
        <f>IF(ISTEXT(overallRate),"Effectuez l’étape 1",IF(OR(COUNT($C857,K857)&lt;&gt;2,overallRate=0),0,IF(G857="Yes",ROUND(MAX(IF($B857="Non - avec lien de dépendance",0,MIN((0.75*K857),847)),MIN(K857,(0.75*$C857),847)),2),U857)))</f>
        <v>Effectuez l’étape 1</v>
      </c>
      <c r="P857" s="3">
        <f t="shared" si="13"/>
        <v>0</v>
      </c>
      <c r="R857" s="110" t="e">
        <f>IF(revenueReduction&gt;0.3,MAX(IF($B857="Non - avec lien de dépendance",MIN(1129,H857,$C857)*overallRate,MIN(1129,H857)*overallRate),ROUND(MAX(IF($B857="Non - avec lien de dépendance",0,MIN((0.75*H857),847)),MIN(H857,(0.75*$C857),847)),2)),IF($B857="Non - avec lien de dépendance",MIN(1129,H857,$C857)*overallRate,MIN(1129,H857)*overallRate))</f>
        <v>#VALUE!</v>
      </c>
      <c r="S857" s="110" t="e">
        <f>IF(revenueReduction&gt;0.3,MAX(IF($B857="Non - avec lien de dépendance",MIN(1129,I857,$C857)*overallRate,MIN(1129,I857)*overallRate),ROUND(MAX(IF($B857="Non - avec lien de dépendance",0,MIN((0.75*I857),847)),MIN(I857,(0.75*$C857),847)),2)),IF($B857="Non - avec lien de dépendance",MIN(1129,I857,$C857)*overallRate,MIN(1129,I857)*overallRate))</f>
        <v>#VALUE!</v>
      </c>
      <c r="T857" s="110" t="e">
        <f>IF(revenueReduction&gt;0.3,MAX(IF($B857="Non - avec lien de dépendance",MIN(1129,J857,$C857)*overallRate,MIN(1129,J857)*overallRate),ROUND(MAX(IF($B857="Non - avec lien de dépendance",0,MIN((0.75*J857),847)),MIN(J857,(0.75*$C857),847)),2)),IF($B857="Non - avec lien de dépendance",MIN(1129,J857,$C857)*overallRate,MIN(1129,J857)*overallRate))</f>
        <v>#VALUE!</v>
      </c>
      <c r="U857" s="110" t="e">
        <f>IF(revenueReduction&gt;0.3,MAX(IF($B857="Non - avec lien de dépendance",MIN(1129,K857,$C857)*overallRate,MIN(1129,K857)*overallRate),ROUND(MAX(IF($B857="Non - avec lien de dépendance",0,MIN((0.75*K857),847)),MIN(K857,(0.75*$C857),847)),2)),IF($B857="Non - avec lien de dépendance",MIN(1129,K857,$C857)*overallRate,MIN(1129,K857)*overallRate))</f>
        <v>#VALUE!</v>
      </c>
    </row>
    <row r="858" spans="12:21" x14ac:dyDescent="0.5">
      <c r="L858" s="56" t="str">
        <f>IF(ISTEXT(overallRate),"Effectuez l’étape 1",IF(OR(COUNT($C858,H858)&lt;&gt;2,overallRate=0),0,IF(D858="Oui",ROUND(MAX(IF($B858="Non - avec lien de dépendance",0,MIN((0.75*H858),847)),MIN(H858,(0.75*$C858),847)),2),R858)))</f>
        <v>Effectuez l’étape 1</v>
      </c>
      <c r="M858" s="56" t="str">
        <f>IF(ISTEXT(overallRate),"Effectuez l’étape 1",IF(OR(COUNT($C858,I858)&lt;&gt;2,overallRate=0),0,IF(E858="Yes",ROUND(MAX(IF($B858="Non - avec lien de dépendance",0,MIN((0.75*I858),847)),MIN(I858,(0.75*$C858),847)),2),S858)))</f>
        <v>Effectuez l’étape 1</v>
      </c>
      <c r="N858" s="56" t="str">
        <f>IF(ISTEXT(overallRate),"Effectuez l’étape 1",IF(OR(COUNT($C858,J858)&lt;&gt;2,overallRate=0),0,IF(F858="Yes",ROUND(MAX(IF($B858="Non - avec lien de dépendance",0,MIN((0.75*J858),847)),MIN(J858,(0.75*$C858),847)),2),T858)))</f>
        <v>Effectuez l’étape 1</v>
      </c>
      <c r="O858" s="56" t="str">
        <f>IF(ISTEXT(overallRate),"Effectuez l’étape 1",IF(OR(COUNT($C858,K858)&lt;&gt;2,overallRate=0),0,IF(G858="Yes",ROUND(MAX(IF($B858="Non - avec lien de dépendance",0,MIN((0.75*K858),847)),MIN(K858,(0.75*$C858),847)),2),U858)))</f>
        <v>Effectuez l’étape 1</v>
      </c>
      <c r="P858" s="3">
        <f t="shared" si="13"/>
        <v>0</v>
      </c>
      <c r="R858" s="110" t="e">
        <f>IF(revenueReduction&gt;0.3,MAX(IF($B858="Non - avec lien de dépendance",MIN(1129,H858,$C858)*overallRate,MIN(1129,H858)*overallRate),ROUND(MAX(IF($B858="Non - avec lien de dépendance",0,MIN((0.75*H858),847)),MIN(H858,(0.75*$C858),847)),2)),IF($B858="Non - avec lien de dépendance",MIN(1129,H858,$C858)*overallRate,MIN(1129,H858)*overallRate))</f>
        <v>#VALUE!</v>
      </c>
      <c r="S858" s="110" t="e">
        <f>IF(revenueReduction&gt;0.3,MAX(IF($B858="Non - avec lien de dépendance",MIN(1129,I858,$C858)*overallRate,MIN(1129,I858)*overallRate),ROUND(MAX(IF($B858="Non - avec lien de dépendance",0,MIN((0.75*I858),847)),MIN(I858,(0.75*$C858),847)),2)),IF($B858="Non - avec lien de dépendance",MIN(1129,I858,$C858)*overallRate,MIN(1129,I858)*overallRate))</f>
        <v>#VALUE!</v>
      </c>
      <c r="T858" s="110" t="e">
        <f>IF(revenueReduction&gt;0.3,MAX(IF($B858="Non - avec lien de dépendance",MIN(1129,J858,$C858)*overallRate,MIN(1129,J858)*overallRate),ROUND(MAX(IF($B858="Non - avec lien de dépendance",0,MIN((0.75*J858),847)),MIN(J858,(0.75*$C858),847)),2)),IF($B858="Non - avec lien de dépendance",MIN(1129,J858,$C858)*overallRate,MIN(1129,J858)*overallRate))</f>
        <v>#VALUE!</v>
      </c>
      <c r="U858" s="110" t="e">
        <f>IF(revenueReduction&gt;0.3,MAX(IF($B858="Non - avec lien de dépendance",MIN(1129,K858,$C858)*overallRate,MIN(1129,K858)*overallRate),ROUND(MAX(IF($B858="Non - avec lien de dépendance",0,MIN((0.75*K858),847)),MIN(K858,(0.75*$C858),847)),2)),IF($B858="Non - avec lien de dépendance",MIN(1129,K858,$C858)*overallRate,MIN(1129,K858)*overallRate))</f>
        <v>#VALUE!</v>
      </c>
    </row>
    <row r="859" spans="12:21" x14ac:dyDescent="0.5">
      <c r="L859" s="56" t="str">
        <f>IF(ISTEXT(overallRate),"Effectuez l’étape 1",IF(OR(COUNT($C859,H859)&lt;&gt;2,overallRate=0),0,IF(D859="Oui",ROUND(MAX(IF($B859="Non - avec lien de dépendance",0,MIN((0.75*H859),847)),MIN(H859,(0.75*$C859),847)),2),R859)))</f>
        <v>Effectuez l’étape 1</v>
      </c>
      <c r="M859" s="56" t="str">
        <f>IF(ISTEXT(overallRate),"Effectuez l’étape 1",IF(OR(COUNT($C859,I859)&lt;&gt;2,overallRate=0),0,IF(E859="Yes",ROUND(MAX(IF($B859="Non - avec lien de dépendance",0,MIN((0.75*I859),847)),MIN(I859,(0.75*$C859),847)),2),S859)))</f>
        <v>Effectuez l’étape 1</v>
      </c>
      <c r="N859" s="56" t="str">
        <f>IF(ISTEXT(overallRate),"Effectuez l’étape 1",IF(OR(COUNT($C859,J859)&lt;&gt;2,overallRate=0),0,IF(F859="Yes",ROUND(MAX(IF($B859="Non - avec lien de dépendance",0,MIN((0.75*J859),847)),MIN(J859,(0.75*$C859),847)),2),T859)))</f>
        <v>Effectuez l’étape 1</v>
      </c>
      <c r="O859" s="56" t="str">
        <f>IF(ISTEXT(overallRate),"Effectuez l’étape 1",IF(OR(COUNT($C859,K859)&lt;&gt;2,overallRate=0),0,IF(G859="Yes",ROUND(MAX(IF($B859="Non - avec lien de dépendance",0,MIN((0.75*K859),847)),MIN(K859,(0.75*$C859),847)),2),U859)))</f>
        <v>Effectuez l’étape 1</v>
      </c>
      <c r="P859" s="3">
        <f t="shared" si="13"/>
        <v>0</v>
      </c>
      <c r="R859" s="110" t="e">
        <f>IF(revenueReduction&gt;0.3,MAX(IF($B859="Non - avec lien de dépendance",MIN(1129,H859,$C859)*overallRate,MIN(1129,H859)*overallRate),ROUND(MAX(IF($B859="Non - avec lien de dépendance",0,MIN((0.75*H859),847)),MIN(H859,(0.75*$C859),847)),2)),IF($B859="Non - avec lien de dépendance",MIN(1129,H859,$C859)*overallRate,MIN(1129,H859)*overallRate))</f>
        <v>#VALUE!</v>
      </c>
      <c r="S859" s="110" t="e">
        <f>IF(revenueReduction&gt;0.3,MAX(IF($B859="Non - avec lien de dépendance",MIN(1129,I859,$C859)*overallRate,MIN(1129,I859)*overallRate),ROUND(MAX(IF($B859="Non - avec lien de dépendance",0,MIN((0.75*I859),847)),MIN(I859,(0.75*$C859),847)),2)),IF($B859="Non - avec lien de dépendance",MIN(1129,I859,$C859)*overallRate,MIN(1129,I859)*overallRate))</f>
        <v>#VALUE!</v>
      </c>
      <c r="T859" s="110" t="e">
        <f>IF(revenueReduction&gt;0.3,MAX(IF($B859="Non - avec lien de dépendance",MIN(1129,J859,$C859)*overallRate,MIN(1129,J859)*overallRate),ROUND(MAX(IF($B859="Non - avec lien de dépendance",0,MIN((0.75*J859),847)),MIN(J859,(0.75*$C859),847)),2)),IF($B859="Non - avec lien de dépendance",MIN(1129,J859,$C859)*overallRate,MIN(1129,J859)*overallRate))</f>
        <v>#VALUE!</v>
      </c>
      <c r="U859" s="110" t="e">
        <f>IF(revenueReduction&gt;0.3,MAX(IF($B859="Non - avec lien de dépendance",MIN(1129,K859,$C859)*overallRate,MIN(1129,K859)*overallRate),ROUND(MAX(IF($B859="Non - avec lien de dépendance",0,MIN((0.75*K859),847)),MIN(K859,(0.75*$C859),847)),2)),IF($B859="Non - avec lien de dépendance",MIN(1129,K859,$C859)*overallRate,MIN(1129,K859)*overallRate))</f>
        <v>#VALUE!</v>
      </c>
    </row>
    <row r="860" spans="12:21" x14ac:dyDescent="0.5">
      <c r="L860" s="56" t="str">
        <f>IF(ISTEXT(overallRate),"Effectuez l’étape 1",IF(OR(COUNT($C860,H860)&lt;&gt;2,overallRate=0),0,IF(D860="Oui",ROUND(MAX(IF($B860="Non - avec lien de dépendance",0,MIN((0.75*H860),847)),MIN(H860,(0.75*$C860),847)),2),R860)))</f>
        <v>Effectuez l’étape 1</v>
      </c>
      <c r="M860" s="56" t="str">
        <f>IF(ISTEXT(overallRate),"Effectuez l’étape 1",IF(OR(COUNT($C860,I860)&lt;&gt;2,overallRate=0),0,IF(E860="Yes",ROUND(MAX(IF($B860="Non - avec lien de dépendance",0,MIN((0.75*I860),847)),MIN(I860,(0.75*$C860),847)),2),S860)))</f>
        <v>Effectuez l’étape 1</v>
      </c>
      <c r="N860" s="56" t="str">
        <f>IF(ISTEXT(overallRate),"Effectuez l’étape 1",IF(OR(COUNT($C860,J860)&lt;&gt;2,overallRate=0),0,IF(F860="Yes",ROUND(MAX(IF($B860="Non - avec lien de dépendance",0,MIN((0.75*J860),847)),MIN(J860,(0.75*$C860),847)),2),T860)))</f>
        <v>Effectuez l’étape 1</v>
      </c>
      <c r="O860" s="56" t="str">
        <f>IF(ISTEXT(overallRate),"Effectuez l’étape 1",IF(OR(COUNT($C860,K860)&lt;&gt;2,overallRate=0),0,IF(G860="Yes",ROUND(MAX(IF($B860="Non - avec lien de dépendance",0,MIN((0.75*K860),847)),MIN(K860,(0.75*$C860),847)),2),U860)))</f>
        <v>Effectuez l’étape 1</v>
      </c>
      <c r="P860" s="3">
        <f t="shared" si="13"/>
        <v>0</v>
      </c>
      <c r="R860" s="110" t="e">
        <f>IF(revenueReduction&gt;0.3,MAX(IF($B860="Non - avec lien de dépendance",MIN(1129,H860,$C860)*overallRate,MIN(1129,H860)*overallRate),ROUND(MAX(IF($B860="Non - avec lien de dépendance",0,MIN((0.75*H860),847)),MIN(H860,(0.75*$C860),847)),2)),IF($B860="Non - avec lien de dépendance",MIN(1129,H860,$C860)*overallRate,MIN(1129,H860)*overallRate))</f>
        <v>#VALUE!</v>
      </c>
      <c r="S860" s="110" t="e">
        <f>IF(revenueReduction&gt;0.3,MAX(IF($B860="Non - avec lien de dépendance",MIN(1129,I860,$C860)*overallRate,MIN(1129,I860)*overallRate),ROUND(MAX(IF($B860="Non - avec lien de dépendance",0,MIN((0.75*I860),847)),MIN(I860,(0.75*$C860),847)),2)),IF($B860="Non - avec lien de dépendance",MIN(1129,I860,$C860)*overallRate,MIN(1129,I860)*overallRate))</f>
        <v>#VALUE!</v>
      </c>
      <c r="T860" s="110" t="e">
        <f>IF(revenueReduction&gt;0.3,MAX(IF($B860="Non - avec lien de dépendance",MIN(1129,J860,$C860)*overallRate,MIN(1129,J860)*overallRate),ROUND(MAX(IF($B860="Non - avec lien de dépendance",0,MIN((0.75*J860),847)),MIN(J860,(0.75*$C860),847)),2)),IF($B860="Non - avec lien de dépendance",MIN(1129,J860,$C860)*overallRate,MIN(1129,J860)*overallRate))</f>
        <v>#VALUE!</v>
      </c>
      <c r="U860" s="110" t="e">
        <f>IF(revenueReduction&gt;0.3,MAX(IF($B860="Non - avec lien de dépendance",MIN(1129,K860,$C860)*overallRate,MIN(1129,K860)*overallRate),ROUND(MAX(IF($B860="Non - avec lien de dépendance",0,MIN((0.75*K860),847)),MIN(K860,(0.75*$C860),847)),2)),IF($B860="Non - avec lien de dépendance",MIN(1129,K860,$C860)*overallRate,MIN(1129,K860)*overallRate))</f>
        <v>#VALUE!</v>
      </c>
    </row>
    <row r="861" spans="12:21" x14ac:dyDescent="0.5">
      <c r="L861" s="56" t="str">
        <f>IF(ISTEXT(overallRate),"Effectuez l’étape 1",IF(OR(COUNT($C861,H861)&lt;&gt;2,overallRate=0),0,IF(D861="Oui",ROUND(MAX(IF($B861="Non - avec lien de dépendance",0,MIN((0.75*H861),847)),MIN(H861,(0.75*$C861),847)),2),R861)))</f>
        <v>Effectuez l’étape 1</v>
      </c>
      <c r="M861" s="56" t="str">
        <f>IF(ISTEXT(overallRate),"Effectuez l’étape 1",IF(OR(COUNT($C861,I861)&lt;&gt;2,overallRate=0),0,IF(E861="Yes",ROUND(MAX(IF($B861="Non - avec lien de dépendance",0,MIN((0.75*I861),847)),MIN(I861,(0.75*$C861),847)),2),S861)))</f>
        <v>Effectuez l’étape 1</v>
      </c>
      <c r="N861" s="56" t="str">
        <f>IF(ISTEXT(overallRate),"Effectuez l’étape 1",IF(OR(COUNT($C861,J861)&lt;&gt;2,overallRate=0),0,IF(F861="Yes",ROUND(MAX(IF($B861="Non - avec lien de dépendance",0,MIN((0.75*J861),847)),MIN(J861,(0.75*$C861),847)),2),T861)))</f>
        <v>Effectuez l’étape 1</v>
      </c>
      <c r="O861" s="56" t="str">
        <f>IF(ISTEXT(overallRate),"Effectuez l’étape 1",IF(OR(COUNT($C861,K861)&lt;&gt;2,overallRate=0),0,IF(G861="Yes",ROUND(MAX(IF($B861="Non - avec lien de dépendance",0,MIN((0.75*K861),847)),MIN(K861,(0.75*$C861),847)),2),U861)))</f>
        <v>Effectuez l’étape 1</v>
      </c>
      <c r="P861" s="3">
        <f t="shared" si="13"/>
        <v>0</v>
      </c>
      <c r="R861" s="110" t="e">
        <f>IF(revenueReduction&gt;0.3,MAX(IF($B861="Non - avec lien de dépendance",MIN(1129,H861,$C861)*overallRate,MIN(1129,H861)*overallRate),ROUND(MAX(IF($B861="Non - avec lien de dépendance",0,MIN((0.75*H861),847)),MIN(H861,(0.75*$C861),847)),2)),IF($B861="Non - avec lien de dépendance",MIN(1129,H861,$C861)*overallRate,MIN(1129,H861)*overallRate))</f>
        <v>#VALUE!</v>
      </c>
      <c r="S861" s="110" t="e">
        <f>IF(revenueReduction&gt;0.3,MAX(IF($B861="Non - avec lien de dépendance",MIN(1129,I861,$C861)*overallRate,MIN(1129,I861)*overallRate),ROUND(MAX(IF($B861="Non - avec lien de dépendance",0,MIN((0.75*I861),847)),MIN(I861,(0.75*$C861),847)),2)),IF($B861="Non - avec lien de dépendance",MIN(1129,I861,$C861)*overallRate,MIN(1129,I861)*overallRate))</f>
        <v>#VALUE!</v>
      </c>
      <c r="T861" s="110" t="e">
        <f>IF(revenueReduction&gt;0.3,MAX(IF($B861="Non - avec lien de dépendance",MIN(1129,J861,$C861)*overallRate,MIN(1129,J861)*overallRate),ROUND(MAX(IF($B861="Non - avec lien de dépendance",0,MIN((0.75*J861),847)),MIN(J861,(0.75*$C861),847)),2)),IF($B861="Non - avec lien de dépendance",MIN(1129,J861,$C861)*overallRate,MIN(1129,J861)*overallRate))</f>
        <v>#VALUE!</v>
      </c>
      <c r="U861" s="110" t="e">
        <f>IF(revenueReduction&gt;0.3,MAX(IF($B861="Non - avec lien de dépendance",MIN(1129,K861,$C861)*overallRate,MIN(1129,K861)*overallRate),ROUND(MAX(IF($B861="Non - avec lien de dépendance",0,MIN((0.75*K861),847)),MIN(K861,(0.75*$C861),847)),2)),IF($B861="Non - avec lien de dépendance",MIN(1129,K861,$C861)*overallRate,MIN(1129,K861)*overallRate))</f>
        <v>#VALUE!</v>
      </c>
    </row>
    <row r="862" spans="12:21" x14ac:dyDescent="0.5">
      <c r="L862" s="56" t="str">
        <f>IF(ISTEXT(overallRate),"Effectuez l’étape 1",IF(OR(COUNT($C862,H862)&lt;&gt;2,overallRate=0),0,IF(D862="Oui",ROUND(MAX(IF($B862="Non - avec lien de dépendance",0,MIN((0.75*H862),847)),MIN(H862,(0.75*$C862),847)),2),R862)))</f>
        <v>Effectuez l’étape 1</v>
      </c>
      <c r="M862" s="56" t="str">
        <f>IF(ISTEXT(overallRate),"Effectuez l’étape 1",IF(OR(COUNT($C862,I862)&lt;&gt;2,overallRate=0),0,IF(E862="Yes",ROUND(MAX(IF($B862="Non - avec lien de dépendance",0,MIN((0.75*I862),847)),MIN(I862,(0.75*$C862),847)),2),S862)))</f>
        <v>Effectuez l’étape 1</v>
      </c>
      <c r="N862" s="56" t="str">
        <f>IF(ISTEXT(overallRate),"Effectuez l’étape 1",IF(OR(COUNT($C862,J862)&lt;&gt;2,overallRate=0),0,IF(F862="Yes",ROUND(MAX(IF($B862="Non - avec lien de dépendance",0,MIN((0.75*J862),847)),MIN(J862,(0.75*$C862),847)),2),T862)))</f>
        <v>Effectuez l’étape 1</v>
      </c>
      <c r="O862" s="56" t="str">
        <f>IF(ISTEXT(overallRate),"Effectuez l’étape 1",IF(OR(COUNT($C862,K862)&lt;&gt;2,overallRate=0),0,IF(G862="Yes",ROUND(MAX(IF($B862="Non - avec lien de dépendance",0,MIN((0.75*K862),847)),MIN(K862,(0.75*$C862),847)),2),U862)))</f>
        <v>Effectuez l’étape 1</v>
      </c>
      <c r="P862" s="3">
        <f t="shared" si="13"/>
        <v>0</v>
      </c>
      <c r="R862" s="110" t="e">
        <f>IF(revenueReduction&gt;0.3,MAX(IF($B862="Non - avec lien de dépendance",MIN(1129,H862,$C862)*overallRate,MIN(1129,H862)*overallRate),ROUND(MAX(IF($B862="Non - avec lien de dépendance",0,MIN((0.75*H862),847)),MIN(H862,(0.75*$C862),847)),2)),IF($B862="Non - avec lien de dépendance",MIN(1129,H862,$C862)*overallRate,MIN(1129,H862)*overallRate))</f>
        <v>#VALUE!</v>
      </c>
      <c r="S862" s="110" t="e">
        <f>IF(revenueReduction&gt;0.3,MAX(IF($B862="Non - avec lien de dépendance",MIN(1129,I862,$C862)*overallRate,MIN(1129,I862)*overallRate),ROUND(MAX(IF($B862="Non - avec lien de dépendance",0,MIN((0.75*I862),847)),MIN(I862,(0.75*$C862),847)),2)),IF($B862="Non - avec lien de dépendance",MIN(1129,I862,$C862)*overallRate,MIN(1129,I862)*overallRate))</f>
        <v>#VALUE!</v>
      </c>
      <c r="T862" s="110" t="e">
        <f>IF(revenueReduction&gt;0.3,MAX(IF($B862="Non - avec lien de dépendance",MIN(1129,J862,$C862)*overallRate,MIN(1129,J862)*overallRate),ROUND(MAX(IF($B862="Non - avec lien de dépendance",0,MIN((0.75*J862),847)),MIN(J862,(0.75*$C862),847)),2)),IF($B862="Non - avec lien de dépendance",MIN(1129,J862,$C862)*overallRate,MIN(1129,J862)*overallRate))</f>
        <v>#VALUE!</v>
      </c>
      <c r="U862" s="110" t="e">
        <f>IF(revenueReduction&gt;0.3,MAX(IF($B862="Non - avec lien de dépendance",MIN(1129,K862,$C862)*overallRate,MIN(1129,K862)*overallRate),ROUND(MAX(IF($B862="Non - avec lien de dépendance",0,MIN((0.75*K862),847)),MIN(K862,(0.75*$C862),847)),2)),IF($B862="Non - avec lien de dépendance",MIN(1129,K862,$C862)*overallRate,MIN(1129,K862)*overallRate))</f>
        <v>#VALUE!</v>
      </c>
    </row>
    <row r="863" spans="12:21" x14ac:dyDescent="0.5">
      <c r="L863" s="56" t="str">
        <f>IF(ISTEXT(overallRate),"Effectuez l’étape 1",IF(OR(COUNT($C863,H863)&lt;&gt;2,overallRate=0),0,IF(D863="Oui",ROUND(MAX(IF($B863="Non - avec lien de dépendance",0,MIN((0.75*H863),847)),MIN(H863,(0.75*$C863),847)),2),R863)))</f>
        <v>Effectuez l’étape 1</v>
      </c>
      <c r="M863" s="56" t="str">
        <f>IF(ISTEXT(overallRate),"Effectuez l’étape 1",IF(OR(COUNT($C863,I863)&lt;&gt;2,overallRate=0),0,IF(E863="Yes",ROUND(MAX(IF($B863="Non - avec lien de dépendance",0,MIN((0.75*I863),847)),MIN(I863,(0.75*$C863),847)),2),S863)))</f>
        <v>Effectuez l’étape 1</v>
      </c>
      <c r="N863" s="56" t="str">
        <f>IF(ISTEXT(overallRate),"Effectuez l’étape 1",IF(OR(COUNT($C863,J863)&lt;&gt;2,overallRate=0),0,IF(F863="Yes",ROUND(MAX(IF($B863="Non - avec lien de dépendance",0,MIN((0.75*J863),847)),MIN(J863,(0.75*$C863),847)),2),T863)))</f>
        <v>Effectuez l’étape 1</v>
      </c>
      <c r="O863" s="56" t="str">
        <f>IF(ISTEXT(overallRate),"Effectuez l’étape 1",IF(OR(COUNT($C863,K863)&lt;&gt;2,overallRate=0),0,IF(G863="Yes",ROUND(MAX(IF($B863="Non - avec lien de dépendance",0,MIN((0.75*K863),847)),MIN(K863,(0.75*$C863),847)),2),U863)))</f>
        <v>Effectuez l’étape 1</v>
      </c>
      <c r="P863" s="3">
        <f t="shared" si="13"/>
        <v>0</v>
      </c>
      <c r="R863" s="110" t="e">
        <f>IF(revenueReduction&gt;0.3,MAX(IF($B863="Non - avec lien de dépendance",MIN(1129,H863,$C863)*overallRate,MIN(1129,H863)*overallRate),ROUND(MAX(IF($B863="Non - avec lien de dépendance",0,MIN((0.75*H863),847)),MIN(H863,(0.75*$C863),847)),2)),IF($B863="Non - avec lien de dépendance",MIN(1129,H863,$C863)*overallRate,MIN(1129,H863)*overallRate))</f>
        <v>#VALUE!</v>
      </c>
      <c r="S863" s="110" t="e">
        <f>IF(revenueReduction&gt;0.3,MAX(IF($B863="Non - avec lien de dépendance",MIN(1129,I863,$C863)*overallRate,MIN(1129,I863)*overallRate),ROUND(MAX(IF($B863="Non - avec lien de dépendance",0,MIN((0.75*I863),847)),MIN(I863,(0.75*$C863),847)),2)),IF($B863="Non - avec lien de dépendance",MIN(1129,I863,$C863)*overallRate,MIN(1129,I863)*overallRate))</f>
        <v>#VALUE!</v>
      </c>
      <c r="T863" s="110" t="e">
        <f>IF(revenueReduction&gt;0.3,MAX(IF($B863="Non - avec lien de dépendance",MIN(1129,J863,$C863)*overallRate,MIN(1129,J863)*overallRate),ROUND(MAX(IF($B863="Non - avec lien de dépendance",0,MIN((0.75*J863),847)),MIN(J863,(0.75*$C863),847)),2)),IF($B863="Non - avec lien de dépendance",MIN(1129,J863,$C863)*overallRate,MIN(1129,J863)*overallRate))</f>
        <v>#VALUE!</v>
      </c>
      <c r="U863" s="110" t="e">
        <f>IF(revenueReduction&gt;0.3,MAX(IF($B863="Non - avec lien de dépendance",MIN(1129,K863,$C863)*overallRate,MIN(1129,K863)*overallRate),ROUND(MAX(IF($B863="Non - avec lien de dépendance",0,MIN((0.75*K863),847)),MIN(K863,(0.75*$C863),847)),2)),IF($B863="Non - avec lien de dépendance",MIN(1129,K863,$C863)*overallRate,MIN(1129,K863)*overallRate))</f>
        <v>#VALUE!</v>
      </c>
    </row>
    <row r="864" spans="12:21" x14ac:dyDescent="0.5">
      <c r="L864" s="56" t="str">
        <f>IF(ISTEXT(overallRate),"Effectuez l’étape 1",IF(OR(COUNT($C864,H864)&lt;&gt;2,overallRate=0),0,IF(D864="Oui",ROUND(MAX(IF($B864="Non - avec lien de dépendance",0,MIN((0.75*H864),847)),MIN(H864,(0.75*$C864),847)),2),R864)))</f>
        <v>Effectuez l’étape 1</v>
      </c>
      <c r="M864" s="56" t="str">
        <f>IF(ISTEXT(overallRate),"Effectuez l’étape 1",IF(OR(COUNT($C864,I864)&lt;&gt;2,overallRate=0),0,IF(E864="Yes",ROUND(MAX(IF($B864="Non - avec lien de dépendance",0,MIN((0.75*I864),847)),MIN(I864,(0.75*$C864),847)),2),S864)))</f>
        <v>Effectuez l’étape 1</v>
      </c>
      <c r="N864" s="56" t="str">
        <f>IF(ISTEXT(overallRate),"Effectuez l’étape 1",IF(OR(COUNT($C864,J864)&lt;&gt;2,overallRate=0),0,IF(F864="Yes",ROUND(MAX(IF($B864="Non - avec lien de dépendance",0,MIN((0.75*J864),847)),MIN(J864,(0.75*$C864),847)),2),T864)))</f>
        <v>Effectuez l’étape 1</v>
      </c>
      <c r="O864" s="56" t="str">
        <f>IF(ISTEXT(overallRate),"Effectuez l’étape 1",IF(OR(COUNT($C864,K864)&lt;&gt;2,overallRate=0),0,IF(G864="Yes",ROUND(MAX(IF($B864="Non - avec lien de dépendance",0,MIN((0.75*K864),847)),MIN(K864,(0.75*$C864),847)),2),U864)))</f>
        <v>Effectuez l’étape 1</v>
      </c>
      <c r="P864" s="3">
        <f t="shared" si="13"/>
        <v>0</v>
      </c>
      <c r="R864" s="110" t="e">
        <f>IF(revenueReduction&gt;0.3,MAX(IF($B864="Non - avec lien de dépendance",MIN(1129,H864,$C864)*overallRate,MIN(1129,H864)*overallRate),ROUND(MAX(IF($B864="Non - avec lien de dépendance",0,MIN((0.75*H864),847)),MIN(H864,(0.75*$C864),847)),2)),IF($B864="Non - avec lien de dépendance",MIN(1129,H864,$C864)*overallRate,MIN(1129,H864)*overallRate))</f>
        <v>#VALUE!</v>
      </c>
      <c r="S864" s="110" t="e">
        <f>IF(revenueReduction&gt;0.3,MAX(IF($B864="Non - avec lien de dépendance",MIN(1129,I864,$C864)*overallRate,MIN(1129,I864)*overallRate),ROUND(MAX(IF($B864="Non - avec lien de dépendance",0,MIN((0.75*I864),847)),MIN(I864,(0.75*$C864),847)),2)),IF($B864="Non - avec lien de dépendance",MIN(1129,I864,$C864)*overallRate,MIN(1129,I864)*overallRate))</f>
        <v>#VALUE!</v>
      </c>
      <c r="T864" s="110" t="e">
        <f>IF(revenueReduction&gt;0.3,MAX(IF($B864="Non - avec lien de dépendance",MIN(1129,J864,$C864)*overallRate,MIN(1129,J864)*overallRate),ROUND(MAX(IF($B864="Non - avec lien de dépendance",0,MIN((0.75*J864),847)),MIN(J864,(0.75*$C864),847)),2)),IF($B864="Non - avec lien de dépendance",MIN(1129,J864,$C864)*overallRate,MIN(1129,J864)*overallRate))</f>
        <v>#VALUE!</v>
      </c>
      <c r="U864" s="110" t="e">
        <f>IF(revenueReduction&gt;0.3,MAX(IF($B864="Non - avec lien de dépendance",MIN(1129,K864,$C864)*overallRate,MIN(1129,K864)*overallRate),ROUND(MAX(IF($B864="Non - avec lien de dépendance",0,MIN((0.75*K864),847)),MIN(K864,(0.75*$C864),847)),2)),IF($B864="Non - avec lien de dépendance",MIN(1129,K864,$C864)*overallRate,MIN(1129,K864)*overallRate))</f>
        <v>#VALUE!</v>
      </c>
    </row>
    <row r="865" spans="12:21" x14ac:dyDescent="0.5">
      <c r="L865" s="56" t="str">
        <f>IF(ISTEXT(overallRate),"Effectuez l’étape 1",IF(OR(COUNT($C865,H865)&lt;&gt;2,overallRate=0),0,IF(D865="Oui",ROUND(MAX(IF($B865="Non - avec lien de dépendance",0,MIN((0.75*H865),847)),MIN(H865,(0.75*$C865),847)),2),R865)))</f>
        <v>Effectuez l’étape 1</v>
      </c>
      <c r="M865" s="56" t="str">
        <f>IF(ISTEXT(overallRate),"Effectuez l’étape 1",IF(OR(COUNT($C865,I865)&lt;&gt;2,overallRate=0),0,IF(E865="Yes",ROUND(MAX(IF($B865="Non - avec lien de dépendance",0,MIN((0.75*I865),847)),MIN(I865,(0.75*$C865),847)),2),S865)))</f>
        <v>Effectuez l’étape 1</v>
      </c>
      <c r="N865" s="56" t="str">
        <f>IF(ISTEXT(overallRate),"Effectuez l’étape 1",IF(OR(COUNT($C865,J865)&lt;&gt;2,overallRate=0),0,IF(F865="Yes",ROUND(MAX(IF($B865="Non - avec lien de dépendance",0,MIN((0.75*J865),847)),MIN(J865,(0.75*$C865),847)),2),T865)))</f>
        <v>Effectuez l’étape 1</v>
      </c>
      <c r="O865" s="56" t="str">
        <f>IF(ISTEXT(overallRate),"Effectuez l’étape 1",IF(OR(COUNT($C865,K865)&lt;&gt;2,overallRate=0),0,IF(G865="Yes",ROUND(MAX(IF($B865="Non - avec lien de dépendance",0,MIN((0.75*K865),847)),MIN(K865,(0.75*$C865),847)),2),U865)))</f>
        <v>Effectuez l’étape 1</v>
      </c>
      <c r="P865" s="3">
        <f t="shared" si="13"/>
        <v>0</v>
      </c>
      <c r="R865" s="110" t="e">
        <f>IF(revenueReduction&gt;0.3,MAX(IF($B865="Non - avec lien de dépendance",MIN(1129,H865,$C865)*overallRate,MIN(1129,H865)*overallRate),ROUND(MAX(IF($B865="Non - avec lien de dépendance",0,MIN((0.75*H865),847)),MIN(H865,(0.75*$C865),847)),2)),IF($B865="Non - avec lien de dépendance",MIN(1129,H865,$C865)*overallRate,MIN(1129,H865)*overallRate))</f>
        <v>#VALUE!</v>
      </c>
      <c r="S865" s="110" t="e">
        <f>IF(revenueReduction&gt;0.3,MAX(IF($B865="Non - avec lien de dépendance",MIN(1129,I865,$C865)*overallRate,MIN(1129,I865)*overallRate),ROUND(MAX(IF($B865="Non - avec lien de dépendance",0,MIN((0.75*I865),847)),MIN(I865,(0.75*$C865),847)),2)),IF($B865="Non - avec lien de dépendance",MIN(1129,I865,$C865)*overallRate,MIN(1129,I865)*overallRate))</f>
        <v>#VALUE!</v>
      </c>
      <c r="T865" s="110" t="e">
        <f>IF(revenueReduction&gt;0.3,MAX(IF($B865="Non - avec lien de dépendance",MIN(1129,J865,$C865)*overallRate,MIN(1129,J865)*overallRate),ROUND(MAX(IF($B865="Non - avec lien de dépendance",0,MIN((0.75*J865),847)),MIN(J865,(0.75*$C865),847)),2)),IF($B865="Non - avec lien de dépendance",MIN(1129,J865,$C865)*overallRate,MIN(1129,J865)*overallRate))</f>
        <v>#VALUE!</v>
      </c>
      <c r="U865" s="110" t="e">
        <f>IF(revenueReduction&gt;0.3,MAX(IF($B865="Non - avec lien de dépendance",MIN(1129,K865,$C865)*overallRate,MIN(1129,K865)*overallRate),ROUND(MAX(IF($B865="Non - avec lien de dépendance",0,MIN((0.75*K865),847)),MIN(K865,(0.75*$C865),847)),2)),IF($B865="Non - avec lien de dépendance",MIN(1129,K865,$C865)*overallRate,MIN(1129,K865)*overallRate))</f>
        <v>#VALUE!</v>
      </c>
    </row>
    <row r="866" spans="12:21" x14ac:dyDescent="0.5">
      <c r="L866" s="56" t="str">
        <f>IF(ISTEXT(overallRate),"Effectuez l’étape 1",IF(OR(COUNT($C866,H866)&lt;&gt;2,overallRate=0),0,IF(D866="Oui",ROUND(MAX(IF($B866="Non - avec lien de dépendance",0,MIN((0.75*H866),847)),MIN(H866,(0.75*$C866),847)),2),R866)))</f>
        <v>Effectuez l’étape 1</v>
      </c>
      <c r="M866" s="56" t="str">
        <f>IF(ISTEXT(overallRate),"Effectuez l’étape 1",IF(OR(COUNT($C866,I866)&lt;&gt;2,overallRate=0),0,IF(E866="Yes",ROUND(MAX(IF($B866="Non - avec lien de dépendance",0,MIN((0.75*I866),847)),MIN(I866,(0.75*$C866),847)),2),S866)))</f>
        <v>Effectuez l’étape 1</v>
      </c>
      <c r="N866" s="56" t="str">
        <f>IF(ISTEXT(overallRate),"Effectuez l’étape 1",IF(OR(COUNT($C866,J866)&lt;&gt;2,overallRate=0),0,IF(F866="Yes",ROUND(MAX(IF($B866="Non - avec lien de dépendance",0,MIN((0.75*J866),847)),MIN(J866,(0.75*$C866),847)),2),T866)))</f>
        <v>Effectuez l’étape 1</v>
      </c>
      <c r="O866" s="56" t="str">
        <f>IF(ISTEXT(overallRate),"Effectuez l’étape 1",IF(OR(COUNT($C866,K866)&lt;&gt;2,overallRate=0),0,IF(G866="Yes",ROUND(MAX(IF($B866="Non - avec lien de dépendance",0,MIN((0.75*K866),847)),MIN(K866,(0.75*$C866),847)),2),U866)))</f>
        <v>Effectuez l’étape 1</v>
      </c>
      <c r="P866" s="3">
        <f t="shared" si="13"/>
        <v>0</v>
      </c>
      <c r="R866" s="110" t="e">
        <f>IF(revenueReduction&gt;0.3,MAX(IF($B866="Non - avec lien de dépendance",MIN(1129,H866,$C866)*overallRate,MIN(1129,H866)*overallRate),ROUND(MAX(IF($B866="Non - avec lien de dépendance",0,MIN((0.75*H866),847)),MIN(H866,(0.75*$C866),847)),2)),IF($B866="Non - avec lien de dépendance",MIN(1129,H866,$C866)*overallRate,MIN(1129,H866)*overallRate))</f>
        <v>#VALUE!</v>
      </c>
      <c r="S866" s="110" t="e">
        <f>IF(revenueReduction&gt;0.3,MAX(IF($B866="Non - avec lien de dépendance",MIN(1129,I866,$C866)*overallRate,MIN(1129,I866)*overallRate),ROUND(MAX(IF($B866="Non - avec lien de dépendance",0,MIN((0.75*I866),847)),MIN(I866,(0.75*$C866),847)),2)),IF($B866="Non - avec lien de dépendance",MIN(1129,I866,$C866)*overallRate,MIN(1129,I866)*overallRate))</f>
        <v>#VALUE!</v>
      </c>
      <c r="T866" s="110" t="e">
        <f>IF(revenueReduction&gt;0.3,MAX(IF($B866="Non - avec lien de dépendance",MIN(1129,J866,$C866)*overallRate,MIN(1129,J866)*overallRate),ROUND(MAX(IF($B866="Non - avec lien de dépendance",0,MIN((0.75*J866),847)),MIN(J866,(0.75*$C866),847)),2)),IF($B866="Non - avec lien de dépendance",MIN(1129,J866,$C866)*overallRate,MIN(1129,J866)*overallRate))</f>
        <v>#VALUE!</v>
      </c>
      <c r="U866" s="110" t="e">
        <f>IF(revenueReduction&gt;0.3,MAX(IF($B866="Non - avec lien de dépendance",MIN(1129,K866,$C866)*overallRate,MIN(1129,K866)*overallRate),ROUND(MAX(IF($B866="Non - avec lien de dépendance",0,MIN((0.75*K866),847)),MIN(K866,(0.75*$C866),847)),2)),IF($B866="Non - avec lien de dépendance",MIN(1129,K866,$C866)*overallRate,MIN(1129,K866)*overallRate))</f>
        <v>#VALUE!</v>
      </c>
    </row>
    <row r="867" spans="12:21" x14ac:dyDescent="0.5">
      <c r="L867" s="56" t="str">
        <f>IF(ISTEXT(overallRate),"Effectuez l’étape 1",IF(OR(COUNT($C867,H867)&lt;&gt;2,overallRate=0),0,IF(D867="Oui",ROUND(MAX(IF($B867="Non - avec lien de dépendance",0,MIN((0.75*H867),847)),MIN(H867,(0.75*$C867),847)),2),R867)))</f>
        <v>Effectuez l’étape 1</v>
      </c>
      <c r="M867" s="56" t="str">
        <f>IF(ISTEXT(overallRate),"Effectuez l’étape 1",IF(OR(COUNT($C867,I867)&lt;&gt;2,overallRate=0),0,IF(E867="Yes",ROUND(MAX(IF($B867="Non - avec lien de dépendance",0,MIN((0.75*I867),847)),MIN(I867,(0.75*$C867),847)),2),S867)))</f>
        <v>Effectuez l’étape 1</v>
      </c>
      <c r="N867" s="56" t="str">
        <f>IF(ISTEXT(overallRate),"Effectuez l’étape 1",IF(OR(COUNT($C867,J867)&lt;&gt;2,overallRate=0),0,IF(F867="Yes",ROUND(MAX(IF($B867="Non - avec lien de dépendance",0,MIN((0.75*J867),847)),MIN(J867,(0.75*$C867),847)),2),T867)))</f>
        <v>Effectuez l’étape 1</v>
      </c>
      <c r="O867" s="56" t="str">
        <f>IF(ISTEXT(overallRate),"Effectuez l’étape 1",IF(OR(COUNT($C867,K867)&lt;&gt;2,overallRate=0),0,IF(G867="Yes",ROUND(MAX(IF($B867="Non - avec lien de dépendance",0,MIN((0.75*K867),847)),MIN(K867,(0.75*$C867),847)),2),U867)))</f>
        <v>Effectuez l’étape 1</v>
      </c>
      <c r="P867" s="3">
        <f t="shared" si="13"/>
        <v>0</v>
      </c>
      <c r="R867" s="110" t="e">
        <f>IF(revenueReduction&gt;0.3,MAX(IF($B867="Non - avec lien de dépendance",MIN(1129,H867,$C867)*overallRate,MIN(1129,H867)*overallRate),ROUND(MAX(IF($B867="Non - avec lien de dépendance",0,MIN((0.75*H867),847)),MIN(H867,(0.75*$C867),847)),2)),IF($B867="Non - avec lien de dépendance",MIN(1129,H867,$C867)*overallRate,MIN(1129,H867)*overallRate))</f>
        <v>#VALUE!</v>
      </c>
      <c r="S867" s="110" t="e">
        <f>IF(revenueReduction&gt;0.3,MAX(IF($B867="Non - avec lien de dépendance",MIN(1129,I867,$C867)*overallRate,MIN(1129,I867)*overallRate),ROUND(MAX(IF($B867="Non - avec lien de dépendance",0,MIN((0.75*I867),847)),MIN(I867,(0.75*$C867),847)),2)),IF($B867="Non - avec lien de dépendance",MIN(1129,I867,$C867)*overallRate,MIN(1129,I867)*overallRate))</f>
        <v>#VALUE!</v>
      </c>
      <c r="T867" s="110" t="e">
        <f>IF(revenueReduction&gt;0.3,MAX(IF($B867="Non - avec lien de dépendance",MIN(1129,J867,$C867)*overallRate,MIN(1129,J867)*overallRate),ROUND(MAX(IF($B867="Non - avec lien de dépendance",0,MIN((0.75*J867),847)),MIN(J867,(0.75*$C867),847)),2)),IF($B867="Non - avec lien de dépendance",MIN(1129,J867,$C867)*overallRate,MIN(1129,J867)*overallRate))</f>
        <v>#VALUE!</v>
      </c>
      <c r="U867" s="110" t="e">
        <f>IF(revenueReduction&gt;0.3,MAX(IF($B867="Non - avec lien de dépendance",MIN(1129,K867,$C867)*overallRate,MIN(1129,K867)*overallRate),ROUND(MAX(IF($B867="Non - avec lien de dépendance",0,MIN((0.75*K867),847)),MIN(K867,(0.75*$C867),847)),2)),IF($B867="Non - avec lien de dépendance",MIN(1129,K867,$C867)*overallRate,MIN(1129,K867)*overallRate))</f>
        <v>#VALUE!</v>
      </c>
    </row>
    <row r="868" spans="12:21" x14ac:dyDescent="0.5">
      <c r="L868" s="56" t="str">
        <f>IF(ISTEXT(overallRate),"Effectuez l’étape 1",IF(OR(COUNT($C868,H868)&lt;&gt;2,overallRate=0),0,IF(D868="Oui",ROUND(MAX(IF($B868="Non - avec lien de dépendance",0,MIN((0.75*H868),847)),MIN(H868,(0.75*$C868),847)),2),R868)))</f>
        <v>Effectuez l’étape 1</v>
      </c>
      <c r="M868" s="56" t="str">
        <f>IF(ISTEXT(overallRate),"Effectuez l’étape 1",IF(OR(COUNT($C868,I868)&lt;&gt;2,overallRate=0),0,IF(E868="Yes",ROUND(MAX(IF($B868="Non - avec lien de dépendance",0,MIN((0.75*I868),847)),MIN(I868,(0.75*$C868),847)),2),S868)))</f>
        <v>Effectuez l’étape 1</v>
      </c>
      <c r="N868" s="56" t="str">
        <f>IF(ISTEXT(overallRate),"Effectuez l’étape 1",IF(OR(COUNT($C868,J868)&lt;&gt;2,overallRate=0),0,IF(F868="Yes",ROUND(MAX(IF($B868="Non - avec lien de dépendance",0,MIN((0.75*J868),847)),MIN(J868,(0.75*$C868),847)),2),T868)))</f>
        <v>Effectuez l’étape 1</v>
      </c>
      <c r="O868" s="56" t="str">
        <f>IF(ISTEXT(overallRate),"Effectuez l’étape 1",IF(OR(COUNT($C868,K868)&lt;&gt;2,overallRate=0),0,IF(G868="Yes",ROUND(MAX(IF($B868="Non - avec lien de dépendance",0,MIN((0.75*K868),847)),MIN(K868,(0.75*$C868),847)),2),U868)))</f>
        <v>Effectuez l’étape 1</v>
      </c>
      <c r="P868" s="3">
        <f t="shared" si="13"/>
        <v>0</v>
      </c>
      <c r="R868" s="110" t="e">
        <f>IF(revenueReduction&gt;0.3,MAX(IF($B868="Non - avec lien de dépendance",MIN(1129,H868,$C868)*overallRate,MIN(1129,H868)*overallRate),ROUND(MAX(IF($B868="Non - avec lien de dépendance",0,MIN((0.75*H868),847)),MIN(H868,(0.75*$C868),847)),2)),IF($B868="Non - avec lien de dépendance",MIN(1129,H868,$C868)*overallRate,MIN(1129,H868)*overallRate))</f>
        <v>#VALUE!</v>
      </c>
      <c r="S868" s="110" t="e">
        <f>IF(revenueReduction&gt;0.3,MAX(IF($B868="Non - avec lien de dépendance",MIN(1129,I868,$C868)*overallRate,MIN(1129,I868)*overallRate),ROUND(MAX(IF($B868="Non - avec lien de dépendance",0,MIN((0.75*I868),847)),MIN(I868,(0.75*$C868),847)),2)),IF($B868="Non - avec lien de dépendance",MIN(1129,I868,$C868)*overallRate,MIN(1129,I868)*overallRate))</f>
        <v>#VALUE!</v>
      </c>
      <c r="T868" s="110" t="e">
        <f>IF(revenueReduction&gt;0.3,MAX(IF($B868="Non - avec lien de dépendance",MIN(1129,J868,$C868)*overallRate,MIN(1129,J868)*overallRate),ROUND(MAX(IF($B868="Non - avec lien de dépendance",0,MIN((0.75*J868),847)),MIN(J868,(0.75*$C868),847)),2)),IF($B868="Non - avec lien de dépendance",MIN(1129,J868,$C868)*overallRate,MIN(1129,J868)*overallRate))</f>
        <v>#VALUE!</v>
      </c>
      <c r="U868" s="110" t="e">
        <f>IF(revenueReduction&gt;0.3,MAX(IF($B868="Non - avec lien de dépendance",MIN(1129,K868,$C868)*overallRate,MIN(1129,K868)*overallRate),ROUND(MAX(IF($B868="Non - avec lien de dépendance",0,MIN((0.75*K868),847)),MIN(K868,(0.75*$C868),847)),2)),IF($B868="Non - avec lien de dépendance",MIN(1129,K868,$C868)*overallRate,MIN(1129,K868)*overallRate))</f>
        <v>#VALUE!</v>
      </c>
    </row>
    <row r="869" spans="12:21" x14ac:dyDescent="0.5">
      <c r="L869" s="56" t="str">
        <f>IF(ISTEXT(overallRate),"Effectuez l’étape 1",IF(OR(COUNT($C869,H869)&lt;&gt;2,overallRate=0),0,IF(D869="Oui",ROUND(MAX(IF($B869="Non - avec lien de dépendance",0,MIN((0.75*H869),847)),MIN(H869,(0.75*$C869),847)),2),R869)))</f>
        <v>Effectuez l’étape 1</v>
      </c>
      <c r="M869" s="56" t="str">
        <f>IF(ISTEXT(overallRate),"Effectuez l’étape 1",IF(OR(COUNT($C869,I869)&lt;&gt;2,overallRate=0),0,IF(E869="Yes",ROUND(MAX(IF($B869="Non - avec lien de dépendance",0,MIN((0.75*I869),847)),MIN(I869,(0.75*$C869),847)),2),S869)))</f>
        <v>Effectuez l’étape 1</v>
      </c>
      <c r="N869" s="56" t="str">
        <f>IF(ISTEXT(overallRate),"Effectuez l’étape 1",IF(OR(COUNT($C869,J869)&lt;&gt;2,overallRate=0),0,IF(F869="Yes",ROUND(MAX(IF($B869="Non - avec lien de dépendance",0,MIN((0.75*J869),847)),MIN(J869,(0.75*$C869),847)),2),T869)))</f>
        <v>Effectuez l’étape 1</v>
      </c>
      <c r="O869" s="56" t="str">
        <f>IF(ISTEXT(overallRate),"Effectuez l’étape 1",IF(OR(COUNT($C869,K869)&lt;&gt;2,overallRate=0),0,IF(G869="Yes",ROUND(MAX(IF($B869="Non - avec lien de dépendance",0,MIN((0.75*K869),847)),MIN(K869,(0.75*$C869),847)),2),U869)))</f>
        <v>Effectuez l’étape 1</v>
      </c>
      <c r="P869" s="3">
        <f t="shared" si="13"/>
        <v>0</v>
      </c>
      <c r="R869" s="110" t="e">
        <f>IF(revenueReduction&gt;0.3,MAX(IF($B869="Non - avec lien de dépendance",MIN(1129,H869,$C869)*overallRate,MIN(1129,H869)*overallRate),ROUND(MAX(IF($B869="Non - avec lien de dépendance",0,MIN((0.75*H869),847)),MIN(H869,(0.75*$C869),847)),2)),IF($B869="Non - avec lien de dépendance",MIN(1129,H869,$C869)*overallRate,MIN(1129,H869)*overallRate))</f>
        <v>#VALUE!</v>
      </c>
      <c r="S869" s="110" t="e">
        <f>IF(revenueReduction&gt;0.3,MAX(IF($B869="Non - avec lien de dépendance",MIN(1129,I869,$C869)*overallRate,MIN(1129,I869)*overallRate),ROUND(MAX(IF($B869="Non - avec lien de dépendance",0,MIN((0.75*I869),847)),MIN(I869,(0.75*$C869),847)),2)),IF($B869="Non - avec lien de dépendance",MIN(1129,I869,$C869)*overallRate,MIN(1129,I869)*overallRate))</f>
        <v>#VALUE!</v>
      </c>
      <c r="T869" s="110" t="e">
        <f>IF(revenueReduction&gt;0.3,MAX(IF($B869="Non - avec lien de dépendance",MIN(1129,J869,$C869)*overallRate,MIN(1129,J869)*overallRate),ROUND(MAX(IF($B869="Non - avec lien de dépendance",0,MIN((0.75*J869),847)),MIN(J869,(0.75*$C869),847)),2)),IF($B869="Non - avec lien de dépendance",MIN(1129,J869,$C869)*overallRate,MIN(1129,J869)*overallRate))</f>
        <v>#VALUE!</v>
      </c>
      <c r="U869" s="110" t="e">
        <f>IF(revenueReduction&gt;0.3,MAX(IF($B869="Non - avec lien de dépendance",MIN(1129,K869,$C869)*overallRate,MIN(1129,K869)*overallRate),ROUND(MAX(IF($B869="Non - avec lien de dépendance",0,MIN((0.75*K869),847)),MIN(K869,(0.75*$C869),847)),2)),IF($B869="Non - avec lien de dépendance",MIN(1129,K869,$C869)*overallRate,MIN(1129,K869)*overallRate))</f>
        <v>#VALUE!</v>
      </c>
    </row>
    <row r="870" spans="12:21" x14ac:dyDescent="0.5">
      <c r="L870" s="56" t="str">
        <f>IF(ISTEXT(overallRate),"Effectuez l’étape 1",IF(OR(COUNT($C870,H870)&lt;&gt;2,overallRate=0),0,IF(D870="Oui",ROUND(MAX(IF($B870="Non - avec lien de dépendance",0,MIN((0.75*H870),847)),MIN(H870,(0.75*$C870),847)),2),R870)))</f>
        <v>Effectuez l’étape 1</v>
      </c>
      <c r="M870" s="56" t="str">
        <f>IF(ISTEXT(overallRate),"Effectuez l’étape 1",IF(OR(COUNT($C870,I870)&lt;&gt;2,overallRate=0),0,IF(E870="Yes",ROUND(MAX(IF($B870="Non - avec lien de dépendance",0,MIN((0.75*I870),847)),MIN(I870,(0.75*$C870),847)),2),S870)))</f>
        <v>Effectuez l’étape 1</v>
      </c>
      <c r="N870" s="56" t="str">
        <f>IF(ISTEXT(overallRate),"Effectuez l’étape 1",IF(OR(COUNT($C870,J870)&lt;&gt;2,overallRate=0),0,IF(F870="Yes",ROUND(MAX(IF($B870="Non - avec lien de dépendance",0,MIN((0.75*J870),847)),MIN(J870,(0.75*$C870),847)),2),T870)))</f>
        <v>Effectuez l’étape 1</v>
      </c>
      <c r="O870" s="56" t="str">
        <f>IF(ISTEXT(overallRate),"Effectuez l’étape 1",IF(OR(COUNT($C870,K870)&lt;&gt;2,overallRate=0),0,IF(G870="Yes",ROUND(MAX(IF($B870="Non - avec lien de dépendance",0,MIN((0.75*K870),847)),MIN(K870,(0.75*$C870),847)),2),U870)))</f>
        <v>Effectuez l’étape 1</v>
      </c>
      <c r="P870" s="3">
        <f t="shared" si="13"/>
        <v>0</v>
      </c>
      <c r="R870" s="110" t="e">
        <f>IF(revenueReduction&gt;0.3,MAX(IF($B870="Non - avec lien de dépendance",MIN(1129,H870,$C870)*overallRate,MIN(1129,H870)*overallRate),ROUND(MAX(IF($B870="Non - avec lien de dépendance",0,MIN((0.75*H870),847)),MIN(H870,(0.75*$C870),847)),2)),IF($B870="Non - avec lien de dépendance",MIN(1129,H870,$C870)*overallRate,MIN(1129,H870)*overallRate))</f>
        <v>#VALUE!</v>
      </c>
      <c r="S870" s="110" t="e">
        <f>IF(revenueReduction&gt;0.3,MAX(IF($B870="Non - avec lien de dépendance",MIN(1129,I870,$C870)*overallRate,MIN(1129,I870)*overallRate),ROUND(MAX(IF($B870="Non - avec lien de dépendance",0,MIN((0.75*I870),847)),MIN(I870,(0.75*$C870),847)),2)),IF($B870="Non - avec lien de dépendance",MIN(1129,I870,$C870)*overallRate,MIN(1129,I870)*overallRate))</f>
        <v>#VALUE!</v>
      </c>
      <c r="T870" s="110" t="e">
        <f>IF(revenueReduction&gt;0.3,MAX(IF($B870="Non - avec lien de dépendance",MIN(1129,J870,$C870)*overallRate,MIN(1129,J870)*overallRate),ROUND(MAX(IF($B870="Non - avec lien de dépendance",0,MIN((0.75*J870),847)),MIN(J870,(0.75*$C870),847)),2)),IF($B870="Non - avec lien de dépendance",MIN(1129,J870,$C870)*overallRate,MIN(1129,J870)*overallRate))</f>
        <v>#VALUE!</v>
      </c>
      <c r="U870" s="110" t="e">
        <f>IF(revenueReduction&gt;0.3,MAX(IF($B870="Non - avec lien de dépendance",MIN(1129,K870,$C870)*overallRate,MIN(1129,K870)*overallRate),ROUND(MAX(IF($B870="Non - avec lien de dépendance",0,MIN((0.75*K870),847)),MIN(K870,(0.75*$C870),847)),2)),IF($B870="Non - avec lien de dépendance",MIN(1129,K870,$C870)*overallRate,MIN(1129,K870)*overallRate))</f>
        <v>#VALUE!</v>
      </c>
    </row>
    <row r="871" spans="12:21" x14ac:dyDescent="0.5">
      <c r="L871" s="56" t="str">
        <f>IF(ISTEXT(overallRate),"Effectuez l’étape 1",IF(OR(COUNT($C871,H871)&lt;&gt;2,overallRate=0),0,IF(D871="Oui",ROUND(MAX(IF($B871="Non - avec lien de dépendance",0,MIN((0.75*H871),847)),MIN(H871,(0.75*$C871),847)),2),R871)))</f>
        <v>Effectuez l’étape 1</v>
      </c>
      <c r="M871" s="56" t="str">
        <f>IF(ISTEXT(overallRate),"Effectuez l’étape 1",IF(OR(COUNT($C871,I871)&lt;&gt;2,overallRate=0),0,IF(E871="Yes",ROUND(MAX(IF($B871="Non - avec lien de dépendance",0,MIN((0.75*I871),847)),MIN(I871,(0.75*$C871),847)),2),S871)))</f>
        <v>Effectuez l’étape 1</v>
      </c>
      <c r="N871" s="56" t="str">
        <f>IF(ISTEXT(overallRate),"Effectuez l’étape 1",IF(OR(COUNT($C871,J871)&lt;&gt;2,overallRate=0),0,IF(F871="Yes",ROUND(MAX(IF($B871="Non - avec lien de dépendance",0,MIN((0.75*J871),847)),MIN(J871,(0.75*$C871),847)),2),T871)))</f>
        <v>Effectuez l’étape 1</v>
      </c>
      <c r="O871" s="56" t="str">
        <f>IF(ISTEXT(overallRate),"Effectuez l’étape 1",IF(OR(COUNT($C871,K871)&lt;&gt;2,overallRate=0),0,IF(G871="Yes",ROUND(MAX(IF($B871="Non - avec lien de dépendance",0,MIN((0.75*K871),847)),MIN(K871,(0.75*$C871),847)),2),U871)))</f>
        <v>Effectuez l’étape 1</v>
      </c>
      <c r="P871" s="3">
        <f t="shared" si="13"/>
        <v>0</v>
      </c>
      <c r="R871" s="110" t="e">
        <f>IF(revenueReduction&gt;0.3,MAX(IF($B871="Non - avec lien de dépendance",MIN(1129,H871,$C871)*overallRate,MIN(1129,H871)*overallRate),ROUND(MAX(IF($B871="Non - avec lien de dépendance",0,MIN((0.75*H871),847)),MIN(H871,(0.75*$C871),847)),2)),IF($B871="Non - avec lien de dépendance",MIN(1129,H871,$C871)*overallRate,MIN(1129,H871)*overallRate))</f>
        <v>#VALUE!</v>
      </c>
      <c r="S871" s="110" t="e">
        <f>IF(revenueReduction&gt;0.3,MAX(IF($B871="Non - avec lien de dépendance",MIN(1129,I871,$C871)*overallRate,MIN(1129,I871)*overallRate),ROUND(MAX(IF($B871="Non - avec lien de dépendance",0,MIN((0.75*I871),847)),MIN(I871,(0.75*$C871),847)),2)),IF($B871="Non - avec lien de dépendance",MIN(1129,I871,$C871)*overallRate,MIN(1129,I871)*overallRate))</f>
        <v>#VALUE!</v>
      </c>
      <c r="T871" s="110" t="e">
        <f>IF(revenueReduction&gt;0.3,MAX(IF($B871="Non - avec lien de dépendance",MIN(1129,J871,$C871)*overallRate,MIN(1129,J871)*overallRate),ROUND(MAX(IF($B871="Non - avec lien de dépendance",0,MIN((0.75*J871),847)),MIN(J871,(0.75*$C871),847)),2)),IF($B871="Non - avec lien de dépendance",MIN(1129,J871,$C871)*overallRate,MIN(1129,J871)*overallRate))</f>
        <v>#VALUE!</v>
      </c>
      <c r="U871" s="110" t="e">
        <f>IF(revenueReduction&gt;0.3,MAX(IF($B871="Non - avec lien de dépendance",MIN(1129,K871,$C871)*overallRate,MIN(1129,K871)*overallRate),ROUND(MAX(IF($B871="Non - avec lien de dépendance",0,MIN((0.75*K871),847)),MIN(K871,(0.75*$C871),847)),2)),IF($B871="Non - avec lien de dépendance",MIN(1129,K871,$C871)*overallRate,MIN(1129,K871)*overallRate))</f>
        <v>#VALUE!</v>
      </c>
    </row>
    <row r="872" spans="12:21" x14ac:dyDescent="0.5">
      <c r="L872" s="56" t="str">
        <f>IF(ISTEXT(overallRate),"Effectuez l’étape 1",IF(OR(COUNT($C872,H872)&lt;&gt;2,overallRate=0),0,IF(D872="Oui",ROUND(MAX(IF($B872="Non - avec lien de dépendance",0,MIN((0.75*H872),847)),MIN(H872,(0.75*$C872),847)),2),R872)))</f>
        <v>Effectuez l’étape 1</v>
      </c>
      <c r="M872" s="56" t="str">
        <f>IF(ISTEXT(overallRate),"Effectuez l’étape 1",IF(OR(COUNT($C872,I872)&lt;&gt;2,overallRate=0),0,IF(E872="Yes",ROUND(MAX(IF($B872="Non - avec lien de dépendance",0,MIN((0.75*I872),847)),MIN(I872,(0.75*$C872),847)),2),S872)))</f>
        <v>Effectuez l’étape 1</v>
      </c>
      <c r="N872" s="56" t="str">
        <f>IF(ISTEXT(overallRate),"Effectuez l’étape 1",IF(OR(COUNT($C872,J872)&lt;&gt;2,overallRate=0),0,IF(F872="Yes",ROUND(MAX(IF($B872="Non - avec lien de dépendance",0,MIN((0.75*J872),847)),MIN(J872,(0.75*$C872),847)),2),T872)))</f>
        <v>Effectuez l’étape 1</v>
      </c>
      <c r="O872" s="56" t="str">
        <f>IF(ISTEXT(overallRate),"Effectuez l’étape 1",IF(OR(COUNT($C872,K872)&lt;&gt;2,overallRate=0),0,IF(G872="Yes",ROUND(MAX(IF($B872="Non - avec lien de dépendance",0,MIN((0.75*K872),847)),MIN(K872,(0.75*$C872),847)),2),U872)))</f>
        <v>Effectuez l’étape 1</v>
      </c>
      <c r="P872" s="3">
        <f t="shared" si="13"/>
        <v>0</v>
      </c>
      <c r="R872" s="110" t="e">
        <f>IF(revenueReduction&gt;0.3,MAX(IF($B872="Non - avec lien de dépendance",MIN(1129,H872,$C872)*overallRate,MIN(1129,H872)*overallRate),ROUND(MAX(IF($B872="Non - avec lien de dépendance",0,MIN((0.75*H872),847)),MIN(H872,(0.75*$C872),847)),2)),IF($B872="Non - avec lien de dépendance",MIN(1129,H872,$C872)*overallRate,MIN(1129,H872)*overallRate))</f>
        <v>#VALUE!</v>
      </c>
      <c r="S872" s="110" t="e">
        <f>IF(revenueReduction&gt;0.3,MAX(IF($B872="Non - avec lien de dépendance",MIN(1129,I872,$C872)*overallRate,MIN(1129,I872)*overallRate),ROUND(MAX(IF($B872="Non - avec lien de dépendance",0,MIN((0.75*I872),847)),MIN(I872,(0.75*$C872),847)),2)),IF($B872="Non - avec lien de dépendance",MIN(1129,I872,$C872)*overallRate,MIN(1129,I872)*overallRate))</f>
        <v>#VALUE!</v>
      </c>
      <c r="T872" s="110" t="e">
        <f>IF(revenueReduction&gt;0.3,MAX(IF($B872="Non - avec lien de dépendance",MIN(1129,J872,$C872)*overallRate,MIN(1129,J872)*overallRate),ROUND(MAX(IF($B872="Non - avec lien de dépendance",0,MIN((0.75*J872),847)),MIN(J872,(0.75*$C872),847)),2)),IF($B872="Non - avec lien de dépendance",MIN(1129,J872,$C872)*overallRate,MIN(1129,J872)*overallRate))</f>
        <v>#VALUE!</v>
      </c>
      <c r="U872" s="110" t="e">
        <f>IF(revenueReduction&gt;0.3,MAX(IF($B872="Non - avec lien de dépendance",MIN(1129,K872,$C872)*overallRate,MIN(1129,K872)*overallRate),ROUND(MAX(IF($B872="Non - avec lien de dépendance",0,MIN((0.75*K872),847)),MIN(K872,(0.75*$C872),847)),2)),IF($B872="Non - avec lien de dépendance",MIN(1129,K872,$C872)*overallRate,MIN(1129,K872)*overallRate))</f>
        <v>#VALUE!</v>
      </c>
    </row>
    <row r="873" spans="12:21" x14ac:dyDescent="0.5">
      <c r="L873" s="56" t="str">
        <f>IF(ISTEXT(overallRate),"Effectuez l’étape 1",IF(OR(COUNT($C873,H873)&lt;&gt;2,overallRate=0),0,IF(D873="Oui",ROUND(MAX(IF($B873="Non - avec lien de dépendance",0,MIN((0.75*H873),847)),MIN(H873,(0.75*$C873),847)),2),R873)))</f>
        <v>Effectuez l’étape 1</v>
      </c>
      <c r="M873" s="56" t="str">
        <f>IF(ISTEXT(overallRate),"Effectuez l’étape 1",IF(OR(COUNT($C873,I873)&lt;&gt;2,overallRate=0),0,IF(E873="Yes",ROUND(MAX(IF($B873="Non - avec lien de dépendance",0,MIN((0.75*I873),847)),MIN(I873,(0.75*$C873),847)),2),S873)))</f>
        <v>Effectuez l’étape 1</v>
      </c>
      <c r="N873" s="56" t="str">
        <f>IF(ISTEXT(overallRate),"Effectuez l’étape 1",IF(OR(COUNT($C873,J873)&lt;&gt;2,overallRate=0),0,IF(F873="Yes",ROUND(MAX(IF($B873="Non - avec lien de dépendance",0,MIN((0.75*J873),847)),MIN(J873,(0.75*$C873),847)),2),T873)))</f>
        <v>Effectuez l’étape 1</v>
      </c>
      <c r="O873" s="56" t="str">
        <f>IF(ISTEXT(overallRate),"Effectuez l’étape 1",IF(OR(COUNT($C873,K873)&lt;&gt;2,overallRate=0),0,IF(G873="Yes",ROUND(MAX(IF($B873="Non - avec lien de dépendance",0,MIN((0.75*K873),847)),MIN(K873,(0.75*$C873),847)),2),U873)))</f>
        <v>Effectuez l’étape 1</v>
      </c>
      <c r="P873" s="3">
        <f t="shared" si="13"/>
        <v>0</v>
      </c>
      <c r="R873" s="110" t="e">
        <f>IF(revenueReduction&gt;0.3,MAX(IF($B873="Non - avec lien de dépendance",MIN(1129,H873,$C873)*overallRate,MIN(1129,H873)*overallRate),ROUND(MAX(IF($B873="Non - avec lien de dépendance",0,MIN((0.75*H873),847)),MIN(H873,(0.75*$C873),847)),2)),IF($B873="Non - avec lien de dépendance",MIN(1129,H873,$C873)*overallRate,MIN(1129,H873)*overallRate))</f>
        <v>#VALUE!</v>
      </c>
      <c r="S873" s="110" t="e">
        <f>IF(revenueReduction&gt;0.3,MAX(IF($B873="Non - avec lien de dépendance",MIN(1129,I873,$C873)*overallRate,MIN(1129,I873)*overallRate),ROUND(MAX(IF($B873="Non - avec lien de dépendance",0,MIN((0.75*I873),847)),MIN(I873,(0.75*$C873),847)),2)),IF($B873="Non - avec lien de dépendance",MIN(1129,I873,$C873)*overallRate,MIN(1129,I873)*overallRate))</f>
        <v>#VALUE!</v>
      </c>
      <c r="T873" s="110" t="e">
        <f>IF(revenueReduction&gt;0.3,MAX(IF($B873="Non - avec lien de dépendance",MIN(1129,J873,$C873)*overallRate,MIN(1129,J873)*overallRate),ROUND(MAX(IF($B873="Non - avec lien de dépendance",0,MIN((0.75*J873),847)),MIN(J873,(0.75*$C873),847)),2)),IF($B873="Non - avec lien de dépendance",MIN(1129,J873,$C873)*overallRate,MIN(1129,J873)*overallRate))</f>
        <v>#VALUE!</v>
      </c>
      <c r="U873" s="110" t="e">
        <f>IF(revenueReduction&gt;0.3,MAX(IF($B873="Non - avec lien de dépendance",MIN(1129,K873,$C873)*overallRate,MIN(1129,K873)*overallRate),ROUND(MAX(IF($B873="Non - avec lien de dépendance",0,MIN((0.75*K873),847)),MIN(K873,(0.75*$C873),847)),2)),IF($B873="Non - avec lien de dépendance",MIN(1129,K873,$C873)*overallRate,MIN(1129,K873)*overallRate))</f>
        <v>#VALUE!</v>
      </c>
    </row>
    <row r="874" spans="12:21" x14ac:dyDescent="0.5">
      <c r="L874" s="56" t="str">
        <f>IF(ISTEXT(overallRate),"Effectuez l’étape 1",IF(OR(COUNT($C874,H874)&lt;&gt;2,overallRate=0),0,IF(D874="Oui",ROUND(MAX(IF($B874="Non - avec lien de dépendance",0,MIN((0.75*H874),847)),MIN(H874,(0.75*$C874),847)),2),R874)))</f>
        <v>Effectuez l’étape 1</v>
      </c>
      <c r="M874" s="56" t="str">
        <f>IF(ISTEXT(overallRate),"Effectuez l’étape 1",IF(OR(COUNT($C874,I874)&lt;&gt;2,overallRate=0),0,IF(E874="Yes",ROUND(MAX(IF($B874="Non - avec lien de dépendance",0,MIN((0.75*I874),847)),MIN(I874,(0.75*$C874),847)),2),S874)))</f>
        <v>Effectuez l’étape 1</v>
      </c>
      <c r="N874" s="56" t="str">
        <f>IF(ISTEXT(overallRate),"Effectuez l’étape 1",IF(OR(COUNT($C874,J874)&lt;&gt;2,overallRate=0),0,IF(F874="Yes",ROUND(MAX(IF($B874="Non - avec lien de dépendance",0,MIN((0.75*J874),847)),MIN(J874,(0.75*$C874),847)),2),T874)))</f>
        <v>Effectuez l’étape 1</v>
      </c>
      <c r="O874" s="56" t="str">
        <f>IF(ISTEXT(overallRate),"Effectuez l’étape 1",IF(OR(COUNT($C874,K874)&lt;&gt;2,overallRate=0),0,IF(G874="Yes",ROUND(MAX(IF($B874="Non - avec lien de dépendance",0,MIN((0.75*K874),847)),MIN(K874,(0.75*$C874),847)),2),U874)))</f>
        <v>Effectuez l’étape 1</v>
      </c>
      <c r="P874" s="3">
        <f t="shared" si="13"/>
        <v>0</v>
      </c>
      <c r="R874" s="110" t="e">
        <f>IF(revenueReduction&gt;0.3,MAX(IF($B874="Non - avec lien de dépendance",MIN(1129,H874,$C874)*overallRate,MIN(1129,H874)*overallRate),ROUND(MAX(IF($B874="Non - avec lien de dépendance",0,MIN((0.75*H874),847)),MIN(H874,(0.75*$C874),847)),2)),IF($B874="Non - avec lien de dépendance",MIN(1129,H874,$C874)*overallRate,MIN(1129,H874)*overallRate))</f>
        <v>#VALUE!</v>
      </c>
      <c r="S874" s="110" t="e">
        <f>IF(revenueReduction&gt;0.3,MAX(IF($B874="Non - avec lien de dépendance",MIN(1129,I874,$C874)*overallRate,MIN(1129,I874)*overallRate),ROUND(MAX(IF($B874="Non - avec lien de dépendance",0,MIN((0.75*I874),847)),MIN(I874,(0.75*$C874),847)),2)),IF($B874="Non - avec lien de dépendance",MIN(1129,I874,$C874)*overallRate,MIN(1129,I874)*overallRate))</f>
        <v>#VALUE!</v>
      </c>
      <c r="T874" s="110" t="e">
        <f>IF(revenueReduction&gt;0.3,MAX(IF($B874="Non - avec lien de dépendance",MIN(1129,J874,$C874)*overallRate,MIN(1129,J874)*overallRate),ROUND(MAX(IF($B874="Non - avec lien de dépendance",0,MIN((0.75*J874),847)),MIN(J874,(0.75*$C874),847)),2)),IF($B874="Non - avec lien de dépendance",MIN(1129,J874,$C874)*overallRate,MIN(1129,J874)*overallRate))</f>
        <v>#VALUE!</v>
      </c>
      <c r="U874" s="110" t="e">
        <f>IF(revenueReduction&gt;0.3,MAX(IF($B874="Non - avec lien de dépendance",MIN(1129,K874,$C874)*overallRate,MIN(1129,K874)*overallRate),ROUND(MAX(IF($B874="Non - avec lien de dépendance",0,MIN((0.75*K874),847)),MIN(K874,(0.75*$C874),847)),2)),IF($B874="Non - avec lien de dépendance",MIN(1129,K874,$C874)*overallRate,MIN(1129,K874)*overallRate))</f>
        <v>#VALUE!</v>
      </c>
    </row>
    <row r="875" spans="12:21" x14ac:dyDescent="0.5">
      <c r="L875" s="56" t="str">
        <f>IF(ISTEXT(overallRate),"Effectuez l’étape 1",IF(OR(COUNT($C875,H875)&lt;&gt;2,overallRate=0),0,IF(D875="Oui",ROUND(MAX(IF($B875="Non - avec lien de dépendance",0,MIN((0.75*H875),847)),MIN(H875,(0.75*$C875),847)),2),R875)))</f>
        <v>Effectuez l’étape 1</v>
      </c>
      <c r="M875" s="56" t="str">
        <f>IF(ISTEXT(overallRate),"Effectuez l’étape 1",IF(OR(COUNT($C875,I875)&lt;&gt;2,overallRate=0),0,IF(E875="Yes",ROUND(MAX(IF($B875="Non - avec lien de dépendance",0,MIN((0.75*I875),847)),MIN(I875,(0.75*$C875),847)),2),S875)))</f>
        <v>Effectuez l’étape 1</v>
      </c>
      <c r="N875" s="56" t="str">
        <f>IF(ISTEXT(overallRate),"Effectuez l’étape 1",IF(OR(COUNT($C875,J875)&lt;&gt;2,overallRate=0),0,IF(F875="Yes",ROUND(MAX(IF($B875="Non - avec lien de dépendance",0,MIN((0.75*J875),847)),MIN(J875,(0.75*$C875),847)),2),T875)))</f>
        <v>Effectuez l’étape 1</v>
      </c>
      <c r="O875" s="56" t="str">
        <f>IF(ISTEXT(overallRate),"Effectuez l’étape 1",IF(OR(COUNT($C875,K875)&lt;&gt;2,overallRate=0),0,IF(G875="Yes",ROUND(MAX(IF($B875="Non - avec lien de dépendance",0,MIN((0.75*K875),847)),MIN(K875,(0.75*$C875),847)),2),U875)))</f>
        <v>Effectuez l’étape 1</v>
      </c>
      <c r="P875" s="3">
        <f t="shared" si="13"/>
        <v>0</v>
      </c>
      <c r="R875" s="110" t="e">
        <f>IF(revenueReduction&gt;0.3,MAX(IF($B875="Non - avec lien de dépendance",MIN(1129,H875,$C875)*overallRate,MIN(1129,H875)*overallRate),ROUND(MAX(IF($B875="Non - avec lien de dépendance",0,MIN((0.75*H875),847)),MIN(H875,(0.75*$C875),847)),2)),IF($B875="Non - avec lien de dépendance",MIN(1129,H875,$C875)*overallRate,MIN(1129,H875)*overallRate))</f>
        <v>#VALUE!</v>
      </c>
      <c r="S875" s="110" t="e">
        <f>IF(revenueReduction&gt;0.3,MAX(IF($B875="Non - avec lien de dépendance",MIN(1129,I875,$C875)*overallRate,MIN(1129,I875)*overallRate),ROUND(MAX(IF($B875="Non - avec lien de dépendance",0,MIN((0.75*I875),847)),MIN(I875,(0.75*$C875),847)),2)),IF($B875="Non - avec lien de dépendance",MIN(1129,I875,$C875)*overallRate,MIN(1129,I875)*overallRate))</f>
        <v>#VALUE!</v>
      </c>
      <c r="T875" s="110" t="e">
        <f>IF(revenueReduction&gt;0.3,MAX(IF($B875="Non - avec lien de dépendance",MIN(1129,J875,$C875)*overallRate,MIN(1129,J875)*overallRate),ROUND(MAX(IF($B875="Non - avec lien de dépendance",0,MIN((0.75*J875),847)),MIN(J875,(0.75*$C875),847)),2)),IF($B875="Non - avec lien de dépendance",MIN(1129,J875,$C875)*overallRate,MIN(1129,J875)*overallRate))</f>
        <v>#VALUE!</v>
      </c>
      <c r="U875" s="110" t="e">
        <f>IF(revenueReduction&gt;0.3,MAX(IF($B875="Non - avec lien de dépendance",MIN(1129,K875,$C875)*overallRate,MIN(1129,K875)*overallRate),ROUND(MAX(IF($B875="Non - avec lien de dépendance",0,MIN((0.75*K875),847)),MIN(K875,(0.75*$C875),847)),2)),IF($B875="Non - avec lien de dépendance",MIN(1129,K875,$C875)*overallRate,MIN(1129,K875)*overallRate))</f>
        <v>#VALUE!</v>
      </c>
    </row>
    <row r="876" spans="12:21" x14ac:dyDescent="0.5">
      <c r="L876" s="56" t="str">
        <f>IF(ISTEXT(overallRate),"Effectuez l’étape 1",IF(OR(COUNT($C876,H876)&lt;&gt;2,overallRate=0),0,IF(D876="Oui",ROUND(MAX(IF($B876="Non - avec lien de dépendance",0,MIN((0.75*H876),847)),MIN(H876,(0.75*$C876),847)),2),R876)))</f>
        <v>Effectuez l’étape 1</v>
      </c>
      <c r="M876" s="56" t="str">
        <f>IF(ISTEXT(overallRate),"Effectuez l’étape 1",IF(OR(COUNT($C876,I876)&lt;&gt;2,overallRate=0),0,IF(E876="Yes",ROUND(MAX(IF($B876="Non - avec lien de dépendance",0,MIN((0.75*I876),847)),MIN(I876,(0.75*$C876),847)),2),S876)))</f>
        <v>Effectuez l’étape 1</v>
      </c>
      <c r="N876" s="56" t="str">
        <f>IF(ISTEXT(overallRate),"Effectuez l’étape 1",IF(OR(COUNT($C876,J876)&lt;&gt;2,overallRate=0),0,IF(F876="Yes",ROUND(MAX(IF($B876="Non - avec lien de dépendance",0,MIN((0.75*J876),847)),MIN(J876,(0.75*$C876),847)),2),T876)))</f>
        <v>Effectuez l’étape 1</v>
      </c>
      <c r="O876" s="56" t="str">
        <f>IF(ISTEXT(overallRate),"Effectuez l’étape 1",IF(OR(COUNT($C876,K876)&lt;&gt;2,overallRate=0),0,IF(G876="Yes",ROUND(MAX(IF($B876="Non - avec lien de dépendance",0,MIN((0.75*K876),847)),MIN(K876,(0.75*$C876),847)),2),U876)))</f>
        <v>Effectuez l’étape 1</v>
      </c>
      <c r="P876" s="3">
        <f t="shared" si="13"/>
        <v>0</v>
      </c>
      <c r="R876" s="110" t="e">
        <f>IF(revenueReduction&gt;0.3,MAX(IF($B876="Non - avec lien de dépendance",MIN(1129,H876,$C876)*overallRate,MIN(1129,H876)*overallRate),ROUND(MAX(IF($B876="Non - avec lien de dépendance",0,MIN((0.75*H876),847)),MIN(H876,(0.75*$C876),847)),2)),IF($B876="Non - avec lien de dépendance",MIN(1129,H876,$C876)*overallRate,MIN(1129,H876)*overallRate))</f>
        <v>#VALUE!</v>
      </c>
      <c r="S876" s="110" t="e">
        <f>IF(revenueReduction&gt;0.3,MAX(IF($B876="Non - avec lien de dépendance",MIN(1129,I876,$C876)*overallRate,MIN(1129,I876)*overallRate),ROUND(MAX(IF($B876="Non - avec lien de dépendance",0,MIN((0.75*I876),847)),MIN(I876,(0.75*$C876),847)),2)),IF($B876="Non - avec lien de dépendance",MIN(1129,I876,$C876)*overallRate,MIN(1129,I876)*overallRate))</f>
        <v>#VALUE!</v>
      </c>
      <c r="T876" s="110" t="e">
        <f>IF(revenueReduction&gt;0.3,MAX(IF($B876="Non - avec lien de dépendance",MIN(1129,J876,$C876)*overallRate,MIN(1129,J876)*overallRate),ROUND(MAX(IF($B876="Non - avec lien de dépendance",0,MIN((0.75*J876),847)),MIN(J876,(0.75*$C876),847)),2)),IF($B876="Non - avec lien de dépendance",MIN(1129,J876,$C876)*overallRate,MIN(1129,J876)*overallRate))</f>
        <v>#VALUE!</v>
      </c>
      <c r="U876" s="110" t="e">
        <f>IF(revenueReduction&gt;0.3,MAX(IF($B876="Non - avec lien de dépendance",MIN(1129,K876,$C876)*overallRate,MIN(1129,K876)*overallRate),ROUND(MAX(IF($B876="Non - avec lien de dépendance",0,MIN((0.75*K876),847)),MIN(K876,(0.75*$C876),847)),2)),IF($B876="Non - avec lien de dépendance",MIN(1129,K876,$C876)*overallRate,MIN(1129,K876)*overallRate))</f>
        <v>#VALUE!</v>
      </c>
    </row>
    <row r="877" spans="12:21" x14ac:dyDescent="0.5">
      <c r="L877" s="56" t="str">
        <f>IF(ISTEXT(overallRate),"Effectuez l’étape 1",IF(OR(COUNT($C877,H877)&lt;&gt;2,overallRate=0),0,IF(D877="Oui",ROUND(MAX(IF($B877="Non - avec lien de dépendance",0,MIN((0.75*H877),847)),MIN(H877,(0.75*$C877),847)),2),R877)))</f>
        <v>Effectuez l’étape 1</v>
      </c>
      <c r="M877" s="56" t="str">
        <f>IF(ISTEXT(overallRate),"Effectuez l’étape 1",IF(OR(COUNT($C877,I877)&lt;&gt;2,overallRate=0),0,IF(E877="Yes",ROUND(MAX(IF($B877="Non - avec lien de dépendance",0,MIN((0.75*I877),847)),MIN(I877,(0.75*$C877),847)),2),S877)))</f>
        <v>Effectuez l’étape 1</v>
      </c>
      <c r="N877" s="56" t="str">
        <f>IF(ISTEXT(overallRate),"Effectuez l’étape 1",IF(OR(COUNT($C877,J877)&lt;&gt;2,overallRate=0),0,IF(F877="Yes",ROUND(MAX(IF($B877="Non - avec lien de dépendance",0,MIN((0.75*J877),847)),MIN(J877,(0.75*$C877),847)),2),T877)))</f>
        <v>Effectuez l’étape 1</v>
      </c>
      <c r="O877" s="56" t="str">
        <f>IF(ISTEXT(overallRate),"Effectuez l’étape 1",IF(OR(COUNT($C877,K877)&lt;&gt;2,overallRate=0),0,IF(G877="Yes",ROUND(MAX(IF($B877="Non - avec lien de dépendance",0,MIN((0.75*K877),847)),MIN(K877,(0.75*$C877),847)),2),U877)))</f>
        <v>Effectuez l’étape 1</v>
      </c>
      <c r="P877" s="3">
        <f t="shared" si="13"/>
        <v>0</v>
      </c>
      <c r="R877" s="110" t="e">
        <f>IF(revenueReduction&gt;0.3,MAX(IF($B877="Non - avec lien de dépendance",MIN(1129,H877,$C877)*overallRate,MIN(1129,H877)*overallRate),ROUND(MAX(IF($B877="Non - avec lien de dépendance",0,MIN((0.75*H877),847)),MIN(H877,(0.75*$C877),847)),2)),IF($B877="Non - avec lien de dépendance",MIN(1129,H877,$C877)*overallRate,MIN(1129,H877)*overallRate))</f>
        <v>#VALUE!</v>
      </c>
      <c r="S877" s="110" t="e">
        <f>IF(revenueReduction&gt;0.3,MAX(IF($B877="Non - avec lien de dépendance",MIN(1129,I877,$C877)*overallRate,MIN(1129,I877)*overallRate),ROUND(MAX(IF($B877="Non - avec lien de dépendance",0,MIN((0.75*I877),847)),MIN(I877,(0.75*$C877),847)),2)),IF($B877="Non - avec lien de dépendance",MIN(1129,I877,$C877)*overallRate,MIN(1129,I877)*overallRate))</f>
        <v>#VALUE!</v>
      </c>
      <c r="T877" s="110" t="e">
        <f>IF(revenueReduction&gt;0.3,MAX(IF($B877="Non - avec lien de dépendance",MIN(1129,J877,$C877)*overallRate,MIN(1129,J877)*overallRate),ROUND(MAX(IF($B877="Non - avec lien de dépendance",0,MIN((0.75*J877),847)),MIN(J877,(0.75*$C877),847)),2)),IF($B877="Non - avec lien de dépendance",MIN(1129,J877,$C877)*overallRate,MIN(1129,J877)*overallRate))</f>
        <v>#VALUE!</v>
      </c>
      <c r="U877" s="110" t="e">
        <f>IF(revenueReduction&gt;0.3,MAX(IF($B877="Non - avec lien de dépendance",MIN(1129,K877,$C877)*overallRate,MIN(1129,K877)*overallRate),ROUND(MAX(IF($B877="Non - avec lien de dépendance",0,MIN((0.75*K877),847)),MIN(K877,(0.75*$C877),847)),2)),IF($B877="Non - avec lien de dépendance",MIN(1129,K877,$C877)*overallRate,MIN(1129,K877)*overallRate))</f>
        <v>#VALUE!</v>
      </c>
    </row>
    <row r="878" spans="12:21" x14ac:dyDescent="0.5">
      <c r="L878" s="56" t="str">
        <f>IF(ISTEXT(overallRate),"Effectuez l’étape 1",IF(OR(COUNT($C878,H878)&lt;&gt;2,overallRate=0),0,IF(D878="Oui",ROUND(MAX(IF($B878="Non - avec lien de dépendance",0,MIN((0.75*H878),847)),MIN(H878,(0.75*$C878),847)),2),R878)))</f>
        <v>Effectuez l’étape 1</v>
      </c>
      <c r="M878" s="56" t="str">
        <f>IF(ISTEXT(overallRate),"Effectuez l’étape 1",IF(OR(COUNT($C878,I878)&lt;&gt;2,overallRate=0),0,IF(E878="Yes",ROUND(MAX(IF($B878="Non - avec lien de dépendance",0,MIN((0.75*I878),847)),MIN(I878,(0.75*$C878),847)),2),S878)))</f>
        <v>Effectuez l’étape 1</v>
      </c>
      <c r="N878" s="56" t="str">
        <f>IF(ISTEXT(overallRate),"Effectuez l’étape 1",IF(OR(COUNT($C878,J878)&lt;&gt;2,overallRate=0),0,IF(F878="Yes",ROUND(MAX(IF($B878="Non - avec lien de dépendance",0,MIN((0.75*J878),847)),MIN(J878,(0.75*$C878),847)),2),T878)))</f>
        <v>Effectuez l’étape 1</v>
      </c>
      <c r="O878" s="56" t="str">
        <f>IF(ISTEXT(overallRate),"Effectuez l’étape 1",IF(OR(COUNT($C878,K878)&lt;&gt;2,overallRate=0),0,IF(G878="Yes",ROUND(MAX(IF($B878="Non - avec lien de dépendance",0,MIN((0.75*K878),847)),MIN(K878,(0.75*$C878),847)),2),U878)))</f>
        <v>Effectuez l’étape 1</v>
      </c>
      <c r="P878" s="3">
        <f t="shared" si="13"/>
        <v>0</v>
      </c>
      <c r="R878" s="110" t="e">
        <f>IF(revenueReduction&gt;0.3,MAX(IF($B878="Non - avec lien de dépendance",MIN(1129,H878,$C878)*overallRate,MIN(1129,H878)*overallRate),ROUND(MAX(IF($B878="Non - avec lien de dépendance",0,MIN((0.75*H878),847)),MIN(H878,(0.75*$C878),847)),2)),IF($B878="Non - avec lien de dépendance",MIN(1129,H878,$C878)*overallRate,MIN(1129,H878)*overallRate))</f>
        <v>#VALUE!</v>
      </c>
      <c r="S878" s="110" t="e">
        <f>IF(revenueReduction&gt;0.3,MAX(IF($B878="Non - avec lien de dépendance",MIN(1129,I878,$C878)*overallRate,MIN(1129,I878)*overallRate),ROUND(MAX(IF($B878="Non - avec lien de dépendance",0,MIN((0.75*I878),847)),MIN(I878,(0.75*$C878),847)),2)),IF($B878="Non - avec lien de dépendance",MIN(1129,I878,$C878)*overallRate,MIN(1129,I878)*overallRate))</f>
        <v>#VALUE!</v>
      </c>
      <c r="T878" s="110" t="e">
        <f>IF(revenueReduction&gt;0.3,MAX(IF($B878="Non - avec lien de dépendance",MIN(1129,J878,$C878)*overallRate,MIN(1129,J878)*overallRate),ROUND(MAX(IF($B878="Non - avec lien de dépendance",0,MIN((0.75*J878),847)),MIN(J878,(0.75*$C878),847)),2)),IF($B878="Non - avec lien de dépendance",MIN(1129,J878,$C878)*overallRate,MIN(1129,J878)*overallRate))</f>
        <v>#VALUE!</v>
      </c>
      <c r="U878" s="110" t="e">
        <f>IF(revenueReduction&gt;0.3,MAX(IF($B878="Non - avec lien de dépendance",MIN(1129,K878,$C878)*overallRate,MIN(1129,K878)*overallRate),ROUND(MAX(IF($B878="Non - avec lien de dépendance",0,MIN((0.75*K878),847)),MIN(K878,(0.75*$C878),847)),2)),IF($B878="Non - avec lien de dépendance",MIN(1129,K878,$C878)*overallRate,MIN(1129,K878)*overallRate))</f>
        <v>#VALUE!</v>
      </c>
    </row>
    <row r="879" spans="12:21" x14ac:dyDescent="0.5">
      <c r="L879" s="56" t="str">
        <f>IF(ISTEXT(overallRate),"Effectuez l’étape 1",IF(OR(COUNT($C879,H879)&lt;&gt;2,overallRate=0),0,IF(D879="Oui",ROUND(MAX(IF($B879="Non - avec lien de dépendance",0,MIN((0.75*H879),847)),MIN(H879,(0.75*$C879),847)),2),R879)))</f>
        <v>Effectuez l’étape 1</v>
      </c>
      <c r="M879" s="56" t="str">
        <f>IF(ISTEXT(overallRate),"Effectuez l’étape 1",IF(OR(COUNT($C879,I879)&lt;&gt;2,overallRate=0),0,IF(E879="Yes",ROUND(MAX(IF($B879="Non - avec lien de dépendance",0,MIN((0.75*I879),847)),MIN(I879,(0.75*$C879),847)),2),S879)))</f>
        <v>Effectuez l’étape 1</v>
      </c>
      <c r="N879" s="56" t="str">
        <f>IF(ISTEXT(overallRate),"Effectuez l’étape 1",IF(OR(COUNT($C879,J879)&lt;&gt;2,overallRate=0),0,IF(F879="Yes",ROUND(MAX(IF($B879="Non - avec lien de dépendance",0,MIN((0.75*J879),847)),MIN(J879,(0.75*$C879),847)),2),T879)))</f>
        <v>Effectuez l’étape 1</v>
      </c>
      <c r="O879" s="56" t="str">
        <f>IF(ISTEXT(overallRate),"Effectuez l’étape 1",IF(OR(COUNT($C879,K879)&lt;&gt;2,overallRate=0),0,IF(G879="Yes",ROUND(MAX(IF($B879="Non - avec lien de dépendance",0,MIN((0.75*K879),847)),MIN(K879,(0.75*$C879),847)),2),U879)))</f>
        <v>Effectuez l’étape 1</v>
      </c>
      <c r="P879" s="3">
        <f t="shared" si="13"/>
        <v>0</v>
      </c>
      <c r="R879" s="110" t="e">
        <f>IF(revenueReduction&gt;0.3,MAX(IF($B879="Non - avec lien de dépendance",MIN(1129,H879,$C879)*overallRate,MIN(1129,H879)*overallRate),ROUND(MAX(IF($B879="Non - avec lien de dépendance",0,MIN((0.75*H879),847)),MIN(H879,(0.75*$C879),847)),2)),IF($B879="Non - avec lien de dépendance",MIN(1129,H879,$C879)*overallRate,MIN(1129,H879)*overallRate))</f>
        <v>#VALUE!</v>
      </c>
      <c r="S879" s="110" t="e">
        <f>IF(revenueReduction&gt;0.3,MAX(IF($B879="Non - avec lien de dépendance",MIN(1129,I879,$C879)*overallRate,MIN(1129,I879)*overallRate),ROUND(MAX(IF($B879="Non - avec lien de dépendance",0,MIN((0.75*I879),847)),MIN(I879,(0.75*$C879),847)),2)),IF($B879="Non - avec lien de dépendance",MIN(1129,I879,$C879)*overallRate,MIN(1129,I879)*overallRate))</f>
        <v>#VALUE!</v>
      </c>
      <c r="T879" s="110" t="e">
        <f>IF(revenueReduction&gt;0.3,MAX(IF($B879="Non - avec lien de dépendance",MIN(1129,J879,$C879)*overallRate,MIN(1129,J879)*overallRate),ROUND(MAX(IF($B879="Non - avec lien de dépendance",0,MIN((0.75*J879),847)),MIN(J879,(0.75*$C879),847)),2)),IF($B879="Non - avec lien de dépendance",MIN(1129,J879,$C879)*overallRate,MIN(1129,J879)*overallRate))</f>
        <v>#VALUE!</v>
      </c>
      <c r="U879" s="110" t="e">
        <f>IF(revenueReduction&gt;0.3,MAX(IF($B879="Non - avec lien de dépendance",MIN(1129,K879,$C879)*overallRate,MIN(1129,K879)*overallRate),ROUND(MAX(IF($B879="Non - avec lien de dépendance",0,MIN((0.75*K879),847)),MIN(K879,(0.75*$C879),847)),2)),IF($B879="Non - avec lien de dépendance",MIN(1129,K879,$C879)*overallRate,MIN(1129,K879)*overallRate))</f>
        <v>#VALUE!</v>
      </c>
    </row>
    <row r="880" spans="12:21" x14ac:dyDescent="0.5">
      <c r="L880" s="56" t="str">
        <f>IF(ISTEXT(overallRate),"Effectuez l’étape 1",IF(OR(COUNT($C880,H880)&lt;&gt;2,overallRate=0),0,IF(D880="Oui",ROUND(MAX(IF($B880="Non - avec lien de dépendance",0,MIN((0.75*H880),847)),MIN(H880,(0.75*$C880),847)),2),R880)))</f>
        <v>Effectuez l’étape 1</v>
      </c>
      <c r="M880" s="56" t="str">
        <f>IF(ISTEXT(overallRate),"Effectuez l’étape 1",IF(OR(COUNT($C880,I880)&lt;&gt;2,overallRate=0),0,IF(E880="Yes",ROUND(MAX(IF($B880="Non - avec lien de dépendance",0,MIN((0.75*I880),847)),MIN(I880,(0.75*$C880),847)),2),S880)))</f>
        <v>Effectuez l’étape 1</v>
      </c>
      <c r="N880" s="56" t="str">
        <f>IF(ISTEXT(overallRate),"Effectuez l’étape 1",IF(OR(COUNT($C880,J880)&lt;&gt;2,overallRate=0),0,IF(F880="Yes",ROUND(MAX(IF($B880="Non - avec lien de dépendance",0,MIN((0.75*J880),847)),MIN(J880,(0.75*$C880),847)),2),T880)))</f>
        <v>Effectuez l’étape 1</v>
      </c>
      <c r="O880" s="56" t="str">
        <f>IF(ISTEXT(overallRate),"Effectuez l’étape 1",IF(OR(COUNT($C880,K880)&lt;&gt;2,overallRate=0),0,IF(G880="Yes",ROUND(MAX(IF($B880="Non - avec lien de dépendance",0,MIN((0.75*K880),847)),MIN(K880,(0.75*$C880),847)),2),U880)))</f>
        <v>Effectuez l’étape 1</v>
      </c>
      <c r="P880" s="3">
        <f t="shared" si="13"/>
        <v>0</v>
      </c>
      <c r="R880" s="110" t="e">
        <f>IF(revenueReduction&gt;0.3,MAX(IF($B880="Non - avec lien de dépendance",MIN(1129,H880,$C880)*overallRate,MIN(1129,H880)*overallRate),ROUND(MAX(IF($B880="Non - avec lien de dépendance",0,MIN((0.75*H880),847)),MIN(H880,(0.75*$C880),847)),2)),IF($B880="Non - avec lien de dépendance",MIN(1129,H880,$C880)*overallRate,MIN(1129,H880)*overallRate))</f>
        <v>#VALUE!</v>
      </c>
      <c r="S880" s="110" t="e">
        <f>IF(revenueReduction&gt;0.3,MAX(IF($B880="Non - avec lien de dépendance",MIN(1129,I880,$C880)*overallRate,MIN(1129,I880)*overallRate),ROUND(MAX(IF($B880="Non - avec lien de dépendance",0,MIN((0.75*I880),847)),MIN(I880,(0.75*$C880),847)),2)),IF($B880="Non - avec lien de dépendance",MIN(1129,I880,$C880)*overallRate,MIN(1129,I880)*overallRate))</f>
        <v>#VALUE!</v>
      </c>
      <c r="T880" s="110" t="e">
        <f>IF(revenueReduction&gt;0.3,MAX(IF($B880="Non - avec lien de dépendance",MIN(1129,J880,$C880)*overallRate,MIN(1129,J880)*overallRate),ROUND(MAX(IF($B880="Non - avec lien de dépendance",0,MIN((0.75*J880),847)),MIN(J880,(0.75*$C880),847)),2)),IF($B880="Non - avec lien de dépendance",MIN(1129,J880,$C880)*overallRate,MIN(1129,J880)*overallRate))</f>
        <v>#VALUE!</v>
      </c>
      <c r="U880" s="110" t="e">
        <f>IF(revenueReduction&gt;0.3,MAX(IF($B880="Non - avec lien de dépendance",MIN(1129,K880,$C880)*overallRate,MIN(1129,K880)*overallRate),ROUND(MAX(IF($B880="Non - avec lien de dépendance",0,MIN((0.75*K880),847)),MIN(K880,(0.75*$C880),847)),2)),IF($B880="Non - avec lien de dépendance",MIN(1129,K880,$C880)*overallRate,MIN(1129,K880)*overallRate))</f>
        <v>#VALUE!</v>
      </c>
    </row>
    <row r="881" spans="12:21" x14ac:dyDescent="0.5">
      <c r="L881" s="56" t="str">
        <f>IF(ISTEXT(overallRate),"Effectuez l’étape 1",IF(OR(COUNT($C881,H881)&lt;&gt;2,overallRate=0),0,IF(D881="Oui",ROUND(MAX(IF($B881="Non - avec lien de dépendance",0,MIN((0.75*H881),847)),MIN(H881,(0.75*$C881),847)),2),R881)))</f>
        <v>Effectuez l’étape 1</v>
      </c>
      <c r="M881" s="56" t="str">
        <f>IF(ISTEXT(overallRate),"Effectuez l’étape 1",IF(OR(COUNT($C881,I881)&lt;&gt;2,overallRate=0),0,IF(E881="Yes",ROUND(MAX(IF($B881="Non - avec lien de dépendance",0,MIN((0.75*I881),847)),MIN(I881,(0.75*$C881),847)),2),S881)))</f>
        <v>Effectuez l’étape 1</v>
      </c>
      <c r="N881" s="56" t="str">
        <f>IF(ISTEXT(overallRate),"Effectuez l’étape 1",IF(OR(COUNT($C881,J881)&lt;&gt;2,overallRate=0),0,IF(F881="Yes",ROUND(MAX(IF($B881="Non - avec lien de dépendance",0,MIN((0.75*J881),847)),MIN(J881,(0.75*$C881),847)),2),T881)))</f>
        <v>Effectuez l’étape 1</v>
      </c>
      <c r="O881" s="56" t="str">
        <f>IF(ISTEXT(overallRate),"Effectuez l’étape 1",IF(OR(COUNT($C881,K881)&lt;&gt;2,overallRate=0),0,IF(G881="Yes",ROUND(MAX(IF($B881="Non - avec lien de dépendance",0,MIN((0.75*K881),847)),MIN(K881,(0.75*$C881),847)),2),U881)))</f>
        <v>Effectuez l’étape 1</v>
      </c>
      <c r="P881" s="3">
        <f t="shared" si="13"/>
        <v>0</v>
      </c>
      <c r="R881" s="110" t="e">
        <f>IF(revenueReduction&gt;0.3,MAX(IF($B881="Non - avec lien de dépendance",MIN(1129,H881,$C881)*overallRate,MIN(1129,H881)*overallRate),ROUND(MAX(IF($B881="Non - avec lien de dépendance",0,MIN((0.75*H881),847)),MIN(H881,(0.75*$C881),847)),2)),IF($B881="Non - avec lien de dépendance",MIN(1129,H881,$C881)*overallRate,MIN(1129,H881)*overallRate))</f>
        <v>#VALUE!</v>
      </c>
      <c r="S881" s="110" t="e">
        <f>IF(revenueReduction&gt;0.3,MAX(IF($B881="Non - avec lien de dépendance",MIN(1129,I881,$C881)*overallRate,MIN(1129,I881)*overallRate),ROUND(MAX(IF($B881="Non - avec lien de dépendance",0,MIN((0.75*I881),847)),MIN(I881,(0.75*$C881),847)),2)),IF($B881="Non - avec lien de dépendance",MIN(1129,I881,$C881)*overallRate,MIN(1129,I881)*overallRate))</f>
        <v>#VALUE!</v>
      </c>
      <c r="T881" s="110" t="e">
        <f>IF(revenueReduction&gt;0.3,MAX(IF($B881="Non - avec lien de dépendance",MIN(1129,J881,$C881)*overallRate,MIN(1129,J881)*overallRate),ROUND(MAX(IF($B881="Non - avec lien de dépendance",0,MIN((0.75*J881),847)),MIN(J881,(0.75*$C881),847)),2)),IF($B881="Non - avec lien de dépendance",MIN(1129,J881,$C881)*overallRate,MIN(1129,J881)*overallRate))</f>
        <v>#VALUE!</v>
      </c>
      <c r="U881" s="110" t="e">
        <f>IF(revenueReduction&gt;0.3,MAX(IF($B881="Non - avec lien de dépendance",MIN(1129,K881,$C881)*overallRate,MIN(1129,K881)*overallRate),ROUND(MAX(IF($B881="Non - avec lien de dépendance",0,MIN((0.75*K881),847)),MIN(K881,(0.75*$C881),847)),2)),IF($B881="Non - avec lien de dépendance",MIN(1129,K881,$C881)*overallRate,MIN(1129,K881)*overallRate))</f>
        <v>#VALUE!</v>
      </c>
    </row>
    <row r="882" spans="12:21" x14ac:dyDescent="0.5">
      <c r="L882" s="56" t="str">
        <f>IF(ISTEXT(overallRate),"Effectuez l’étape 1",IF(OR(COUNT($C882,H882)&lt;&gt;2,overallRate=0),0,IF(D882="Oui",ROUND(MAX(IF($B882="Non - avec lien de dépendance",0,MIN((0.75*H882),847)),MIN(H882,(0.75*$C882),847)),2),R882)))</f>
        <v>Effectuez l’étape 1</v>
      </c>
      <c r="M882" s="56" t="str">
        <f>IF(ISTEXT(overallRate),"Effectuez l’étape 1",IF(OR(COUNT($C882,I882)&lt;&gt;2,overallRate=0),0,IF(E882="Yes",ROUND(MAX(IF($B882="Non - avec lien de dépendance",0,MIN((0.75*I882),847)),MIN(I882,(0.75*$C882),847)),2),S882)))</f>
        <v>Effectuez l’étape 1</v>
      </c>
      <c r="N882" s="56" t="str">
        <f>IF(ISTEXT(overallRate),"Effectuez l’étape 1",IF(OR(COUNT($C882,J882)&lt;&gt;2,overallRate=0),0,IF(F882="Yes",ROUND(MAX(IF($B882="Non - avec lien de dépendance",0,MIN((0.75*J882),847)),MIN(J882,(0.75*$C882),847)),2),T882)))</f>
        <v>Effectuez l’étape 1</v>
      </c>
      <c r="O882" s="56" t="str">
        <f>IF(ISTEXT(overallRate),"Effectuez l’étape 1",IF(OR(COUNT($C882,K882)&lt;&gt;2,overallRate=0),0,IF(G882="Yes",ROUND(MAX(IF($B882="Non - avec lien de dépendance",0,MIN((0.75*K882),847)),MIN(K882,(0.75*$C882),847)),2),U882)))</f>
        <v>Effectuez l’étape 1</v>
      </c>
      <c r="P882" s="3">
        <f t="shared" si="13"/>
        <v>0</v>
      </c>
      <c r="R882" s="110" t="e">
        <f>IF(revenueReduction&gt;0.3,MAX(IF($B882="Non - avec lien de dépendance",MIN(1129,H882,$C882)*overallRate,MIN(1129,H882)*overallRate),ROUND(MAX(IF($B882="Non - avec lien de dépendance",0,MIN((0.75*H882),847)),MIN(H882,(0.75*$C882),847)),2)),IF($B882="Non - avec lien de dépendance",MIN(1129,H882,$C882)*overallRate,MIN(1129,H882)*overallRate))</f>
        <v>#VALUE!</v>
      </c>
      <c r="S882" s="110" t="e">
        <f>IF(revenueReduction&gt;0.3,MAX(IF($B882="Non - avec lien de dépendance",MIN(1129,I882,$C882)*overallRate,MIN(1129,I882)*overallRate),ROUND(MAX(IF($B882="Non - avec lien de dépendance",0,MIN((0.75*I882),847)),MIN(I882,(0.75*$C882),847)),2)),IF($B882="Non - avec lien de dépendance",MIN(1129,I882,$C882)*overallRate,MIN(1129,I882)*overallRate))</f>
        <v>#VALUE!</v>
      </c>
      <c r="T882" s="110" t="e">
        <f>IF(revenueReduction&gt;0.3,MAX(IF($B882="Non - avec lien de dépendance",MIN(1129,J882,$C882)*overallRate,MIN(1129,J882)*overallRate),ROUND(MAX(IF($B882="Non - avec lien de dépendance",0,MIN((0.75*J882),847)),MIN(J882,(0.75*$C882),847)),2)),IF($B882="Non - avec lien de dépendance",MIN(1129,J882,$C882)*overallRate,MIN(1129,J882)*overallRate))</f>
        <v>#VALUE!</v>
      </c>
      <c r="U882" s="110" t="e">
        <f>IF(revenueReduction&gt;0.3,MAX(IF($B882="Non - avec lien de dépendance",MIN(1129,K882,$C882)*overallRate,MIN(1129,K882)*overallRate),ROUND(MAX(IF($B882="Non - avec lien de dépendance",0,MIN((0.75*K882),847)),MIN(K882,(0.75*$C882),847)),2)),IF($B882="Non - avec lien de dépendance",MIN(1129,K882,$C882)*overallRate,MIN(1129,K882)*overallRate))</f>
        <v>#VALUE!</v>
      </c>
    </row>
    <row r="883" spans="12:21" x14ac:dyDescent="0.5">
      <c r="L883" s="56" t="str">
        <f>IF(ISTEXT(overallRate),"Effectuez l’étape 1",IF(OR(COUNT($C883,H883)&lt;&gt;2,overallRate=0),0,IF(D883="Oui",ROUND(MAX(IF($B883="Non - avec lien de dépendance",0,MIN((0.75*H883),847)),MIN(H883,(0.75*$C883),847)),2),R883)))</f>
        <v>Effectuez l’étape 1</v>
      </c>
      <c r="M883" s="56" t="str">
        <f>IF(ISTEXT(overallRate),"Effectuez l’étape 1",IF(OR(COUNT($C883,I883)&lt;&gt;2,overallRate=0),0,IF(E883="Yes",ROUND(MAX(IF($B883="Non - avec lien de dépendance",0,MIN((0.75*I883),847)),MIN(I883,(0.75*$C883),847)),2),S883)))</f>
        <v>Effectuez l’étape 1</v>
      </c>
      <c r="N883" s="56" t="str">
        <f>IF(ISTEXT(overallRate),"Effectuez l’étape 1",IF(OR(COUNT($C883,J883)&lt;&gt;2,overallRate=0),0,IF(F883="Yes",ROUND(MAX(IF($B883="Non - avec lien de dépendance",0,MIN((0.75*J883),847)),MIN(J883,(0.75*$C883),847)),2),T883)))</f>
        <v>Effectuez l’étape 1</v>
      </c>
      <c r="O883" s="56" t="str">
        <f>IF(ISTEXT(overallRate),"Effectuez l’étape 1",IF(OR(COUNT($C883,K883)&lt;&gt;2,overallRate=0),0,IF(G883="Yes",ROUND(MAX(IF($B883="Non - avec lien de dépendance",0,MIN((0.75*K883),847)),MIN(K883,(0.75*$C883),847)),2),U883)))</f>
        <v>Effectuez l’étape 1</v>
      </c>
      <c r="P883" s="3">
        <f t="shared" si="13"/>
        <v>0</v>
      </c>
      <c r="R883" s="110" t="e">
        <f>IF(revenueReduction&gt;0.3,MAX(IF($B883="Non - avec lien de dépendance",MIN(1129,H883,$C883)*overallRate,MIN(1129,H883)*overallRate),ROUND(MAX(IF($B883="Non - avec lien de dépendance",0,MIN((0.75*H883),847)),MIN(H883,(0.75*$C883),847)),2)),IF($B883="Non - avec lien de dépendance",MIN(1129,H883,$C883)*overallRate,MIN(1129,H883)*overallRate))</f>
        <v>#VALUE!</v>
      </c>
      <c r="S883" s="110" t="e">
        <f>IF(revenueReduction&gt;0.3,MAX(IF($B883="Non - avec lien de dépendance",MIN(1129,I883,$C883)*overallRate,MIN(1129,I883)*overallRate),ROUND(MAX(IF($B883="Non - avec lien de dépendance",0,MIN((0.75*I883),847)),MIN(I883,(0.75*$C883),847)),2)),IF($B883="Non - avec lien de dépendance",MIN(1129,I883,$C883)*overallRate,MIN(1129,I883)*overallRate))</f>
        <v>#VALUE!</v>
      </c>
      <c r="T883" s="110" t="e">
        <f>IF(revenueReduction&gt;0.3,MAX(IF($B883="Non - avec lien de dépendance",MIN(1129,J883,$C883)*overallRate,MIN(1129,J883)*overallRate),ROUND(MAX(IF($B883="Non - avec lien de dépendance",0,MIN((0.75*J883),847)),MIN(J883,(0.75*$C883),847)),2)),IF($B883="Non - avec lien de dépendance",MIN(1129,J883,$C883)*overallRate,MIN(1129,J883)*overallRate))</f>
        <v>#VALUE!</v>
      </c>
      <c r="U883" s="110" t="e">
        <f>IF(revenueReduction&gt;0.3,MAX(IF($B883="Non - avec lien de dépendance",MIN(1129,K883,$C883)*overallRate,MIN(1129,K883)*overallRate),ROUND(MAX(IF($B883="Non - avec lien de dépendance",0,MIN((0.75*K883),847)),MIN(K883,(0.75*$C883),847)),2)),IF($B883="Non - avec lien de dépendance",MIN(1129,K883,$C883)*overallRate,MIN(1129,K883)*overallRate))</f>
        <v>#VALUE!</v>
      </c>
    </row>
    <row r="884" spans="12:21" x14ac:dyDescent="0.5">
      <c r="L884" s="56" t="str">
        <f>IF(ISTEXT(overallRate),"Effectuez l’étape 1",IF(OR(COUNT($C884,H884)&lt;&gt;2,overallRate=0),0,IF(D884="Oui",ROUND(MAX(IF($B884="Non - avec lien de dépendance",0,MIN((0.75*H884),847)),MIN(H884,(0.75*$C884),847)),2),R884)))</f>
        <v>Effectuez l’étape 1</v>
      </c>
      <c r="M884" s="56" t="str">
        <f>IF(ISTEXT(overallRate),"Effectuez l’étape 1",IF(OR(COUNT($C884,I884)&lt;&gt;2,overallRate=0),0,IF(E884="Yes",ROUND(MAX(IF($B884="Non - avec lien de dépendance",0,MIN((0.75*I884),847)),MIN(I884,(0.75*$C884),847)),2),S884)))</f>
        <v>Effectuez l’étape 1</v>
      </c>
      <c r="N884" s="56" t="str">
        <f>IF(ISTEXT(overallRate),"Effectuez l’étape 1",IF(OR(COUNT($C884,J884)&lt;&gt;2,overallRate=0),0,IF(F884="Yes",ROUND(MAX(IF($B884="Non - avec lien de dépendance",0,MIN((0.75*J884),847)),MIN(J884,(0.75*$C884),847)),2),T884)))</f>
        <v>Effectuez l’étape 1</v>
      </c>
      <c r="O884" s="56" t="str">
        <f>IF(ISTEXT(overallRate),"Effectuez l’étape 1",IF(OR(COUNT($C884,K884)&lt;&gt;2,overallRate=0),0,IF(G884="Yes",ROUND(MAX(IF($B884="Non - avec lien de dépendance",0,MIN((0.75*K884),847)),MIN(K884,(0.75*$C884),847)),2),U884)))</f>
        <v>Effectuez l’étape 1</v>
      </c>
      <c r="P884" s="3">
        <f t="shared" si="13"/>
        <v>0</v>
      </c>
      <c r="R884" s="110" t="e">
        <f>IF(revenueReduction&gt;0.3,MAX(IF($B884="Non - avec lien de dépendance",MIN(1129,H884,$C884)*overallRate,MIN(1129,H884)*overallRate),ROUND(MAX(IF($B884="Non - avec lien de dépendance",0,MIN((0.75*H884),847)),MIN(H884,(0.75*$C884),847)),2)),IF($B884="Non - avec lien de dépendance",MIN(1129,H884,$C884)*overallRate,MIN(1129,H884)*overallRate))</f>
        <v>#VALUE!</v>
      </c>
      <c r="S884" s="110" t="e">
        <f>IF(revenueReduction&gt;0.3,MAX(IF($B884="Non - avec lien de dépendance",MIN(1129,I884,$C884)*overallRate,MIN(1129,I884)*overallRate),ROUND(MAX(IF($B884="Non - avec lien de dépendance",0,MIN((0.75*I884),847)),MIN(I884,(0.75*$C884),847)),2)),IF($B884="Non - avec lien de dépendance",MIN(1129,I884,$C884)*overallRate,MIN(1129,I884)*overallRate))</f>
        <v>#VALUE!</v>
      </c>
      <c r="T884" s="110" t="e">
        <f>IF(revenueReduction&gt;0.3,MAX(IF($B884="Non - avec lien de dépendance",MIN(1129,J884,$C884)*overallRate,MIN(1129,J884)*overallRate),ROUND(MAX(IF($B884="Non - avec lien de dépendance",0,MIN((0.75*J884),847)),MIN(J884,(0.75*$C884),847)),2)),IF($B884="Non - avec lien de dépendance",MIN(1129,J884,$C884)*overallRate,MIN(1129,J884)*overallRate))</f>
        <v>#VALUE!</v>
      </c>
      <c r="U884" s="110" t="e">
        <f>IF(revenueReduction&gt;0.3,MAX(IF($B884="Non - avec lien de dépendance",MIN(1129,K884,$C884)*overallRate,MIN(1129,K884)*overallRate),ROUND(MAX(IF($B884="Non - avec lien de dépendance",0,MIN((0.75*K884),847)),MIN(K884,(0.75*$C884),847)),2)),IF($B884="Non - avec lien de dépendance",MIN(1129,K884,$C884)*overallRate,MIN(1129,K884)*overallRate))</f>
        <v>#VALUE!</v>
      </c>
    </row>
    <row r="885" spans="12:21" x14ac:dyDescent="0.5">
      <c r="L885" s="56" t="str">
        <f>IF(ISTEXT(overallRate),"Effectuez l’étape 1",IF(OR(COUNT($C885,H885)&lt;&gt;2,overallRate=0),0,IF(D885="Oui",ROUND(MAX(IF($B885="Non - avec lien de dépendance",0,MIN((0.75*H885),847)),MIN(H885,(0.75*$C885),847)),2),R885)))</f>
        <v>Effectuez l’étape 1</v>
      </c>
      <c r="M885" s="56" t="str">
        <f>IF(ISTEXT(overallRate),"Effectuez l’étape 1",IF(OR(COUNT($C885,I885)&lt;&gt;2,overallRate=0),0,IF(E885="Yes",ROUND(MAX(IF($B885="Non - avec lien de dépendance",0,MIN((0.75*I885),847)),MIN(I885,(0.75*$C885),847)),2),S885)))</f>
        <v>Effectuez l’étape 1</v>
      </c>
      <c r="N885" s="56" t="str">
        <f>IF(ISTEXT(overallRate),"Effectuez l’étape 1",IF(OR(COUNT($C885,J885)&lt;&gt;2,overallRate=0),0,IF(F885="Yes",ROUND(MAX(IF($B885="Non - avec lien de dépendance",0,MIN((0.75*J885),847)),MIN(J885,(0.75*$C885),847)),2),T885)))</f>
        <v>Effectuez l’étape 1</v>
      </c>
      <c r="O885" s="56" t="str">
        <f>IF(ISTEXT(overallRate),"Effectuez l’étape 1",IF(OR(COUNT($C885,K885)&lt;&gt;2,overallRate=0),0,IF(G885="Yes",ROUND(MAX(IF($B885="Non - avec lien de dépendance",0,MIN((0.75*K885),847)),MIN(K885,(0.75*$C885),847)),2),U885)))</f>
        <v>Effectuez l’étape 1</v>
      </c>
      <c r="P885" s="3">
        <f t="shared" si="13"/>
        <v>0</v>
      </c>
      <c r="R885" s="110" t="e">
        <f>IF(revenueReduction&gt;0.3,MAX(IF($B885="Non - avec lien de dépendance",MIN(1129,H885,$C885)*overallRate,MIN(1129,H885)*overallRate),ROUND(MAX(IF($B885="Non - avec lien de dépendance",0,MIN((0.75*H885),847)),MIN(H885,(0.75*$C885),847)),2)),IF($B885="Non - avec lien de dépendance",MIN(1129,H885,$C885)*overallRate,MIN(1129,H885)*overallRate))</f>
        <v>#VALUE!</v>
      </c>
      <c r="S885" s="110" t="e">
        <f>IF(revenueReduction&gt;0.3,MAX(IF($B885="Non - avec lien de dépendance",MIN(1129,I885,$C885)*overallRate,MIN(1129,I885)*overallRate),ROUND(MAX(IF($B885="Non - avec lien de dépendance",0,MIN((0.75*I885),847)),MIN(I885,(0.75*$C885),847)),2)),IF($B885="Non - avec lien de dépendance",MIN(1129,I885,$C885)*overallRate,MIN(1129,I885)*overallRate))</f>
        <v>#VALUE!</v>
      </c>
      <c r="T885" s="110" t="e">
        <f>IF(revenueReduction&gt;0.3,MAX(IF($B885="Non - avec lien de dépendance",MIN(1129,J885,$C885)*overallRate,MIN(1129,J885)*overallRate),ROUND(MAX(IF($B885="Non - avec lien de dépendance",0,MIN((0.75*J885),847)),MIN(J885,(0.75*$C885),847)),2)),IF($B885="Non - avec lien de dépendance",MIN(1129,J885,$C885)*overallRate,MIN(1129,J885)*overallRate))</f>
        <v>#VALUE!</v>
      </c>
      <c r="U885" s="110" t="e">
        <f>IF(revenueReduction&gt;0.3,MAX(IF($B885="Non - avec lien de dépendance",MIN(1129,K885,$C885)*overallRate,MIN(1129,K885)*overallRate),ROUND(MAX(IF($B885="Non - avec lien de dépendance",0,MIN((0.75*K885),847)),MIN(K885,(0.75*$C885),847)),2)),IF($B885="Non - avec lien de dépendance",MIN(1129,K885,$C885)*overallRate,MIN(1129,K885)*overallRate))</f>
        <v>#VALUE!</v>
      </c>
    </row>
    <row r="886" spans="12:21" x14ac:dyDescent="0.5">
      <c r="L886" s="56" t="str">
        <f>IF(ISTEXT(overallRate),"Effectuez l’étape 1",IF(OR(COUNT($C886,H886)&lt;&gt;2,overallRate=0),0,IF(D886="Oui",ROUND(MAX(IF($B886="Non - avec lien de dépendance",0,MIN((0.75*H886),847)),MIN(H886,(0.75*$C886),847)),2),R886)))</f>
        <v>Effectuez l’étape 1</v>
      </c>
      <c r="M886" s="56" t="str">
        <f>IF(ISTEXT(overallRate),"Effectuez l’étape 1",IF(OR(COUNT($C886,I886)&lt;&gt;2,overallRate=0),0,IF(E886="Yes",ROUND(MAX(IF($B886="Non - avec lien de dépendance",0,MIN((0.75*I886),847)),MIN(I886,(0.75*$C886),847)),2),S886)))</f>
        <v>Effectuez l’étape 1</v>
      </c>
      <c r="N886" s="56" t="str">
        <f>IF(ISTEXT(overallRate),"Effectuez l’étape 1",IF(OR(COUNT($C886,J886)&lt;&gt;2,overallRate=0),0,IF(F886="Yes",ROUND(MAX(IF($B886="Non - avec lien de dépendance",0,MIN((0.75*J886),847)),MIN(J886,(0.75*$C886),847)),2),T886)))</f>
        <v>Effectuez l’étape 1</v>
      </c>
      <c r="O886" s="56" t="str">
        <f>IF(ISTEXT(overallRate),"Effectuez l’étape 1",IF(OR(COUNT($C886,K886)&lt;&gt;2,overallRate=0),0,IF(G886="Yes",ROUND(MAX(IF($B886="Non - avec lien de dépendance",0,MIN((0.75*K886),847)),MIN(K886,(0.75*$C886),847)),2),U886)))</f>
        <v>Effectuez l’étape 1</v>
      </c>
      <c r="P886" s="3">
        <f t="shared" si="13"/>
        <v>0</v>
      </c>
      <c r="R886" s="110" t="e">
        <f>IF(revenueReduction&gt;0.3,MAX(IF($B886="Non - avec lien de dépendance",MIN(1129,H886,$C886)*overallRate,MIN(1129,H886)*overallRate),ROUND(MAX(IF($B886="Non - avec lien de dépendance",0,MIN((0.75*H886),847)),MIN(H886,(0.75*$C886),847)),2)),IF($B886="Non - avec lien de dépendance",MIN(1129,H886,$C886)*overallRate,MIN(1129,H886)*overallRate))</f>
        <v>#VALUE!</v>
      </c>
      <c r="S886" s="110" t="e">
        <f>IF(revenueReduction&gt;0.3,MAX(IF($B886="Non - avec lien de dépendance",MIN(1129,I886,$C886)*overallRate,MIN(1129,I886)*overallRate),ROUND(MAX(IF($B886="Non - avec lien de dépendance",0,MIN((0.75*I886),847)),MIN(I886,(0.75*$C886),847)),2)),IF($B886="Non - avec lien de dépendance",MIN(1129,I886,$C886)*overallRate,MIN(1129,I886)*overallRate))</f>
        <v>#VALUE!</v>
      </c>
      <c r="T886" s="110" t="e">
        <f>IF(revenueReduction&gt;0.3,MAX(IF($B886="Non - avec lien de dépendance",MIN(1129,J886,$C886)*overallRate,MIN(1129,J886)*overallRate),ROUND(MAX(IF($B886="Non - avec lien de dépendance",0,MIN((0.75*J886),847)),MIN(J886,(0.75*$C886),847)),2)),IF($B886="Non - avec lien de dépendance",MIN(1129,J886,$C886)*overallRate,MIN(1129,J886)*overallRate))</f>
        <v>#VALUE!</v>
      </c>
      <c r="U886" s="110" t="e">
        <f>IF(revenueReduction&gt;0.3,MAX(IF($B886="Non - avec lien de dépendance",MIN(1129,K886,$C886)*overallRate,MIN(1129,K886)*overallRate),ROUND(MAX(IF($B886="Non - avec lien de dépendance",0,MIN((0.75*K886),847)),MIN(K886,(0.75*$C886),847)),2)),IF($B886="Non - avec lien de dépendance",MIN(1129,K886,$C886)*overallRate,MIN(1129,K886)*overallRate))</f>
        <v>#VALUE!</v>
      </c>
    </row>
    <row r="887" spans="12:21" x14ac:dyDescent="0.5">
      <c r="L887" s="56" t="str">
        <f>IF(ISTEXT(overallRate),"Effectuez l’étape 1",IF(OR(COUNT($C887,H887)&lt;&gt;2,overallRate=0),0,IF(D887="Oui",ROUND(MAX(IF($B887="Non - avec lien de dépendance",0,MIN((0.75*H887),847)),MIN(H887,(0.75*$C887),847)),2),R887)))</f>
        <v>Effectuez l’étape 1</v>
      </c>
      <c r="M887" s="56" t="str">
        <f>IF(ISTEXT(overallRate),"Effectuez l’étape 1",IF(OR(COUNT($C887,I887)&lt;&gt;2,overallRate=0),0,IF(E887="Yes",ROUND(MAX(IF($B887="Non - avec lien de dépendance",0,MIN((0.75*I887),847)),MIN(I887,(0.75*$C887),847)),2),S887)))</f>
        <v>Effectuez l’étape 1</v>
      </c>
      <c r="N887" s="56" t="str">
        <f>IF(ISTEXT(overallRate),"Effectuez l’étape 1",IF(OR(COUNT($C887,J887)&lt;&gt;2,overallRate=0),0,IF(F887="Yes",ROUND(MAX(IF($B887="Non - avec lien de dépendance",0,MIN((0.75*J887),847)),MIN(J887,(0.75*$C887),847)),2),T887)))</f>
        <v>Effectuez l’étape 1</v>
      </c>
      <c r="O887" s="56" t="str">
        <f>IF(ISTEXT(overallRate),"Effectuez l’étape 1",IF(OR(COUNT($C887,K887)&lt;&gt;2,overallRate=0),0,IF(G887="Yes",ROUND(MAX(IF($B887="Non - avec lien de dépendance",0,MIN((0.75*K887),847)),MIN(K887,(0.75*$C887),847)),2),U887)))</f>
        <v>Effectuez l’étape 1</v>
      </c>
      <c r="P887" s="3">
        <f t="shared" si="13"/>
        <v>0</v>
      </c>
      <c r="R887" s="110" t="e">
        <f>IF(revenueReduction&gt;0.3,MAX(IF($B887="Non - avec lien de dépendance",MIN(1129,H887,$C887)*overallRate,MIN(1129,H887)*overallRate),ROUND(MAX(IF($B887="Non - avec lien de dépendance",0,MIN((0.75*H887),847)),MIN(H887,(0.75*$C887),847)),2)),IF($B887="Non - avec lien de dépendance",MIN(1129,H887,$C887)*overallRate,MIN(1129,H887)*overallRate))</f>
        <v>#VALUE!</v>
      </c>
      <c r="S887" s="110" t="e">
        <f>IF(revenueReduction&gt;0.3,MAX(IF($B887="Non - avec lien de dépendance",MIN(1129,I887,$C887)*overallRate,MIN(1129,I887)*overallRate),ROUND(MAX(IF($B887="Non - avec lien de dépendance",0,MIN((0.75*I887),847)),MIN(I887,(0.75*$C887),847)),2)),IF($B887="Non - avec lien de dépendance",MIN(1129,I887,$C887)*overallRate,MIN(1129,I887)*overallRate))</f>
        <v>#VALUE!</v>
      </c>
      <c r="T887" s="110" t="e">
        <f>IF(revenueReduction&gt;0.3,MAX(IF($B887="Non - avec lien de dépendance",MIN(1129,J887,$C887)*overallRate,MIN(1129,J887)*overallRate),ROUND(MAX(IF($B887="Non - avec lien de dépendance",0,MIN((0.75*J887),847)),MIN(J887,(0.75*$C887),847)),2)),IF($B887="Non - avec lien de dépendance",MIN(1129,J887,$C887)*overallRate,MIN(1129,J887)*overallRate))</f>
        <v>#VALUE!</v>
      </c>
      <c r="U887" s="110" t="e">
        <f>IF(revenueReduction&gt;0.3,MAX(IF($B887="Non - avec lien de dépendance",MIN(1129,K887,$C887)*overallRate,MIN(1129,K887)*overallRate),ROUND(MAX(IF($B887="Non - avec lien de dépendance",0,MIN((0.75*K887),847)),MIN(K887,(0.75*$C887),847)),2)),IF($B887="Non - avec lien de dépendance",MIN(1129,K887,$C887)*overallRate,MIN(1129,K887)*overallRate))</f>
        <v>#VALUE!</v>
      </c>
    </row>
    <row r="888" spans="12:21" x14ac:dyDescent="0.5">
      <c r="L888" s="56" t="str">
        <f>IF(ISTEXT(overallRate),"Effectuez l’étape 1",IF(OR(COUNT($C888,H888)&lt;&gt;2,overallRate=0),0,IF(D888="Oui",ROUND(MAX(IF($B888="Non - avec lien de dépendance",0,MIN((0.75*H888),847)),MIN(H888,(0.75*$C888),847)),2),R888)))</f>
        <v>Effectuez l’étape 1</v>
      </c>
      <c r="M888" s="56" t="str">
        <f>IF(ISTEXT(overallRate),"Effectuez l’étape 1",IF(OR(COUNT($C888,I888)&lt;&gt;2,overallRate=0),0,IF(E888="Yes",ROUND(MAX(IF($B888="Non - avec lien de dépendance",0,MIN((0.75*I888),847)),MIN(I888,(0.75*$C888),847)),2),S888)))</f>
        <v>Effectuez l’étape 1</v>
      </c>
      <c r="N888" s="56" t="str">
        <f>IF(ISTEXT(overallRate),"Effectuez l’étape 1",IF(OR(COUNT($C888,J888)&lt;&gt;2,overallRate=0),0,IF(F888="Yes",ROUND(MAX(IF($B888="Non - avec lien de dépendance",0,MIN((0.75*J888),847)),MIN(J888,(0.75*$C888),847)),2),T888)))</f>
        <v>Effectuez l’étape 1</v>
      </c>
      <c r="O888" s="56" t="str">
        <f>IF(ISTEXT(overallRate),"Effectuez l’étape 1",IF(OR(COUNT($C888,K888)&lt;&gt;2,overallRate=0),0,IF(G888="Yes",ROUND(MAX(IF($B888="Non - avec lien de dépendance",0,MIN((0.75*K888),847)),MIN(K888,(0.75*$C888),847)),2),U888)))</f>
        <v>Effectuez l’étape 1</v>
      </c>
      <c r="P888" s="3">
        <f t="shared" si="13"/>
        <v>0</v>
      </c>
      <c r="R888" s="110" t="e">
        <f>IF(revenueReduction&gt;0.3,MAX(IF($B888="Non - avec lien de dépendance",MIN(1129,H888,$C888)*overallRate,MIN(1129,H888)*overallRate),ROUND(MAX(IF($B888="Non - avec lien de dépendance",0,MIN((0.75*H888),847)),MIN(H888,(0.75*$C888),847)),2)),IF($B888="Non - avec lien de dépendance",MIN(1129,H888,$C888)*overallRate,MIN(1129,H888)*overallRate))</f>
        <v>#VALUE!</v>
      </c>
      <c r="S888" s="110" t="e">
        <f>IF(revenueReduction&gt;0.3,MAX(IF($B888="Non - avec lien de dépendance",MIN(1129,I888,$C888)*overallRate,MIN(1129,I888)*overallRate),ROUND(MAX(IF($B888="Non - avec lien de dépendance",0,MIN((0.75*I888),847)),MIN(I888,(0.75*$C888),847)),2)),IF($B888="Non - avec lien de dépendance",MIN(1129,I888,$C888)*overallRate,MIN(1129,I888)*overallRate))</f>
        <v>#VALUE!</v>
      </c>
      <c r="T888" s="110" t="e">
        <f>IF(revenueReduction&gt;0.3,MAX(IF($B888="Non - avec lien de dépendance",MIN(1129,J888,$C888)*overallRate,MIN(1129,J888)*overallRate),ROUND(MAX(IF($B888="Non - avec lien de dépendance",0,MIN((0.75*J888),847)),MIN(J888,(0.75*$C888),847)),2)),IF($B888="Non - avec lien de dépendance",MIN(1129,J888,$C888)*overallRate,MIN(1129,J888)*overallRate))</f>
        <v>#VALUE!</v>
      </c>
      <c r="U888" s="110" t="e">
        <f>IF(revenueReduction&gt;0.3,MAX(IF($B888="Non - avec lien de dépendance",MIN(1129,K888,$C888)*overallRate,MIN(1129,K888)*overallRate),ROUND(MAX(IF($B888="Non - avec lien de dépendance",0,MIN((0.75*K888),847)),MIN(K888,(0.75*$C888),847)),2)),IF($B888="Non - avec lien de dépendance",MIN(1129,K888,$C888)*overallRate,MIN(1129,K888)*overallRate))</f>
        <v>#VALUE!</v>
      </c>
    </row>
    <row r="889" spans="12:21" x14ac:dyDescent="0.5">
      <c r="L889" s="56" t="str">
        <f>IF(ISTEXT(overallRate),"Effectuez l’étape 1",IF(OR(COUNT($C889,H889)&lt;&gt;2,overallRate=0),0,IF(D889="Oui",ROUND(MAX(IF($B889="Non - avec lien de dépendance",0,MIN((0.75*H889),847)),MIN(H889,(0.75*$C889),847)),2),R889)))</f>
        <v>Effectuez l’étape 1</v>
      </c>
      <c r="M889" s="56" t="str">
        <f>IF(ISTEXT(overallRate),"Effectuez l’étape 1",IF(OR(COUNT($C889,I889)&lt;&gt;2,overallRate=0),0,IF(E889="Yes",ROUND(MAX(IF($B889="Non - avec lien de dépendance",0,MIN((0.75*I889),847)),MIN(I889,(0.75*$C889),847)),2),S889)))</f>
        <v>Effectuez l’étape 1</v>
      </c>
      <c r="N889" s="56" t="str">
        <f>IF(ISTEXT(overallRate),"Effectuez l’étape 1",IF(OR(COUNT($C889,J889)&lt;&gt;2,overallRate=0),0,IF(F889="Yes",ROUND(MAX(IF($B889="Non - avec lien de dépendance",0,MIN((0.75*J889),847)),MIN(J889,(0.75*$C889),847)),2),T889)))</f>
        <v>Effectuez l’étape 1</v>
      </c>
      <c r="O889" s="56" t="str">
        <f>IF(ISTEXT(overallRate),"Effectuez l’étape 1",IF(OR(COUNT($C889,K889)&lt;&gt;2,overallRate=0),0,IF(G889="Yes",ROUND(MAX(IF($B889="Non - avec lien de dépendance",0,MIN((0.75*K889),847)),MIN(K889,(0.75*$C889),847)),2),U889)))</f>
        <v>Effectuez l’étape 1</v>
      </c>
      <c r="P889" s="3">
        <f t="shared" si="13"/>
        <v>0</v>
      </c>
      <c r="R889" s="110" t="e">
        <f>IF(revenueReduction&gt;0.3,MAX(IF($B889="Non - avec lien de dépendance",MIN(1129,H889,$C889)*overallRate,MIN(1129,H889)*overallRate),ROUND(MAX(IF($B889="Non - avec lien de dépendance",0,MIN((0.75*H889),847)),MIN(H889,(0.75*$C889),847)),2)),IF($B889="Non - avec lien de dépendance",MIN(1129,H889,$C889)*overallRate,MIN(1129,H889)*overallRate))</f>
        <v>#VALUE!</v>
      </c>
      <c r="S889" s="110" t="e">
        <f>IF(revenueReduction&gt;0.3,MAX(IF($B889="Non - avec lien de dépendance",MIN(1129,I889,$C889)*overallRate,MIN(1129,I889)*overallRate),ROUND(MAX(IF($B889="Non - avec lien de dépendance",0,MIN((0.75*I889),847)),MIN(I889,(0.75*$C889),847)),2)),IF($B889="Non - avec lien de dépendance",MIN(1129,I889,$C889)*overallRate,MIN(1129,I889)*overallRate))</f>
        <v>#VALUE!</v>
      </c>
      <c r="T889" s="110" t="e">
        <f>IF(revenueReduction&gt;0.3,MAX(IF($B889="Non - avec lien de dépendance",MIN(1129,J889,$C889)*overallRate,MIN(1129,J889)*overallRate),ROUND(MAX(IF($B889="Non - avec lien de dépendance",0,MIN((0.75*J889),847)),MIN(J889,(0.75*$C889),847)),2)),IF($B889="Non - avec lien de dépendance",MIN(1129,J889,$C889)*overallRate,MIN(1129,J889)*overallRate))</f>
        <v>#VALUE!</v>
      </c>
      <c r="U889" s="110" t="e">
        <f>IF(revenueReduction&gt;0.3,MAX(IF($B889="Non - avec lien de dépendance",MIN(1129,K889,$C889)*overallRate,MIN(1129,K889)*overallRate),ROUND(MAX(IF($B889="Non - avec lien de dépendance",0,MIN((0.75*K889),847)),MIN(K889,(0.75*$C889),847)),2)),IF($B889="Non - avec lien de dépendance",MIN(1129,K889,$C889)*overallRate,MIN(1129,K889)*overallRate))</f>
        <v>#VALUE!</v>
      </c>
    </row>
    <row r="890" spans="12:21" x14ac:dyDescent="0.5">
      <c r="L890" s="56" t="str">
        <f>IF(ISTEXT(overallRate),"Effectuez l’étape 1",IF(OR(COUNT($C890,H890)&lt;&gt;2,overallRate=0),0,IF(D890="Oui",ROUND(MAX(IF($B890="Non - avec lien de dépendance",0,MIN((0.75*H890),847)),MIN(H890,(0.75*$C890),847)),2),R890)))</f>
        <v>Effectuez l’étape 1</v>
      </c>
      <c r="M890" s="56" t="str">
        <f>IF(ISTEXT(overallRate),"Effectuez l’étape 1",IF(OR(COUNT($C890,I890)&lt;&gt;2,overallRate=0),0,IF(E890="Yes",ROUND(MAX(IF($B890="Non - avec lien de dépendance",0,MIN((0.75*I890),847)),MIN(I890,(0.75*$C890),847)),2),S890)))</f>
        <v>Effectuez l’étape 1</v>
      </c>
      <c r="N890" s="56" t="str">
        <f>IF(ISTEXT(overallRate),"Effectuez l’étape 1",IF(OR(COUNT($C890,J890)&lt;&gt;2,overallRate=0),0,IF(F890="Yes",ROUND(MAX(IF($B890="Non - avec lien de dépendance",0,MIN((0.75*J890),847)),MIN(J890,(0.75*$C890),847)),2),T890)))</f>
        <v>Effectuez l’étape 1</v>
      </c>
      <c r="O890" s="56" t="str">
        <f>IF(ISTEXT(overallRate),"Effectuez l’étape 1",IF(OR(COUNT($C890,K890)&lt;&gt;2,overallRate=0),0,IF(G890="Yes",ROUND(MAX(IF($B890="Non - avec lien de dépendance",0,MIN((0.75*K890),847)),MIN(K890,(0.75*$C890),847)),2),U890)))</f>
        <v>Effectuez l’étape 1</v>
      </c>
      <c r="P890" s="3">
        <f t="shared" si="13"/>
        <v>0</v>
      </c>
      <c r="R890" s="110" t="e">
        <f>IF(revenueReduction&gt;0.3,MAX(IF($B890="Non - avec lien de dépendance",MIN(1129,H890,$C890)*overallRate,MIN(1129,H890)*overallRate),ROUND(MAX(IF($B890="Non - avec lien de dépendance",0,MIN((0.75*H890),847)),MIN(H890,(0.75*$C890),847)),2)),IF($B890="Non - avec lien de dépendance",MIN(1129,H890,$C890)*overallRate,MIN(1129,H890)*overallRate))</f>
        <v>#VALUE!</v>
      </c>
      <c r="S890" s="110" t="e">
        <f>IF(revenueReduction&gt;0.3,MAX(IF($B890="Non - avec lien de dépendance",MIN(1129,I890,$C890)*overallRate,MIN(1129,I890)*overallRate),ROUND(MAX(IF($B890="Non - avec lien de dépendance",0,MIN((0.75*I890),847)),MIN(I890,(0.75*$C890),847)),2)),IF($B890="Non - avec lien de dépendance",MIN(1129,I890,$C890)*overallRate,MIN(1129,I890)*overallRate))</f>
        <v>#VALUE!</v>
      </c>
      <c r="T890" s="110" t="e">
        <f>IF(revenueReduction&gt;0.3,MAX(IF($B890="Non - avec lien de dépendance",MIN(1129,J890,$C890)*overallRate,MIN(1129,J890)*overallRate),ROUND(MAX(IF($B890="Non - avec lien de dépendance",0,MIN((0.75*J890),847)),MIN(J890,(0.75*$C890),847)),2)),IF($B890="Non - avec lien de dépendance",MIN(1129,J890,$C890)*overallRate,MIN(1129,J890)*overallRate))</f>
        <v>#VALUE!</v>
      </c>
      <c r="U890" s="110" t="e">
        <f>IF(revenueReduction&gt;0.3,MAX(IF($B890="Non - avec lien de dépendance",MIN(1129,K890,$C890)*overallRate,MIN(1129,K890)*overallRate),ROUND(MAX(IF($B890="Non - avec lien de dépendance",0,MIN((0.75*K890),847)),MIN(K890,(0.75*$C890),847)),2)),IF($B890="Non - avec lien de dépendance",MIN(1129,K890,$C890)*overallRate,MIN(1129,K890)*overallRate))</f>
        <v>#VALUE!</v>
      </c>
    </row>
    <row r="891" spans="12:21" x14ac:dyDescent="0.5">
      <c r="L891" s="56" t="str">
        <f>IF(ISTEXT(overallRate),"Effectuez l’étape 1",IF(OR(COUNT($C891,H891)&lt;&gt;2,overallRate=0),0,IF(D891="Oui",ROUND(MAX(IF($B891="Non - avec lien de dépendance",0,MIN((0.75*H891),847)),MIN(H891,(0.75*$C891),847)),2),R891)))</f>
        <v>Effectuez l’étape 1</v>
      </c>
      <c r="M891" s="56" t="str">
        <f>IF(ISTEXT(overallRate),"Effectuez l’étape 1",IF(OR(COUNT($C891,I891)&lt;&gt;2,overallRate=0),0,IF(E891="Yes",ROUND(MAX(IF($B891="Non - avec lien de dépendance",0,MIN((0.75*I891),847)),MIN(I891,(0.75*$C891),847)),2),S891)))</f>
        <v>Effectuez l’étape 1</v>
      </c>
      <c r="N891" s="56" t="str">
        <f>IF(ISTEXT(overallRate),"Effectuez l’étape 1",IF(OR(COUNT($C891,J891)&lt;&gt;2,overallRate=0),0,IF(F891="Yes",ROUND(MAX(IF($B891="Non - avec lien de dépendance",0,MIN((0.75*J891),847)),MIN(J891,(0.75*$C891),847)),2),T891)))</f>
        <v>Effectuez l’étape 1</v>
      </c>
      <c r="O891" s="56" t="str">
        <f>IF(ISTEXT(overallRate),"Effectuez l’étape 1",IF(OR(COUNT($C891,K891)&lt;&gt;2,overallRate=0),0,IF(G891="Yes",ROUND(MAX(IF($B891="Non - avec lien de dépendance",0,MIN((0.75*K891),847)),MIN(K891,(0.75*$C891),847)),2),U891)))</f>
        <v>Effectuez l’étape 1</v>
      </c>
      <c r="P891" s="3">
        <f t="shared" si="13"/>
        <v>0</v>
      </c>
      <c r="R891" s="110" t="e">
        <f>IF(revenueReduction&gt;0.3,MAX(IF($B891="Non - avec lien de dépendance",MIN(1129,H891,$C891)*overallRate,MIN(1129,H891)*overallRate),ROUND(MAX(IF($B891="Non - avec lien de dépendance",0,MIN((0.75*H891),847)),MIN(H891,(0.75*$C891),847)),2)),IF($B891="Non - avec lien de dépendance",MIN(1129,H891,$C891)*overallRate,MIN(1129,H891)*overallRate))</f>
        <v>#VALUE!</v>
      </c>
      <c r="S891" s="110" t="e">
        <f>IF(revenueReduction&gt;0.3,MAX(IF($B891="Non - avec lien de dépendance",MIN(1129,I891,$C891)*overallRate,MIN(1129,I891)*overallRate),ROUND(MAX(IF($B891="Non - avec lien de dépendance",0,MIN((0.75*I891),847)),MIN(I891,(0.75*$C891),847)),2)),IF($B891="Non - avec lien de dépendance",MIN(1129,I891,$C891)*overallRate,MIN(1129,I891)*overallRate))</f>
        <v>#VALUE!</v>
      </c>
      <c r="T891" s="110" t="e">
        <f>IF(revenueReduction&gt;0.3,MAX(IF($B891="Non - avec lien de dépendance",MIN(1129,J891,$C891)*overallRate,MIN(1129,J891)*overallRate),ROUND(MAX(IF($B891="Non - avec lien de dépendance",0,MIN((0.75*J891),847)),MIN(J891,(0.75*$C891),847)),2)),IF($B891="Non - avec lien de dépendance",MIN(1129,J891,$C891)*overallRate,MIN(1129,J891)*overallRate))</f>
        <v>#VALUE!</v>
      </c>
      <c r="U891" s="110" t="e">
        <f>IF(revenueReduction&gt;0.3,MAX(IF($B891="Non - avec lien de dépendance",MIN(1129,K891,$C891)*overallRate,MIN(1129,K891)*overallRate),ROUND(MAX(IF($B891="Non - avec lien de dépendance",0,MIN((0.75*K891),847)),MIN(K891,(0.75*$C891),847)),2)),IF($B891="Non - avec lien de dépendance",MIN(1129,K891,$C891)*overallRate,MIN(1129,K891)*overallRate))</f>
        <v>#VALUE!</v>
      </c>
    </row>
    <row r="892" spans="12:21" x14ac:dyDescent="0.5">
      <c r="L892" s="56" t="str">
        <f>IF(ISTEXT(overallRate),"Effectuez l’étape 1",IF(OR(COUNT($C892,H892)&lt;&gt;2,overallRate=0),0,IF(D892="Oui",ROUND(MAX(IF($B892="Non - avec lien de dépendance",0,MIN((0.75*H892),847)),MIN(H892,(0.75*$C892),847)),2),R892)))</f>
        <v>Effectuez l’étape 1</v>
      </c>
      <c r="M892" s="56" t="str">
        <f>IF(ISTEXT(overallRate),"Effectuez l’étape 1",IF(OR(COUNT($C892,I892)&lt;&gt;2,overallRate=0),0,IF(E892="Yes",ROUND(MAX(IF($B892="Non - avec lien de dépendance",0,MIN((0.75*I892),847)),MIN(I892,(0.75*$C892),847)),2),S892)))</f>
        <v>Effectuez l’étape 1</v>
      </c>
      <c r="N892" s="56" t="str">
        <f>IF(ISTEXT(overallRate),"Effectuez l’étape 1",IF(OR(COUNT($C892,J892)&lt;&gt;2,overallRate=0),0,IF(F892="Yes",ROUND(MAX(IF($B892="Non - avec lien de dépendance",0,MIN((0.75*J892),847)),MIN(J892,(0.75*$C892),847)),2),T892)))</f>
        <v>Effectuez l’étape 1</v>
      </c>
      <c r="O892" s="56" t="str">
        <f>IF(ISTEXT(overallRate),"Effectuez l’étape 1",IF(OR(COUNT($C892,K892)&lt;&gt;2,overallRate=0),0,IF(G892="Yes",ROUND(MAX(IF($B892="Non - avec lien de dépendance",0,MIN((0.75*K892),847)),MIN(K892,(0.75*$C892),847)),2),U892)))</f>
        <v>Effectuez l’étape 1</v>
      </c>
      <c r="P892" s="3">
        <f t="shared" si="13"/>
        <v>0</v>
      </c>
      <c r="R892" s="110" t="e">
        <f>IF(revenueReduction&gt;0.3,MAX(IF($B892="Non - avec lien de dépendance",MIN(1129,H892,$C892)*overallRate,MIN(1129,H892)*overallRate),ROUND(MAX(IF($B892="Non - avec lien de dépendance",0,MIN((0.75*H892),847)),MIN(H892,(0.75*$C892),847)),2)),IF($B892="Non - avec lien de dépendance",MIN(1129,H892,$C892)*overallRate,MIN(1129,H892)*overallRate))</f>
        <v>#VALUE!</v>
      </c>
      <c r="S892" s="110" t="e">
        <f>IF(revenueReduction&gt;0.3,MAX(IF($B892="Non - avec lien de dépendance",MIN(1129,I892,$C892)*overallRate,MIN(1129,I892)*overallRate),ROUND(MAX(IF($B892="Non - avec lien de dépendance",0,MIN((0.75*I892),847)),MIN(I892,(0.75*$C892),847)),2)),IF($B892="Non - avec lien de dépendance",MIN(1129,I892,$C892)*overallRate,MIN(1129,I892)*overallRate))</f>
        <v>#VALUE!</v>
      </c>
      <c r="T892" s="110" t="e">
        <f>IF(revenueReduction&gt;0.3,MAX(IF($B892="Non - avec lien de dépendance",MIN(1129,J892,$C892)*overallRate,MIN(1129,J892)*overallRate),ROUND(MAX(IF($B892="Non - avec lien de dépendance",0,MIN((0.75*J892),847)),MIN(J892,(0.75*$C892),847)),2)),IF($B892="Non - avec lien de dépendance",MIN(1129,J892,$C892)*overallRate,MIN(1129,J892)*overallRate))</f>
        <v>#VALUE!</v>
      </c>
      <c r="U892" s="110" t="e">
        <f>IF(revenueReduction&gt;0.3,MAX(IF($B892="Non - avec lien de dépendance",MIN(1129,K892,$C892)*overallRate,MIN(1129,K892)*overallRate),ROUND(MAX(IF($B892="Non - avec lien de dépendance",0,MIN((0.75*K892),847)),MIN(K892,(0.75*$C892),847)),2)),IF($B892="Non - avec lien de dépendance",MIN(1129,K892,$C892)*overallRate,MIN(1129,K892)*overallRate))</f>
        <v>#VALUE!</v>
      </c>
    </row>
    <row r="893" spans="12:21" x14ac:dyDescent="0.5">
      <c r="L893" s="56" t="str">
        <f>IF(ISTEXT(overallRate),"Effectuez l’étape 1",IF(OR(COUNT($C893,H893)&lt;&gt;2,overallRate=0),0,IF(D893="Oui",ROUND(MAX(IF($B893="Non - avec lien de dépendance",0,MIN((0.75*H893),847)),MIN(H893,(0.75*$C893),847)),2),R893)))</f>
        <v>Effectuez l’étape 1</v>
      </c>
      <c r="M893" s="56" t="str">
        <f>IF(ISTEXT(overallRate),"Effectuez l’étape 1",IF(OR(COUNT($C893,I893)&lt;&gt;2,overallRate=0),0,IF(E893="Yes",ROUND(MAX(IF($B893="Non - avec lien de dépendance",0,MIN((0.75*I893),847)),MIN(I893,(0.75*$C893),847)),2),S893)))</f>
        <v>Effectuez l’étape 1</v>
      </c>
      <c r="N893" s="56" t="str">
        <f>IF(ISTEXT(overallRate),"Effectuez l’étape 1",IF(OR(COUNT($C893,J893)&lt;&gt;2,overallRate=0),0,IF(F893="Yes",ROUND(MAX(IF($B893="Non - avec lien de dépendance",0,MIN((0.75*J893),847)),MIN(J893,(0.75*$C893),847)),2),T893)))</f>
        <v>Effectuez l’étape 1</v>
      </c>
      <c r="O893" s="56" t="str">
        <f>IF(ISTEXT(overallRate),"Effectuez l’étape 1",IF(OR(COUNT($C893,K893)&lt;&gt;2,overallRate=0),0,IF(G893="Yes",ROUND(MAX(IF($B893="Non - avec lien de dépendance",0,MIN((0.75*K893),847)),MIN(K893,(0.75*$C893),847)),2),U893)))</f>
        <v>Effectuez l’étape 1</v>
      </c>
      <c r="P893" s="3">
        <f t="shared" si="13"/>
        <v>0</v>
      </c>
      <c r="R893" s="110" t="e">
        <f>IF(revenueReduction&gt;0.3,MAX(IF($B893="Non - avec lien de dépendance",MIN(1129,H893,$C893)*overallRate,MIN(1129,H893)*overallRate),ROUND(MAX(IF($B893="Non - avec lien de dépendance",0,MIN((0.75*H893),847)),MIN(H893,(0.75*$C893),847)),2)),IF($B893="Non - avec lien de dépendance",MIN(1129,H893,$C893)*overallRate,MIN(1129,H893)*overallRate))</f>
        <v>#VALUE!</v>
      </c>
      <c r="S893" s="110" t="e">
        <f>IF(revenueReduction&gt;0.3,MAX(IF($B893="Non - avec lien de dépendance",MIN(1129,I893,$C893)*overallRate,MIN(1129,I893)*overallRate),ROUND(MAX(IF($B893="Non - avec lien de dépendance",0,MIN((0.75*I893),847)),MIN(I893,(0.75*$C893),847)),2)),IF($B893="Non - avec lien de dépendance",MIN(1129,I893,$C893)*overallRate,MIN(1129,I893)*overallRate))</f>
        <v>#VALUE!</v>
      </c>
      <c r="T893" s="110" t="e">
        <f>IF(revenueReduction&gt;0.3,MAX(IF($B893="Non - avec lien de dépendance",MIN(1129,J893,$C893)*overallRate,MIN(1129,J893)*overallRate),ROUND(MAX(IF($B893="Non - avec lien de dépendance",0,MIN((0.75*J893),847)),MIN(J893,(0.75*$C893),847)),2)),IF($B893="Non - avec lien de dépendance",MIN(1129,J893,$C893)*overallRate,MIN(1129,J893)*overallRate))</f>
        <v>#VALUE!</v>
      </c>
      <c r="U893" s="110" t="e">
        <f>IF(revenueReduction&gt;0.3,MAX(IF($B893="Non - avec lien de dépendance",MIN(1129,K893,$C893)*overallRate,MIN(1129,K893)*overallRate),ROUND(MAX(IF($B893="Non - avec lien de dépendance",0,MIN((0.75*K893),847)),MIN(K893,(0.75*$C893),847)),2)),IF($B893="Non - avec lien de dépendance",MIN(1129,K893,$C893)*overallRate,MIN(1129,K893)*overallRate))</f>
        <v>#VALUE!</v>
      </c>
    </row>
    <row r="894" spans="12:21" x14ac:dyDescent="0.5">
      <c r="L894" s="56" t="str">
        <f>IF(ISTEXT(overallRate),"Effectuez l’étape 1",IF(OR(COUNT($C894,H894)&lt;&gt;2,overallRate=0),0,IF(D894="Oui",ROUND(MAX(IF($B894="Non - avec lien de dépendance",0,MIN((0.75*H894),847)),MIN(H894,(0.75*$C894),847)),2),R894)))</f>
        <v>Effectuez l’étape 1</v>
      </c>
      <c r="M894" s="56" t="str">
        <f>IF(ISTEXT(overallRate),"Effectuez l’étape 1",IF(OR(COUNT($C894,I894)&lt;&gt;2,overallRate=0),0,IF(E894="Yes",ROUND(MAX(IF($B894="Non - avec lien de dépendance",0,MIN((0.75*I894),847)),MIN(I894,(0.75*$C894),847)),2),S894)))</f>
        <v>Effectuez l’étape 1</v>
      </c>
      <c r="N894" s="56" t="str">
        <f>IF(ISTEXT(overallRate),"Effectuez l’étape 1",IF(OR(COUNT($C894,J894)&lt;&gt;2,overallRate=0),0,IF(F894="Yes",ROUND(MAX(IF($B894="Non - avec lien de dépendance",0,MIN((0.75*J894),847)),MIN(J894,(0.75*$C894),847)),2),T894)))</f>
        <v>Effectuez l’étape 1</v>
      </c>
      <c r="O894" s="56" t="str">
        <f>IF(ISTEXT(overallRate),"Effectuez l’étape 1",IF(OR(COUNT($C894,K894)&lt;&gt;2,overallRate=0),0,IF(G894="Yes",ROUND(MAX(IF($B894="Non - avec lien de dépendance",0,MIN((0.75*K894),847)),MIN(K894,(0.75*$C894),847)),2),U894)))</f>
        <v>Effectuez l’étape 1</v>
      </c>
      <c r="P894" s="3">
        <f t="shared" si="13"/>
        <v>0</v>
      </c>
      <c r="R894" s="110" t="e">
        <f>IF(revenueReduction&gt;0.3,MAX(IF($B894="Non - avec lien de dépendance",MIN(1129,H894,$C894)*overallRate,MIN(1129,H894)*overallRate),ROUND(MAX(IF($B894="Non - avec lien de dépendance",0,MIN((0.75*H894),847)),MIN(H894,(0.75*$C894),847)),2)),IF($B894="Non - avec lien de dépendance",MIN(1129,H894,$C894)*overallRate,MIN(1129,H894)*overallRate))</f>
        <v>#VALUE!</v>
      </c>
      <c r="S894" s="110" t="e">
        <f>IF(revenueReduction&gt;0.3,MAX(IF($B894="Non - avec lien de dépendance",MIN(1129,I894,$C894)*overallRate,MIN(1129,I894)*overallRate),ROUND(MAX(IF($B894="Non - avec lien de dépendance",0,MIN((0.75*I894),847)),MIN(I894,(0.75*$C894),847)),2)),IF($B894="Non - avec lien de dépendance",MIN(1129,I894,$C894)*overallRate,MIN(1129,I894)*overallRate))</f>
        <v>#VALUE!</v>
      </c>
      <c r="T894" s="110" t="e">
        <f>IF(revenueReduction&gt;0.3,MAX(IF($B894="Non - avec lien de dépendance",MIN(1129,J894,$C894)*overallRate,MIN(1129,J894)*overallRate),ROUND(MAX(IF($B894="Non - avec lien de dépendance",0,MIN((0.75*J894),847)),MIN(J894,(0.75*$C894),847)),2)),IF($B894="Non - avec lien de dépendance",MIN(1129,J894,$C894)*overallRate,MIN(1129,J894)*overallRate))</f>
        <v>#VALUE!</v>
      </c>
      <c r="U894" s="110" t="e">
        <f>IF(revenueReduction&gt;0.3,MAX(IF($B894="Non - avec lien de dépendance",MIN(1129,K894,$C894)*overallRate,MIN(1129,K894)*overallRate),ROUND(MAX(IF($B894="Non - avec lien de dépendance",0,MIN((0.75*K894),847)),MIN(K894,(0.75*$C894),847)),2)),IF($B894="Non - avec lien de dépendance",MIN(1129,K894,$C894)*overallRate,MIN(1129,K894)*overallRate))</f>
        <v>#VALUE!</v>
      </c>
    </row>
    <row r="895" spans="12:21" x14ac:dyDescent="0.5">
      <c r="L895" s="56" t="str">
        <f>IF(ISTEXT(overallRate),"Effectuez l’étape 1",IF(OR(COUNT($C895,H895)&lt;&gt;2,overallRate=0),0,IF(D895="Oui",ROUND(MAX(IF($B895="Non - avec lien de dépendance",0,MIN((0.75*H895),847)),MIN(H895,(0.75*$C895),847)),2),R895)))</f>
        <v>Effectuez l’étape 1</v>
      </c>
      <c r="M895" s="56" t="str">
        <f>IF(ISTEXT(overallRate),"Effectuez l’étape 1",IF(OR(COUNT($C895,I895)&lt;&gt;2,overallRate=0),0,IF(E895="Yes",ROUND(MAX(IF($B895="Non - avec lien de dépendance",0,MIN((0.75*I895),847)),MIN(I895,(0.75*$C895),847)),2),S895)))</f>
        <v>Effectuez l’étape 1</v>
      </c>
      <c r="N895" s="56" t="str">
        <f>IF(ISTEXT(overallRate),"Effectuez l’étape 1",IF(OR(COUNT($C895,J895)&lt;&gt;2,overallRate=0),0,IF(F895="Yes",ROUND(MAX(IF($B895="Non - avec lien de dépendance",0,MIN((0.75*J895),847)),MIN(J895,(0.75*$C895),847)),2),T895)))</f>
        <v>Effectuez l’étape 1</v>
      </c>
      <c r="O895" s="56" t="str">
        <f>IF(ISTEXT(overallRate),"Effectuez l’étape 1",IF(OR(COUNT($C895,K895)&lt;&gt;2,overallRate=0),0,IF(G895="Yes",ROUND(MAX(IF($B895="Non - avec lien de dépendance",0,MIN((0.75*K895),847)),MIN(K895,(0.75*$C895),847)),2),U895)))</f>
        <v>Effectuez l’étape 1</v>
      </c>
      <c r="P895" s="3">
        <f t="shared" si="13"/>
        <v>0</v>
      </c>
      <c r="R895" s="110" t="e">
        <f>IF(revenueReduction&gt;0.3,MAX(IF($B895="Non - avec lien de dépendance",MIN(1129,H895,$C895)*overallRate,MIN(1129,H895)*overallRate),ROUND(MAX(IF($B895="Non - avec lien de dépendance",0,MIN((0.75*H895),847)),MIN(H895,(0.75*$C895),847)),2)),IF($B895="Non - avec lien de dépendance",MIN(1129,H895,$C895)*overallRate,MIN(1129,H895)*overallRate))</f>
        <v>#VALUE!</v>
      </c>
      <c r="S895" s="110" t="e">
        <f>IF(revenueReduction&gt;0.3,MAX(IF($B895="Non - avec lien de dépendance",MIN(1129,I895,$C895)*overallRate,MIN(1129,I895)*overallRate),ROUND(MAX(IF($B895="Non - avec lien de dépendance",0,MIN((0.75*I895),847)),MIN(I895,(0.75*$C895),847)),2)),IF($B895="Non - avec lien de dépendance",MIN(1129,I895,$C895)*overallRate,MIN(1129,I895)*overallRate))</f>
        <v>#VALUE!</v>
      </c>
      <c r="T895" s="110" t="e">
        <f>IF(revenueReduction&gt;0.3,MAX(IF($B895="Non - avec lien de dépendance",MIN(1129,J895,$C895)*overallRate,MIN(1129,J895)*overallRate),ROUND(MAX(IF($B895="Non - avec lien de dépendance",0,MIN((0.75*J895),847)),MIN(J895,(0.75*$C895),847)),2)),IF($B895="Non - avec lien de dépendance",MIN(1129,J895,$C895)*overallRate,MIN(1129,J895)*overallRate))</f>
        <v>#VALUE!</v>
      </c>
      <c r="U895" s="110" t="e">
        <f>IF(revenueReduction&gt;0.3,MAX(IF($B895="Non - avec lien de dépendance",MIN(1129,K895,$C895)*overallRate,MIN(1129,K895)*overallRate),ROUND(MAX(IF($B895="Non - avec lien de dépendance",0,MIN((0.75*K895),847)),MIN(K895,(0.75*$C895),847)),2)),IF($B895="Non - avec lien de dépendance",MIN(1129,K895,$C895)*overallRate,MIN(1129,K895)*overallRate))</f>
        <v>#VALUE!</v>
      </c>
    </row>
    <row r="896" spans="12:21" x14ac:dyDescent="0.5">
      <c r="L896" s="56" t="str">
        <f>IF(ISTEXT(overallRate),"Effectuez l’étape 1",IF(OR(COUNT($C896,H896)&lt;&gt;2,overallRate=0),0,IF(D896="Oui",ROUND(MAX(IF($B896="Non - avec lien de dépendance",0,MIN((0.75*H896),847)),MIN(H896,(0.75*$C896),847)),2),R896)))</f>
        <v>Effectuez l’étape 1</v>
      </c>
      <c r="M896" s="56" t="str">
        <f>IF(ISTEXT(overallRate),"Effectuez l’étape 1",IF(OR(COUNT($C896,I896)&lt;&gt;2,overallRate=0),0,IF(E896="Yes",ROUND(MAX(IF($B896="Non - avec lien de dépendance",0,MIN((0.75*I896),847)),MIN(I896,(0.75*$C896),847)),2),S896)))</f>
        <v>Effectuez l’étape 1</v>
      </c>
      <c r="N896" s="56" t="str">
        <f>IF(ISTEXT(overallRate),"Effectuez l’étape 1",IF(OR(COUNT($C896,J896)&lt;&gt;2,overallRate=0),0,IF(F896="Yes",ROUND(MAX(IF($B896="Non - avec lien de dépendance",0,MIN((0.75*J896),847)),MIN(J896,(0.75*$C896),847)),2),T896)))</f>
        <v>Effectuez l’étape 1</v>
      </c>
      <c r="O896" s="56" t="str">
        <f>IF(ISTEXT(overallRate),"Effectuez l’étape 1",IF(OR(COUNT($C896,K896)&lt;&gt;2,overallRate=0),0,IF(G896="Yes",ROUND(MAX(IF($B896="Non - avec lien de dépendance",0,MIN((0.75*K896),847)),MIN(K896,(0.75*$C896),847)),2),U896)))</f>
        <v>Effectuez l’étape 1</v>
      </c>
      <c r="P896" s="3">
        <f t="shared" si="13"/>
        <v>0</v>
      </c>
      <c r="R896" s="110" t="e">
        <f>IF(revenueReduction&gt;0.3,MAX(IF($B896="Non - avec lien de dépendance",MIN(1129,H896,$C896)*overallRate,MIN(1129,H896)*overallRate),ROUND(MAX(IF($B896="Non - avec lien de dépendance",0,MIN((0.75*H896),847)),MIN(H896,(0.75*$C896),847)),2)),IF($B896="Non - avec lien de dépendance",MIN(1129,H896,$C896)*overallRate,MIN(1129,H896)*overallRate))</f>
        <v>#VALUE!</v>
      </c>
      <c r="S896" s="110" t="e">
        <f>IF(revenueReduction&gt;0.3,MAX(IF($B896="Non - avec lien de dépendance",MIN(1129,I896,$C896)*overallRate,MIN(1129,I896)*overallRate),ROUND(MAX(IF($B896="Non - avec lien de dépendance",0,MIN((0.75*I896),847)),MIN(I896,(0.75*$C896),847)),2)),IF($B896="Non - avec lien de dépendance",MIN(1129,I896,$C896)*overallRate,MIN(1129,I896)*overallRate))</f>
        <v>#VALUE!</v>
      </c>
      <c r="T896" s="110" t="e">
        <f>IF(revenueReduction&gt;0.3,MAX(IF($B896="Non - avec lien de dépendance",MIN(1129,J896,$C896)*overallRate,MIN(1129,J896)*overallRate),ROUND(MAX(IF($B896="Non - avec lien de dépendance",0,MIN((0.75*J896),847)),MIN(J896,(0.75*$C896),847)),2)),IF($B896="Non - avec lien de dépendance",MIN(1129,J896,$C896)*overallRate,MIN(1129,J896)*overallRate))</f>
        <v>#VALUE!</v>
      </c>
      <c r="U896" s="110" t="e">
        <f>IF(revenueReduction&gt;0.3,MAX(IF($B896="Non - avec lien de dépendance",MIN(1129,K896,$C896)*overallRate,MIN(1129,K896)*overallRate),ROUND(MAX(IF($B896="Non - avec lien de dépendance",0,MIN((0.75*K896),847)),MIN(K896,(0.75*$C896),847)),2)),IF($B896="Non - avec lien de dépendance",MIN(1129,K896,$C896)*overallRate,MIN(1129,K896)*overallRate))</f>
        <v>#VALUE!</v>
      </c>
    </row>
    <row r="897" spans="12:21" x14ac:dyDescent="0.5">
      <c r="L897" s="56" t="str">
        <f>IF(ISTEXT(overallRate),"Effectuez l’étape 1",IF(OR(COUNT($C897,H897)&lt;&gt;2,overallRate=0),0,IF(D897="Oui",ROUND(MAX(IF($B897="Non - avec lien de dépendance",0,MIN((0.75*H897),847)),MIN(H897,(0.75*$C897),847)),2),R897)))</f>
        <v>Effectuez l’étape 1</v>
      </c>
      <c r="M897" s="56" t="str">
        <f>IF(ISTEXT(overallRate),"Effectuez l’étape 1",IF(OR(COUNT($C897,I897)&lt;&gt;2,overallRate=0),0,IF(E897="Yes",ROUND(MAX(IF($B897="Non - avec lien de dépendance",0,MIN((0.75*I897),847)),MIN(I897,(0.75*$C897),847)),2),S897)))</f>
        <v>Effectuez l’étape 1</v>
      </c>
      <c r="N897" s="56" t="str">
        <f>IF(ISTEXT(overallRate),"Effectuez l’étape 1",IF(OR(COUNT($C897,J897)&lt;&gt;2,overallRate=0),0,IF(F897="Yes",ROUND(MAX(IF($B897="Non - avec lien de dépendance",0,MIN((0.75*J897),847)),MIN(J897,(0.75*$C897),847)),2),T897)))</f>
        <v>Effectuez l’étape 1</v>
      </c>
      <c r="O897" s="56" t="str">
        <f>IF(ISTEXT(overallRate),"Effectuez l’étape 1",IF(OR(COUNT($C897,K897)&lt;&gt;2,overallRate=0),0,IF(G897="Yes",ROUND(MAX(IF($B897="Non - avec lien de dépendance",0,MIN((0.75*K897),847)),MIN(K897,(0.75*$C897),847)),2),U897)))</f>
        <v>Effectuez l’étape 1</v>
      </c>
      <c r="P897" s="3">
        <f t="shared" si="13"/>
        <v>0</v>
      </c>
      <c r="R897" s="110" t="e">
        <f>IF(revenueReduction&gt;0.3,MAX(IF($B897="Non - avec lien de dépendance",MIN(1129,H897,$C897)*overallRate,MIN(1129,H897)*overallRate),ROUND(MAX(IF($B897="Non - avec lien de dépendance",0,MIN((0.75*H897),847)),MIN(H897,(0.75*$C897),847)),2)),IF($B897="Non - avec lien de dépendance",MIN(1129,H897,$C897)*overallRate,MIN(1129,H897)*overallRate))</f>
        <v>#VALUE!</v>
      </c>
      <c r="S897" s="110" t="e">
        <f>IF(revenueReduction&gt;0.3,MAX(IF($B897="Non - avec lien de dépendance",MIN(1129,I897,$C897)*overallRate,MIN(1129,I897)*overallRate),ROUND(MAX(IF($B897="Non - avec lien de dépendance",0,MIN((0.75*I897),847)),MIN(I897,(0.75*$C897),847)),2)),IF($B897="Non - avec lien de dépendance",MIN(1129,I897,$C897)*overallRate,MIN(1129,I897)*overallRate))</f>
        <v>#VALUE!</v>
      </c>
      <c r="T897" s="110" t="e">
        <f>IF(revenueReduction&gt;0.3,MAX(IF($B897="Non - avec lien de dépendance",MIN(1129,J897,$C897)*overallRate,MIN(1129,J897)*overallRate),ROUND(MAX(IF($B897="Non - avec lien de dépendance",0,MIN((0.75*J897),847)),MIN(J897,(0.75*$C897),847)),2)),IF($B897="Non - avec lien de dépendance",MIN(1129,J897,$C897)*overallRate,MIN(1129,J897)*overallRate))</f>
        <v>#VALUE!</v>
      </c>
      <c r="U897" s="110" t="e">
        <f>IF(revenueReduction&gt;0.3,MAX(IF($B897="Non - avec lien de dépendance",MIN(1129,K897,$C897)*overallRate,MIN(1129,K897)*overallRate),ROUND(MAX(IF($B897="Non - avec lien de dépendance",0,MIN((0.75*K897),847)),MIN(K897,(0.75*$C897),847)),2)),IF($B897="Non - avec lien de dépendance",MIN(1129,K897,$C897)*overallRate,MIN(1129,K897)*overallRate))</f>
        <v>#VALUE!</v>
      </c>
    </row>
    <row r="898" spans="12:21" x14ac:dyDescent="0.5">
      <c r="L898" s="56" t="str">
        <f>IF(ISTEXT(overallRate),"Effectuez l’étape 1",IF(OR(COUNT($C898,H898)&lt;&gt;2,overallRate=0),0,IF(D898="Oui",ROUND(MAX(IF($B898="Non - avec lien de dépendance",0,MIN((0.75*H898),847)),MIN(H898,(0.75*$C898),847)),2),R898)))</f>
        <v>Effectuez l’étape 1</v>
      </c>
      <c r="M898" s="56" t="str">
        <f>IF(ISTEXT(overallRate),"Effectuez l’étape 1",IF(OR(COUNT($C898,I898)&lt;&gt;2,overallRate=0),0,IF(E898="Yes",ROUND(MAX(IF($B898="Non - avec lien de dépendance",0,MIN((0.75*I898),847)),MIN(I898,(0.75*$C898),847)),2),S898)))</f>
        <v>Effectuez l’étape 1</v>
      </c>
      <c r="N898" s="56" t="str">
        <f>IF(ISTEXT(overallRate),"Effectuez l’étape 1",IF(OR(COUNT($C898,J898)&lt;&gt;2,overallRate=0),0,IF(F898="Yes",ROUND(MAX(IF($B898="Non - avec lien de dépendance",0,MIN((0.75*J898),847)),MIN(J898,(0.75*$C898),847)),2),T898)))</f>
        <v>Effectuez l’étape 1</v>
      </c>
      <c r="O898" s="56" t="str">
        <f>IF(ISTEXT(overallRate),"Effectuez l’étape 1",IF(OR(COUNT($C898,K898)&lt;&gt;2,overallRate=0),0,IF(G898="Yes",ROUND(MAX(IF($B898="Non - avec lien de dépendance",0,MIN((0.75*K898),847)),MIN(K898,(0.75*$C898),847)),2),U898)))</f>
        <v>Effectuez l’étape 1</v>
      </c>
      <c r="P898" s="3">
        <f t="shared" si="13"/>
        <v>0</v>
      </c>
      <c r="R898" s="110" t="e">
        <f>IF(revenueReduction&gt;0.3,MAX(IF($B898="Non - avec lien de dépendance",MIN(1129,H898,$C898)*overallRate,MIN(1129,H898)*overallRate),ROUND(MAX(IF($B898="Non - avec lien de dépendance",0,MIN((0.75*H898),847)),MIN(H898,(0.75*$C898),847)),2)),IF($B898="Non - avec lien de dépendance",MIN(1129,H898,$C898)*overallRate,MIN(1129,H898)*overallRate))</f>
        <v>#VALUE!</v>
      </c>
      <c r="S898" s="110" t="e">
        <f>IF(revenueReduction&gt;0.3,MAX(IF($B898="Non - avec lien de dépendance",MIN(1129,I898,$C898)*overallRate,MIN(1129,I898)*overallRate),ROUND(MAX(IF($B898="Non - avec lien de dépendance",0,MIN((0.75*I898),847)),MIN(I898,(0.75*$C898),847)),2)),IF($B898="Non - avec lien de dépendance",MIN(1129,I898,$C898)*overallRate,MIN(1129,I898)*overallRate))</f>
        <v>#VALUE!</v>
      </c>
      <c r="T898" s="110" t="e">
        <f>IF(revenueReduction&gt;0.3,MAX(IF($B898="Non - avec lien de dépendance",MIN(1129,J898,$C898)*overallRate,MIN(1129,J898)*overallRate),ROUND(MAX(IF($B898="Non - avec lien de dépendance",0,MIN((0.75*J898),847)),MIN(J898,(0.75*$C898),847)),2)),IF($B898="Non - avec lien de dépendance",MIN(1129,J898,$C898)*overallRate,MIN(1129,J898)*overallRate))</f>
        <v>#VALUE!</v>
      </c>
      <c r="U898" s="110" t="e">
        <f>IF(revenueReduction&gt;0.3,MAX(IF($B898="Non - avec lien de dépendance",MIN(1129,K898,$C898)*overallRate,MIN(1129,K898)*overallRate),ROUND(MAX(IF($B898="Non - avec lien de dépendance",0,MIN((0.75*K898),847)),MIN(K898,(0.75*$C898),847)),2)),IF($B898="Non - avec lien de dépendance",MIN(1129,K898,$C898)*overallRate,MIN(1129,K898)*overallRate))</f>
        <v>#VALUE!</v>
      </c>
    </row>
    <row r="899" spans="12:21" x14ac:dyDescent="0.5">
      <c r="L899" s="56" t="str">
        <f>IF(ISTEXT(overallRate),"Effectuez l’étape 1",IF(OR(COUNT($C899,H899)&lt;&gt;2,overallRate=0),0,IF(D899="Oui",ROUND(MAX(IF($B899="Non - avec lien de dépendance",0,MIN((0.75*H899),847)),MIN(H899,(0.75*$C899),847)),2),R899)))</f>
        <v>Effectuez l’étape 1</v>
      </c>
      <c r="M899" s="56" t="str">
        <f>IF(ISTEXT(overallRate),"Effectuez l’étape 1",IF(OR(COUNT($C899,I899)&lt;&gt;2,overallRate=0),0,IF(E899="Yes",ROUND(MAX(IF($B899="Non - avec lien de dépendance",0,MIN((0.75*I899),847)),MIN(I899,(0.75*$C899),847)),2),S899)))</f>
        <v>Effectuez l’étape 1</v>
      </c>
      <c r="N899" s="56" t="str">
        <f>IF(ISTEXT(overallRate),"Effectuez l’étape 1",IF(OR(COUNT($C899,J899)&lt;&gt;2,overallRate=0),0,IF(F899="Yes",ROUND(MAX(IF($B899="Non - avec lien de dépendance",0,MIN((0.75*J899),847)),MIN(J899,(0.75*$C899),847)),2),T899)))</f>
        <v>Effectuez l’étape 1</v>
      </c>
      <c r="O899" s="56" t="str">
        <f>IF(ISTEXT(overallRate),"Effectuez l’étape 1",IF(OR(COUNT($C899,K899)&lt;&gt;2,overallRate=0),0,IF(G899="Yes",ROUND(MAX(IF($B899="Non - avec lien de dépendance",0,MIN((0.75*K899),847)),MIN(K899,(0.75*$C899),847)),2),U899)))</f>
        <v>Effectuez l’étape 1</v>
      </c>
      <c r="P899" s="3">
        <f t="shared" si="13"/>
        <v>0</v>
      </c>
      <c r="R899" s="110" t="e">
        <f>IF(revenueReduction&gt;0.3,MAX(IF($B899="Non - avec lien de dépendance",MIN(1129,H899,$C899)*overallRate,MIN(1129,H899)*overallRate),ROUND(MAX(IF($B899="Non - avec lien de dépendance",0,MIN((0.75*H899),847)),MIN(H899,(0.75*$C899),847)),2)),IF($B899="Non - avec lien de dépendance",MIN(1129,H899,$C899)*overallRate,MIN(1129,H899)*overallRate))</f>
        <v>#VALUE!</v>
      </c>
      <c r="S899" s="110" t="e">
        <f>IF(revenueReduction&gt;0.3,MAX(IF($B899="Non - avec lien de dépendance",MIN(1129,I899,$C899)*overallRate,MIN(1129,I899)*overallRate),ROUND(MAX(IF($B899="Non - avec lien de dépendance",0,MIN((0.75*I899),847)),MIN(I899,(0.75*$C899),847)),2)),IF($B899="Non - avec lien de dépendance",MIN(1129,I899,$C899)*overallRate,MIN(1129,I899)*overallRate))</f>
        <v>#VALUE!</v>
      </c>
      <c r="T899" s="110" t="e">
        <f>IF(revenueReduction&gt;0.3,MAX(IF($B899="Non - avec lien de dépendance",MIN(1129,J899,$C899)*overallRate,MIN(1129,J899)*overallRate),ROUND(MAX(IF($B899="Non - avec lien de dépendance",0,MIN((0.75*J899),847)),MIN(J899,(0.75*$C899),847)),2)),IF($B899="Non - avec lien de dépendance",MIN(1129,J899,$C899)*overallRate,MIN(1129,J899)*overallRate))</f>
        <v>#VALUE!</v>
      </c>
      <c r="U899" s="110" t="e">
        <f>IF(revenueReduction&gt;0.3,MAX(IF($B899="Non - avec lien de dépendance",MIN(1129,K899,$C899)*overallRate,MIN(1129,K899)*overallRate),ROUND(MAX(IF($B899="Non - avec lien de dépendance",0,MIN((0.75*K899),847)),MIN(K899,(0.75*$C899),847)),2)),IF($B899="Non - avec lien de dépendance",MIN(1129,K899,$C899)*overallRate,MIN(1129,K899)*overallRate))</f>
        <v>#VALUE!</v>
      </c>
    </row>
    <row r="900" spans="12:21" x14ac:dyDescent="0.5">
      <c r="L900" s="56" t="str">
        <f>IF(ISTEXT(overallRate),"Effectuez l’étape 1",IF(OR(COUNT($C900,H900)&lt;&gt;2,overallRate=0),0,IF(D900="Oui",ROUND(MAX(IF($B900="Non - avec lien de dépendance",0,MIN((0.75*H900),847)),MIN(H900,(0.75*$C900),847)),2),R900)))</f>
        <v>Effectuez l’étape 1</v>
      </c>
      <c r="M900" s="56" t="str">
        <f>IF(ISTEXT(overallRate),"Effectuez l’étape 1",IF(OR(COUNT($C900,I900)&lt;&gt;2,overallRate=0),0,IF(E900="Yes",ROUND(MAX(IF($B900="Non - avec lien de dépendance",0,MIN((0.75*I900),847)),MIN(I900,(0.75*$C900),847)),2),S900)))</f>
        <v>Effectuez l’étape 1</v>
      </c>
      <c r="N900" s="56" t="str">
        <f>IF(ISTEXT(overallRate),"Effectuez l’étape 1",IF(OR(COUNT($C900,J900)&lt;&gt;2,overallRate=0),0,IF(F900="Yes",ROUND(MAX(IF($B900="Non - avec lien de dépendance",0,MIN((0.75*J900),847)),MIN(J900,(0.75*$C900),847)),2),T900)))</f>
        <v>Effectuez l’étape 1</v>
      </c>
      <c r="O900" s="56" t="str">
        <f>IF(ISTEXT(overallRate),"Effectuez l’étape 1",IF(OR(COUNT($C900,K900)&lt;&gt;2,overallRate=0),0,IF(G900="Yes",ROUND(MAX(IF($B900="Non - avec lien de dépendance",0,MIN((0.75*K900),847)),MIN(K900,(0.75*$C900),847)),2),U900)))</f>
        <v>Effectuez l’étape 1</v>
      </c>
      <c r="P900" s="3">
        <f t="shared" si="13"/>
        <v>0</v>
      </c>
      <c r="R900" s="110" t="e">
        <f>IF(revenueReduction&gt;0.3,MAX(IF($B900="Non - avec lien de dépendance",MIN(1129,H900,$C900)*overallRate,MIN(1129,H900)*overallRate),ROUND(MAX(IF($B900="Non - avec lien de dépendance",0,MIN((0.75*H900),847)),MIN(H900,(0.75*$C900),847)),2)),IF($B900="Non - avec lien de dépendance",MIN(1129,H900,$C900)*overallRate,MIN(1129,H900)*overallRate))</f>
        <v>#VALUE!</v>
      </c>
      <c r="S900" s="110" t="e">
        <f>IF(revenueReduction&gt;0.3,MAX(IF($B900="Non - avec lien de dépendance",MIN(1129,I900,$C900)*overallRate,MIN(1129,I900)*overallRate),ROUND(MAX(IF($B900="Non - avec lien de dépendance",0,MIN((0.75*I900),847)),MIN(I900,(0.75*$C900),847)),2)),IF($B900="Non - avec lien de dépendance",MIN(1129,I900,$C900)*overallRate,MIN(1129,I900)*overallRate))</f>
        <v>#VALUE!</v>
      </c>
      <c r="T900" s="110" t="e">
        <f>IF(revenueReduction&gt;0.3,MAX(IF($B900="Non - avec lien de dépendance",MIN(1129,J900,$C900)*overallRate,MIN(1129,J900)*overallRate),ROUND(MAX(IF($B900="Non - avec lien de dépendance",0,MIN((0.75*J900),847)),MIN(J900,(0.75*$C900),847)),2)),IF($B900="Non - avec lien de dépendance",MIN(1129,J900,$C900)*overallRate,MIN(1129,J900)*overallRate))</f>
        <v>#VALUE!</v>
      </c>
      <c r="U900" s="110" t="e">
        <f>IF(revenueReduction&gt;0.3,MAX(IF($B900="Non - avec lien de dépendance",MIN(1129,K900,$C900)*overallRate,MIN(1129,K900)*overallRate),ROUND(MAX(IF($B900="Non - avec lien de dépendance",0,MIN((0.75*K900),847)),MIN(K900,(0.75*$C900),847)),2)),IF($B900="Non - avec lien de dépendance",MIN(1129,K900,$C900)*overallRate,MIN(1129,K900)*overallRate))</f>
        <v>#VALUE!</v>
      </c>
    </row>
    <row r="901" spans="12:21" x14ac:dyDescent="0.5">
      <c r="L901" s="56" t="str">
        <f>IF(ISTEXT(overallRate),"Effectuez l’étape 1",IF(OR(COUNT($C901,H901)&lt;&gt;2,overallRate=0),0,IF(D901="Oui",ROUND(MAX(IF($B901="Non - avec lien de dépendance",0,MIN((0.75*H901),847)),MIN(H901,(0.75*$C901),847)),2),R901)))</f>
        <v>Effectuez l’étape 1</v>
      </c>
      <c r="M901" s="56" t="str">
        <f>IF(ISTEXT(overallRate),"Effectuez l’étape 1",IF(OR(COUNT($C901,I901)&lt;&gt;2,overallRate=0),0,IF(E901="Yes",ROUND(MAX(IF($B901="Non - avec lien de dépendance",0,MIN((0.75*I901),847)),MIN(I901,(0.75*$C901),847)),2),S901)))</f>
        <v>Effectuez l’étape 1</v>
      </c>
      <c r="N901" s="56" t="str">
        <f>IF(ISTEXT(overallRate),"Effectuez l’étape 1",IF(OR(COUNT($C901,J901)&lt;&gt;2,overallRate=0),0,IF(F901="Yes",ROUND(MAX(IF($B901="Non - avec lien de dépendance",0,MIN((0.75*J901),847)),MIN(J901,(0.75*$C901),847)),2),T901)))</f>
        <v>Effectuez l’étape 1</v>
      </c>
      <c r="O901" s="56" t="str">
        <f>IF(ISTEXT(overallRate),"Effectuez l’étape 1",IF(OR(COUNT($C901,K901)&lt;&gt;2,overallRate=0),0,IF(G901="Yes",ROUND(MAX(IF($B901="Non - avec lien de dépendance",0,MIN((0.75*K901),847)),MIN(K901,(0.75*$C901),847)),2),U901)))</f>
        <v>Effectuez l’étape 1</v>
      </c>
      <c r="P901" s="3">
        <f t="shared" si="13"/>
        <v>0</v>
      </c>
      <c r="R901" s="110" t="e">
        <f>IF(revenueReduction&gt;0.3,MAX(IF($B901="Non - avec lien de dépendance",MIN(1129,H901,$C901)*overallRate,MIN(1129,H901)*overallRate),ROUND(MAX(IF($B901="Non - avec lien de dépendance",0,MIN((0.75*H901),847)),MIN(H901,(0.75*$C901),847)),2)),IF($B901="Non - avec lien de dépendance",MIN(1129,H901,$C901)*overallRate,MIN(1129,H901)*overallRate))</f>
        <v>#VALUE!</v>
      </c>
      <c r="S901" s="110" t="e">
        <f>IF(revenueReduction&gt;0.3,MAX(IF($B901="Non - avec lien de dépendance",MIN(1129,I901,$C901)*overallRate,MIN(1129,I901)*overallRate),ROUND(MAX(IF($B901="Non - avec lien de dépendance",0,MIN((0.75*I901),847)),MIN(I901,(0.75*$C901),847)),2)),IF($B901="Non - avec lien de dépendance",MIN(1129,I901,$C901)*overallRate,MIN(1129,I901)*overallRate))</f>
        <v>#VALUE!</v>
      </c>
      <c r="T901" s="110" t="e">
        <f>IF(revenueReduction&gt;0.3,MAX(IF($B901="Non - avec lien de dépendance",MIN(1129,J901,$C901)*overallRate,MIN(1129,J901)*overallRate),ROUND(MAX(IF($B901="Non - avec lien de dépendance",0,MIN((0.75*J901),847)),MIN(J901,(0.75*$C901),847)),2)),IF($B901="Non - avec lien de dépendance",MIN(1129,J901,$C901)*overallRate,MIN(1129,J901)*overallRate))</f>
        <v>#VALUE!</v>
      </c>
      <c r="U901" s="110" t="e">
        <f>IF(revenueReduction&gt;0.3,MAX(IF($B901="Non - avec lien de dépendance",MIN(1129,K901,$C901)*overallRate,MIN(1129,K901)*overallRate),ROUND(MAX(IF($B901="Non - avec lien de dépendance",0,MIN((0.75*K901),847)),MIN(K901,(0.75*$C901),847)),2)),IF($B901="Non - avec lien de dépendance",MIN(1129,K901,$C901)*overallRate,MIN(1129,K901)*overallRate))</f>
        <v>#VALUE!</v>
      </c>
    </row>
    <row r="902" spans="12:21" x14ac:dyDescent="0.5">
      <c r="L902" s="56" t="str">
        <f>IF(ISTEXT(overallRate),"Effectuez l’étape 1",IF(OR(COUNT($C902,H902)&lt;&gt;2,overallRate=0),0,IF(D902="Oui",ROUND(MAX(IF($B902="Non - avec lien de dépendance",0,MIN((0.75*H902),847)),MIN(H902,(0.75*$C902),847)),2),R902)))</f>
        <v>Effectuez l’étape 1</v>
      </c>
      <c r="M902" s="56" t="str">
        <f>IF(ISTEXT(overallRate),"Effectuez l’étape 1",IF(OR(COUNT($C902,I902)&lt;&gt;2,overallRate=0),0,IF(E902="Yes",ROUND(MAX(IF($B902="Non - avec lien de dépendance",0,MIN((0.75*I902),847)),MIN(I902,(0.75*$C902),847)),2),S902)))</f>
        <v>Effectuez l’étape 1</v>
      </c>
      <c r="N902" s="56" t="str">
        <f>IF(ISTEXT(overallRate),"Effectuez l’étape 1",IF(OR(COUNT($C902,J902)&lt;&gt;2,overallRate=0),0,IF(F902="Yes",ROUND(MAX(IF($B902="Non - avec lien de dépendance",0,MIN((0.75*J902),847)),MIN(J902,(0.75*$C902),847)),2),T902)))</f>
        <v>Effectuez l’étape 1</v>
      </c>
      <c r="O902" s="56" t="str">
        <f>IF(ISTEXT(overallRate),"Effectuez l’étape 1",IF(OR(COUNT($C902,K902)&lt;&gt;2,overallRate=0),0,IF(G902="Yes",ROUND(MAX(IF($B902="Non - avec lien de dépendance",0,MIN((0.75*K902),847)),MIN(K902,(0.75*$C902),847)),2),U902)))</f>
        <v>Effectuez l’étape 1</v>
      </c>
      <c r="P902" s="3">
        <f t="shared" si="13"/>
        <v>0</v>
      </c>
      <c r="R902" s="110" t="e">
        <f>IF(revenueReduction&gt;0.3,MAX(IF($B902="Non - avec lien de dépendance",MIN(1129,H902,$C902)*overallRate,MIN(1129,H902)*overallRate),ROUND(MAX(IF($B902="Non - avec lien de dépendance",0,MIN((0.75*H902),847)),MIN(H902,(0.75*$C902),847)),2)),IF($B902="Non - avec lien de dépendance",MIN(1129,H902,$C902)*overallRate,MIN(1129,H902)*overallRate))</f>
        <v>#VALUE!</v>
      </c>
      <c r="S902" s="110" t="e">
        <f>IF(revenueReduction&gt;0.3,MAX(IF($B902="Non - avec lien de dépendance",MIN(1129,I902,$C902)*overallRate,MIN(1129,I902)*overallRate),ROUND(MAX(IF($B902="Non - avec lien de dépendance",0,MIN((0.75*I902),847)),MIN(I902,(0.75*$C902),847)),2)),IF($B902="Non - avec lien de dépendance",MIN(1129,I902,$C902)*overallRate,MIN(1129,I902)*overallRate))</f>
        <v>#VALUE!</v>
      </c>
      <c r="T902" s="110" t="e">
        <f>IF(revenueReduction&gt;0.3,MAX(IF($B902="Non - avec lien de dépendance",MIN(1129,J902,$C902)*overallRate,MIN(1129,J902)*overallRate),ROUND(MAX(IF($B902="Non - avec lien de dépendance",0,MIN((0.75*J902),847)),MIN(J902,(0.75*$C902),847)),2)),IF($B902="Non - avec lien de dépendance",MIN(1129,J902,$C902)*overallRate,MIN(1129,J902)*overallRate))</f>
        <v>#VALUE!</v>
      </c>
      <c r="U902" s="110" t="e">
        <f>IF(revenueReduction&gt;0.3,MAX(IF($B902="Non - avec lien de dépendance",MIN(1129,K902,$C902)*overallRate,MIN(1129,K902)*overallRate),ROUND(MAX(IF($B902="Non - avec lien de dépendance",0,MIN((0.75*K902),847)),MIN(K902,(0.75*$C902),847)),2)),IF($B902="Non - avec lien de dépendance",MIN(1129,K902,$C902)*overallRate,MIN(1129,K902)*overallRate))</f>
        <v>#VALUE!</v>
      </c>
    </row>
    <row r="903" spans="12:21" x14ac:dyDescent="0.5">
      <c r="L903" s="56" t="str">
        <f>IF(ISTEXT(overallRate),"Effectuez l’étape 1",IF(OR(COUNT($C903,H903)&lt;&gt;2,overallRate=0),0,IF(D903="Oui",ROUND(MAX(IF($B903="Non - avec lien de dépendance",0,MIN((0.75*H903),847)),MIN(H903,(0.75*$C903),847)),2),R903)))</f>
        <v>Effectuez l’étape 1</v>
      </c>
      <c r="M903" s="56" t="str">
        <f>IF(ISTEXT(overallRate),"Effectuez l’étape 1",IF(OR(COUNT($C903,I903)&lt;&gt;2,overallRate=0),0,IF(E903="Yes",ROUND(MAX(IF($B903="Non - avec lien de dépendance",0,MIN((0.75*I903),847)),MIN(I903,(0.75*$C903),847)),2),S903)))</f>
        <v>Effectuez l’étape 1</v>
      </c>
      <c r="N903" s="56" t="str">
        <f>IF(ISTEXT(overallRate),"Effectuez l’étape 1",IF(OR(COUNT($C903,J903)&lt;&gt;2,overallRate=0),0,IF(F903="Yes",ROUND(MAX(IF($B903="Non - avec lien de dépendance",0,MIN((0.75*J903),847)),MIN(J903,(0.75*$C903),847)),2),T903)))</f>
        <v>Effectuez l’étape 1</v>
      </c>
      <c r="O903" s="56" t="str">
        <f>IF(ISTEXT(overallRate),"Effectuez l’étape 1",IF(OR(COUNT($C903,K903)&lt;&gt;2,overallRate=0),0,IF(G903="Yes",ROUND(MAX(IF($B903="Non - avec lien de dépendance",0,MIN((0.75*K903),847)),MIN(K903,(0.75*$C903),847)),2),U903)))</f>
        <v>Effectuez l’étape 1</v>
      </c>
      <c r="P903" s="3">
        <f t="shared" ref="P903:P966" si="14">IF(AND(COUNT(C903:K903)&gt;0,OR(COUNT(C903:K903)&lt;&gt;5,ISBLANK(B903))),"Fill out all amounts",SUM(L903:O903))</f>
        <v>0</v>
      </c>
      <c r="R903" s="110" t="e">
        <f>IF(revenueReduction&gt;0.3,MAX(IF($B903="Non - avec lien de dépendance",MIN(1129,H903,$C903)*overallRate,MIN(1129,H903)*overallRate),ROUND(MAX(IF($B903="Non - avec lien de dépendance",0,MIN((0.75*H903),847)),MIN(H903,(0.75*$C903),847)),2)),IF($B903="Non - avec lien de dépendance",MIN(1129,H903,$C903)*overallRate,MIN(1129,H903)*overallRate))</f>
        <v>#VALUE!</v>
      </c>
      <c r="S903" s="110" t="e">
        <f>IF(revenueReduction&gt;0.3,MAX(IF($B903="Non - avec lien de dépendance",MIN(1129,I903,$C903)*overallRate,MIN(1129,I903)*overallRate),ROUND(MAX(IF($B903="Non - avec lien de dépendance",0,MIN((0.75*I903),847)),MIN(I903,(0.75*$C903),847)),2)),IF($B903="Non - avec lien de dépendance",MIN(1129,I903,$C903)*overallRate,MIN(1129,I903)*overallRate))</f>
        <v>#VALUE!</v>
      </c>
      <c r="T903" s="110" t="e">
        <f>IF(revenueReduction&gt;0.3,MAX(IF($B903="Non - avec lien de dépendance",MIN(1129,J903,$C903)*overallRate,MIN(1129,J903)*overallRate),ROUND(MAX(IF($B903="Non - avec lien de dépendance",0,MIN((0.75*J903),847)),MIN(J903,(0.75*$C903),847)),2)),IF($B903="Non - avec lien de dépendance",MIN(1129,J903,$C903)*overallRate,MIN(1129,J903)*overallRate))</f>
        <v>#VALUE!</v>
      </c>
      <c r="U903" s="110" t="e">
        <f>IF(revenueReduction&gt;0.3,MAX(IF($B903="Non - avec lien de dépendance",MIN(1129,K903,$C903)*overallRate,MIN(1129,K903)*overallRate),ROUND(MAX(IF($B903="Non - avec lien de dépendance",0,MIN((0.75*K903),847)),MIN(K903,(0.75*$C903),847)),2)),IF($B903="Non - avec lien de dépendance",MIN(1129,K903,$C903)*overallRate,MIN(1129,K903)*overallRate))</f>
        <v>#VALUE!</v>
      </c>
    </row>
    <row r="904" spans="12:21" x14ac:dyDescent="0.5">
      <c r="L904" s="56" t="str">
        <f>IF(ISTEXT(overallRate),"Effectuez l’étape 1",IF(OR(COUNT($C904,H904)&lt;&gt;2,overallRate=0),0,IF(D904="Oui",ROUND(MAX(IF($B904="Non - avec lien de dépendance",0,MIN((0.75*H904),847)),MIN(H904,(0.75*$C904),847)),2),R904)))</f>
        <v>Effectuez l’étape 1</v>
      </c>
      <c r="M904" s="56" t="str">
        <f>IF(ISTEXT(overallRate),"Effectuez l’étape 1",IF(OR(COUNT($C904,I904)&lt;&gt;2,overallRate=0),0,IF(E904="Yes",ROUND(MAX(IF($B904="Non - avec lien de dépendance",0,MIN((0.75*I904),847)),MIN(I904,(0.75*$C904),847)),2),S904)))</f>
        <v>Effectuez l’étape 1</v>
      </c>
      <c r="N904" s="56" t="str">
        <f>IF(ISTEXT(overallRate),"Effectuez l’étape 1",IF(OR(COUNT($C904,J904)&lt;&gt;2,overallRate=0),0,IF(F904="Yes",ROUND(MAX(IF($B904="Non - avec lien de dépendance",0,MIN((0.75*J904),847)),MIN(J904,(0.75*$C904),847)),2),T904)))</f>
        <v>Effectuez l’étape 1</v>
      </c>
      <c r="O904" s="56" t="str">
        <f>IF(ISTEXT(overallRate),"Effectuez l’étape 1",IF(OR(COUNT($C904,K904)&lt;&gt;2,overallRate=0),0,IF(G904="Yes",ROUND(MAX(IF($B904="Non - avec lien de dépendance",0,MIN((0.75*K904),847)),MIN(K904,(0.75*$C904),847)),2),U904)))</f>
        <v>Effectuez l’étape 1</v>
      </c>
      <c r="P904" s="3">
        <f t="shared" si="14"/>
        <v>0</v>
      </c>
      <c r="R904" s="110" t="e">
        <f>IF(revenueReduction&gt;0.3,MAX(IF($B904="Non - avec lien de dépendance",MIN(1129,H904,$C904)*overallRate,MIN(1129,H904)*overallRate),ROUND(MAX(IF($B904="Non - avec lien de dépendance",0,MIN((0.75*H904),847)),MIN(H904,(0.75*$C904),847)),2)),IF($B904="Non - avec lien de dépendance",MIN(1129,H904,$C904)*overallRate,MIN(1129,H904)*overallRate))</f>
        <v>#VALUE!</v>
      </c>
      <c r="S904" s="110" t="e">
        <f>IF(revenueReduction&gt;0.3,MAX(IF($B904="Non - avec lien de dépendance",MIN(1129,I904,$C904)*overallRate,MIN(1129,I904)*overallRate),ROUND(MAX(IF($B904="Non - avec lien de dépendance",0,MIN((0.75*I904),847)),MIN(I904,(0.75*$C904),847)),2)),IF($B904="Non - avec lien de dépendance",MIN(1129,I904,$C904)*overallRate,MIN(1129,I904)*overallRate))</f>
        <v>#VALUE!</v>
      </c>
      <c r="T904" s="110" t="e">
        <f>IF(revenueReduction&gt;0.3,MAX(IF($B904="Non - avec lien de dépendance",MIN(1129,J904,$C904)*overallRate,MIN(1129,J904)*overallRate),ROUND(MAX(IF($B904="Non - avec lien de dépendance",0,MIN((0.75*J904),847)),MIN(J904,(0.75*$C904),847)),2)),IF($B904="Non - avec lien de dépendance",MIN(1129,J904,$C904)*overallRate,MIN(1129,J904)*overallRate))</f>
        <v>#VALUE!</v>
      </c>
      <c r="U904" s="110" t="e">
        <f>IF(revenueReduction&gt;0.3,MAX(IF($B904="Non - avec lien de dépendance",MIN(1129,K904,$C904)*overallRate,MIN(1129,K904)*overallRate),ROUND(MAX(IF($B904="Non - avec lien de dépendance",0,MIN((0.75*K904),847)),MIN(K904,(0.75*$C904),847)),2)),IF($B904="Non - avec lien de dépendance",MIN(1129,K904,$C904)*overallRate,MIN(1129,K904)*overallRate))</f>
        <v>#VALUE!</v>
      </c>
    </row>
    <row r="905" spans="12:21" x14ac:dyDescent="0.5">
      <c r="L905" s="56" t="str">
        <f>IF(ISTEXT(overallRate),"Effectuez l’étape 1",IF(OR(COUNT($C905,H905)&lt;&gt;2,overallRate=0),0,IF(D905="Oui",ROUND(MAX(IF($B905="Non - avec lien de dépendance",0,MIN((0.75*H905),847)),MIN(H905,(0.75*$C905),847)),2),R905)))</f>
        <v>Effectuez l’étape 1</v>
      </c>
      <c r="M905" s="56" t="str">
        <f>IF(ISTEXT(overallRate),"Effectuez l’étape 1",IF(OR(COUNT($C905,I905)&lt;&gt;2,overallRate=0),0,IF(E905="Yes",ROUND(MAX(IF($B905="Non - avec lien de dépendance",0,MIN((0.75*I905),847)),MIN(I905,(0.75*$C905),847)),2),S905)))</f>
        <v>Effectuez l’étape 1</v>
      </c>
      <c r="N905" s="56" t="str">
        <f>IF(ISTEXT(overallRate),"Effectuez l’étape 1",IF(OR(COUNT($C905,J905)&lt;&gt;2,overallRate=0),0,IF(F905="Yes",ROUND(MAX(IF($B905="Non - avec lien de dépendance",0,MIN((0.75*J905),847)),MIN(J905,(0.75*$C905),847)),2),T905)))</f>
        <v>Effectuez l’étape 1</v>
      </c>
      <c r="O905" s="56" t="str">
        <f>IF(ISTEXT(overallRate),"Effectuez l’étape 1",IF(OR(COUNT($C905,K905)&lt;&gt;2,overallRate=0),0,IF(G905="Yes",ROUND(MAX(IF($B905="Non - avec lien de dépendance",0,MIN((0.75*K905),847)),MIN(K905,(0.75*$C905),847)),2),U905)))</f>
        <v>Effectuez l’étape 1</v>
      </c>
      <c r="P905" s="3">
        <f t="shared" si="14"/>
        <v>0</v>
      </c>
      <c r="R905" s="110" t="e">
        <f>IF(revenueReduction&gt;0.3,MAX(IF($B905="Non - avec lien de dépendance",MIN(1129,H905,$C905)*overallRate,MIN(1129,H905)*overallRate),ROUND(MAX(IF($B905="Non - avec lien de dépendance",0,MIN((0.75*H905),847)),MIN(H905,(0.75*$C905),847)),2)),IF($B905="Non - avec lien de dépendance",MIN(1129,H905,$C905)*overallRate,MIN(1129,H905)*overallRate))</f>
        <v>#VALUE!</v>
      </c>
      <c r="S905" s="110" t="e">
        <f>IF(revenueReduction&gt;0.3,MAX(IF($B905="Non - avec lien de dépendance",MIN(1129,I905,$C905)*overallRate,MIN(1129,I905)*overallRate),ROUND(MAX(IF($B905="Non - avec lien de dépendance",0,MIN((0.75*I905),847)),MIN(I905,(0.75*$C905),847)),2)),IF($B905="Non - avec lien de dépendance",MIN(1129,I905,$C905)*overallRate,MIN(1129,I905)*overallRate))</f>
        <v>#VALUE!</v>
      </c>
      <c r="T905" s="110" t="e">
        <f>IF(revenueReduction&gt;0.3,MAX(IF($B905="Non - avec lien de dépendance",MIN(1129,J905,$C905)*overallRate,MIN(1129,J905)*overallRate),ROUND(MAX(IF($B905="Non - avec lien de dépendance",0,MIN((0.75*J905),847)),MIN(J905,(0.75*$C905),847)),2)),IF($B905="Non - avec lien de dépendance",MIN(1129,J905,$C905)*overallRate,MIN(1129,J905)*overallRate))</f>
        <v>#VALUE!</v>
      </c>
      <c r="U905" s="110" t="e">
        <f>IF(revenueReduction&gt;0.3,MAX(IF($B905="Non - avec lien de dépendance",MIN(1129,K905,$C905)*overallRate,MIN(1129,K905)*overallRate),ROUND(MAX(IF($B905="Non - avec lien de dépendance",0,MIN((0.75*K905),847)),MIN(K905,(0.75*$C905),847)),2)),IF($B905="Non - avec lien de dépendance",MIN(1129,K905,$C905)*overallRate,MIN(1129,K905)*overallRate))</f>
        <v>#VALUE!</v>
      </c>
    </row>
    <row r="906" spans="12:21" x14ac:dyDescent="0.5">
      <c r="L906" s="56" t="str">
        <f>IF(ISTEXT(overallRate),"Effectuez l’étape 1",IF(OR(COUNT($C906,H906)&lt;&gt;2,overallRate=0),0,IF(D906="Oui",ROUND(MAX(IF($B906="Non - avec lien de dépendance",0,MIN((0.75*H906),847)),MIN(H906,(0.75*$C906),847)),2),R906)))</f>
        <v>Effectuez l’étape 1</v>
      </c>
      <c r="M906" s="56" t="str">
        <f>IF(ISTEXT(overallRate),"Effectuez l’étape 1",IF(OR(COUNT($C906,I906)&lt;&gt;2,overallRate=0),0,IF(E906="Yes",ROUND(MAX(IF($B906="Non - avec lien de dépendance",0,MIN((0.75*I906),847)),MIN(I906,(0.75*$C906),847)),2),S906)))</f>
        <v>Effectuez l’étape 1</v>
      </c>
      <c r="N906" s="56" t="str">
        <f>IF(ISTEXT(overallRate),"Effectuez l’étape 1",IF(OR(COUNT($C906,J906)&lt;&gt;2,overallRate=0),0,IF(F906="Yes",ROUND(MAX(IF($B906="Non - avec lien de dépendance",0,MIN((0.75*J906),847)),MIN(J906,(0.75*$C906),847)),2),T906)))</f>
        <v>Effectuez l’étape 1</v>
      </c>
      <c r="O906" s="56" t="str">
        <f>IF(ISTEXT(overallRate),"Effectuez l’étape 1",IF(OR(COUNT($C906,K906)&lt;&gt;2,overallRate=0),0,IF(G906="Yes",ROUND(MAX(IF($B906="Non - avec lien de dépendance",0,MIN((0.75*K906),847)),MIN(K906,(0.75*$C906),847)),2),U906)))</f>
        <v>Effectuez l’étape 1</v>
      </c>
      <c r="P906" s="3">
        <f t="shared" si="14"/>
        <v>0</v>
      </c>
      <c r="R906" s="110" t="e">
        <f>IF(revenueReduction&gt;0.3,MAX(IF($B906="Non - avec lien de dépendance",MIN(1129,H906,$C906)*overallRate,MIN(1129,H906)*overallRate),ROUND(MAX(IF($B906="Non - avec lien de dépendance",0,MIN((0.75*H906),847)),MIN(H906,(0.75*$C906),847)),2)),IF($B906="Non - avec lien de dépendance",MIN(1129,H906,$C906)*overallRate,MIN(1129,H906)*overallRate))</f>
        <v>#VALUE!</v>
      </c>
      <c r="S906" s="110" t="e">
        <f>IF(revenueReduction&gt;0.3,MAX(IF($B906="Non - avec lien de dépendance",MIN(1129,I906,$C906)*overallRate,MIN(1129,I906)*overallRate),ROUND(MAX(IF($B906="Non - avec lien de dépendance",0,MIN((0.75*I906),847)),MIN(I906,(0.75*$C906),847)),2)),IF($B906="Non - avec lien de dépendance",MIN(1129,I906,$C906)*overallRate,MIN(1129,I906)*overallRate))</f>
        <v>#VALUE!</v>
      </c>
      <c r="T906" s="110" t="e">
        <f>IF(revenueReduction&gt;0.3,MAX(IF($B906="Non - avec lien de dépendance",MIN(1129,J906,$C906)*overallRate,MIN(1129,J906)*overallRate),ROUND(MAX(IF($B906="Non - avec lien de dépendance",0,MIN((0.75*J906),847)),MIN(J906,(0.75*$C906),847)),2)),IF($B906="Non - avec lien de dépendance",MIN(1129,J906,$C906)*overallRate,MIN(1129,J906)*overallRate))</f>
        <v>#VALUE!</v>
      </c>
      <c r="U906" s="110" t="e">
        <f>IF(revenueReduction&gt;0.3,MAX(IF($B906="Non - avec lien de dépendance",MIN(1129,K906,$C906)*overallRate,MIN(1129,K906)*overallRate),ROUND(MAX(IF($B906="Non - avec lien de dépendance",0,MIN((0.75*K906),847)),MIN(K906,(0.75*$C906),847)),2)),IF($B906="Non - avec lien de dépendance",MIN(1129,K906,$C906)*overallRate,MIN(1129,K906)*overallRate))</f>
        <v>#VALUE!</v>
      </c>
    </row>
    <row r="907" spans="12:21" x14ac:dyDescent="0.5">
      <c r="L907" s="56" t="str">
        <f>IF(ISTEXT(overallRate),"Effectuez l’étape 1",IF(OR(COUNT($C907,H907)&lt;&gt;2,overallRate=0),0,IF(D907="Oui",ROUND(MAX(IF($B907="Non - avec lien de dépendance",0,MIN((0.75*H907),847)),MIN(H907,(0.75*$C907),847)),2),R907)))</f>
        <v>Effectuez l’étape 1</v>
      </c>
      <c r="M907" s="56" t="str">
        <f>IF(ISTEXT(overallRate),"Effectuez l’étape 1",IF(OR(COUNT($C907,I907)&lt;&gt;2,overallRate=0),0,IF(E907="Yes",ROUND(MAX(IF($B907="Non - avec lien de dépendance",0,MIN((0.75*I907),847)),MIN(I907,(0.75*$C907),847)),2),S907)))</f>
        <v>Effectuez l’étape 1</v>
      </c>
      <c r="N907" s="56" t="str">
        <f>IF(ISTEXT(overallRate),"Effectuez l’étape 1",IF(OR(COUNT($C907,J907)&lt;&gt;2,overallRate=0),0,IF(F907="Yes",ROUND(MAX(IF($B907="Non - avec lien de dépendance",0,MIN((0.75*J907),847)),MIN(J907,(0.75*$C907),847)),2),T907)))</f>
        <v>Effectuez l’étape 1</v>
      </c>
      <c r="O907" s="56" t="str">
        <f>IF(ISTEXT(overallRate),"Effectuez l’étape 1",IF(OR(COUNT($C907,K907)&lt;&gt;2,overallRate=0),0,IF(G907="Yes",ROUND(MAX(IF($B907="Non - avec lien de dépendance",0,MIN((0.75*K907),847)),MIN(K907,(0.75*$C907),847)),2),U907)))</f>
        <v>Effectuez l’étape 1</v>
      </c>
      <c r="P907" s="3">
        <f t="shared" si="14"/>
        <v>0</v>
      </c>
      <c r="R907" s="110" t="e">
        <f>IF(revenueReduction&gt;0.3,MAX(IF($B907="Non - avec lien de dépendance",MIN(1129,H907,$C907)*overallRate,MIN(1129,H907)*overallRate),ROUND(MAX(IF($B907="Non - avec lien de dépendance",0,MIN((0.75*H907),847)),MIN(H907,(0.75*$C907),847)),2)),IF($B907="Non - avec lien de dépendance",MIN(1129,H907,$C907)*overallRate,MIN(1129,H907)*overallRate))</f>
        <v>#VALUE!</v>
      </c>
      <c r="S907" s="110" t="e">
        <f>IF(revenueReduction&gt;0.3,MAX(IF($B907="Non - avec lien de dépendance",MIN(1129,I907,$C907)*overallRate,MIN(1129,I907)*overallRate),ROUND(MAX(IF($B907="Non - avec lien de dépendance",0,MIN((0.75*I907),847)),MIN(I907,(0.75*$C907),847)),2)),IF($B907="Non - avec lien de dépendance",MIN(1129,I907,$C907)*overallRate,MIN(1129,I907)*overallRate))</f>
        <v>#VALUE!</v>
      </c>
      <c r="T907" s="110" t="e">
        <f>IF(revenueReduction&gt;0.3,MAX(IF($B907="Non - avec lien de dépendance",MIN(1129,J907,$C907)*overallRate,MIN(1129,J907)*overallRate),ROUND(MAX(IF($B907="Non - avec lien de dépendance",0,MIN((0.75*J907),847)),MIN(J907,(0.75*$C907),847)),2)),IF($B907="Non - avec lien de dépendance",MIN(1129,J907,$C907)*overallRate,MIN(1129,J907)*overallRate))</f>
        <v>#VALUE!</v>
      </c>
      <c r="U907" s="110" t="e">
        <f>IF(revenueReduction&gt;0.3,MAX(IF($B907="Non - avec lien de dépendance",MIN(1129,K907,$C907)*overallRate,MIN(1129,K907)*overallRate),ROUND(MAX(IF($B907="Non - avec lien de dépendance",0,MIN((0.75*K907),847)),MIN(K907,(0.75*$C907),847)),2)),IF($B907="Non - avec lien de dépendance",MIN(1129,K907,$C907)*overallRate,MIN(1129,K907)*overallRate))</f>
        <v>#VALUE!</v>
      </c>
    </row>
    <row r="908" spans="12:21" x14ac:dyDescent="0.5">
      <c r="L908" s="56" t="str">
        <f>IF(ISTEXT(overallRate),"Effectuez l’étape 1",IF(OR(COUNT($C908,H908)&lt;&gt;2,overallRate=0),0,IF(D908="Oui",ROUND(MAX(IF($B908="Non - avec lien de dépendance",0,MIN((0.75*H908),847)),MIN(H908,(0.75*$C908),847)),2),R908)))</f>
        <v>Effectuez l’étape 1</v>
      </c>
      <c r="M908" s="56" t="str">
        <f>IF(ISTEXT(overallRate),"Effectuez l’étape 1",IF(OR(COUNT($C908,I908)&lt;&gt;2,overallRate=0),0,IF(E908="Yes",ROUND(MAX(IF($B908="Non - avec lien de dépendance",0,MIN((0.75*I908),847)),MIN(I908,(0.75*$C908),847)),2),S908)))</f>
        <v>Effectuez l’étape 1</v>
      </c>
      <c r="N908" s="56" t="str">
        <f>IF(ISTEXT(overallRate),"Effectuez l’étape 1",IF(OR(COUNT($C908,J908)&lt;&gt;2,overallRate=0),0,IF(F908="Yes",ROUND(MAX(IF($B908="Non - avec lien de dépendance",0,MIN((0.75*J908),847)),MIN(J908,(0.75*$C908),847)),2),T908)))</f>
        <v>Effectuez l’étape 1</v>
      </c>
      <c r="O908" s="56" t="str">
        <f>IF(ISTEXT(overallRate),"Effectuez l’étape 1",IF(OR(COUNT($C908,K908)&lt;&gt;2,overallRate=0),0,IF(G908="Yes",ROUND(MAX(IF($B908="Non - avec lien de dépendance",0,MIN((0.75*K908),847)),MIN(K908,(0.75*$C908),847)),2),U908)))</f>
        <v>Effectuez l’étape 1</v>
      </c>
      <c r="P908" s="3">
        <f t="shared" si="14"/>
        <v>0</v>
      </c>
      <c r="R908" s="110" t="e">
        <f>IF(revenueReduction&gt;0.3,MAX(IF($B908="Non - avec lien de dépendance",MIN(1129,H908,$C908)*overallRate,MIN(1129,H908)*overallRate),ROUND(MAX(IF($B908="Non - avec lien de dépendance",0,MIN((0.75*H908),847)),MIN(H908,(0.75*$C908),847)),2)),IF($B908="Non - avec lien de dépendance",MIN(1129,H908,$C908)*overallRate,MIN(1129,H908)*overallRate))</f>
        <v>#VALUE!</v>
      </c>
      <c r="S908" s="110" t="e">
        <f>IF(revenueReduction&gt;0.3,MAX(IF($B908="Non - avec lien de dépendance",MIN(1129,I908,$C908)*overallRate,MIN(1129,I908)*overallRate),ROUND(MAX(IF($B908="Non - avec lien de dépendance",0,MIN((0.75*I908),847)),MIN(I908,(0.75*$C908),847)),2)),IF($B908="Non - avec lien de dépendance",MIN(1129,I908,$C908)*overallRate,MIN(1129,I908)*overallRate))</f>
        <v>#VALUE!</v>
      </c>
      <c r="T908" s="110" t="e">
        <f>IF(revenueReduction&gt;0.3,MAX(IF($B908="Non - avec lien de dépendance",MIN(1129,J908,$C908)*overallRate,MIN(1129,J908)*overallRate),ROUND(MAX(IF($B908="Non - avec lien de dépendance",0,MIN((0.75*J908),847)),MIN(J908,(0.75*$C908),847)),2)),IF($B908="Non - avec lien de dépendance",MIN(1129,J908,$C908)*overallRate,MIN(1129,J908)*overallRate))</f>
        <v>#VALUE!</v>
      </c>
      <c r="U908" s="110" t="e">
        <f>IF(revenueReduction&gt;0.3,MAX(IF($B908="Non - avec lien de dépendance",MIN(1129,K908,$C908)*overallRate,MIN(1129,K908)*overallRate),ROUND(MAX(IF($B908="Non - avec lien de dépendance",0,MIN((0.75*K908),847)),MIN(K908,(0.75*$C908),847)),2)),IF($B908="Non - avec lien de dépendance",MIN(1129,K908,$C908)*overallRate,MIN(1129,K908)*overallRate))</f>
        <v>#VALUE!</v>
      </c>
    </row>
    <row r="909" spans="12:21" x14ac:dyDescent="0.5">
      <c r="L909" s="56" t="str">
        <f>IF(ISTEXT(overallRate),"Effectuez l’étape 1",IF(OR(COUNT($C909,H909)&lt;&gt;2,overallRate=0),0,IF(D909="Oui",ROUND(MAX(IF($B909="Non - avec lien de dépendance",0,MIN((0.75*H909),847)),MIN(H909,(0.75*$C909),847)),2),R909)))</f>
        <v>Effectuez l’étape 1</v>
      </c>
      <c r="M909" s="56" t="str">
        <f>IF(ISTEXT(overallRate),"Effectuez l’étape 1",IF(OR(COUNT($C909,I909)&lt;&gt;2,overallRate=0),0,IF(E909="Yes",ROUND(MAX(IF($B909="Non - avec lien de dépendance",0,MIN((0.75*I909),847)),MIN(I909,(0.75*$C909),847)),2),S909)))</f>
        <v>Effectuez l’étape 1</v>
      </c>
      <c r="N909" s="56" t="str">
        <f>IF(ISTEXT(overallRate),"Effectuez l’étape 1",IF(OR(COUNT($C909,J909)&lt;&gt;2,overallRate=0),0,IF(F909="Yes",ROUND(MAX(IF($B909="Non - avec lien de dépendance",0,MIN((0.75*J909),847)),MIN(J909,(0.75*$C909),847)),2),T909)))</f>
        <v>Effectuez l’étape 1</v>
      </c>
      <c r="O909" s="56" t="str">
        <f>IF(ISTEXT(overallRate),"Effectuez l’étape 1",IF(OR(COUNT($C909,K909)&lt;&gt;2,overallRate=0),0,IF(G909="Yes",ROUND(MAX(IF($B909="Non - avec lien de dépendance",0,MIN((0.75*K909),847)),MIN(K909,(0.75*$C909),847)),2),U909)))</f>
        <v>Effectuez l’étape 1</v>
      </c>
      <c r="P909" s="3">
        <f t="shared" si="14"/>
        <v>0</v>
      </c>
      <c r="R909" s="110" t="e">
        <f>IF(revenueReduction&gt;0.3,MAX(IF($B909="Non - avec lien de dépendance",MIN(1129,H909,$C909)*overallRate,MIN(1129,H909)*overallRate),ROUND(MAX(IF($B909="Non - avec lien de dépendance",0,MIN((0.75*H909),847)),MIN(H909,(0.75*$C909),847)),2)),IF($B909="Non - avec lien de dépendance",MIN(1129,H909,$C909)*overallRate,MIN(1129,H909)*overallRate))</f>
        <v>#VALUE!</v>
      </c>
      <c r="S909" s="110" t="e">
        <f>IF(revenueReduction&gt;0.3,MAX(IF($B909="Non - avec lien de dépendance",MIN(1129,I909,$C909)*overallRate,MIN(1129,I909)*overallRate),ROUND(MAX(IF($B909="Non - avec lien de dépendance",0,MIN((0.75*I909),847)),MIN(I909,(0.75*$C909),847)),2)),IF($B909="Non - avec lien de dépendance",MIN(1129,I909,$C909)*overallRate,MIN(1129,I909)*overallRate))</f>
        <v>#VALUE!</v>
      </c>
      <c r="T909" s="110" t="e">
        <f>IF(revenueReduction&gt;0.3,MAX(IF($B909="Non - avec lien de dépendance",MIN(1129,J909,$C909)*overallRate,MIN(1129,J909)*overallRate),ROUND(MAX(IF($B909="Non - avec lien de dépendance",0,MIN((0.75*J909),847)),MIN(J909,(0.75*$C909),847)),2)),IF($B909="Non - avec lien de dépendance",MIN(1129,J909,$C909)*overallRate,MIN(1129,J909)*overallRate))</f>
        <v>#VALUE!</v>
      </c>
      <c r="U909" s="110" t="e">
        <f>IF(revenueReduction&gt;0.3,MAX(IF($B909="Non - avec lien de dépendance",MIN(1129,K909,$C909)*overallRate,MIN(1129,K909)*overallRate),ROUND(MAX(IF($B909="Non - avec lien de dépendance",0,MIN((0.75*K909),847)),MIN(K909,(0.75*$C909),847)),2)),IF($B909="Non - avec lien de dépendance",MIN(1129,K909,$C909)*overallRate,MIN(1129,K909)*overallRate))</f>
        <v>#VALUE!</v>
      </c>
    </row>
    <row r="910" spans="12:21" x14ac:dyDescent="0.5">
      <c r="L910" s="56" t="str">
        <f>IF(ISTEXT(overallRate),"Effectuez l’étape 1",IF(OR(COUNT($C910,H910)&lt;&gt;2,overallRate=0),0,IF(D910="Oui",ROUND(MAX(IF($B910="Non - avec lien de dépendance",0,MIN((0.75*H910),847)),MIN(H910,(0.75*$C910),847)),2),R910)))</f>
        <v>Effectuez l’étape 1</v>
      </c>
      <c r="M910" s="56" t="str">
        <f>IF(ISTEXT(overallRate),"Effectuez l’étape 1",IF(OR(COUNT($C910,I910)&lt;&gt;2,overallRate=0),0,IF(E910="Yes",ROUND(MAX(IF($B910="Non - avec lien de dépendance",0,MIN((0.75*I910),847)),MIN(I910,(0.75*$C910),847)),2),S910)))</f>
        <v>Effectuez l’étape 1</v>
      </c>
      <c r="N910" s="56" t="str">
        <f>IF(ISTEXT(overallRate),"Effectuez l’étape 1",IF(OR(COUNT($C910,J910)&lt;&gt;2,overallRate=0),0,IF(F910="Yes",ROUND(MAX(IF($B910="Non - avec lien de dépendance",0,MIN((0.75*J910),847)),MIN(J910,(0.75*$C910),847)),2),T910)))</f>
        <v>Effectuez l’étape 1</v>
      </c>
      <c r="O910" s="56" t="str">
        <f>IF(ISTEXT(overallRate),"Effectuez l’étape 1",IF(OR(COUNT($C910,K910)&lt;&gt;2,overallRate=0),0,IF(G910="Yes",ROUND(MAX(IF($B910="Non - avec lien de dépendance",0,MIN((0.75*K910),847)),MIN(K910,(0.75*$C910),847)),2),U910)))</f>
        <v>Effectuez l’étape 1</v>
      </c>
      <c r="P910" s="3">
        <f t="shared" si="14"/>
        <v>0</v>
      </c>
      <c r="R910" s="110" t="e">
        <f>IF(revenueReduction&gt;0.3,MAX(IF($B910="Non - avec lien de dépendance",MIN(1129,H910,$C910)*overallRate,MIN(1129,H910)*overallRate),ROUND(MAX(IF($B910="Non - avec lien de dépendance",0,MIN((0.75*H910),847)),MIN(H910,(0.75*$C910),847)),2)),IF($B910="Non - avec lien de dépendance",MIN(1129,H910,$C910)*overallRate,MIN(1129,H910)*overallRate))</f>
        <v>#VALUE!</v>
      </c>
      <c r="S910" s="110" t="e">
        <f>IF(revenueReduction&gt;0.3,MAX(IF($B910="Non - avec lien de dépendance",MIN(1129,I910,$C910)*overallRate,MIN(1129,I910)*overallRate),ROUND(MAX(IF($B910="Non - avec lien de dépendance",0,MIN((0.75*I910),847)),MIN(I910,(0.75*$C910),847)),2)),IF($B910="Non - avec lien de dépendance",MIN(1129,I910,$C910)*overallRate,MIN(1129,I910)*overallRate))</f>
        <v>#VALUE!</v>
      </c>
      <c r="T910" s="110" t="e">
        <f>IF(revenueReduction&gt;0.3,MAX(IF($B910="Non - avec lien de dépendance",MIN(1129,J910,$C910)*overallRate,MIN(1129,J910)*overallRate),ROUND(MAX(IF($B910="Non - avec lien de dépendance",0,MIN((0.75*J910),847)),MIN(J910,(0.75*$C910),847)),2)),IF($B910="Non - avec lien de dépendance",MIN(1129,J910,$C910)*overallRate,MIN(1129,J910)*overallRate))</f>
        <v>#VALUE!</v>
      </c>
      <c r="U910" s="110" t="e">
        <f>IF(revenueReduction&gt;0.3,MAX(IF($B910="Non - avec lien de dépendance",MIN(1129,K910,$C910)*overallRate,MIN(1129,K910)*overallRate),ROUND(MAX(IF($B910="Non - avec lien de dépendance",0,MIN((0.75*K910),847)),MIN(K910,(0.75*$C910),847)),2)),IF($B910="Non - avec lien de dépendance",MIN(1129,K910,$C910)*overallRate,MIN(1129,K910)*overallRate))</f>
        <v>#VALUE!</v>
      </c>
    </row>
    <row r="911" spans="12:21" x14ac:dyDescent="0.5">
      <c r="L911" s="56" t="str">
        <f>IF(ISTEXT(overallRate),"Effectuez l’étape 1",IF(OR(COUNT($C911,H911)&lt;&gt;2,overallRate=0),0,IF(D911="Oui",ROUND(MAX(IF($B911="Non - avec lien de dépendance",0,MIN((0.75*H911),847)),MIN(H911,(0.75*$C911),847)),2),R911)))</f>
        <v>Effectuez l’étape 1</v>
      </c>
      <c r="M911" s="56" t="str">
        <f>IF(ISTEXT(overallRate),"Effectuez l’étape 1",IF(OR(COUNT($C911,I911)&lt;&gt;2,overallRate=0),0,IF(E911="Yes",ROUND(MAX(IF($B911="Non - avec lien de dépendance",0,MIN((0.75*I911),847)),MIN(I911,(0.75*$C911),847)),2),S911)))</f>
        <v>Effectuez l’étape 1</v>
      </c>
      <c r="N911" s="56" t="str">
        <f>IF(ISTEXT(overallRate),"Effectuez l’étape 1",IF(OR(COUNT($C911,J911)&lt;&gt;2,overallRate=0),0,IF(F911="Yes",ROUND(MAX(IF($B911="Non - avec lien de dépendance",0,MIN((0.75*J911),847)),MIN(J911,(0.75*$C911),847)),2),T911)))</f>
        <v>Effectuez l’étape 1</v>
      </c>
      <c r="O911" s="56" t="str">
        <f>IF(ISTEXT(overallRate),"Effectuez l’étape 1",IF(OR(COUNT($C911,K911)&lt;&gt;2,overallRate=0),0,IF(G911="Yes",ROUND(MAX(IF($B911="Non - avec lien de dépendance",0,MIN((0.75*K911),847)),MIN(K911,(0.75*$C911),847)),2),U911)))</f>
        <v>Effectuez l’étape 1</v>
      </c>
      <c r="P911" s="3">
        <f t="shared" si="14"/>
        <v>0</v>
      </c>
      <c r="R911" s="110" t="e">
        <f>IF(revenueReduction&gt;0.3,MAX(IF($B911="Non - avec lien de dépendance",MIN(1129,H911,$C911)*overallRate,MIN(1129,H911)*overallRate),ROUND(MAX(IF($B911="Non - avec lien de dépendance",0,MIN((0.75*H911),847)),MIN(H911,(0.75*$C911),847)),2)),IF($B911="Non - avec lien de dépendance",MIN(1129,H911,$C911)*overallRate,MIN(1129,H911)*overallRate))</f>
        <v>#VALUE!</v>
      </c>
      <c r="S911" s="110" t="e">
        <f>IF(revenueReduction&gt;0.3,MAX(IF($B911="Non - avec lien de dépendance",MIN(1129,I911,$C911)*overallRate,MIN(1129,I911)*overallRate),ROUND(MAX(IF($B911="Non - avec lien de dépendance",0,MIN((0.75*I911),847)),MIN(I911,(0.75*$C911),847)),2)),IF($B911="Non - avec lien de dépendance",MIN(1129,I911,$C911)*overallRate,MIN(1129,I911)*overallRate))</f>
        <v>#VALUE!</v>
      </c>
      <c r="T911" s="110" t="e">
        <f>IF(revenueReduction&gt;0.3,MAX(IF($B911="Non - avec lien de dépendance",MIN(1129,J911,$C911)*overallRate,MIN(1129,J911)*overallRate),ROUND(MAX(IF($B911="Non - avec lien de dépendance",0,MIN((0.75*J911),847)),MIN(J911,(0.75*$C911),847)),2)),IF($B911="Non - avec lien de dépendance",MIN(1129,J911,$C911)*overallRate,MIN(1129,J911)*overallRate))</f>
        <v>#VALUE!</v>
      </c>
      <c r="U911" s="110" t="e">
        <f>IF(revenueReduction&gt;0.3,MAX(IF($B911="Non - avec lien de dépendance",MIN(1129,K911,$C911)*overallRate,MIN(1129,K911)*overallRate),ROUND(MAX(IF($B911="Non - avec lien de dépendance",0,MIN((0.75*K911),847)),MIN(K911,(0.75*$C911),847)),2)),IF($B911="Non - avec lien de dépendance",MIN(1129,K911,$C911)*overallRate,MIN(1129,K911)*overallRate))</f>
        <v>#VALUE!</v>
      </c>
    </row>
    <row r="912" spans="12:21" x14ac:dyDescent="0.5">
      <c r="L912" s="56" t="str">
        <f>IF(ISTEXT(overallRate),"Effectuez l’étape 1",IF(OR(COUNT($C912,H912)&lt;&gt;2,overallRate=0),0,IF(D912="Oui",ROUND(MAX(IF($B912="Non - avec lien de dépendance",0,MIN((0.75*H912),847)),MIN(H912,(0.75*$C912),847)),2),R912)))</f>
        <v>Effectuez l’étape 1</v>
      </c>
      <c r="M912" s="56" t="str">
        <f>IF(ISTEXT(overallRate),"Effectuez l’étape 1",IF(OR(COUNT($C912,I912)&lt;&gt;2,overallRate=0),0,IF(E912="Yes",ROUND(MAX(IF($B912="Non - avec lien de dépendance",0,MIN((0.75*I912),847)),MIN(I912,(0.75*$C912),847)),2),S912)))</f>
        <v>Effectuez l’étape 1</v>
      </c>
      <c r="N912" s="56" t="str">
        <f>IF(ISTEXT(overallRate),"Effectuez l’étape 1",IF(OR(COUNT($C912,J912)&lt;&gt;2,overallRate=0),0,IF(F912="Yes",ROUND(MAX(IF($B912="Non - avec lien de dépendance",0,MIN((0.75*J912),847)),MIN(J912,(0.75*$C912),847)),2),T912)))</f>
        <v>Effectuez l’étape 1</v>
      </c>
      <c r="O912" s="56" t="str">
        <f>IF(ISTEXT(overallRate),"Effectuez l’étape 1",IF(OR(COUNT($C912,K912)&lt;&gt;2,overallRate=0),0,IF(G912="Yes",ROUND(MAX(IF($B912="Non - avec lien de dépendance",0,MIN((0.75*K912),847)),MIN(K912,(0.75*$C912),847)),2),U912)))</f>
        <v>Effectuez l’étape 1</v>
      </c>
      <c r="P912" s="3">
        <f t="shared" si="14"/>
        <v>0</v>
      </c>
      <c r="R912" s="110" t="e">
        <f>IF(revenueReduction&gt;0.3,MAX(IF($B912="Non - avec lien de dépendance",MIN(1129,H912,$C912)*overallRate,MIN(1129,H912)*overallRate),ROUND(MAX(IF($B912="Non - avec lien de dépendance",0,MIN((0.75*H912),847)),MIN(H912,(0.75*$C912),847)),2)),IF($B912="Non - avec lien de dépendance",MIN(1129,H912,$C912)*overallRate,MIN(1129,H912)*overallRate))</f>
        <v>#VALUE!</v>
      </c>
      <c r="S912" s="110" t="e">
        <f>IF(revenueReduction&gt;0.3,MAX(IF($B912="Non - avec lien de dépendance",MIN(1129,I912,$C912)*overallRate,MIN(1129,I912)*overallRate),ROUND(MAX(IF($B912="Non - avec lien de dépendance",0,MIN((0.75*I912),847)),MIN(I912,(0.75*$C912),847)),2)),IF($B912="Non - avec lien de dépendance",MIN(1129,I912,$C912)*overallRate,MIN(1129,I912)*overallRate))</f>
        <v>#VALUE!</v>
      </c>
      <c r="T912" s="110" t="e">
        <f>IF(revenueReduction&gt;0.3,MAX(IF($B912="Non - avec lien de dépendance",MIN(1129,J912,$C912)*overallRate,MIN(1129,J912)*overallRate),ROUND(MAX(IF($B912="Non - avec lien de dépendance",0,MIN((0.75*J912),847)),MIN(J912,(0.75*$C912),847)),2)),IF($B912="Non - avec lien de dépendance",MIN(1129,J912,$C912)*overallRate,MIN(1129,J912)*overallRate))</f>
        <v>#VALUE!</v>
      </c>
      <c r="U912" s="110" t="e">
        <f>IF(revenueReduction&gt;0.3,MAX(IF($B912="Non - avec lien de dépendance",MIN(1129,K912,$C912)*overallRate,MIN(1129,K912)*overallRate),ROUND(MAX(IF($B912="Non - avec lien de dépendance",0,MIN((0.75*K912),847)),MIN(K912,(0.75*$C912),847)),2)),IF($B912="Non - avec lien de dépendance",MIN(1129,K912,$C912)*overallRate,MIN(1129,K912)*overallRate))</f>
        <v>#VALUE!</v>
      </c>
    </row>
    <row r="913" spans="12:21" x14ac:dyDescent="0.5">
      <c r="L913" s="56" t="str">
        <f>IF(ISTEXT(overallRate),"Effectuez l’étape 1",IF(OR(COUNT($C913,H913)&lt;&gt;2,overallRate=0),0,IF(D913="Oui",ROUND(MAX(IF($B913="Non - avec lien de dépendance",0,MIN((0.75*H913),847)),MIN(H913,(0.75*$C913),847)),2),R913)))</f>
        <v>Effectuez l’étape 1</v>
      </c>
      <c r="M913" s="56" t="str">
        <f>IF(ISTEXT(overallRate),"Effectuez l’étape 1",IF(OR(COUNT($C913,I913)&lt;&gt;2,overallRate=0),0,IF(E913="Yes",ROUND(MAX(IF($B913="Non - avec lien de dépendance",0,MIN((0.75*I913),847)),MIN(I913,(0.75*$C913),847)),2),S913)))</f>
        <v>Effectuez l’étape 1</v>
      </c>
      <c r="N913" s="56" t="str">
        <f>IF(ISTEXT(overallRate),"Effectuez l’étape 1",IF(OR(COUNT($C913,J913)&lt;&gt;2,overallRate=0),0,IF(F913="Yes",ROUND(MAX(IF($B913="Non - avec lien de dépendance",0,MIN((0.75*J913),847)),MIN(J913,(0.75*$C913),847)),2),T913)))</f>
        <v>Effectuez l’étape 1</v>
      </c>
      <c r="O913" s="56" t="str">
        <f>IF(ISTEXT(overallRate),"Effectuez l’étape 1",IF(OR(COUNT($C913,K913)&lt;&gt;2,overallRate=0),0,IF(G913="Yes",ROUND(MAX(IF($B913="Non - avec lien de dépendance",0,MIN((0.75*K913),847)),MIN(K913,(0.75*$C913),847)),2),U913)))</f>
        <v>Effectuez l’étape 1</v>
      </c>
      <c r="P913" s="3">
        <f t="shared" si="14"/>
        <v>0</v>
      </c>
      <c r="R913" s="110" t="e">
        <f>IF(revenueReduction&gt;0.3,MAX(IF($B913="Non - avec lien de dépendance",MIN(1129,H913,$C913)*overallRate,MIN(1129,H913)*overallRate),ROUND(MAX(IF($B913="Non - avec lien de dépendance",0,MIN((0.75*H913),847)),MIN(H913,(0.75*$C913),847)),2)),IF($B913="Non - avec lien de dépendance",MIN(1129,H913,$C913)*overallRate,MIN(1129,H913)*overallRate))</f>
        <v>#VALUE!</v>
      </c>
      <c r="S913" s="110" t="e">
        <f>IF(revenueReduction&gt;0.3,MAX(IF($B913="Non - avec lien de dépendance",MIN(1129,I913,$C913)*overallRate,MIN(1129,I913)*overallRate),ROUND(MAX(IF($B913="Non - avec lien de dépendance",0,MIN((0.75*I913),847)),MIN(I913,(0.75*$C913),847)),2)),IF($B913="Non - avec lien de dépendance",MIN(1129,I913,$C913)*overallRate,MIN(1129,I913)*overallRate))</f>
        <v>#VALUE!</v>
      </c>
      <c r="T913" s="110" t="e">
        <f>IF(revenueReduction&gt;0.3,MAX(IF($B913="Non - avec lien de dépendance",MIN(1129,J913,$C913)*overallRate,MIN(1129,J913)*overallRate),ROUND(MAX(IF($B913="Non - avec lien de dépendance",0,MIN((0.75*J913),847)),MIN(J913,(0.75*$C913),847)),2)),IF($B913="Non - avec lien de dépendance",MIN(1129,J913,$C913)*overallRate,MIN(1129,J913)*overallRate))</f>
        <v>#VALUE!</v>
      </c>
      <c r="U913" s="110" t="e">
        <f>IF(revenueReduction&gt;0.3,MAX(IF($B913="Non - avec lien de dépendance",MIN(1129,K913,$C913)*overallRate,MIN(1129,K913)*overallRate),ROUND(MAX(IF($B913="Non - avec lien de dépendance",0,MIN((0.75*K913),847)),MIN(K913,(0.75*$C913),847)),2)),IF($B913="Non - avec lien de dépendance",MIN(1129,K913,$C913)*overallRate,MIN(1129,K913)*overallRate))</f>
        <v>#VALUE!</v>
      </c>
    </row>
    <row r="914" spans="12:21" x14ac:dyDescent="0.5">
      <c r="L914" s="56" t="str">
        <f>IF(ISTEXT(overallRate),"Effectuez l’étape 1",IF(OR(COUNT($C914,H914)&lt;&gt;2,overallRate=0),0,IF(D914="Oui",ROUND(MAX(IF($B914="Non - avec lien de dépendance",0,MIN((0.75*H914),847)),MIN(H914,(0.75*$C914),847)),2),R914)))</f>
        <v>Effectuez l’étape 1</v>
      </c>
      <c r="M914" s="56" t="str">
        <f>IF(ISTEXT(overallRate),"Effectuez l’étape 1",IF(OR(COUNT($C914,I914)&lt;&gt;2,overallRate=0),0,IF(E914="Yes",ROUND(MAX(IF($B914="Non - avec lien de dépendance",0,MIN((0.75*I914),847)),MIN(I914,(0.75*$C914),847)),2),S914)))</f>
        <v>Effectuez l’étape 1</v>
      </c>
      <c r="N914" s="56" t="str">
        <f>IF(ISTEXT(overallRate),"Effectuez l’étape 1",IF(OR(COUNT($C914,J914)&lt;&gt;2,overallRate=0),0,IF(F914="Yes",ROUND(MAX(IF($B914="Non - avec lien de dépendance",0,MIN((0.75*J914),847)),MIN(J914,(0.75*$C914),847)),2),T914)))</f>
        <v>Effectuez l’étape 1</v>
      </c>
      <c r="O914" s="56" t="str">
        <f>IF(ISTEXT(overallRate),"Effectuez l’étape 1",IF(OR(COUNT($C914,K914)&lt;&gt;2,overallRate=0),0,IF(G914="Yes",ROUND(MAX(IF($B914="Non - avec lien de dépendance",0,MIN((0.75*K914),847)),MIN(K914,(0.75*$C914),847)),2),U914)))</f>
        <v>Effectuez l’étape 1</v>
      </c>
      <c r="P914" s="3">
        <f t="shared" si="14"/>
        <v>0</v>
      </c>
      <c r="R914" s="110" t="e">
        <f>IF(revenueReduction&gt;0.3,MAX(IF($B914="Non - avec lien de dépendance",MIN(1129,H914,$C914)*overallRate,MIN(1129,H914)*overallRate),ROUND(MAX(IF($B914="Non - avec lien de dépendance",0,MIN((0.75*H914),847)),MIN(H914,(0.75*$C914),847)),2)),IF($B914="Non - avec lien de dépendance",MIN(1129,H914,$C914)*overallRate,MIN(1129,H914)*overallRate))</f>
        <v>#VALUE!</v>
      </c>
      <c r="S914" s="110" t="e">
        <f>IF(revenueReduction&gt;0.3,MAX(IF($B914="Non - avec lien de dépendance",MIN(1129,I914,$C914)*overallRate,MIN(1129,I914)*overallRate),ROUND(MAX(IF($B914="Non - avec lien de dépendance",0,MIN((0.75*I914),847)),MIN(I914,(0.75*$C914),847)),2)),IF($B914="Non - avec lien de dépendance",MIN(1129,I914,$C914)*overallRate,MIN(1129,I914)*overallRate))</f>
        <v>#VALUE!</v>
      </c>
      <c r="T914" s="110" t="e">
        <f>IF(revenueReduction&gt;0.3,MAX(IF($B914="Non - avec lien de dépendance",MIN(1129,J914,$C914)*overallRate,MIN(1129,J914)*overallRate),ROUND(MAX(IF($B914="Non - avec lien de dépendance",0,MIN((0.75*J914),847)),MIN(J914,(0.75*$C914),847)),2)),IF($B914="Non - avec lien de dépendance",MIN(1129,J914,$C914)*overallRate,MIN(1129,J914)*overallRate))</f>
        <v>#VALUE!</v>
      </c>
      <c r="U914" s="110" t="e">
        <f>IF(revenueReduction&gt;0.3,MAX(IF($B914="Non - avec lien de dépendance",MIN(1129,K914,$C914)*overallRate,MIN(1129,K914)*overallRate),ROUND(MAX(IF($B914="Non - avec lien de dépendance",0,MIN((0.75*K914),847)),MIN(K914,(0.75*$C914),847)),2)),IF($B914="Non - avec lien de dépendance",MIN(1129,K914,$C914)*overallRate,MIN(1129,K914)*overallRate))</f>
        <v>#VALUE!</v>
      </c>
    </row>
    <row r="915" spans="12:21" x14ac:dyDescent="0.5">
      <c r="L915" s="56" t="str">
        <f>IF(ISTEXT(overallRate),"Effectuez l’étape 1",IF(OR(COUNT($C915,H915)&lt;&gt;2,overallRate=0),0,IF(D915="Oui",ROUND(MAX(IF($B915="Non - avec lien de dépendance",0,MIN((0.75*H915),847)),MIN(H915,(0.75*$C915),847)),2),R915)))</f>
        <v>Effectuez l’étape 1</v>
      </c>
      <c r="M915" s="56" t="str">
        <f>IF(ISTEXT(overallRate),"Effectuez l’étape 1",IF(OR(COUNT($C915,I915)&lt;&gt;2,overallRate=0),0,IF(E915="Yes",ROUND(MAX(IF($B915="Non - avec lien de dépendance",0,MIN((0.75*I915),847)),MIN(I915,(0.75*$C915),847)),2),S915)))</f>
        <v>Effectuez l’étape 1</v>
      </c>
      <c r="N915" s="56" t="str">
        <f>IF(ISTEXT(overallRate),"Effectuez l’étape 1",IF(OR(COUNT($C915,J915)&lt;&gt;2,overallRate=0),0,IF(F915="Yes",ROUND(MAX(IF($B915="Non - avec lien de dépendance",0,MIN((0.75*J915),847)),MIN(J915,(0.75*$C915),847)),2),T915)))</f>
        <v>Effectuez l’étape 1</v>
      </c>
      <c r="O915" s="56" t="str">
        <f>IF(ISTEXT(overallRate),"Effectuez l’étape 1",IF(OR(COUNT($C915,K915)&lt;&gt;2,overallRate=0),0,IF(G915="Yes",ROUND(MAX(IF($B915="Non - avec lien de dépendance",0,MIN((0.75*K915),847)),MIN(K915,(0.75*$C915),847)),2),U915)))</f>
        <v>Effectuez l’étape 1</v>
      </c>
      <c r="P915" s="3">
        <f t="shared" si="14"/>
        <v>0</v>
      </c>
      <c r="R915" s="110" t="e">
        <f>IF(revenueReduction&gt;0.3,MAX(IF($B915="Non - avec lien de dépendance",MIN(1129,H915,$C915)*overallRate,MIN(1129,H915)*overallRate),ROUND(MAX(IF($B915="Non - avec lien de dépendance",0,MIN((0.75*H915),847)),MIN(H915,(0.75*$C915),847)),2)),IF($B915="Non - avec lien de dépendance",MIN(1129,H915,$C915)*overallRate,MIN(1129,H915)*overallRate))</f>
        <v>#VALUE!</v>
      </c>
      <c r="S915" s="110" t="e">
        <f>IF(revenueReduction&gt;0.3,MAX(IF($B915="Non - avec lien de dépendance",MIN(1129,I915,$C915)*overallRate,MIN(1129,I915)*overallRate),ROUND(MAX(IF($B915="Non - avec lien de dépendance",0,MIN((0.75*I915),847)),MIN(I915,(0.75*$C915),847)),2)),IF($B915="Non - avec lien de dépendance",MIN(1129,I915,$C915)*overallRate,MIN(1129,I915)*overallRate))</f>
        <v>#VALUE!</v>
      </c>
      <c r="T915" s="110" t="e">
        <f>IF(revenueReduction&gt;0.3,MAX(IF($B915="Non - avec lien de dépendance",MIN(1129,J915,$C915)*overallRate,MIN(1129,J915)*overallRate),ROUND(MAX(IF($B915="Non - avec lien de dépendance",0,MIN((0.75*J915),847)),MIN(J915,(0.75*$C915),847)),2)),IF($B915="Non - avec lien de dépendance",MIN(1129,J915,$C915)*overallRate,MIN(1129,J915)*overallRate))</f>
        <v>#VALUE!</v>
      </c>
      <c r="U915" s="110" t="e">
        <f>IF(revenueReduction&gt;0.3,MAX(IF($B915="Non - avec lien de dépendance",MIN(1129,K915,$C915)*overallRate,MIN(1129,K915)*overallRate),ROUND(MAX(IF($B915="Non - avec lien de dépendance",0,MIN((0.75*K915),847)),MIN(K915,(0.75*$C915),847)),2)),IF($B915="Non - avec lien de dépendance",MIN(1129,K915,$C915)*overallRate,MIN(1129,K915)*overallRate))</f>
        <v>#VALUE!</v>
      </c>
    </row>
    <row r="916" spans="12:21" x14ac:dyDescent="0.5">
      <c r="L916" s="56" t="str">
        <f>IF(ISTEXT(overallRate),"Effectuez l’étape 1",IF(OR(COUNT($C916,H916)&lt;&gt;2,overallRate=0),0,IF(D916="Oui",ROUND(MAX(IF($B916="Non - avec lien de dépendance",0,MIN((0.75*H916),847)),MIN(H916,(0.75*$C916),847)),2),R916)))</f>
        <v>Effectuez l’étape 1</v>
      </c>
      <c r="M916" s="56" t="str">
        <f>IF(ISTEXT(overallRate),"Effectuez l’étape 1",IF(OR(COUNT($C916,I916)&lt;&gt;2,overallRate=0),0,IF(E916="Yes",ROUND(MAX(IF($B916="Non - avec lien de dépendance",0,MIN((0.75*I916),847)),MIN(I916,(0.75*$C916),847)),2),S916)))</f>
        <v>Effectuez l’étape 1</v>
      </c>
      <c r="N916" s="56" t="str">
        <f>IF(ISTEXT(overallRate),"Effectuez l’étape 1",IF(OR(COUNT($C916,J916)&lt;&gt;2,overallRate=0),0,IF(F916="Yes",ROUND(MAX(IF($B916="Non - avec lien de dépendance",0,MIN((0.75*J916),847)),MIN(J916,(0.75*$C916),847)),2),T916)))</f>
        <v>Effectuez l’étape 1</v>
      </c>
      <c r="O916" s="56" t="str">
        <f>IF(ISTEXT(overallRate),"Effectuez l’étape 1",IF(OR(COUNT($C916,K916)&lt;&gt;2,overallRate=0),0,IF(G916="Yes",ROUND(MAX(IF($B916="Non - avec lien de dépendance",0,MIN((0.75*K916),847)),MIN(K916,(0.75*$C916),847)),2),U916)))</f>
        <v>Effectuez l’étape 1</v>
      </c>
      <c r="P916" s="3">
        <f t="shared" si="14"/>
        <v>0</v>
      </c>
      <c r="R916" s="110" t="e">
        <f>IF(revenueReduction&gt;0.3,MAX(IF($B916="Non - avec lien de dépendance",MIN(1129,H916,$C916)*overallRate,MIN(1129,H916)*overallRate),ROUND(MAX(IF($B916="Non - avec lien de dépendance",0,MIN((0.75*H916),847)),MIN(H916,(0.75*$C916),847)),2)),IF($B916="Non - avec lien de dépendance",MIN(1129,H916,$C916)*overallRate,MIN(1129,H916)*overallRate))</f>
        <v>#VALUE!</v>
      </c>
      <c r="S916" s="110" t="e">
        <f>IF(revenueReduction&gt;0.3,MAX(IF($B916="Non - avec lien de dépendance",MIN(1129,I916,$C916)*overallRate,MIN(1129,I916)*overallRate),ROUND(MAX(IF($B916="Non - avec lien de dépendance",0,MIN((0.75*I916),847)),MIN(I916,(0.75*$C916),847)),2)),IF($B916="Non - avec lien de dépendance",MIN(1129,I916,$C916)*overallRate,MIN(1129,I916)*overallRate))</f>
        <v>#VALUE!</v>
      </c>
      <c r="T916" s="110" t="e">
        <f>IF(revenueReduction&gt;0.3,MAX(IF($B916="Non - avec lien de dépendance",MIN(1129,J916,$C916)*overallRate,MIN(1129,J916)*overallRate),ROUND(MAX(IF($B916="Non - avec lien de dépendance",0,MIN((0.75*J916),847)),MIN(J916,(0.75*$C916),847)),2)),IF($B916="Non - avec lien de dépendance",MIN(1129,J916,$C916)*overallRate,MIN(1129,J916)*overallRate))</f>
        <v>#VALUE!</v>
      </c>
      <c r="U916" s="110" t="e">
        <f>IF(revenueReduction&gt;0.3,MAX(IF($B916="Non - avec lien de dépendance",MIN(1129,K916,$C916)*overallRate,MIN(1129,K916)*overallRate),ROUND(MAX(IF($B916="Non - avec lien de dépendance",0,MIN((0.75*K916),847)),MIN(K916,(0.75*$C916),847)),2)),IF($B916="Non - avec lien de dépendance",MIN(1129,K916,$C916)*overallRate,MIN(1129,K916)*overallRate))</f>
        <v>#VALUE!</v>
      </c>
    </row>
    <row r="917" spans="12:21" x14ac:dyDescent="0.5">
      <c r="L917" s="56" t="str">
        <f>IF(ISTEXT(overallRate),"Effectuez l’étape 1",IF(OR(COUNT($C917,H917)&lt;&gt;2,overallRate=0),0,IF(D917="Oui",ROUND(MAX(IF($B917="Non - avec lien de dépendance",0,MIN((0.75*H917),847)),MIN(H917,(0.75*$C917),847)),2),R917)))</f>
        <v>Effectuez l’étape 1</v>
      </c>
      <c r="M917" s="56" t="str">
        <f>IF(ISTEXT(overallRate),"Effectuez l’étape 1",IF(OR(COUNT($C917,I917)&lt;&gt;2,overallRate=0),0,IF(E917="Yes",ROUND(MAX(IF($B917="Non - avec lien de dépendance",0,MIN((0.75*I917),847)),MIN(I917,(0.75*$C917),847)),2),S917)))</f>
        <v>Effectuez l’étape 1</v>
      </c>
      <c r="N917" s="56" t="str">
        <f>IF(ISTEXT(overallRate),"Effectuez l’étape 1",IF(OR(COUNT($C917,J917)&lt;&gt;2,overallRate=0),0,IF(F917="Yes",ROUND(MAX(IF($B917="Non - avec lien de dépendance",0,MIN((0.75*J917),847)),MIN(J917,(0.75*$C917),847)),2),T917)))</f>
        <v>Effectuez l’étape 1</v>
      </c>
      <c r="O917" s="56" t="str">
        <f>IF(ISTEXT(overallRate),"Effectuez l’étape 1",IF(OR(COUNT($C917,K917)&lt;&gt;2,overallRate=0),0,IF(G917="Yes",ROUND(MAX(IF($B917="Non - avec lien de dépendance",0,MIN((0.75*K917),847)),MIN(K917,(0.75*$C917),847)),2),U917)))</f>
        <v>Effectuez l’étape 1</v>
      </c>
      <c r="P917" s="3">
        <f t="shared" si="14"/>
        <v>0</v>
      </c>
      <c r="R917" s="110" t="e">
        <f>IF(revenueReduction&gt;0.3,MAX(IF($B917="Non - avec lien de dépendance",MIN(1129,H917,$C917)*overallRate,MIN(1129,H917)*overallRate),ROUND(MAX(IF($B917="Non - avec lien de dépendance",0,MIN((0.75*H917),847)),MIN(H917,(0.75*$C917),847)),2)),IF($B917="Non - avec lien de dépendance",MIN(1129,H917,$C917)*overallRate,MIN(1129,H917)*overallRate))</f>
        <v>#VALUE!</v>
      </c>
      <c r="S917" s="110" t="e">
        <f>IF(revenueReduction&gt;0.3,MAX(IF($B917="Non - avec lien de dépendance",MIN(1129,I917,$C917)*overallRate,MIN(1129,I917)*overallRate),ROUND(MAX(IF($B917="Non - avec lien de dépendance",0,MIN((0.75*I917),847)),MIN(I917,(0.75*$C917),847)),2)),IF($B917="Non - avec lien de dépendance",MIN(1129,I917,$C917)*overallRate,MIN(1129,I917)*overallRate))</f>
        <v>#VALUE!</v>
      </c>
      <c r="T917" s="110" t="e">
        <f>IF(revenueReduction&gt;0.3,MAX(IF($B917="Non - avec lien de dépendance",MIN(1129,J917,$C917)*overallRate,MIN(1129,J917)*overallRate),ROUND(MAX(IF($B917="Non - avec lien de dépendance",0,MIN((0.75*J917),847)),MIN(J917,(0.75*$C917),847)),2)),IF($B917="Non - avec lien de dépendance",MIN(1129,J917,$C917)*overallRate,MIN(1129,J917)*overallRate))</f>
        <v>#VALUE!</v>
      </c>
      <c r="U917" s="110" t="e">
        <f>IF(revenueReduction&gt;0.3,MAX(IF($B917="Non - avec lien de dépendance",MIN(1129,K917,$C917)*overallRate,MIN(1129,K917)*overallRate),ROUND(MAX(IF($B917="Non - avec lien de dépendance",0,MIN((0.75*K917),847)),MIN(K917,(0.75*$C917),847)),2)),IF($B917="Non - avec lien de dépendance",MIN(1129,K917,$C917)*overallRate,MIN(1129,K917)*overallRate))</f>
        <v>#VALUE!</v>
      </c>
    </row>
    <row r="918" spans="12:21" x14ac:dyDescent="0.5">
      <c r="L918" s="56" t="str">
        <f>IF(ISTEXT(overallRate),"Effectuez l’étape 1",IF(OR(COUNT($C918,H918)&lt;&gt;2,overallRate=0),0,IF(D918="Oui",ROUND(MAX(IF($B918="Non - avec lien de dépendance",0,MIN((0.75*H918),847)),MIN(H918,(0.75*$C918),847)),2),R918)))</f>
        <v>Effectuez l’étape 1</v>
      </c>
      <c r="M918" s="56" t="str">
        <f>IF(ISTEXT(overallRate),"Effectuez l’étape 1",IF(OR(COUNT($C918,I918)&lt;&gt;2,overallRate=0),0,IF(E918="Yes",ROUND(MAX(IF($B918="Non - avec lien de dépendance",0,MIN((0.75*I918),847)),MIN(I918,(0.75*$C918),847)),2),S918)))</f>
        <v>Effectuez l’étape 1</v>
      </c>
      <c r="N918" s="56" t="str">
        <f>IF(ISTEXT(overallRate),"Effectuez l’étape 1",IF(OR(COUNT($C918,J918)&lt;&gt;2,overallRate=0),0,IF(F918="Yes",ROUND(MAX(IF($B918="Non - avec lien de dépendance",0,MIN((0.75*J918),847)),MIN(J918,(0.75*$C918),847)),2),T918)))</f>
        <v>Effectuez l’étape 1</v>
      </c>
      <c r="O918" s="56" t="str">
        <f>IF(ISTEXT(overallRate),"Effectuez l’étape 1",IF(OR(COUNT($C918,K918)&lt;&gt;2,overallRate=0),0,IF(G918="Yes",ROUND(MAX(IF($B918="Non - avec lien de dépendance",0,MIN((0.75*K918),847)),MIN(K918,(0.75*$C918),847)),2),U918)))</f>
        <v>Effectuez l’étape 1</v>
      </c>
      <c r="P918" s="3">
        <f t="shared" si="14"/>
        <v>0</v>
      </c>
      <c r="R918" s="110" t="e">
        <f>IF(revenueReduction&gt;0.3,MAX(IF($B918="Non - avec lien de dépendance",MIN(1129,H918,$C918)*overallRate,MIN(1129,H918)*overallRate),ROUND(MAX(IF($B918="Non - avec lien de dépendance",0,MIN((0.75*H918),847)),MIN(H918,(0.75*$C918),847)),2)),IF($B918="Non - avec lien de dépendance",MIN(1129,H918,$C918)*overallRate,MIN(1129,H918)*overallRate))</f>
        <v>#VALUE!</v>
      </c>
      <c r="S918" s="110" t="e">
        <f>IF(revenueReduction&gt;0.3,MAX(IF($B918="Non - avec lien de dépendance",MIN(1129,I918,$C918)*overallRate,MIN(1129,I918)*overallRate),ROUND(MAX(IF($B918="Non - avec lien de dépendance",0,MIN((0.75*I918),847)),MIN(I918,(0.75*$C918),847)),2)),IF($B918="Non - avec lien de dépendance",MIN(1129,I918,$C918)*overallRate,MIN(1129,I918)*overallRate))</f>
        <v>#VALUE!</v>
      </c>
      <c r="T918" s="110" t="e">
        <f>IF(revenueReduction&gt;0.3,MAX(IF($B918="Non - avec lien de dépendance",MIN(1129,J918,$C918)*overallRate,MIN(1129,J918)*overallRate),ROUND(MAX(IF($B918="Non - avec lien de dépendance",0,MIN((0.75*J918),847)),MIN(J918,(0.75*$C918),847)),2)),IF($B918="Non - avec lien de dépendance",MIN(1129,J918,$C918)*overallRate,MIN(1129,J918)*overallRate))</f>
        <v>#VALUE!</v>
      </c>
      <c r="U918" s="110" t="e">
        <f>IF(revenueReduction&gt;0.3,MAX(IF($B918="Non - avec lien de dépendance",MIN(1129,K918,$C918)*overallRate,MIN(1129,K918)*overallRate),ROUND(MAX(IF($B918="Non - avec lien de dépendance",0,MIN((0.75*K918),847)),MIN(K918,(0.75*$C918),847)),2)),IF($B918="Non - avec lien de dépendance",MIN(1129,K918,$C918)*overallRate,MIN(1129,K918)*overallRate))</f>
        <v>#VALUE!</v>
      </c>
    </row>
    <row r="919" spans="12:21" x14ac:dyDescent="0.5">
      <c r="L919" s="56" t="str">
        <f>IF(ISTEXT(overallRate),"Effectuez l’étape 1",IF(OR(COUNT($C919,H919)&lt;&gt;2,overallRate=0),0,IF(D919="Oui",ROUND(MAX(IF($B919="Non - avec lien de dépendance",0,MIN((0.75*H919),847)),MIN(H919,(0.75*$C919),847)),2),R919)))</f>
        <v>Effectuez l’étape 1</v>
      </c>
      <c r="M919" s="56" t="str">
        <f>IF(ISTEXT(overallRate),"Effectuez l’étape 1",IF(OR(COUNT($C919,I919)&lt;&gt;2,overallRate=0),0,IF(E919="Yes",ROUND(MAX(IF($B919="Non - avec lien de dépendance",0,MIN((0.75*I919),847)),MIN(I919,(0.75*$C919),847)),2),S919)))</f>
        <v>Effectuez l’étape 1</v>
      </c>
      <c r="N919" s="56" t="str">
        <f>IF(ISTEXT(overallRate),"Effectuez l’étape 1",IF(OR(COUNT($C919,J919)&lt;&gt;2,overallRate=0),0,IF(F919="Yes",ROUND(MAX(IF($B919="Non - avec lien de dépendance",0,MIN((0.75*J919),847)),MIN(J919,(0.75*$C919),847)),2),T919)))</f>
        <v>Effectuez l’étape 1</v>
      </c>
      <c r="O919" s="56" t="str">
        <f>IF(ISTEXT(overallRate),"Effectuez l’étape 1",IF(OR(COUNT($C919,K919)&lt;&gt;2,overallRate=0),0,IF(G919="Yes",ROUND(MAX(IF($B919="Non - avec lien de dépendance",0,MIN((0.75*K919),847)),MIN(K919,(0.75*$C919),847)),2),U919)))</f>
        <v>Effectuez l’étape 1</v>
      </c>
      <c r="P919" s="3">
        <f t="shared" si="14"/>
        <v>0</v>
      </c>
      <c r="R919" s="110" t="e">
        <f>IF(revenueReduction&gt;0.3,MAX(IF($B919="Non - avec lien de dépendance",MIN(1129,H919,$C919)*overallRate,MIN(1129,H919)*overallRate),ROUND(MAX(IF($B919="Non - avec lien de dépendance",0,MIN((0.75*H919),847)),MIN(H919,(0.75*$C919),847)),2)),IF($B919="Non - avec lien de dépendance",MIN(1129,H919,$C919)*overallRate,MIN(1129,H919)*overallRate))</f>
        <v>#VALUE!</v>
      </c>
      <c r="S919" s="110" t="e">
        <f>IF(revenueReduction&gt;0.3,MAX(IF($B919="Non - avec lien de dépendance",MIN(1129,I919,$C919)*overallRate,MIN(1129,I919)*overallRate),ROUND(MAX(IF($B919="Non - avec lien de dépendance",0,MIN((0.75*I919),847)),MIN(I919,(0.75*$C919),847)),2)),IF($B919="Non - avec lien de dépendance",MIN(1129,I919,$C919)*overallRate,MIN(1129,I919)*overallRate))</f>
        <v>#VALUE!</v>
      </c>
      <c r="T919" s="110" t="e">
        <f>IF(revenueReduction&gt;0.3,MAX(IF($B919="Non - avec lien de dépendance",MIN(1129,J919,$C919)*overallRate,MIN(1129,J919)*overallRate),ROUND(MAX(IF($B919="Non - avec lien de dépendance",0,MIN((0.75*J919),847)),MIN(J919,(0.75*$C919),847)),2)),IF($B919="Non - avec lien de dépendance",MIN(1129,J919,$C919)*overallRate,MIN(1129,J919)*overallRate))</f>
        <v>#VALUE!</v>
      </c>
      <c r="U919" s="110" t="e">
        <f>IF(revenueReduction&gt;0.3,MAX(IF($B919="Non - avec lien de dépendance",MIN(1129,K919,$C919)*overallRate,MIN(1129,K919)*overallRate),ROUND(MAX(IF($B919="Non - avec lien de dépendance",0,MIN((0.75*K919),847)),MIN(K919,(0.75*$C919),847)),2)),IF($B919="Non - avec lien de dépendance",MIN(1129,K919,$C919)*overallRate,MIN(1129,K919)*overallRate))</f>
        <v>#VALUE!</v>
      </c>
    </row>
    <row r="920" spans="12:21" x14ac:dyDescent="0.5">
      <c r="L920" s="56" t="str">
        <f>IF(ISTEXT(overallRate),"Effectuez l’étape 1",IF(OR(COUNT($C920,H920)&lt;&gt;2,overallRate=0),0,IF(D920="Oui",ROUND(MAX(IF($B920="Non - avec lien de dépendance",0,MIN((0.75*H920),847)),MIN(H920,(0.75*$C920),847)),2),R920)))</f>
        <v>Effectuez l’étape 1</v>
      </c>
      <c r="M920" s="56" t="str">
        <f>IF(ISTEXT(overallRate),"Effectuez l’étape 1",IF(OR(COUNT($C920,I920)&lt;&gt;2,overallRate=0),0,IF(E920="Yes",ROUND(MAX(IF($B920="Non - avec lien de dépendance",0,MIN((0.75*I920),847)),MIN(I920,(0.75*$C920),847)),2),S920)))</f>
        <v>Effectuez l’étape 1</v>
      </c>
      <c r="N920" s="56" t="str">
        <f>IF(ISTEXT(overallRate),"Effectuez l’étape 1",IF(OR(COUNT($C920,J920)&lt;&gt;2,overallRate=0),0,IF(F920="Yes",ROUND(MAX(IF($B920="Non - avec lien de dépendance",0,MIN((0.75*J920),847)),MIN(J920,(0.75*$C920),847)),2),T920)))</f>
        <v>Effectuez l’étape 1</v>
      </c>
      <c r="O920" s="56" t="str">
        <f>IF(ISTEXT(overallRate),"Effectuez l’étape 1",IF(OR(COUNT($C920,K920)&lt;&gt;2,overallRate=0),0,IF(G920="Yes",ROUND(MAX(IF($B920="Non - avec lien de dépendance",0,MIN((0.75*K920),847)),MIN(K920,(0.75*$C920),847)),2),U920)))</f>
        <v>Effectuez l’étape 1</v>
      </c>
      <c r="P920" s="3">
        <f t="shared" si="14"/>
        <v>0</v>
      </c>
      <c r="R920" s="110" t="e">
        <f>IF(revenueReduction&gt;0.3,MAX(IF($B920="Non - avec lien de dépendance",MIN(1129,H920,$C920)*overallRate,MIN(1129,H920)*overallRate),ROUND(MAX(IF($B920="Non - avec lien de dépendance",0,MIN((0.75*H920),847)),MIN(H920,(0.75*$C920),847)),2)),IF($B920="Non - avec lien de dépendance",MIN(1129,H920,$C920)*overallRate,MIN(1129,H920)*overallRate))</f>
        <v>#VALUE!</v>
      </c>
      <c r="S920" s="110" t="e">
        <f>IF(revenueReduction&gt;0.3,MAX(IF($B920="Non - avec lien de dépendance",MIN(1129,I920,$C920)*overallRate,MIN(1129,I920)*overallRate),ROUND(MAX(IF($B920="Non - avec lien de dépendance",0,MIN((0.75*I920),847)),MIN(I920,(0.75*$C920),847)),2)),IF($B920="Non - avec lien de dépendance",MIN(1129,I920,$C920)*overallRate,MIN(1129,I920)*overallRate))</f>
        <v>#VALUE!</v>
      </c>
      <c r="T920" s="110" t="e">
        <f>IF(revenueReduction&gt;0.3,MAX(IF($B920="Non - avec lien de dépendance",MIN(1129,J920,$C920)*overallRate,MIN(1129,J920)*overallRate),ROUND(MAX(IF($B920="Non - avec lien de dépendance",0,MIN((0.75*J920),847)),MIN(J920,(0.75*$C920),847)),2)),IF($B920="Non - avec lien de dépendance",MIN(1129,J920,$C920)*overallRate,MIN(1129,J920)*overallRate))</f>
        <v>#VALUE!</v>
      </c>
      <c r="U920" s="110" t="e">
        <f>IF(revenueReduction&gt;0.3,MAX(IF($B920="Non - avec lien de dépendance",MIN(1129,K920,$C920)*overallRate,MIN(1129,K920)*overallRate),ROUND(MAX(IF($B920="Non - avec lien de dépendance",0,MIN((0.75*K920),847)),MIN(K920,(0.75*$C920),847)),2)),IF($B920="Non - avec lien de dépendance",MIN(1129,K920,$C920)*overallRate,MIN(1129,K920)*overallRate))</f>
        <v>#VALUE!</v>
      </c>
    </row>
    <row r="921" spans="12:21" x14ac:dyDescent="0.5">
      <c r="L921" s="56" t="str">
        <f>IF(ISTEXT(overallRate),"Effectuez l’étape 1",IF(OR(COUNT($C921,H921)&lt;&gt;2,overallRate=0),0,IF(D921="Oui",ROUND(MAX(IF($B921="Non - avec lien de dépendance",0,MIN((0.75*H921),847)),MIN(H921,(0.75*$C921),847)),2),R921)))</f>
        <v>Effectuez l’étape 1</v>
      </c>
      <c r="M921" s="56" t="str">
        <f>IF(ISTEXT(overallRate),"Effectuez l’étape 1",IF(OR(COUNT($C921,I921)&lt;&gt;2,overallRate=0),0,IF(E921="Yes",ROUND(MAX(IF($B921="Non - avec lien de dépendance",0,MIN((0.75*I921),847)),MIN(I921,(0.75*$C921),847)),2),S921)))</f>
        <v>Effectuez l’étape 1</v>
      </c>
      <c r="N921" s="56" t="str">
        <f>IF(ISTEXT(overallRate),"Effectuez l’étape 1",IF(OR(COUNT($C921,J921)&lt;&gt;2,overallRate=0),0,IF(F921="Yes",ROUND(MAX(IF($B921="Non - avec lien de dépendance",0,MIN((0.75*J921),847)),MIN(J921,(0.75*$C921),847)),2),T921)))</f>
        <v>Effectuez l’étape 1</v>
      </c>
      <c r="O921" s="56" t="str">
        <f>IF(ISTEXT(overallRate),"Effectuez l’étape 1",IF(OR(COUNT($C921,K921)&lt;&gt;2,overallRate=0),0,IF(G921="Yes",ROUND(MAX(IF($B921="Non - avec lien de dépendance",0,MIN((0.75*K921),847)),MIN(K921,(0.75*$C921),847)),2),U921)))</f>
        <v>Effectuez l’étape 1</v>
      </c>
      <c r="P921" s="3">
        <f t="shared" si="14"/>
        <v>0</v>
      </c>
      <c r="R921" s="110" t="e">
        <f>IF(revenueReduction&gt;0.3,MAX(IF($B921="Non - avec lien de dépendance",MIN(1129,H921,$C921)*overallRate,MIN(1129,H921)*overallRate),ROUND(MAX(IF($B921="Non - avec lien de dépendance",0,MIN((0.75*H921),847)),MIN(H921,(0.75*$C921),847)),2)),IF($B921="Non - avec lien de dépendance",MIN(1129,H921,$C921)*overallRate,MIN(1129,H921)*overallRate))</f>
        <v>#VALUE!</v>
      </c>
      <c r="S921" s="110" t="e">
        <f>IF(revenueReduction&gt;0.3,MAX(IF($B921="Non - avec lien de dépendance",MIN(1129,I921,$C921)*overallRate,MIN(1129,I921)*overallRate),ROUND(MAX(IF($B921="Non - avec lien de dépendance",0,MIN((0.75*I921),847)),MIN(I921,(0.75*$C921),847)),2)),IF($B921="Non - avec lien de dépendance",MIN(1129,I921,$C921)*overallRate,MIN(1129,I921)*overallRate))</f>
        <v>#VALUE!</v>
      </c>
      <c r="T921" s="110" t="e">
        <f>IF(revenueReduction&gt;0.3,MAX(IF($B921="Non - avec lien de dépendance",MIN(1129,J921,$C921)*overallRate,MIN(1129,J921)*overallRate),ROUND(MAX(IF($B921="Non - avec lien de dépendance",0,MIN((0.75*J921),847)),MIN(J921,(0.75*$C921),847)),2)),IF($B921="Non - avec lien de dépendance",MIN(1129,J921,$C921)*overallRate,MIN(1129,J921)*overallRate))</f>
        <v>#VALUE!</v>
      </c>
      <c r="U921" s="110" t="e">
        <f>IF(revenueReduction&gt;0.3,MAX(IF($B921="Non - avec lien de dépendance",MIN(1129,K921,$C921)*overallRate,MIN(1129,K921)*overallRate),ROUND(MAX(IF($B921="Non - avec lien de dépendance",0,MIN((0.75*K921),847)),MIN(K921,(0.75*$C921),847)),2)),IF($B921="Non - avec lien de dépendance",MIN(1129,K921,$C921)*overallRate,MIN(1129,K921)*overallRate))</f>
        <v>#VALUE!</v>
      </c>
    </row>
    <row r="922" spans="12:21" x14ac:dyDescent="0.5">
      <c r="L922" s="56" t="str">
        <f>IF(ISTEXT(overallRate),"Effectuez l’étape 1",IF(OR(COUNT($C922,H922)&lt;&gt;2,overallRate=0),0,IF(D922="Oui",ROUND(MAX(IF($B922="Non - avec lien de dépendance",0,MIN((0.75*H922),847)),MIN(H922,(0.75*$C922),847)),2),R922)))</f>
        <v>Effectuez l’étape 1</v>
      </c>
      <c r="M922" s="56" t="str">
        <f>IF(ISTEXT(overallRate),"Effectuez l’étape 1",IF(OR(COUNT($C922,I922)&lt;&gt;2,overallRate=0),0,IF(E922="Yes",ROUND(MAX(IF($B922="Non - avec lien de dépendance",0,MIN((0.75*I922),847)),MIN(I922,(0.75*$C922),847)),2),S922)))</f>
        <v>Effectuez l’étape 1</v>
      </c>
      <c r="N922" s="56" t="str">
        <f>IF(ISTEXT(overallRate),"Effectuez l’étape 1",IF(OR(COUNT($C922,J922)&lt;&gt;2,overallRate=0),0,IF(F922="Yes",ROUND(MAX(IF($B922="Non - avec lien de dépendance",0,MIN((0.75*J922),847)),MIN(J922,(0.75*$C922),847)),2),T922)))</f>
        <v>Effectuez l’étape 1</v>
      </c>
      <c r="O922" s="56" t="str">
        <f>IF(ISTEXT(overallRate),"Effectuez l’étape 1",IF(OR(COUNT($C922,K922)&lt;&gt;2,overallRate=0),0,IF(G922="Yes",ROUND(MAX(IF($B922="Non - avec lien de dépendance",0,MIN((0.75*K922),847)),MIN(K922,(0.75*$C922),847)),2),U922)))</f>
        <v>Effectuez l’étape 1</v>
      </c>
      <c r="P922" s="3">
        <f t="shared" si="14"/>
        <v>0</v>
      </c>
      <c r="R922" s="110" t="e">
        <f>IF(revenueReduction&gt;0.3,MAX(IF($B922="Non - avec lien de dépendance",MIN(1129,H922,$C922)*overallRate,MIN(1129,H922)*overallRate),ROUND(MAX(IF($B922="Non - avec lien de dépendance",0,MIN((0.75*H922),847)),MIN(H922,(0.75*$C922),847)),2)),IF($B922="Non - avec lien de dépendance",MIN(1129,H922,$C922)*overallRate,MIN(1129,H922)*overallRate))</f>
        <v>#VALUE!</v>
      </c>
      <c r="S922" s="110" t="e">
        <f>IF(revenueReduction&gt;0.3,MAX(IF($B922="Non - avec lien de dépendance",MIN(1129,I922,$C922)*overallRate,MIN(1129,I922)*overallRate),ROUND(MAX(IF($B922="Non - avec lien de dépendance",0,MIN((0.75*I922),847)),MIN(I922,(0.75*$C922),847)),2)),IF($B922="Non - avec lien de dépendance",MIN(1129,I922,$C922)*overallRate,MIN(1129,I922)*overallRate))</f>
        <v>#VALUE!</v>
      </c>
      <c r="T922" s="110" t="e">
        <f>IF(revenueReduction&gt;0.3,MAX(IF($B922="Non - avec lien de dépendance",MIN(1129,J922,$C922)*overallRate,MIN(1129,J922)*overallRate),ROUND(MAX(IF($B922="Non - avec lien de dépendance",0,MIN((0.75*J922),847)),MIN(J922,(0.75*$C922),847)),2)),IF($B922="Non - avec lien de dépendance",MIN(1129,J922,$C922)*overallRate,MIN(1129,J922)*overallRate))</f>
        <v>#VALUE!</v>
      </c>
      <c r="U922" s="110" t="e">
        <f>IF(revenueReduction&gt;0.3,MAX(IF($B922="Non - avec lien de dépendance",MIN(1129,K922,$C922)*overallRate,MIN(1129,K922)*overallRate),ROUND(MAX(IF($B922="Non - avec lien de dépendance",0,MIN((0.75*K922),847)),MIN(K922,(0.75*$C922),847)),2)),IF($B922="Non - avec lien de dépendance",MIN(1129,K922,$C922)*overallRate,MIN(1129,K922)*overallRate))</f>
        <v>#VALUE!</v>
      </c>
    </row>
    <row r="923" spans="12:21" x14ac:dyDescent="0.5">
      <c r="L923" s="56" t="str">
        <f>IF(ISTEXT(overallRate),"Effectuez l’étape 1",IF(OR(COUNT($C923,H923)&lt;&gt;2,overallRate=0),0,IF(D923="Oui",ROUND(MAX(IF($B923="Non - avec lien de dépendance",0,MIN((0.75*H923),847)),MIN(H923,(0.75*$C923),847)),2),R923)))</f>
        <v>Effectuez l’étape 1</v>
      </c>
      <c r="M923" s="56" t="str">
        <f>IF(ISTEXT(overallRate),"Effectuez l’étape 1",IF(OR(COUNT($C923,I923)&lt;&gt;2,overallRate=0),0,IF(E923="Yes",ROUND(MAX(IF($B923="Non - avec lien de dépendance",0,MIN((0.75*I923),847)),MIN(I923,(0.75*$C923),847)),2),S923)))</f>
        <v>Effectuez l’étape 1</v>
      </c>
      <c r="N923" s="56" t="str">
        <f>IF(ISTEXT(overallRate),"Effectuez l’étape 1",IF(OR(COUNT($C923,J923)&lt;&gt;2,overallRate=0),0,IF(F923="Yes",ROUND(MAX(IF($B923="Non - avec lien de dépendance",0,MIN((0.75*J923),847)),MIN(J923,(0.75*$C923),847)),2),T923)))</f>
        <v>Effectuez l’étape 1</v>
      </c>
      <c r="O923" s="56" t="str">
        <f>IF(ISTEXT(overallRate),"Effectuez l’étape 1",IF(OR(COUNT($C923,K923)&lt;&gt;2,overallRate=0),0,IF(G923="Yes",ROUND(MAX(IF($B923="Non - avec lien de dépendance",0,MIN((0.75*K923),847)),MIN(K923,(0.75*$C923),847)),2),U923)))</f>
        <v>Effectuez l’étape 1</v>
      </c>
      <c r="P923" s="3">
        <f t="shared" si="14"/>
        <v>0</v>
      </c>
      <c r="R923" s="110" t="e">
        <f>IF(revenueReduction&gt;0.3,MAX(IF($B923="Non - avec lien de dépendance",MIN(1129,H923,$C923)*overallRate,MIN(1129,H923)*overallRate),ROUND(MAX(IF($B923="Non - avec lien de dépendance",0,MIN((0.75*H923),847)),MIN(H923,(0.75*$C923),847)),2)),IF($B923="Non - avec lien de dépendance",MIN(1129,H923,$C923)*overallRate,MIN(1129,H923)*overallRate))</f>
        <v>#VALUE!</v>
      </c>
      <c r="S923" s="110" t="e">
        <f>IF(revenueReduction&gt;0.3,MAX(IF($B923="Non - avec lien de dépendance",MIN(1129,I923,$C923)*overallRate,MIN(1129,I923)*overallRate),ROUND(MAX(IF($B923="Non - avec lien de dépendance",0,MIN((0.75*I923),847)),MIN(I923,(0.75*$C923),847)),2)),IF($B923="Non - avec lien de dépendance",MIN(1129,I923,$C923)*overallRate,MIN(1129,I923)*overallRate))</f>
        <v>#VALUE!</v>
      </c>
      <c r="T923" s="110" t="e">
        <f>IF(revenueReduction&gt;0.3,MAX(IF($B923="Non - avec lien de dépendance",MIN(1129,J923,$C923)*overallRate,MIN(1129,J923)*overallRate),ROUND(MAX(IF($B923="Non - avec lien de dépendance",0,MIN((0.75*J923),847)),MIN(J923,(0.75*$C923),847)),2)),IF($B923="Non - avec lien de dépendance",MIN(1129,J923,$C923)*overallRate,MIN(1129,J923)*overallRate))</f>
        <v>#VALUE!</v>
      </c>
      <c r="U923" s="110" t="e">
        <f>IF(revenueReduction&gt;0.3,MAX(IF($B923="Non - avec lien de dépendance",MIN(1129,K923,$C923)*overallRate,MIN(1129,K923)*overallRate),ROUND(MAX(IF($B923="Non - avec lien de dépendance",0,MIN((0.75*K923),847)),MIN(K923,(0.75*$C923),847)),2)),IF($B923="Non - avec lien de dépendance",MIN(1129,K923,$C923)*overallRate,MIN(1129,K923)*overallRate))</f>
        <v>#VALUE!</v>
      </c>
    </row>
    <row r="924" spans="12:21" x14ac:dyDescent="0.5">
      <c r="L924" s="56" t="str">
        <f>IF(ISTEXT(overallRate),"Effectuez l’étape 1",IF(OR(COUNT($C924,H924)&lt;&gt;2,overallRate=0),0,IF(D924="Oui",ROUND(MAX(IF($B924="Non - avec lien de dépendance",0,MIN((0.75*H924),847)),MIN(H924,(0.75*$C924),847)),2),R924)))</f>
        <v>Effectuez l’étape 1</v>
      </c>
      <c r="M924" s="56" t="str">
        <f>IF(ISTEXT(overallRate),"Effectuez l’étape 1",IF(OR(COUNT($C924,I924)&lt;&gt;2,overallRate=0),0,IF(E924="Yes",ROUND(MAX(IF($B924="Non - avec lien de dépendance",0,MIN((0.75*I924),847)),MIN(I924,(0.75*$C924),847)),2),S924)))</f>
        <v>Effectuez l’étape 1</v>
      </c>
      <c r="N924" s="56" t="str">
        <f>IF(ISTEXT(overallRate),"Effectuez l’étape 1",IF(OR(COUNT($C924,J924)&lt;&gt;2,overallRate=0),0,IF(F924="Yes",ROUND(MAX(IF($B924="Non - avec lien de dépendance",0,MIN((0.75*J924),847)),MIN(J924,(0.75*$C924),847)),2),T924)))</f>
        <v>Effectuez l’étape 1</v>
      </c>
      <c r="O924" s="56" t="str">
        <f>IF(ISTEXT(overallRate),"Effectuez l’étape 1",IF(OR(COUNT($C924,K924)&lt;&gt;2,overallRate=0),0,IF(G924="Yes",ROUND(MAX(IF($B924="Non - avec lien de dépendance",0,MIN((0.75*K924),847)),MIN(K924,(0.75*$C924),847)),2),U924)))</f>
        <v>Effectuez l’étape 1</v>
      </c>
      <c r="P924" s="3">
        <f t="shared" si="14"/>
        <v>0</v>
      </c>
      <c r="R924" s="110" t="e">
        <f>IF(revenueReduction&gt;0.3,MAX(IF($B924="Non - avec lien de dépendance",MIN(1129,H924,$C924)*overallRate,MIN(1129,H924)*overallRate),ROUND(MAX(IF($B924="Non - avec lien de dépendance",0,MIN((0.75*H924),847)),MIN(H924,(0.75*$C924),847)),2)),IF($B924="Non - avec lien de dépendance",MIN(1129,H924,$C924)*overallRate,MIN(1129,H924)*overallRate))</f>
        <v>#VALUE!</v>
      </c>
      <c r="S924" s="110" t="e">
        <f>IF(revenueReduction&gt;0.3,MAX(IF($B924="Non - avec lien de dépendance",MIN(1129,I924,$C924)*overallRate,MIN(1129,I924)*overallRate),ROUND(MAX(IF($B924="Non - avec lien de dépendance",0,MIN((0.75*I924),847)),MIN(I924,(0.75*$C924),847)),2)),IF($B924="Non - avec lien de dépendance",MIN(1129,I924,$C924)*overallRate,MIN(1129,I924)*overallRate))</f>
        <v>#VALUE!</v>
      </c>
      <c r="T924" s="110" t="e">
        <f>IF(revenueReduction&gt;0.3,MAX(IF($B924="Non - avec lien de dépendance",MIN(1129,J924,$C924)*overallRate,MIN(1129,J924)*overallRate),ROUND(MAX(IF($B924="Non - avec lien de dépendance",0,MIN((0.75*J924),847)),MIN(J924,(0.75*$C924),847)),2)),IF($B924="Non - avec lien de dépendance",MIN(1129,J924,$C924)*overallRate,MIN(1129,J924)*overallRate))</f>
        <v>#VALUE!</v>
      </c>
      <c r="U924" s="110" t="e">
        <f>IF(revenueReduction&gt;0.3,MAX(IF($B924="Non - avec lien de dépendance",MIN(1129,K924,$C924)*overallRate,MIN(1129,K924)*overallRate),ROUND(MAX(IF($B924="Non - avec lien de dépendance",0,MIN((0.75*K924),847)),MIN(K924,(0.75*$C924),847)),2)),IF($B924="Non - avec lien de dépendance",MIN(1129,K924,$C924)*overallRate,MIN(1129,K924)*overallRate))</f>
        <v>#VALUE!</v>
      </c>
    </row>
    <row r="925" spans="12:21" x14ac:dyDescent="0.5">
      <c r="L925" s="56" t="str">
        <f>IF(ISTEXT(overallRate),"Effectuez l’étape 1",IF(OR(COUNT($C925,H925)&lt;&gt;2,overallRate=0),0,IF(D925="Oui",ROUND(MAX(IF($B925="Non - avec lien de dépendance",0,MIN((0.75*H925),847)),MIN(H925,(0.75*$C925),847)),2),R925)))</f>
        <v>Effectuez l’étape 1</v>
      </c>
      <c r="M925" s="56" t="str">
        <f>IF(ISTEXT(overallRate),"Effectuez l’étape 1",IF(OR(COUNT($C925,I925)&lt;&gt;2,overallRate=0),0,IF(E925="Yes",ROUND(MAX(IF($B925="Non - avec lien de dépendance",0,MIN((0.75*I925),847)),MIN(I925,(0.75*$C925),847)),2),S925)))</f>
        <v>Effectuez l’étape 1</v>
      </c>
      <c r="N925" s="56" t="str">
        <f>IF(ISTEXT(overallRate),"Effectuez l’étape 1",IF(OR(COUNT($C925,J925)&lt;&gt;2,overallRate=0),0,IF(F925="Yes",ROUND(MAX(IF($B925="Non - avec lien de dépendance",0,MIN((0.75*J925),847)),MIN(J925,(0.75*$C925),847)),2),T925)))</f>
        <v>Effectuez l’étape 1</v>
      </c>
      <c r="O925" s="56" t="str">
        <f>IF(ISTEXT(overallRate),"Effectuez l’étape 1",IF(OR(COUNT($C925,K925)&lt;&gt;2,overallRate=0),0,IF(G925="Yes",ROUND(MAX(IF($B925="Non - avec lien de dépendance",0,MIN((0.75*K925),847)),MIN(K925,(0.75*$C925),847)),2),U925)))</f>
        <v>Effectuez l’étape 1</v>
      </c>
      <c r="P925" s="3">
        <f t="shared" si="14"/>
        <v>0</v>
      </c>
      <c r="R925" s="110" t="e">
        <f>IF(revenueReduction&gt;0.3,MAX(IF($B925="Non - avec lien de dépendance",MIN(1129,H925,$C925)*overallRate,MIN(1129,H925)*overallRate),ROUND(MAX(IF($B925="Non - avec lien de dépendance",0,MIN((0.75*H925),847)),MIN(H925,(0.75*$C925),847)),2)),IF($B925="Non - avec lien de dépendance",MIN(1129,H925,$C925)*overallRate,MIN(1129,H925)*overallRate))</f>
        <v>#VALUE!</v>
      </c>
      <c r="S925" s="110" t="e">
        <f>IF(revenueReduction&gt;0.3,MAX(IF($B925="Non - avec lien de dépendance",MIN(1129,I925,$C925)*overallRate,MIN(1129,I925)*overallRate),ROUND(MAX(IF($B925="Non - avec lien de dépendance",0,MIN((0.75*I925),847)),MIN(I925,(0.75*$C925),847)),2)),IF($B925="Non - avec lien de dépendance",MIN(1129,I925,$C925)*overallRate,MIN(1129,I925)*overallRate))</f>
        <v>#VALUE!</v>
      </c>
      <c r="T925" s="110" t="e">
        <f>IF(revenueReduction&gt;0.3,MAX(IF($B925="Non - avec lien de dépendance",MIN(1129,J925,$C925)*overallRate,MIN(1129,J925)*overallRate),ROUND(MAX(IF($B925="Non - avec lien de dépendance",0,MIN((0.75*J925),847)),MIN(J925,(0.75*$C925),847)),2)),IF($B925="Non - avec lien de dépendance",MIN(1129,J925,$C925)*overallRate,MIN(1129,J925)*overallRate))</f>
        <v>#VALUE!</v>
      </c>
      <c r="U925" s="110" t="e">
        <f>IF(revenueReduction&gt;0.3,MAX(IF($B925="Non - avec lien de dépendance",MIN(1129,K925,$C925)*overallRate,MIN(1129,K925)*overallRate),ROUND(MAX(IF($B925="Non - avec lien de dépendance",0,MIN((0.75*K925),847)),MIN(K925,(0.75*$C925),847)),2)),IF($B925="Non - avec lien de dépendance",MIN(1129,K925,$C925)*overallRate,MIN(1129,K925)*overallRate))</f>
        <v>#VALUE!</v>
      </c>
    </row>
    <row r="926" spans="12:21" x14ac:dyDescent="0.5">
      <c r="L926" s="56" t="str">
        <f>IF(ISTEXT(overallRate),"Effectuez l’étape 1",IF(OR(COUNT($C926,H926)&lt;&gt;2,overallRate=0),0,IF(D926="Oui",ROUND(MAX(IF($B926="Non - avec lien de dépendance",0,MIN((0.75*H926),847)),MIN(H926,(0.75*$C926),847)),2),R926)))</f>
        <v>Effectuez l’étape 1</v>
      </c>
      <c r="M926" s="56" t="str">
        <f>IF(ISTEXT(overallRate),"Effectuez l’étape 1",IF(OR(COUNT($C926,I926)&lt;&gt;2,overallRate=0),0,IF(E926="Yes",ROUND(MAX(IF($B926="Non - avec lien de dépendance",0,MIN((0.75*I926),847)),MIN(I926,(0.75*$C926),847)),2),S926)))</f>
        <v>Effectuez l’étape 1</v>
      </c>
      <c r="N926" s="56" t="str">
        <f>IF(ISTEXT(overallRate),"Effectuez l’étape 1",IF(OR(COUNT($C926,J926)&lt;&gt;2,overallRate=0),0,IF(F926="Yes",ROUND(MAX(IF($B926="Non - avec lien de dépendance",0,MIN((0.75*J926),847)),MIN(J926,(0.75*$C926),847)),2),T926)))</f>
        <v>Effectuez l’étape 1</v>
      </c>
      <c r="O926" s="56" t="str">
        <f>IF(ISTEXT(overallRate),"Effectuez l’étape 1",IF(OR(COUNT($C926,K926)&lt;&gt;2,overallRate=0),0,IF(G926="Yes",ROUND(MAX(IF($B926="Non - avec lien de dépendance",0,MIN((0.75*K926),847)),MIN(K926,(0.75*$C926),847)),2),U926)))</f>
        <v>Effectuez l’étape 1</v>
      </c>
      <c r="P926" s="3">
        <f t="shared" si="14"/>
        <v>0</v>
      </c>
      <c r="R926" s="110" t="e">
        <f>IF(revenueReduction&gt;0.3,MAX(IF($B926="Non - avec lien de dépendance",MIN(1129,H926,$C926)*overallRate,MIN(1129,H926)*overallRate),ROUND(MAX(IF($B926="Non - avec lien de dépendance",0,MIN((0.75*H926),847)),MIN(H926,(0.75*$C926),847)),2)),IF($B926="Non - avec lien de dépendance",MIN(1129,H926,$C926)*overallRate,MIN(1129,H926)*overallRate))</f>
        <v>#VALUE!</v>
      </c>
      <c r="S926" s="110" t="e">
        <f>IF(revenueReduction&gt;0.3,MAX(IF($B926="Non - avec lien de dépendance",MIN(1129,I926,$C926)*overallRate,MIN(1129,I926)*overallRate),ROUND(MAX(IF($B926="Non - avec lien de dépendance",0,MIN((0.75*I926),847)),MIN(I926,(0.75*$C926),847)),2)),IF($B926="Non - avec lien de dépendance",MIN(1129,I926,$C926)*overallRate,MIN(1129,I926)*overallRate))</f>
        <v>#VALUE!</v>
      </c>
      <c r="T926" s="110" t="e">
        <f>IF(revenueReduction&gt;0.3,MAX(IF($B926="Non - avec lien de dépendance",MIN(1129,J926,$C926)*overallRate,MIN(1129,J926)*overallRate),ROUND(MAX(IF($B926="Non - avec lien de dépendance",0,MIN((0.75*J926),847)),MIN(J926,(0.75*$C926),847)),2)),IF($B926="Non - avec lien de dépendance",MIN(1129,J926,$C926)*overallRate,MIN(1129,J926)*overallRate))</f>
        <v>#VALUE!</v>
      </c>
      <c r="U926" s="110" t="e">
        <f>IF(revenueReduction&gt;0.3,MAX(IF($B926="Non - avec lien de dépendance",MIN(1129,K926,$C926)*overallRate,MIN(1129,K926)*overallRate),ROUND(MAX(IF($B926="Non - avec lien de dépendance",0,MIN((0.75*K926),847)),MIN(K926,(0.75*$C926),847)),2)),IF($B926="Non - avec lien de dépendance",MIN(1129,K926,$C926)*overallRate,MIN(1129,K926)*overallRate))</f>
        <v>#VALUE!</v>
      </c>
    </row>
    <row r="927" spans="12:21" x14ac:dyDescent="0.5">
      <c r="L927" s="56" t="str">
        <f>IF(ISTEXT(overallRate),"Effectuez l’étape 1",IF(OR(COUNT($C927,H927)&lt;&gt;2,overallRate=0),0,IF(D927="Oui",ROUND(MAX(IF($B927="Non - avec lien de dépendance",0,MIN((0.75*H927),847)),MIN(H927,(0.75*$C927),847)),2),R927)))</f>
        <v>Effectuez l’étape 1</v>
      </c>
      <c r="M927" s="56" t="str">
        <f>IF(ISTEXT(overallRate),"Effectuez l’étape 1",IF(OR(COUNT($C927,I927)&lt;&gt;2,overallRate=0),0,IF(E927="Yes",ROUND(MAX(IF($B927="Non - avec lien de dépendance",0,MIN((0.75*I927),847)),MIN(I927,(0.75*$C927),847)),2),S927)))</f>
        <v>Effectuez l’étape 1</v>
      </c>
      <c r="N927" s="56" t="str">
        <f>IF(ISTEXT(overallRate),"Effectuez l’étape 1",IF(OR(COUNT($C927,J927)&lt;&gt;2,overallRate=0),0,IF(F927="Yes",ROUND(MAX(IF($B927="Non - avec lien de dépendance",0,MIN((0.75*J927),847)),MIN(J927,(0.75*$C927),847)),2),T927)))</f>
        <v>Effectuez l’étape 1</v>
      </c>
      <c r="O927" s="56" t="str">
        <f>IF(ISTEXT(overallRate),"Effectuez l’étape 1",IF(OR(COUNT($C927,K927)&lt;&gt;2,overallRate=0),0,IF(G927="Yes",ROUND(MAX(IF($B927="Non - avec lien de dépendance",0,MIN((0.75*K927),847)),MIN(K927,(0.75*$C927),847)),2),U927)))</f>
        <v>Effectuez l’étape 1</v>
      </c>
      <c r="P927" s="3">
        <f t="shared" si="14"/>
        <v>0</v>
      </c>
      <c r="R927" s="110" t="e">
        <f>IF(revenueReduction&gt;0.3,MAX(IF($B927="Non - avec lien de dépendance",MIN(1129,H927,$C927)*overallRate,MIN(1129,H927)*overallRate),ROUND(MAX(IF($B927="Non - avec lien de dépendance",0,MIN((0.75*H927),847)),MIN(H927,(0.75*$C927),847)),2)),IF($B927="Non - avec lien de dépendance",MIN(1129,H927,$C927)*overallRate,MIN(1129,H927)*overallRate))</f>
        <v>#VALUE!</v>
      </c>
      <c r="S927" s="110" t="e">
        <f>IF(revenueReduction&gt;0.3,MAX(IF($B927="Non - avec lien de dépendance",MIN(1129,I927,$C927)*overallRate,MIN(1129,I927)*overallRate),ROUND(MAX(IF($B927="Non - avec lien de dépendance",0,MIN((0.75*I927),847)),MIN(I927,(0.75*$C927),847)),2)),IF($B927="Non - avec lien de dépendance",MIN(1129,I927,$C927)*overallRate,MIN(1129,I927)*overallRate))</f>
        <v>#VALUE!</v>
      </c>
      <c r="T927" s="110" t="e">
        <f>IF(revenueReduction&gt;0.3,MAX(IF($B927="Non - avec lien de dépendance",MIN(1129,J927,$C927)*overallRate,MIN(1129,J927)*overallRate),ROUND(MAX(IF($B927="Non - avec lien de dépendance",0,MIN((0.75*J927),847)),MIN(J927,(0.75*$C927),847)),2)),IF($B927="Non - avec lien de dépendance",MIN(1129,J927,$C927)*overallRate,MIN(1129,J927)*overallRate))</f>
        <v>#VALUE!</v>
      </c>
      <c r="U927" s="110" t="e">
        <f>IF(revenueReduction&gt;0.3,MAX(IF($B927="Non - avec lien de dépendance",MIN(1129,K927,$C927)*overallRate,MIN(1129,K927)*overallRate),ROUND(MAX(IF($B927="Non - avec lien de dépendance",0,MIN((0.75*K927),847)),MIN(K927,(0.75*$C927),847)),2)),IF($B927="Non - avec lien de dépendance",MIN(1129,K927,$C927)*overallRate,MIN(1129,K927)*overallRate))</f>
        <v>#VALUE!</v>
      </c>
    </row>
    <row r="928" spans="12:21" x14ac:dyDescent="0.5">
      <c r="L928" s="56" t="str">
        <f>IF(ISTEXT(overallRate),"Effectuez l’étape 1",IF(OR(COUNT($C928,H928)&lt;&gt;2,overallRate=0),0,IF(D928="Oui",ROUND(MAX(IF($B928="Non - avec lien de dépendance",0,MIN((0.75*H928),847)),MIN(H928,(0.75*$C928),847)),2),R928)))</f>
        <v>Effectuez l’étape 1</v>
      </c>
      <c r="M928" s="56" t="str">
        <f>IF(ISTEXT(overallRate),"Effectuez l’étape 1",IF(OR(COUNT($C928,I928)&lt;&gt;2,overallRate=0),0,IF(E928="Yes",ROUND(MAX(IF($B928="Non - avec lien de dépendance",0,MIN((0.75*I928),847)),MIN(I928,(0.75*$C928),847)),2),S928)))</f>
        <v>Effectuez l’étape 1</v>
      </c>
      <c r="N928" s="56" t="str">
        <f>IF(ISTEXT(overallRate),"Effectuez l’étape 1",IF(OR(COUNT($C928,J928)&lt;&gt;2,overallRate=0),0,IF(F928="Yes",ROUND(MAX(IF($B928="Non - avec lien de dépendance",0,MIN((0.75*J928),847)),MIN(J928,(0.75*$C928),847)),2),T928)))</f>
        <v>Effectuez l’étape 1</v>
      </c>
      <c r="O928" s="56" t="str">
        <f>IF(ISTEXT(overallRate),"Effectuez l’étape 1",IF(OR(COUNT($C928,K928)&lt;&gt;2,overallRate=0),0,IF(G928="Yes",ROUND(MAX(IF($B928="Non - avec lien de dépendance",0,MIN((0.75*K928),847)),MIN(K928,(0.75*$C928),847)),2),U928)))</f>
        <v>Effectuez l’étape 1</v>
      </c>
      <c r="P928" s="3">
        <f t="shared" si="14"/>
        <v>0</v>
      </c>
      <c r="R928" s="110" t="e">
        <f>IF(revenueReduction&gt;0.3,MAX(IF($B928="Non - avec lien de dépendance",MIN(1129,H928,$C928)*overallRate,MIN(1129,H928)*overallRate),ROUND(MAX(IF($B928="Non - avec lien de dépendance",0,MIN((0.75*H928),847)),MIN(H928,(0.75*$C928),847)),2)),IF($B928="Non - avec lien de dépendance",MIN(1129,H928,$C928)*overallRate,MIN(1129,H928)*overallRate))</f>
        <v>#VALUE!</v>
      </c>
      <c r="S928" s="110" t="e">
        <f>IF(revenueReduction&gt;0.3,MAX(IF($B928="Non - avec lien de dépendance",MIN(1129,I928,$C928)*overallRate,MIN(1129,I928)*overallRate),ROUND(MAX(IF($B928="Non - avec lien de dépendance",0,MIN((0.75*I928),847)),MIN(I928,(0.75*$C928),847)),2)),IF($B928="Non - avec lien de dépendance",MIN(1129,I928,$C928)*overallRate,MIN(1129,I928)*overallRate))</f>
        <v>#VALUE!</v>
      </c>
      <c r="T928" s="110" t="e">
        <f>IF(revenueReduction&gt;0.3,MAX(IF($B928="Non - avec lien de dépendance",MIN(1129,J928,$C928)*overallRate,MIN(1129,J928)*overallRate),ROUND(MAX(IF($B928="Non - avec lien de dépendance",0,MIN((0.75*J928),847)),MIN(J928,(0.75*$C928),847)),2)),IF($B928="Non - avec lien de dépendance",MIN(1129,J928,$C928)*overallRate,MIN(1129,J928)*overallRate))</f>
        <v>#VALUE!</v>
      </c>
      <c r="U928" s="110" t="e">
        <f>IF(revenueReduction&gt;0.3,MAX(IF($B928="Non - avec lien de dépendance",MIN(1129,K928,$C928)*overallRate,MIN(1129,K928)*overallRate),ROUND(MAX(IF($B928="Non - avec lien de dépendance",0,MIN((0.75*K928),847)),MIN(K928,(0.75*$C928),847)),2)),IF($B928="Non - avec lien de dépendance",MIN(1129,K928,$C928)*overallRate,MIN(1129,K928)*overallRate))</f>
        <v>#VALUE!</v>
      </c>
    </row>
    <row r="929" spans="12:21" x14ac:dyDescent="0.5">
      <c r="L929" s="56" t="str">
        <f>IF(ISTEXT(overallRate),"Effectuez l’étape 1",IF(OR(COUNT($C929,H929)&lt;&gt;2,overallRate=0),0,IF(D929="Oui",ROUND(MAX(IF($B929="Non - avec lien de dépendance",0,MIN((0.75*H929),847)),MIN(H929,(0.75*$C929),847)),2),R929)))</f>
        <v>Effectuez l’étape 1</v>
      </c>
      <c r="M929" s="56" t="str">
        <f>IF(ISTEXT(overallRate),"Effectuez l’étape 1",IF(OR(COUNT($C929,I929)&lt;&gt;2,overallRate=0),0,IF(E929="Yes",ROUND(MAX(IF($B929="Non - avec lien de dépendance",0,MIN((0.75*I929),847)),MIN(I929,(0.75*$C929),847)),2),S929)))</f>
        <v>Effectuez l’étape 1</v>
      </c>
      <c r="N929" s="56" t="str">
        <f>IF(ISTEXT(overallRate),"Effectuez l’étape 1",IF(OR(COUNT($C929,J929)&lt;&gt;2,overallRate=0),0,IF(F929="Yes",ROUND(MAX(IF($B929="Non - avec lien de dépendance",0,MIN((0.75*J929),847)),MIN(J929,(0.75*$C929),847)),2),T929)))</f>
        <v>Effectuez l’étape 1</v>
      </c>
      <c r="O929" s="56" t="str">
        <f>IF(ISTEXT(overallRate),"Effectuez l’étape 1",IF(OR(COUNT($C929,K929)&lt;&gt;2,overallRate=0),0,IF(G929="Yes",ROUND(MAX(IF($B929="Non - avec lien de dépendance",0,MIN((0.75*K929),847)),MIN(K929,(0.75*$C929),847)),2),U929)))</f>
        <v>Effectuez l’étape 1</v>
      </c>
      <c r="P929" s="3">
        <f t="shared" si="14"/>
        <v>0</v>
      </c>
      <c r="R929" s="110" t="e">
        <f>IF(revenueReduction&gt;0.3,MAX(IF($B929="Non - avec lien de dépendance",MIN(1129,H929,$C929)*overallRate,MIN(1129,H929)*overallRate),ROUND(MAX(IF($B929="Non - avec lien de dépendance",0,MIN((0.75*H929),847)),MIN(H929,(0.75*$C929),847)),2)),IF($B929="Non - avec lien de dépendance",MIN(1129,H929,$C929)*overallRate,MIN(1129,H929)*overallRate))</f>
        <v>#VALUE!</v>
      </c>
      <c r="S929" s="110" t="e">
        <f>IF(revenueReduction&gt;0.3,MAX(IF($B929="Non - avec lien de dépendance",MIN(1129,I929,$C929)*overallRate,MIN(1129,I929)*overallRate),ROUND(MAX(IF($B929="Non - avec lien de dépendance",0,MIN((0.75*I929),847)),MIN(I929,(0.75*$C929),847)),2)),IF($B929="Non - avec lien de dépendance",MIN(1129,I929,$C929)*overallRate,MIN(1129,I929)*overallRate))</f>
        <v>#VALUE!</v>
      </c>
      <c r="T929" s="110" t="e">
        <f>IF(revenueReduction&gt;0.3,MAX(IF($B929="Non - avec lien de dépendance",MIN(1129,J929,$C929)*overallRate,MIN(1129,J929)*overallRate),ROUND(MAX(IF($B929="Non - avec lien de dépendance",0,MIN((0.75*J929),847)),MIN(J929,(0.75*$C929),847)),2)),IF($B929="Non - avec lien de dépendance",MIN(1129,J929,$C929)*overallRate,MIN(1129,J929)*overallRate))</f>
        <v>#VALUE!</v>
      </c>
      <c r="U929" s="110" t="e">
        <f>IF(revenueReduction&gt;0.3,MAX(IF($B929="Non - avec lien de dépendance",MIN(1129,K929,$C929)*overallRate,MIN(1129,K929)*overallRate),ROUND(MAX(IF($B929="Non - avec lien de dépendance",0,MIN((0.75*K929),847)),MIN(K929,(0.75*$C929),847)),2)),IF($B929="Non - avec lien de dépendance",MIN(1129,K929,$C929)*overallRate,MIN(1129,K929)*overallRate))</f>
        <v>#VALUE!</v>
      </c>
    </row>
    <row r="930" spans="12:21" x14ac:dyDescent="0.5">
      <c r="L930" s="56" t="str">
        <f>IF(ISTEXT(overallRate),"Effectuez l’étape 1",IF(OR(COUNT($C930,H930)&lt;&gt;2,overallRate=0),0,IF(D930="Oui",ROUND(MAX(IF($B930="Non - avec lien de dépendance",0,MIN((0.75*H930),847)),MIN(H930,(0.75*$C930),847)),2),R930)))</f>
        <v>Effectuez l’étape 1</v>
      </c>
      <c r="M930" s="56" t="str">
        <f>IF(ISTEXT(overallRate),"Effectuez l’étape 1",IF(OR(COUNT($C930,I930)&lt;&gt;2,overallRate=0),0,IF(E930="Yes",ROUND(MAX(IF($B930="Non - avec lien de dépendance",0,MIN((0.75*I930),847)),MIN(I930,(0.75*$C930),847)),2),S930)))</f>
        <v>Effectuez l’étape 1</v>
      </c>
      <c r="N930" s="56" t="str">
        <f>IF(ISTEXT(overallRate),"Effectuez l’étape 1",IF(OR(COUNT($C930,J930)&lt;&gt;2,overallRate=0),0,IF(F930="Yes",ROUND(MAX(IF($B930="Non - avec lien de dépendance",0,MIN((0.75*J930),847)),MIN(J930,(0.75*$C930),847)),2),T930)))</f>
        <v>Effectuez l’étape 1</v>
      </c>
      <c r="O930" s="56" t="str">
        <f>IF(ISTEXT(overallRate),"Effectuez l’étape 1",IF(OR(COUNT($C930,K930)&lt;&gt;2,overallRate=0),0,IF(G930="Yes",ROUND(MAX(IF($B930="Non - avec lien de dépendance",0,MIN((0.75*K930),847)),MIN(K930,(0.75*$C930),847)),2),U930)))</f>
        <v>Effectuez l’étape 1</v>
      </c>
      <c r="P930" s="3">
        <f t="shared" si="14"/>
        <v>0</v>
      </c>
      <c r="R930" s="110" t="e">
        <f>IF(revenueReduction&gt;0.3,MAX(IF($B930="Non - avec lien de dépendance",MIN(1129,H930,$C930)*overallRate,MIN(1129,H930)*overallRate),ROUND(MAX(IF($B930="Non - avec lien de dépendance",0,MIN((0.75*H930),847)),MIN(H930,(0.75*$C930),847)),2)),IF($B930="Non - avec lien de dépendance",MIN(1129,H930,$C930)*overallRate,MIN(1129,H930)*overallRate))</f>
        <v>#VALUE!</v>
      </c>
      <c r="S930" s="110" t="e">
        <f>IF(revenueReduction&gt;0.3,MAX(IF($B930="Non - avec lien de dépendance",MIN(1129,I930,$C930)*overallRate,MIN(1129,I930)*overallRate),ROUND(MAX(IF($B930="Non - avec lien de dépendance",0,MIN((0.75*I930),847)),MIN(I930,(0.75*$C930),847)),2)),IF($B930="Non - avec lien de dépendance",MIN(1129,I930,$C930)*overallRate,MIN(1129,I930)*overallRate))</f>
        <v>#VALUE!</v>
      </c>
      <c r="T930" s="110" t="e">
        <f>IF(revenueReduction&gt;0.3,MAX(IF($B930="Non - avec lien de dépendance",MIN(1129,J930,$C930)*overallRate,MIN(1129,J930)*overallRate),ROUND(MAX(IF($B930="Non - avec lien de dépendance",0,MIN((0.75*J930),847)),MIN(J930,(0.75*$C930),847)),2)),IF($B930="Non - avec lien de dépendance",MIN(1129,J930,$C930)*overallRate,MIN(1129,J930)*overallRate))</f>
        <v>#VALUE!</v>
      </c>
      <c r="U930" s="110" t="e">
        <f>IF(revenueReduction&gt;0.3,MAX(IF($B930="Non - avec lien de dépendance",MIN(1129,K930,$C930)*overallRate,MIN(1129,K930)*overallRate),ROUND(MAX(IF($B930="Non - avec lien de dépendance",0,MIN((0.75*K930),847)),MIN(K930,(0.75*$C930),847)),2)),IF($B930="Non - avec lien de dépendance",MIN(1129,K930,$C930)*overallRate,MIN(1129,K930)*overallRate))</f>
        <v>#VALUE!</v>
      </c>
    </row>
    <row r="931" spans="12:21" x14ac:dyDescent="0.5">
      <c r="L931" s="56" t="str">
        <f>IF(ISTEXT(overallRate),"Effectuez l’étape 1",IF(OR(COUNT($C931,H931)&lt;&gt;2,overallRate=0),0,IF(D931="Oui",ROUND(MAX(IF($B931="Non - avec lien de dépendance",0,MIN((0.75*H931),847)),MIN(H931,(0.75*$C931),847)),2),R931)))</f>
        <v>Effectuez l’étape 1</v>
      </c>
      <c r="M931" s="56" t="str">
        <f>IF(ISTEXT(overallRate),"Effectuez l’étape 1",IF(OR(COUNT($C931,I931)&lt;&gt;2,overallRate=0),0,IF(E931="Yes",ROUND(MAX(IF($B931="Non - avec lien de dépendance",0,MIN((0.75*I931),847)),MIN(I931,(0.75*$C931),847)),2),S931)))</f>
        <v>Effectuez l’étape 1</v>
      </c>
      <c r="N931" s="56" t="str">
        <f>IF(ISTEXT(overallRate),"Effectuez l’étape 1",IF(OR(COUNT($C931,J931)&lt;&gt;2,overallRate=0),0,IF(F931="Yes",ROUND(MAX(IF($B931="Non - avec lien de dépendance",0,MIN((0.75*J931),847)),MIN(J931,(0.75*$C931),847)),2),T931)))</f>
        <v>Effectuez l’étape 1</v>
      </c>
      <c r="O931" s="56" t="str">
        <f>IF(ISTEXT(overallRate),"Effectuez l’étape 1",IF(OR(COUNT($C931,K931)&lt;&gt;2,overallRate=0),0,IF(G931="Yes",ROUND(MAX(IF($B931="Non - avec lien de dépendance",0,MIN((0.75*K931),847)),MIN(K931,(0.75*$C931),847)),2),U931)))</f>
        <v>Effectuez l’étape 1</v>
      </c>
      <c r="P931" s="3">
        <f t="shared" si="14"/>
        <v>0</v>
      </c>
      <c r="R931" s="110" t="e">
        <f>IF(revenueReduction&gt;0.3,MAX(IF($B931="Non - avec lien de dépendance",MIN(1129,H931,$C931)*overallRate,MIN(1129,H931)*overallRate),ROUND(MAX(IF($B931="Non - avec lien de dépendance",0,MIN((0.75*H931),847)),MIN(H931,(0.75*$C931),847)),2)),IF($B931="Non - avec lien de dépendance",MIN(1129,H931,$C931)*overallRate,MIN(1129,H931)*overallRate))</f>
        <v>#VALUE!</v>
      </c>
      <c r="S931" s="110" t="e">
        <f>IF(revenueReduction&gt;0.3,MAX(IF($B931="Non - avec lien de dépendance",MIN(1129,I931,$C931)*overallRate,MIN(1129,I931)*overallRate),ROUND(MAX(IF($B931="Non - avec lien de dépendance",0,MIN((0.75*I931),847)),MIN(I931,(0.75*$C931),847)),2)),IF($B931="Non - avec lien de dépendance",MIN(1129,I931,$C931)*overallRate,MIN(1129,I931)*overallRate))</f>
        <v>#VALUE!</v>
      </c>
      <c r="T931" s="110" t="e">
        <f>IF(revenueReduction&gt;0.3,MAX(IF($B931="Non - avec lien de dépendance",MIN(1129,J931,$C931)*overallRate,MIN(1129,J931)*overallRate),ROUND(MAX(IF($B931="Non - avec lien de dépendance",0,MIN((0.75*J931),847)),MIN(J931,(0.75*$C931),847)),2)),IF($B931="Non - avec lien de dépendance",MIN(1129,J931,$C931)*overallRate,MIN(1129,J931)*overallRate))</f>
        <v>#VALUE!</v>
      </c>
      <c r="U931" s="110" t="e">
        <f>IF(revenueReduction&gt;0.3,MAX(IF($B931="Non - avec lien de dépendance",MIN(1129,K931,$C931)*overallRate,MIN(1129,K931)*overallRate),ROUND(MAX(IF($B931="Non - avec lien de dépendance",0,MIN((0.75*K931),847)),MIN(K931,(0.75*$C931),847)),2)),IF($B931="Non - avec lien de dépendance",MIN(1129,K931,$C931)*overallRate,MIN(1129,K931)*overallRate))</f>
        <v>#VALUE!</v>
      </c>
    </row>
    <row r="932" spans="12:21" x14ac:dyDescent="0.5">
      <c r="L932" s="56" t="str">
        <f>IF(ISTEXT(overallRate),"Effectuez l’étape 1",IF(OR(COUNT($C932,H932)&lt;&gt;2,overallRate=0),0,IF(D932="Oui",ROUND(MAX(IF($B932="Non - avec lien de dépendance",0,MIN((0.75*H932),847)),MIN(H932,(0.75*$C932),847)),2),R932)))</f>
        <v>Effectuez l’étape 1</v>
      </c>
      <c r="M932" s="56" t="str">
        <f>IF(ISTEXT(overallRate),"Effectuez l’étape 1",IF(OR(COUNT($C932,I932)&lt;&gt;2,overallRate=0),0,IF(E932="Yes",ROUND(MAX(IF($B932="Non - avec lien de dépendance",0,MIN((0.75*I932),847)),MIN(I932,(0.75*$C932),847)),2),S932)))</f>
        <v>Effectuez l’étape 1</v>
      </c>
      <c r="N932" s="56" t="str">
        <f>IF(ISTEXT(overallRate),"Effectuez l’étape 1",IF(OR(COUNT($C932,J932)&lt;&gt;2,overallRate=0),0,IF(F932="Yes",ROUND(MAX(IF($B932="Non - avec lien de dépendance",0,MIN((0.75*J932),847)),MIN(J932,(0.75*$C932),847)),2),T932)))</f>
        <v>Effectuez l’étape 1</v>
      </c>
      <c r="O932" s="56" t="str">
        <f>IF(ISTEXT(overallRate),"Effectuez l’étape 1",IF(OR(COUNT($C932,K932)&lt;&gt;2,overallRate=0),0,IF(G932="Yes",ROUND(MAX(IF($B932="Non - avec lien de dépendance",0,MIN((0.75*K932),847)),MIN(K932,(0.75*$C932),847)),2),U932)))</f>
        <v>Effectuez l’étape 1</v>
      </c>
      <c r="P932" s="3">
        <f t="shared" si="14"/>
        <v>0</v>
      </c>
      <c r="R932" s="110" t="e">
        <f>IF(revenueReduction&gt;0.3,MAX(IF($B932="Non - avec lien de dépendance",MIN(1129,H932,$C932)*overallRate,MIN(1129,H932)*overallRate),ROUND(MAX(IF($B932="Non - avec lien de dépendance",0,MIN((0.75*H932),847)),MIN(H932,(0.75*$C932),847)),2)),IF($B932="Non - avec lien de dépendance",MIN(1129,H932,$C932)*overallRate,MIN(1129,H932)*overallRate))</f>
        <v>#VALUE!</v>
      </c>
      <c r="S932" s="110" t="e">
        <f>IF(revenueReduction&gt;0.3,MAX(IF($B932="Non - avec lien de dépendance",MIN(1129,I932,$C932)*overallRate,MIN(1129,I932)*overallRate),ROUND(MAX(IF($B932="Non - avec lien de dépendance",0,MIN((0.75*I932),847)),MIN(I932,(0.75*$C932),847)),2)),IF($B932="Non - avec lien de dépendance",MIN(1129,I932,$C932)*overallRate,MIN(1129,I932)*overallRate))</f>
        <v>#VALUE!</v>
      </c>
      <c r="T932" s="110" t="e">
        <f>IF(revenueReduction&gt;0.3,MAX(IF($B932="Non - avec lien de dépendance",MIN(1129,J932,$C932)*overallRate,MIN(1129,J932)*overallRate),ROUND(MAX(IF($B932="Non - avec lien de dépendance",0,MIN((0.75*J932),847)),MIN(J932,(0.75*$C932),847)),2)),IF($B932="Non - avec lien de dépendance",MIN(1129,J932,$C932)*overallRate,MIN(1129,J932)*overallRate))</f>
        <v>#VALUE!</v>
      </c>
      <c r="U932" s="110" t="e">
        <f>IF(revenueReduction&gt;0.3,MAX(IF($B932="Non - avec lien de dépendance",MIN(1129,K932,$C932)*overallRate,MIN(1129,K932)*overallRate),ROUND(MAX(IF($B932="Non - avec lien de dépendance",0,MIN((0.75*K932),847)),MIN(K932,(0.75*$C932),847)),2)),IF($B932="Non - avec lien de dépendance",MIN(1129,K932,$C932)*overallRate,MIN(1129,K932)*overallRate))</f>
        <v>#VALUE!</v>
      </c>
    </row>
    <row r="933" spans="12:21" x14ac:dyDescent="0.5">
      <c r="L933" s="56" t="str">
        <f>IF(ISTEXT(overallRate),"Effectuez l’étape 1",IF(OR(COUNT($C933,H933)&lt;&gt;2,overallRate=0),0,IF(D933="Oui",ROUND(MAX(IF($B933="Non - avec lien de dépendance",0,MIN((0.75*H933),847)),MIN(H933,(0.75*$C933),847)),2),R933)))</f>
        <v>Effectuez l’étape 1</v>
      </c>
      <c r="M933" s="56" t="str">
        <f>IF(ISTEXT(overallRate),"Effectuez l’étape 1",IF(OR(COUNT($C933,I933)&lt;&gt;2,overallRate=0),0,IF(E933="Yes",ROUND(MAX(IF($B933="Non - avec lien de dépendance",0,MIN((0.75*I933),847)),MIN(I933,(0.75*$C933),847)),2),S933)))</f>
        <v>Effectuez l’étape 1</v>
      </c>
      <c r="N933" s="56" t="str">
        <f>IF(ISTEXT(overallRate),"Effectuez l’étape 1",IF(OR(COUNT($C933,J933)&lt;&gt;2,overallRate=0),0,IF(F933="Yes",ROUND(MAX(IF($B933="Non - avec lien de dépendance",0,MIN((0.75*J933),847)),MIN(J933,(0.75*$C933),847)),2),T933)))</f>
        <v>Effectuez l’étape 1</v>
      </c>
      <c r="O933" s="56" t="str">
        <f>IF(ISTEXT(overallRate),"Effectuez l’étape 1",IF(OR(COUNT($C933,K933)&lt;&gt;2,overallRate=0),0,IF(G933="Yes",ROUND(MAX(IF($B933="Non - avec lien de dépendance",0,MIN((0.75*K933),847)),MIN(K933,(0.75*$C933),847)),2),U933)))</f>
        <v>Effectuez l’étape 1</v>
      </c>
      <c r="P933" s="3">
        <f t="shared" si="14"/>
        <v>0</v>
      </c>
      <c r="R933" s="110" t="e">
        <f>IF(revenueReduction&gt;0.3,MAX(IF($B933="Non - avec lien de dépendance",MIN(1129,H933,$C933)*overallRate,MIN(1129,H933)*overallRate),ROUND(MAX(IF($B933="Non - avec lien de dépendance",0,MIN((0.75*H933),847)),MIN(H933,(0.75*$C933),847)),2)),IF($B933="Non - avec lien de dépendance",MIN(1129,H933,$C933)*overallRate,MIN(1129,H933)*overallRate))</f>
        <v>#VALUE!</v>
      </c>
      <c r="S933" s="110" t="e">
        <f>IF(revenueReduction&gt;0.3,MAX(IF($B933="Non - avec lien de dépendance",MIN(1129,I933,$C933)*overallRate,MIN(1129,I933)*overallRate),ROUND(MAX(IF($B933="Non - avec lien de dépendance",0,MIN((0.75*I933),847)),MIN(I933,(0.75*$C933),847)),2)),IF($B933="Non - avec lien de dépendance",MIN(1129,I933,$C933)*overallRate,MIN(1129,I933)*overallRate))</f>
        <v>#VALUE!</v>
      </c>
      <c r="T933" s="110" t="e">
        <f>IF(revenueReduction&gt;0.3,MAX(IF($B933="Non - avec lien de dépendance",MIN(1129,J933,$C933)*overallRate,MIN(1129,J933)*overallRate),ROUND(MAX(IF($B933="Non - avec lien de dépendance",0,MIN((0.75*J933),847)),MIN(J933,(0.75*$C933),847)),2)),IF($B933="Non - avec lien de dépendance",MIN(1129,J933,$C933)*overallRate,MIN(1129,J933)*overallRate))</f>
        <v>#VALUE!</v>
      </c>
      <c r="U933" s="110" t="e">
        <f>IF(revenueReduction&gt;0.3,MAX(IF($B933="Non - avec lien de dépendance",MIN(1129,K933,$C933)*overallRate,MIN(1129,K933)*overallRate),ROUND(MAX(IF($B933="Non - avec lien de dépendance",0,MIN((0.75*K933),847)),MIN(K933,(0.75*$C933),847)),2)),IF($B933="Non - avec lien de dépendance",MIN(1129,K933,$C933)*overallRate,MIN(1129,K933)*overallRate))</f>
        <v>#VALUE!</v>
      </c>
    </row>
    <row r="934" spans="12:21" x14ac:dyDescent="0.5">
      <c r="L934" s="56" t="str">
        <f>IF(ISTEXT(overallRate),"Effectuez l’étape 1",IF(OR(COUNT($C934,H934)&lt;&gt;2,overallRate=0),0,IF(D934="Oui",ROUND(MAX(IF($B934="Non - avec lien de dépendance",0,MIN((0.75*H934),847)),MIN(H934,(0.75*$C934),847)),2),R934)))</f>
        <v>Effectuez l’étape 1</v>
      </c>
      <c r="M934" s="56" t="str">
        <f>IF(ISTEXT(overallRate),"Effectuez l’étape 1",IF(OR(COUNT($C934,I934)&lt;&gt;2,overallRate=0),0,IF(E934="Yes",ROUND(MAX(IF($B934="Non - avec lien de dépendance",0,MIN((0.75*I934),847)),MIN(I934,(0.75*$C934),847)),2),S934)))</f>
        <v>Effectuez l’étape 1</v>
      </c>
      <c r="N934" s="56" t="str">
        <f>IF(ISTEXT(overallRate),"Effectuez l’étape 1",IF(OR(COUNT($C934,J934)&lt;&gt;2,overallRate=0),0,IF(F934="Yes",ROUND(MAX(IF($B934="Non - avec lien de dépendance",0,MIN((0.75*J934),847)),MIN(J934,(0.75*$C934),847)),2),T934)))</f>
        <v>Effectuez l’étape 1</v>
      </c>
      <c r="O934" s="56" t="str">
        <f>IF(ISTEXT(overallRate),"Effectuez l’étape 1",IF(OR(COUNT($C934,K934)&lt;&gt;2,overallRate=0),0,IF(G934="Yes",ROUND(MAX(IF($B934="Non - avec lien de dépendance",0,MIN((0.75*K934),847)),MIN(K934,(0.75*$C934),847)),2),U934)))</f>
        <v>Effectuez l’étape 1</v>
      </c>
      <c r="P934" s="3">
        <f t="shared" si="14"/>
        <v>0</v>
      </c>
      <c r="R934" s="110" t="e">
        <f>IF(revenueReduction&gt;0.3,MAX(IF($B934="Non - avec lien de dépendance",MIN(1129,H934,$C934)*overallRate,MIN(1129,H934)*overallRate),ROUND(MAX(IF($B934="Non - avec lien de dépendance",0,MIN((0.75*H934),847)),MIN(H934,(0.75*$C934),847)),2)),IF($B934="Non - avec lien de dépendance",MIN(1129,H934,$C934)*overallRate,MIN(1129,H934)*overallRate))</f>
        <v>#VALUE!</v>
      </c>
      <c r="S934" s="110" t="e">
        <f>IF(revenueReduction&gt;0.3,MAX(IF($B934="Non - avec lien de dépendance",MIN(1129,I934,$C934)*overallRate,MIN(1129,I934)*overallRate),ROUND(MAX(IF($B934="Non - avec lien de dépendance",0,MIN((0.75*I934),847)),MIN(I934,(0.75*$C934),847)),2)),IF($B934="Non - avec lien de dépendance",MIN(1129,I934,$C934)*overallRate,MIN(1129,I934)*overallRate))</f>
        <v>#VALUE!</v>
      </c>
      <c r="T934" s="110" t="e">
        <f>IF(revenueReduction&gt;0.3,MAX(IF($B934="Non - avec lien de dépendance",MIN(1129,J934,$C934)*overallRate,MIN(1129,J934)*overallRate),ROUND(MAX(IF($B934="Non - avec lien de dépendance",0,MIN((0.75*J934),847)),MIN(J934,(0.75*$C934),847)),2)),IF($B934="Non - avec lien de dépendance",MIN(1129,J934,$C934)*overallRate,MIN(1129,J934)*overallRate))</f>
        <v>#VALUE!</v>
      </c>
      <c r="U934" s="110" t="e">
        <f>IF(revenueReduction&gt;0.3,MAX(IF($B934="Non - avec lien de dépendance",MIN(1129,K934,$C934)*overallRate,MIN(1129,K934)*overallRate),ROUND(MAX(IF($B934="Non - avec lien de dépendance",0,MIN((0.75*K934),847)),MIN(K934,(0.75*$C934),847)),2)),IF($B934="Non - avec lien de dépendance",MIN(1129,K934,$C934)*overallRate,MIN(1129,K934)*overallRate))</f>
        <v>#VALUE!</v>
      </c>
    </row>
    <row r="935" spans="12:21" x14ac:dyDescent="0.5">
      <c r="L935" s="56" t="str">
        <f>IF(ISTEXT(overallRate),"Effectuez l’étape 1",IF(OR(COUNT($C935,H935)&lt;&gt;2,overallRate=0),0,IF(D935="Oui",ROUND(MAX(IF($B935="Non - avec lien de dépendance",0,MIN((0.75*H935),847)),MIN(H935,(0.75*$C935),847)),2),R935)))</f>
        <v>Effectuez l’étape 1</v>
      </c>
      <c r="M935" s="56" t="str">
        <f>IF(ISTEXT(overallRate),"Effectuez l’étape 1",IF(OR(COUNT($C935,I935)&lt;&gt;2,overallRate=0),0,IF(E935="Yes",ROUND(MAX(IF($B935="Non - avec lien de dépendance",0,MIN((0.75*I935),847)),MIN(I935,(0.75*$C935),847)),2),S935)))</f>
        <v>Effectuez l’étape 1</v>
      </c>
      <c r="N935" s="56" t="str">
        <f>IF(ISTEXT(overallRate),"Effectuez l’étape 1",IF(OR(COUNT($C935,J935)&lt;&gt;2,overallRate=0),0,IF(F935="Yes",ROUND(MAX(IF($B935="Non - avec lien de dépendance",0,MIN((0.75*J935),847)),MIN(J935,(0.75*$C935),847)),2),T935)))</f>
        <v>Effectuez l’étape 1</v>
      </c>
      <c r="O935" s="56" t="str">
        <f>IF(ISTEXT(overallRate),"Effectuez l’étape 1",IF(OR(COUNT($C935,K935)&lt;&gt;2,overallRate=0),0,IF(G935="Yes",ROUND(MAX(IF($B935="Non - avec lien de dépendance",0,MIN((0.75*K935),847)),MIN(K935,(0.75*$C935),847)),2),U935)))</f>
        <v>Effectuez l’étape 1</v>
      </c>
      <c r="P935" s="3">
        <f t="shared" si="14"/>
        <v>0</v>
      </c>
      <c r="R935" s="110" t="e">
        <f>IF(revenueReduction&gt;0.3,MAX(IF($B935="Non - avec lien de dépendance",MIN(1129,H935,$C935)*overallRate,MIN(1129,H935)*overallRate),ROUND(MAX(IF($B935="Non - avec lien de dépendance",0,MIN((0.75*H935),847)),MIN(H935,(0.75*$C935),847)),2)),IF($B935="Non - avec lien de dépendance",MIN(1129,H935,$C935)*overallRate,MIN(1129,H935)*overallRate))</f>
        <v>#VALUE!</v>
      </c>
      <c r="S935" s="110" t="e">
        <f>IF(revenueReduction&gt;0.3,MAX(IF($B935="Non - avec lien de dépendance",MIN(1129,I935,$C935)*overallRate,MIN(1129,I935)*overallRate),ROUND(MAX(IF($B935="Non - avec lien de dépendance",0,MIN((0.75*I935),847)),MIN(I935,(0.75*$C935),847)),2)),IF($B935="Non - avec lien de dépendance",MIN(1129,I935,$C935)*overallRate,MIN(1129,I935)*overallRate))</f>
        <v>#VALUE!</v>
      </c>
      <c r="T935" s="110" t="e">
        <f>IF(revenueReduction&gt;0.3,MAX(IF($B935="Non - avec lien de dépendance",MIN(1129,J935,$C935)*overallRate,MIN(1129,J935)*overallRate),ROUND(MAX(IF($B935="Non - avec lien de dépendance",0,MIN((0.75*J935),847)),MIN(J935,(0.75*$C935),847)),2)),IF($B935="Non - avec lien de dépendance",MIN(1129,J935,$C935)*overallRate,MIN(1129,J935)*overallRate))</f>
        <v>#VALUE!</v>
      </c>
      <c r="U935" s="110" t="e">
        <f>IF(revenueReduction&gt;0.3,MAX(IF($B935="Non - avec lien de dépendance",MIN(1129,K935,$C935)*overallRate,MIN(1129,K935)*overallRate),ROUND(MAX(IF($B935="Non - avec lien de dépendance",0,MIN((0.75*K935),847)),MIN(K935,(0.75*$C935),847)),2)),IF($B935="Non - avec lien de dépendance",MIN(1129,K935,$C935)*overallRate,MIN(1129,K935)*overallRate))</f>
        <v>#VALUE!</v>
      </c>
    </row>
    <row r="936" spans="12:21" x14ac:dyDescent="0.5">
      <c r="L936" s="56" t="str">
        <f>IF(ISTEXT(overallRate),"Effectuez l’étape 1",IF(OR(COUNT($C936,H936)&lt;&gt;2,overallRate=0),0,IF(D936="Oui",ROUND(MAX(IF($B936="Non - avec lien de dépendance",0,MIN((0.75*H936),847)),MIN(H936,(0.75*$C936),847)),2),R936)))</f>
        <v>Effectuez l’étape 1</v>
      </c>
      <c r="M936" s="56" t="str">
        <f>IF(ISTEXT(overallRate),"Effectuez l’étape 1",IF(OR(COUNT($C936,I936)&lt;&gt;2,overallRate=0),0,IF(E936="Yes",ROUND(MAX(IF($B936="Non - avec lien de dépendance",0,MIN((0.75*I936),847)),MIN(I936,(0.75*$C936),847)),2),S936)))</f>
        <v>Effectuez l’étape 1</v>
      </c>
      <c r="N936" s="56" t="str">
        <f>IF(ISTEXT(overallRate),"Effectuez l’étape 1",IF(OR(COUNT($C936,J936)&lt;&gt;2,overallRate=0),0,IF(F936="Yes",ROUND(MAX(IF($B936="Non - avec lien de dépendance",0,MIN((0.75*J936),847)),MIN(J936,(0.75*$C936),847)),2),T936)))</f>
        <v>Effectuez l’étape 1</v>
      </c>
      <c r="O936" s="56" t="str">
        <f>IF(ISTEXT(overallRate),"Effectuez l’étape 1",IF(OR(COUNT($C936,K936)&lt;&gt;2,overallRate=0),0,IF(G936="Yes",ROUND(MAX(IF($B936="Non - avec lien de dépendance",0,MIN((0.75*K936),847)),MIN(K936,(0.75*$C936),847)),2),U936)))</f>
        <v>Effectuez l’étape 1</v>
      </c>
      <c r="P936" s="3">
        <f t="shared" si="14"/>
        <v>0</v>
      </c>
      <c r="R936" s="110" t="e">
        <f>IF(revenueReduction&gt;0.3,MAX(IF($B936="Non - avec lien de dépendance",MIN(1129,H936,$C936)*overallRate,MIN(1129,H936)*overallRate),ROUND(MAX(IF($B936="Non - avec lien de dépendance",0,MIN((0.75*H936),847)),MIN(H936,(0.75*$C936),847)),2)),IF($B936="Non - avec lien de dépendance",MIN(1129,H936,$C936)*overallRate,MIN(1129,H936)*overallRate))</f>
        <v>#VALUE!</v>
      </c>
      <c r="S936" s="110" t="e">
        <f>IF(revenueReduction&gt;0.3,MAX(IF($B936="Non - avec lien de dépendance",MIN(1129,I936,$C936)*overallRate,MIN(1129,I936)*overallRate),ROUND(MAX(IF($B936="Non - avec lien de dépendance",0,MIN((0.75*I936),847)),MIN(I936,(0.75*$C936),847)),2)),IF($B936="Non - avec lien de dépendance",MIN(1129,I936,$C936)*overallRate,MIN(1129,I936)*overallRate))</f>
        <v>#VALUE!</v>
      </c>
      <c r="T936" s="110" t="e">
        <f>IF(revenueReduction&gt;0.3,MAX(IF($B936="Non - avec lien de dépendance",MIN(1129,J936,$C936)*overallRate,MIN(1129,J936)*overallRate),ROUND(MAX(IF($B936="Non - avec lien de dépendance",0,MIN((0.75*J936),847)),MIN(J936,(0.75*$C936),847)),2)),IF($B936="Non - avec lien de dépendance",MIN(1129,J936,$C936)*overallRate,MIN(1129,J936)*overallRate))</f>
        <v>#VALUE!</v>
      </c>
      <c r="U936" s="110" t="e">
        <f>IF(revenueReduction&gt;0.3,MAX(IF($B936="Non - avec lien de dépendance",MIN(1129,K936,$C936)*overallRate,MIN(1129,K936)*overallRate),ROUND(MAX(IF($B936="Non - avec lien de dépendance",0,MIN((0.75*K936),847)),MIN(K936,(0.75*$C936),847)),2)),IF($B936="Non - avec lien de dépendance",MIN(1129,K936,$C936)*overallRate,MIN(1129,K936)*overallRate))</f>
        <v>#VALUE!</v>
      </c>
    </row>
    <row r="937" spans="12:21" x14ac:dyDescent="0.5">
      <c r="L937" s="56" t="str">
        <f>IF(ISTEXT(overallRate),"Effectuez l’étape 1",IF(OR(COUNT($C937,H937)&lt;&gt;2,overallRate=0),0,IF(D937="Oui",ROUND(MAX(IF($B937="Non - avec lien de dépendance",0,MIN((0.75*H937),847)),MIN(H937,(0.75*$C937),847)),2),R937)))</f>
        <v>Effectuez l’étape 1</v>
      </c>
      <c r="M937" s="56" t="str">
        <f>IF(ISTEXT(overallRate),"Effectuez l’étape 1",IF(OR(COUNT($C937,I937)&lt;&gt;2,overallRate=0),0,IF(E937="Yes",ROUND(MAX(IF($B937="Non - avec lien de dépendance",0,MIN((0.75*I937),847)),MIN(I937,(0.75*$C937),847)),2),S937)))</f>
        <v>Effectuez l’étape 1</v>
      </c>
      <c r="N937" s="56" t="str">
        <f>IF(ISTEXT(overallRate),"Effectuez l’étape 1",IF(OR(COUNT($C937,J937)&lt;&gt;2,overallRate=0),0,IF(F937="Yes",ROUND(MAX(IF($B937="Non - avec lien de dépendance",0,MIN((0.75*J937),847)),MIN(J937,(0.75*$C937),847)),2),T937)))</f>
        <v>Effectuez l’étape 1</v>
      </c>
      <c r="O937" s="56" t="str">
        <f>IF(ISTEXT(overallRate),"Effectuez l’étape 1",IF(OR(COUNT($C937,K937)&lt;&gt;2,overallRate=0),0,IF(G937="Yes",ROUND(MAX(IF($B937="Non - avec lien de dépendance",0,MIN((0.75*K937),847)),MIN(K937,(0.75*$C937),847)),2),U937)))</f>
        <v>Effectuez l’étape 1</v>
      </c>
      <c r="P937" s="3">
        <f t="shared" si="14"/>
        <v>0</v>
      </c>
      <c r="R937" s="110" t="e">
        <f>IF(revenueReduction&gt;0.3,MAX(IF($B937="Non - avec lien de dépendance",MIN(1129,H937,$C937)*overallRate,MIN(1129,H937)*overallRate),ROUND(MAX(IF($B937="Non - avec lien de dépendance",0,MIN((0.75*H937),847)),MIN(H937,(0.75*$C937),847)),2)),IF($B937="Non - avec lien de dépendance",MIN(1129,H937,$C937)*overallRate,MIN(1129,H937)*overallRate))</f>
        <v>#VALUE!</v>
      </c>
      <c r="S937" s="110" t="e">
        <f>IF(revenueReduction&gt;0.3,MAX(IF($B937="Non - avec lien de dépendance",MIN(1129,I937,$C937)*overallRate,MIN(1129,I937)*overallRate),ROUND(MAX(IF($B937="Non - avec lien de dépendance",0,MIN((0.75*I937),847)),MIN(I937,(0.75*$C937),847)),2)),IF($B937="Non - avec lien de dépendance",MIN(1129,I937,$C937)*overallRate,MIN(1129,I937)*overallRate))</f>
        <v>#VALUE!</v>
      </c>
      <c r="T937" s="110" t="e">
        <f>IF(revenueReduction&gt;0.3,MAX(IF($B937="Non - avec lien de dépendance",MIN(1129,J937,$C937)*overallRate,MIN(1129,J937)*overallRate),ROUND(MAX(IF($B937="Non - avec lien de dépendance",0,MIN((0.75*J937),847)),MIN(J937,(0.75*$C937),847)),2)),IF($B937="Non - avec lien de dépendance",MIN(1129,J937,$C937)*overallRate,MIN(1129,J937)*overallRate))</f>
        <v>#VALUE!</v>
      </c>
      <c r="U937" s="110" t="e">
        <f>IF(revenueReduction&gt;0.3,MAX(IF($B937="Non - avec lien de dépendance",MIN(1129,K937,$C937)*overallRate,MIN(1129,K937)*overallRate),ROUND(MAX(IF($B937="Non - avec lien de dépendance",0,MIN((0.75*K937),847)),MIN(K937,(0.75*$C937),847)),2)),IF($B937="Non - avec lien de dépendance",MIN(1129,K937,$C937)*overallRate,MIN(1129,K937)*overallRate))</f>
        <v>#VALUE!</v>
      </c>
    </row>
    <row r="938" spans="12:21" x14ac:dyDescent="0.5">
      <c r="L938" s="56" t="str">
        <f>IF(ISTEXT(overallRate),"Effectuez l’étape 1",IF(OR(COUNT($C938,H938)&lt;&gt;2,overallRate=0),0,IF(D938="Oui",ROUND(MAX(IF($B938="Non - avec lien de dépendance",0,MIN((0.75*H938),847)),MIN(H938,(0.75*$C938),847)),2),R938)))</f>
        <v>Effectuez l’étape 1</v>
      </c>
      <c r="M938" s="56" t="str">
        <f>IF(ISTEXT(overallRate),"Effectuez l’étape 1",IF(OR(COUNT($C938,I938)&lt;&gt;2,overallRate=0),0,IF(E938="Yes",ROUND(MAX(IF($B938="Non - avec lien de dépendance",0,MIN((0.75*I938),847)),MIN(I938,(0.75*$C938),847)),2),S938)))</f>
        <v>Effectuez l’étape 1</v>
      </c>
      <c r="N938" s="56" t="str">
        <f>IF(ISTEXT(overallRate),"Effectuez l’étape 1",IF(OR(COUNT($C938,J938)&lt;&gt;2,overallRate=0),0,IF(F938="Yes",ROUND(MAX(IF($B938="Non - avec lien de dépendance",0,MIN((0.75*J938),847)),MIN(J938,(0.75*$C938),847)),2),T938)))</f>
        <v>Effectuez l’étape 1</v>
      </c>
      <c r="O938" s="56" t="str">
        <f>IF(ISTEXT(overallRate),"Effectuez l’étape 1",IF(OR(COUNT($C938,K938)&lt;&gt;2,overallRate=0),0,IF(G938="Yes",ROUND(MAX(IF($B938="Non - avec lien de dépendance",0,MIN((0.75*K938),847)),MIN(K938,(0.75*$C938),847)),2),U938)))</f>
        <v>Effectuez l’étape 1</v>
      </c>
      <c r="P938" s="3">
        <f t="shared" si="14"/>
        <v>0</v>
      </c>
      <c r="R938" s="110" t="e">
        <f>IF(revenueReduction&gt;0.3,MAX(IF($B938="Non - avec lien de dépendance",MIN(1129,H938,$C938)*overallRate,MIN(1129,H938)*overallRate),ROUND(MAX(IF($B938="Non - avec lien de dépendance",0,MIN((0.75*H938),847)),MIN(H938,(0.75*$C938),847)),2)),IF($B938="Non - avec lien de dépendance",MIN(1129,H938,$C938)*overallRate,MIN(1129,H938)*overallRate))</f>
        <v>#VALUE!</v>
      </c>
      <c r="S938" s="110" t="e">
        <f>IF(revenueReduction&gt;0.3,MAX(IF($B938="Non - avec lien de dépendance",MIN(1129,I938,$C938)*overallRate,MIN(1129,I938)*overallRate),ROUND(MAX(IF($B938="Non - avec lien de dépendance",0,MIN((0.75*I938),847)),MIN(I938,(0.75*$C938),847)),2)),IF($B938="Non - avec lien de dépendance",MIN(1129,I938,$C938)*overallRate,MIN(1129,I938)*overallRate))</f>
        <v>#VALUE!</v>
      </c>
      <c r="T938" s="110" t="e">
        <f>IF(revenueReduction&gt;0.3,MAX(IF($B938="Non - avec lien de dépendance",MIN(1129,J938,$C938)*overallRate,MIN(1129,J938)*overallRate),ROUND(MAX(IF($B938="Non - avec lien de dépendance",0,MIN((0.75*J938),847)),MIN(J938,(0.75*$C938),847)),2)),IF($B938="Non - avec lien de dépendance",MIN(1129,J938,$C938)*overallRate,MIN(1129,J938)*overallRate))</f>
        <v>#VALUE!</v>
      </c>
      <c r="U938" s="110" t="e">
        <f>IF(revenueReduction&gt;0.3,MAX(IF($B938="Non - avec lien de dépendance",MIN(1129,K938,$C938)*overallRate,MIN(1129,K938)*overallRate),ROUND(MAX(IF($B938="Non - avec lien de dépendance",0,MIN((0.75*K938),847)),MIN(K938,(0.75*$C938),847)),2)),IF($B938="Non - avec lien de dépendance",MIN(1129,K938,$C938)*overallRate,MIN(1129,K938)*overallRate))</f>
        <v>#VALUE!</v>
      </c>
    </row>
    <row r="939" spans="12:21" x14ac:dyDescent="0.5">
      <c r="L939" s="56" t="str">
        <f>IF(ISTEXT(overallRate),"Effectuez l’étape 1",IF(OR(COUNT($C939,H939)&lt;&gt;2,overallRate=0),0,IF(D939="Oui",ROUND(MAX(IF($B939="Non - avec lien de dépendance",0,MIN((0.75*H939),847)),MIN(H939,(0.75*$C939),847)),2),R939)))</f>
        <v>Effectuez l’étape 1</v>
      </c>
      <c r="M939" s="56" t="str">
        <f>IF(ISTEXT(overallRate),"Effectuez l’étape 1",IF(OR(COUNT($C939,I939)&lt;&gt;2,overallRate=0),0,IF(E939="Yes",ROUND(MAX(IF($B939="Non - avec lien de dépendance",0,MIN((0.75*I939),847)),MIN(I939,(0.75*$C939),847)),2),S939)))</f>
        <v>Effectuez l’étape 1</v>
      </c>
      <c r="N939" s="56" t="str">
        <f>IF(ISTEXT(overallRate),"Effectuez l’étape 1",IF(OR(COUNT($C939,J939)&lt;&gt;2,overallRate=0),0,IF(F939="Yes",ROUND(MAX(IF($B939="Non - avec lien de dépendance",0,MIN((0.75*J939),847)),MIN(J939,(0.75*$C939),847)),2),T939)))</f>
        <v>Effectuez l’étape 1</v>
      </c>
      <c r="O939" s="56" t="str">
        <f>IF(ISTEXT(overallRate),"Effectuez l’étape 1",IF(OR(COUNT($C939,K939)&lt;&gt;2,overallRate=0),0,IF(G939="Yes",ROUND(MAX(IF($B939="Non - avec lien de dépendance",0,MIN((0.75*K939),847)),MIN(K939,(0.75*$C939),847)),2),U939)))</f>
        <v>Effectuez l’étape 1</v>
      </c>
      <c r="P939" s="3">
        <f t="shared" si="14"/>
        <v>0</v>
      </c>
      <c r="R939" s="110" t="e">
        <f>IF(revenueReduction&gt;0.3,MAX(IF($B939="Non - avec lien de dépendance",MIN(1129,H939,$C939)*overallRate,MIN(1129,H939)*overallRate),ROUND(MAX(IF($B939="Non - avec lien de dépendance",0,MIN((0.75*H939),847)),MIN(H939,(0.75*$C939),847)),2)),IF($B939="Non - avec lien de dépendance",MIN(1129,H939,$C939)*overallRate,MIN(1129,H939)*overallRate))</f>
        <v>#VALUE!</v>
      </c>
      <c r="S939" s="110" t="e">
        <f>IF(revenueReduction&gt;0.3,MAX(IF($B939="Non - avec lien de dépendance",MIN(1129,I939,$C939)*overallRate,MIN(1129,I939)*overallRate),ROUND(MAX(IF($B939="Non - avec lien de dépendance",0,MIN((0.75*I939),847)),MIN(I939,(0.75*$C939),847)),2)),IF($B939="Non - avec lien de dépendance",MIN(1129,I939,$C939)*overallRate,MIN(1129,I939)*overallRate))</f>
        <v>#VALUE!</v>
      </c>
      <c r="T939" s="110" t="e">
        <f>IF(revenueReduction&gt;0.3,MAX(IF($B939="Non - avec lien de dépendance",MIN(1129,J939,$C939)*overallRate,MIN(1129,J939)*overallRate),ROUND(MAX(IF($B939="Non - avec lien de dépendance",0,MIN((0.75*J939),847)),MIN(J939,(0.75*$C939),847)),2)),IF($B939="Non - avec lien de dépendance",MIN(1129,J939,$C939)*overallRate,MIN(1129,J939)*overallRate))</f>
        <v>#VALUE!</v>
      </c>
      <c r="U939" s="110" t="e">
        <f>IF(revenueReduction&gt;0.3,MAX(IF($B939="Non - avec lien de dépendance",MIN(1129,K939,$C939)*overallRate,MIN(1129,K939)*overallRate),ROUND(MAX(IF($B939="Non - avec lien de dépendance",0,MIN((0.75*K939),847)),MIN(K939,(0.75*$C939),847)),2)),IF($B939="Non - avec lien de dépendance",MIN(1129,K939,$C939)*overallRate,MIN(1129,K939)*overallRate))</f>
        <v>#VALUE!</v>
      </c>
    </row>
    <row r="940" spans="12:21" x14ac:dyDescent="0.5">
      <c r="L940" s="56" t="str">
        <f>IF(ISTEXT(overallRate),"Effectuez l’étape 1",IF(OR(COUNT($C940,H940)&lt;&gt;2,overallRate=0),0,IF(D940="Oui",ROUND(MAX(IF($B940="Non - avec lien de dépendance",0,MIN((0.75*H940),847)),MIN(H940,(0.75*$C940),847)),2),R940)))</f>
        <v>Effectuez l’étape 1</v>
      </c>
      <c r="M940" s="56" t="str">
        <f>IF(ISTEXT(overallRate),"Effectuez l’étape 1",IF(OR(COUNT($C940,I940)&lt;&gt;2,overallRate=0),0,IF(E940="Yes",ROUND(MAX(IF($B940="Non - avec lien de dépendance",0,MIN((0.75*I940),847)),MIN(I940,(0.75*$C940),847)),2),S940)))</f>
        <v>Effectuez l’étape 1</v>
      </c>
      <c r="N940" s="56" t="str">
        <f>IF(ISTEXT(overallRate),"Effectuez l’étape 1",IF(OR(COUNT($C940,J940)&lt;&gt;2,overallRate=0),0,IF(F940="Yes",ROUND(MAX(IF($B940="Non - avec lien de dépendance",0,MIN((0.75*J940),847)),MIN(J940,(0.75*$C940),847)),2),T940)))</f>
        <v>Effectuez l’étape 1</v>
      </c>
      <c r="O940" s="56" t="str">
        <f>IF(ISTEXT(overallRate),"Effectuez l’étape 1",IF(OR(COUNT($C940,K940)&lt;&gt;2,overallRate=0),0,IF(G940="Yes",ROUND(MAX(IF($B940="Non - avec lien de dépendance",0,MIN((0.75*K940),847)),MIN(K940,(0.75*$C940),847)),2),U940)))</f>
        <v>Effectuez l’étape 1</v>
      </c>
      <c r="P940" s="3">
        <f t="shared" si="14"/>
        <v>0</v>
      </c>
      <c r="R940" s="110" t="e">
        <f>IF(revenueReduction&gt;0.3,MAX(IF($B940="Non - avec lien de dépendance",MIN(1129,H940,$C940)*overallRate,MIN(1129,H940)*overallRate),ROUND(MAX(IF($B940="Non - avec lien de dépendance",0,MIN((0.75*H940),847)),MIN(H940,(0.75*$C940),847)),2)),IF($B940="Non - avec lien de dépendance",MIN(1129,H940,$C940)*overallRate,MIN(1129,H940)*overallRate))</f>
        <v>#VALUE!</v>
      </c>
      <c r="S940" s="110" t="e">
        <f>IF(revenueReduction&gt;0.3,MAX(IF($B940="Non - avec lien de dépendance",MIN(1129,I940,$C940)*overallRate,MIN(1129,I940)*overallRate),ROUND(MAX(IF($B940="Non - avec lien de dépendance",0,MIN((0.75*I940),847)),MIN(I940,(0.75*$C940),847)),2)),IF($B940="Non - avec lien de dépendance",MIN(1129,I940,$C940)*overallRate,MIN(1129,I940)*overallRate))</f>
        <v>#VALUE!</v>
      </c>
      <c r="T940" s="110" t="e">
        <f>IF(revenueReduction&gt;0.3,MAX(IF($B940="Non - avec lien de dépendance",MIN(1129,J940,$C940)*overallRate,MIN(1129,J940)*overallRate),ROUND(MAX(IF($B940="Non - avec lien de dépendance",0,MIN((0.75*J940),847)),MIN(J940,(0.75*$C940),847)),2)),IF($B940="Non - avec lien de dépendance",MIN(1129,J940,$C940)*overallRate,MIN(1129,J940)*overallRate))</f>
        <v>#VALUE!</v>
      </c>
      <c r="U940" s="110" t="e">
        <f>IF(revenueReduction&gt;0.3,MAX(IF($B940="Non - avec lien de dépendance",MIN(1129,K940,$C940)*overallRate,MIN(1129,K940)*overallRate),ROUND(MAX(IF($B940="Non - avec lien de dépendance",0,MIN((0.75*K940),847)),MIN(K940,(0.75*$C940),847)),2)),IF($B940="Non - avec lien de dépendance",MIN(1129,K940,$C940)*overallRate,MIN(1129,K940)*overallRate))</f>
        <v>#VALUE!</v>
      </c>
    </row>
    <row r="941" spans="12:21" x14ac:dyDescent="0.5">
      <c r="L941" s="56" t="str">
        <f>IF(ISTEXT(overallRate),"Effectuez l’étape 1",IF(OR(COUNT($C941,H941)&lt;&gt;2,overallRate=0),0,IF(D941="Oui",ROUND(MAX(IF($B941="Non - avec lien de dépendance",0,MIN((0.75*H941),847)),MIN(H941,(0.75*$C941),847)),2),R941)))</f>
        <v>Effectuez l’étape 1</v>
      </c>
      <c r="M941" s="56" t="str">
        <f>IF(ISTEXT(overallRate),"Effectuez l’étape 1",IF(OR(COUNT($C941,I941)&lt;&gt;2,overallRate=0),0,IF(E941="Yes",ROUND(MAX(IF($B941="Non - avec lien de dépendance",0,MIN((0.75*I941),847)),MIN(I941,(0.75*$C941),847)),2),S941)))</f>
        <v>Effectuez l’étape 1</v>
      </c>
      <c r="N941" s="56" t="str">
        <f>IF(ISTEXT(overallRate),"Effectuez l’étape 1",IF(OR(COUNT($C941,J941)&lt;&gt;2,overallRate=0),0,IF(F941="Yes",ROUND(MAX(IF($B941="Non - avec lien de dépendance",0,MIN((0.75*J941),847)),MIN(J941,(0.75*$C941),847)),2),T941)))</f>
        <v>Effectuez l’étape 1</v>
      </c>
      <c r="O941" s="56" t="str">
        <f>IF(ISTEXT(overallRate),"Effectuez l’étape 1",IF(OR(COUNT($C941,K941)&lt;&gt;2,overallRate=0),0,IF(G941="Yes",ROUND(MAX(IF($B941="Non - avec lien de dépendance",0,MIN((0.75*K941),847)),MIN(K941,(0.75*$C941),847)),2),U941)))</f>
        <v>Effectuez l’étape 1</v>
      </c>
      <c r="P941" s="3">
        <f t="shared" si="14"/>
        <v>0</v>
      </c>
      <c r="R941" s="110" t="e">
        <f>IF(revenueReduction&gt;0.3,MAX(IF($B941="Non - avec lien de dépendance",MIN(1129,H941,$C941)*overallRate,MIN(1129,H941)*overallRate),ROUND(MAX(IF($B941="Non - avec lien de dépendance",0,MIN((0.75*H941),847)),MIN(H941,(0.75*$C941),847)),2)),IF($B941="Non - avec lien de dépendance",MIN(1129,H941,$C941)*overallRate,MIN(1129,H941)*overallRate))</f>
        <v>#VALUE!</v>
      </c>
      <c r="S941" s="110" t="e">
        <f>IF(revenueReduction&gt;0.3,MAX(IF($B941="Non - avec lien de dépendance",MIN(1129,I941,$C941)*overallRate,MIN(1129,I941)*overallRate),ROUND(MAX(IF($B941="Non - avec lien de dépendance",0,MIN((0.75*I941),847)),MIN(I941,(0.75*$C941),847)),2)),IF($B941="Non - avec lien de dépendance",MIN(1129,I941,$C941)*overallRate,MIN(1129,I941)*overallRate))</f>
        <v>#VALUE!</v>
      </c>
      <c r="T941" s="110" t="e">
        <f>IF(revenueReduction&gt;0.3,MAX(IF($B941="Non - avec lien de dépendance",MIN(1129,J941,$C941)*overallRate,MIN(1129,J941)*overallRate),ROUND(MAX(IF($B941="Non - avec lien de dépendance",0,MIN((0.75*J941),847)),MIN(J941,(0.75*$C941),847)),2)),IF($B941="Non - avec lien de dépendance",MIN(1129,J941,$C941)*overallRate,MIN(1129,J941)*overallRate))</f>
        <v>#VALUE!</v>
      </c>
      <c r="U941" s="110" t="e">
        <f>IF(revenueReduction&gt;0.3,MAX(IF($B941="Non - avec lien de dépendance",MIN(1129,K941,$C941)*overallRate,MIN(1129,K941)*overallRate),ROUND(MAX(IF($B941="Non - avec lien de dépendance",0,MIN((0.75*K941),847)),MIN(K941,(0.75*$C941),847)),2)),IF($B941="Non - avec lien de dépendance",MIN(1129,K941,$C941)*overallRate,MIN(1129,K941)*overallRate))</f>
        <v>#VALUE!</v>
      </c>
    </row>
    <row r="942" spans="12:21" x14ac:dyDescent="0.5">
      <c r="L942" s="56" t="str">
        <f>IF(ISTEXT(overallRate),"Effectuez l’étape 1",IF(OR(COUNT($C942,H942)&lt;&gt;2,overallRate=0),0,IF(D942="Oui",ROUND(MAX(IF($B942="Non - avec lien de dépendance",0,MIN((0.75*H942),847)),MIN(H942,(0.75*$C942),847)),2),R942)))</f>
        <v>Effectuez l’étape 1</v>
      </c>
      <c r="M942" s="56" t="str">
        <f>IF(ISTEXT(overallRate),"Effectuez l’étape 1",IF(OR(COUNT($C942,I942)&lt;&gt;2,overallRate=0),0,IF(E942="Yes",ROUND(MAX(IF($B942="Non - avec lien de dépendance",0,MIN((0.75*I942),847)),MIN(I942,(0.75*$C942),847)),2),S942)))</f>
        <v>Effectuez l’étape 1</v>
      </c>
      <c r="N942" s="56" t="str">
        <f>IF(ISTEXT(overallRate),"Effectuez l’étape 1",IF(OR(COUNT($C942,J942)&lt;&gt;2,overallRate=0),0,IF(F942="Yes",ROUND(MAX(IF($B942="Non - avec lien de dépendance",0,MIN((0.75*J942),847)),MIN(J942,(0.75*$C942),847)),2),T942)))</f>
        <v>Effectuez l’étape 1</v>
      </c>
      <c r="O942" s="56" t="str">
        <f>IF(ISTEXT(overallRate),"Effectuez l’étape 1",IF(OR(COUNT($C942,K942)&lt;&gt;2,overallRate=0),0,IF(G942="Yes",ROUND(MAX(IF($B942="Non - avec lien de dépendance",0,MIN((0.75*K942),847)),MIN(K942,(0.75*$C942),847)),2),U942)))</f>
        <v>Effectuez l’étape 1</v>
      </c>
      <c r="P942" s="3">
        <f t="shared" si="14"/>
        <v>0</v>
      </c>
      <c r="R942" s="110" t="e">
        <f>IF(revenueReduction&gt;0.3,MAX(IF($B942="Non - avec lien de dépendance",MIN(1129,H942,$C942)*overallRate,MIN(1129,H942)*overallRate),ROUND(MAX(IF($B942="Non - avec lien de dépendance",0,MIN((0.75*H942),847)),MIN(H942,(0.75*$C942),847)),2)),IF($B942="Non - avec lien de dépendance",MIN(1129,H942,$C942)*overallRate,MIN(1129,H942)*overallRate))</f>
        <v>#VALUE!</v>
      </c>
      <c r="S942" s="110" t="e">
        <f>IF(revenueReduction&gt;0.3,MAX(IF($B942="Non - avec lien de dépendance",MIN(1129,I942,$C942)*overallRate,MIN(1129,I942)*overallRate),ROUND(MAX(IF($B942="Non - avec lien de dépendance",0,MIN((0.75*I942),847)),MIN(I942,(0.75*$C942),847)),2)),IF($B942="Non - avec lien de dépendance",MIN(1129,I942,$C942)*overallRate,MIN(1129,I942)*overallRate))</f>
        <v>#VALUE!</v>
      </c>
      <c r="T942" s="110" t="e">
        <f>IF(revenueReduction&gt;0.3,MAX(IF($B942="Non - avec lien de dépendance",MIN(1129,J942,$C942)*overallRate,MIN(1129,J942)*overallRate),ROUND(MAX(IF($B942="Non - avec lien de dépendance",0,MIN((0.75*J942),847)),MIN(J942,(0.75*$C942),847)),2)),IF($B942="Non - avec lien de dépendance",MIN(1129,J942,$C942)*overallRate,MIN(1129,J942)*overallRate))</f>
        <v>#VALUE!</v>
      </c>
      <c r="U942" s="110" t="e">
        <f>IF(revenueReduction&gt;0.3,MAX(IF($B942="Non - avec lien de dépendance",MIN(1129,K942,$C942)*overallRate,MIN(1129,K942)*overallRate),ROUND(MAX(IF($B942="Non - avec lien de dépendance",0,MIN((0.75*K942),847)),MIN(K942,(0.75*$C942),847)),2)),IF($B942="Non - avec lien de dépendance",MIN(1129,K942,$C942)*overallRate,MIN(1129,K942)*overallRate))</f>
        <v>#VALUE!</v>
      </c>
    </row>
    <row r="943" spans="12:21" x14ac:dyDescent="0.5">
      <c r="L943" s="56" t="str">
        <f>IF(ISTEXT(overallRate),"Effectuez l’étape 1",IF(OR(COUNT($C943,H943)&lt;&gt;2,overallRate=0),0,IF(D943="Oui",ROUND(MAX(IF($B943="Non - avec lien de dépendance",0,MIN((0.75*H943),847)),MIN(H943,(0.75*$C943),847)),2),R943)))</f>
        <v>Effectuez l’étape 1</v>
      </c>
      <c r="M943" s="56" t="str">
        <f>IF(ISTEXT(overallRate),"Effectuez l’étape 1",IF(OR(COUNT($C943,I943)&lt;&gt;2,overallRate=0),0,IF(E943="Yes",ROUND(MAX(IF($B943="Non - avec lien de dépendance",0,MIN((0.75*I943),847)),MIN(I943,(0.75*$C943),847)),2),S943)))</f>
        <v>Effectuez l’étape 1</v>
      </c>
      <c r="N943" s="56" t="str">
        <f>IF(ISTEXT(overallRate),"Effectuez l’étape 1",IF(OR(COUNT($C943,J943)&lt;&gt;2,overallRate=0),0,IF(F943="Yes",ROUND(MAX(IF($B943="Non - avec lien de dépendance",0,MIN((0.75*J943),847)),MIN(J943,(0.75*$C943),847)),2),T943)))</f>
        <v>Effectuez l’étape 1</v>
      </c>
      <c r="O943" s="56" t="str">
        <f>IF(ISTEXT(overallRate),"Effectuez l’étape 1",IF(OR(COUNT($C943,K943)&lt;&gt;2,overallRate=0),0,IF(G943="Yes",ROUND(MAX(IF($B943="Non - avec lien de dépendance",0,MIN((0.75*K943),847)),MIN(K943,(0.75*$C943),847)),2),U943)))</f>
        <v>Effectuez l’étape 1</v>
      </c>
      <c r="P943" s="3">
        <f t="shared" si="14"/>
        <v>0</v>
      </c>
      <c r="R943" s="110" t="e">
        <f>IF(revenueReduction&gt;0.3,MAX(IF($B943="Non - avec lien de dépendance",MIN(1129,H943,$C943)*overallRate,MIN(1129,H943)*overallRate),ROUND(MAX(IF($B943="Non - avec lien de dépendance",0,MIN((0.75*H943),847)),MIN(H943,(0.75*$C943),847)),2)),IF($B943="Non - avec lien de dépendance",MIN(1129,H943,$C943)*overallRate,MIN(1129,H943)*overallRate))</f>
        <v>#VALUE!</v>
      </c>
      <c r="S943" s="110" t="e">
        <f>IF(revenueReduction&gt;0.3,MAX(IF($B943="Non - avec lien de dépendance",MIN(1129,I943,$C943)*overallRate,MIN(1129,I943)*overallRate),ROUND(MAX(IF($B943="Non - avec lien de dépendance",0,MIN((0.75*I943),847)),MIN(I943,(0.75*$C943),847)),2)),IF($B943="Non - avec lien de dépendance",MIN(1129,I943,$C943)*overallRate,MIN(1129,I943)*overallRate))</f>
        <v>#VALUE!</v>
      </c>
      <c r="T943" s="110" t="e">
        <f>IF(revenueReduction&gt;0.3,MAX(IF($B943="Non - avec lien de dépendance",MIN(1129,J943,$C943)*overallRate,MIN(1129,J943)*overallRate),ROUND(MAX(IF($B943="Non - avec lien de dépendance",0,MIN((0.75*J943),847)),MIN(J943,(0.75*$C943),847)),2)),IF($B943="Non - avec lien de dépendance",MIN(1129,J943,$C943)*overallRate,MIN(1129,J943)*overallRate))</f>
        <v>#VALUE!</v>
      </c>
      <c r="U943" s="110" t="e">
        <f>IF(revenueReduction&gt;0.3,MAX(IF($B943="Non - avec lien de dépendance",MIN(1129,K943,$C943)*overallRate,MIN(1129,K943)*overallRate),ROUND(MAX(IF($B943="Non - avec lien de dépendance",0,MIN((0.75*K943),847)),MIN(K943,(0.75*$C943),847)),2)),IF($B943="Non - avec lien de dépendance",MIN(1129,K943,$C943)*overallRate,MIN(1129,K943)*overallRate))</f>
        <v>#VALUE!</v>
      </c>
    </row>
    <row r="944" spans="12:21" x14ac:dyDescent="0.5">
      <c r="L944" s="56" t="str">
        <f>IF(ISTEXT(overallRate),"Effectuez l’étape 1",IF(OR(COUNT($C944,H944)&lt;&gt;2,overallRate=0),0,IF(D944="Oui",ROUND(MAX(IF($B944="Non - avec lien de dépendance",0,MIN((0.75*H944),847)),MIN(H944,(0.75*$C944),847)),2),R944)))</f>
        <v>Effectuez l’étape 1</v>
      </c>
      <c r="M944" s="56" t="str">
        <f>IF(ISTEXT(overallRate),"Effectuez l’étape 1",IF(OR(COUNT($C944,I944)&lt;&gt;2,overallRate=0),0,IF(E944="Yes",ROUND(MAX(IF($B944="Non - avec lien de dépendance",0,MIN((0.75*I944),847)),MIN(I944,(0.75*$C944),847)),2),S944)))</f>
        <v>Effectuez l’étape 1</v>
      </c>
      <c r="N944" s="56" t="str">
        <f>IF(ISTEXT(overallRate),"Effectuez l’étape 1",IF(OR(COUNT($C944,J944)&lt;&gt;2,overallRate=0),0,IF(F944="Yes",ROUND(MAX(IF($B944="Non - avec lien de dépendance",0,MIN((0.75*J944),847)),MIN(J944,(0.75*$C944),847)),2),T944)))</f>
        <v>Effectuez l’étape 1</v>
      </c>
      <c r="O944" s="56" t="str">
        <f>IF(ISTEXT(overallRate),"Effectuez l’étape 1",IF(OR(COUNT($C944,K944)&lt;&gt;2,overallRate=0),0,IF(G944="Yes",ROUND(MAX(IF($B944="Non - avec lien de dépendance",0,MIN((0.75*K944),847)),MIN(K944,(0.75*$C944),847)),2),U944)))</f>
        <v>Effectuez l’étape 1</v>
      </c>
      <c r="P944" s="3">
        <f t="shared" si="14"/>
        <v>0</v>
      </c>
      <c r="R944" s="110" t="e">
        <f>IF(revenueReduction&gt;0.3,MAX(IF($B944="Non - avec lien de dépendance",MIN(1129,H944,$C944)*overallRate,MIN(1129,H944)*overallRate),ROUND(MAX(IF($B944="Non - avec lien de dépendance",0,MIN((0.75*H944),847)),MIN(H944,(0.75*$C944),847)),2)),IF($B944="Non - avec lien de dépendance",MIN(1129,H944,$C944)*overallRate,MIN(1129,H944)*overallRate))</f>
        <v>#VALUE!</v>
      </c>
      <c r="S944" s="110" t="e">
        <f>IF(revenueReduction&gt;0.3,MAX(IF($B944="Non - avec lien de dépendance",MIN(1129,I944,$C944)*overallRate,MIN(1129,I944)*overallRate),ROUND(MAX(IF($B944="Non - avec lien de dépendance",0,MIN((0.75*I944),847)),MIN(I944,(0.75*$C944),847)),2)),IF($B944="Non - avec lien de dépendance",MIN(1129,I944,$C944)*overallRate,MIN(1129,I944)*overallRate))</f>
        <v>#VALUE!</v>
      </c>
      <c r="T944" s="110" t="e">
        <f>IF(revenueReduction&gt;0.3,MAX(IF($B944="Non - avec lien de dépendance",MIN(1129,J944,$C944)*overallRate,MIN(1129,J944)*overallRate),ROUND(MAX(IF($B944="Non - avec lien de dépendance",0,MIN((0.75*J944),847)),MIN(J944,(0.75*$C944),847)),2)),IF($B944="Non - avec lien de dépendance",MIN(1129,J944,$C944)*overallRate,MIN(1129,J944)*overallRate))</f>
        <v>#VALUE!</v>
      </c>
      <c r="U944" s="110" t="e">
        <f>IF(revenueReduction&gt;0.3,MAX(IF($B944="Non - avec lien de dépendance",MIN(1129,K944,$C944)*overallRate,MIN(1129,K944)*overallRate),ROUND(MAX(IF($B944="Non - avec lien de dépendance",0,MIN((0.75*K944),847)),MIN(K944,(0.75*$C944),847)),2)),IF($B944="Non - avec lien de dépendance",MIN(1129,K944,$C944)*overallRate,MIN(1129,K944)*overallRate))</f>
        <v>#VALUE!</v>
      </c>
    </row>
    <row r="945" spans="12:21" x14ac:dyDescent="0.5">
      <c r="L945" s="56" t="str">
        <f>IF(ISTEXT(overallRate),"Effectuez l’étape 1",IF(OR(COUNT($C945,H945)&lt;&gt;2,overallRate=0),0,IF(D945="Oui",ROUND(MAX(IF($B945="Non - avec lien de dépendance",0,MIN((0.75*H945),847)),MIN(H945,(0.75*$C945),847)),2),R945)))</f>
        <v>Effectuez l’étape 1</v>
      </c>
      <c r="M945" s="56" t="str">
        <f>IF(ISTEXT(overallRate),"Effectuez l’étape 1",IF(OR(COUNT($C945,I945)&lt;&gt;2,overallRate=0),0,IF(E945="Yes",ROUND(MAX(IF($B945="Non - avec lien de dépendance",0,MIN((0.75*I945),847)),MIN(I945,(0.75*$C945),847)),2),S945)))</f>
        <v>Effectuez l’étape 1</v>
      </c>
      <c r="N945" s="56" t="str">
        <f>IF(ISTEXT(overallRate),"Effectuez l’étape 1",IF(OR(COUNT($C945,J945)&lt;&gt;2,overallRate=0),0,IF(F945="Yes",ROUND(MAX(IF($B945="Non - avec lien de dépendance",0,MIN((0.75*J945),847)),MIN(J945,(0.75*$C945),847)),2),T945)))</f>
        <v>Effectuez l’étape 1</v>
      </c>
      <c r="O945" s="56" t="str">
        <f>IF(ISTEXT(overallRate),"Effectuez l’étape 1",IF(OR(COUNT($C945,K945)&lt;&gt;2,overallRate=0),0,IF(G945="Yes",ROUND(MAX(IF($B945="Non - avec lien de dépendance",0,MIN((0.75*K945),847)),MIN(K945,(0.75*$C945),847)),2),U945)))</f>
        <v>Effectuez l’étape 1</v>
      </c>
      <c r="P945" s="3">
        <f t="shared" si="14"/>
        <v>0</v>
      </c>
      <c r="R945" s="110" t="e">
        <f>IF(revenueReduction&gt;0.3,MAX(IF($B945="Non - avec lien de dépendance",MIN(1129,H945,$C945)*overallRate,MIN(1129,H945)*overallRate),ROUND(MAX(IF($B945="Non - avec lien de dépendance",0,MIN((0.75*H945),847)),MIN(H945,(0.75*$C945),847)),2)),IF($B945="Non - avec lien de dépendance",MIN(1129,H945,$C945)*overallRate,MIN(1129,H945)*overallRate))</f>
        <v>#VALUE!</v>
      </c>
      <c r="S945" s="110" t="e">
        <f>IF(revenueReduction&gt;0.3,MAX(IF($B945="Non - avec lien de dépendance",MIN(1129,I945,$C945)*overallRate,MIN(1129,I945)*overallRate),ROUND(MAX(IF($B945="Non - avec lien de dépendance",0,MIN((0.75*I945),847)),MIN(I945,(0.75*$C945),847)),2)),IF($B945="Non - avec lien de dépendance",MIN(1129,I945,$C945)*overallRate,MIN(1129,I945)*overallRate))</f>
        <v>#VALUE!</v>
      </c>
      <c r="T945" s="110" t="e">
        <f>IF(revenueReduction&gt;0.3,MAX(IF($B945="Non - avec lien de dépendance",MIN(1129,J945,$C945)*overallRate,MIN(1129,J945)*overallRate),ROUND(MAX(IF($B945="Non - avec lien de dépendance",0,MIN((0.75*J945),847)),MIN(J945,(0.75*$C945),847)),2)),IF($B945="Non - avec lien de dépendance",MIN(1129,J945,$C945)*overallRate,MIN(1129,J945)*overallRate))</f>
        <v>#VALUE!</v>
      </c>
      <c r="U945" s="110" t="e">
        <f>IF(revenueReduction&gt;0.3,MAX(IF($B945="Non - avec lien de dépendance",MIN(1129,K945,$C945)*overallRate,MIN(1129,K945)*overallRate),ROUND(MAX(IF($B945="Non - avec lien de dépendance",0,MIN((0.75*K945),847)),MIN(K945,(0.75*$C945),847)),2)),IF($B945="Non - avec lien de dépendance",MIN(1129,K945,$C945)*overallRate,MIN(1129,K945)*overallRate))</f>
        <v>#VALUE!</v>
      </c>
    </row>
    <row r="946" spans="12:21" x14ac:dyDescent="0.5">
      <c r="L946" s="56" t="str">
        <f>IF(ISTEXT(overallRate),"Effectuez l’étape 1",IF(OR(COUNT($C946,H946)&lt;&gt;2,overallRate=0),0,IF(D946="Oui",ROUND(MAX(IF($B946="Non - avec lien de dépendance",0,MIN((0.75*H946),847)),MIN(H946,(0.75*$C946),847)),2),R946)))</f>
        <v>Effectuez l’étape 1</v>
      </c>
      <c r="M946" s="56" t="str">
        <f>IF(ISTEXT(overallRate),"Effectuez l’étape 1",IF(OR(COUNT($C946,I946)&lt;&gt;2,overallRate=0),0,IF(E946="Yes",ROUND(MAX(IF($B946="Non - avec lien de dépendance",0,MIN((0.75*I946),847)),MIN(I946,(0.75*$C946),847)),2),S946)))</f>
        <v>Effectuez l’étape 1</v>
      </c>
      <c r="N946" s="56" t="str">
        <f>IF(ISTEXT(overallRate),"Effectuez l’étape 1",IF(OR(COUNT($C946,J946)&lt;&gt;2,overallRate=0),0,IF(F946="Yes",ROUND(MAX(IF($B946="Non - avec lien de dépendance",0,MIN((0.75*J946),847)),MIN(J946,(0.75*$C946),847)),2),T946)))</f>
        <v>Effectuez l’étape 1</v>
      </c>
      <c r="O946" s="56" t="str">
        <f>IF(ISTEXT(overallRate),"Effectuez l’étape 1",IF(OR(COUNT($C946,K946)&lt;&gt;2,overallRate=0),0,IF(G946="Yes",ROUND(MAX(IF($B946="Non - avec lien de dépendance",0,MIN((0.75*K946),847)),MIN(K946,(0.75*$C946),847)),2),U946)))</f>
        <v>Effectuez l’étape 1</v>
      </c>
      <c r="P946" s="3">
        <f t="shared" si="14"/>
        <v>0</v>
      </c>
      <c r="R946" s="110" t="e">
        <f>IF(revenueReduction&gt;0.3,MAX(IF($B946="Non - avec lien de dépendance",MIN(1129,H946,$C946)*overallRate,MIN(1129,H946)*overallRate),ROUND(MAX(IF($B946="Non - avec lien de dépendance",0,MIN((0.75*H946),847)),MIN(H946,(0.75*$C946),847)),2)),IF($B946="Non - avec lien de dépendance",MIN(1129,H946,$C946)*overallRate,MIN(1129,H946)*overallRate))</f>
        <v>#VALUE!</v>
      </c>
      <c r="S946" s="110" t="e">
        <f>IF(revenueReduction&gt;0.3,MAX(IF($B946="Non - avec lien de dépendance",MIN(1129,I946,$C946)*overallRate,MIN(1129,I946)*overallRate),ROUND(MAX(IF($B946="Non - avec lien de dépendance",0,MIN((0.75*I946),847)),MIN(I946,(0.75*$C946),847)),2)),IF($B946="Non - avec lien de dépendance",MIN(1129,I946,$C946)*overallRate,MIN(1129,I946)*overallRate))</f>
        <v>#VALUE!</v>
      </c>
      <c r="T946" s="110" t="e">
        <f>IF(revenueReduction&gt;0.3,MAX(IF($B946="Non - avec lien de dépendance",MIN(1129,J946,$C946)*overallRate,MIN(1129,J946)*overallRate),ROUND(MAX(IF($B946="Non - avec lien de dépendance",0,MIN((0.75*J946),847)),MIN(J946,(0.75*$C946),847)),2)),IF($B946="Non - avec lien de dépendance",MIN(1129,J946,$C946)*overallRate,MIN(1129,J946)*overallRate))</f>
        <v>#VALUE!</v>
      </c>
      <c r="U946" s="110" t="e">
        <f>IF(revenueReduction&gt;0.3,MAX(IF($B946="Non - avec lien de dépendance",MIN(1129,K946,$C946)*overallRate,MIN(1129,K946)*overallRate),ROUND(MAX(IF($B946="Non - avec lien de dépendance",0,MIN((0.75*K946),847)),MIN(K946,(0.75*$C946),847)),2)),IF($B946="Non - avec lien de dépendance",MIN(1129,K946,$C946)*overallRate,MIN(1129,K946)*overallRate))</f>
        <v>#VALUE!</v>
      </c>
    </row>
    <row r="947" spans="12:21" x14ac:dyDescent="0.5">
      <c r="L947" s="56" t="str">
        <f>IF(ISTEXT(overallRate),"Effectuez l’étape 1",IF(OR(COUNT($C947,H947)&lt;&gt;2,overallRate=0),0,IF(D947="Oui",ROUND(MAX(IF($B947="Non - avec lien de dépendance",0,MIN((0.75*H947),847)),MIN(H947,(0.75*$C947),847)),2),R947)))</f>
        <v>Effectuez l’étape 1</v>
      </c>
      <c r="M947" s="56" t="str">
        <f>IF(ISTEXT(overallRate),"Effectuez l’étape 1",IF(OR(COUNT($C947,I947)&lt;&gt;2,overallRate=0),0,IF(E947="Yes",ROUND(MAX(IF($B947="Non - avec lien de dépendance",0,MIN((0.75*I947),847)),MIN(I947,(0.75*$C947),847)),2),S947)))</f>
        <v>Effectuez l’étape 1</v>
      </c>
      <c r="N947" s="56" t="str">
        <f>IF(ISTEXT(overallRate),"Effectuez l’étape 1",IF(OR(COUNT($C947,J947)&lt;&gt;2,overallRate=0),0,IF(F947="Yes",ROUND(MAX(IF($B947="Non - avec lien de dépendance",0,MIN((0.75*J947),847)),MIN(J947,(0.75*$C947),847)),2),T947)))</f>
        <v>Effectuez l’étape 1</v>
      </c>
      <c r="O947" s="56" t="str">
        <f>IF(ISTEXT(overallRate),"Effectuez l’étape 1",IF(OR(COUNT($C947,K947)&lt;&gt;2,overallRate=0),0,IF(G947="Yes",ROUND(MAX(IF($B947="Non - avec lien de dépendance",0,MIN((0.75*K947),847)),MIN(K947,(0.75*$C947),847)),2),U947)))</f>
        <v>Effectuez l’étape 1</v>
      </c>
      <c r="P947" s="3">
        <f t="shared" si="14"/>
        <v>0</v>
      </c>
      <c r="R947" s="110" t="e">
        <f>IF(revenueReduction&gt;0.3,MAX(IF($B947="Non - avec lien de dépendance",MIN(1129,H947,$C947)*overallRate,MIN(1129,H947)*overallRate),ROUND(MAX(IF($B947="Non - avec lien de dépendance",0,MIN((0.75*H947),847)),MIN(H947,(0.75*$C947),847)),2)),IF($B947="Non - avec lien de dépendance",MIN(1129,H947,$C947)*overallRate,MIN(1129,H947)*overallRate))</f>
        <v>#VALUE!</v>
      </c>
      <c r="S947" s="110" t="e">
        <f>IF(revenueReduction&gt;0.3,MAX(IF($B947="Non - avec lien de dépendance",MIN(1129,I947,$C947)*overallRate,MIN(1129,I947)*overallRate),ROUND(MAX(IF($B947="Non - avec lien de dépendance",0,MIN((0.75*I947),847)),MIN(I947,(0.75*$C947),847)),2)),IF($B947="Non - avec lien de dépendance",MIN(1129,I947,$C947)*overallRate,MIN(1129,I947)*overallRate))</f>
        <v>#VALUE!</v>
      </c>
      <c r="T947" s="110" t="e">
        <f>IF(revenueReduction&gt;0.3,MAX(IF($B947="Non - avec lien de dépendance",MIN(1129,J947,$C947)*overallRate,MIN(1129,J947)*overallRate),ROUND(MAX(IF($B947="Non - avec lien de dépendance",0,MIN((0.75*J947),847)),MIN(J947,(0.75*$C947),847)),2)),IF($B947="Non - avec lien de dépendance",MIN(1129,J947,$C947)*overallRate,MIN(1129,J947)*overallRate))</f>
        <v>#VALUE!</v>
      </c>
      <c r="U947" s="110" t="e">
        <f>IF(revenueReduction&gt;0.3,MAX(IF($B947="Non - avec lien de dépendance",MIN(1129,K947,$C947)*overallRate,MIN(1129,K947)*overallRate),ROUND(MAX(IF($B947="Non - avec lien de dépendance",0,MIN((0.75*K947),847)),MIN(K947,(0.75*$C947),847)),2)),IF($B947="Non - avec lien de dépendance",MIN(1129,K947,$C947)*overallRate,MIN(1129,K947)*overallRate))</f>
        <v>#VALUE!</v>
      </c>
    </row>
    <row r="948" spans="12:21" x14ac:dyDescent="0.5">
      <c r="L948" s="56" t="str">
        <f>IF(ISTEXT(overallRate),"Effectuez l’étape 1",IF(OR(COUNT($C948,H948)&lt;&gt;2,overallRate=0),0,IF(D948="Oui",ROUND(MAX(IF($B948="Non - avec lien de dépendance",0,MIN((0.75*H948),847)),MIN(H948,(0.75*$C948),847)),2),R948)))</f>
        <v>Effectuez l’étape 1</v>
      </c>
      <c r="M948" s="56" t="str">
        <f>IF(ISTEXT(overallRate),"Effectuez l’étape 1",IF(OR(COUNT($C948,I948)&lt;&gt;2,overallRate=0),0,IF(E948="Yes",ROUND(MAX(IF($B948="Non - avec lien de dépendance",0,MIN((0.75*I948),847)),MIN(I948,(0.75*$C948),847)),2),S948)))</f>
        <v>Effectuez l’étape 1</v>
      </c>
      <c r="N948" s="56" t="str">
        <f>IF(ISTEXT(overallRate),"Effectuez l’étape 1",IF(OR(COUNT($C948,J948)&lt;&gt;2,overallRate=0),0,IF(F948="Yes",ROUND(MAX(IF($B948="Non - avec lien de dépendance",0,MIN((0.75*J948),847)),MIN(J948,(0.75*$C948),847)),2),T948)))</f>
        <v>Effectuez l’étape 1</v>
      </c>
      <c r="O948" s="56" t="str">
        <f>IF(ISTEXT(overallRate),"Effectuez l’étape 1",IF(OR(COUNT($C948,K948)&lt;&gt;2,overallRate=0),0,IF(G948="Yes",ROUND(MAX(IF($B948="Non - avec lien de dépendance",0,MIN((0.75*K948),847)),MIN(K948,(0.75*$C948),847)),2),U948)))</f>
        <v>Effectuez l’étape 1</v>
      </c>
      <c r="P948" s="3">
        <f t="shared" si="14"/>
        <v>0</v>
      </c>
      <c r="R948" s="110" t="e">
        <f>IF(revenueReduction&gt;0.3,MAX(IF($B948="Non - avec lien de dépendance",MIN(1129,H948,$C948)*overallRate,MIN(1129,H948)*overallRate),ROUND(MAX(IF($B948="Non - avec lien de dépendance",0,MIN((0.75*H948),847)),MIN(H948,(0.75*$C948),847)),2)),IF($B948="Non - avec lien de dépendance",MIN(1129,H948,$C948)*overallRate,MIN(1129,H948)*overallRate))</f>
        <v>#VALUE!</v>
      </c>
      <c r="S948" s="110" t="e">
        <f>IF(revenueReduction&gt;0.3,MAX(IF($B948="Non - avec lien de dépendance",MIN(1129,I948,$C948)*overallRate,MIN(1129,I948)*overallRate),ROUND(MAX(IF($B948="Non - avec lien de dépendance",0,MIN((0.75*I948),847)),MIN(I948,(0.75*$C948),847)),2)),IF($B948="Non - avec lien de dépendance",MIN(1129,I948,$C948)*overallRate,MIN(1129,I948)*overallRate))</f>
        <v>#VALUE!</v>
      </c>
      <c r="T948" s="110" t="e">
        <f>IF(revenueReduction&gt;0.3,MAX(IF($B948="Non - avec lien de dépendance",MIN(1129,J948,$C948)*overallRate,MIN(1129,J948)*overallRate),ROUND(MAX(IF($B948="Non - avec lien de dépendance",0,MIN((0.75*J948),847)),MIN(J948,(0.75*$C948),847)),2)),IF($B948="Non - avec lien de dépendance",MIN(1129,J948,$C948)*overallRate,MIN(1129,J948)*overallRate))</f>
        <v>#VALUE!</v>
      </c>
      <c r="U948" s="110" t="e">
        <f>IF(revenueReduction&gt;0.3,MAX(IF($B948="Non - avec lien de dépendance",MIN(1129,K948,$C948)*overallRate,MIN(1129,K948)*overallRate),ROUND(MAX(IF($B948="Non - avec lien de dépendance",0,MIN((0.75*K948),847)),MIN(K948,(0.75*$C948),847)),2)),IF($B948="Non - avec lien de dépendance",MIN(1129,K948,$C948)*overallRate,MIN(1129,K948)*overallRate))</f>
        <v>#VALUE!</v>
      </c>
    </row>
    <row r="949" spans="12:21" x14ac:dyDescent="0.5">
      <c r="L949" s="56" t="str">
        <f>IF(ISTEXT(overallRate),"Effectuez l’étape 1",IF(OR(COUNT($C949,H949)&lt;&gt;2,overallRate=0),0,IF(D949="Oui",ROUND(MAX(IF($B949="Non - avec lien de dépendance",0,MIN((0.75*H949),847)),MIN(H949,(0.75*$C949),847)),2),R949)))</f>
        <v>Effectuez l’étape 1</v>
      </c>
      <c r="M949" s="56" t="str">
        <f>IF(ISTEXT(overallRate),"Effectuez l’étape 1",IF(OR(COUNT($C949,I949)&lt;&gt;2,overallRate=0),0,IF(E949="Yes",ROUND(MAX(IF($B949="Non - avec lien de dépendance",0,MIN((0.75*I949),847)),MIN(I949,(0.75*$C949),847)),2),S949)))</f>
        <v>Effectuez l’étape 1</v>
      </c>
      <c r="N949" s="56" t="str">
        <f>IF(ISTEXT(overallRate),"Effectuez l’étape 1",IF(OR(COUNT($C949,J949)&lt;&gt;2,overallRate=0),0,IF(F949="Yes",ROUND(MAX(IF($B949="Non - avec lien de dépendance",0,MIN((0.75*J949),847)),MIN(J949,(0.75*$C949),847)),2),T949)))</f>
        <v>Effectuez l’étape 1</v>
      </c>
      <c r="O949" s="56" t="str">
        <f>IF(ISTEXT(overallRate),"Effectuez l’étape 1",IF(OR(COUNT($C949,K949)&lt;&gt;2,overallRate=0),0,IF(G949="Yes",ROUND(MAX(IF($B949="Non - avec lien de dépendance",0,MIN((0.75*K949),847)),MIN(K949,(0.75*$C949),847)),2),U949)))</f>
        <v>Effectuez l’étape 1</v>
      </c>
      <c r="P949" s="3">
        <f t="shared" si="14"/>
        <v>0</v>
      </c>
      <c r="R949" s="110" t="e">
        <f>IF(revenueReduction&gt;0.3,MAX(IF($B949="Non - avec lien de dépendance",MIN(1129,H949,$C949)*overallRate,MIN(1129,H949)*overallRate),ROUND(MAX(IF($B949="Non - avec lien de dépendance",0,MIN((0.75*H949),847)),MIN(H949,(0.75*$C949),847)),2)),IF($B949="Non - avec lien de dépendance",MIN(1129,H949,$C949)*overallRate,MIN(1129,H949)*overallRate))</f>
        <v>#VALUE!</v>
      </c>
      <c r="S949" s="110" t="e">
        <f>IF(revenueReduction&gt;0.3,MAX(IF($B949="Non - avec lien de dépendance",MIN(1129,I949,$C949)*overallRate,MIN(1129,I949)*overallRate),ROUND(MAX(IF($B949="Non - avec lien de dépendance",0,MIN((0.75*I949),847)),MIN(I949,(0.75*$C949),847)),2)),IF($B949="Non - avec lien de dépendance",MIN(1129,I949,$C949)*overallRate,MIN(1129,I949)*overallRate))</f>
        <v>#VALUE!</v>
      </c>
      <c r="T949" s="110" t="e">
        <f>IF(revenueReduction&gt;0.3,MAX(IF($B949="Non - avec lien de dépendance",MIN(1129,J949,$C949)*overallRate,MIN(1129,J949)*overallRate),ROUND(MAX(IF($B949="Non - avec lien de dépendance",0,MIN((0.75*J949),847)),MIN(J949,(0.75*$C949),847)),2)),IF($B949="Non - avec lien de dépendance",MIN(1129,J949,$C949)*overallRate,MIN(1129,J949)*overallRate))</f>
        <v>#VALUE!</v>
      </c>
      <c r="U949" s="110" t="e">
        <f>IF(revenueReduction&gt;0.3,MAX(IF($B949="Non - avec lien de dépendance",MIN(1129,K949,$C949)*overallRate,MIN(1129,K949)*overallRate),ROUND(MAX(IF($B949="Non - avec lien de dépendance",0,MIN((0.75*K949),847)),MIN(K949,(0.75*$C949),847)),2)),IF($B949="Non - avec lien de dépendance",MIN(1129,K949,$C949)*overallRate,MIN(1129,K949)*overallRate))</f>
        <v>#VALUE!</v>
      </c>
    </row>
    <row r="950" spans="12:21" x14ac:dyDescent="0.5">
      <c r="L950" s="56" t="str">
        <f>IF(ISTEXT(overallRate),"Effectuez l’étape 1",IF(OR(COUNT($C950,H950)&lt;&gt;2,overallRate=0),0,IF(D950="Oui",ROUND(MAX(IF($B950="Non - avec lien de dépendance",0,MIN((0.75*H950),847)),MIN(H950,(0.75*$C950),847)),2),R950)))</f>
        <v>Effectuez l’étape 1</v>
      </c>
      <c r="M950" s="56" t="str">
        <f>IF(ISTEXT(overallRate),"Effectuez l’étape 1",IF(OR(COUNT($C950,I950)&lt;&gt;2,overallRate=0),0,IF(E950="Yes",ROUND(MAX(IF($B950="Non - avec lien de dépendance",0,MIN((0.75*I950),847)),MIN(I950,(0.75*$C950),847)),2),S950)))</f>
        <v>Effectuez l’étape 1</v>
      </c>
      <c r="N950" s="56" t="str">
        <f>IF(ISTEXT(overallRate),"Effectuez l’étape 1",IF(OR(COUNT($C950,J950)&lt;&gt;2,overallRate=0),0,IF(F950="Yes",ROUND(MAX(IF($B950="Non - avec lien de dépendance",0,MIN((0.75*J950),847)),MIN(J950,(0.75*$C950),847)),2),T950)))</f>
        <v>Effectuez l’étape 1</v>
      </c>
      <c r="O950" s="56" t="str">
        <f>IF(ISTEXT(overallRate),"Effectuez l’étape 1",IF(OR(COUNT($C950,K950)&lt;&gt;2,overallRate=0),0,IF(G950="Yes",ROUND(MAX(IF($B950="Non - avec lien de dépendance",0,MIN((0.75*K950),847)),MIN(K950,(0.75*$C950),847)),2),U950)))</f>
        <v>Effectuez l’étape 1</v>
      </c>
      <c r="P950" s="3">
        <f t="shared" si="14"/>
        <v>0</v>
      </c>
      <c r="R950" s="110" t="e">
        <f>IF(revenueReduction&gt;0.3,MAX(IF($B950="Non - avec lien de dépendance",MIN(1129,H950,$C950)*overallRate,MIN(1129,H950)*overallRate),ROUND(MAX(IF($B950="Non - avec lien de dépendance",0,MIN((0.75*H950),847)),MIN(H950,(0.75*$C950),847)),2)),IF($B950="Non - avec lien de dépendance",MIN(1129,H950,$C950)*overallRate,MIN(1129,H950)*overallRate))</f>
        <v>#VALUE!</v>
      </c>
      <c r="S950" s="110" t="e">
        <f>IF(revenueReduction&gt;0.3,MAX(IF($B950="Non - avec lien de dépendance",MIN(1129,I950,$C950)*overallRate,MIN(1129,I950)*overallRate),ROUND(MAX(IF($B950="Non - avec lien de dépendance",0,MIN((0.75*I950),847)),MIN(I950,(0.75*$C950),847)),2)),IF($B950="Non - avec lien de dépendance",MIN(1129,I950,$C950)*overallRate,MIN(1129,I950)*overallRate))</f>
        <v>#VALUE!</v>
      </c>
      <c r="T950" s="110" t="e">
        <f>IF(revenueReduction&gt;0.3,MAX(IF($B950="Non - avec lien de dépendance",MIN(1129,J950,$C950)*overallRate,MIN(1129,J950)*overallRate),ROUND(MAX(IF($B950="Non - avec lien de dépendance",0,MIN((0.75*J950),847)),MIN(J950,(0.75*$C950),847)),2)),IF($B950="Non - avec lien de dépendance",MIN(1129,J950,$C950)*overallRate,MIN(1129,J950)*overallRate))</f>
        <v>#VALUE!</v>
      </c>
      <c r="U950" s="110" t="e">
        <f>IF(revenueReduction&gt;0.3,MAX(IF($B950="Non - avec lien de dépendance",MIN(1129,K950,$C950)*overallRate,MIN(1129,K950)*overallRate),ROUND(MAX(IF($B950="Non - avec lien de dépendance",0,MIN((0.75*K950),847)),MIN(K950,(0.75*$C950),847)),2)),IF($B950="Non - avec lien de dépendance",MIN(1129,K950,$C950)*overallRate,MIN(1129,K950)*overallRate))</f>
        <v>#VALUE!</v>
      </c>
    </row>
    <row r="951" spans="12:21" x14ac:dyDescent="0.5">
      <c r="L951" s="56" t="str">
        <f>IF(ISTEXT(overallRate),"Effectuez l’étape 1",IF(OR(COUNT($C951,H951)&lt;&gt;2,overallRate=0),0,IF(D951="Oui",ROUND(MAX(IF($B951="Non - avec lien de dépendance",0,MIN((0.75*H951),847)),MIN(H951,(0.75*$C951),847)),2),R951)))</f>
        <v>Effectuez l’étape 1</v>
      </c>
      <c r="M951" s="56" t="str">
        <f>IF(ISTEXT(overallRate),"Effectuez l’étape 1",IF(OR(COUNT($C951,I951)&lt;&gt;2,overallRate=0),0,IF(E951="Yes",ROUND(MAX(IF($B951="Non - avec lien de dépendance",0,MIN((0.75*I951),847)),MIN(I951,(0.75*$C951),847)),2),S951)))</f>
        <v>Effectuez l’étape 1</v>
      </c>
      <c r="N951" s="56" t="str">
        <f>IF(ISTEXT(overallRate),"Effectuez l’étape 1",IF(OR(COUNT($C951,J951)&lt;&gt;2,overallRate=0),0,IF(F951="Yes",ROUND(MAX(IF($B951="Non - avec lien de dépendance",0,MIN((0.75*J951),847)),MIN(J951,(0.75*$C951),847)),2),T951)))</f>
        <v>Effectuez l’étape 1</v>
      </c>
      <c r="O951" s="56" t="str">
        <f>IF(ISTEXT(overallRate),"Effectuez l’étape 1",IF(OR(COUNT($C951,K951)&lt;&gt;2,overallRate=0),0,IF(G951="Yes",ROUND(MAX(IF($B951="Non - avec lien de dépendance",0,MIN((0.75*K951),847)),MIN(K951,(0.75*$C951),847)),2),U951)))</f>
        <v>Effectuez l’étape 1</v>
      </c>
      <c r="P951" s="3">
        <f t="shared" si="14"/>
        <v>0</v>
      </c>
      <c r="R951" s="110" t="e">
        <f>IF(revenueReduction&gt;0.3,MAX(IF($B951="Non - avec lien de dépendance",MIN(1129,H951,$C951)*overallRate,MIN(1129,H951)*overallRate),ROUND(MAX(IF($B951="Non - avec lien de dépendance",0,MIN((0.75*H951),847)),MIN(H951,(0.75*$C951),847)),2)),IF($B951="Non - avec lien de dépendance",MIN(1129,H951,$C951)*overallRate,MIN(1129,H951)*overallRate))</f>
        <v>#VALUE!</v>
      </c>
      <c r="S951" s="110" t="e">
        <f>IF(revenueReduction&gt;0.3,MAX(IF($B951="Non - avec lien de dépendance",MIN(1129,I951,$C951)*overallRate,MIN(1129,I951)*overallRate),ROUND(MAX(IF($B951="Non - avec lien de dépendance",0,MIN((0.75*I951),847)),MIN(I951,(0.75*$C951),847)),2)),IF($B951="Non - avec lien de dépendance",MIN(1129,I951,$C951)*overallRate,MIN(1129,I951)*overallRate))</f>
        <v>#VALUE!</v>
      </c>
      <c r="T951" s="110" t="e">
        <f>IF(revenueReduction&gt;0.3,MAX(IF($B951="Non - avec lien de dépendance",MIN(1129,J951,$C951)*overallRate,MIN(1129,J951)*overallRate),ROUND(MAX(IF($B951="Non - avec lien de dépendance",0,MIN((0.75*J951),847)),MIN(J951,(0.75*$C951),847)),2)),IF($B951="Non - avec lien de dépendance",MIN(1129,J951,$C951)*overallRate,MIN(1129,J951)*overallRate))</f>
        <v>#VALUE!</v>
      </c>
      <c r="U951" s="110" t="e">
        <f>IF(revenueReduction&gt;0.3,MAX(IF($B951="Non - avec lien de dépendance",MIN(1129,K951,$C951)*overallRate,MIN(1129,K951)*overallRate),ROUND(MAX(IF($B951="Non - avec lien de dépendance",0,MIN((0.75*K951),847)),MIN(K951,(0.75*$C951),847)),2)),IF($B951="Non - avec lien de dépendance",MIN(1129,K951,$C951)*overallRate,MIN(1129,K951)*overallRate))</f>
        <v>#VALUE!</v>
      </c>
    </row>
    <row r="952" spans="12:21" x14ac:dyDescent="0.5">
      <c r="L952" s="56" t="str">
        <f>IF(ISTEXT(overallRate),"Effectuez l’étape 1",IF(OR(COUNT($C952,H952)&lt;&gt;2,overallRate=0),0,IF(D952="Oui",ROUND(MAX(IF($B952="Non - avec lien de dépendance",0,MIN((0.75*H952),847)),MIN(H952,(0.75*$C952),847)),2),R952)))</f>
        <v>Effectuez l’étape 1</v>
      </c>
      <c r="M952" s="56" t="str">
        <f>IF(ISTEXT(overallRate),"Effectuez l’étape 1",IF(OR(COUNT($C952,I952)&lt;&gt;2,overallRate=0),0,IF(E952="Yes",ROUND(MAX(IF($B952="Non - avec lien de dépendance",0,MIN((0.75*I952),847)),MIN(I952,(0.75*$C952),847)),2),S952)))</f>
        <v>Effectuez l’étape 1</v>
      </c>
      <c r="N952" s="56" t="str">
        <f>IF(ISTEXT(overallRate),"Effectuez l’étape 1",IF(OR(COUNT($C952,J952)&lt;&gt;2,overallRate=0),0,IF(F952="Yes",ROUND(MAX(IF($B952="Non - avec lien de dépendance",0,MIN((0.75*J952),847)),MIN(J952,(0.75*$C952),847)),2),T952)))</f>
        <v>Effectuez l’étape 1</v>
      </c>
      <c r="O952" s="56" t="str">
        <f>IF(ISTEXT(overallRate),"Effectuez l’étape 1",IF(OR(COUNT($C952,K952)&lt;&gt;2,overallRate=0),0,IF(G952="Yes",ROUND(MAX(IF($B952="Non - avec lien de dépendance",0,MIN((0.75*K952),847)),MIN(K952,(0.75*$C952),847)),2),U952)))</f>
        <v>Effectuez l’étape 1</v>
      </c>
      <c r="P952" s="3">
        <f t="shared" si="14"/>
        <v>0</v>
      </c>
      <c r="R952" s="110" t="e">
        <f>IF(revenueReduction&gt;0.3,MAX(IF($B952="Non - avec lien de dépendance",MIN(1129,H952,$C952)*overallRate,MIN(1129,H952)*overallRate),ROUND(MAX(IF($B952="Non - avec lien de dépendance",0,MIN((0.75*H952),847)),MIN(H952,(0.75*$C952),847)),2)),IF($B952="Non - avec lien de dépendance",MIN(1129,H952,$C952)*overallRate,MIN(1129,H952)*overallRate))</f>
        <v>#VALUE!</v>
      </c>
      <c r="S952" s="110" t="e">
        <f>IF(revenueReduction&gt;0.3,MAX(IF($B952="Non - avec lien de dépendance",MIN(1129,I952,$C952)*overallRate,MIN(1129,I952)*overallRate),ROUND(MAX(IF($B952="Non - avec lien de dépendance",0,MIN((0.75*I952),847)),MIN(I952,(0.75*$C952),847)),2)),IF($B952="Non - avec lien de dépendance",MIN(1129,I952,$C952)*overallRate,MIN(1129,I952)*overallRate))</f>
        <v>#VALUE!</v>
      </c>
      <c r="T952" s="110" t="e">
        <f>IF(revenueReduction&gt;0.3,MAX(IF($B952="Non - avec lien de dépendance",MIN(1129,J952,$C952)*overallRate,MIN(1129,J952)*overallRate),ROUND(MAX(IF($B952="Non - avec lien de dépendance",0,MIN((0.75*J952),847)),MIN(J952,(0.75*$C952),847)),2)),IF($B952="Non - avec lien de dépendance",MIN(1129,J952,$C952)*overallRate,MIN(1129,J952)*overallRate))</f>
        <v>#VALUE!</v>
      </c>
      <c r="U952" s="110" t="e">
        <f>IF(revenueReduction&gt;0.3,MAX(IF($B952="Non - avec lien de dépendance",MIN(1129,K952,$C952)*overallRate,MIN(1129,K952)*overallRate),ROUND(MAX(IF($B952="Non - avec lien de dépendance",0,MIN((0.75*K952),847)),MIN(K952,(0.75*$C952),847)),2)),IF($B952="Non - avec lien de dépendance",MIN(1129,K952,$C952)*overallRate,MIN(1129,K952)*overallRate))</f>
        <v>#VALUE!</v>
      </c>
    </row>
    <row r="953" spans="12:21" x14ac:dyDescent="0.5">
      <c r="L953" s="56" t="str">
        <f>IF(ISTEXT(overallRate),"Effectuez l’étape 1",IF(OR(COUNT($C953,H953)&lt;&gt;2,overallRate=0),0,IF(D953="Oui",ROUND(MAX(IF($B953="Non - avec lien de dépendance",0,MIN((0.75*H953),847)),MIN(H953,(0.75*$C953),847)),2),R953)))</f>
        <v>Effectuez l’étape 1</v>
      </c>
      <c r="M953" s="56" t="str">
        <f>IF(ISTEXT(overallRate),"Effectuez l’étape 1",IF(OR(COUNT($C953,I953)&lt;&gt;2,overallRate=0),0,IF(E953="Yes",ROUND(MAX(IF($B953="Non - avec lien de dépendance",0,MIN((0.75*I953),847)),MIN(I953,(0.75*$C953),847)),2),S953)))</f>
        <v>Effectuez l’étape 1</v>
      </c>
      <c r="N953" s="56" t="str">
        <f>IF(ISTEXT(overallRate),"Effectuez l’étape 1",IF(OR(COUNT($C953,J953)&lt;&gt;2,overallRate=0),0,IF(F953="Yes",ROUND(MAX(IF($B953="Non - avec lien de dépendance",0,MIN((0.75*J953),847)),MIN(J953,(0.75*$C953),847)),2),T953)))</f>
        <v>Effectuez l’étape 1</v>
      </c>
      <c r="O953" s="56" t="str">
        <f>IF(ISTEXT(overallRate),"Effectuez l’étape 1",IF(OR(COUNT($C953,K953)&lt;&gt;2,overallRate=0),0,IF(G953="Yes",ROUND(MAX(IF($B953="Non - avec lien de dépendance",0,MIN((0.75*K953),847)),MIN(K953,(0.75*$C953),847)),2),U953)))</f>
        <v>Effectuez l’étape 1</v>
      </c>
      <c r="P953" s="3">
        <f t="shared" si="14"/>
        <v>0</v>
      </c>
      <c r="R953" s="110" t="e">
        <f>IF(revenueReduction&gt;0.3,MAX(IF($B953="Non - avec lien de dépendance",MIN(1129,H953,$C953)*overallRate,MIN(1129,H953)*overallRate),ROUND(MAX(IF($B953="Non - avec lien de dépendance",0,MIN((0.75*H953),847)),MIN(H953,(0.75*$C953),847)),2)),IF($B953="Non - avec lien de dépendance",MIN(1129,H953,$C953)*overallRate,MIN(1129,H953)*overallRate))</f>
        <v>#VALUE!</v>
      </c>
      <c r="S953" s="110" t="e">
        <f>IF(revenueReduction&gt;0.3,MAX(IF($B953="Non - avec lien de dépendance",MIN(1129,I953,$C953)*overallRate,MIN(1129,I953)*overallRate),ROUND(MAX(IF($B953="Non - avec lien de dépendance",0,MIN((0.75*I953),847)),MIN(I953,(0.75*$C953),847)),2)),IF($B953="Non - avec lien de dépendance",MIN(1129,I953,$C953)*overallRate,MIN(1129,I953)*overallRate))</f>
        <v>#VALUE!</v>
      </c>
      <c r="T953" s="110" t="e">
        <f>IF(revenueReduction&gt;0.3,MAX(IF($B953="Non - avec lien de dépendance",MIN(1129,J953,$C953)*overallRate,MIN(1129,J953)*overallRate),ROUND(MAX(IF($B953="Non - avec lien de dépendance",0,MIN((0.75*J953),847)),MIN(J953,(0.75*$C953),847)),2)),IF($B953="Non - avec lien de dépendance",MIN(1129,J953,$C953)*overallRate,MIN(1129,J953)*overallRate))</f>
        <v>#VALUE!</v>
      </c>
      <c r="U953" s="110" t="e">
        <f>IF(revenueReduction&gt;0.3,MAX(IF($B953="Non - avec lien de dépendance",MIN(1129,K953,$C953)*overallRate,MIN(1129,K953)*overallRate),ROUND(MAX(IF($B953="Non - avec lien de dépendance",0,MIN((0.75*K953),847)),MIN(K953,(0.75*$C953),847)),2)),IF($B953="Non - avec lien de dépendance",MIN(1129,K953,$C953)*overallRate,MIN(1129,K953)*overallRate))</f>
        <v>#VALUE!</v>
      </c>
    </row>
    <row r="954" spans="12:21" x14ac:dyDescent="0.5">
      <c r="L954" s="56" t="str">
        <f>IF(ISTEXT(overallRate),"Effectuez l’étape 1",IF(OR(COUNT($C954,H954)&lt;&gt;2,overallRate=0),0,IF(D954="Oui",ROUND(MAX(IF($B954="Non - avec lien de dépendance",0,MIN((0.75*H954),847)),MIN(H954,(0.75*$C954),847)),2),R954)))</f>
        <v>Effectuez l’étape 1</v>
      </c>
      <c r="M954" s="56" t="str">
        <f>IF(ISTEXT(overallRate),"Effectuez l’étape 1",IF(OR(COUNT($C954,I954)&lt;&gt;2,overallRate=0),0,IF(E954="Yes",ROUND(MAX(IF($B954="Non - avec lien de dépendance",0,MIN((0.75*I954),847)),MIN(I954,(0.75*$C954),847)),2),S954)))</f>
        <v>Effectuez l’étape 1</v>
      </c>
      <c r="N954" s="56" t="str">
        <f>IF(ISTEXT(overallRate),"Effectuez l’étape 1",IF(OR(COUNT($C954,J954)&lt;&gt;2,overallRate=0),0,IF(F954="Yes",ROUND(MAX(IF($B954="Non - avec lien de dépendance",0,MIN((0.75*J954),847)),MIN(J954,(0.75*$C954),847)),2),T954)))</f>
        <v>Effectuez l’étape 1</v>
      </c>
      <c r="O954" s="56" t="str">
        <f>IF(ISTEXT(overallRate),"Effectuez l’étape 1",IF(OR(COUNT($C954,K954)&lt;&gt;2,overallRate=0),0,IF(G954="Yes",ROUND(MAX(IF($B954="Non - avec lien de dépendance",0,MIN((0.75*K954),847)),MIN(K954,(0.75*$C954),847)),2),U954)))</f>
        <v>Effectuez l’étape 1</v>
      </c>
      <c r="P954" s="3">
        <f t="shared" si="14"/>
        <v>0</v>
      </c>
      <c r="R954" s="110" t="e">
        <f>IF(revenueReduction&gt;0.3,MAX(IF($B954="Non - avec lien de dépendance",MIN(1129,H954,$C954)*overallRate,MIN(1129,H954)*overallRate),ROUND(MAX(IF($B954="Non - avec lien de dépendance",0,MIN((0.75*H954),847)),MIN(H954,(0.75*$C954),847)),2)),IF($B954="Non - avec lien de dépendance",MIN(1129,H954,$C954)*overallRate,MIN(1129,H954)*overallRate))</f>
        <v>#VALUE!</v>
      </c>
      <c r="S954" s="110" t="e">
        <f>IF(revenueReduction&gt;0.3,MAX(IF($B954="Non - avec lien de dépendance",MIN(1129,I954,$C954)*overallRate,MIN(1129,I954)*overallRate),ROUND(MAX(IF($B954="Non - avec lien de dépendance",0,MIN((0.75*I954),847)),MIN(I954,(0.75*$C954),847)),2)),IF($B954="Non - avec lien de dépendance",MIN(1129,I954,$C954)*overallRate,MIN(1129,I954)*overallRate))</f>
        <v>#VALUE!</v>
      </c>
      <c r="T954" s="110" t="e">
        <f>IF(revenueReduction&gt;0.3,MAX(IF($B954="Non - avec lien de dépendance",MIN(1129,J954,$C954)*overallRate,MIN(1129,J954)*overallRate),ROUND(MAX(IF($B954="Non - avec lien de dépendance",0,MIN((0.75*J954),847)),MIN(J954,(0.75*$C954),847)),2)),IF($B954="Non - avec lien de dépendance",MIN(1129,J954,$C954)*overallRate,MIN(1129,J954)*overallRate))</f>
        <v>#VALUE!</v>
      </c>
      <c r="U954" s="110" t="e">
        <f>IF(revenueReduction&gt;0.3,MAX(IF($B954="Non - avec lien de dépendance",MIN(1129,K954,$C954)*overallRate,MIN(1129,K954)*overallRate),ROUND(MAX(IF($B954="Non - avec lien de dépendance",0,MIN((0.75*K954),847)),MIN(K954,(0.75*$C954),847)),2)),IF($B954="Non - avec lien de dépendance",MIN(1129,K954,$C954)*overallRate,MIN(1129,K954)*overallRate))</f>
        <v>#VALUE!</v>
      </c>
    </row>
    <row r="955" spans="12:21" x14ac:dyDescent="0.5">
      <c r="L955" s="56" t="str">
        <f>IF(ISTEXT(overallRate),"Effectuez l’étape 1",IF(OR(COUNT($C955,H955)&lt;&gt;2,overallRate=0),0,IF(D955="Oui",ROUND(MAX(IF($B955="Non - avec lien de dépendance",0,MIN((0.75*H955),847)),MIN(H955,(0.75*$C955),847)),2),R955)))</f>
        <v>Effectuez l’étape 1</v>
      </c>
      <c r="M955" s="56" t="str">
        <f>IF(ISTEXT(overallRate),"Effectuez l’étape 1",IF(OR(COUNT($C955,I955)&lt;&gt;2,overallRate=0),0,IF(E955="Yes",ROUND(MAX(IF($B955="Non - avec lien de dépendance",0,MIN((0.75*I955),847)),MIN(I955,(0.75*$C955),847)),2),S955)))</f>
        <v>Effectuez l’étape 1</v>
      </c>
      <c r="N955" s="56" t="str">
        <f>IF(ISTEXT(overallRate),"Effectuez l’étape 1",IF(OR(COUNT($C955,J955)&lt;&gt;2,overallRate=0),0,IF(F955="Yes",ROUND(MAX(IF($B955="Non - avec lien de dépendance",0,MIN((0.75*J955),847)),MIN(J955,(0.75*$C955),847)),2),T955)))</f>
        <v>Effectuez l’étape 1</v>
      </c>
      <c r="O955" s="56" t="str">
        <f>IF(ISTEXT(overallRate),"Effectuez l’étape 1",IF(OR(COUNT($C955,K955)&lt;&gt;2,overallRate=0),0,IF(G955="Yes",ROUND(MAX(IF($B955="Non - avec lien de dépendance",0,MIN((0.75*K955),847)),MIN(K955,(0.75*$C955),847)),2),U955)))</f>
        <v>Effectuez l’étape 1</v>
      </c>
      <c r="P955" s="3">
        <f t="shared" si="14"/>
        <v>0</v>
      </c>
      <c r="R955" s="110" t="e">
        <f>IF(revenueReduction&gt;0.3,MAX(IF($B955="Non - avec lien de dépendance",MIN(1129,H955,$C955)*overallRate,MIN(1129,H955)*overallRate),ROUND(MAX(IF($B955="Non - avec lien de dépendance",0,MIN((0.75*H955),847)),MIN(H955,(0.75*$C955),847)),2)),IF($B955="Non - avec lien de dépendance",MIN(1129,H955,$C955)*overallRate,MIN(1129,H955)*overallRate))</f>
        <v>#VALUE!</v>
      </c>
      <c r="S955" s="110" t="e">
        <f>IF(revenueReduction&gt;0.3,MAX(IF($B955="Non - avec lien de dépendance",MIN(1129,I955,$C955)*overallRate,MIN(1129,I955)*overallRate),ROUND(MAX(IF($B955="Non - avec lien de dépendance",0,MIN((0.75*I955),847)),MIN(I955,(0.75*$C955),847)),2)),IF($B955="Non - avec lien de dépendance",MIN(1129,I955,$C955)*overallRate,MIN(1129,I955)*overallRate))</f>
        <v>#VALUE!</v>
      </c>
      <c r="T955" s="110" t="e">
        <f>IF(revenueReduction&gt;0.3,MAX(IF($B955="Non - avec lien de dépendance",MIN(1129,J955,$C955)*overallRate,MIN(1129,J955)*overallRate),ROUND(MAX(IF($B955="Non - avec lien de dépendance",0,MIN((0.75*J955),847)),MIN(J955,(0.75*$C955),847)),2)),IF($B955="Non - avec lien de dépendance",MIN(1129,J955,$C955)*overallRate,MIN(1129,J955)*overallRate))</f>
        <v>#VALUE!</v>
      </c>
      <c r="U955" s="110" t="e">
        <f>IF(revenueReduction&gt;0.3,MAX(IF($B955="Non - avec lien de dépendance",MIN(1129,K955,$C955)*overallRate,MIN(1129,K955)*overallRate),ROUND(MAX(IF($B955="Non - avec lien de dépendance",0,MIN((0.75*K955),847)),MIN(K955,(0.75*$C955),847)),2)),IF($B955="Non - avec lien de dépendance",MIN(1129,K955,$C955)*overallRate,MIN(1129,K955)*overallRate))</f>
        <v>#VALUE!</v>
      </c>
    </row>
    <row r="956" spans="12:21" x14ac:dyDescent="0.5">
      <c r="L956" s="56" t="str">
        <f>IF(ISTEXT(overallRate),"Effectuez l’étape 1",IF(OR(COUNT($C956,H956)&lt;&gt;2,overallRate=0),0,IF(D956="Oui",ROUND(MAX(IF($B956="Non - avec lien de dépendance",0,MIN((0.75*H956),847)),MIN(H956,(0.75*$C956),847)),2),R956)))</f>
        <v>Effectuez l’étape 1</v>
      </c>
      <c r="M956" s="56" t="str">
        <f>IF(ISTEXT(overallRate),"Effectuez l’étape 1",IF(OR(COUNT($C956,I956)&lt;&gt;2,overallRate=0),0,IF(E956="Yes",ROUND(MAX(IF($B956="Non - avec lien de dépendance",0,MIN((0.75*I956),847)),MIN(I956,(0.75*$C956),847)),2),S956)))</f>
        <v>Effectuez l’étape 1</v>
      </c>
      <c r="N956" s="56" t="str">
        <f>IF(ISTEXT(overallRate),"Effectuez l’étape 1",IF(OR(COUNT($C956,J956)&lt;&gt;2,overallRate=0),0,IF(F956="Yes",ROUND(MAX(IF($B956="Non - avec lien de dépendance",0,MIN((0.75*J956),847)),MIN(J956,(0.75*$C956),847)),2),T956)))</f>
        <v>Effectuez l’étape 1</v>
      </c>
      <c r="O956" s="56" t="str">
        <f>IF(ISTEXT(overallRate),"Effectuez l’étape 1",IF(OR(COUNT($C956,K956)&lt;&gt;2,overallRate=0),0,IF(G956="Yes",ROUND(MAX(IF($B956="Non - avec lien de dépendance",0,MIN((0.75*K956),847)),MIN(K956,(0.75*$C956),847)),2),U956)))</f>
        <v>Effectuez l’étape 1</v>
      </c>
      <c r="P956" s="3">
        <f t="shared" si="14"/>
        <v>0</v>
      </c>
      <c r="R956" s="110" t="e">
        <f>IF(revenueReduction&gt;0.3,MAX(IF($B956="Non - avec lien de dépendance",MIN(1129,H956,$C956)*overallRate,MIN(1129,H956)*overallRate),ROUND(MAX(IF($B956="Non - avec lien de dépendance",0,MIN((0.75*H956),847)),MIN(H956,(0.75*$C956),847)),2)),IF($B956="Non - avec lien de dépendance",MIN(1129,H956,$C956)*overallRate,MIN(1129,H956)*overallRate))</f>
        <v>#VALUE!</v>
      </c>
      <c r="S956" s="110" t="e">
        <f>IF(revenueReduction&gt;0.3,MAX(IF($B956="Non - avec lien de dépendance",MIN(1129,I956,$C956)*overallRate,MIN(1129,I956)*overallRate),ROUND(MAX(IF($B956="Non - avec lien de dépendance",0,MIN((0.75*I956),847)),MIN(I956,(0.75*$C956),847)),2)),IF($B956="Non - avec lien de dépendance",MIN(1129,I956,$C956)*overallRate,MIN(1129,I956)*overallRate))</f>
        <v>#VALUE!</v>
      </c>
      <c r="T956" s="110" t="e">
        <f>IF(revenueReduction&gt;0.3,MAX(IF($B956="Non - avec lien de dépendance",MIN(1129,J956,$C956)*overallRate,MIN(1129,J956)*overallRate),ROUND(MAX(IF($B956="Non - avec lien de dépendance",0,MIN((0.75*J956),847)),MIN(J956,(0.75*$C956),847)),2)),IF($B956="Non - avec lien de dépendance",MIN(1129,J956,$C956)*overallRate,MIN(1129,J956)*overallRate))</f>
        <v>#VALUE!</v>
      </c>
      <c r="U956" s="110" t="e">
        <f>IF(revenueReduction&gt;0.3,MAX(IF($B956="Non - avec lien de dépendance",MIN(1129,K956,$C956)*overallRate,MIN(1129,K956)*overallRate),ROUND(MAX(IF($B956="Non - avec lien de dépendance",0,MIN((0.75*K956),847)),MIN(K956,(0.75*$C956),847)),2)),IF($B956="Non - avec lien de dépendance",MIN(1129,K956,$C956)*overallRate,MIN(1129,K956)*overallRate))</f>
        <v>#VALUE!</v>
      </c>
    </row>
    <row r="957" spans="12:21" x14ac:dyDescent="0.5">
      <c r="L957" s="56" t="str">
        <f>IF(ISTEXT(overallRate),"Effectuez l’étape 1",IF(OR(COUNT($C957,H957)&lt;&gt;2,overallRate=0),0,IF(D957="Oui",ROUND(MAX(IF($B957="Non - avec lien de dépendance",0,MIN((0.75*H957),847)),MIN(H957,(0.75*$C957),847)),2),R957)))</f>
        <v>Effectuez l’étape 1</v>
      </c>
      <c r="M957" s="56" t="str">
        <f>IF(ISTEXT(overallRate),"Effectuez l’étape 1",IF(OR(COUNT($C957,I957)&lt;&gt;2,overallRate=0),0,IF(E957="Yes",ROUND(MAX(IF($B957="Non - avec lien de dépendance",0,MIN((0.75*I957),847)),MIN(I957,(0.75*$C957),847)),2),S957)))</f>
        <v>Effectuez l’étape 1</v>
      </c>
      <c r="N957" s="56" t="str">
        <f>IF(ISTEXT(overallRate),"Effectuez l’étape 1",IF(OR(COUNT($C957,J957)&lt;&gt;2,overallRate=0),0,IF(F957="Yes",ROUND(MAX(IF($B957="Non - avec lien de dépendance",0,MIN((0.75*J957),847)),MIN(J957,(0.75*$C957),847)),2),T957)))</f>
        <v>Effectuez l’étape 1</v>
      </c>
      <c r="O957" s="56" t="str">
        <f>IF(ISTEXT(overallRate),"Effectuez l’étape 1",IF(OR(COUNT($C957,K957)&lt;&gt;2,overallRate=0),0,IF(G957="Yes",ROUND(MAX(IF($B957="Non - avec lien de dépendance",0,MIN((0.75*K957),847)),MIN(K957,(0.75*$C957),847)),2),U957)))</f>
        <v>Effectuez l’étape 1</v>
      </c>
      <c r="P957" s="3">
        <f t="shared" si="14"/>
        <v>0</v>
      </c>
      <c r="R957" s="110" t="e">
        <f>IF(revenueReduction&gt;0.3,MAX(IF($B957="Non - avec lien de dépendance",MIN(1129,H957,$C957)*overallRate,MIN(1129,H957)*overallRate),ROUND(MAX(IF($B957="Non - avec lien de dépendance",0,MIN((0.75*H957),847)),MIN(H957,(0.75*$C957),847)),2)),IF($B957="Non - avec lien de dépendance",MIN(1129,H957,$C957)*overallRate,MIN(1129,H957)*overallRate))</f>
        <v>#VALUE!</v>
      </c>
      <c r="S957" s="110" t="e">
        <f>IF(revenueReduction&gt;0.3,MAX(IF($B957="Non - avec lien de dépendance",MIN(1129,I957,$C957)*overallRate,MIN(1129,I957)*overallRate),ROUND(MAX(IF($B957="Non - avec lien de dépendance",0,MIN((0.75*I957),847)),MIN(I957,(0.75*$C957),847)),2)),IF($B957="Non - avec lien de dépendance",MIN(1129,I957,$C957)*overallRate,MIN(1129,I957)*overallRate))</f>
        <v>#VALUE!</v>
      </c>
      <c r="T957" s="110" t="e">
        <f>IF(revenueReduction&gt;0.3,MAX(IF($B957="Non - avec lien de dépendance",MIN(1129,J957,$C957)*overallRate,MIN(1129,J957)*overallRate),ROUND(MAX(IF($B957="Non - avec lien de dépendance",0,MIN((0.75*J957),847)),MIN(J957,(0.75*$C957),847)),2)),IF($B957="Non - avec lien de dépendance",MIN(1129,J957,$C957)*overallRate,MIN(1129,J957)*overallRate))</f>
        <v>#VALUE!</v>
      </c>
      <c r="U957" s="110" t="e">
        <f>IF(revenueReduction&gt;0.3,MAX(IF($B957="Non - avec lien de dépendance",MIN(1129,K957,$C957)*overallRate,MIN(1129,K957)*overallRate),ROUND(MAX(IF($B957="Non - avec lien de dépendance",0,MIN((0.75*K957),847)),MIN(K957,(0.75*$C957),847)),2)),IF($B957="Non - avec lien de dépendance",MIN(1129,K957,$C957)*overallRate,MIN(1129,K957)*overallRate))</f>
        <v>#VALUE!</v>
      </c>
    </row>
    <row r="958" spans="12:21" x14ac:dyDescent="0.5">
      <c r="L958" s="56" t="str">
        <f>IF(ISTEXT(overallRate),"Effectuez l’étape 1",IF(OR(COUNT($C958,H958)&lt;&gt;2,overallRate=0),0,IF(D958="Oui",ROUND(MAX(IF($B958="Non - avec lien de dépendance",0,MIN((0.75*H958),847)),MIN(H958,(0.75*$C958),847)),2),R958)))</f>
        <v>Effectuez l’étape 1</v>
      </c>
      <c r="M958" s="56" t="str">
        <f>IF(ISTEXT(overallRate),"Effectuez l’étape 1",IF(OR(COUNT($C958,I958)&lt;&gt;2,overallRate=0),0,IF(E958="Yes",ROUND(MAX(IF($B958="Non - avec lien de dépendance",0,MIN((0.75*I958),847)),MIN(I958,(0.75*$C958),847)),2),S958)))</f>
        <v>Effectuez l’étape 1</v>
      </c>
      <c r="N958" s="56" t="str">
        <f>IF(ISTEXT(overallRate),"Effectuez l’étape 1",IF(OR(COUNT($C958,J958)&lt;&gt;2,overallRate=0),0,IF(F958="Yes",ROUND(MAX(IF($B958="Non - avec lien de dépendance",0,MIN((0.75*J958),847)),MIN(J958,(0.75*$C958),847)),2),T958)))</f>
        <v>Effectuez l’étape 1</v>
      </c>
      <c r="O958" s="56" t="str">
        <f>IF(ISTEXT(overallRate),"Effectuez l’étape 1",IF(OR(COUNT($C958,K958)&lt;&gt;2,overallRate=0),0,IF(G958="Yes",ROUND(MAX(IF($B958="Non - avec lien de dépendance",0,MIN((0.75*K958),847)),MIN(K958,(0.75*$C958),847)),2),U958)))</f>
        <v>Effectuez l’étape 1</v>
      </c>
      <c r="P958" s="3">
        <f t="shared" si="14"/>
        <v>0</v>
      </c>
      <c r="R958" s="110" t="e">
        <f>IF(revenueReduction&gt;0.3,MAX(IF($B958="Non - avec lien de dépendance",MIN(1129,H958,$C958)*overallRate,MIN(1129,H958)*overallRate),ROUND(MAX(IF($B958="Non - avec lien de dépendance",0,MIN((0.75*H958),847)),MIN(H958,(0.75*$C958),847)),2)),IF($B958="Non - avec lien de dépendance",MIN(1129,H958,$C958)*overallRate,MIN(1129,H958)*overallRate))</f>
        <v>#VALUE!</v>
      </c>
      <c r="S958" s="110" t="e">
        <f>IF(revenueReduction&gt;0.3,MAX(IF($B958="Non - avec lien de dépendance",MIN(1129,I958,$C958)*overallRate,MIN(1129,I958)*overallRate),ROUND(MAX(IF($B958="Non - avec lien de dépendance",0,MIN((0.75*I958),847)),MIN(I958,(0.75*$C958),847)),2)),IF($B958="Non - avec lien de dépendance",MIN(1129,I958,$C958)*overallRate,MIN(1129,I958)*overallRate))</f>
        <v>#VALUE!</v>
      </c>
      <c r="T958" s="110" t="e">
        <f>IF(revenueReduction&gt;0.3,MAX(IF($B958="Non - avec lien de dépendance",MIN(1129,J958,$C958)*overallRate,MIN(1129,J958)*overallRate),ROUND(MAX(IF($B958="Non - avec lien de dépendance",0,MIN((0.75*J958),847)),MIN(J958,(0.75*$C958),847)),2)),IF($B958="Non - avec lien de dépendance",MIN(1129,J958,$C958)*overallRate,MIN(1129,J958)*overallRate))</f>
        <v>#VALUE!</v>
      </c>
      <c r="U958" s="110" t="e">
        <f>IF(revenueReduction&gt;0.3,MAX(IF($B958="Non - avec lien de dépendance",MIN(1129,K958,$C958)*overallRate,MIN(1129,K958)*overallRate),ROUND(MAX(IF($B958="Non - avec lien de dépendance",0,MIN((0.75*K958),847)),MIN(K958,(0.75*$C958),847)),2)),IF($B958="Non - avec lien de dépendance",MIN(1129,K958,$C958)*overallRate,MIN(1129,K958)*overallRate))</f>
        <v>#VALUE!</v>
      </c>
    </row>
    <row r="959" spans="12:21" x14ac:dyDescent="0.5">
      <c r="L959" s="56" t="str">
        <f>IF(ISTEXT(overallRate),"Effectuez l’étape 1",IF(OR(COUNT($C959,H959)&lt;&gt;2,overallRate=0),0,IF(D959="Oui",ROUND(MAX(IF($B959="Non - avec lien de dépendance",0,MIN((0.75*H959),847)),MIN(H959,(0.75*$C959),847)),2),R959)))</f>
        <v>Effectuez l’étape 1</v>
      </c>
      <c r="M959" s="56" t="str">
        <f>IF(ISTEXT(overallRate),"Effectuez l’étape 1",IF(OR(COUNT($C959,I959)&lt;&gt;2,overallRate=0),0,IF(E959="Yes",ROUND(MAX(IF($B959="Non - avec lien de dépendance",0,MIN((0.75*I959),847)),MIN(I959,(0.75*$C959),847)),2),S959)))</f>
        <v>Effectuez l’étape 1</v>
      </c>
      <c r="N959" s="56" t="str">
        <f>IF(ISTEXT(overallRate),"Effectuez l’étape 1",IF(OR(COUNT($C959,J959)&lt;&gt;2,overallRate=0),0,IF(F959="Yes",ROUND(MAX(IF($B959="Non - avec lien de dépendance",0,MIN((0.75*J959),847)),MIN(J959,(0.75*$C959),847)),2),T959)))</f>
        <v>Effectuez l’étape 1</v>
      </c>
      <c r="O959" s="56" t="str">
        <f>IF(ISTEXT(overallRate),"Effectuez l’étape 1",IF(OR(COUNT($C959,K959)&lt;&gt;2,overallRate=0),0,IF(G959="Yes",ROUND(MAX(IF($B959="Non - avec lien de dépendance",0,MIN((0.75*K959),847)),MIN(K959,(0.75*$C959),847)),2),U959)))</f>
        <v>Effectuez l’étape 1</v>
      </c>
      <c r="P959" s="3">
        <f t="shared" si="14"/>
        <v>0</v>
      </c>
      <c r="R959" s="110" t="e">
        <f>IF(revenueReduction&gt;0.3,MAX(IF($B959="Non - avec lien de dépendance",MIN(1129,H959,$C959)*overallRate,MIN(1129,H959)*overallRate),ROUND(MAX(IF($B959="Non - avec lien de dépendance",0,MIN((0.75*H959),847)),MIN(H959,(0.75*$C959),847)),2)),IF($B959="Non - avec lien de dépendance",MIN(1129,H959,$C959)*overallRate,MIN(1129,H959)*overallRate))</f>
        <v>#VALUE!</v>
      </c>
      <c r="S959" s="110" t="e">
        <f>IF(revenueReduction&gt;0.3,MAX(IF($B959="Non - avec lien de dépendance",MIN(1129,I959,$C959)*overallRate,MIN(1129,I959)*overallRate),ROUND(MAX(IF($B959="Non - avec lien de dépendance",0,MIN((0.75*I959),847)),MIN(I959,(0.75*$C959),847)),2)),IF($B959="Non - avec lien de dépendance",MIN(1129,I959,$C959)*overallRate,MIN(1129,I959)*overallRate))</f>
        <v>#VALUE!</v>
      </c>
      <c r="T959" s="110" t="e">
        <f>IF(revenueReduction&gt;0.3,MAX(IF($B959="Non - avec lien de dépendance",MIN(1129,J959,$C959)*overallRate,MIN(1129,J959)*overallRate),ROUND(MAX(IF($B959="Non - avec lien de dépendance",0,MIN((0.75*J959),847)),MIN(J959,(0.75*$C959),847)),2)),IF($B959="Non - avec lien de dépendance",MIN(1129,J959,$C959)*overallRate,MIN(1129,J959)*overallRate))</f>
        <v>#VALUE!</v>
      </c>
      <c r="U959" s="110" t="e">
        <f>IF(revenueReduction&gt;0.3,MAX(IF($B959="Non - avec lien de dépendance",MIN(1129,K959,$C959)*overallRate,MIN(1129,K959)*overallRate),ROUND(MAX(IF($B959="Non - avec lien de dépendance",0,MIN((0.75*K959),847)),MIN(K959,(0.75*$C959),847)),2)),IF($B959="Non - avec lien de dépendance",MIN(1129,K959,$C959)*overallRate,MIN(1129,K959)*overallRate))</f>
        <v>#VALUE!</v>
      </c>
    </row>
    <row r="960" spans="12:21" x14ac:dyDescent="0.5">
      <c r="L960" s="56" t="str">
        <f>IF(ISTEXT(overallRate),"Effectuez l’étape 1",IF(OR(COUNT($C960,H960)&lt;&gt;2,overallRate=0),0,IF(D960="Oui",ROUND(MAX(IF($B960="Non - avec lien de dépendance",0,MIN((0.75*H960),847)),MIN(H960,(0.75*$C960),847)),2),R960)))</f>
        <v>Effectuez l’étape 1</v>
      </c>
      <c r="M960" s="56" t="str">
        <f>IF(ISTEXT(overallRate),"Effectuez l’étape 1",IF(OR(COUNT($C960,I960)&lt;&gt;2,overallRate=0),0,IF(E960="Yes",ROUND(MAX(IF($B960="Non - avec lien de dépendance",0,MIN((0.75*I960),847)),MIN(I960,(0.75*$C960),847)),2),S960)))</f>
        <v>Effectuez l’étape 1</v>
      </c>
      <c r="N960" s="56" t="str">
        <f>IF(ISTEXT(overallRate),"Effectuez l’étape 1",IF(OR(COUNT($C960,J960)&lt;&gt;2,overallRate=0),0,IF(F960="Yes",ROUND(MAX(IF($B960="Non - avec lien de dépendance",0,MIN((0.75*J960),847)),MIN(J960,(0.75*$C960),847)),2),T960)))</f>
        <v>Effectuez l’étape 1</v>
      </c>
      <c r="O960" s="56" t="str">
        <f>IF(ISTEXT(overallRate),"Effectuez l’étape 1",IF(OR(COUNT($C960,K960)&lt;&gt;2,overallRate=0),0,IF(G960="Yes",ROUND(MAX(IF($B960="Non - avec lien de dépendance",0,MIN((0.75*K960),847)),MIN(K960,(0.75*$C960),847)),2),U960)))</f>
        <v>Effectuez l’étape 1</v>
      </c>
      <c r="P960" s="3">
        <f t="shared" si="14"/>
        <v>0</v>
      </c>
      <c r="R960" s="110" t="e">
        <f>IF(revenueReduction&gt;0.3,MAX(IF($B960="Non - avec lien de dépendance",MIN(1129,H960,$C960)*overallRate,MIN(1129,H960)*overallRate),ROUND(MAX(IF($B960="Non - avec lien de dépendance",0,MIN((0.75*H960),847)),MIN(H960,(0.75*$C960),847)),2)),IF($B960="Non - avec lien de dépendance",MIN(1129,H960,$C960)*overallRate,MIN(1129,H960)*overallRate))</f>
        <v>#VALUE!</v>
      </c>
      <c r="S960" s="110" t="e">
        <f>IF(revenueReduction&gt;0.3,MAX(IF($B960="Non - avec lien de dépendance",MIN(1129,I960,$C960)*overallRate,MIN(1129,I960)*overallRate),ROUND(MAX(IF($B960="Non - avec lien de dépendance",0,MIN((0.75*I960),847)),MIN(I960,(0.75*$C960),847)),2)),IF($B960="Non - avec lien de dépendance",MIN(1129,I960,$C960)*overallRate,MIN(1129,I960)*overallRate))</f>
        <v>#VALUE!</v>
      </c>
      <c r="T960" s="110" t="e">
        <f>IF(revenueReduction&gt;0.3,MAX(IF($B960="Non - avec lien de dépendance",MIN(1129,J960,$C960)*overallRate,MIN(1129,J960)*overallRate),ROUND(MAX(IF($B960="Non - avec lien de dépendance",0,MIN((0.75*J960),847)),MIN(J960,(0.75*$C960),847)),2)),IF($B960="Non - avec lien de dépendance",MIN(1129,J960,$C960)*overallRate,MIN(1129,J960)*overallRate))</f>
        <v>#VALUE!</v>
      </c>
      <c r="U960" s="110" t="e">
        <f>IF(revenueReduction&gt;0.3,MAX(IF($B960="Non - avec lien de dépendance",MIN(1129,K960,$C960)*overallRate,MIN(1129,K960)*overallRate),ROUND(MAX(IF($B960="Non - avec lien de dépendance",0,MIN((0.75*K960),847)),MIN(K960,(0.75*$C960),847)),2)),IF($B960="Non - avec lien de dépendance",MIN(1129,K960,$C960)*overallRate,MIN(1129,K960)*overallRate))</f>
        <v>#VALUE!</v>
      </c>
    </row>
    <row r="961" spans="12:21" x14ac:dyDescent="0.5">
      <c r="L961" s="56" t="str">
        <f>IF(ISTEXT(overallRate),"Effectuez l’étape 1",IF(OR(COUNT($C961,H961)&lt;&gt;2,overallRate=0),0,IF(D961="Oui",ROUND(MAX(IF($B961="Non - avec lien de dépendance",0,MIN((0.75*H961),847)),MIN(H961,(0.75*$C961),847)),2),R961)))</f>
        <v>Effectuez l’étape 1</v>
      </c>
      <c r="M961" s="56" t="str">
        <f>IF(ISTEXT(overallRate),"Effectuez l’étape 1",IF(OR(COUNT($C961,I961)&lt;&gt;2,overallRate=0),0,IF(E961="Yes",ROUND(MAX(IF($B961="Non - avec lien de dépendance",0,MIN((0.75*I961),847)),MIN(I961,(0.75*$C961),847)),2),S961)))</f>
        <v>Effectuez l’étape 1</v>
      </c>
      <c r="N961" s="56" t="str">
        <f>IF(ISTEXT(overallRate),"Effectuez l’étape 1",IF(OR(COUNT($C961,J961)&lt;&gt;2,overallRate=0),0,IF(F961="Yes",ROUND(MAX(IF($B961="Non - avec lien de dépendance",0,MIN((0.75*J961),847)),MIN(J961,(0.75*$C961),847)),2),T961)))</f>
        <v>Effectuez l’étape 1</v>
      </c>
      <c r="O961" s="56" t="str">
        <f>IF(ISTEXT(overallRate),"Effectuez l’étape 1",IF(OR(COUNT($C961,K961)&lt;&gt;2,overallRate=0),0,IF(G961="Yes",ROUND(MAX(IF($B961="Non - avec lien de dépendance",0,MIN((0.75*K961),847)),MIN(K961,(0.75*$C961),847)),2),U961)))</f>
        <v>Effectuez l’étape 1</v>
      </c>
      <c r="P961" s="3">
        <f t="shared" si="14"/>
        <v>0</v>
      </c>
      <c r="R961" s="110" t="e">
        <f>IF(revenueReduction&gt;0.3,MAX(IF($B961="Non - avec lien de dépendance",MIN(1129,H961,$C961)*overallRate,MIN(1129,H961)*overallRate),ROUND(MAX(IF($B961="Non - avec lien de dépendance",0,MIN((0.75*H961),847)),MIN(H961,(0.75*$C961),847)),2)),IF($B961="Non - avec lien de dépendance",MIN(1129,H961,$C961)*overallRate,MIN(1129,H961)*overallRate))</f>
        <v>#VALUE!</v>
      </c>
      <c r="S961" s="110" t="e">
        <f>IF(revenueReduction&gt;0.3,MAX(IF($B961="Non - avec lien de dépendance",MIN(1129,I961,$C961)*overallRate,MIN(1129,I961)*overallRate),ROUND(MAX(IF($B961="Non - avec lien de dépendance",0,MIN((0.75*I961),847)),MIN(I961,(0.75*$C961),847)),2)),IF($B961="Non - avec lien de dépendance",MIN(1129,I961,$C961)*overallRate,MIN(1129,I961)*overallRate))</f>
        <v>#VALUE!</v>
      </c>
      <c r="T961" s="110" t="e">
        <f>IF(revenueReduction&gt;0.3,MAX(IF($B961="Non - avec lien de dépendance",MIN(1129,J961,$C961)*overallRate,MIN(1129,J961)*overallRate),ROUND(MAX(IF($B961="Non - avec lien de dépendance",0,MIN((0.75*J961),847)),MIN(J961,(0.75*$C961),847)),2)),IF($B961="Non - avec lien de dépendance",MIN(1129,J961,$C961)*overallRate,MIN(1129,J961)*overallRate))</f>
        <v>#VALUE!</v>
      </c>
      <c r="U961" s="110" t="e">
        <f>IF(revenueReduction&gt;0.3,MAX(IF($B961="Non - avec lien de dépendance",MIN(1129,K961,$C961)*overallRate,MIN(1129,K961)*overallRate),ROUND(MAX(IF($B961="Non - avec lien de dépendance",0,MIN((0.75*K961),847)),MIN(K961,(0.75*$C961),847)),2)),IF($B961="Non - avec lien de dépendance",MIN(1129,K961,$C961)*overallRate,MIN(1129,K961)*overallRate))</f>
        <v>#VALUE!</v>
      </c>
    </row>
    <row r="962" spans="12:21" x14ac:dyDescent="0.5">
      <c r="L962" s="56" t="str">
        <f>IF(ISTEXT(overallRate),"Effectuez l’étape 1",IF(OR(COUNT($C962,H962)&lt;&gt;2,overallRate=0),0,IF(D962="Oui",ROUND(MAX(IF($B962="Non - avec lien de dépendance",0,MIN((0.75*H962),847)),MIN(H962,(0.75*$C962),847)),2),R962)))</f>
        <v>Effectuez l’étape 1</v>
      </c>
      <c r="M962" s="56" t="str">
        <f>IF(ISTEXT(overallRate),"Effectuez l’étape 1",IF(OR(COUNT($C962,I962)&lt;&gt;2,overallRate=0),0,IF(E962="Yes",ROUND(MAX(IF($B962="Non - avec lien de dépendance",0,MIN((0.75*I962),847)),MIN(I962,(0.75*$C962),847)),2),S962)))</f>
        <v>Effectuez l’étape 1</v>
      </c>
      <c r="N962" s="56" t="str">
        <f>IF(ISTEXT(overallRate),"Effectuez l’étape 1",IF(OR(COUNT($C962,J962)&lt;&gt;2,overallRate=0),0,IF(F962="Yes",ROUND(MAX(IF($B962="Non - avec lien de dépendance",0,MIN((0.75*J962),847)),MIN(J962,(0.75*$C962),847)),2),T962)))</f>
        <v>Effectuez l’étape 1</v>
      </c>
      <c r="O962" s="56" t="str">
        <f>IF(ISTEXT(overallRate),"Effectuez l’étape 1",IF(OR(COUNT($C962,K962)&lt;&gt;2,overallRate=0),0,IF(G962="Yes",ROUND(MAX(IF($B962="Non - avec lien de dépendance",0,MIN((0.75*K962),847)),MIN(K962,(0.75*$C962),847)),2),U962)))</f>
        <v>Effectuez l’étape 1</v>
      </c>
      <c r="P962" s="3">
        <f t="shared" si="14"/>
        <v>0</v>
      </c>
      <c r="R962" s="110" t="e">
        <f>IF(revenueReduction&gt;0.3,MAX(IF($B962="Non - avec lien de dépendance",MIN(1129,H962,$C962)*overallRate,MIN(1129,H962)*overallRate),ROUND(MAX(IF($B962="Non - avec lien de dépendance",0,MIN((0.75*H962),847)),MIN(H962,(0.75*$C962),847)),2)),IF($B962="Non - avec lien de dépendance",MIN(1129,H962,$C962)*overallRate,MIN(1129,H962)*overallRate))</f>
        <v>#VALUE!</v>
      </c>
      <c r="S962" s="110" t="e">
        <f>IF(revenueReduction&gt;0.3,MAX(IF($B962="Non - avec lien de dépendance",MIN(1129,I962,$C962)*overallRate,MIN(1129,I962)*overallRate),ROUND(MAX(IF($B962="Non - avec lien de dépendance",0,MIN((0.75*I962),847)),MIN(I962,(0.75*$C962),847)),2)),IF($B962="Non - avec lien de dépendance",MIN(1129,I962,$C962)*overallRate,MIN(1129,I962)*overallRate))</f>
        <v>#VALUE!</v>
      </c>
      <c r="T962" s="110" t="e">
        <f>IF(revenueReduction&gt;0.3,MAX(IF($B962="Non - avec lien de dépendance",MIN(1129,J962,$C962)*overallRate,MIN(1129,J962)*overallRate),ROUND(MAX(IF($B962="Non - avec lien de dépendance",0,MIN((0.75*J962),847)),MIN(J962,(0.75*$C962),847)),2)),IF($B962="Non - avec lien de dépendance",MIN(1129,J962,$C962)*overallRate,MIN(1129,J962)*overallRate))</f>
        <v>#VALUE!</v>
      </c>
      <c r="U962" s="110" t="e">
        <f>IF(revenueReduction&gt;0.3,MAX(IF($B962="Non - avec lien de dépendance",MIN(1129,K962,$C962)*overallRate,MIN(1129,K962)*overallRate),ROUND(MAX(IF($B962="Non - avec lien de dépendance",0,MIN((0.75*K962),847)),MIN(K962,(0.75*$C962),847)),2)),IF($B962="Non - avec lien de dépendance",MIN(1129,K962,$C962)*overallRate,MIN(1129,K962)*overallRate))</f>
        <v>#VALUE!</v>
      </c>
    </row>
    <row r="963" spans="12:21" x14ac:dyDescent="0.5">
      <c r="L963" s="56" t="str">
        <f>IF(ISTEXT(overallRate),"Effectuez l’étape 1",IF(OR(COUNT($C963,H963)&lt;&gt;2,overallRate=0),0,IF(D963="Oui",ROUND(MAX(IF($B963="Non - avec lien de dépendance",0,MIN((0.75*H963),847)),MIN(H963,(0.75*$C963),847)),2),R963)))</f>
        <v>Effectuez l’étape 1</v>
      </c>
      <c r="M963" s="56" t="str">
        <f>IF(ISTEXT(overallRate),"Effectuez l’étape 1",IF(OR(COUNT($C963,I963)&lt;&gt;2,overallRate=0),0,IF(E963="Yes",ROUND(MAX(IF($B963="Non - avec lien de dépendance",0,MIN((0.75*I963),847)),MIN(I963,(0.75*$C963),847)),2),S963)))</f>
        <v>Effectuez l’étape 1</v>
      </c>
      <c r="N963" s="56" t="str">
        <f>IF(ISTEXT(overallRate),"Effectuez l’étape 1",IF(OR(COUNT($C963,J963)&lt;&gt;2,overallRate=0),0,IF(F963="Yes",ROUND(MAX(IF($B963="Non - avec lien de dépendance",0,MIN((0.75*J963),847)),MIN(J963,(0.75*$C963),847)),2),T963)))</f>
        <v>Effectuez l’étape 1</v>
      </c>
      <c r="O963" s="56" t="str">
        <f>IF(ISTEXT(overallRate),"Effectuez l’étape 1",IF(OR(COUNT($C963,K963)&lt;&gt;2,overallRate=0),0,IF(G963="Yes",ROUND(MAX(IF($B963="Non - avec lien de dépendance",0,MIN((0.75*K963),847)),MIN(K963,(0.75*$C963),847)),2),U963)))</f>
        <v>Effectuez l’étape 1</v>
      </c>
      <c r="P963" s="3">
        <f t="shared" si="14"/>
        <v>0</v>
      </c>
      <c r="R963" s="110" t="e">
        <f>IF(revenueReduction&gt;0.3,MAX(IF($B963="Non - avec lien de dépendance",MIN(1129,H963,$C963)*overallRate,MIN(1129,H963)*overallRate),ROUND(MAX(IF($B963="Non - avec lien de dépendance",0,MIN((0.75*H963),847)),MIN(H963,(0.75*$C963),847)),2)),IF($B963="Non - avec lien de dépendance",MIN(1129,H963,$C963)*overallRate,MIN(1129,H963)*overallRate))</f>
        <v>#VALUE!</v>
      </c>
      <c r="S963" s="110" t="e">
        <f>IF(revenueReduction&gt;0.3,MAX(IF($B963="Non - avec lien de dépendance",MIN(1129,I963,$C963)*overallRate,MIN(1129,I963)*overallRate),ROUND(MAX(IF($B963="Non - avec lien de dépendance",0,MIN((0.75*I963),847)),MIN(I963,(0.75*$C963),847)),2)),IF($B963="Non - avec lien de dépendance",MIN(1129,I963,$C963)*overallRate,MIN(1129,I963)*overallRate))</f>
        <v>#VALUE!</v>
      </c>
      <c r="T963" s="110" t="e">
        <f>IF(revenueReduction&gt;0.3,MAX(IF($B963="Non - avec lien de dépendance",MIN(1129,J963,$C963)*overallRate,MIN(1129,J963)*overallRate),ROUND(MAX(IF($B963="Non - avec lien de dépendance",0,MIN((0.75*J963),847)),MIN(J963,(0.75*$C963),847)),2)),IF($B963="Non - avec lien de dépendance",MIN(1129,J963,$C963)*overallRate,MIN(1129,J963)*overallRate))</f>
        <v>#VALUE!</v>
      </c>
      <c r="U963" s="110" t="e">
        <f>IF(revenueReduction&gt;0.3,MAX(IF($B963="Non - avec lien de dépendance",MIN(1129,K963,$C963)*overallRate,MIN(1129,K963)*overallRate),ROUND(MAX(IF($B963="Non - avec lien de dépendance",0,MIN((0.75*K963),847)),MIN(K963,(0.75*$C963),847)),2)),IF($B963="Non - avec lien de dépendance",MIN(1129,K963,$C963)*overallRate,MIN(1129,K963)*overallRate))</f>
        <v>#VALUE!</v>
      </c>
    </row>
    <row r="964" spans="12:21" x14ac:dyDescent="0.5">
      <c r="L964" s="56" t="str">
        <f>IF(ISTEXT(overallRate),"Effectuez l’étape 1",IF(OR(COUNT($C964,H964)&lt;&gt;2,overallRate=0),0,IF(D964="Oui",ROUND(MAX(IF($B964="Non - avec lien de dépendance",0,MIN((0.75*H964),847)),MIN(H964,(0.75*$C964),847)),2),R964)))</f>
        <v>Effectuez l’étape 1</v>
      </c>
      <c r="M964" s="56" t="str">
        <f>IF(ISTEXT(overallRate),"Effectuez l’étape 1",IF(OR(COUNT($C964,I964)&lt;&gt;2,overallRate=0),0,IF(E964="Yes",ROUND(MAX(IF($B964="Non - avec lien de dépendance",0,MIN((0.75*I964),847)),MIN(I964,(0.75*$C964),847)),2),S964)))</f>
        <v>Effectuez l’étape 1</v>
      </c>
      <c r="N964" s="56" t="str">
        <f>IF(ISTEXT(overallRate),"Effectuez l’étape 1",IF(OR(COUNT($C964,J964)&lt;&gt;2,overallRate=0),0,IF(F964="Yes",ROUND(MAX(IF($B964="Non - avec lien de dépendance",0,MIN((0.75*J964),847)),MIN(J964,(0.75*$C964),847)),2),T964)))</f>
        <v>Effectuez l’étape 1</v>
      </c>
      <c r="O964" s="56" t="str">
        <f>IF(ISTEXT(overallRate),"Effectuez l’étape 1",IF(OR(COUNT($C964,K964)&lt;&gt;2,overallRate=0),0,IF(G964="Yes",ROUND(MAX(IF($B964="Non - avec lien de dépendance",0,MIN((0.75*K964),847)),MIN(K964,(0.75*$C964),847)),2),U964)))</f>
        <v>Effectuez l’étape 1</v>
      </c>
      <c r="P964" s="3">
        <f t="shared" si="14"/>
        <v>0</v>
      </c>
      <c r="R964" s="110" t="e">
        <f>IF(revenueReduction&gt;0.3,MAX(IF($B964="Non - avec lien de dépendance",MIN(1129,H964,$C964)*overallRate,MIN(1129,H964)*overallRate),ROUND(MAX(IF($B964="Non - avec lien de dépendance",0,MIN((0.75*H964),847)),MIN(H964,(0.75*$C964),847)),2)),IF($B964="Non - avec lien de dépendance",MIN(1129,H964,$C964)*overallRate,MIN(1129,H964)*overallRate))</f>
        <v>#VALUE!</v>
      </c>
      <c r="S964" s="110" t="e">
        <f>IF(revenueReduction&gt;0.3,MAX(IF($B964="Non - avec lien de dépendance",MIN(1129,I964,$C964)*overallRate,MIN(1129,I964)*overallRate),ROUND(MAX(IF($B964="Non - avec lien de dépendance",0,MIN((0.75*I964),847)),MIN(I964,(0.75*$C964),847)),2)),IF($B964="Non - avec lien de dépendance",MIN(1129,I964,$C964)*overallRate,MIN(1129,I964)*overallRate))</f>
        <v>#VALUE!</v>
      </c>
      <c r="T964" s="110" t="e">
        <f>IF(revenueReduction&gt;0.3,MAX(IF($B964="Non - avec lien de dépendance",MIN(1129,J964,$C964)*overallRate,MIN(1129,J964)*overallRate),ROUND(MAX(IF($B964="Non - avec lien de dépendance",0,MIN((0.75*J964),847)),MIN(J964,(0.75*$C964),847)),2)),IF($B964="Non - avec lien de dépendance",MIN(1129,J964,$C964)*overallRate,MIN(1129,J964)*overallRate))</f>
        <v>#VALUE!</v>
      </c>
      <c r="U964" s="110" t="e">
        <f>IF(revenueReduction&gt;0.3,MAX(IF($B964="Non - avec lien de dépendance",MIN(1129,K964,$C964)*overallRate,MIN(1129,K964)*overallRate),ROUND(MAX(IF($B964="Non - avec lien de dépendance",0,MIN((0.75*K964),847)),MIN(K964,(0.75*$C964),847)),2)),IF($B964="Non - avec lien de dépendance",MIN(1129,K964,$C964)*overallRate,MIN(1129,K964)*overallRate))</f>
        <v>#VALUE!</v>
      </c>
    </row>
    <row r="965" spans="12:21" x14ac:dyDescent="0.5">
      <c r="L965" s="56" t="str">
        <f>IF(ISTEXT(overallRate),"Effectuez l’étape 1",IF(OR(COUNT($C965,H965)&lt;&gt;2,overallRate=0),0,IF(D965="Oui",ROUND(MAX(IF($B965="Non - avec lien de dépendance",0,MIN((0.75*H965),847)),MIN(H965,(0.75*$C965),847)),2),R965)))</f>
        <v>Effectuez l’étape 1</v>
      </c>
      <c r="M965" s="56" t="str">
        <f>IF(ISTEXT(overallRate),"Effectuez l’étape 1",IF(OR(COUNT($C965,I965)&lt;&gt;2,overallRate=0),0,IF(E965="Yes",ROUND(MAX(IF($B965="Non - avec lien de dépendance",0,MIN((0.75*I965),847)),MIN(I965,(0.75*$C965),847)),2),S965)))</f>
        <v>Effectuez l’étape 1</v>
      </c>
      <c r="N965" s="56" t="str">
        <f>IF(ISTEXT(overallRate),"Effectuez l’étape 1",IF(OR(COUNT($C965,J965)&lt;&gt;2,overallRate=0),0,IF(F965="Yes",ROUND(MAX(IF($B965="Non - avec lien de dépendance",0,MIN((0.75*J965),847)),MIN(J965,(0.75*$C965),847)),2),T965)))</f>
        <v>Effectuez l’étape 1</v>
      </c>
      <c r="O965" s="56" t="str">
        <f>IF(ISTEXT(overallRate),"Effectuez l’étape 1",IF(OR(COUNT($C965,K965)&lt;&gt;2,overallRate=0),0,IF(G965="Yes",ROUND(MAX(IF($B965="Non - avec lien de dépendance",0,MIN((0.75*K965),847)),MIN(K965,(0.75*$C965),847)),2),U965)))</f>
        <v>Effectuez l’étape 1</v>
      </c>
      <c r="P965" s="3">
        <f t="shared" si="14"/>
        <v>0</v>
      </c>
      <c r="R965" s="110" t="e">
        <f>IF(revenueReduction&gt;0.3,MAX(IF($B965="Non - avec lien de dépendance",MIN(1129,H965,$C965)*overallRate,MIN(1129,H965)*overallRate),ROUND(MAX(IF($B965="Non - avec lien de dépendance",0,MIN((0.75*H965),847)),MIN(H965,(0.75*$C965),847)),2)),IF($B965="Non - avec lien de dépendance",MIN(1129,H965,$C965)*overallRate,MIN(1129,H965)*overallRate))</f>
        <v>#VALUE!</v>
      </c>
      <c r="S965" s="110" t="e">
        <f>IF(revenueReduction&gt;0.3,MAX(IF($B965="Non - avec lien de dépendance",MIN(1129,I965,$C965)*overallRate,MIN(1129,I965)*overallRate),ROUND(MAX(IF($B965="Non - avec lien de dépendance",0,MIN((0.75*I965),847)),MIN(I965,(0.75*$C965),847)),2)),IF($B965="Non - avec lien de dépendance",MIN(1129,I965,$C965)*overallRate,MIN(1129,I965)*overallRate))</f>
        <v>#VALUE!</v>
      </c>
      <c r="T965" s="110" t="e">
        <f>IF(revenueReduction&gt;0.3,MAX(IF($B965="Non - avec lien de dépendance",MIN(1129,J965,$C965)*overallRate,MIN(1129,J965)*overallRate),ROUND(MAX(IF($B965="Non - avec lien de dépendance",0,MIN((0.75*J965),847)),MIN(J965,(0.75*$C965),847)),2)),IF($B965="Non - avec lien de dépendance",MIN(1129,J965,$C965)*overallRate,MIN(1129,J965)*overallRate))</f>
        <v>#VALUE!</v>
      </c>
      <c r="U965" s="110" t="e">
        <f>IF(revenueReduction&gt;0.3,MAX(IF($B965="Non - avec lien de dépendance",MIN(1129,K965,$C965)*overallRate,MIN(1129,K965)*overallRate),ROUND(MAX(IF($B965="Non - avec lien de dépendance",0,MIN((0.75*K965),847)),MIN(K965,(0.75*$C965),847)),2)),IF($B965="Non - avec lien de dépendance",MIN(1129,K965,$C965)*overallRate,MIN(1129,K965)*overallRate))</f>
        <v>#VALUE!</v>
      </c>
    </row>
    <row r="966" spans="12:21" x14ac:dyDescent="0.5">
      <c r="L966" s="56" t="str">
        <f>IF(ISTEXT(overallRate),"Effectuez l’étape 1",IF(OR(COUNT($C966,H966)&lt;&gt;2,overallRate=0),0,IF(D966="Oui",ROUND(MAX(IF($B966="Non - avec lien de dépendance",0,MIN((0.75*H966),847)),MIN(H966,(0.75*$C966),847)),2),R966)))</f>
        <v>Effectuez l’étape 1</v>
      </c>
      <c r="M966" s="56" t="str">
        <f>IF(ISTEXT(overallRate),"Effectuez l’étape 1",IF(OR(COUNT($C966,I966)&lt;&gt;2,overallRate=0),0,IF(E966="Yes",ROUND(MAX(IF($B966="Non - avec lien de dépendance",0,MIN((0.75*I966),847)),MIN(I966,(0.75*$C966),847)),2),S966)))</f>
        <v>Effectuez l’étape 1</v>
      </c>
      <c r="N966" s="56" t="str">
        <f>IF(ISTEXT(overallRate),"Effectuez l’étape 1",IF(OR(COUNT($C966,J966)&lt;&gt;2,overallRate=0),0,IF(F966="Yes",ROUND(MAX(IF($B966="Non - avec lien de dépendance",0,MIN((0.75*J966),847)),MIN(J966,(0.75*$C966),847)),2),T966)))</f>
        <v>Effectuez l’étape 1</v>
      </c>
      <c r="O966" s="56" t="str">
        <f>IF(ISTEXT(overallRate),"Effectuez l’étape 1",IF(OR(COUNT($C966,K966)&lt;&gt;2,overallRate=0),0,IF(G966="Yes",ROUND(MAX(IF($B966="Non - avec lien de dépendance",0,MIN((0.75*K966),847)),MIN(K966,(0.75*$C966),847)),2),U966)))</f>
        <v>Effectuez l’étape 1</v>
      </c>
      <c r="P966" s="3">
        <f t="shared" si="14"/>
        <v>0</v>
      </c>
      <c r="R966" s="110" t="e">
        <f>IF(revenueReduction&gt;0.3,MAX(IF($B966="Non - avec lien de dépendance",MIN(1129,H966,$C966)*overallRate,MIN(1129,H966)*overallRate),ROUND(MAX(IF($B966="Non - avec lien de dépendance",0,MIN((0.75*H966),847)),MIN(H966,(0.75*$C966),847)),2)),IF($B966="Non - avec lien de dépendance",MIN(1129,H966,$C966)*overallRate,MIN(1129,H966)*overallRate))</f>
        <v>#VALUE!</v>
      </c>
      <c r="S966" s="110" t="e">
        <f>IF(revenueReduction&gt;0.3,MAX(IF($B966="Non - avec lien de dépendance",MIN(1129,I966,$C966)*overallRate,MIN(1129,I966)*overallRate),ROUND(MAX(IF($B966="Non - avec lien de dépendance",0,MIN((0.75*I966),847)),MIN(I966,(0.75*$C966),847)),2)),IF($B966="Non - avec lien de dépendance",MIN(1129,I966,$C966)*overallRate,MIN(1129,I966)*overallRate))</f>
        <v>#VALUE!</v>
      </c>
      <c r="T966" s="110" t="e">
        <f>IF(revenueReduction&gt;0.3,MAX(IF($B966="Non - avec lien de dépendance",MIN(1129,J966,$C966)*overallRate,MIN(1129,J966)*overallRate),ROUND(MAX(IF($B966="Non - avec lien de dépendance",0,MIN((0.75*J966),847)),MIN(J966,(0.75*$C966),847)),2)),IF($B966="Non - avec lien de dépendance",MIN(1129,J966,$C966)*overallRate,MIN(1129,J966)*overallRate))</f>
        <v>#VALUE!</v>
      </c>
      <c r="U966" s="110" t="e">
        <f>IF(revenueReduction&gt;0.3,MAX(IF($B966="Non - avec lien de dépendance",MIN(1129,K966,$C966)*overallRate,MIN(1129,K966)*overallRate),ROUND(MAX(IF($B966="Non - avec lien de dépendance",0,MIN((0.75*K966),847)),MIN(K966,(0.75*$C966),847)),2)),IF($B966="Non - avec lien de dépendance",MIN(1129,K966,$C966)*overallRate,MIN(1129,K966)*overallRate))</f>
        <v>#VALUE!</v>
      </c>
    </row>
    <row r="967" spans="12:21" x14ac:dyDescent="0.5">
      <c r="L967" s="56" t="str">
        <f>IF(ISTEXT(overallRate),"Effectuez l’étape 1",IF(OR(COUNT($C967,H967)&lt;&gt;2,overallRate=0),0,IF(D967="Oui",ROUND(MAX(IF($B967="Non - avec lien de dépendance",0,MIN((0.75*H967),847)),MIN(H967,(0.75*$C967),847)),2),R967)))</f>
        <v>Effectuez l’étape 1</v>
      </c>
      <c r="M967" s="56" t="str">
        <f>IF(ISTEXT(overallRate),"Effectuez l’étape 1",IF(OR(COUNT($C967,I967)&lt;&gt;2,overallRate=0),0,IF(E967="Yes",ROUND(MAX(IF($B967="Non - avec lien de dépendance",0,MIN((0.75*I967),847)),MIN(I967,(0.75*$C967),847)),2),S967)))</f>
        <v>Effectuez l’étape 1</v>
      </c>
      <c r="N967" s="56" t="str">
        <f>IF(ISTEXT(overallRate),"Effectuez l’étape 1",IF(OR(COUNT($C967,J967)&lt;&gt;2,overallRate=0),0,IF(F967="Yes",ROUND(MAX(IF($B967="Non - avec lien de dépendance",0,MIN((0.75*J967),847)),MIN(J967,(0.75*$C967),847)),2),T967)))</f>
        <v>Effectuez l’étape 1</v>
      </c>
      <c r="O967" s="56" t="str">
        <f>IF(ISTEXT(overallRate),"Effectuez l’étape 1",IF(OR(COUNT($C967,K967)&lt;&gt;2,overallRate=0),0,IF(G967="Yes",ROUND(MAX(IF($B967="Non - avec lien de dépendance",0,MIN((0.75*K967),847)),MIN(K967,(0.75*$C967),847)),2),U967)))</f>
        <v>Effectuez l’étape 1</v>
      </c>
      <c r="P967" s="3">
        <f t="shared" ref="P967:P1030" si="15">IF(AND(COUNT(C967:K967)&gt;0,OR(COUNT(C967:K967)&lt;&gt;5,ISBLANK(B967))),"Fill out all amounts",SUM(L967:O967))</f>
        <v>0</v>
      </c>
      <c r="R967" s="110" t="e">
        <f>IF(revenueReduction&gt;0.3,MAX(IF($B967="Non - avec lien de dépendance",MIN(1129,H967,$C967)*overallRate,MIN(1129,H967)*overallRate),ROUND(MAX(IF($B967="Non - avec lien de dépendance",0,MIN((0.75*H967),847)),MIN(H967,(0.75*$C967),847)),2)),IF($B967="Non - avec lien de dépendance",MIN(1129,H967,$C967)*overallRate,MIN(1129,H967)*overallRate))</f>
        <v>#VALUE!</v>
      </c>
      <c r="S967" s="110" t="e">
        <f>IF(revenueReduction&gt;0.3,MAX(IF($B967="Non - avec lien de dépendance",MIN(1129,I967,$C967)*overallRate,MIN(1129,I967)*overallRate),ROUND(MAX(IF($B967="Non - avec lien de dépendance",0,MIN((0.75*I967),847)),MIN(I967,(0.75*$C967),847)),2)),IF($B967="Non - avec lien de dépendance",MIN(1129,I967,$C967)*overallRate,MIN(1129,I967)*overallRate))</f>
        <v>#VALUE!</v>
      </c>
      <c r="T967" s="110" t="e">
        <f>IF(revenueReduction&gt;0.3,MAX(IF($B967="Non - avec lien de dépendance",MIN(1129,J967,$C967)*overallRate,MIN(1129,J967)*overallRate),ROUND(MAX(IF($B967="Non - avec lien de dépendance",0,MIN((0.75*J967),847)),MIN(J967,(0.75*$C967),847)),2)),IF($B967="Non - avec lien de dépendance",MIN(1129,J967,$C967)*overallRate,MIN(1129,J967)*overallRate))</f>
        <v>#VALUE!</v>
      </c>
      <c r="U967" s="110" t="e">
        <f>IF(revenueReduction&gt;0.3,MAX(IF($B967="Non - avec lien de dépendance",MIN(1129,K967,$C967)*overallRate,MIN(1129,K967)*overallRate),ROUND(MAX(IF($B967="Non - avec lien de dépendance",0,MIN((0.75*K967),847)),MIN(K967,(0.75*$C967),847)),2)),IF($B967="Non - avec lien de dépendance",MIN(1129,K967,$C967)*overallRate,MIN(1129,K967)*overallRate))</f>
        <v>#VALUE!</v>
      </c>
    </row>
    <row r="968" spans="12:21" x14ac:dyDescent="0.5">
      <c r="L968" s="56" t="str">
        <f>IF(ISTEXT(overallRate),"Effectuez l’étape 1",IF(OR(COUNT($C968,H968)&lt;&gt;2,overallRate=0),0,IF(D968="Oui",ROUND(MAX(IF($B968="Non - avec lien de dépendance",0,MIN((0.75*H968),847)),MIN(H968,(0.75*$C968),847)),2),R968)))</f>
        <v>Effectuez l’étape 1</v>
      </c>
      <c r="M968" s="56" t="str">
        <f>IF(ISTEXT(overallRate),"Effectuez l’étape 1",IF(OR(COUNT($C968,I968)&lt;&gt;2,overallRate=0),0,IF(E968="Yes",ROUND(MAX(IF($B968="Non - avec lien de dépendance",0,MIN((0.75*I968),847)),MIN(I968,(0.75*$C968),847)),2),S968)))</f>
        <v>Effectuez l’étape 1</v>
      </c>
      <c r="N968" s="56" t="str">
        <f>IF(ISTEXT(overallRate),"Effectuez l’étape 1",IF(OR(COUNT($C968,J968)&lt;&gt;2,overallRate=0),0,IF(F968="Yes",ROUND(MAX(IF($B968="Non - avec lien de dépendance",0,MIN((0.75*J968),847)),MIN(J968,(0.75*$C968),847)),2),T968)))</f>
        <v>Effectuez l’étape 1</v>
      </c>
      <c r="O968" s="56" t="str">
        <f>IF(ISTEXT(overallRate),"Effectuez l’étape 1",IF(OR(COUNT($C968,K968)&lt;&gt;2,overallRate=0),0,IF(G968="Yes",ROUND(MAX(IF($B968="Non - avec lien de dépendance",0,MIN((0.75*K968),847)),MIN(K968,(0.75*$C968),847)),2),U968)))</f>
        <v>Effectuez l’étape 1</v>
      </c>
      <c r="P968" s="3">
        <f t="shared" si="15"/>
        <v>0</v>
      </c>
      <c r="R968" s="110" t="e">
        <f>IF(revenueReduction&gt;0.3,MAX(IF($B968="Non - avec lien de dépendance",MIN(1129,H968,$C968)*overallRate,MIN(1129,H968)*overallRate),ROUND(MAX(IF($B968="Non - avec lien de dépendance",0,MIN((0.75*H968),847)),MIN(H968,(0.75*$C968),847)),2)),IF($B968="Non - avec lien de dépendance",MIN(1129,H968,$C968)*overallRate,MIN(1129,H968)*overallRate))</f>
        <v>#VALUE!</v>
      </c>
      <c r="S968" s="110" t="e">
        <f>IF(revenueReduction&gt;0.3,MAX(IF($B968="Non - avec lien de dépendance",MIN(1129,I968,$C968)*overallRate,MIN(1129,I968)*overallRate),ROUND(MAX(IF($B968="Non - avec lien de dépendance",0,MIN((0.75*I968),847)),MIN(I968,(0.75*$C968),847)),2)),IF($B968="Non - avec lien de dépendance",MIN(1129,I968,$C968)*overallRate,MIN(1129,I968)*overallRate))</f>
        <v>#VALUE!</v>
      </c>
      <c r="T968" s="110" t="e">
        <f>IF(revenueReduction&gt;0.3,MAX(IF($B968="Non - avec lien de dépendance",MIN(1129,J968,$C968)*overallRate,MIN(1129,J968)*overallRate),ROUND(MAX(IF($B968="Non - avec lien de dépendance",0,MIN((0.75*J968),847)),MIN(J968,(0.75*$C968),847)),2)),IF($B968="Non - avec lien de dépendance",MIN(1129,J968,$C968)*overallRate,MIN(1129,J968)*overallRate))</f>
        <v>#VALUE!</v>
      </c>
      <c r="U968" s="110" t="e">
        <f>IF(revenueReduction&gt;0.3,MAX(IF($B968="Non - avec lien de dépendance",MIN(1129,K968,$C968)*overallRate,MIN(1129,K968)*overallRate),ROUND(MAX(IF($B968="Non - avec lien de dépendance",0,MIN((0.75*K968),847)),MIN(K968,(0.75*$C968),847)),2)),IF($B968="Non - avec lien de dépendance",MIN(1129,K968,$C968)*overallRate,MIN(1129,K968)*overallRate))</f>
        <v>#VALUE!</v>
      </c>
    </row>
    <row r="969" spans="12:21" x14ac:dyDescent="0.5">
      <c r="L969" s="56" t="str">
        <f>IF(ISTEXT(overallRate),"Effectuez l’étape 1",IF(OR(COUNT($C969,H969)&lt;&gt;2,overallRate=0),0,IF(D969="Oui",ROUND(MAX(IF($B969="Non - avec lien de dépendance",0,MIN((0.75*H969),847)),MIN(H969,(0.75*$C969),847)),2),R969)))</f>
        <v>Effectuez l’étape 1</v>
      </c>
      <c r="M969" s="56" t="str">
        <f>IF(ISTEXT(overallRate),"Effectuez l’étape 1",IF(OR(COUNT($C969,I969)&lt;&gt;2,overallRate=0),0,IF(E969="Yes",ROUND(MAX(IF($B969="Non - avec lien de dépendance",0,MIN((0.75*I969),847)),MIN(I969,(0.75*$C969),847)),2),S969)))</f>
        <v>Effectuez l’étape 1</v>
      </c>
      <c r="N969" s="56" t="str">
        <f>IF(ISTEXT(overallRate),"Effectuez l’étape 1",IF(OR(COUNT($C969,J969)&lt;&gt;2,overallRate=0),0,IF(F969="Yes",ROUND(MAX(IF($B969="Non - avec lien de dépendance",0,MIN((0.75*J969),847)),MIN(J969,(0.75*$C969),847)),2),T969)))</f>
        <v>Effectuez l’étape 1</v>
      </c>
      <c r="O969" s="56" t="str">
        <f>IF(ISTEXT(overallRate),"Effectuez l’étape 1",IF(OR(COUNT($C969,K969)&lt;&gt;2,overallRate=0),0,IF(G969="Yes",ROUND(MAX(IF($B969="Non - avec lien de dépendance",0,MIN((0.75*K969),847)),MIN(K969,(0.75*$C969),847)),2),U969)))</f>
        <v>Effectuez l’étape 1</v>
      </c>
      <c r="P969" s="3">
        <f t="shared" si="15"/>
        <v>0</v>
      </c>
      <c r="R969" s="110" t="e">
        <f>IF(revenueReduction&gt;0.3,MAX(IF($B969="Non - avec lien de dépendance",MIN(1129,H969,$C969)*overallRate,MIN(1129,H969)*overallRate),ROUND(MAX(IF($B969="Non - avec lien de dépendance",0,MIN((0.75*H969),847)),MIN(H969,(0.75*$C969),847)),2)),IF($B969="Non - avec lien de dépendance",MIN(1129,H969,$C969)*overallRate,MIN(1129,H969)*overallRate))</f>
        <v>#VALUE!</v>
      </c>
      <c r="S969" s="110" t="e">
        <f>IF(revenueReduction&gt;0.3,MAX(IF($B969="Non - avec lien de dépendance",MIN(1129,I969,$C969)*overallRate,MIN(1129,I969)*overallRate),ROUND(MAX(IF($B969="Non - avec lien de dépendance",0,MIN((0.75*I969),847)),MIN(I969,(0.75*$C969),847)),2)),IF($B969="Non - avec lien de dépendance",MIN(1129,I969,$C969)*overallRate,MIN(1129,I969)*overallRate))</f>
        <v>#VALUE!</v>
      </c>
      <c r="T969" s="110" t="e">
        <f>IF(revenueReduction&gt;0.3,MAX(IF($B969="Non - avec lien de dépendance",MIN(1129,J969,$C969)*overallRate,MIN(1129,J969)*overallRate),ROUND(MAX(IF($B969="Non - avec lien de dépendance",0,MIN((0.75*J969),847)),MIN(J969,(0.75*$C969),847)),2)),IF($B969="Non - avec lien de dépendance",MIN(1129,J969,$C969)*overallRate,MIN(1129,J969)*overallRate))</f>
        <v>#VALUE!</v>
      </c>
      <c r="U969" s="110" t="e">
        <f>IF(revenueReduction&gt;0.3,MAX(IF($B969="Non - avec lien de dépendance",MIN(1129,K969,$C969)*overallRate,MIN(1129,K969)*overallRate),ROUND(MAX(IF($B969="Non - avec lien de dépendance",0,MIN((0.75*K969),847)),MIN(K969,(0.75*$C969),847)),2)),IF($B969="Non - avec lien de dépendance",MIN(1129,K969,$C969)*overallRate,MIN(1129,K969)*overallRate))</f>
        <v>#VALUE!</v>
      </c>
    </row>
    <row r="970" spans="12:21" x14ac:dyDescent="0.5">
      <c r="L970" s="56" t="str">
        <f>IF(ISTEXT(overallRate),"Effectuez l’étape 1",IF(OR(COUNT($C970,H970)&lt;&gt;2,overallRate=0),0,IF(D970="Oui",ROUND(MAX(IF($B970="Non - avec lien de dépendance",0,MIN((0.75*H970),847)),MIN(H970,(0.75*$C970),847)),2),R970)))</f>
        <v>Effectuez l’étape 1</v>
      </c>
      <c r="M970" s="56" t="str">
        <f>IF(ISTEXT(overallRate),"Effectuez l’étape 1",IF(OR(COUNT($C970,I970)&lt;&gt;2,overallRate=0),0,IF(E970="Yes",ROUND(MAX(IF($B970="Non - avec lien de dépendance",0,MIN((0.75*I970),847)),MIN(I970,(0.75*$C970),847)),2),S970)))</f>
        <v>Effectuez l’étape 1</v>
      </c>
      <c r="N970" s="56" t="str">
        <f>IF(ISTEXT(overallRate),"Effectuez l’étape 1",IF(OR(COUNT($C970,J970)&lt;&gt;2,overallRate=0),0,IF(F970="Yes",ROUND(MAX(IF($B970="Non - avec lien de dépendance",0,MIN((0.75*J970),847)),MIN(J970,(0.75*$C970),847)),2),T970)))</f>
        <v>Effectuez l’étape 1</v>
      </c>
      <c r="O970" s="56" t="str">
        <f>IF(ISTEXT(overallRate),"Effectuez l’étape 1",IF(OR(COUNT($C970,K970)&lt;&gt;2,overallRate=0),0,IF(G970="Yes",ROUND(MAX(IF($B970="Non - avec lien de dépendance",0,MIN((0.75*K970),847)),MIN(K970,(0.75*$C970),847)),2),U970)))</f>
        <v>Effectuez l’étape 1</v>
      </c>
      <c r="P970" s="3">
        <f t="shared" si="15"/>
        <v>0</v>
      </c>
      <c r="R970" s="110" t="e">
        <f>IF(revenueReduction&gt;0.3,MAX(IF($B970="Non - avec lien de dépendance",MIN(1129,H970,$C970)*overallRate,MIN(1129,H970)*overallRate),ROUND(MAX(IF($B970="Non - avec lien de dépendance",0,MIN((0.75*H970),847)),MIN(H970,(0.75*$C970),847)),2)),IF($B970="Non - avec lien de dépendance",MIN(1129,H970,$C970)*overallRate,MIN(1129,H970)*overallRate))</f>
        <v>#VALUE!</v>
      </c>
      <c r="S970" s="110" t="e">
        <f>IF(revenueReduction&gt;0.3,MAX(IF($B970="Non - avec lien de dépendance",MIN(1129,I970,$C970)*overallRate,MIN(1129,I970)*overallRate),ROUND(MAX(IF($B970="Non - avec lien de dépendance",0,MIN((0.75*I970),847)),MIN(I970,(0.75*$C970),847)),2)),IF($B970="Non - avec lien de dépendance",MIN(1129,I970,$C970)*overallRate,MIN(1129,I970)*overallRate))</f>
        <v>#VALUE!</v>
      </c>
      <c r="T970" s="110" t="e">
        <f>IF(revenueReduction&gt;0.3,MAX(IF($B970="Non - avec lien de dépendance",MIN(1129,J970,$C970)*overallRate,MIN(1129,J970)*overallRate),ROUND(MAX(IF($B970="Non - avec lien de dépendance",0,MIN((0.75*J970),847)),MIN(J970,(0.75*$C970),847)),2)),IF($B970="Non - avec lien de dépendance",MIN(1129,J970,$C970)*overallRate,MIN(1129,J970)*overallRate))</f>
        <v>#VALUE!</v>
      </c>
      <c r="U970" s="110" t="e">
        <f>IF(revenueReduction&gt;0.3,MAX(IF($B970="Non - avec lien de dépendance",MIN(1129,K970,$C970)*overallRate,MIN(1129,K970)*overallRate),ROUND(MAX(IF($B970="Non - avec lien de dépendance",0,MIN((0.75*K970),847)),MIN(K970,(0.75*$C970),847)),2)),IF($B970="Non - avec lien de dépendance",MIN(1129,K970,$C970)*overallRate,MIN(1129,K970)*overallRate))</f>
        <v>#VALUE!</v>
      </c>
    </row>
    <row r="971" spans="12:21" x14ac:dyDescent="0.5">
      <c r="L971" s="56" t="str">
        <f>IF(ISTEXT(overallRate),"Effectuez l’étape 1",IF(OR(COUNT($C971,H971)&lt;&gt;2,overallRate=0),0,IF(D971="Oui",ROUND(MAX(IF($B971="Non - avec lien de dépendance",0,MIN((0.75*H971),847)),MIN(H971,(0.75*$C971),847)),2),R971)))</f>
        <v>Effectuez l’étape 1</v>
      </c>
      <c r="M971" s="56" t="str">
        <f>IF(ISTEXT(overallRate),"Effectuez l’étape 1",IF(OR(COUNT($C971,I971)&lt;&gt;2,overallRate=0),0,IF(E971="Yes",ROUND(MAX(IF($B971="Non - avec lien de dépendance",0,MIN((0.75*I971),847)),MIN(I971,(0.75*$C971),847)),2),S971)))</f>
        <v>Effectuez l’étape 1</v>
      </c>
      <c r="N971" s="56" t="str">
        <f>IF(ISTEXT(overallRate),"Effectuez l’étape 1",IF(OR(COUNT($C971,J971)&lt;&gt;2,overallRate=0),0,IF(F971="Yes",ROUND(MAX(IF($B971="Non - avec lien de dépendance",0,MIN((0.75*J971),847)),MIN(J971,(0.75*$C971),847)),2),T971)))</f>
        <v>Effectuez l’étape 1</v>
      </c>
      <c r="O971" s="56" t="str">
        <f>IF(ISTEXT(overallRate),"Effectuez l’étape 1",IF(OR(COUNT($C971,K971)&lt;&gt;2,overallRate=0),0,IF(G971="Yes",ROUND(MAX(IF($B971="Non - avec lien de dépendance",0,MIN((0.75*K971),847)),MIN(K971,(0.75*$C971),847)),2),U971)))</f>
        <v>Effectuez l’étape 1</v>
      </c>
      <c r="P971" s="3">
        <f t="shared" si="15"/>
        <v>0</v>
      </c>
      <c r="R971" s="110" t="e">
        <f>IF(revenueReduction&gt;0.3,MAX(IF($B971="Non - avec lien de dépendance",MIN(1129,H971,$C971)*overallRate,MIN(1129,H971)*overallRate),ROUND(MAX(IF($B971="Non - avec lien de dépendance",0,MIN((0.75*H971),847)),MIN(H971,(0.75*$C971),847)),2)),IF($B971="Non - avec lien de dépendance",MIN(1129,H971,$C971)*overallRate,MIN(1129,H971)*overallRate))</f>
        <v>#VALUE!</v>
      </c>
      <c r="S971" s="110" t="e">
        <f>IF(revenueReduction&gt;0.3,MAX(IF($B971="Non - avec lien de dépendance",MIN(1129,I971,$C971)*overallRate,MIN(1129,I971)*overallRate),ROUND(MAX(IF($B971="Non - avec lien de dépendance",0,MIN((0.75*I971),847)),MIN(I971,(0.75*$C971),847)),2)),IF($B971="Non - avec lien de dépendance",MIN(1129,I971,$C971)*overallRate,MIN(1129,I971)*overallRate))</f>
        <v>#VALUE!</v>
      </c>
      <c r="T971" s="110" t="e">
        <f>IF(revenueReduction&gt;0.3,MAX(IF($B971="Non - avec lien de dépendance",MIN(1129,J971,$C971)*overallRate,MIN(1129,J971)*overallRate),ROUND(MAX(IF($B971="Non - avec lien de dépendance",0,MIN((0.75*J971),847)),MIN(J971,(0.75*$C971),847)),2)),IF($B971="Non - avec lien de dépendance",MIN(1129,J971,$C971)*overallRate,MIN(1129,J971)*overallRate))</f>
        <v>#VALUE!</v>
      </c>
      <c r="U971" s="110" t="e">
        <f>IF(revenueReduction&gt;0.3,MAX(IF($B971="Non - avec lien de dépendance",MIN(1129,K971,$C971)*overallRate,MIN(1129,K971)*overallRate),ROUND(MAX(IF($B971="Non - avec lien de dépendance",0,MIN((0.75*K971),847)),MIN(K971,(0.75*$C971),847)),2)),IF($B971="Non - avec lien de dépendance",MIN(1129,K971,$C971)*overallRate,MIN(1129,K971)*overallRate))</f>
        <v>#VALUE!</v>
      </c>
    </row>
    <row r="972" spans="12:21" x14ac:dyDescent="0.5">
      <c r="L972" s="56" t="str">
        <f>IF(ISTEXT(overallRate),"Effectuez l’étape 1",IF(OR(COUNT($C972,H972)&lt;&gt;2,overallRate=0),0,IF(D972="Oui",ROUND(MAX(IF($B972="Non - avec lien de dépendance",0,MIN((0.75*H972),847)),MIN(H972,(0.75*$C972),847)),2),R972)))</f>
        <v>Effectuez l’étape 1</v>
      </c>
      <c r="M972" s="56" t="str">
        <f>IF(ISTEXT(overallRate),"Effectuez l’étape 1",IF(OR(COUNT($C972,I972)&lt;&gt;2,overallRate=0),0,IF(E972="Yes",ROUND(MAX(IF($B972="Non - avec lien de dépendance",0,MIN((0.75*I972),847)),MIN(I972,(0.75*$C972),847)),2),S972)))</f>
        <v>Effectuez l’étape 1</v>
      </c>
      <c r="N972" s="56" t="str">
        <f>IF(ISTEXT(overallRate),"Effectuez l’étape 1",IF(OR(COUNT($C972,J972)&lt;&gt;2,overallRate=0),0,IF(F972="Yes",ROUND(MAX(IF($B972="Non - avec lien de dépendance",0,MIN((0.75*J972),847)),MIN(J972,(0.75*$C972),847)),2),T972)))</f>
        <v>Effectuez l’étape 1</v>
      </c>
      <c r="O972" s="56" t="str">
        <f>IF(ISTEXT(overallRate),"Effectuez l’étape 1",IF(OR(COUNT($C972,K972)&lt;&gt;2,overallRate=0),0,IF(G972="Yes",ROUND(MAX(IF($B972="Non - avec lien de dépendance",0,MIN((0.75*K972),847)),MIN(K972,(0.75*$C972),847)),2),U972)))</f>
        <v>Effectuez l’étape 1</v>
      </c>
      <c r="P972" s="3">
        <f t="shared" si="15"/>
        <v>0</v>
      </c>
      <c r="R972" s="110" t="e">
        <f>IF(revenueReduction&gt;0.3,MAX(IF($B972="Non - avec lien de dépendance",MIN(1129,H972,$C972)*overallRate,MIN(1129,H972)*overallRate),ROUND(MAX(IF($B972="Non - avec lien de dépendance",0,MIN((0.75*H972),847)),MIN(H972,(0.75*$C972),847)),2)),IF($B972="Non - avec lien de dépendance",MIN(1129,H972,$C972)*overallRate,MIN(1129,H972)*overallRate))</f>
        <v>#VALUE!</v>
      </c>
      <c r="S972" s="110" t="e">
        <f>IF(revenueReduction&gt;0.3,MAX(IF($B972="Non - avec lien de dépendance",MIN(1129,I972,$C972)*overallRate,MIN(1129,I972)*overallRate),ROUND(MAX(IF($B972="Non - avec lien de dépendance",0,MIN((0.75*I972),847)),MIN(I972,(0.75*$C972),847)),2)),IF($B972="Non - avec lien de dépendance",MIN(1129,I972,$C972)*overallRate,MIN(1129,I972)*overallRate))</f>
        <v>#VALUE!</v>
      </c>
      <c r="T972" s="110" t="e">
        <f>IF(revenueReduction&gt;0.3,MAX(IF($B972="Non - avec lien de dépendance",MIN(1129,J972,$C972)*overallRate,MIN(1129,J972)*overallRate),ROUND(MAX(IF($B972="Non - avec lien de dépendance",0,MIN((0.75*J972),847)),MIN(J972,(0.75*$C972),847)),2)),IF($B972="Non - avec lien de dépendance",MIN(1129,J972,$C972)*overallRate,MIN(1129,J972)*overallRate))</f>
        <v>#VALUE!</v>
      </c>
      <c r="U972" s="110" t="e">
        <f>IF(revenueReduction&gt;0.3,MAX(IF($B972="Non - avec lien de dépendance",MIN(1129,K972,$C972)*overallRate,MIN(1129,K972)*overallRate),ROUND(MAX(IF($B972="Non - avec lien de dépendance",0,MIN((0.75*K972),847)),MIN(K972,(0.75*$C972),847)),2)),IF($B972="Non - avec lien de dépendance",MIN(1129,K972,$C972)*overallRate,MIN(1129,K972)*overallRate))</f>
        <v>#VALUE!</v>
      </c>
    </row>
    <row r="973" spans="12:21" x14ac:dyDescent="0.5">
      <c r="L973" s="56" t="str">
        <f>IF(ISTEXT(overallRate),"Effectuez l’étape 1",IF(OR(COUNT($C973,H973)&lt;&gt;2,overallRate=0),0,IF(D973="Oui",ROUND(MAX(IF($B973="Non - avec lien de dépendance",0,MIN((0.75*H973),847)),MIN(H973,(0.75*$C973),847)),2),R973)))</f>
        <v>Effectuez l’étape 1</v>
      </c>
      <c r="M973" s="56" t="str">
        <f>IF(ISTEXT(overallRate),"Effectuez l’étape 1",IF(OR(COUNT($C973,I973)&lt;&gt;2,overallRate=0),0,IF(E973="Yes",ROUND(MAX(IF($B973="Non - avec lien de dépendance",0,MIN((0.75*I973),847)),MIN(I973,(0.75*$C973),847)),2),S973)))</f>
        <v>Effectuez l’étape 1</v>
      </c>
      <c r="N973" s="56" t="str">
        <f>IF(ISTEXT(overallRate),"Effectuez l’étape 1",IF(OR(COUNT($C973,J973)&lt;&gt;2,overallRate=0),0,IF(F973="Yes",ROUND(MAX(IF($B973="Non - avec lien de dépendance",0,MIN((0.75*J973),847)),MIN(J973,(0.75*$C973),847)),2),T973)))</f>
        <v>Effectuez l’étape 1</v>
      </c>
      <c r="O973" s="56" t="str">
        <f>IF(ISTEXT(overallRate),"Effectuez l’étape 1",IF(OR(COUNT($C973,K973)&lt;&gt;2,overallRate=0),0,IF(G973="Yes",ROUND(MAX(IF($B973="Non - avec lien de dépendance",0,MIN((0.75*K973),847)),MIN(K973,(0.75*$C973),847)),2),U973)))</f>
        <v>Effectuez l’étape 1</v>
      </c>
      <c r="P973" s="3">
        <f t="shared" si="15"/>
        <v>0</v>
      </c>
      <c r="R973" s="110" t="e">
        <f>IF(revenueReduction&gt;0.3,MAX(IF($B973="Non - avec lien de dépendance",MIN(1129,H973,$C973)*overallRate,MIN(1129,H973)*overallRate),ROUND(MAX(IF($B973="Non - avec lien de dépendance",0,MIN((0.75*H973),847)),MIN(H973,(0.75*$C973),847)),2)),IF($B973="Non - avec lien de dépendance",MIN(1129,H973,$C973)*overallRate,MIN(1129,H973)*overallRate))</f>
        <v>#VALUE!</v>
      </c>
      <c r="S973" s="110" t="e">
        <f>IF(revenueReduction&gt;0.3,MAX(IF($B973="Non - avec lien de dépendance",MIN(1129,I973,$C973)*overallRate,MIN(1129,I973)*overallRate),ROUND(MAX(IF($B973="Non - avec lien de dépendance",0,MIN((0.75*I973),847)),MIN(I973,(0.75*$C973),847)),2)),IF($B973="Non - avec lien de dépendance",MIN(1129,I973,$C973)*overallRate,MIN(1129,I973)*overallRate))</f>
        <v>#VALUE!</v>
      </c>
      <c r="T973" s="110" t="e">
        <f>IF(revenueReduction&gt;0.3,MAX(IF($B973="Non - avec lien de dépendance",MIN(1129,J973,$C973)*overallRate,MIN(1129,J973)*overallRate),ROUND(MAX(IF($B973="Non - avec lien de dépendance",0,MIN((0.75*J973),847)),MIN(J973,(0.75*$C973),847)),2)),IF($B973="Non - avec lien de dépendance",MIN(1129,J973,$C973)*overallRate,MIN(1129,J973)*overallRate))</f>
        <v>#VALUE!</v>
      </c>
      <c r="U973" s="110" t="e">
        <f>IF(revenueReduction&gt;0.3,MAX(IF($B973="Non - avec lien de dépendance",MIN(1129,K973,$C973)*overallRate,MIN(1129,K973)*overallRate),ROUND(MAX(IF($B973="Non - avec lien de dépendance",0,MIN((0.75*K973),847)),MIN(K973,(0.75*$C973),847)),2)),IF($B973="Non - avec lien de dépendance",MIN(1129,K973,$C973)*overallRate,MIN(1129,K973)*overallRate))</f>
        <v>#VALUE!</v>
      </c>
    </row>
    <row r="974" spans="12:21" x14ac:dyDescent="0.5">
      <c r="L974" s="56" t="str">
        <f>IF(ISTEXT(overallRate),"Effectuez l’étape 1",IF(OR(COUNT($C974,H974)&lt;&gt;2,overallRate=0),0,IF(D974="Oui",ROUND(MAX(IF($B974="Non - avec lien de dépendance",0,MIN((0.75*H974),847)),MIN(H974,(0.75*$C974),847)),2),R974)))</f>
        <v>Effectuez l’étape 1</v>
      </c>
      <c r="M974" s="56" t="str">
        <f>IF(ISTEXT(overallRate),"Effectuez l’étape 1",IF(OR(COUNT($C974,I974)&lt;&gt;2,overallRate=0),0,IF(E974="Yes",ROUND(MAX(IF($B974="Non - avec lien de dépendance",0,MIN((0.75*I974),847)),MIN(I974,(0.75*$C974),847)),2),S974)))</f>
        <v>Effectuez l’étape 1</v>
      </c>
      <c r="N974" s="56" t="str">
        <f>IF(ISTEXT(overallRate),"Effectuez l’étape 1",IF(OR(COUNT($C974,J974)&lt;&gt;2,overallRate=0),0,IF(F974="Yes",ROUND(MAX(IF($B974="Non - avec lien de dépendance",0,MIN((0.75*J974),847)),MIN(J974,(0.75*$C974),847)),2),T974)))</f>
        <v>Effectuez l’étape 1</v>
      </c>
      <c r="O974" s="56" t="str">
        <f>IF(ISTEXT(overallRate),"Effectuez l’étape 1",IF(OR(COUNT($C974,K974)&lt;&gt;2,overallRate=0),0,IF(G974="Yes",ROUND(MAX(IF($B974="Non - avec lien de dépendance",0,MIN((0.75*K974),847)),MIN(K974,(0.75*$C974),847)),2),U974)))</f>
        <v>Effectuez l’étape 1</v>
      </c>
      <c r="P974" s="3">
        <f t="shared" si="15"/>
        <v>0</v>
      </c>
      <c r="R974" s="110" t="e">
        <f>IF(revenueReduction&gt;0.3,MAX(IF($B974="Non - avec lien de dépendance",MIN(1129,H974,$C974)*overallRate,MIN(1129,H974)*overallRate),ROUND(MAX(IF($B974="Non - avec lien de dépendance",0,MIN((0.75*H974),847)),MIN(H974,(0.75*$C974),847)),2)),IF($B974="Non - avec lien de dépendance",MIN(1129,H974,$C974)*overallRate,MIN(1129,H974)*overallRate))</f>
        <v>#VALUE!</v>
      </c>
      <c r="S974" s="110" t="e">
        <f>IF(revenueReduction&gt;0.3,MAX(IF($B974="Non - avec lien de dépendance",MIN(1129,I974,$C974)*overallRate,MIN(1129,I974)*overallRate),ROUND(MAX(IF($B974="Non - avec lien de dépendance",0,MIN((0.75*I974),847)),MIN(I974,(0.75*$C974),847)),2)),IF($B974="Non - avec lien de dépendance",MIN(1129,I974,$C974)*overallRate,MIN(1129,I974)*overallRate))</f>
        <v>#VALUE!</v>
      </c>
      <c r="T974" s="110" t="e">
        <f>IF(revenueReduction&gt;0.3,MAX(IF($B974="Non - avec lien de dépendance",MIN(1129,J974,$C974)*overallRate,MIN(1129,J974)*overallRate),ROUND(MAX(IF($B974="Non - avec lien de dépendance",0,MIN((0.75*J974),847)),MIN(J974,(0.75*$C974),847)),2)),IF($B974="Non - avec lien de dépendance",MIN(1129,J974,$C974)*overallRate,MIN(1129,J974)*overallRate))</f>
        <v>#VALUE!</v>
      </c>
      <c r="U974" s="110" t="e">
        <f>IF(revenueReduction&gt;0.3,MAX(IF($B974="Non - avec lien de dépendance",MIN(1129,K974,$C974)*overallRate,MIN(1129,K974)*overallRate),ROUND(MAX(IF($B974="Non - avec lien de dépendance",0,MIN((0.75*K974),847)),MIN(K974,(0.75*$C974),847)),2)),IF($B974="Non - avec lien de dépendance",MIN(1129,K974,$C974)*overallRate,MIN(1129,K974)*overallRate))</f>
        <v>#VALUE!</v>
      </c>
    </row>
    <row r="975" spans="12:21" x14ac:dyDescent="0.5">
      <c r="L975" s="56" t="str">
        <f>IF(ISTEXT(overallRate),"Effectuez l’étape 1",IF(OR(COUNT($C975,H975)&lt;&gt;2,overallRate=0),0,IF(D975="Oui",ROUND(MAX(IF($B975="Non - avec lien de dépendance",0,MIN((0.75*H975),847)),MIN(H975,(0.75*$C975),847)),2),R975)))</f>
        <v>Effectuez l’étape 1</v>
      </c>
      <c r="M975" s="56" t="str">
        <f>IF(ISTEXT(overallRate),"Effectuez l’étape 1",IF(OR(COUNT($C975,I975)&lt;&gt;2,overallRate=0),0,IF(E975="Yes",ROUND(MAX(IF($B975="Non - avec lien de dépendance",0,MIN((0.75*I975),847)),MIN(I975,(0.75*$C975),847)),2),S975)))</f>
        <v>Effectuez l’étape 1</v>
      </c>
      <c r="N975" s="56" t="str">
        <f>IF(ISTEXT(overallRate),"Effectuez l’étape 1",IF(OR(COUNT($C975,J975)&lt;&gt;2,overallRate=0),0,IF(F975="Yes",ROUND(MAX(IF($B975="Non - avec lien de dépendance",0,MIN((0.75*J975),847)),MIN(J975,(0.75*$C975),847)),2),T975)))</f>
        <v>Effectuez l’étape 1</v>
      </c>
      <c r="O975" s="56" t="str">
        <f>IF(ISTEXT(overallRate),"Effectuez l’étape 1",IF(OR(COUNT($C975,K975)&lt;&gt;2,overallRate=0),0,IF(G975="Yes",ROUND(MAX(IF($B975="Non - avec lien de dépendance",0,MIN((0.75*K975),847)),MIN(K975,(0.75*$C975),847)),2),U975)))</f>
        <v>Effectuez l’étape 1</v>
      </c>
      <c r="P975" s="3">
        <f t="shared" si="15"/>
        <v>0</v>
      </c>
      <c r="R975" s="110" t="e">
        <f>IF(revenueReduction&gt;0.3,MAX(IF($B975="Non - avec lien de dépendance",MIN(1129,H975,$C975)*overallRate,MIN(1129,H975)*overallRate),ROUND(MAX(IF($B975="Non - avec lien de dépendance",0,MIN((0.75*H975),847)),MIN(H975,(0.75*$C975),847)),2)),IF($B975="Non - avec lien de dépendance",MIN(1129,H975,$C975)*overallRate,MIN(1129,H975)*overallRate))</f>
        <v>#VALUE!</v>
      </c>
      <c r="S975" s="110" t="e">
        <f>IF(revenueReduction&gt;0.3,MAX(IF($B975="Non - avec lien de dépendance",MIN(1129,I975,$C975)*overallRate,MIN(1129,I975)*overallRate),ROUND(MAX(IF($B975="Non - avec lien de dépendance",0,MIN((0.75*I975),847)),MIN(I975,(0.75*$C975),847)),2)),IF($B975="Non - avec lien de dépendance",MIN(1129,I975,$C975)*overallRate,MIN(1129,I975)*overallRate))</f>
        <v>#VALUE!</v>
      </c>
      <c r="T975" s="110" t="e">
        <f>IF(revenueReduction&gt;0.3,MAX(IF($B975="Non - avec lien de dépendance",MIN(1129,J975,$C975)*overallRate,MIN(1129,J975)*overallRate),ROUND(MAX(IF($B975="Non - avec lien de dépendance",0,MIN((0.75*J975),847)),MIN(J975,(0.75*$C975),847)),2)),IF($B975="Non - avec lien de dépendance",MIN(1129,J975,$C975)*overallRate,MIN(1129,J975)*overallRate))</f>
        <v>#VALUE!</v>
      </c>
      <c r="U975" s="110" t="e">
        <f>IF(revenueReduction&gt;0.3,MAX(IF($B975="Non - avec lien de dépendance",MIN(1129,K975,$C975)*overallRate,MIN(1129,K975)*overallRate),ROUND(MAX(IF($B975="Non - avec lien de dépendance",0,MIN((0.75*K975),847)),MIN(K975,(0.75*$C975),847)),2)),IF($B975="Non - avec lien de dépendance",MIN(1129,K975,$C975)*overallRate,MIN(1129,K975)*overallRate))</f>
        <v>#VALUE!</v>
      </c>
    </row>
    <row r="976" spans="12:21" x14ac:dyDescent="0.5">
      <c r="L976" s="56" t="str">
        <f>IF(ISTEXT(overallRate),"Effectuez l’étape 1",IF(OR(COUNT($C976,H976)&lt;&gt;2,overallRate=0),0,IF(D976="Oui",ROUND(MAX(IF($B976="Non - avec lien de dépendance",0,MIN((0.75*H976),847)),MIN(H976,(0.75*$C976),847)),2),R976)))</f>
        <v>Effectuez l’étape 1</v>
      </c>
      <c r="M976" s="56" t="str">
        <f>IF(ISTEXT(overallRate),"Effectuez l’étape 1",IF(OR(COUNT($C976,I976)&lt;&gt;2,overallRate=0),0,IF(E976="Yes",ROUND(MAX(IF($B976="Non - avec lien de dépendance",0,MIN((0.75*I976),847)),MIN(I976,(0.75*$C976),847)),2),S976)))</f>
        <v>Effectuez l’étape 1</v>
      </c>
      <c r="N976" s="56" t="str">
        <f>IF(ISTEXT(overallRate),"Effectuez l’étape 1",IF(OR(COUNT($C976,J976)&lt;&gt;2,overallRate=0),0,IF(F976="Yes",ROUND(MAX(IF($B976="Non - avec lien de dépendance",0,MIN((0.75*J976),847)),MIN(J976,(0.75*$C976),847)),2),T976)))</f>
        <v>Effectuez l’étape 1</v>
      </c>
      <c r="O976" s="56" t="str">
        <f>IF(ISTEXT(overallRate),"Effectuez l’étape 1",IF(OR(COUNT($C976,K976)&lt;&gt;2,overallRate=0),0,IF(G976="Yes",ROUND(MAX(IF($B976="Non - avec lien de dépendance",0,MIN((0.75*K976),847)),MIN(K976,(0.75*$C976),847)),2),U976)))</f>
        <v>Effectuez l’étape 1</v>
      </c>
      <c r="P976" s="3">
        <f t="shared" si="15"/>
        <v>0</v>
      </c>
      <c r="R976" s="110" t="e">
        <f>IF(revenueReduction&gt;0.3,MAX(IF($B976="Non - avec lien de dépendance",MIN(1129,H976,$C976)*overallRate,MIN(1129,H976)*overallRate),ROUND(MAX(IF($B976="Non - avec lien de dépendance",0,MIN((0.75*H976),847)),MIN(H976,(0.75*$C976),847)),2)),IF($B976="Non - avec lien de dépendance",MIN(1129,H976,$C976)*overallRate,MIN(1129,H976)*overallRate))</f>
        <v>#VALUE!</v>
      </c>
      <c r="S976" s="110" t="e">
        <f>IF(revenueReduction&gt;0.3,MAX(IF($B976="Non - avec lien de dépendance",MIN(1129,I976,$C976)*overallRate,MIN(1129,I976)*overallRate),ROUND(MAX(IF($B976="Non - avec lien de dépendance",0,MIN((0.75*I976),847)),MIN(I976,(0.75*$C976),847)),2)),IF($B976="Non - avec lien de dépendance",MIN(1129,I976,$C976)*overallRate,MIN(1129,I976)*overallRate))</f>
        <v>#VALUE!</v>
      </c>
      <c r="T976" s="110" t="e">
        <f>IF(revenueReduction&gt;0.3,MAX(IF($B976="Non - avec lien de dépendance",MIN(1129,J976,$C976)*overallRate,MIN(1129,J976)*overallRate),ROUND(MAX(IF($B976="Non - avec lien de dépendance",0,MIN((0.75*J976),847)),MIN(J976,(0.75*$C976),847)),2)),IF($B976="Non - avec lien de dépendance",MIN(1129,J976,$C976)*overallRate,MIN(1129,J976)*overallRate))</f>
        <v>#VALUE!</v>
      </c>
      <c r="U976" s="110" t="e">
        <f>IF(revenueReduction&gt;0.3,MAX(IF($B976="Non - avec lien de dépendance",MIN(1129,K976,$C976)*overallRate,MIN(1129,K976)*overallRate),ROUND(MAX(IF($B976="Non - avec lien de dépendance",0,MIN((0.75*K976),847)),MIN(K976,(0.75*$C976),847)),2)),IF($B976="Non - avec lien de dépendance",MIN(1129,K976,$C976)*overallRate,MIN(1129,K976)*overallRate))</f>
        <v>#VALUE!</v>
      </c>
    </row>
    <row r="977" spans="12:21" x14ac:dyDescent="0.5">
      <c r="L977" s="56" t="str">
        <f>IF(ISTEXT(overallRate),"Effectuez l’étape 1",IF(OR(COUNT($C977,H977)&lt;&gt;2,overallRate=0),0,IF(D977="Oui",ROUND(MAX(IF($B977="Non - avec lien de dépendance",0,MIN((0.75*H977),847)),MIN(H977,(0.75*$C977),847)),2),R977)))</f>
        <v>Effectuez l’étape 1</v>
      </c>
      <c r="M977" s="56" t="str">
        <f>IF(ISTEXT(overallRate),"Effectuez l’étape 1",IF(OR(COUNT($C977,I977)&lt;&gt;2,overallRate=0),0,IF(E977="Yes",ROUND(MAX(IF($B977="Non - avec lien de dépendance",0,MIN((0.75*I977),847)),MIN(I977,(0.75*$C977),847)),2),S977)))</f>
        <v>Effectuez l’étape 1</v>
      </c>
      <c r="N977" s="56" t="str">
        <f>IF(ISTEXT(overallRate),"Effectuez l’étape 1",IF(OR(COUNT($C977,J977)&lt;&gt;2,overallRate=0),0,IF(F977="Yes",ROUND(MAX(IF($B977="Non - avec lien de dépendance",0,MIN((0.75*J977),847)),MIN(J977,(0.75*$C977),847)),2),T977)))</f>
        <v>Effectuez l’étape 1</v>
      </c>
      <c r="O977" s="56" t="str">
        <f>IF(ISTEXT(overallRate),"Effectuez l’étape 1",IF(OR(COUNT($C977,K977)&lt;&gt;2,overallRate=0),0,IF(G977="Yes",ROUND(MAX(IF($B977="Non - avec lien de dépendance",0,MIN((0.75*K977),847)),MIN(K977,(0.75*$C977),847)),2),U977)))</f>
        <v>Effectuez l’étape 1</v>
      </c>
      <c r="P977" s="3">
        <f t="shared" si="15"/>
        <v>0</v>
      </c>
      <c r="R977" s="110" t="e">
        <f>IF(revenueReduction&gt;0.3,MAX(IF($B977="Non - avec lien de dépendance",MIN(1129,H977,$C977)*overallRate,MIN(1129,H977)*overallRate),ROUND(MAX(IF($B977="Non - avec lien de dépendance",0,MIN((0.75*H977),847)),MIN(H977,(0.75*$C977),847)),2)),IF($B977="Non - avec lien de dépendance",MIN(1129,H977,$C977)*overallRate,MIN(1129,H977)*overallRate))</f>
        <v>#VALUE!</v>
      </c>
      <c r="S977" s="110" t="e">
        <f>IF(revenueReduction&gt;0.3,MAX(IF($B977="Non - avec lien de dépendance",MIN(1129,I977,$C977)*overallRate,MIN(1129,I977)*overallRate),ROUND(MAX(IF($B977="Non - avec lien de dépendance",0,MIN((0.75*I977),847)),MIN(I977,(0.75*$C977),847)),2)),IF($B977="Non - avec lien de dépendance",MIN(1129,I977,$C977)*overallRate,MIN(1129,I977)*overallRate))</f>
        <v>#VALUE!</v>
      </c>
      <c r="T977" s="110" t="e">
        <f>IF(revenueReduction&gt;0.3,MAX(IF($B977="Non - avec lien de dépendance",MIN(1129,J977,$C977)*overallRate,MIN(1129,J977)*overallRate),ROUND(MAX(IF($B977="Non - avec lien de dépendance",0,MIN((0.75*J977),847)),MIN(J977,(0.75*$C977),847)),2)),IF($B977="Non - avec lien de dépendance",MIN(1129,J977,$C977)*overallRate,MIN(1129,J977)*overallRate))</f>
        <v>#VALUE!</v>
      </c>
      <c r="U977" s="110" t="e">
        <f>IF(revenueReduction&gt;0.3,MAX(IF($B977="Non - avec lien de dépendance",MIN(1129,K977,$C977)*overallRate,MIN(1129,K977)*overallRate),ROUND(MAX(IF($B977="Non - avec lien de dépendance",0,MIN((0.75*K977),847)),MIN(K977,(0.75*$C977),847)),2)),IF($B977="Non - avec lien de dépendance",MIN(1129,K977,$C977)*overallRate,MIN(1129,K977)*overallRate))</f>
        <v>#VALUE!</v>
      </c>
    </row>
    <row r="978" spans="12:21" x14ac:dyDescent="0.5">
      <c r="L978" s="56" t="str">
        <f>IF(ISTEXT(overallRate),"Effectuez l’étape 1",IF(OR(COUNT($C978,H978)&lt;&gt;2,overallRate=0),0,IF(D978="Oui",ROUND(MAX(IF($B978="Non - avec lien de dépendance",0,MIN((0.75*H978),847)),MIN(H978,(0.75*$C978),847)),2),R978)))</f>
        <v>Effectuez l’étape 1</v>
      </c>
      <c r="M978" s="56" t="str">
        <f>IF(ISTEXT(overallRate),"Effectuez l’étape 1",IF(OR(COUNT($C978,I978)&lt;&gt;2,overallRate=0),0,IF(E978="Yes",ROUND(MAX(IF($B978="Non - avec lien de dépendance",0,MIN((0.75*I978),847)),MIN(I978,(0.75*$C978),847)),2),S978)))</f>
        <v>Effectuez l’étape 1</v>
      </c>
      <c r="N978" s="56" t="str">
        <f>IF(ISTEXT(overallRate),"Effectuez l’étape 1",IF(OR(COUNT($C978,J978)&lt;&gt;2,overallRate=0),0,IF(F978="Yes",ROUND(MAX(IF($B978="Non - avec lien de dépendance",0,MIN((0.75*J978),847)),MIN(J978,(0.75*$C978),847)),2),T978)))</f>
        <v>Effectuez l’étape 1</v>
      </c>
      <c r="O978" s="56" t="str">
        <f>IF(ISTEXT(overallRate),"Effectuez l’étape 1",IF(OR(COUNT($C978,K978)&lt;&gt;2,overallRate=0),0,IF(G978="Yes",ROUND(MAX(IF($B978="Non - avec lien de dépendance",0,MIN((0.75*K978),847)),MIN(K978,(0.75*$C978),847)),2),U978)))</f>
        <v>Effectuez l’étape 1</v>
      </c>
      <c r="P978" s="3">
        <f t="shared" si="15"/>
        <v>0</v>
      </c>
      <c r="R978" s="110" t="e">
        <f>IF(revenueReduction&gt;0.3,MAX(IF($B978="Non - avec lien de dépendance",MIN(1129,H978,$C978)*overallRate,MIN(1129,H978)*overallRate),ROUND(MAX(IF($B978="Non - avec lien de dépendance",0,MIN((0.75*H978),847)),MIN(H978,(0.75*$C978),847)),2)),IF($B978="Non - avec lien de dépendance",MIN(1129,H978,$C978)*overallRate,MIN(1129,H978)*overallRate))</f>
        <v>#VALUE!</v>
      </c>
      <c r="S978" s="110" t="e">
        <f>IF(revenueReduction&gt;0.3,MAX(IF($B978="Non - avec lien de dépendance",MIN(1129,I978,$C978)*overallRate,MIN(1129,I978)*overallRate),ROUND(MAX(IF($B978="Non - avec lien de dépendance",0,MIN((0.75*I978),847)),MIN(I978,(0.75*$C978),847)),2)),IF($B978="Non - avec lien de dépendance",MIN(1129,I978,$C978)*overallRate,MIN(1129,I978)*overallRate))</f>
        <v>#VALUE!</v>
      </c>
      <c r="T978" s="110" t="e">
        <f>IF(revenueReduction&gt;0.3,MAX(IF($B978="Non - avec lien de dépendance",MIN(1129,J978,$C978)*overallRate,MIN(1129,J978)*overallRate),ROUND(MAX(IF($B978="Non - avec lien de dépendance",0,MIN((0.75*J978),847)),MIN(J978,(0.75*$C978),847)),2)),IF($B978="Non - avec lien de dépendance",MIN(1129,J978,$C978)*overallRate,MIN(1129,J978)*overallRate))</f>
        <v>#VALUE!</v>
      </c>
      <c r="U978" s="110" t="e">
        <f>IF(revenueReduction&gt;0.3,MAX(IF($B978="Non - avec lien de dépendance",MIN(1129,K978,$C978)*overallRate,MIN(1129,K978)*overallRate),ROUND(MAX(IF($B978="Non - avec lien de dépendance",0,MIN((0.75*K978),847)),MIN(K978,(0.75*$C978),847)),2)),IF($B978="Non - avec lien de dépendance",MIN(1129,K978,$C978)*overallRate,MIN(1129,K978)*overallRate))</f>
        <v>#VALUE!</v>
      </c>
    </row>
    <row r="979" spans="12:21" x14ac:dyDescent="0.5">
      <c r="L979" s="56" t="str">
        <f>IF(ISTEXT(overallRate),"Effectuez l’étape 1",IF(OR(COUNT($C979,H979)&lt;&gt;2,overallRate=0),0,IF(D979="Oui",ROUND(MAX(IF($B979="Non - avec lien de dépendance",0,MIN((0.75*H979),847)),MIN(H979,(0.75*$C979),847)),2),R979)))</f>
        <v>Effectuez l’étape 1</v>
      </c>
      <c r="M979" s="56" t="str">
        <f>IF(ISTEXT(overallRate),"Effectuez l’étape 1",IF(OR(COUNT($C979,I979)&lt;&gt;2,overallRate=0),0,IF(E979="Yes",ROUND(MAX(IF($B979="Non - avec lien de dépendance",0,MIN((0.75*I979),847)),MIN(I979,(0.75*$C979),847)),2),S979)))</f>
        <v>Effectuez l’étape 1</v>
      </c>
      <c r="N979" s="56" t="str">
        <f>IF(ISTEXT(overallRate),"Effectuez l’étape 1",IF(OR(COUNT($C979,J979)&lt;&gt;2,overallRate=0),0,IF(F979="Yes",ROUND(MAX(IF($B979="Non - avec lien de dépendance",0,MIN((0.75*J979),847)),MIN(J979,(0.75*$C979),847)),2),T979)))</f>
        <v>Effectuez l’étape 1</v>
      </c>
      <c r="O979" s="56" t="str">
        <f>IF(ISTEXT(overallRate),"Effectuez l’étape 1",IF(OR(COUNT($C979,K979)&lt;&gt;2,overallRate=0),0,IF(G979="Yes",ROUND(MAX(IF($B979="Non - avec lien de dépendance",0,MIN((0.75*K979),847)),MIN(K979,(0.75*$C979),847)),2),U979)))</f>
        <v>Effectuez l’étape 1</v>
      </c>
      <c r="P979" s="3">
        <f t="shared" si="15"/>
        <v>0</v>
      </c>
      <c r="R979" s="110" t="e">
        <f>IF(revenueReduction&gt;0.3,MAX(IF($B979="Non - avec lien de dépendance",MIN(1129,H979,$C979)*overallRate,MIN(1129,H979)*overallRate),ROUND(MAX(IF($B979="Non - avec lien de dépendance",0,MIN((0.75*H979),847)),MIN(H979,(0.75*$C979),847)),2)),IF($B979="Non - avec lien de dépendance",MIN(1129,H979,$C979)*overallRate,MIN(1129,H979)*overallRate))</f>
        <v>#VALUE!</v>
      </c>
      <c r="S979" s="110" t="e">
        <f>IF(revenueReduction&gt;0.3,MAX(IF($B979="Non - avec lien de dépendance",MIN(1129,I979,$C979)*overallRate,MIN(1129,I979)*overallRate),ROUND(MAX(IF($B979="Non - avec lien de dépendance",0,MIN((0.75*I979),847)),MIN(I979,(0.75*$C979),847)),2)),IF($B979="Non - avec lien de dépendance",MIN(1129,I979,$C979)*overallRate,MIN(1129,I979)*overallRate))</f>
        <v>#VALUE!</v>
      </c>
      <c r="T979" s="110" t="e">
        <f>IF(revenueReduction&gt;0.3,MAX(IF($B979="Non - avec lien de dépendance",MIN(1129,J979,$C979)*overallRate,MIN(1129,J979)*overallRate),ROUND(MAX(IF($B979="Non - avec lien de dépendance",0,MIN((0.75*J979),847)),MIN(J979,(0.75*$C979),847)),2)),IF($B979="Non - avec lien de dépendance",MIN(1129,J979,$C979)*overallRate,MIN(1129,J979)*overallRate))</f>
        <v>#VALUE!</v>
      </c>
      <c r="U979" s="110" t="e">
        <f>IF(revenueReduction&gt;0.3,MAX(IF($B979="Non - avec lien de dépendance",MIN(1129,K979,$C979)*overallRate,MIN(1129,K979)*overallRate),ROUND(MAX(IF($B979="Non - avec lien de dépendance",0,MIN((0.75*K979),847)),MIN(K979,(0.75*$C979),847)),2)),IF($B979="Non - avec lien de dépendance",MIN(1129,K979,$C979)*overallRate,MIN(1129,K979)*overallRate))</f>
        <v>#VALUE!</v>
      </c>
    </row>
    <row r="980" spans="12:21" x14ac:dyDescent="0.5">
      <c r="L980" s="56" t="str">
        <f>IF(ISTEXT(overallRate),"Effectuez l’étape 1",IF(OR(COUNT($C980,H980)&lt;&gt;2,overallRate=0),0,IF(D980="Oui",ROUND(MAX(IF($B980="Non - avec lien de dépendance",0,MIN((0.75*H980),847)),MIN(H980,(0.75*$C980),847)),2),R980)))</f>
        <v>Effectuez l’étape 1</v>
      </c>
      <c r="M980" s="56" t="str">
        <f>IF(ISTEXT(overallRate),"Effectuez l’étape 1",IF(OR(COUNT($C980,I980)&lt;&gt;2,overallRate=0),0,IF(E980="Yes",ROUND(MAX(IF($B980="Non - avec lien de dépendance",0,MIN((0.75*I980),847)),MIN(I980,(0.75*$C980),847)),2),S980)))</f>
        <v>Effectuez l’étape 1</v>
      </c>
      <c r="N980" s="56" t="str">
        <f>IF(ISTEXT(overallRate),"Effectuez l’étape 1",IF(OR(COUNT($C980,J980)&lt;&gt;2,overallRate=0),0,IF(F980="Yes",ROUND(MAX(IF($B980="Non - avec lien de dépendance",0,MIN((0.75*J980),847)),MIN(J980,(0.75*$C980),847)),2),T980)))</f>
        <v>Effectuez l’étape 1</v>
      </c>
      <c r="O980" s="56" t="str">
        <f>IF(ISTEXT(overallRate),"Effectuez l’étape 1",IF(OR(COUNT($C980,K980)&lt;&gt;2,overallRate=0),0,IF(G980="Yes",ROUND(MAX(IF($B980="Non - avec lien de dépendance",0,MIN((0.75*K980),847)),MIN(K980,(0.75*$C980),847)),2),U980)))</f>
        <v>Effectuez l’étape 1</v>
      </c>
      <c r="P980" s="3">
        <f t="shared" si="15"/>
        <v>0</v>
      </c>
      <c r="R980" s="110" t="e">
        <f>IF(revenueReduction&gt;0.3,MAX(IF($B980="Non - avec lien de dépendance",MIN(1129,H980,$C980)*overallRate,MIN(1129,H980)*overallRate),ROUND(MAX(IF($B980="Non - avec lien de dépendance",0,MIN((0.75*H980),847)),MIN(H980,(0.75*$C980),847)),2)),IF($B980="Non - avec lien de dépendance",MIN(1129,H980,$C980)*overallRate,MIN(1129,H980)*overallRate))</f>
        <v>#VALUE!</v>
      </c>
      <c r="S980" s="110" t="e">
        <f>IF(revenueReduction&gt;0.3,MAX(IF($B980="Non - avec lien de dépendance",MIN(1129,I980,$C980)*overallRate,MIN(1129,I980)*overallRate),ROUND(MAX(IF($B980="Non - avec lien de dépendance",0,MIN((0.75*I980),847)),MIN(I980,(0.75*$C980),847)),2)),IF($B980="Non - avec lien de dépendance",MIN(1129,I980,$C980)*overallRate,MIN(1129,I980)*overallRate))</f>
        <v>#VALUE!</v>
      </c>
      <c r="T980" s="110" t="e">
        <f>IF(revenueReduction&gt;0.3,MAX(IF($B980="Non - avec lien de dépendance",MIN(1129,J980,$C980)*overallRate,MIN(1129,J980)*overallRate),ROUND(MAX(IF($B980="Non - avec lien de dépendance",0,MIN((0.75*J980),847)),MIN(J980,(0.75*$C980),847)),2)),IF($B980="Non - avec lien de dépendance",MIN(1129,J980,$C980)*overallRate,MIN(1129,J980)*overallRate))</f>
        <v>#VALUE!</v>
      </c>
      <c r="U980" s="110" t="e">
        <f>IF(revenueReduction&gt;0.3,MAX(IF($B980="Non - avec lien de dépendance",MIN(1129,K980,$C980)*overallRate,MIN(1129,K980)*overallRate),ROUND(MAX(IF($B980="Non - avec lien de dépendance",0,MIN((0.75*K980),847)),MIN(K980,(0.75*$C980),847)),2)),IF($B980="Non - avec lien de dépendance",MIN(1129,K980,$C980)*overallRate,MIN(1129,K980)*overallRate))</f>
        <v>#VALUE!</v>
      </c>
    </row>
    <row r="981" spans="12:21" x14ac:dyDescent="0.5">
      <c r="L981" s="56" t="str">
        <f>IF(ISTEXT(overallRate),"Effectuez l’étape 1",IF(OR(COUNT($C981,H981)&lt;&gt;2,overallRate=0),0,IF(D981="Oui",ROUND(MAX(IF($B981="Non - avec lien de dépendance",0,MIN((0.75*H981),847)),MIN(H981,(0.75*$C981),847)),2),R981)))</f>
        <v>Effectuez l’étape 1</v>
      </c>
      <c r="M981" s="56" t="str">
        <f>IF(ISTEXT(overallRate),"Effectuez l’étape 1",IF(OR(COUNT($C981,I981)&lt;&gt;2,overallRate=0),0,IF(E981="Yes",ROUND(MAX(IF($B981="Non - avec lien de dépendance",0,MIN((0.75*I981),847)),MIN(I981,(0.75*$C981),847)),2),S981)))</f>
        <v>Effectuez l’étape 1</v>
      </c>
      <c r="N981" s="56" t="str">
        <f>IF(ISTEXT(overallRate),"Effectuez l’étape 1",IF(OR(COUNT($C981,J981)&lt;&gt;2,overallRate=0),0,IF(F981="Yes",ROUND(MAX(IF($B981="Non - avec lien de dépendance",0,MIN((0.75*J981),847)),MIN(J981,(0.75*$C981),847)),2),T981)))</f>
        <v>Effectuez l’étape 1</v>
      </c>
      <c r="O981" s="56" t="str">
        <f>IF(ISTEXT(overallRate),"Effectuez l’étape 1",IF(OR(COUNT($C981,K981)&lt;&gt;2,overallRate=0),0,IF(G981="Yes",ROUND(MAX(IF($B981="Non - avec lien de dépendance",0,MIN((0.75*K981),847)),MIN(K981,(0.75*$C981),847)),2),U981)))</f>
        <v>Effectuez l’étape 1</v>
      </c>
      <c r="P981" s="3">
        <f t="shared" si="15"/>
        <v>0</v>
      </c>
      <c r="R981" s="110" t="e">
        <f>IF(revenueReduction&gt;0.3,MAX(IF($B981="Non - avec lien de dépendance",MIN(1129,H981,$C981)*overallRate,MIN(1129,H981)*overallRate),ROUND(MAX(IF($B981="Non - avec lien de dépendance",0,MIN((0.75*H981),847)),MIN(H981,(0.75*$C981),847)),2)),IF($B981="Non - avec lien de dépendance",MIN(1129,H981,$C981)*overallRate,MIN(1129,H981)*overallRate))</f>
        <v>#VALUE!</v>
      </c>
      <c r="S981" s="110" t="e">
        <f>IF(revenueReduction&gt;0.3,MAX(IF($B981="Non - avec lien de dépendance",MIN(1129,I981,$C981)*overallRate,MIN(1129,I981)*overallRate),ROUND(MAX(IF($B981="Non - avec lien de dépendance",0,MIN((0.75*I981),847)),MIN(I981,(0.75*$C981),847)),2)),IF($B981="Non - avec lien de dépendance",MIN(1129,I981,$C981)*overallRate,MIN(1129,I981)*overallRate))</f>
        <v>#VALUE!</v>
      </c>
      <c r="T981" s="110" t="e">
        <f>IF(revenueReduction&gt;0.3,MAX(IF($B981="Non - avec lien de dépendance",MIN(1129,J981,$C981)*overallRate,MIN(1129,J981)*overallRate),ROUND(MAX(IF($B981="Non - avec lien de dépendance",0,MIN((0.75*J981),847)),MIN(J981,(0.75*$C981),847)),2)),IF($B981="Non - avec lien de dépendance",MIN(1129,J981,$C981)*overallRate,MIN(1129,J981)*overallRate))</f>
        <v>#VALUE!</v>
      </c>
      <c r="U981" s="110" t="e">
        <f>IF(revenueReduction&gt;0.3,MAX(IF($B981="Non - avec lien de dépendance",MIN(1129,K981,$C981)*overallRate,MIN(1129,K981)*overallRate),ROUND(MAX(IF($B981="Non - avec lien de dépendance",0,MIN((0.75*K981),847)),MIN(K981,(0.75*$C981),847)),2)),IF($B981="Non - avec lien de dépendance",MIN(1129,K981,$C981)*overallRate,MIN(1129,K981)*overallRate))</f>
        <v>#VALUE!</v>
      </c>
    </row>
    <row r="982" spans="12:21" x14ac:dyDescent="0.5">
      <c r="L982" s="56" t="str">
        <f>IF(ISTEXT(overallRate),"Effectuez l’étape 1",IF(OR(COUNT($C982,H982)&lt;&gt;2,overallRate=0),0,IF(D982="Oui",ROUND(MAX(IF($B982="Non - avec lien de dépendance",0,MIN((0.75*H982),847)),MIN(H982,(0.75*$C982),847)),2),R982)))</f>
        <v>Effectuez l’étape 1</v>
      </c>
      <c r="M982" s="56" t="str">
        <f>IF(ISTEXT(overallRate),"Effectuez l’étape 1",IF(OR(COUNT($C982,I982)&lt;&gt;2,overallRate=0),0,IF(E982="Yes",ROUND(MAX(IF($B982="Non - avec lien de dépendance",0,MIN((0.75*I982),847)),MIN(I982,(0.75*$C982),847)),2),S982)))</f>
        <v>Effectuez l’étape 1</v>
      </c>
      <c r="N982" s="56" t="str">
        <f>IF(ISTEXT(overallRate),"Effectuez l’étape 1",IF(OR(COUNT($C982,J982)&lt;&gt;2,overallRate=0),0,IF(F982="Yes",ROUND(MAX(IF($B982="Non - avec lien de dépendance",0,MIN((0.75*J982),847)),MIN(J982,(0.75*$C982),847)),2),T982)))</f>
        <v>Effectuez l’étape 1</v>
      </c>
      <c r="O982" s="56" t="str">
        <f>IF(ISTEXT(overallRate),"Effectuez l’étape 1",IF(OR(COUNT($C982,K982)&lt;&gt;2,overallRate=0),0,IF(G982="Yes",ROUND(MAX(IF($B982="Non - avec lien de dépendance",0,MIN((0.75*K982),847)),MIN(K982,(0.75*$C982),847)),2),U982)))</f>
        <v>Effectuez l’étape 1</v>
      </c>
      <c r="P982" s="3">
        <f t="shared" si="15"/>
        <v>0</v>
      </c>
      <c r="R982" s="110" t="e">
        <f>IF(revenueReduction&gt;0.3,MAX(IF($B982="Non - avec lien de dépendance",MIN(1129,H982,$C982)*overallRate,MIN(1129,H982)*overallRate),ROUND(MAX(IF($B982="Non - avec lien de dépendance",0,MIN((0.75*H982),847)),MIN(H982,(0.75*$C982),847)),2)),IF($B982="Non - avec lien de dépendance",MIN(1129,H982,$C982)*overallRate,MIN(1129,H982)*overallRate))</f>
        <v>#VALUE!</v>
      </c>
      <c r="S982" s="110" t="e">
        <f>IF(revenueReduction&gt;0.3,MAX(IF($B982="Non - avec lien de dépendance",MIN(1129,I982,$C982)*overallRate,MIN(1129,I982)*overallRate),ROUND(MAX(IF($B982="Non - avec lien de dépendance",0,MIN((0.75*I982),847)),MIN(I982,(0.75*$C982),847)),2)),IF($B982="Non - avec lien de dépendance",MIN(1129,I982,$C982)*overallRate,MIN(1129,I982)*overallRate))</f>
        <v>#VALUE!</v>
      </c>
      <c r="T982" s="110" t="e">
        <f>IF(revenueReduction&gt;0.3,MAX(IF($B982="Non - avec lien de dépendance",MIN(1129,J982,$C982)*overallRate,MIN(1129,J982)*overallRate),ROUND(MAX(IF($B982="Non - avec lien de dépendance",0,MIN((0.75*J982),847)),MIN(J982,(0.75*$C982),847)),2)),IF($B982="Non - avec lien de dépendance",MIN(1129,J982,$C982)*overallRate,MIN(1129,J982)*overallRate))</f>
        <v>#VALUE!</v>
      </c>
      <c r="U982" s="110" t="e">
        <f>IF(revenueReduction&gt;0.3,MAX(IF($B982="Non - avec lien de dépendance",MIN(1129,K982,$C982)*overallRate,MIN(1129,K982)*overallRate),ROUND(MAX(IF($B982="Non - avec lien de dépendance",0,MIN((0.75*K982),847)),MIN(K982,(0.75*$C982),847)),2)),IF($B982="Non - avec lien de dépendance",MIN(1129,K982,$C982)*overallRate,MIN(1129,K982)*overallRate))</f>
        <v>#VALUE!</v>
      </c>
    </row>
    <row r="983" spans="12:21" x14ac:dyDescent="0.5">
      <c r="L983" s="56" t="str">
        <f>IF(ISTEXT(overallRate),"Effectuez l’étape 1",IF(OR(COUNT($C983,H983)&lt;&gt;2,overallRate=0),0,IF(D983="Oui",ROUND(MAX(IF($B983="Non - avec lien de dépendance",0,MIN((0.75*H983),847)),MIN(H983,(0.75*$C983),847)),2),R983)))</f>
        <v>Effectuez l’étape 1</v>
      </c>
      <c r="M983" s="56" t="str">
        <f>IF(ISTEXT(overallRate),"Effectuez l’étape 1",IF(OR(COUNT($C983,I983)&lt;&gt;2,overallRate=0),0,IF(E983="Yes",ROUND(MAX(IF($B983="Non - avec lien de dépendance",0,MIN((0.75*I983),847)),MIN(I983,(0.75*$C983),847)),2),S983)))</f>
        <v>Effectuez l’étape 1</v>
      </c>
      <c r="N983" s="56" t="str">
        <f>IF(ISTEXT(overallRate),"Effectuez l’étape 1",IF(OR(COUNT($C983,J983)&lt;&gt;2,overallRate=0),0,IF(F983="Yes",ROUND(MAX(IF($B983="Non - avec lien de dépendance",0,MIN((0.75*J983),847)),MIN(J983,(0.75*$C983),847)),2),T983)))</f>
        <v>Effectuez l’étape 1</v>
      </c>
      <c r="O983" s="56" t="str">
        <f>IF(ISTEXT(overallRate),"Effectuez l’étape 1",IF(OR(COUNT($C983,K983)&lt;&gt;2,overallRate=0),0,IF(G983="Yes",ROUND(MAX(IF($B983="Non - avec lien de dépendance",0,MIN((0.75*K983),847)),MIN(K983,(0.75*$C983),847)),2),U983)))</f>
        <v>Effectuez l’étape 1</v>
      </c>
      <c r="P983" s="3">
        <f t="shared" si="15"/>
        <v>0</v>
      </c>
      <c r="R983" s="110" t="e">
        <f>IF(revenueReduction&gt;0.3,MAX(IF($B983="Non - avec lien de dépendance",MIN(1129,H983,$C983)*overallRate,MIN(1129,H983)*overallRate),ROUND(MAX(IF($B983="Non - avec lien de dépendance",0,MIN((0.75*H983),847)),MIN(H983,(0.75*$C983),847)),2)),IF($B983="Non - avec lien de dépendance",MIN(1129,H983,$C983)*overallRate,MIN(1129,H983)*overallRate))</f>
        <v>#VALUE!</v>
      </c>
      <c r="S983" s="110" t="e">
        <f>IF(revenueReduction&gt;0.3,MAX(IF($B983="Non - avec lien de dépendance",MIN(1129,I983,$C983)*overallRate,MIN(1129,I983)*overallRate),ROUND(MAX(IF($B983="Non - avec lien de dépendance",0,MIN((0.75*I983),847)),MIN(I983,(0.75*$C983),847)),2)),IF($B983="Non - avec lien de dépendance",MIN(1129,I983,$C983)*overallRate,MIN(1129,I983)*overallRate))</f>
        <v>#VALUE!</v>
      </c>
      <c r="T983" s="110" t="e">
        <f>IF(revenueReduction&gt;0.3,MAX(IF($B983="Non - avec lien de dépendance",MIN(1129,J983,$C983)*overallRate,MIN(1129,J983)*overallRate),ROUND(MAX(IF($B983="Non - avec lien de dépendance",0,MIN((0.75*J983),847)),MIN(J983,(0.75*$C983),847)),2)),IF($B983="Non - avec lien de dépendance",MIN(1129,J983,$C983)*overallRate,MIN(1129,J983)*overallRate))</f>
        <v>#VALUE!</v>
      </c>
      <c r="U983" s="110" t="e">
        <f>IF(revenueReduction&gt;0.3,MAX(IF($B983="Non - avec lien de dépendance",MIN(1129,K983,$C983)*overallRate,MIN(1129,K983)*overallRate),ROUND(MAX(IF($B983="Non - avec lien de dépendance",0,MIN((0.75*K983),847)),MIN(K983,(0.75*$C983),847)),2)),IF($B983="Non - avec lien de dépendance",MIN(1129,K983,$C983)*overallRate,MIN(1129,K983)*overallRate))</f>
        <v>#VALUE!</v>
      </c>
    </row>
    <row r="984" spans="12:21" x14ac:dyDescent="0.5">
      <c r="L984" s="56" t="str">
        <f>IF(ISTEXT(overallRate),"Effectuez l’étape 1",IF(OR(COUNT($C984,H984)&lt;&gt;2,overallRate=0),0,IF(D984="Oui",ROUND(MAX(IF($B984="Non - avec lien de dépendance",0,MIN((0.75*H984),847)),MIN(H984,(0.75*$C984),847)),2),R984)))</f>
        <v>Effectuez l’étape 1</v>
      </c>
      <c r="M984" s="56" t="str">
        <f>IF(ISTEXT(overallRate),"Effectuez l’étape 1",IF(OR(COUNT($C984,I984)&lt;&gt;2,overallRate=0),0,IF(E984="Yes",ROUND(MAX(IF($B984="Non - avec lien de dépendance",0,MIN((0.75*I984),847)),MIN(I984,(0.75*$C984),847)),2),S984)))</f>
        <v>Effectuez l’étape 1</v>
      </c>
      <c r="N984" s="56" t="str">
        <f>IF(ISTEXT(overallRate),"Effectuez l’étape 1",IF(OR(COUNT($C984,J984)&lt;&gt;2,overallRate=0),0,IF(F984="Yes",ROUND(MAX(IF($B984="Non - avec lien de dépendance",0,MIN((0.75*J984),847)),MIN(J984,(0.75*$C984),847)),2),T984)))</f>
        <v>Effectuez l’étape 1</v>
      </c>
      <c r="O984" s="56" t="str">
        <f>IF(ISTEXT(overallRate),"Effectuez l’étape 1",IF(OR(COUNT($C984,K984)&lt;&gt;2,overallRate=0),0,IF(G984="Yes",ROUND(MAX(IF($B984="Non - avec lien de dépendance",0,MIN((0.75*K984),847)),MIN(K984,(0.75*$C984),847)),2),U984)))</f>
        <v>Effectuez l’étape 1</v>
      </c>
      <c r="P984" s="3">
        <f t="shared" si="15"/>
        <v>0</v>
      </c>
      <c r="R984" s="110" t="e">
        <f>IF(revenueReduction&gt;0.3,MAX(IF($B984="Non - avec lien de dépendance",MIN(1129,H984,$C984)*overallRate,MIN(1129,H984)*overallRate),ROUND(MAX(IF($B984="Non - avec lien de dépendance",0,MIN((0.75*H984),847)),MIN(H984,(0.75*$C984),847)),2)),IF($B984="Non - avec lien de dépendance",MIN(1129,H984,$C984)*overallRate,MIN(1129,H984)*overallRate))</f>
        <v>#VALUE!</v>
      </c>
      <c r="S984" s="110" t="e">
        <f>IF(revenueReduction&gt;0.3,MAX(IF($B984="Non - avec lien de dépendance",MIN(1129,I984,$C984)*overallRate,MIN(1129,I984)*overallRate),ROUND(MAX(IF($B984="Non - avec lien de dépendance",0,MIN((0.75*I984),847)),MIN(I984,(0.75*$C984),847)),2)),IF($B984="Non - avec lien de dépendance",MIN(1129,I984,$C984)*overallRate,MIN(1129,I984)*overallRate))</f>
        <v>#VALUE!</v>
      </c>
      <c r="T984" s="110" t="e">
        <f>IF(revenueReduction&gt;0.3,MAX(IF($B984="Non - avec lien de dépendance",MIN(1129,J984,$C984)*overallRate,MIN(1129,J984)*overallRate),ROUND(MAX(IF($B984="Non - avec lien de dépendance",0,MIN((0.75*J984),847)),MIN(J984,(0.75*$C984),847)),2)),IF($B984="Non - avec lien de dépendance",MIN(1129,J984,$C984)*overallRate,MIN(1129,J984)*overallRate))</f>
        <v>#VALUE!</v>
      </c>
      <c r="U984" s="110" t="e">
        <f>IF(revenueReduction&gt;0.3,MAX(IF($B984="Non - avec lien de dépendance",MIN(1129,K984,$C984)*overallRate,MIN(1129,K984)*overallRate),ROUND(MAX(IF($B984="Non - avec lien de dépendance",0,MIN((0.75*K984),847)),MIN(K984,(0.75*$C984),847)),2)),IF($B984="Non - avec lien de dépendance",MIN(1129,K984,$C984)*overallRate,MIN(1129,K984)*overallRate))</f>
        <v>#VALUE!</v>
      </c>
    </row>
    <row r="985" spans="12:21" x14ac:dyDescent="0.5">
      <c r="L985" s="56" t="str">
        <f>IF(ISTEXT(overallRate),"Effectuez l’étape 1",IF(OR(COUNT($C985,H985)&lt;&gt;2,overallRate=0),0,IF(D985="Oui",ROUND(MAX(IF($B985="Non - avec lien de dépendance",0,MIN((0.75*H985),847)),MIN(H985,(0.75*$C985),847)),2),R985)))</f>
        <v>Effectuez l’étape 1</v>
      </c>
      <c r="M985" s="56" t="str">
        <f>IF(ISTEXT(overallRate),"Effectuez l’étape 1",IF(OR(COUNT($C985,I985)&lt;&gt;2,overallRate=0),0,IF(E985="Yes",ROUND(MAX(IF($B985="Non - avec lien de dépendance",0,MIN((0.75*I985),847)),MIN(I985,(0.75*$C985),847)),2),S985)))</f>
        <v>Effectuez l’étape 1</v>
      </c>
      <c r="N985" s="56" t="str">
        <f>IF(ISTEXT(overallRate),"Effectuez l’étape 1",IF(OR(COUNT($C985,J985)&lt;&gt;2,overallRate=0),0,IF(F985="Yes",ROUND(MAX(IF($B985="Non - avec lien de dépendance",0,MIN((0.75*J985),847)),MIN(J985,(0.75*$C985),847)),2),T985)))</f>
        <v>Effectuez l’étape 1</v>
      </c>
      <c r="O985" s="56" t="str">
        <f>IF(ISTEXT(overallRate),"Effectuez l’étape 1",IF(OR(COUNT($C985,K985)&lt;&gt;2,overallRate=0),0,IF(G985="Yes",ROUND(MAX(IF($B985="Non - avec lien de dépendance",0,MIN((0.75*K985),847)),MIN(K985,(0.75*$C985),847)),2),U985)))</f>
        <v>Effectuez l’étape 1</v>
      </c>
      <c r="P985" s="3">
        <f t="shared" si="15"/>
        <v>0</v>
      </c>
      <c r="R985" s="110" t="e">
        <f>IF(revenueReduction&gt;0.3,MAX(IF($B985="Non - avec lien de dépendance",MIN(1129,H985,$C985)*overallRate,MIN(1129,H985)*overallRate),ROUND(MAX(IF($B985="Non - avec lien de dépendance",0,MIN((0.75*H985),847)),MIN(H985,(0.75*$C985),847)),2)),IF($B985="Non - avec lien de dépendance",MIN(1129,H985,$C985)*overallRate,MIN(1129,H985)*overallRate))</f>
        <v>#VALUE!</v>
      </c>
      <c r="S985" s="110" t="e">
        <f>IF(revenueReduction&gt;0.3,MAX(IF($B985="Non - avec lien de dépendance",MIN(1129,I985,$C985)*overallRate,MIN(1129,I985)*overallRate),ROUND(MAX(IF($B985="Non - avec lien de dépendance",0,MIN((0.75*I985),847)),MIN(I985,(0.75*$C985),847)),2)),IF($B985="Non - avec lien de dépendance",MIN(1129,I985,$C985)*overallRate,MIN(1129,I985)*overallRate))</f>
        <v>#VALUE!</v>
      </c>
      <c r="T985" s="110" t="e">
        <f>IF(revenueReduction&gt;0.3,MAX(IF($B985="Non - avec lien de dépendance",MIN(1129,J985,$C985)*overallRate,MIN(1129,J985)*overallRate),ROUND(MAX(IF($B985="Non - avec lien de dépendance",0,MIN((0.75*J985),847)),MIN(J985,(0.75*$C985),847)),2)),IF($B985="Non - avec lien de dépendance",MIN(1129,J985,$C985)*overallRate,MIN(1129,J985)*overallRate))</f>
        <v>#VALUE!</v>
      </c>
      <c r="U985" s="110" t="e">
        <f>IF(revenueReduction&gt;0.3,MAX(IF($B985="Non - avec lien de dépendance",MIN(1129,K985,$C985)*overallRate,MIN(1129,K985)*overallRate),ROUND(MAX(IF($B985="Non - avec lien de dépendance",0,MIN((0.75*K985),847)),MIN(K985,(0.75*$C985),847)),2)),IF($B985="Non - avec lien de dépendance",MIN(1129,K985,$C985)*overallRate,MIN(1129,K985)*overallRate))</f>
        <v>#VALUE!</v>
      </c>
    </row>
    <row r="986" spans="12:21" x14ac:dyDescent="0.5">
      <c r="L986" s="56" t="str">
        <f>IF(ISTEXT(overallRate),"Effectuez l’étape 1",IF(OR(COUNT($C986,H986)&lt;&gt;2,overallRate=0),0,IF(D986="Oui",ROUND(MAX(IF($B986="Non - avec lien de dépendance",0,MIN((0.75*H986),847)),MIN(H986,(0.75*$C986),847)),2),R986)))</f>
        <v>Effectuez l’étape 1</v>
      </c>
      <c r="M986" s="56" t="str">
        <f>IF(ISTEXT(overallRate),"Effectuez l’étape 1",IF(OR(COUNT($C986,I986)&lt;&gt;2,overallRate=0),0,IF(E986="Yes",ROUND(MAX(IF($B986="Non - avec lien de dépendance",0,MIN((0.75*I986),847)),MIN(I986,(0.75*$C986),847)),2),S986)))</f>
        <v>Effectuez l’étape 1</v>
      </c>
      <c r="N986" s="56" t="str">
        <f>IF(ISTEXT(overallRate),"Effectuez l’étape 1",IF(OR(COUNT($C986,J986)&lt;&gt;2,overallRate=0),0,IF(F986="Yes",ROUND(MAX(IF($B986="Non - avec lien de dépendance",0,MIN((0.75*J986),847)),MIN(J986,(0.75*$C986),847)),2),T986)))</f>
        <v>Effectuez l’étape 1</v>
      </c>
      <c r="O986" s="56" t="str">
        <f>IF(ISTEXT(overallRate),"Effectuez l’étape 1",IF(OR(COUNT($C986,K986)&lt;&gt;2,overallRate=0),0,IF(G986="Yes",ROUND(MAX(IF($B986="Non - avec lien de dépendance",0,MIN((0.75*K986),847)),MIN(K986,(0.75*$C986),847)),2),U986)))</f>
        <v>Effectuez l’étape 1</v>
      </c>
      <c r="P986" s="3">
        <f t="shared" si="15"/>
        <v>0</v>
      </c>
      <c r="R986" s="110" t="e">
        <f>IF(revenueReduction&gt;0.3,MAX(IF($B986="Non - avec lien de dépendance",MIN(1129,H986,$C986)*overallRate,MIN(1129,H986)*overallRate),ROUND(MAX(IF($B986="Non - avec lien de dépendance",0,MIN((0.75*H986),847)),MIN(H986,(0.75*$C986),847)),2)),IF($B986="Non - avec lien de dépendance",MIN(1129,H986,$C986)*overallRate,MIN(1129,H986)*overallRate))</f>
        <v>#VALUE!</v>
      </c>
      <c r="S986" s="110" t="e">
        <f>IF(revenueReduction&gt;0.3,MAX(IF($B986="Non - avec lien de dépendance",MIN(1129,I986,$C986)*overallRate,MIN(1129,I986)*overallRate),ROUND(MAX(IF($B986="Non - avec lien de dépendance",0,MIN((0.75*I986),847)),MIN(I986,(0.75*$C986),847)),2)),IF($B986="Non - avec lien de dépendance",MIN(1129,I986,$C986)*overallRate,MIN(1129,I986)*overallRate))</f>
        <v>#VALUE!</v>
      </c>
      <c r="T986" s="110" t="e">
        <f>IF(revenueReduction&gt;0.3,MAX(IF($B986="Non - avec lien de dépendance",MIN(1129,J986,$C986)*overallRate,MIN(1129,J986)*overallRate),ROUND(MAX(IF($B986="Non - avec lien de dépendance",0,MIN((0.75*J986),847)),MIN(J986,(0.75*$C986),847)),2)),IF($B986="Non - avec lien de dépendance",MIN(1129,J986,$C986)*overallRate,MIN(1129,J986)*overallRate))</f>
        <v>#VALUE!</v>
      </c>
      <c r="U986" s="110" t="e">
        <f>IF(revenueReduction&gt;0.3,MAX(IF($B986="Non - avec lien de dépendance",MIN(1129,K986,$C986)*overallRate,MIN(1129,K986)*overallRate),ROUND(MAX(IF($B986="Non - avec lien de dépendance",0,MIN((0.75*K986),847)),MIN(K986,(0.75*$C986),847)),2)),IF($B986="Non - avec lien de dépendance",MIN(1129,K986,$C986)*overallRate,MIN(1129,K986)*overallRate))</f>
        <v>#VALUE!</v>
      </c>
    </row>
    <row r="987" spans="12:21" x14ac:dyDescent="0.5">
      <c r="L987" s="56" t="str">
        <f>IF(ISTEXT(overallRate),"Effectuez l’étape 1",IF(OR(COUNT($C987,H987)&lt;&gt;2,overallRate=0),0,IF(D987="Oui",ROUND(MAX(IF($B987="Non - avec lien de dépendance",0,MIN((0.75*H987),847)),MIN(H987,(0.75*$C987),847)),2),R987)))</f>
        <v>Effectuez l’étape 1</v>
      </c>
      <c r="M987" s="56" t="str">
        <f>IF(ISTEXT(overallRate),"Effectuez l’étape 1",IF(OR(COUNT($C987,I987)&lt;&gt;2,overallRate=0),0,IF(E987="Yes",ROUND(MAX(IF($B987="Non - avec lien de dépendance",0,MIN((0.75*I987),847)),MIN(I987,(0.75*$C987),847)),2),S987)))</f>
        <v>Effectuez l’étape 1</v>
      </c>
      <c r="N987" s="56" t="str">
        <f>IF(ISTEXT(overallRate),"Effectuez l’étape 1",IF(OR(COUNT($C987,J987)&lt;&gt;2,overallRate=0),0,IF(F987="Yes",ROUND(MAX(IF($B987="Non - avec lien de dépendance",0,MIN((0.75*J987),847)),MIN(J987,(0.75*$C987),847)),2),T987)))</f>
        <v>Effectuez l’étape 1</v>
      </c>
      <c r="O987" s="56" t="str">
        <f>IF(ISTEXT(overallRate),"Effectuez l’étape 1",IF(OR(COUNT($C987,K987)&lt;&gt;2,overallRate=0),0,IF(G987="Yes",ROUND(MAX(IF($B987="Non - avec lien de dépendance",0,MIN((0.75*K987),847)),MIN(K987,(0.75*$C987),847)),2),U987)))</f>
        <v>Effectuez l’étape 1</v>
      </c>
      <c r="P987" s="3">
        <f t="shared" si="15"/>
        <v>0</v>
      </c>
      <c r="R987" s="110" t="e">
        <f>IF(revenueReduction&gt;0.3,MAX(IF($B987="Non - avec lien de dépendance",MIN(1129,H987,$C987)*overallRate,MIN(1129,H987)*overallRate),ROUND(MAX(IF($B987="Non - avec lien de dépendance",0,MIN((0.75*H987),847)),MIN(H987,(0.75*$C987),847)),2)),IF($B987="Non - avec lien de dépendance",MIN(1129,H987,$C987)*overallRate,MIN(1129,H987)*overallRate))</f>
        <v>#VALUE!</v>
      </c>
      <c r="S987" s="110" t="e">
        <f>IF(revenueReduction&gt;0.3,MAX(IF($B987="Non - avec lien de dépendance",MIN(1129,I987,$C987)*overallRate,MIN(1129,I987)*overallRate),ROUND(MAX(IF($B987="Non - avec lien de dépendance",0,MIN((0.75*I987),847)),MIN(I987,(0.75*$C987),847)),2)),IF($B987="Non - avec lien de dépendance",MIN(1129,I987,$C987)*overallRate,MIN(1129,I987)*overallRate))</f>
        <v>#VALUE!</v>
      </c>
      <c r="T987" s="110" t="e">
        <f>IF(revenueReduction&gt;0.3,MAX(IF($B987="Non - avec lien de dépendance",MIN(1129,J987,$C987)*overallRate,MIN(1129,J987)*overallRate),ROUND(MAX(IF($B987="Non - avec lien de dépendance",0,MIN((0.75*J987),847)),MIN(J987,(0.75*$C987),847)),2)),IF($B987="Non - avec lien de dépendance",MIN(1129,J987,$C987)*overallRate,MIN(1129,J987)*overallRate))</f>
        <v>#VALUE!</v>
      </c>
      <c r="U987" s="110" t="e">
        <f>IF(revenueReduction&gt;0.3,MAX(IF($B987="Non - avec lien de dépendance",MIN(1129,K987,$C987)*overallRate,MIN(1129,K987)*overallRate),ROUND(MAX(IF($B987="Non - avec lien de dépendance",0,MIN((0.75*K987),847)),MIN(K987,(0.75*$C987),847)),2)),IF($B987="Non - avec lien de dépendance",MIN(1129,K987,$C987)*overallRate,MIN(1129,K987)*overallRate))</f>
        <v>#VALUE!</v>
      </c>
    </row>
    <row r="988" spans="12:21" x14ac:dyDescent="0.5">
      <c r="L988" s="56" t="str">
        <f>IF(ISTEXT(overallRate),"Effectuez l’étape 1",IF(OR(COUNT($C988,H988)&lt;&gt;2,overallRate=0),0,IF(D988="Oui",ROUND(MAX(IF($B988="Non - avec lien de dépendance",0,MIN((0.75*H988),847)),MIN(H988,(0.75*$C988),847)),2),R988)))</f>
        <v>Effectuez l’étape 1</v>
      </c>
      <c r="M988" s="56" t="str">
        <f>IF(ISTEXT(overallRate),"Effectuez l’étape 1",IF(OR(COUNT($C988,I988)&lt;&gt;2,overallRate=0),0,IF(E988="Yes",ROUND(MAX(IF($B988="Non - avec lien de dépendance",0,MIN((0.75*I988),847)),MIN(I988,(0.75*$C988),847)),2),S988)))</f>
        <v>Effectuez l’étape 1</v>
      </c>
      <c r="N988" s="56" t="str">
        <f>IF(ISTEXT(overallRate),"Effectuez l’étape 1",IF(OR(COUNT($C988,J988)&lt;&gt;2,overallRate=0),0,IF(F988="Yes",ROUND(MAX(IF($B988="Non - avec lien de dépendance",0,MIN((0.75*J988),847)),MIN(J988,(0.75*$C988),847)),2),T988)))</f>
        <v>Effectuez l’étape 1</v>
      </c>
      <c r="O988" s="56" t="str">
        <f>IF(ISTEXT(overallRate),"Effectuez l’étape 1",IF(OR(COUNT($C988,K988)&lt;&gt;2,overallRate=0),0,IF(G988="Yes",ROUND(MAX(IF($B988="Non - avec lien de dépendance",0,MIN((0.75*K988),847)),MIN(K988,(0.75*$C988),847)),2),U988)))</f>
        <v>Effectuez l’étape 1</v>
      </c>
      <c r="P988" s="3">
        <f t="shared" si="15"/>
        <v>0</v>
      </c>
      <c r="R988" s="110" t="e">
        <f>IF(revenueReduction&gt;0.3,MAX(IF($B988="Non - avec lien de dépendance",MIN(1129,H988,$C988)*overallRate,MIN(1129,H988)*overallRate),ROUND(MAX(IF($B988="Non - avec lien de dépendance",0,MIN((0.75*H988),847)),MIN(H988,(0.75*$C988),847)),2)),IF($B988="Non - avec lien de dépendance",MIN(1129,H988,$C988)*overallRate,MIN(1129,H988)*overallRate))</f>
        <v>#VALUE!</v>
      </c>
      <c r="S988" s="110" t="e">
        <f>IF(revenueReduction&gt;0.3,MAX(IF($B988="Non - avec lien de dépendance",MIN(1129,I988,$C988)*overallRate,MIN(1129,I988)*overallRate),ROUND(MAX(IF($B988="Non - avec lien de dépendance",0,MIN((0.75*I988),847)),MIN(I988,(0.75*$C988),847)),2)),IF($B988="Non - avec lien de dépendance",MIN(1129,I988,$C988)*overallRate,MIN(1129,I988)*overallRate))</f>
        <v>#VALUE!</v>
      </c>
      <c r="T988" s="110" t="e">
        <f>IF(revenueReduction&gt;0.3,MAX(IF($B988="Non - avec lien de dépendance",MIN(1129,J988,$C988)*overallRate,MIN(1129,J988)*overallRate),ROUND(MAX(IF($B988="Non - avec lien de dépendance",0,MIN((0.75*J988),847)),MIN(J988,(0.75*$C988),847)),2)),IF($B988="Non - avec lien de dépendance",MIN(1129,J988,$C988)*overallRate,MIN(1129,J988)*overallRate))</f>
        <v>#VALUE!</v>
      </c>
      <c r="U988" s="110" t="e">
        <f>IF(revenueReduction&gt;0.3,MAX(IF($B988="Non - avec lien de dépendance",MIN(1129,K988,$C988)*overallRate,MIN(1129,K988)*overallRate),ROUND(MAX(IF($B988="Non - avec lien de dépendance",0,MIN((0.75*K988),847)),MIN(K988,(0.75*$C988),847)),2)),IF($B988="Non - avec lien de dépendance",MIN(1129,K988,$C988)*overallRate,MIN(1129,K988)*overallRate))</f>
        <v>#VALUE!</v>
      </c>
    </row>
    <row r="989" spans="12:21" x14ac:dyDescent="0.5">
      <c r="L989" s="56" t="str">
        <f>IF(ISTEXT(overallRate),"Effectuez l’étape 1",IF(OR(COUNT($C989,H989)&lt;&gt;2,overallRate=0),0,IF(D989="Oui",ROUND(MAX(IF($B989="Non - avec lien de dépendance",0,MIN((0.75*H989),847)),MIN(H989,(0.75*$C989),847)),2),R989)))</f>
        <v>Effectuez l’étape 1</v>
      </c>
      <c r="M989" s="56" t="str">
        <f>IF(ISTEXT(overallRate),"Effectuez l’étape 1",IF(OR(COUNT($C989,I989)&lt;&gt;2,overallRate=0),0,IF(E989="Yes",ROUND(MAX(IF($B989="Non - avec lien de dépendance",0,MIN((0.75*I989),847)),MIN(I989,(0.75*$C989),847)),2),S989)))</f>
        <v>Effectuez l’étape 1</v>
      </c>
      <c r="N989" s="56" t="str">
        <f>IF(ISTEXT(overallRate),"Effectuez l’étape 1",IF(OR(COUNT($C989,J989)&lt;&gt;2,overallRate=0),0,IF(F989="Yes",ROUND(MAX(IF($B989="Non - avec lien de dépendance",0,MIN((0.75*J989),847)),MIN(J989,(0.75*$C989),847)),2),T989)))</f>
        <v>Effectuez l’étape 1</v>
      </c>
      <c r="O989" s="56" t="str">
        <f>IF(ISTEXT(overallRate),"Effectuez l’étape 1",IF(OR(COUNT($C989,K989)&lt;&gt;2,overallRate=0),0,IF(G989="Yes",ROUND(MAX(IF($B989="Non - avec lien de dépendance",0,MIN((0.75*K989),847)),MIN(K989,(0.75*$C989),847)),2),U989)))</f>
        <v>Effectuez l’étape 1</v>
      </c>
      <c r="P989" s="3">
        <f t="shared" si="15"/>
        <v>0</v>
      </c>
      <c r="R989" s="110" t="e">
        <f>IF(revenueReduction&gt;0.3,MAX(IF($B989="Non - avec lien de dépendance",MIN(1129,H989,$C989)*overallRate,MIN(1129,H989)*overallRate),ROUND(MAX(IF($B989="Non - avec lien de dépendance",0,MIN((0.75*H989),847)),MIN(H989,(0.75*$C989),847)),2)),IF($B989="Non - avec lien de dépendance",MIN(1129,H989,$C989)*overallRate,MIN(1129,H989)*overallRate))</f>
        <v>#VALUE!</v>
      </c>
      <c r="S989" s="110" t="e">
        <f>IF(revenueReduction&gt;0.3,MAX(IF($B989="Non - avec lien de dépendance",MIN(1129,I989,$C989)*overallRate,MIN(1129,I989)*overallRate),ROUND(MAX(IF($B989="Non - avec lien de dépendance",0,MIN((0.75*I989),847)),MIN(I989,(0.75*$C989),847)),2)),IF($B989="Non - avec lien de dépendance",MIN(1129,I989,$C989)*overallRate,MIN(1129,I989)*overallRate))</f>
        <v>#VALUE!</v>
      </c>
      <c r="T989" s="110" t="e">
        <f>IF(revenueReduction&gt;0.3,MAX(IF($B989="Non - avec lien de dépendance",MIN(1129,J989,$C989)*overallRate,MIN(1129,J989)*overallRate),ROUND(MAX(IF($B989="Non - avec lien de dépendance",0,MIN((0.75*J989),847)),MIN(J989,(0.75*$C989),847)),2)),IF($B989="Non - avec lien de dépendance",MIN(1129,J989,$C989)*overallRate,MIN(1129,J989)*overallRate))</f>
        <v>#VALUE!</v>
      </c>
      <c r="U989" s="110" t="e">
        <f>IF(revenueReduction&gt;0.3,MAX(IF($B989="Non - avec lien de dépendance",MIN(1129,K989,$C989)*overallRate,MIN(1129,K989)*overallRate),ROUND(MAX(IF($B989="Non - avec lien de dépendance",0,MIN((0.75*K989),847)),MIN(K989,(0.75*$C989),847)),2)),IF($B989="Non - avec lien de dépendance",MIN(1129,K989,$C989)*overallRate,MIN(1129,K989)*overallRate))</f>
        <v>#VALUE!</v>
      </c>
    </row>
    <row r="990" spans="12:21" x14ac:dyDescent="0.5">
      <c r="L990" s="56" t="str">
        <f>IF(ISTEXT(overallRate),"Effectuez l’étape 1",IF(OR(COUNT($C990,H990)&lt;&gt;2,overallRate=0),0,IF(D990="Oui",ROUND(MAX(IF($B990="Non - avec lien de dépendance",0,MIN((0.75*H990),847)),MIN(H990,(0.75*$C990),847)),2),R990)))</f>
        <v>Effectuez l’étape 1</v>
      </c>
      <c r="M990" s="56" t="str">
        <f>IF(ISTEXT(overallRate),"Effectuez l’étape 1",IF(OR(COUNT($C990,I990)&lt;&gt;2,overallRate=0),0,IF(E990="Yes",ROUND(MAX(IF($B990="Non - avec lien de dépendance",0,MIN((0.75*I990),847)),MIN(I990,(0.75*$C990),847)),2),S990)))</f>
        <v>Effectuez l’étape 1</v>
      </c>
      <c r="N990" s="56" t="str">
        <f>IF(ISTEXT(overallRate),"Effectuez l’étape 1",IF(OR(COUNT($C990,J990)&lt;&gt;2,overallRate=0),0,IF(F990="Yes",ROUND(MAX(IF($B990="Non - avec lien de dépendance",0,MIN((0.75*J990),847)),MIN(J990,(0.75*$C990),847)),2),T990)))</f>
        <v>Effectuez l’étape 1</v>
      </c>
      <c r="O990" s="56" t="str">
        <f>IF(ISTEXT(overallRate),"Effectuez l’étape 1",IF(OR(COUNT($C990,K990)&lt;&gt;2,overallRate=0),0,IF(G990="Yes",ROUND(MAX(IF($B990="Non - avec lien de dépendance",0,MIN((0.75*K990),847)),MIN(K990,(0.75*$C990),847)),2),U990)))</f>
        <v>Effectuez l’étape 1</v>
      </c>
      <c r="P990" s="3">
        <f t="shared" si="15"/>
        <v>0</v>
      </c>
      <c r="R990" s="110" t="e">
        <f>IF(revenueReduction&gt;0.3,MAX(IF($B990="Non - avec lien de dépendance",MIN(1129,H990,$C990)*overallRate,MIN(1129,H990)*overallRate),ROUND(MAX(IF($B990="Non - avec lien de dépendance",0,MIN((0.75*H990),847)),MIN(H990,(0.75*$C990),847)),2)),IF($B990="Non - avec lien de dépendance",MIN(1129,H990,$C990)*overallRate,MIN(1129,H990)*overallRate))</f>
        <v>#VALUE!</v>
      </c>
      <c r="S990" s="110" t="e">
        <f>IF(revenueReduction&gt;0.3,MAX(IF($B990="Non - avec lien de dépendance",MIN(1129,I990,$C990)*overallRate,MIN(1129,I990)*overallRate),ROUND(MAX(IF($B990="Non - avec lien de dépendance",0,MIN((0.75*I990),847)),MIN(I990,(0.75*$C990),847)),2)),IF($B990="Non - avec lien de dépendance",MIN(1129,I990,$C990)*overallRate,MIN(1129,I990)*overallRate))</f>
        <v>#VALUE!</v>
      </c>
      <c r="T990" s="110" t="e">
        <f>IF(revenueReduction&gt;0.3,MAX(IF($B990="Non - avec lien de dépendance",MIN(1129,J990,$C990)*overallRate,MIN(1129,J990)*overallRate),ROUND(MAX(IF($B990="Non - avec lien de dépendance",0,MIN((0.75*J990),847)),MIN(J990,(0.75*$C990),847)),2)),IF($B990="Non - avec lien de dépendance",MIN(1129,J990,$C990)*overallRate,MIN(1129,J990)*overallRate))</f>
        <v>#VALUE!</v>
      </c>
      <c r="U990" s="110" t="e">
        <f>IF(revenueReduction&gt;0.3,MAX(IF($B990="Non - avec lien de dépendance",MIN(1129,K990,$C990)*overallRate,MIN(1129,K990)*overallRate),ROUND(MAX(IF($B990="Non - avec lien de dépendance",0,MIN((0.75*K990),847)),MIN(K990,(0.75*$C990),847)),2)),IF($B990="Non - avec lien de dépendance",MIN(1129,K990,$C990)*overallRate,MIN(1129,K990)*overallRate))</f>
        <v>#VALUE!</v>
      </c>
    </row>
    <row r="991" spans="12:21" x14ac:dyDescent="0.5">
      <c r="L991" s="56" t="str">
        <f>IF(ISTEXT(overallRate),"Effectuez l’étape 1",IF(OR(COUNT($C991,H991)&lt;&gt;2,overallRate=0),0,IF(D991="Oui",ROUND(MAX(IF($B991="Non - avec lien de dépendance",0,MIN((0.75*H991),847)),MIN(H991,(0.75*$C991),847)),2),R991)))</f>
        <v>Effectuez l’étape 1</v>
      </c>
      <c r="M991" s="56" t="str">
        <f>IF(ISTEXT(overallRate),"Effectuez l’étape 1",IF(OR(COUNT($C991,I991)&lt;&gt;2,overallRate=0),0,IF(E991="Yes",ROUND(MAX(IF($B991="Non - avec lien de dépendance",0,MIN((0.75*I991),847)),MIN(I991,(0.75*$C991),847)),2),S991)))</f>
        <v>Effectuez l’étape 1</v>
      </c>
      <c r="N991" s="56" t="str">
        <f>IF(ISTEXT(overallRate),"Effectuez l’étape 1",IF(OR(COUNT($C991,J991)&lt;&gt;2,overallRate=0),0,IF(F991="Yes",ROUND(MAX(IF($B991="Non - avec lien de dépendance",0,MIN((0.75*J991),847)),MIN(J991,(0.75*$C991),847)),2),T991)))</f>
        <v>Effectuez l’étape 1</v>
      </c>
      <c r="O991" s="56" t="str">
        <f>IF(ISTEXT(overallRate),"Effectuez l’étape 1",IF(OR(COUNT($C991,K991)&lt;&gt;2,overallRate=0),0,IF(G991="Yes",ROUND(MAX(IF($B991="Non - avec lien de dépendance",0,MIN((0.75*K991),847)),MIN(K991,(0.75*$C991),847)),2),U991)))</f>
        <v>Effectuez l’étape 1</v>
      </c>
      <c r="P991" s="3">
        <f t="shared" si="15"/>
        <v>0</v>
      </c>
      <c r="R991" s="110" t="e">
        <f>IF(revenueReduction&gt;0.3,MAX(IF($B991="Non - avec lien de dépendance",MIN(1129,H991,$C991)*overallRate,MIN(1129,H991)*overallRate),ROUND(MAX(IF($B991="Non - avec lien de dépendance",0,MIN((0.75*H991),847)),MIN(H991,(0.75*$C991),847)),2)),IF($B991="Non - avec lien de dépendance",MIN(1129,H991,$C991)*overallRate,MIN(1129,H991)*overallRate))</f>
        <v>#VALUE!</v>
      </c>
      <c r="S991" s="110" t="e">
        <f>IF(revenueReduction&gt;0.3,MAX(IF($B991="Non - avec lien de dépendance",MIN(1129,I991,$C991)*overallRate,MIN(1129,I991)*overallRate),ROUND(MAX(IF($B991="Non - avec lien de dépendance",0,MIN((0.75*I991),847)),MIN(I991,(0.75*$C991),847)),2)),IF($B991="Non - avec lien de dépendance",MIN(1129,I991,$C991)*overallRate,MIN(1129,I991)*overallRate))</f>
        <v>#VALUE!</v>
      </c>
      <c r="T991" s="110" t="e">
        <f>IF(revenueReduction&gt;0.3,MAX(IF($B991="Non - avec lien de dépendance",MIN(1129,J991,$C991)*overallRate,MIN(1129,J991)*overallRate),ROUND(MAX(IF($B991="Non - avec lien de dépendance",0,MIN((0.75*J991),847)),MIN(J991,(0.75*$C991),847)),2)),IF($B991="Non - avec lien de dépendance",MIN(1129,J991,$C991)*overallRate,MIN(1129,J991)*overallRate))</f>
        <v>#VALUE!</v>
      </c>
      <c r="U991" s="110" t="e">
        <f>IF(revenueReduction&gt;0.3,MAX(IF($B991="Non - avec lien de dépendance",MIN(1129,K991,$C991)*overallRate,MIN(1129,K991)*overallRate),ROUND(MAX(IF($B991="Non - avec lien de dépendance",0,MIN((0.75*K991),847)),MIN(K991,(0.75*$C991),847)),2)),IF($B991="Non - avec lien de dépendance",MIN(1129,K991,$C991)*overallRate,MIN(1129,K991)*overallRate))</f>
        <v>#VALUE!</v>
      </c>
    </row>
    <row r="992" spans="12:21" x14ac:dyDescent="0.5">
      <c r="L992" s="56" t="str">
        <f>IF(ISTEXT(overallRate),"Effectuez l’étape 1",IF(OR(COUNT($C992,H992)&lt;&gt;2,overallRate=0),0,IF(D992="Oui",ROUND(MAX(IF($B992="Non - avec lien de dépendance",0,MIN((0.75*H992),847)),MIN(H992,(0.75*$C992),847)),2),R992)))</f>
        <v>Effectuez l’étape 1</v>
      </c>
      <c r="M992" s="56" t="str">
        <f>IF(ISTEXT(overallRate),"Effectuez l’étape 1",IF(OR(COUNT($C992,I992)&lt;&gt;2,overallRate=0),0,IF(E992="Yes",ROUND(MAX(IF($B992="Non - avec lien de dépendance",0,MIN((0.75*I992),847)),MIN(I992,(0.75*$C992),847)),2),S992)))</f>
        <v>Effectuez l’étape 1</v>
      </c>
      <c r="N992" s="56" t="str">
        <f>IF(ISTEXT(overallRate),"Effectuez l’étape 1",IF(OR(COUNT($C992,J992)&lt;&gt;2,overallRate=0),0,IF(F992="Yes",ROUND(MAX(IF($B992="Non - avec lien de dépendance",0,MIN((0.75*J992),847)),MIN(J992,(0.75*$C992),847)),2),T992)))</f>
        <v>Effectuez l’étape 1</v>
      </c>
      <c r="O992" s="56" t="str">
        <f>IF(ISTEXT(overallRate),"Effectuez l’étape 1",IF(OR(COUNT($C992,K992)&lt;&gt;2,overallRate=0),0,IF(G992="Yes",ROUND(MAX(IF($B992="Non - avec lien de dépendance",0,MIN((0.75*K992),847)),MIN(K992,(0.75*$C992),847)),2),U992)))</f>
        <v>Effectuez l’étape 1</v>
      </c>
      <c r="P992" s="3">
        <f t="shared" si="15"/>
        <v>0</v>
      </c>
      <c r="R992" s="110" t="e">
        <f>IF(revenueReduction&gt;0.3,MAX(IF($B992="Non - avec lien de dépendance",MIN(1129,H992,$C992)*overallRate,MIN(1129,H992)*overallRate),ROUND(MAX(IF($B992="Non - avec lien de dépendance",0,MIN((0.75*H992),847)),MIN(H992,(0.75*$C992),847)),2)),IF($B992="Non - avec lien de dépendance",MIN(1129,H992,$C992)*overallRate,MIN(1129,H992)*overallRate))</f>
        <v>#VALUE!</v>
      </c>
      <c r="S992" s="110" t="e">
        <f>IF(revenueReduction&gt;0.3,MAX(IF($B992="Non - avec lien de dépendance",MIN(1129,I992,$C992)*overallRate,MIN(1129,I992)*overallRate),ROUND(MAX(IF($B992="Non - avec lien de dépendance",0,MIN((0.75*I992),847)),MIN(I992,(0.75*$C992),847)),2)),IF($B992="Non - avec lien de dépendance",MIN(1129,I992,$C992)*overallRate,MIN(1129,I992)*overallRate))</f>
        <v>#VALUE!</v>
      </c>
      <c r="T992" s="110" t="e">
        <f>IF(revenueReduction&gt;0.3,MAX(IF($B992="Non - avec lien de dépendance",MIN(1129,J992,$C992)*overallRate,MIN(1129,J992)*overallRate),ROUND(MAX(IF($B992="Non - avec lien de dépendance",0,MIN((0.75*J992),847)),MIN(J992,(0.75*$C992),847)),2)),IF($B992="Non - avec lien de dépendance",MIN(1129,J992,$C992)*overallRate,MIN(1129,J992)*overallRate))</f>
        <v>#VALUE!</v>
      </c>
      <c r="U992" s="110" t="e">
        <f>IF(revenueReduction&gt;0.3,MAX(IF($B992="Non - avec lien de dépendance",MIN(1129,K992,$C992)*overallRate,MIN(1129,K992)*overallRate),ROUND(MAX(IF($B992="Non - avec lien de dépendance",0,MIN((0.75*K992),847)),MIN(K992,(0.75*$C992),847)),2)),IF($B992="Non - avec lien de dépendance",MIN(1129,K992,$C992)*overallRate,MIN(1129,K992)*overallRate))</f>
        <v>#VALUE!</v>
      </c>
    </row>
    <row r="993" spans="12:21" x14ac:dyDescent="0.5">
      <c r="L993" s="56" t="str">
        <f>IF(ISTEXT(overallRate),"Effectuez l’étape 1",IF(OR(COUNT($C993,H993)&lt;&gt;2,overallRate=0),0,IF(D993="Oui",ROUND(MAX(IF($B993="Non - avec lien de dépendance",0,MIN((0.75*H993),847)),MIN(H993,(0.75*$C993),847)),2),R993)))</f>
        <v>Effectuez l’étape 1</v>
      </c>
      <c r="M993" s="56" t="str">
        <f>IF(ISTEXT(overallRate),"Effectuez l’étape 1",IF(OR(COUNT($C993,I993)&lt;&gt;2,overallRate=0),0,IF(E993="Yes",ROUND(MAX(IF($B993="Non - avec lien de dépendance",0,MIN((0.75*I993),847)),MIN(I993,(0.75*$C993),847)),2),S993)))</f>
        <v>Effectuez l’étape 1</v>
      </c>
      <c r="N993" s="56" t="str">
        <f>IF(ISTEXT(overallRate),"Effectuez l’étape 1",IF(OR(COUNT($C993,J993)&lt;&gt;2,overallRate=0),0,IF(F993="Yes",ROUND(MAX(IF($B993="Non - avec lien de dépendance",0,MIN((0.75*J993),847)),MIN(J993,(0.75*$C993),847)),2),T993)))</f>
        <v>Effectuez l’étape 1</v>
      </c>
      <c r="O993" s="56" t="str">
        <f>IF(ISTEXT(overallRate),"Effectuez l’étape 1",IF(OR(COUNT($C993,K993)&lt;&gt;2,overallRate=0),0,IF(G993="Yes",ROUND(MAX(IF($B993="Non - avec lien de dépendance",0,MIN((0.75*K993),847)),MIN(K993,(0.75*$C993),847)),2),U993)))</f>
        <v>Effectuez l’étape 1</v>
      </c>
      <c r="P993" s="3">
        <f t="shared" si="15"/>
        <v>0</v>
      </c>
      <c r="R993" s="110" t="e">
        <f>IF(revenueReduction&gt;0.3,MAX(IF($B993="Non - avec lien de dépendance",MIN(1129,H993,$C993)*overallRate,MIN(1129,H993)*overallRate),ROUND(MAX(IF($B993="Non - avec lien de dépendance",0,MIN((0.75*H993),847)),MIN(H993,(0.75*$C993),847)),2)),IF($B993="Non - avec lien de dépendance",MIN(1129,H993,$C993)*overallRate,MIN(1129,H993)*overallRate))</f>
        <v>#VALUE!</v>
      </c>
      <c r="S993" s="110" t="e">
        <f>IF(revenueReduction&gt;0.3,MAX(IF($B993="Non - avec lien de dépendance",MIN(1129,I993,$C993)*overallRate,MIN(1129,I993)*overallRate),ROUND(MAX(IF($B993="Non - avec lien de dépendance",0,MIN((0.75*I993),847)),MIN(I993,(0.75*$C993),847)),2)),IF($B993="Non - avec lien de dépendance",MIN(1129,I993,$C993)*overallRate,MIN(1129,I993)*overallRate))</f>
        <v>#VALUE!</v>
      </c>
      <c r="T993" s="110" t="e">
        <f>IF(revenueReduction&gt;0.3,MAX(IF($B993="Non - avec lien de dépendance",MIN(1129,J993,$C993)*overallRate,MIN(1129,J993)*overallRate),ROUND(MAX(IF($B993="Non - avec lien de dépendance",0,MIN((0.75*J993),847)),MIN(J993,(0.75*$C993),847)),2)),IF($B993="Non - avec lien de dépendance",MIN(1129,J993,$C993)*overallRate,MIN(1129,J993)*overallRate))</f>
        <v>#VALUE!</v>
      </c>
      <c r="U993" s="110" t="e">
        <f>IF(revenueReduction&gt;0.3,MAX(IF($B993="Non - avec lien de dépendance",MIN(1129,K993,$C993)*overallRate,MIN(1129,K993)*overallRate),ROUND(MAX(IF($B993="Non - avec lien de dépendance",0,MIN((0.75*K993),847)),MIN(K993,(0.75*$C993),847)),2)),IF($B993="Non - avec lien de dépendance",MIN(1129,K993,$C993)*overallRate,MIN(1129,K993)*overallRate))</f>
        <v>#VALUE!</v>
      </c>
    </row>
    <row r="994" spans="12:21" x14ac:dyDescent="0.5">
      <c r="L994" s="56" t="str">
        <f>IF(ISTEXT(overallRate),"Effectuez l’étape 1",IF(OR(COUNT($C994,H994)&lt;&gt;2,overallRate=0),0,IF(D994="Oui",ROUND(MAX(IF($B994="Non - avec lien de dépendance",0,MIN((0.75*H994),847)),MIN(H994,(0.75*$C994),847)),2),R994)))</f>
        <v>Effectuez l’étape 1</v>
      </c>
      <c r="M994" s="56" t="str">
        <f>IF(ISTEXT(overallRate),"Effectuez l’étape 1",IF(OR(COUNT($C994,I994)&lt;&gt;2,overallRate=0),0,IF(E994="Yes",ROUND(MAX(IF($B994="Non - avec lien de dépendance",0,MIN((0.75*I994),847)),MIN(I994,(0.75*$C994),847)),2),S994)))</f>
        <v>Effectuez l’étape 1</v>
      </c>
      <c r="N994" s="56" t="str">
        <f>IF(ISTEXT(overallRate),"Effectuez l’étape 1",IF(OR(COUNT($C994,J994)&lt;&gt;2,overallRate=0),0,IF(F994="Yes",ROUND(MAX(IF($B994="Non - avec lien de dépendance",0,MIN((0.75*J994),847)),MIN(J994,(0.75*$C994),847)),2),T994)))</f>
        <v>Effectuez l’étape 1</v>
      </c>
      <c r="O994" s="56" t="str">
        <f>IF(ISTEXT(overallRate),"Effectuez l’étape 1",IF(OR(COUNT($C994,K994)&lt;&gt;2,overallRate=0),0,IF(G994="Yes",ROUND(MAX(IF($B994="Non - avec lien de dépendance",0,MIN((0.75*K994),847)),MIN(K994,(0.75*$C994),847)),2),U994)))</f>
        <v>Effectuez l’étape 1</v>
      </c>
      <c r="P994" s="3">
        <f t="shared" si="15"/>
        <v>0</v>
      </c>
      <c r="R994" s="110" t="e">
        <f>IF(revenueReduction&gt;0.3,MAX(IF($B994="Non - avec lien de dépendance",MIN(1129,H994,$C994)*overallRate,MIN(1129,H994)*overallRate),ROUND(MAX(IF($B994="Non - avec lien de dépendance",0,MIN((0.75*H994),847)),MIN(H994,(0.75*$C994),847)),2)),IF($B994="Non - avec lien de dépendance",MIN(1129,H994,$C994)*overallRate,MIN(1129,H994)*overallRate))</f>
        <v>#VALUE!</v>
      </c>
      <c r="S994" s="110" t="e">
        <f>IF(revenueReduction&gt;0.3,MAX(IF($B994="Non - avec lien de dépendance",MIN(1129,I994,$C994)*overallRate,MIN(1129,I994)*overallRate),ROUND(MAX(IF($B994="Non - avec lien de dépendance",0,MIN((0.75*I994),847)),MIN(I994,(0.75*$C994),847)),2)),IF($B994="Non - avec lien de dépendance",MIN(1129,I994,$C994)*overallRate,MIN(1129,I994)*overallRate))</f>
        <v>#VALUE!</v>
      </c>
      <c r="T994" s="110" t="e">
        <f>IF(revenueReduction&gt;0.3,MAX(IF($B994="Non - avec lien de dépendance",MIN(1129,J994,$C994)*overallRate,MIN(1129,J994)*overallRate),ROUND(MAX(IF($B994="Non - avec lien de dépendance",0,MIN((0.75*J994),847)),MIN(J994,(0.75*$C994),847)),2)),IF($B994="Non - avec lien de dépendance",MIN(1129,J994,$C994)*overallRate,MIN(1129,J994)*overallRate))</f>
        <v>#VALUE!</v>
      </c>
      <c r="U994" s="110" t="e">
        <f>IF(revenueReduction&gt;0.3,MAX(IF($B994="Non - avec lien de dépendance",MIN(1129,K994,$C994)*overallRate,MIN(1129,K994)*overallRate),ROUND(MAX(IF($B994="Non - avec lien de dépendance",0,MIN((0.75*K994),847)),MIN(K994,(0.75*$C994),847)),2)),IF($B994="Non - avec lien de dépendance",MIN(1129,K994,$C994)*overallRate,MIN(1129,K994)*overallRate))</f>
        <v>#VALUE!</v>
      </c>
    </row>
    <row r="995" spans="12:21" x14ac:dyDescent="0.5">
      <c r="L995" s="56" t="str">
        <f>IF(ISTEXT(overallRate),"Effectuez l’étape 1",IF(OR(COUNT($C995,H995)&lt;&gt;2,overallRate=0),0,IF(D995="Oui",ROUND(MAX(IF($B995="Non - avec lien de dépendance",0,MIN((0.75*H995),847)),MIN(H995,(0.75*$C995),847)),2),R995)))</f>
        <v>Effectuez l’étape 1</v>
      </c>
      <c r="M995" s="56" t="str">
        <f>IF(ISTEXT(overallRate),"Effectuez l’étape 1",IF(OR(COUNT($C995,I995)&lt;&gt;2,overallRate=0),0,IF(E995="Yes",ROUND(MAX(IF($B995="Non - avec lien de dépendance",0,MIN((0.75*I995),847)),MIN(I995,(0.75*$C995),847)),2),S995)))</f>
        <v>Effectuez l’étape 1</v>
      </c>
      <c r="N995" s="56" t="str">
        <f>IF(ISTEXT(overallRate),"Effectuez l’étape 1",IF(OR(COUNT($C995,J995)&lt;&gt;2,overallRate=0),0,IF(F995="Yes",ROUND(MAX(IF($B995="Non - avec lien de dépendance",0,MIN((0.75*J995),847)),MIN(J995,(0.75*$C995),847)),2),T995)))</f>
        <v>Effectuez l’étape 1</v>
      </c>
      <c r="O995" s="56" t="str">
        <f>IF(ISTEXT(overallRate),"Effectuez l’étape 1",IF(OR(COUNT($C995,K995)&lt;&gt;2,overallRate=0),0,IF(G995="Yes",ROUND(MAX(IF($B995="Non - avec lien de dépendance",0,MIN((0.75*K995),847)),MIN(K995,(0.75*$C995),847)),2),U995)))</f>
        <v>Effectuez l’étape 1</v>
      </c>
      <c r="P995" s="3">
        <f t="shared" si="15"/>
        <v>0</v>
      </c>
      <c r="R995" s="110" t="e">
        <f>IF(revenueReduction&gt;0.3,MAX(IF($B995="Non - avec lien de dépendance",MIN(1129,H995,$C995)*overallRate,MIN(1129,H995)*overallRate),ROUND(MAX(IF($B995="Non - avec lien de dépendance",0,MIN((0.75*H995),847)),MIN(H995,(0.75*$C995),847)),2)),IF($B995="Non - avec lien de dépendance",MIN(1129,H995,$C995)*overallRate,MIN(1129,H995)*overallRate))</f>
        <v>#VALUE!</v>
      </c>
      <c r="S995" s="110" t="e">
        <f>IF(revenueReduction&gt;0.3,MAX(IF($B995="Non - avec lien de dépendance",MIN(1129,I995,$C995)*overallRate,MIN(1129,I995)*overallRate),ROUND(MAX(IF($B995="Non - avec lien de dépendance",0,MIN((0.75*I995),847)),MIN(I995,(0.75*$C995),847)),2)),IF($B995="Non - avec lien de dépendance",MIN(1129,I995,$C995)*overallRate,MIN(1129,I995)*overallRate))</f>
        <v>#VALUE!</v>
      </c>
      <c r="T995" s="110" t="e">
        <f>IF(revenueReduction&gt;0.3,MAX(IF($B995="Non - avec lien de dépendance",MIN(1129,J995,$C995)*overallRate,MIN(1129,J995)*overallRate),ROUND(MAX(IF($B995="Non - avec lien de dépendance",0,MIN((0.75*J995),847)),MIN(J995,(0.75*$C995),847)),2)),IF($B995="Non - avec lien de dépendance",MIN(1129,J995,$C995)*overallRate,MIN(1129,J995)*overallRate))</f>
        <v>#VALUE!</v>
      </c>
      <c r="U995" s="110" t="e">
        <f>IF(revenueReduction&gt;0.3,MAX(IF($B995="Non - avec lien de dépendance",MIN(1129,K995,$C995)*overallRate,MIN(1129,K995)*overallRate),ROUND(MAX(IF($B995="Non - avec lien de dépendance",0,MIN((0.75*K995),847)),MIN(K995,(0.75*$C995),847)),2)),IF($B995="Non - avec lien de dépendance",MIN(1129,K995,$C995)*overallRate,MIN(1129,K995)*overallRate))</f>
        <v>#VALUE!</v>
      </c>
    </row>
    <row r="996" spans="12:21" x14ac:dyDescent="0.5">
      <c r="L996" s="56" t="str">
        <f>IF(ISTEXT(overallRate),"Effectuez l’étape 1",IF(OR(COUNT($C996,H996)&lt;&gt;2,overallRate=0),0,IF(D996="Oui",ROUND(MAX(IF($B996="Non - avec lien de dépendance",0,MIN((0.75*H996),847)),MIN(H996,(0.75*$C996),847)),2),R996)))</f>
        <v>Effectuez l’étape 1</v>
      </c>
      <c r="M996" s="56" t="str">
        <f>IF(ISTEXT(overallRate),"Effectuez l’étape 1",IF(OR(COUNT($C996,I996)&lt;&gt;2,overallRate=0),0,IF(E996="Yes",ROUND(MAX(IF($B996="Non - avec lien de dépendance",0,MIN((0.75*I996),847)),MIN(I996,(0.75*$C996),847)),2),S996)))</f>
        <v>Effectuez l’étape 1</v>
      </c>
      <c r="N996" s="56" t="str">
        <f>IF(ISTEXT(overallRate),"Effectuez l’étape 1",IF(OR(COUNT($C996,J996)&lt;&gt;2,overallRate=0),0,IF(F996="Yes",ROUND(MAX(IF($B996="Non - avec lien de dépendance",0,MIN((0.75*J996),847)),MIN(J996,(0.75*$C996),847)),2),T996)))</f>
        <v>Effectuez l’étape 1</v>
      </c>
      <c r="O996" s="56" t="str">
        <f>IF(ISTEXT(overallRate),"Effectuez l’étape 1",IF(OR(COUNT($C996,K996)&lt;&gt;2,overallRate=0),0,IF(G996="Yes",ROUND(MAX(IF($B996="Non - avec lien de dépendance",0,MIN((0.75*K996),847)),MIN(K996,(0.75*$C996),847)),2),U996)))</f>
        <v>Effectuez l’étape 1</v>
      </c>
      <c r="P996" s="3">
        <f t="shared" si="15"/>
        <v>0</v>
      </c>
      <c r="R996" s="110" t="e">
        <f>IF(revenueReduction&gt;0.3,MAX(IF($B996="Non - avec lien de dépendance",MIN(1129,H996,$C996)*overallRate,MIN(1129,H996)*overallRate),ROUND(MAX(IF($B996="Non - avec lien de dépendance",0,MIN((0.75*H996),847)),MIN(H996,(0.75*$C996),847)),2)),IF($B996="Non - avec lien de dépendance",MIN(1129,H996,$C996)*overallRate,MIN(1129,H996)*overallRate))</f>
        <v>#VALUE!</v>
      </c>
      <c r="S996" s="110" t="e">
        <f>IF(revenueReduction&gt;0.3,MAX(IF($B996="Non - avec lien de dépendance",MIN(1129,I996,$C996)*overallRate,MIN(1129,I996)*overallRate),ROUND(MAX(IF($B996="Non - avec lien de dépendance",0,MIN((0.75*I996),847)),MIN(I996,(0.75*$C996),847)),2)),IF($B996="Non - avec lien de dépendance",MIN(1129,I996,$C996)*overallRate,MIN(1129,I996)*overallRate))</f>
        <v>#VALUE!</v>
      </c>
      <c r="T996" s="110" t="e">
        <f>IF(revenueReduction&gt;0.3,MAX(IF($B996="Non - avec lien de dépendance",MIN(1129,J996,$C996)*overallRate,MIN(1129,J996)*overallRate),ROUND(MAX(IF($B996="Non - avec lien de dépendance",0,MIN((0.75*J996),847)),MIN(J996,(0.75*$C996),847)),2)),IF($B996="Non - avec lien de dépendance",MIN(1129,J996,$C996)*overallRate,MIN(1129,J996)*overallRate))</f>
        <v>#VALUE!</v>
      </c>
      <c r="U996" s="110" t="e">
        <f>IF(revenueReduction&gt;0.3,MAX(IF($B996="Non - avec lien de dépendance",MIN(1129,K996,$C996)*overallRate,MIN(1129,K996)*overallRate),ROUND(MAX(IF($B996="Non - avec lien de dépendance",0,MIN((0.75*K996),847)),MIN(K996,(0.75*$C996),847)),2)),IF($B996="Non - avec lien de dépendance",MIN(1129,K996,$C996)*overallRate,MIN(1129,K996)*overallRate))</f>
        <v>#VALUE!</v>
      </c>
    </row>
    <row r="997" spans="12:21" x14ac:dyDescent="0.5">
      <c r="L997" s="56" t="str">
        <f>IF(ISTEXT(overallRate),"Effectuez l’étape 1",IF(OR(COUNT($C997,H997)&lt;&gt;2,overallRate=0),0,IF(D997="Oui",ROUND(MAX(IF($B997="Non - avec lien de dépendance",0,MIN((0.75*H997),847)),MIN(H997,(0.75*$C997),847)),2),R997)))</f>
        <v>Effectuez l’étape 1</v>
      </c>
      <c r="M997" s="56" t="str">
        <f>IF(ISTEXT(overallRate),"Effectuez l’étape 1",IF(OR(COUNT($C997,I997)&lt;&gt;2,overallRate=0),0,IF(E997="Yes",ROUND(MAX(IF($B997="Non - avec lien de dépendance",0,MIN((0.75*I997),847)),MIN(I997,(0.75*$C997),847)),2),S997)))</f>
        <v>Effectuez l’étape 1</v>
      </c>
      <c r="N997" s="56" t="str">
        <f>IF(ISTEXT(overallRate),"Effectuez l’étape 1",IF(OR(COUNT($C997,J997)&lt;&gt;2,overallRate=0),0,IF(F997="Yes",ROUND(MAX(IF($B997="Non - avec lien de dépendance",0,MIN((0.75*J997),847)),MIN(J997,(0.75*$C997),847)),2),T997)))</f>
        <v>Effectuez l’étape 1</v>
      </c>
      <c r="O997" s="56" t="str">
        <f>IF(ISTEXT(overallRate),"Effectuez l’étape 1",IF(OR(COUNT($C997,K997)&lt;&gt;2,overallRate=0),0,IF(G997="Yes",ROUND(MAX(IF($B997="Non - avec lien de dépendance",0,MIN((0.75*K997),847)),MIN(K997,(0.75*$C997),847)),2),U997)))</f>
        <v>Effectuez l’étape 1</v>
      </c>
      <c r="P997" s="3">
        <f t="shared" si="15"/>
        <v>0</v>
      </c>
      <c r="R997" s="110" t="e">
        <f>IF(revenueReduction&gt;0.3,MAX(IF($B997="Non - avec lien de dépendance",MIN(1129,H997,$C997)*overallRate,MIN(1129,H997)*overallRate),ROUND(MAX(IF($B997="Non - avec lien de dépendance",0,MIN((0.75*H997),847)),MIN(H997,(0.75*$C997),847)),2)),IF($B997="Non - avec lien de dépendance",MIN(1129,H997,$C997)*overallRate,MIN(1129,H997)*overallRate))</f>
        <v>#VALUE!</v>
      </c>
      <c r="S997" s="110" t="e">
        <f>IF(revenueReduction&gt;0.3,MAX(IF($B997="Non - avec lien de dépendance",MIN(1129,I997,$C997)*overallRate,MIN(1129,I997)*overallRate),ROUND(MAX(IF($B997="Non - avec lien de dépendance",0,MIN((0.75*I997),847)),MIN(I997,(0.75*$C997),847)),2)),IF($B997="Non - avec lien de dépendance",MIN(1129,I997,$C997)*overallRate,MIN(1129,I997)*overallRate))</f>
        <v>#VALUE!</v>
      </c>
      <c r="T997" s="110" t="e">
        <f>IF(revenueReduction&gt;0.3,MAX(IF($B997="Non - avec lien de dépendance",MIN(1129,J997,$C997)*overallRate,MIN(1129,J997)*overallRate),ROUND(MAX(IF($B997="Non - avec lien de dépendance",0,MIN((0.75*J997),847)),MIN(J997,(0.75*$C997),847)),2)),IF($B997="Non - avec lien de dépendance",MIN(1129,J997,$C997)*overallRate,MIN(1129,J997)*overallRate))</f>
        <v>#VALUE!</v>
      </c>
      <c r="U997" s="110" t="e">
        <f>IF(revenueReduction&gt;0.3,MAX(IF($B997="Non - avec lien de dépendance",MIN(1129,K997,$C997)*overallRate,MIN(1129,K997)*overallRate),ROUND(MAX(IF($B997="Non - avec lien de dépendance",0,MIN((0.75*K997),847)),MIN(K997,(0.75*$C997),847)),2)),IF($B997="Non - avec lien de dépendance",MIN(1129,K997,$C997)*overallRate,MIN(1129,K997)*overallRate))</f>
        <v>#VALUE!</v>
      </c>
    </row>
    <row r="998" spans="12:21" x14ac:dyDescent="0.5">
      <c r="L998" s="56" t="str">
        <f>IF(ISTEXT(overallRate),"Effectuez l’étape 1",IF(OR(COUNT($C998,H998)&lt;&gt;2,overallRate=0),0,IF(D998="Oui",ROUND(MAX(IF($B998="Non - avec lien de dépendance",0,MIN((0.75*H998),847)),MIN(H998,(0.75*$C998),847)),2),R998)))</f>
        <v>Effectuez l’étape 1</v>
      </c>
      <c r="M998" s="56" t="str">
        <f>IF(ISTEXT(overallRate),"Effectuez l’étape 1",IF(OR(COUNT($C998,I998)&lt;&gt;2,overallRate=0),0,IF(E998="Yes",ROUND(MAX(IF($B998="Non - avec lien de dépendance",0,MIN((0.75*I998),847)),MIN(I998,(0.75*$C998),847)),2),S998)))</f>
        <v>Effectuez l’étape 1</v>
      </c>
      <c r="N998" s="56" t="str">
        <f>IF(ISTEXT(overallRate),"Effectuez l’étape 1",IF(OR(COUNT($C998,J998)&lt;&gt;2,overallRate=0),0,IF(F998="Yes",ROUND(MAX(IF($B998="Non - avec lien de dépendance",0,MIN((0.75*J998),847)),MIN(J998,(0.75*$C998),847)),2),T998)))</f>
        <v>Effectuez l’étape 1</v>
      </c>
      <c r="O998" s="56" t="str">
        <f>IF(ISTEXT(overallRate),"Effectuez l’étape 1",IF(OR(COUNT($C998,K998)&lt;&gt;2,overallRate=0),0,IF(G998="Yes",ROUND(MAX(IF($B998="Non - avec lien de dépendance",0,MIN((0.75*K998),847)),MIN(K998,(0.75*$C998),847)),2),U998)))</f>
        <v>Effectuez l’étape 1</v>
      </c>
      <c r="P998" s="3">
        <f t="shared" si="15"/>
        <v>0</v>
      </c>
      <c r="R998" s="110" t="e">
        <f>IF(revenueReduction&gt;0.3,MAX(IF($B998="Non - avec lien de dépendance",MIN(1129,H998,$C998)*overallRate,MIN(1129,H998)*overallRate),ROUND(MAX(IF($B998="Non - avec lien de dépendance",0,MIN((0.75*H998),847)),MIN(H998,(0.75*$C998),847)),2)),IF($B998="Non - avec lien de dépendance",MIN(1129,H998,$C998)*overallRate,MIN(1129,H998)*overallRate))</f>
        <v>#VALUE!</v>
      </c>
      <c r="S998" s="110" t="e">
        <f>IF(revenueReduction&gt;0.3,MAX(IF($B998="Non - avec lien de dépendance",MIN(1129,I998,$C998)*overallRate,MIN(1129,I998)*overallRate),ROUND(MAX(IF($B998="Non - avec lien de dépendance",0,MIN((0.75*I998),847)),MIN(I998,(0.75*$C998),847)),2)),IF($B998="Non - avec lien de dépendance",MIN(1129,I998,$C998)*overallRate,MIN(1129,I998)*overallRate))</f>
        <v>#VALUE!</v>
      </c>
      <c r="T998" s="110" t="e">
        <f>IF(revenueReduction&gt;0.3,MAX(IF($B998="Non - avec lien de dépendance",MIN(1129,J998,$C998)*overallRate,MIN(1129,J998)*overallRate),ROUND(MAX(IF($B998="Non - avec lien de dépendance",0,MIN((0.75*J998),847)),MIN(J998,(0.75*$C998),847)),2)),IF($B998="Non - avec lien de dépendance",MIN(1129,J998,$C998)*overallRate,MIN(1129,J998)*overallRate))</f>
        <v>#VALUE!</v>
      </c>
      <c r="U998" s="110" t="e">
        <f>IF(revenueReduction&gt;0.3,MAX(IF($B998="Non - avec lien de dépendance",MIN(1129,K998,$C998)*overallRate,MIN(1129,K998)*overallRate),ROUND(MAX(IF($B998="Non - avec lien de dépendance",0,MIN((0.75*K998),847)),MIN(K998,(0.75*$C998),847)),2)),IF($B998="Non - avec lien de dépendance",MIN(1129,K998,$C998)*overallRate,MIN(1129,K998)*overallRate))</f>
        <v>#VALUE!</v>
      </c>
    </row>
    <row r="999" spans="12:21" x14ac:dyDescent="0.5">
      <c r="L999" s="56" t="str">
        <f>IF(ISTEXT(overallRate),"Effectuez l’étape 1",IF(OR(COUNT($C999,H999)&lt;&gt;2,overallRate=0),0,IF(D999="Oui",ROUND(MAX(IF($B999="Non - avec lien de dépendance",0,MIN((0.75*H999),847)),MIN(H999,(0.75*$C999),847)),2),R999)))</f>
        <v>Effectuez l’étape 1</v>
      </c>
      <c r="M999" s="56" t="str">
        <f>IF(ISTEXT(overallRate),"Effectuez l’étape 1",IF(OR(COUNT($C999,I999)&lt;&gt;2,overallRate=0),0,IF(E999="Yes",ROUND(MAX(IF($B999="Non - avec lien de dépendance",0,MIN((0.75*I999),847)),MIN(I999,(0.75*$C999),847)),2),S999)))</f>
        <v>Effectuez l’étape 1</v>
      </c>
      <c r="N999" s="56" t="str">
        <f>IF(ISTEXT(overallRate),"Effectuez l’étape 1",IF(OR(COUNT($C999,J999)&lt;&gt;2,overallRate=0),0,IF(F999="Yes",ROUND(MAX(IF($B999="Non - avec lien de dépendance",0,MIN((0.75*J999),847)),MIN(J999,(0.75*$C999),847)),2),T999)))</f>
        <v>Effectuez l’étape 1</v>
      </c>
      <c r="O999" s="56" t="str">
        <f>IF(ISTEXT(overallRate),"Effectuez l’étape 1",IF(OR(COUNT($C999,K999)&lt;&gt;2,overallRate=0),0,IF(G999="Yes",ROUND(MAX(IF($B999="Non - avec lien de dépendance",0,MIN((0.75*K999),847)),MIN(K999,(0.75*$C999),847)),2),U999)))</f>
        <v>Effectuez l’étape 1</v>
      </c>
      <c r="P999" s="3">
        <f t="shared" si="15"/>
        <v>0</v>
      </c>
      <c r="R999" s="110" t="e">
        <f>IF(revenueReduction&gt;0.3,MAX(IF($B999="Non - avec lien de dépendance",MIN(1129,H999,$C999)*overallRate,MIN(1129,H999)*overallRate),ROUND(MAX(IF($B999="Non - avec lien de dépendance",0,MIN((0.75*H999),847)),MIN(H999,(0.75*$C999),847)),2)),IF($B999="Non - avec lien de dépendance",MIN(1129,H999,$C999)*overallRate,MIN(1129,H999)*overallRate))</f>
        <v>#VALUE!</v>
      </c>
      <c r="S999" s="110" t="e">
        <f>IF(revenueReduction&gt;0.3,MAX(IF($B999="Non - avec lien de dépendance",MIN(1129,I999,$C999)*overallRate,MIN(1129,I999)*overallRate),ROUND(MAX(IF($B999="Non - avec lien de dépendance",0,MIN((0.75*I999),847)),MIN(I999,(0.75*$C999),847)),2)),IF($B999="Non - avec lien de dépendance",MIN(1129,I999,$C999)*overallRate,MIN(1129,I999)*overallRate))</f>
        <v>#VALUE!</v>
      </c>
      <c r="T999" s="110" t="e">
        <f>IF(revenueReduction&gt;0.3,MAX(IF($B999="Non - avec lien de dépendance",MIN(1129,J999,$C999)*overallRate,MIN(1129,J999)*overallRate),ROUND(MAX(IF($B999="Non - avec lien de dépendance",0,MIN((0.75*J999),847)),MIN(J999,(0.75*$C999),847)),2)),IF($B999="Non - avec lien de dépendance",MIN(1129,J999,$C999)*overallRate,MIN(1129,J999)*overallRate))</f>
        <v>#VALUE!</v>
      </c>
      <c r="U999" s="110" t="e">
        <f>IF(revenueReduction&gt;0.3,MAX(IF($B999="Non - avec lien de dépendance",MIN(1129,K999,$C999)*overallRate,MIN(1129,K999)*overallRate),ROUND(MAX(IF($B999="Non - avec lien de dépendance",0,MIN((0.75*K999),847)),MIN(K999,(0.75*$C999),847)),2)),IF($B999="Non - avec lien de dépendance",MIN(1129,K999,$C999)*overallRate,MIN(1129,K999)*overallRate))</f>
        <v>#VALUE!</v>
      </c>
    </row>
    <row r="1000" spans="12:21" x14ac:dyDescent="0.5">
      <c r="L1000" s="56" t="str">
        <f>IF(ISTEXT(overallRate),"Effectuez l’étape 1",IF(OR(COUNT($C1000,H1000)&lt;&gt;2,overallRate=0),0,IF(D1000="Oui",ROUND(MAX(IF($B1000="Non - avec lien de dépendance",0,MIN((0.75*H1000),847)),MIN(H1000,(0.75*$C1000),847)),2),R1000)))</f>
        <v>Effectuez l’étape 1</v>
      </c>
      <c r="M1000" s="56" t="str">
        <f>IF(ISTEXT(overallRate),"Effectuez l’étape 1",IF(OR(COUNT($C1000,I1000)&lt;&gt;2,overallRate=0),0,IF(E1000="Yes",ROUND(MAX(IF($B1000="Non - avec lien de dépendance",0,MIN((0.75*I1000),847)),MIN(I1000,(0.75*$C1000),847)),2),S1000)))</f>
        <v>Effectuez l’étape 1</v>
      </c>
      <c r="N1000" s="56" t="str">
        <f>IF(ISTEXT(overallRate),"Effectuez l’étape 1",IF(OR(COUNT($C1000,J1000)&lt;&gt;2,overallRate=0),0,IF(F1000="Yes",ROUND(MAX(IF($B1000="Non - avec lien de dépendance",0,MIN((0.75*J1000),847)),MIN(J1000,(0.75*$C1000),847)),2),T1000)))</f>
        <v>Effectuez l’étape 1</v>
      </c>
      <c r="O1000" s="56" t="str">
        <f>IF(ISTEXT(overallRate),"Effectuez l’étape 1",IF(OR(COUNT($C1000,K1000)&lt;&gt;2,overallRate=0),0,IF(G1000="Yes",ROUND(MAX(IF($B1000="Non - avec lien de dépendance",0,MIN((0.75*K1000),847)),MIN(K1000,(0.75*$C1000),847)),2),U1000)))</f>
        <v>Effectuez l’étape 1</v>
      </c>
      <c r="P1000" s="3">
        <f t="shared" si="15"/>
        <v>0</v>
      </c>
      <c r="R1000" s="110" t="e">
        <f>IF(revenueReduction&gt;0.3,MAX(IF($B1000="Non - avec lien de dépendance",MIN(1129,H1000,$C1000)*overallRate,MIN(1129,H1000)*overallRate),ROUND(MAX(IF($B1000="Non - avec lien de dépendance",0,MIN((0.75*H1000),847)),MIN(H1000,(0.75*$C1000),847)),2)),IF($B1000="Non - avec lien de dépendance",MIN(1129,H1000,$C1000)*overallRate,MIN(1129,H1000)*overallRate))</f>
        <v>#VALUE!</v>
      </c>
      <c r="S1000" s="110" t="e">
        <f>IF(revenueReduction&gt;0.3,MAX(IF($B1000="Non - avec lien de dépendance",MIN(1129,I1000,$C1000)*overallRate,MIN(1129,I1000)*overallRate),ROUND(MAX(IF($B1000="Non - avec lien de dépendance",0,MIN((0.75*I1000),847)),MIN(I1000,(0.75*$C1000),847)),2)),IF($B1000="Non - avec lien de dépendance",MIN(1129,I1000,$C1000)*overallRate,MIN(1129,I1000)*overallRate))</f>
        <v>#VALUE!</v>
      </c>
      <c r="T1000" s="110" t="e">
        <f>IF(revenueReduction&gt;0.3,MAX(IF($B1000="Non - avec lien de dépendance",MIN(1129,J1000,$C1000)*overallRate,MIN(1129,J1000)*overallRate),ROUND(MAX(IF($B1000="Non - avec lien de dépendance",0,MIN((0.75*J1000),847)),MIN(J1000,(0.75*$C1000),847)),2)),IF($B1000="Non - avec lien de dépendance",MIN(1129,J1000,$C1000)*overallRate,MIN(1129,J1000)*overallRate))</f>
        <v>#VALUE!</v>
      </c>
      <c r="U1000" s="110" t="e">
        <f>IF(revenueReduction&gt;0.3,MAX(IF($B1000="Non - avec lien de dépendance",MIN(1129,K1000,$C1000)*overallRate,MIN(1129,K1000)*overallRate),ROUND(MAX(IF($B1000="Non - avec lien de dépendance",0,MIN((0.75*K1000),847)),MIN(K1000,(0.75*$C1000),847)),2)),IF($B1000="Non - avec lien de dépendance",MIN(1129,K1000,$C1000)*overallRate,MIN(1129,K1000)*overallRate))</f>
        <v>#VALUE!</v>
      </c>
    </row>
    <row r="1001" spans="12:21" x14ac:dyDescent="0.5">
      <c r="L1001" s="56" t="str">
        <f>IF(ISTEXT(overallRate),"Effectuez l’étape 1",IF(OR(COUNT($C1001,H1001)&lt;&gt;2,overallRate=0),0,IF(D1001="Oui",ROUND(MAX(IF($B1001="Non - avec lien de dépendance",0,MIN((0.75*H1001),847)),MIN(H1001,(0.75*$C1001),847)),2),R1001)))</f>
        <v>Effectuez l’étape 1</v>
      </c>
      <c r="M1001" s="56" t="str">
        <f>IF(ISTEXT(overallRate),"Effectuez l’étape 1",IF(OR(COUNT($C1001,I1001)&lt;&gt;2,overallRate=0),0,IF(E1001="Yes",ROUND(MAX(IF($B1001="Non - avec lien de dépendance",0,MIN((0.75*I1001),847)),MIN(I1001,(0.75*$C1001),847)),2),S1001)))</f>
        <v>Effectuez l’étape 1</v>
      </c>
      <c r="N1001" s="56" t="str">
        <f>IF(ISTEXT(overallRate),"Effectuez l’étape 1",IF(OR(COUNT($C1001,J1001)&lt;&gt;2,overallRate=0),0,IF(F1001="Yes",ROUND(MAX(IF($B1001="Non - avec lien de dépendance",0,MIN((0.75*J1001),847)),MIN(J1001,(0.75*$C1001),847)),2),T1001)))</f>
        <v>Effectuez l’étape 1</v>
      </c>
      <c r="O1001" s="56" t="str">
        <f>IF(ISTEXT(overallRate),"Effectuez l’étape 1",IF(OR(COUNT($C1001,K1001)&lt;&gt;2,overallRate=0),0,IF(G1001="Yes",ROUND(MAX(IF($B1001="Non - avec lien de dépendance",0,MIN((0.75*K1001),847)),MIN(K1001,(0.75*$C1001),847)),2),U1001)))</f>
        <v>Effectuez l’étape 1</v>
      </c>
      <c r="P1001" s="3">
        <f t="shared" si="15"/>
        <v>0</v>
      </c>
      <c r="R1001" s="110" t="e">
        <f>IF(revenueReduction&gt;0.3,MAX(IF($B1001="Non - avec lien de dépendance",MIN(1129,H1001,$C1001)*overallRate,MIN(1129,H1001)*overallRate),ROUND(MAX(IF($B1001="Non - avec lien de dépendance",0,MIN((0.75*H1001),847)),MIN(H1001,(0.75*$C1001),847)),2)),IF($B1001="Non - avec lien de dépendance",MIN(1129,H1001,$C1001)*overallRate,MIN(1129,H1001)*overallRate))</f>
        <v>#VALUE!</v>
      </c>
      <c r="S1001" s="110" t="e">
        <f>IF(revenueReduction&gt;0.3,MAX(IF($B1001="Non - avec lien de dépendance",MIN(1129,I1001,$C1001)*overallRate,MIN(1129,I1001)*overallRate),ROUND(MAX(IF($B1001="Non - avec lien de dépendance",0,MIN((0.75*I1001),847)),MIN(I1001,(0.75*$C1001),847)),2)),IF($B1001="Non - avec lien de dépendance",MIN(1129,I1001,$C1001)*overallRate,MIN(1129,I1001)*overallRate))</f>
        <v>#VALUE!</v>
      </c>
      <c r="T1001" s="110" t="e">
        <f>IF(revenueReduction&gt;0.3,MAX(IF($B1001="Non - avec lien de dépendance",MIN(1129,J1001,$C1001)*overallRate,MIN(1129,J1001)*overallRate),ROUND(MAX(IF($B1001="Non - avec lien de dépendance",0,MIN((0.75*J1001),847)),MIN(J1001,(0.75*$C1001),847)),2)),IF($B1001="Non - avec lien de dépendance",MIN(1129,J1001,$C1001)*overallRate,MIN(1129,J1001)*overallRate))</f>
        <v>#VALUE!</v>
      </c>
      <c r="U1001" s="110" t="e">
        <f>IF(revenueReduction&gt;0.3,MAX(IF($B1001="Non - avec lien de dépendance",MIN(1129,K1001,$C1001)*overallRate,MIN(1129,K1001)*overallRate),ROUND(MAX(IF($B1001="Non - avec lien de dépendance",0,MIN((0.75*K1001),847)),MIN(K1001,(0.75*$C1001),847)),2)),IF($B1001="Non - avec lien de dépendance",MIN(1129,K1001,$C1001)*overallRate,MIN(1129,K1001)*overallRate))</f>
        <v>#VALUE!</v>
      </c>
    </row>
    <row r="1002" spans="12:21" x14ac:dyDescent="0.5">
      <c r="L1002" s="56" t="str">
        <f>IF(ISTEXT(overallRate),"Effectuez l’étape 1",IF(OR(COUNT($C1002,H1002)&lt;&gt;2,overallRate=0),0,IF(D1002="Oui",ROUND(MAX(IF($B1002="Non - avec lien de dépendance",0,MIN((0.75*H1002),847)),MIN(H1002,(0.75*$C1002),847)),2),R1002)))</f>
        <v>Effectuez l’étape 1</v>
      </c>
      <c r="M1002" s="56" t="str">
        <f>IF(ISTEXT(overallRate),"Effectuez l’étape 1",IF(OR(COUNT($C1002,I1002)&lt;&gt;2,overallRate=0),0,IF(E1002="Yes",ROUND(MAX(IF($B1002="Non - avec lien de dépendance",0,MIN((0.75*I1002),847)),MIN(I1002,(0.75*$C1002),847)),2),S1002)))</f>
        <v>Effectuez l’étape 1</v>
      </c>
      <c r="N1002" s="56" t="str">
        <f>IF(ISTEXT(overallRate),"Effectuez l’étape 1",IF(OR(COUNT($C1002,J1002)&lt;&gt;2,overallRate=0),0,IF(F1002="Yes",ROUND(MAX(IF($B1002="Non - avec lien de dépendance",0,MIN((0.75*J1002),847)),MIN(J1002,(0.75*$C1002),847)),2),T1002)))</f>
        <v>Effectuez l’étape 1</v>
      </c>
      <c r="O1002" s="56" t="str">
        <f>IF(ISTEXT(overallRate),"Effectuez l’étape 1",IF(OR(COUNT($C1002,K1002)&lt;&gt;2,overallRate=0),0,IF(G1002="Yes",ROUND(MAX(IF($B1002="Non - avec lien de dépendance",0,MIN((0.75*K1002),847)),MIN(K1002,(0.75*$C1002),847)),2),U1002)))</f>
        <v>Effectuez l’étape 1</v>
      </c>
      <c r="P1002" s="3">
        <f t="shared" si="15"/>
        <v>0</v>
      </c>
      <c r="R1002" s="110" t="e">
        <f>IF(revenueReduction&gt;0.3,MAX(IF($B1002="Non - avec lien de dépendance",MIN(1129,H1002,$C1002)*overallRate,MIN(1129,H1002)*overallRate),ROUND(MAX(IF($B1002="Non - avec lien de dépendance",0,MIN((0.75*H1002),847)),MIN(H1002,(0.75*$C1002),847)),2)),IF($B1002="Non - avec lien de dépendance",MIN(1129,H1002,$C1002)*overallRate,MIN(1129,H1002)*overallRate))</f>
        <v>#VALUE!</v>
      </c>
      <c r="S1002" s="110" t="e">
        <f>IF(revenueReduction&gt;0.3,MAX(IF($B1002="Non - avec lien de dépendance",MIN(1129,I1002,$C1002)*overallRate,MIN(1129,I1002)*overallRate),ROUND(MAX(IF($B1002="Non - avec lien de dépendance",0,MIN((0.75*I1002),847)),MIN(I1002,(0.75*$C1002),847)),2)),IF($B1002="Non - avec lien de dépendance",MIN(1129,I1002,$C1002)*overallRate,MIN(1129,I1002)*overallRate))</f>
        <v>#VALUE!</v>
      </c>
      <c r="T1002" s="110" t="e">
        <f>IF(revenueReduction&gt;0.3,MAX(IF($B1002="Non - avec lien de dépendance",MIN(1129,J1002,$C1002)*overallRate,MIN(1129,J1002)*overallRate),ROUND(MAX(IF($B1002="Non - avec lien de dépendance",0,MIN((0.75*J1002),847)),MIN(J1002,(0.75*$C1002),847)),2)),IF($B1002="Non - avec lien de dépendance",MIN(1129,J1002,$C1002)*overallRate,MIN(1129,J1002)*overallRate))</f>
        <v>#VALUE!</v>
      </c>
      <c r="U1002" s="110" t="e">
        <f>IF(revenueReduction&gt;0.3,MAX(IF($B1002="Non - avec lien de dépendance",MIN(1129,K1002,$C1002)*overallRate,MIN(1129,K1002)*overallRate),ROUND(MAX(IF($B1002="Non - avec lien de dépendance",0,MIN((0.75*K1002),847)),MIN(K1002,(0.75*$C1002),847)),2)),IF($B1002="Non - avec lien de dépendance",MIN(1129,K1002,$C1002)*overallRate,MIN(1129,K1002)*overallRate))</f>
        <v>#VALUE!</v>
      </c>
    </row>
    <row r="1003" spans="12:21" x14ac:dyDescent="0.5">
      <c r="L1003" s="56" t="str">
        <f>IF(ISTEXT(overallRate),"Effectuez l’étape 1",IF(OR(COUNT($C1003,H1003)&lt;&gt;2,overallRate=0),0,IF(D1003="Oui",ROUND(MAX(IF($B1003="Non - avec lien de dépendance",0,MIN((0.75*H1003),847)),MIN(H1003,(0.75*$C1003),847)),2),R1003)))</f>
        <v>Effectuez l’étape 1</v>
      </c>
      <c r="M1003" s="56" t="str">
        <f>IF(ISTEXT(overallRate),"Effectuez l’étape 1",IF(OR(COUNT($C1003,I1003)&lt;&gt;2,overallRate=0),0,IF(E1003="Yes",ROUND(MAX(IF($B1003="Non - avec lien de dépendance",0,MIN((0.75*I1003),847)),MIN(I1003,(0.75*$C1003),847)),2),S1003)))</f>
        <v>Effectuez l’étape 1</v>
      </c>
      <c r="N1003" s="56" t="str">
        <f>IF(ISTEXT(overallRate),"Effectuez l’étape 1",IF(OR(COUNT($C1003,J1003)&lt;&gt;2,overallRate=0),0,IF(F1003="Yes",ROUND(MAX(IF($B1003="Non - avec lien de dépendance",0,MIN((0.75*J1003),847)),MIN(J1003,(0.75*$C1003),847)),2),T1003)))</f>
        <v>Effectuez l’étape 1</v>
      </c>
      <c r="O1003" s="56" t="str">
        <f>IF(ISTEXT(overallRate),"Effectuez l’étape 1",IF(OR(COUNT($C1003,K1003)&lt;&gt;2,overallRate=0),0,IF(G1003="Yes",ROUND(MAX(IF($B1003="Non - avec lien de dépendance",0,MIN((0.75*K1003),847)),MIN(K1003,(0.75*$C1003),847)),2),U1003)))</f>
        <v>Effectuez l’étape 1</v>
      </c>
      <c r="P1003" s="3">
        <f t="shared" si="15"/>
        <v>0</v>
      </c>
      <c r="R1003" s="110" t="e">
        <f>IF(revenueReduction&gt;0.3,MAX(IF($B1003="Non - avec lien de dépendance",MIN(1129,H1003,$C1003)*overallRate,MIN(1129,H1003)*overallRate),ROUND(MAX(IF($B1003="Non - avec lien de dépendance",0,MIN((0.75*H1003),847)),MIN(H1003,(0.75*$C1003),847)),2)),IF($B1003="Non - avec lien de dépendance",MIN(1129,H1003,$C1003)*overallRate,MIN(1129,H1003)*overallRate))</f>
        <v>#VALUE!</v>
      </c>
      <c r="S1003" s="110" t="e">
        <f>IF(revenueReduction&gt;0.3,MAX(IF($B1003="Non - avec lien de dépendance",MIN(1129,I1003,$C1003)*overallRate,MIN(1129,I1003)*overallRate),ROUND(MAX(IF($B1003="Non - avec lien de dépendance",0,MIN((0.75*I1003),847)),MIN(I1003,(0.75*$C1003),847)),2)),IF($B1003="Non - avec lien de dépendance",MIN(1129,I1003,$C1003)*overallRate,MIN(1129,I1003)*overallRate))</f>
        <v>#VALUE!</v>
      </c>
      <c r="T1003" s="110" t="e">
        <f>IF(revenueReduction&gt;0.3,MAX(IF($B1003="Non - avec lien de dépendance",MIN(1129,J1003,$C1003)*overallRate,MIN(1129,J1003)*overallRate),ROUND(MAX(IF($B1003="Non - avec lien de dépendance",0,MIN((0.75*J1003),847)),MIN(J1003,(0.75*$C1003),847)),2)),IF($B1003="Non - avec lien de dépendance",MIN(1129,J1003,$C1003)*overallRate,MIN(1129,J1003)*overallRate))</f>
        <v>#VALUE!</v>
      </c>
      <c r="U1003" s="110" t="e">
        <f>IF(revenueReduction&gt;0.3,MAX(IF($B1003="Non - avec lien de dépendance",MIN(1129,K1003,$C1003)*overallRate,MIN(1129,K1003)*overallRate),ROUND(MAX(IF($B1003="Non - avec lien de dépendance",0,MIN((0.75*K1003),847)),MIN(K1003,(0.75*$C1003),847)),2)),IF($B1003="Non - avec lien de dépendance",MIN(1129,K1003,$C1003)*overallRate,MIN(1129,K1003)*overallRate))</f>
        <v>#VALUE!</v>
      </c>
    </row>
    <row r="1004" spans="12:21" x14ac:dyDescent="0.5">
      <c r="L1004" s="56" t="str">
        <f>IF(ISTEXT(overallRate),"Effectuez l’étape 1",IF(OR(COUNT($C1004,H1004)&lt;&gt;2,overallRate=0),0,IF(D1004="Oui",ROUND(MAX(IF($B1004="Non - avec lien de dépendance",0,MIN((0.75*H1004),847)),MIN(H1004,(0.75*$C1004),847)),2),R1004)))</f>
        <v>Effectuez l’étape 1</v>
      </c>
      <c r="M1004" s="56" t="str">
        <f>IF(ISTEXT(overallRate),"Effectuez l’étape 1",IF(OR(COUNT($C1004,I1004)&lt;&gt;2,overallRate=0),0,IF(E1004="Yes",ROUND(MAX(IF($B1004="Non - avec lien de dépendance",0,MIN((0.75*I1004),847)),MIN(I1004,(0.75*$C1004),847)),2),S1004)))</f>
        <v>Effectuez l’étape 1</v>
      </c>
      <c r="N1004" s="56" t="str">
        <f>IF(ISTEXT(overallRate),"Effectuez l’étape 1",IF(OR(COUNT($C1004,J1004)&lt;&gt;2,overallRate=0),0,IF(F1004="Yes",ROUND(MAX(IF($B1004="Non - avec lien de dépendance",0,MIN((0.75*J1004),847)),MIN(J1004,(0.75*$C1004),847)),2),T1004)))</f>
        <v>Effectuez l’étape 1</v>
      </c>
      <c r="O1004" s="56" t="str">
        <f>IF(ISTEXT(overallRate),"Effectuez l’étape 1",IF(OR(COUNT($C1004,K1004)&lt;&gt;2,overallRate=0),0,IF(G1004="Yes",ROUND(MAX(IF($B1004="Non - avec lien de dépendance",0,MIN((0.75*K1004),847)),MIN(K1004,(0.75*$C1004),847)),2),U1004)))</f>
        <v>Effectuez l’étape 1</v>
      </c>
      <c r="P1004" s="3">
        <f t="shared" si="15"/>
        <v>0</v>
      </c>
      <c r="R1004" s="110" t="e">
        <f>IF(revenueReduction&gt;0.3,MAX(IF($B1004="Non - avec lien de dépendance",MIN(1129,H1004,$C1004)*overallRate,MIN(1129,H1004)*overallRate),ROUND(MAX(IF($B1004="Non - avec lien de dépendance",0,MIN((0.75*H1004),847)),MIN(H1004,(0.75*$C1004),847)),2)),IF($B1004="Non - avec lien de dépendance",MIN(1129,H1004,$C1004)*overallRate,MIN(1129,H1004)*overallRate))</f>
        <v>#VALUE!</v>
      </c>
      <c r="S1004" s="110" t="e">
        <f>IF(revenueReduction&gt;0.3,MAX(IF($B1004="Non - avec lien de dépendance",MIN(1129,I1004,$C1004)*overallRate,MIN(1129,I1004)*overallRate),ROUND(MAX(IF($B1004="Non - avec lien de dépendance",0,MIN((0.75*I1004),847)),MIN(I1004,(0.75*$C1004),847)),2)),IF($B1004="Non - avec lien de dépendance",MIN(1129,I1004,$C1004)*overallRate,MIN(1129,I1004)*overallRate))</f>
        <v>#VALUE!</v>
      </c>
      <c r="T1004" s="110" t="e">
        <f>IF(revenueReduction&gt;0.3,MAX(IF($B1004="Non - avec lien de dépendance",MIN(1129,J1004,$C1004)*overallRate,MIN(1129,J1004)*overallRate),ROUND(MAX(IF($B1004="Non - avec lien de dépendance",0,MIN((0.75*J1004),847)),MIN(J1004,(0.75*$C1004),847)),2)),IF($B1004="Non - avec lien de dépendance",MIN(1129,J1004,$C1004)*overallRate,MIN(1129,J1004)*overallRate))</f>
        <v>#VALUE!</v>
      </c>
      <c r="U1004" s="110" t="e">
        <f>IF(revenueReduction&gt;0.3,MAX(IF($B1004="Non - avec lien de dépendance",MIN(1129,K1004,$C1004)*overallRate,MIN(1129,K1004)*overallRate),ROUND(MAX(IF($B1004="Non - avec lien de dépendance",0,MIN((0.75*K1004),847)),MIN(K1004,(0.75*$C1004),847)),2)),IF($B1004="Non - avec lien de dépendance",MIN(1129,K1004,$C1004)*overallRate,MIN(1129,K1004)*overallRate))</f>
        <v>#VALUE!</v>
      </c>
    </row>
    <row r="1005" spans="12:21" x14ac:dyDescent="0.5">
      <c r="L1005" s="56" t="str">
        <f>IF(ISTEXT(overallRate),"Effectuez l’étape 1",IF(OR(COUNT($C1005,H1005)&lt;&gt;2,overallRate=0),0,IF(D1005="Oui",ROUND(MAX(IF($B1005="Non - avec lien de dépendance",0,MIN((0.75*H1005),847)),MIN(H1005,(0.75*$C1005),847)),2),R1005)))</f>
        <v>Effectuez l’étape 1</v>
      </c>
      <c r="M1005" s="56" t="str">
        <f>IF(ISTEXT(overallRate),"Effectuez l’étape 1",IF(OR(COUNT($C1005,I1005)&lt;&gt;2,overallRate=0),0,IF(E1005="Yes",ROUND(MAX(IF($B1005="Non - avec lien de dépendance",0,MIN((0.75*I1005),847)),MIN(I1005,(0.75*$C1005),847)),2),S1005)))</f>
        <v>Effectuez l’étape 1</v>
      </c>
      <c r="N1005" s="56" t="str">
        <f>IF(ISTEXT(overallRate),"Effectuez l’étape 1",IF(OR(COUNT($C1005,J1005)&lt;&gt;2,overallRate=0),0,IF(F1005="Yes",ROUND(MAX(IF($B1005="Non - avec lien de dépendance",0,MIN((0.75*J1005),847)),MIN(J1005,(0.75*$C1005),847)),2),T1005)))</f>
        <v>Effectuez l’étape 1</v>
      </c>
      <c r="O1005" s="56" t="str">
        <f>IF(ISTEXT(overallRate),"Effectuez l’étape 1",IF(OR(COUNT($C1005,K1005)&lt;&gt;2,overallRate=0),0,IF(G1005="Yes",ROUND(MAX(IF($B1005="Non - avec lien de dépendance",0,MIN((0.75*K1005),847)),MIN(K1005,(0.75*$C1005),847)),2),U1005)))</f>
        <v>Effectuez l’étape 1</v>
      </c>
      <c r="P1005" s="3">
        <f t="shared" si="15"/>
        <v>0</v>
      </c>
      <c r="R1005" s="110" t="e">
        <f>IF(revenueReduction&gt;0.3,MAX(IF($B1005="Non - avec lien de dépendance",MIN(1129,H1005,$C1005)*overallRate,MIN(1129,H1005)*overallRate),ROUND(MAX(IF($B1005="Non - avec lien de dépendance",0,MIN((0.75*H1005),847)),MIN(H1005,(0.75*$C1005),847)),2)),IF($B1005="Non - avec lien de dépendance",MIN(1129,H1005,$C1005)*overallRate,MIN(1129,H1005)*overallRate))</f>
        <v>#VALUE!</v>
      </c>
      <c r="S1005" s="110" t="e">
        <f>IF(revenueReduction&gt;0.3,MAX(IF($B1005="Non - avec lien de dépendance",MIN(1129,I1005,$C1005)*overallRate,MIN(1129,I1005)*overallRate),ROUND(MAX(IF($B1005="Non - avec lien de dépendance",0,MIN((0.75*I1005),847)),MIN(I1005,(0.75*$C1005),847)),2)),IF($B1005="Non - avec lien de dépendance",MIN(1129,I1005,$C1005)*overallRate,MIN(1129,I1005)*overallRate))</f>
        <v>#VALUE!</v>
      </c>
      <c r="T1005" s="110" t="e">
        <f>IF(revenueReduction&gt;0.3,MAX(IF($B1005="Non - avec lien de dépendance",MIN(1129,J1005,$C1005)*overallRate,MIN(1129,J1005)*overallRate),ROUND(MAX(IF($B1005="Non - avec lien de dépendance",0,MIN((0.75*J1005),847)),MIN(J1005,(0.75*$C1005),847)),2)),IF($B1005="Non - avec lien de dépendance",MIN(1129,J1005,$C1005)*overallRate,MIN(1129,J1005)*overallRate))</f>
        <v>#VALUE!</v>
      </c>
      <c r="U1005" s="110" t="e">
        <f>IF(revenueReduction&gt;0.3,MAX(IF($B1005="Non - avec lien de dépendance",MIN(1129,K1005,$C1005)*overallRate,MIN(1129,K1005)*overallRate),ROUND(MAX(IF($B1005="Non - avec lien de dépendance",0,MIN((0.75*K1005),847)),MIN(K1005,(0.75*$C1005),847)),2)),IF($B1005="Non - avec lien de dépendance",MIN(1129,K1005,$C1005)*overallRate,MIN(1129,K1005)*overallRate))</f>
        <v>#VALUE!</v>
      </c>
    </row>
    <row r="1006" spans="12:21" x14ac:dyDescent="0.5">
      <c r="L1006" s="56" t="str">
        <f>IF(ISTEXT(overallRate),"Effectuez l’étape 1",IF(OR(COUNT($C1006,H1006)&lt;&gt;2,overallRate=0),0,IF(D1006="Oui",ROUND(MAX(IF($B1006="Non - avec lien de dépendance",0,MIN((0.75*H1006),847)),MIN(H1006,(0.75*$C1006),847)),2),R1006)))</f>
        <v>Effectuez l’étape 1</v>
      </c>
      <c r="M1006" s="56" t="str">
        <f>IF(ISTEXT(overallRate),"Effectuez l’étape 1",IF(OR(COUNT($C1006,I1006)&lt;&gt;2,overallRate=0),0,IF(E1006="Yes",ROUND(MAX(IF($B1006="Non - avec lien de dépendance",0,MIN((0.75*I1006),847)),MIN(I1006,(0.75*$C1006),847)),2),S1006)))</f>
        <v>Effectuez l’étape 1</v>
      </c>
      <c r="N1006" s="56" t="str">
        <f>IF(ISTEXT(overallRate),"Effectuez l’étape 1",IF(OR(COUNT($C1006,J1006)&lt;&gt;2,overallRate=0),0,IF(F1006="Yes",ROUND(MAX(IF($B1006="Non - avec lien de dépendance",0,MIN((0.75*J1006),847)),MIN(J1006,(0.75*$C1006),847)),2),T1006)))</f>
        <v>Effectuez l’étape 1</v>
      </c>
      <c r="O1006" s="56" t="str">
        <f>IF(ISTEXT(overallRate),"Effectuez l’étape 1",IF(OR(COUNT($C1006,K1006)&lt;&gt;2,overallRate=0),0,IF(G1006="Yes",ROUND(MAX(IF($B1006="Non - avec lien de dépendance",0,MIN((0.75*K1006),847)),MIN(K1006,(0.75*$C1006),847)),2),U1006)))</f>
        <v>Effectuez l’étape 1</v>
      </c>
      <c r="P1006" s="3">
        <f t="shared" si="15"/>
        <v>0</v>
      </c>
      <c r="R1006" s="110" t="e">
        <f>IF(revenueReduction&gt;0.3,MAX(IF($B1006="Non - avec lien de dépendance",MIN(1129,H1006,$C1006)*overallRate,MIN(1129,H1006)*overallRate),ROUND(MAX(IF($B1006="Non - avec lien de dépendance",0,MIN((0.75*H1006),847)),MIN(H1006,(0.75*$C1006),847)),2)),IF($B1006="Non - avec lien de dépendance",MIN(1129,H1006,$C1006)*overallRate,MIN(1129,H1006)*overallRate))</f>
        <v>#VALUE!</v>
      </c>
      <c r="S1006" s="110" t="e">
        <f>IF(revenueReduction&gt;0.3,MAX(IF($B1006="Non - avec lien de dépendance",MIN(1129,I1006,$C1006)*overallRate,MIN(1129,I1006)*overallRate),ROUND(MAX(IF($B1006="Non - avec lien de dépendance",0,MIN((0.75*I1006),847)),MIN(I1006,(0.75*$C1006),847)),2)),IF($B1006="Non - avec lien de dépendance",MIN(1129,I1006,$C1006)*overallRate,MIN(1129,I1006)*overallRate))</f>
        <v>#VALUE!</v>
      </c>
      <c r="T1006" s="110" t="e">
        <f>IF(revenueReduction&gt;0.3,MAX(IF($B1006="Non - avec lien de dépendance",MIN(1129,J1006,$C1006)*overallRate,MIN(1129,J1006)*overallRate),ROUND(MAX(IF($B1006="Non - avec lien de dépendance",0,MIN((0.75*J1006),847)),MIN(J1006,(0.75*$C1006),847)),2)),IF($B1006="Non - avec lien de dépendance",MIN(1129,J1006,$C1006)*overallRate,MIN(1129,J1006)*overallRate))</f>
        <v>#VALUE!</v>
      </c>
      <c r="U1006" s="110" t="e">
        <f>IF(revenueReduction&gt;0.3,MAX(IF($B1006="Non - avec lien de dépendance",MIN(1129,K1006,$C1006)*overallRate,MIN(1129,K1006)*overallRate),ROUND(MAX(IF($B1006="Non - avec lien de dépendance",0,MIN((0.75*K1006),847)),MIN(K1006,(0.75*$C1006),847)),2)),IF($B1006="Non - avec lien de dépendance",MIN(1129,K1006,$C1006)*overallRate,MIN(1129,K1006)*overallRate))</f>
        <v>#VALUE!</v>
      </c>
    </row>
    <row r="1007" spans="12:21" x14ac:dyDescent="0.5">
      <c r="L1007" s="56" t="str">
        <f>IF(ISTEXT(overallRate),"Effectuez l’étape 1",IF(OR(COUNT($C1007,H1007)&lt;&gt;2,overallRate=0),0,IF(D1007="Oui",ROUND(MAX(IF($B1007="Non - avec lien de dépendance",0,MIN((0.75*H1007),847)),MIN(H1007,(0.75*$C1007),847)),2),R1007)))</f>
        <v>Effectuez l’étape 1</v>
      </c>
      <c r="M1007" s="56" t="str">
        <f>IF(ISTEXT(overallRate),"Effectuez l’étape 1",IF(OR(COUNT($C1007,I1007)&lt;&gt;2,overallRate=0),0,IF(E1007="Yes",ROUND(MAX(IF($B1007="Non - avec lien de dépendance",0,MIN((0.75*I1007),847)),MIN(I1007,(0.75*$C1007),847)),2),S1007)))</f>
        <v>Effectuez l’étape 1</v>
      </c>
      <c r="N1007" s="56" t="str">
        <f>IF(ISTEXT(overallRate),"Effectuez l’étape 1",IF(OR(COUNT($C1007,J1007)&lt;&gt;2,overallRate=0),0,IF(F1007="Yes",ROUND(MAX(IF($B1007="Non - avec lien de dépendance",0,MIN((0.75*J1007),847)),MIN(J1007,(0.75*$C1007),847)),2),T1007)))</f>
        <v>Effectuez l’étape 1</v>
      </c>
      <c r="O1007" s="56" t="str">
        <f>IF(ISTEXT(overallRate),"Effectuez l’étape 1",IF(OR(COUNT($C1007,K1007)&lt;&gt;2,overallRate=0),0,IF(G1007="Yes",ROUND(MAX(IF($B1007="Non - avec lien de dépendance",0,MIN((0.75*K1007),847)),MIN(K1007,(0.75*$C1007),847)),2),U1007)))</f>
        <v>Effectuez l’étape 1</v>
      </c>
      <c r="P1007" s="3">
        <f t="shared" si="15"/>
        <v>0</v>
      </c>
      <c r="R1007" s="110" t="e">
        <f>IF(revenueReduction&gt;0.3,MAX(IF($B1007="Non - avec lien de dépendance",MIN(1129,H1007,$C1007)*overallRate,MIN(1129,H1007)*overallRate),ROUND(MAX(IF($B1007="Non - avec lien de dépendance",0,MIN((0.75*H1007),847)),MIN(H1007,(0.75*$C1007),847)),2)),IF($B1007="Non - avec lien de dépendance",MIN(1129,H1007,$C1007)*overallRate,MIN(1129,H1007)*overallRate))</f>
        <v>#VALUE!</v>
      </c>
      <c r="S1007" s="110" t="e">
        <f>IF(revenueReduction&gt;0.3,MAX(IF($B1007="Non - avec lien de dépendance",MIN(1129,I1007,$C1007)*overallRate,MIN(1129,I1007)*overallRate),ROUND(MAX(IF($B1007="Non - avec lien de dépendance",0,MIN((0.75*I1007),847)),MIN(I1007,(0.75*$C1007),847)),2)),IF($B1007="Non - avec lien de dépendance",MIN(1129,I1007,$C1007)*overallRate,MIN(1129,I1007)*overallRate))</f>
        <v>#VALUE!</v>
      </c>
      <c r="T1007" s="110" t="e">
        <f>IF(revenueReduction&gt;0.3,MAX(IF($B1007="Non - avec lien de dépendance",MIN(1129,J1007,$C1007)*overallRate,MIN(1129,J1007)*overallRate),ROUND(MAX(IF($B1007="Non - avec lien de dépendance",0,MIN((0.75*J1007),847)),MIN(J1007,(0.75*$C1007),847)),2)),IF($B1007="Non - avec lien de dépendance",MIN(1129,J1007,$C1007)*overallRate,MIN(1129,J1007)*overallRate))</f>
        <v>#VALUE!</v>
      </c>
      <c r="U1007" s="110" t="e">
        <f>IF(revenueReduction&gt;0.3,MAX(IF($B1007="Non - avec lien de dépendance",MIN(1129,K1007,$C1007)*overallRate,MIN(1129,K1007)*overallRate),ROUND(MAX(IF($B1007="Non - avec lien de dépendance",0,MIN((0.75*K1007),847)),MIN(K1007,(0.75*$C1007),847)),2)),IF($B1007="Non - avec lien de dépendance",MIN(1129,K1007,$C1007)*overallRate,MIN(1129,K1007)*overallRate))</f>
        <v>#VALUE!</v>
      </c>
    </row>
    <row r="1008" spans="12:21" x14ac:dyDescent="0.5">
      <c r="L1008" s="56" t="str">
        <f>IF(ISTEXT(overallRate),"Effectuez l’étape 1",IF(OR(COUNT($C1008,H1008)&lt;&gt;2,overallRate=0),0,IF(D1008="Oui",ROUND(MAX(IF($B1008="Non - avec lien de dépendance",0,MIN((0.75*H1008),847)),MIN(H1008,(0.75*$C1008),847)),2),R1008)))</f>
        <v>Effectuez l’étape 1</v>
      </c>
      <c r="M1008" s="56" t="str">
        <f>IF(ISTEXT(overallRate),"Effectuez l’étape 1",IF(OR(COUNT($C1008,I1008)&lt;&gt;2,overallRate=0),0,IF(E1008="Yes",ROUND(MAX(IF($B1008="Non - avec lien de dépendance",0,MIN((0.75*I1008),847)),MIN(I1008,(0.75*$C1008),847)),2),S1008)))</f>
        <v>Effectuez l’étape 1</v>
      </c>
      <c r="N1008" s="56" t="str">
        <f>IF(ISTEXT(overallRate),"Effectuez l’étape 1",IF(OR(COUNT($C1008,J1008)&lt;&gt;2,overallRate=0),0,IF(F1008="Yes",ROUND(MAX(IF($B1008="Non - avec lien de dépendance",0,MIN((0.75*J1008),847)),MIN(J1008,(0.75*$C1008),847)),2),T1008)))</f>
        <v>Effectuez l’étape 1</v>
      </c>
      <c r="O1008" s="56" t="str">
        <f>IF(ISTEXT(overallRate),"Effectuez l’étape 1",IF(OR(COUNT($C1008,K1008)&lt;&gt;2,overallRate=0),0,IF(G1008="Yes",ROUND(MAX(IF($B1008="Non - avec lien de dépendance",0,MIN((0.75*K1008),847)),MIN(K1008,(0.75*$C1008),847)),2),U1008)))</f>
        <v>Effectuez l’étape 1</v>
      </c>
      <c r="P1008" s="3">
        <f t="shared" si="15"/>
        <v>0</v>
      </c>
      <c r="R1008" s="110" t="e">
        <f>IF(revenueReduction&gt;0.3,MAX(IF($B1008="Non - avec lien de dépendance",MIN(1129,H1008,$C1008)*overallRate,MIN(1129,H1008)*overallRate),ROUND(MAX(IF($B1008="Non - avec lien de dépendance",0,MIN((0.75*H1008),847)),MIN(H1008,(0.75*$C1008),847)),2)),IF($B1008="Non - avec lien de dépendance",MIN(1129,H1008,$C1008)*overallRate,MIN(1129,H1008)*overallRate))</f>
        <v>#VALUE!</v>
      </c>
      <c r="S1008" s="110" t="e">
        <f>IF(revenueReduction&gt;0.3,MAX(IF($B1008="Non - avec lien de dépendance",MIN(1129,I1008,$C1008)*overallRate,MIN(1129,I1008)*overallRate),ROUND(MAX(IF($B1008="Non - avec lien de dépendance",0,MIN((0.75*I1008),847)),MIN(I1008,(0.75*$C1008),847)),2)),IF($B1008="Non - avec lien de dépendance",MIN(1129,I1008,$C1008)*overallRate,MIN(1129,I1008)*overallRate))</f>
        <v>#VALUE!</v>
      </c>
      <c r="T1008" s="110" t="e">
        <f>IF(revenueReduction&gt;0.3,MAX(IF($B1008="Non - avec lien de dépendance",MIN(1129,J1008,$C1008)*overallRate,MIN(1129,J1008)*overallRate),ROUND(MAX(IF($B1008="Non - avec lien de dépendance",0,MIN((0.75*J1008),847)),MIN(J1008,(0.75*$C1008),847)),2)),IF($B1008="Non - avec lien de dépendance",MIN(1129,J1008,$C1008)*overallRate,MIN(1129,J1008)*overallRate))</f>
        <v>#VALUE!</v>
      </c>
      <c r="U1008" s="110" t="e">
        <f>IF(revenueReduction&gt;0.3,MAX(IF($B1008="Non - avec lien de dépendance",MIN(1129,K1008,$C1008)*overallRate,MIN(1129,K1008)*overallRate),ROUND(MAX(IF($B1008="Non - avec lien de dépendance",0,MIN((0.75*K1008),847)),MIN(K1008,(0.75*$C1008),847)),2)),IF($B1008="Non - avec lien de dépendance",MIN(1129,K1008,$C1008)*overallRate,MIN(1129,K1008)*overallRate))</f>
        <v>#VALUE!</v>
      </c>
    </row>
    <row r="1009" spans="12:21" x14ac:dyDescent="0.5">
      <c r="L1009" s="56" t="str">
        <f>IF(ISTEXT(overallRate),"Effectuez l’étape 1",IF(OR(COUNT($C1009,H1009)&lt;&gt;2,overallRate=0),0,IF(D1009="Oui",ROUND(MAX(IF($B1009="Non - avec lien de dépendance",0,MIN((0.75*H1009),847)),MIN(H1009,(0.75*$C1009),847)),2),R1009)))</f>
        <v>Effectuez l’étape 1</v>
      </c>
      <c r="M1009" s="56" t="str">
        <f>IF(ISTEXT(overallRate),"Effectuez l’étape 1",IF(OR(COUNT($C1009,I1009)&lt;&gt;2,overallRate=0),0,IF(E1009="Yes",ROUND(MAX(IF($B1009="Non - avec lien de dépendance",0,MIN((0.75*I1009),847)),MIN(I1009,(0.75*$C1009),847)),2),S1009)))</f>
        <v>Effectuez l’étape 1</v>
      </c>
      <c r="N1009" s="56" t="str">
        <f>IF(ISTEXT(overallRate),"Effectuez l’étape 1",IF(OR(COUNT($C1009,J1009)&lt;&gt;2,overallRate=0),0,IF(F1009="Yes",ROUND(MAX(IF($B1009="Non - avec lien de dépendance",0,MIN((0.75*J1009),847)),MIN(J1009,(0.75*$C1009),847)),2),T1009)))</f>
        <v>Effectuez l’étape 1</v>
      </c>
      <c r="O1009" s="56" t="str">
        <f>IF(ISTEXT(overallRate),"Effectuez l’étape 1",IF(OR(COUNT($C1009,K1009)&lt;&gt;2,overallRate=0),0,IF(G1009="Yes",ROUND(MAX(IF($B1009="Non - avec lien de dépendance",0,MIN((0.75*K1009),847)),MIN(K1009,(0.75*$C1009),847)),2),U1009)))</f>
        <v>Effectuez l’étape 1</v>
      </c>
      <c r="P1009" s="3">
        <f t="shared" si="15"/>
        <v>0</v>
      </c>
      <c r="R1009" s="110" t="e">
        <f>IF(revenueReduction&gt;0.3,MAX(IF($B1009="Non - avec lien de dépendance",MIN(1129,H1009,$C1009)*overallRate,MIN(1129,H1009)*overallRate),ROUND(MAX(IF($B1009="Non - avec lien de dépendance",0,MIN((0.75*H1009),847)),MIN(H1009,(0.75*$C1009),847)),2)),IF($B1009="Non - avec lien de dépendance",MIN(1129,H1009,$C1009)*overallRate,MIN(1129,H1009)*overallRate))</f>
        <v>#VALUE!</v>
      </c>
      <c r="S1009" s="110" t="e">
        <f>IF(revenueReduction&gt;0.3,MAX(IF($B1009="Non - avec lien de dépendance",MIN(1129,I1009,$C1009)*overallRate,MIN(1129,I1009)*overallRate),ROUND(MAX(IF($B1009="Non - avec lien de dépendance",0,MIN((0.75*I1009),847)),MIN(I1009,(0.75*$C1009),847)),2)),IF($B1009="Non - avec lien de dépendance",MIN(1129,I1009,$C1009)*overallRate,MIN(1129,I1009)*overallRate))</f>
        <v>#VALUE!</v>
      </c>
      <c r="T1009" s="110" t="e">
        <f>IF(revenueReduction&gt;0.3,MAX(IF($B1009="Non - avec lien de dépendance",MIN(1129,J1009,$C1009)*overallRate,MIN(1129,J1009)*overallRate),ROUND(MAX(IF($B1009="Non - avec lien de dépendance",0,MIN((0.75*J1009),847)),MIN(J1009,(0.75*$C1009),847)),2)),IF($B1009="Non - avec lien de dépendance",MIN(1129,J1009,$C1009)*overallRate,MIN(1129,J1009)*overallRate))</f>
        <v>#VALUE!</v>
      </c>
      <c r="U1009" s="110" t="e">
        <f>IF(revenueReduction&gt;0.3,MAX(IF($B1009="Non - avec lien de dépendance",MIN(1129,K1009,$C1009)*overallRate,MIN(1129,K1009)*overallRate),ROUND(MAX(IF($B1009="Non - avec lien de dépendance",0,MIN((0.75*K1009),847)),MIN(K1009,(0.75*$C1009),847)),2)),IF($B1009="Non - avec lien de dépendance",MIN(1129,K1009,$C1009)*overallRate,MIN(1129,K1009)*overallRate))</f>
        <v>#VALUE!</v>
      </c>
    </row>
    <row r="1010" spans="12:21" x14ac:dyDescent="0.5">
      <c r="L1010" s="56" t="str">
        <f>IF(ISTEXT(overallRate),"Effectuez l’étape 1",IF(OR(COUNT($C1010,H1010)&lt;&gt;2,overallRate=0),0,IF(D1010="Oui",ROUND(MAX(IF($B1010="Non - avec lien de dépendance",0,MIN((0.75*H1010),847)),MIN(H1010,(0.75*$C1010),847)),2),R1010)))</f>
        <v>Effectuez l’étape 1</v>
      </c>
      <c r="M1010" s="56" t="str">
        <f>IF(ISTEXT(overallRate),"Effectuez l’étape 1",IF(OR(COUNT($C1010,I1010)&lt;&gt;2,overallRate=0),0,IF(E1010="Yes",ROUND(MAX(IF($B1010="Non - avec lien de dépendance",0,MIN((0.75*I1010),847)),MIN(I1010,(0.75*$C1010),847)),2),S1010)))</f>
        <v>Effectuez l’étape 1</v>
      </c>
      <c r="N1010" s="56" t="str">
        <f>IF(ISTEXT(overallRate),"Effectuez l’étape 1",IF(OR(COUNT($C1010,J1010)&lt;&gt;2,overallRate=0),0,IF(F1010="Yes",ROUND(MAX(IF($B1010="Non - avec lien de dépendance",0,MIN((0.75*J1010),847)),MIN(J1010,(0.75*$C1010),847)),2),T1010)))</f>
        <v>Effectuez l’étape 1</v>
      </c>
      <c r="O1010" s="56" t="str">
        <f>IF(ISTEXT(overallRate),"Effectuez l’étape 1",IF(OR(COUNT($C1010,K1010)&lt;&gt;2,overallRate=0),0,IF(G1010="Yes",ROUND(MAX(IF($B1010="Non - avec lien de dépendance",0,MIN((0.75*K1010),847)),MIN(K1010,(0.75*$C1010),847)),2),U1010)))</f>
        <v>Effectuez l’étape 1</v>
      </c>
      <c r="P1010" s="3">
        <f t="shared" si="15"/>
        <v>0</v>
      </c>
      <c r="R1010" s="110" t="e">
        <f>IF(revenueReduction&gt;0.3,MAX(IF($B1010="Non - avec lien de dépendance",MIN(1129,H1010,$C1010)*overallRate,MIN(1129,H1010)*overallRate),ROUND(MAX(IF($B1010="Non - avec lien de dépendance",0,MIN((0.75*H1010),847)),MIN(H1010,(0.75*$C1010),847)),2)),IF($B1010="Non - avec lien de dépendance",MIN(1129,H1010,$C1010)*overallRate,MIN(1129,H1010)*overallRate))</f>
        <v>#VALUE!</v>
      </c>
      <c r="S1010" s="110" t="e">
        <f>IF(revenueReduction&gt;0.3,MAX(IF($B1010="Non - avec lien de dépendance",MIN(1129,I1010,$C1010)*overallRate,MIN(1129,I1010)*overallRate),ROUND(MAX(IF($B1010="Non - avec lien de dépendance",0,MIN((0.75*I1010),847)),MIN(I1010,(0.75*$C1010),847)),2)),IF($B1010="Non - avec lien de dépendance",MIN(1129,I1010,$C1010)*overallRate,MIN(1129,I1010)*overallRate))</f>
        <v>#VALUE!</v>
      </c>
      <c r="T1010" s="110" t="e">
        <f>IF(revenueReduction&gt;0.3,MAX(IF($B1010="Non - avec lien de dépendance",MIN(1129,J1010,$C1010)*overallRate,MIN(1129,J1010)*overallRate),ROUND(MAX(IF($B1010="Non - avec lien de dépendance",0,MIN((0.75*J1010),847)),MIN(J1010,(0.75*$C1010),847)),2)),IF($B1010="Non - avec lien de dépendance",MIN(1129,J1010,$C1010)*overallRate,MIN(1129,J1010)*overallRate))</f>
        <v>#VALUE!</v>
      </c>
      <c r="U1010" s="110" t="e">
        <f>IF(revenueReduction&gt;0.3,MAX(IF($B1010="Non - avec lien de dépendance",MIN(1129,K1010,$C1010)*overallRate,MIN(1129,K1010)*overallRate),ROUND(MAX(IF($B1010="Non - avec lien de dépendance",0,MIN((0.75*K1010),847)),MIN(K1010,(0.75*$C1010),847)),2)),IF($B1010="Non - avec lien de dépendance",MIN(1129,K1010,$C1010)*overallRate,MIN(1129,K1010)*overallRate))</f>
        <v>#VALUE!</v>
      </c>
    </row>
    <row r="1011" spans="12:21" x14ac:dyDescent="0.5">
      <c r="L1011" s="56" t="str">
        <f>IF(ISTEXT(overallRate),"Effectuez l’étape 1",IF(OR(COUNT($C1011,H1011)&lt;&gt;2,overallRate=0),0,IF(D1011="Oui",ROUND(MAX(IF($B1011="Non - avec lien de dépendance",0,MIN((0.75*H1011),847)),MIN(H1011,(0.75*$C1011),847)),2),R1011)))</f>
        <v>Effectuez l’étape 1</v>
      </c>
      <c r="M1011" s="56" t="str">
        <f>IF(ISTEXT(overallRate),"Effectuez l’étape 1",IF(OR(COUNT($C1011,I1011)&lt;&gt;2,overallRate=0),0,IF(E1011="Yes",ROUND(MAX(IF($B1011="Non - avec lien de dépendance",0,MIN((0.75*I1011),847)),MIN(I1011,(0.75*$C1011),847)),2),S1011)))</f>
        <v>Effectuez l’étape 1</v>
      </c>
      <c r="N1011" s="56" t="str">
        <f>IF(ISTEXT(overallRate),"Effectuez l’étape 1",IF(OR(COUNT($C1011,J1011)&lt;&gt;2,overallRate=0),0,IF(F1011="Yes",ROUND(MAX(IF($B1011="Non - avec lien de dépendance",0,MIN((0.75*J1011),847)),MIN(J1011,(0.75*$C1011),847)),2),T1011)))</f>
        <v>Effectuez l’étape 1</v>
      </c>
      <c r="O1011" s="56" t="str">
        <f>IF(ISTEXT(overallRate),"Effectuez l’étape 1",IF(OR(COUNT($C1011,K1011)&lt;&gt;2,overallRate=0),0,IF(G1011="Yes",ROUND(MAX(IF($B1011="Non - avec lien de dépendance",0,MIN((0.75*K1011),847)),MIN(K1011,(0.75*$C1011),847)),2),U1011)))</f>
        <v>Effectuez l’étape 1</v>
      </c>
      <c r="P1011" s="3">
        <f t="shared" si="15"/>
        <v>0</v>
      </c>
      <c r="R1011" s="110" t="e">
        <f>IF(revenueReduction&gt;0.3,MAX(IF($B1011="Non - avec lien de dépendance",MIN(1129,H1011,$C1011)*overallRate,MIN(1129,H1011)*overallRate),ROUND(MAX(IF($B1011="Non - avec lien de dépendance",0,MIN((0.75*H1011),847)),MIN(H1011,(0.75*$C1011),847)),2)),IF($B1011="Non - avec lien de dépendance",MIN(1129,H1011,$C1011)*overallRate,MIN(1129,H1011)*overallRate))</f>
        <v>#VALUE!</v>
      </c>
      <c r="S1011" s="110" t="e">
        <f>IF(revenueReduction&gt;0.3,MAX(IF($B1011="Non - avec lien de dépendance",MIN(1129,I1011,$C1011)*overallRate,MIN(1129,I1011)*overallRate),ROUND(MAX(IF($B1011="Non - avec lien de dépendance",0,MIN((0.75*I1011),847)),MIN(I1011,(0.75*$C1011),847)),2)),IF($B1011="Non - avec lien de dépendance",MIN(1129,I1011,$C1011)*overallRate,MIN(1129,I1011)*overallRate))</f>
        <v>#VALUE!</v>
      </c>
      <c r="T1011" s="110" t="e">
        <f>IF(revenueReduction&gt;0.3,MAX(IF($B1011="Non - avec lien de dépendance",MIN(1129,J1011,$C1011)*overallRate,MIN(1129,J1011)*overallRate),ROUND(MAX(IF($B1011="Non - avec lien de dépendance",0,MIN((0.75*J1011),847)),MIN(J1011,(0.75*$C1011),847)),2)),IF($B1011="Non - avec lien de dépendance",MIN(1129,J1011,$C1011)*overallRate,MIN(1129,J1011)*overallRate))</f>
        <v>#VALUE!</v>
      </c>
      <c r="U1011" s="110" t="e">
        <f>IF(revenueReduction&gt;0.3,MAX(IF($B1011="Non - avec lien de dépendance",MIN(1129,K1011,$C1011)*overallRate,MIN(1129,K1011)*overallRate),ROUND(MAX(IF($B1011="Non - avec lien de dépendance",0,MIN((0.75*K1011),847)),MIN(K1011,(0.75*$C1011),847)),2)),IF($B1011="Non - avec lien de dépendance",MIN(1129,K1011,$C1011)*overallRate,MIN(1129,K1011)*overallRate))</f>
        <v>#VALUE!</v>
      </c>
    </row>
    <row r="1012" spans="12:21" x14ac:dyDescent="0.5">
      <c r="L1012" s="56" t="str">
        <f>IF(ISTEXT(overallRate),"Effectuez l’étape 1",IF(OR(COUNT($C1012,H1012)&lt;&gt;2,overallRate=0),0,IF(D1012="Oui",ROUND(MAX(IF($B1012="Non - avec lien de dépendance",0,MIN((0.75*H1012),847)),MIN(H1012,(0.75*$C1012),847)),2),R1012)))</f>
        <v>Effectuez l’étape 1</v>
      </c>
      <c r="M1012" s="56" t="str">
        <f>IF(ISTEXT(overallRate),"Effectuez l’étape 1",IF(OR(COUNT($C1012,I1012)&lt;&gt;2,overallRate=0),0,IF(E1012="Yes",ROUND(MAX(IF($B1012="Non - avec lien de dépendance",0,MIN((0.75*I1012),847)),MIN(I1012,(0.75*$C1012),847)),2),S1012)))</f>
        <v>Effectuez l’étape 1</v>
      </c>
      <c r="N1012" s="56" t="str">
        <f>IF(ISTEXT(overallRate),"Effectuez l’étape 1",IF(OR(COUNT($C1012,J1012)&lt;&gt;2,overallRate=0),0,IF(F1012="Yes",ROUND(MAX(IF($B1012="Non - avec lien de dépendance",0,MIN((0.75*J1012),847)),MIN(J1012,(0.75*$C1012),847)),2),T1012)))</f>
        <v>Effectuez l’étape 1</v>
      </c>
      <c r="O1012" s="56" t="str">
        <f>IF(ISTEXT(overallRate),"Effectuez l’étape 1",IF(OR(COUNT($C1012,K1012)&lt;&gt;2,overallRate=0),0,IF(G1012="Yes",ROUND(MAX(IF($B1012="Non - avec lien de dépendance",0,MIN((0.75*K1012),847)),MIN(K1012,(0.75*$C1012),847)),2),U1012)))</f>
        <v>Effectuez l’étape 1</v>
      </c>
      <c r="P1012" s="3">
        <f t="shared" si="15"/>
        <v>0</v>
      </c>
      <c r="R1012" s="110" t="e">
        <f>IF(revenueReduction&gt;0.3,MAX(IF($B1012="Non - avec lien de dépendance",MIN(1129,H1012,$C1012)*overallRate,MIN(1129,H1012)*overallRate),ROUND(MAX(IF($B1012="Non - avec lien de dépendance",0,MIN((0.75*H1012),847)),MIN(H1012,(0.75*$C1012),847)),2)),IF($B1012="Non - avec lien de dépendance",MIN(1129,H1012,$C1012)*overallRate,MIN(1129,H1012)*overallRate))</f>
        <v>#VALUE!</v>
      </c>
      <c r="S1012" s="110" t="e">
        <f>IF(revenueReduction&gt;0.3,MAX(IF($B1012="Non - avec lien de dépendance",MIN(1129,I1012,$C1012)*overallRate,MIN(1129,I1012)*overallRate),ROUND(MAX(IF($B1012="Non - avec lien de dépendance",0,MIN((0.75*I1012),847)),MIN(I1012,(0.75*$C1012),847)),2)),IF($B1012="Non - avec lien de dépendance",MIN(1129,I1012,$C1012)*overallRate,MIN(1129,I1012)*overallRate))</f>
        <v>#VALUE!</v>
      </c>
      <c r="T1012" s="110" t="e">
        <f>IF(revenueReduction&gt;0.3,MAX(IF($B1012="Non - avec lien de dépendance",MIN(1129,J1012,$C1012)*overallRate,MIN(1129,J1012)*overallRate),ROUND(MAX(IF($B1012="Non - avec lien de dépendance",0,MIN((0.75*J1012),847)),MIN(J1012,(0.75*$C1012),847)),2)),IF($B1012="Non - avec lien de dépendance",MIN(1129,J1012,$C1012)*overallRate,MIN(1129,J1012)*overallRate))</f>
        <v>#VALUE!</v>
      </c>
      <c r="U1012" s="110" t="e">
        <f>IF(revenueReduction&gt;0.3,MAX(IF($B1012="Non - avec lien de dépendance",MIN(1129,K1012,$C1012)*overallRate,MIN(1129,K1012)*overallRate),ROUND(MAX(IF($B1012="Non - avec lien de dépendance",0,MIN((0.75*K1012),847)),MIN(K1012,(0.75*$C1012),847)),2)),IF($B1012="Non - avec lien de dépendance",MIN(1129,K1012,$C1012)*overallRate,MIN(1129,K1012)*overallRate))</f>
        <v>#VALUE!</v>
      </c>
    </row>
    <row r="1013" spans="12:21" x14ac:dyDescent="0.5">
      <c r="L1013" s="56" t="str">
        <f>IF(ISTEXT(overallRate),"Effectuez l’étape 1",IF(OR(COUNT($C1013,H1013)&lt;&gt;2,overallRate=0),0,IF(D1013="Oui",ROUND(MAX(IF($B1013="Non - avec lien de dépendance",0,MIN((0.75*H1013),847)),MIN(H1013,(0.75*$C1013),847)),2),R1013)))</f>
        <v>Effectuez l’étape 1</v>
      </c>
      <c r="M1013" s="56" t="str">
        <f>IF(ISTEXT(overallRate),"Effectuez l’étape 1",IF(OR(COUNT($C1013,I1013)&lt;&gt;2,overallRate=0),0,IF(E1013="Yes",ROUND(MAX(IF($B1013="Non - avec lien de dépendance",0,MIN((0.75*I1013),847)),MIN(I1013,(0.75*$C1013),847)),2),S1013)))</f>
        <v>Effectuez l’étape 1</v>
      </c>
      <c r="N1013" s="56" t="str">
        <f>IF(ISTEXT(overallRate),"Effectuez l’étape 1",IF(OR(COUNT($C1013,J1013)&lt;&gt;2,overallRate=0),0,IF(F1013="Yes",ROUND(MAX(IF($B1013="Non - avec lien de dépendance",0,MIN((0.75*J1013),847)),MIN(J1013,(0.75*$C1013),847)),2),T1013)))</f>
        <v>Effectuez l’étape 1</v>
      </c>
      <c r="O1013" s="56" t="str">
        <f>IF(ISTEXT(overallRate),"Effectuez l’étape 1",IF(OR(COUNT($C1013,K1013)&lt;&gt;2,overallRate=0),0,IF(G1013="Yes",ROUND(MAX(IF($B1013="Non - avec lien de dépendance",0,MIN((0.75*K1013),847)),MIN(K1013,(0.75*$C1013),847)),2),U1013)))</f>
        <v>Effectuez l’étape 1</v>
      </c>
      <c r="P1013" s="3">
        <f t="shared" si="15"/>
        <v>0</v>
      </c>
      <c r="R1013" s="110" t="e">
        <f>IF(revenueReduction&gt;0.3,MAX(IF($B1013="Non - avec lien de dépendance",MIN(1129,H1013,$C1013)*overallRate,MIN(1129,H1013)*overallRate),ROUND(MAX(IF($B1013="Non - avec lien de dépendance",0,MIN((0.75*H1013),847)),MIN(H1013,(0.75*$C1013),847)),2)),IF($B1013="Non - avec lien de dépendance",MIN(1129,H1013,$C1013)*overallRate,MIN(1129,H1013)*overallRate))</f>
        <v>#VALUE!</v>
      </c>
      <c r="S1013" s="110" t="e">
        <f>IF(revenueReduction&gt;0.3,MAX(IF($B1013="Non - avec lien de dépendance",MIN(1129,I1013,$C1013)*overallRate,MIN(1129,I1013)*overallRate),ROUND(MAX(IF($B1013="Non - avec lien de dépendance",0,MIN((0.75*I1013),847)),MIN(I1013,(0.75*$C1013),847)),2)),IF($B1013="Non - avec lien de dépendance",MIN(1129,I1013,$C1013)*overallRate,MIN(1129,I1013)*overallRate))</f>
        <v>#VALUE!</v>
      </c>
      <c r="T1013" s="110" t="e">
        <f>IF(revenueReduction&gt;0.3,MAX(IF($B1013="Non - avec lien de dépendance",MIN(1129,J1013,$C1013)*overallRate,MIN(1129,J1013)*overallRate),ROUND(MAX(IF($B1013="Non - avec lien de dépendance",0,MIN((0.75*J1013),847)),MIN(J1013,(0.75*$C1013),847)),2)),IF($B1013="Non - avec lien de dépendance",MIN(1129,J1013,$C1013)*overallRate,MIN(1129,J1013)*overallRate))</f>
        <v>#VALUE!</v>
      </c>
      <c r="U1013" s="110" t="e">
        <f>IF(revenueReduction&gt;0.3,MAX(IF($B1013="Non - avec lien de dépendance",MIN(1129,K1013,$C1013)*overallRate,MIN(1129,K1013)*overallRate),ROUND(MAX(IF($B1013="Non - avec lien de dépendance",0,MIN((0.75*K1013),847)),MIN(K1013,(0.75*$C1013),847)),2)),IF($B1013="Non - avec lien de dépendance",MIN(1129,K1013,$C1013)*overallRate,MIN(1129,K1013)*overallRate))</f>
        <v>#VALUE!</v>
      </c>
    </row>
    <row r="1014" spans="12:21" x14ac:dyDescent="0.5">
      <c r="L1014" s="56" t="str">
        <f>IF(ISTEXT(overallRate),"Effectuez l’étape 1",IF(OR(COUNT($C1014,H1014)&lt;&gt;2,overallRate=0),0,IF(D1014="Oui",ROUND(MAX(IF($B1014="Non - avec lien de dépendance",0,MIN((0.75*H1014),847)),MIN(H1014,(0.75*$C1014),847)),2),R1014)))</f>
        <v>Effectuez l’étape 1</v>
      </c>
      <c r="M1014" s="56" t="str">
        <f>IF(ISTEXT(overallRate),"Effectuez l’étape 1",IF(OR(COUNT($C1014,I1014)&lt;&gt;2,overallRate=0),0,IF(E1014="Yes",ROUND(MAX(IF($B1014="Non - avec lien de dépendance",0,MIN((0.75*I1014),847)),MIN(I1014,(0.75*$C1014),847)),2),S1014)))</f>
        <v>Effectuez l’étape 1</v>
      </c>
      <c r="N1014" s="56" t="str">
        <f>IF(ISTEXT(overallRate),"Effectuez l’étape 1",IF(OR(COUNT($C1014,J1014)&lt;&gt;2,overallRate=0),0,IF(F1014="Yes",ROUND(MAX(IF($B1014="Non - avec lien de dépendance",0,MIN((0.75*J1014),847)),MIN(J1014,(0.75*$C1014),847)),2),T1014)))</f>
        <v>Effectuez l’étape 1</v>
      </c>
      <c r="O1014" s="56" t="str">
        <f>IF(ISTEXT(overallRate),"Effectuez l’étape 1",IF(OR(COUNT($C1014,K1014)&lt;&gt;2,overallRate=0),0,IF(G1014="Yes",ROUND(MAX(IF($B1014="Non - avec lien de dépendance",0,MIN((0.75*K1014),847)),MIN(K1014,(0.75*$C1014),847)),2),U1014)))</f>
        <v>Effectuez l’étape 1</v>
      </c>
      <c r="P1014" s="3">
        <f t="shared" si="15"/>
        <v>0</v>
      </c>
      <c r="R1014" s="110" t="e">
        <f>IF(revenueReduction&gt;0.3,MAX(IF($B1014="Non - avec lien de dépendance",MIN(1129,H1014,$C1014)*overallRate,MIN(1129,H1014)*overallRate),ROUND(MAX(IF($B1014="Non - avec lien de dépendance",0,MIN((0.75*H1014),847)),MIN(H1014,(0.75*$C1014),847)),2)),IF($B1014="Non - avec lien de dépendance",MIN(1129,H1014,$C1014)*overallRate,MIN(1129,H1014)*overallRate))</f>
        <v>#VALUE!</v>
      </c>
      <c r="S1014" s="110" t="e">
        <f>IF(revenueReduction&gt;0.3,MAX(IF($B1014="Non - avec lien de dépendance",MIN(1129,I1014,$C1014)*overallRate,MIN(1129,I1014)*overallRate),ROUND(MAX(IF($B1014="Non - avec lien de dépendance",0,MIN((0.75*I1014),847)),MIN(I1014,(0.75*$C1014),847)),2)),IF($B1014="Non - avec lien de dépendance",MIN(1129,I1014,$C1014)*overallRate,MIN(1129,I1014)*overallRate))</f>
        <v>#VALUE!</v>
      </c>
      <c r="T1014" s="110" t="e">
        <f>IF(revenueReduction&gt;0.3,MAX(IF($B1014="Non - avec lien de dépendance",MIN(1129,J1014,$C1014)*overallRate,MIN(1129,J1014)*overallRate),ROUND(MAX(IF($B1014="Non - avec lien de dépendance",0,MIN((0.75*J1014),847)),MIN(J1014,(0.75*$C1014),847)),2)),IF($B1014="Non - avec lien de dépendance",MIN(1129,J1014,$C1014)*overallRate,MIN(1129,J1014)*overallRate))</f>
        <v>#VALUE!</v>
      </c>
      <c r="U1014" s="110" t="e">
        <f>IF(revenueReduction&gt;0.3,MAX(IF($B1014="Non - avec lien de dépendance",MIN(1129,K1014,$C1014)*overallRate,MIN(1129,K1014)*overallRate),ROUND(MAX(IF($B1014="Non - avec lien de dépendance",0,MIN((0.75*K1014),847)),MIN(K1014,(0.75*$C1014),847)),2)),IF($B1014="Non - avec lien de dépendance",MIN(1129,K1014,$C1014)*overallRate,MIN(1129,K1014)*overallRate))</f>
        <v>#VALUE!</v>
      </c>
    </row>
    <row r="1015" spans="12:21" x14ac:dyDescent="0.5">
      <c r="L1015" s="56" t="str">
        <f>IF(ISTEXT(overallRate),"Effectuez l’étape 1",IF(OR(COUNT($C1015,H1015)&lt;&gt;2,overallRate=0),0,IF(D1015="Oui",ROUND(MAX(IF($B1015="Non - avec lien de dépendance",0,MIN((0.75*H1015),847)),MIN(H1015,(0.75*$C1015),847)),2),R1015)))</f>
        <v>Effectuez l’étape 1</v>
      </c>
      <c r="M1015" s="56" t="str">
        <f>IF(ISTEXT(overallRate),"Effectuez l’étape 1",IF(OR(COUNT($C1015,I1015)&lt;&gt;2,overallRate=0),0,IF(E1015="Yes",ROUND(MAX(IF($B1015="Non - avec lien de dépendance",0,MIN((0.75*I1015),847)),MIN(I1015,(0.75*$C1015),847)),2),S1015)))</f>
        <v>Effectuez l’étape 1</v>
      </c>
      <c r="N1015" s="56" t="str">
        <f>IF(ISTEXT(overallRate),"Effectuez l’étape 1",IF(OR(COUNT($C1015,J1015)&lt;&gt;2,overallRate=0),0,IF(F1015="Yes",ROUND(MAX(IF($B1015="Non - avec lien de dépendance",0,MIN((0.75*J1015),847)),MIN(J1015,(0.75*$C1015),847)),2),T1015)))</f>
        <v>Effectuez l’étape 1</v>
      </c>
      <c r="O1015" s="56" t="str">
        <f>IF(ISTEXT(overallRate),"Effectuez l’étape 1",IF(OR(COUNT($C1015,K1015)&lt;&gt;2,overallRate=0),0,IF(G1015="Yes",ROUND(MAX(IF($B1015="Non - avec lien de dépendance",0,MIN((0.75*K1015),847)),MIN(K1015,(0.75*$C1015),847)),2),U1015)))</f>
        <v>Effectuez l’étape 1</v>
      </c>
      <c r="P1015" s="3">
        <f t="shared" si="15"/>
        <v>0</v>
      </c>
      <c r="R1015" s="110" t="e">
        <f>IF(revenueReduction&gt;0.3,MAX(IF($B1015="Non - avec lien de dépendance",MIN(1129,H1015,$C1015)*overallRate,MIN(1129,H1015)*overallRate),ROUND(MAX(IF($B1015="Non - avec lien de dépendance",0,MIN((0.75*H1015),847)),MIN(H1015,(0.75*$C1015),847)),2)),IF($B1015="Non - avec lien de dépendance",MIN(1129,H1015,$C1015)*overallRate,MIN(1129,H1015)*overallRate))</f>
        <v>#VALUE!</v>
      </c>
      <c r="S1015" s="110" t="e">
        <f>IF(revenueReduction&gt;0.3,MAX(IF($B1015="Non - avec lien de dépendance",MIN(1129,I1015,$C1015)*overallRate,MIN(1129,I1015)*overallRate),ROUND(MAX(IF($B1015="Non - avec lien de dépendance",0,MIN((0.75*I1015),847)),MIN(I1015,(0.75*$C1015),847)),2)),IF($B1015="Non - avec lien de dépendance",MIN(1129,I1015,$C1015)*overallRate,MIN(1129,I1015)*overallRate))</f>
        <v>#VALUE!</v>
      </c>
      <c r="T1015" s="110" t="e">
        <f>IF(revenueReduction&gt;0.3,MAX(IF($B1015="Non - avec lien de dépendance",MIN(1129,J1015,$C1015)*overallRate,MIN(1129,J1015)*overallRate),ROUND(MAX(IF($B1015="Non - avec lien de dépendance",0,MIN((0.75*J1015),847)),MIN(J1015,(0.75*$C1015),847)),2)),IF($B1015="Non - avec lien de dépendance",MIN(1129,J1015,$C1015)*overallRate,MIN(1129,J1015)*overallRate))</f>
        <v>#VALUE!</v>
      </c>
      <c r="U1015" s="110" t="e">
        <f>IF(revenueReduction&gt;0.3,MAX(IF($B1015="Non - avec lien de dépendance",MIN(1129,K1015,$C1015)*overallRate,MIN(1129,K1015)*overallRate),ROUND(MAX(IF($B1015="Non - avec lien de dépendance",0,MIN((0.75*K1015),847)),MIN(K1015,(0.75*$C1015),847)),2)),IF($B1015="Non - avec lien de dépendance",MIN(1129,K1015,$C1015)*overallRate,MIN(1129,K1015)*overallRate))</f>
        <v>#VALUE!</v>
      </c>
    </row>
    <row r="1016" spans="12:21" x14ac:dyDescent="0.5">
      <c r="L1016" s="56" t="str">
        <f>IF(ISTEXT(overallRate),"Effectuez l’étape 1",IF(OR(COUNT($C1016,H1016)&lt;&gt;2,overallRate=0),0,IF(D1016="Oui",ROUND(MAX(IF($B1016="Non - avec lien de dépendance",0,MIN((0.75*H1016),847)),MIN(H1016,(0.75*$C1016),847)),2),R1016)))</f>
        <v>Effectuez l’étape 1</v>
      </c>
      <c r="M1016" s="56" t="str">
        <f>IF(ISTEXT(overallRate),"Effectuez l’étape 1",IF(OR(COUNT($C1016,I1016)&lt;&gt;2,overallRate=0),0,IF(E1016="Yes",ROUND(MAX(IF($B1016="Non - avec lien de dépendance",0,MIN((0.75*I1016),847)),MIN(I1016,(0.75*$C1016),847)),2),S1016)))</f>
        <v>Effectuez l’étape 1</v>
      </c>
      <c r="N1016" s="56" t="str">
        <f>IF(ISTEXT(overallRate),"Effectuez l’étape 1",IF(OR(COUNT($C1016,J1016)&lt;&gt;2,overallRate=0),0,IF(F1016="Yes",ROUND(MAX(IF($B1016="Non - avec lien de dépendance",0,MIN((0.75*J1016),847)),MIN(J1016,(0.75*$C1016),847)),2),T1016)))</f>
        <v>Effectuez l’étape 1</v>
      </c>
      <c r="O1016" s="56" t="str">
        <f>IF(ISTEXT(overallRate),"Effectuez l’étape 1",IF(OR(COUNT($C1016,K1016)&lt;&gt;2,overallRate=0),0,IF(G1016="Yes",ROUND(MAX(IF($B1016="Non - avec lien de dépendance",0,MIN((0.75*K1016),847)),MIN(K1016,(0.75*$C1016),847)),2),U1016)))</f>
        <v>Effectuez l’étape 1</v>
      </c>
      <c r="P1016" s="3">
        <f t="shared" si="15"/>
        <v>0</v>
      </c>
      <c r="R1016" s="110" t="e">
        <f>IF(revenueReduction&gt;0.3,MAX(IF($B1016="Non - avec lien de dépendance",MIN(1129,H1016,$C1016)*overallRate,MIN(1129,H1016)*overallRate),ROUND(MAX(IF($B1016="Non - avec lien de dépendance",0,MIN((0.75*H1016),847)),MIN(H1016,(0.75*$C1016),847)),2)),IF($B1016="Non - avec lien de dépendance",MIN(1129,H1016,$C1016)*overallRate,MIN(1129,H1016)*overallRate))</f>
        <v>#VALUE!</v>
      </c>
      <c r="S1016" s="110" t="e">
        <f>IF(revenueReduction&gt;0.3,MAX(IF($B1016="Non - avec lien de dépendance",MIN(1129,I1016,$C1016)*overallRate,MIN(1129,I1016)*overallRate),ROUND(MAX(IF($B1016="Non - avec lien de dépendance",0,MIN((0.75*I1016),847)),MIN(I1016,(0.75*$C1016),847)),2)),IF($B1016="Non - avec lien de dépendance",MIN(1129,I1016,$C1016)*overallRate,MIN(1129,I1016)*overallRate))</f>
        <v>#VALUE!</v>
      </c>
      <c r="T1016" s="110" t="e">
        <f>IF(revenueReduction&gt;0.3,MAX(IF($B1016="Non - avec lien de dépendance",MIN(1129,J1016,$C1016)*overallRate,MIN(1129,J1016)*overallRate),ROUND(MAX(IF($B1016="Non - avec lien de dépendance",0,MIN((0.75*J1016),847)),MIN(J1016,(0.75*$C1016),847)),2)),IF($B1016="Non - avec lien de dépendance",MIN(1129,J1016,$C1016)*overallRate,MIN(1129,J1016)*overallRate))</f>
        <v>#VALUE!</v>
      </c>
      <c r="U1016" s="110" t="e">
        <f>IF(revenueReduction&gt;0.3,MAX(IF($B1016="Non - avec lien de dépendance",MIN(1129,K1016,$C1016)*overallRate,MIN(1129,K1016)*overallRate),ROUND(MAX(IF($B1016="Non - avec lien de dépendance",0,MIN((0.75*K1016),847)),MIN(K1016,(0.75*$C1016),847)),2)),IF($B1016="Non - avec lien de dépendance",MIN(1129,K1016,$C1016)*overallRate,MIN(1129,K1016)*overallRate))</f>
        <v>#VALUE!</v>
      </c>
    </row>
    <row r="1017" spans="12:21" x14ac:dyDescent="0.5">
      <c r="L1017" s="56" t="str">
        <f>IF(ISTEXT(overallRate),"Effectuez l’étape 1",IF(OR(COUNT($C1017,H1017)&lt;&gt;2,overallRate=0),0,IF(D1017="Oui",ROUND(MAX(IF($B1017="Non - avec lien de dépendance",0,MIN((0.75*H1017),847)),MIN(H1017,(0.75*$C1017),847)),2),R1017)))</f>
        <v>Effectuez l’étape 1</v>
      </c>
      <c r="M1017" s="56" t="str">
        <f>IF(ISTEXT(overallRate),"Effectuez l’étape 1",IF(OR(COUNT($C1017,I1017)&lt;&gt;2,overallRate=0),0,IF(E1017="Yes",ROUND(MAX(IF($B1017="Non - avec lien de dépendance",0,MIN((0.75*I1017),847)),MIN(I1017,(0.75*$C1017),847)),2),S1017)))</f>
        <v>Effectuez l’étape 1</v>
      </c>
      <c r="N1017" s="56" t="str">
        <f>IF(ISTEXT(overallRate),"Effectuez l’étape 1",IF(OR(COUNT($C1017,J1017)&lt;&gt;2,overallRate=0),0,IF(F1017="Yes",ROUND(MAX(IF($B1017="Non - avec lien de dépendance",0,MIN((0.75*J1017),847)),MIN(J1017,(0.75*$C1017),847)),2),T1017)))</f>
        <v>Effectuez l’étape 1</v>
      </c>
      <c r="O1017" s="56" t="str">
        <f>IF(ISTEXT(overallRate),"Effectuez l’étape 1",IF(OR(COUNT($C1017,K1017)&lt;&gt;2,overallRate=0),0,IF(G1017="Yes",ROUND(MAX(IF($B1017="Non - avec lien de dépendance",0,MIN((0.75*K1017),847)),MIN(K1017,(0.75*$C1017),847)),2),U1017)))</f>
        <v>Effectuez l’étape 1</v>
      </c>
      <c r="P1017" s="3">
        <f t="shared" si="15"/>
        <v>0</v>
      </c>
      <c r="R1017" s="110" t="e">
        <f>IF(revenueReduction&gt;0.3,MAX(IF($B1017="Non - avec lien de dépendance",MIN(1129,H1017,$C1017)*overallRate,MIN(1129,H1017)*overallRate),ROUND(MAX(IF($B1017="Non - avec lien de dépendance",0,MIN((0.75*H1017),847)),MIN(H1017,(0.75*$C1017),847)),2)),IF($B1017="Non - avec lien de dépendance",MIN(1129,H1017,$C1017)*overallRate,MIN(1129,H1017)*overallRate))</f>
        <v>#VALUE!</v>
      </c>
      <c r="S1017" s="110" t="e">
        <f>IF(revenueReduction&gt;0.3,MAX(IF($B1017="Non - avec lien de dépendance",MIN(1129,I1017,$C1017)*overallRate,MIN(1129,I1017)*overallRate),ROUND(MAX(IF($B1017="Non - avec lien de dépendance",0,MIN((0.75*I1017),847)),MIN(I1017,(0.75*$C1017),847)),2)),IF($B1017="Non - avec lien de dépendance",MIN(1129,I1017,$C1017)*overallRate,MIN(1129,I1017)*overallRate))</f>
        <v>#VALUE!</v>
      </c>
      <c r="T1017" s="110" t="e">
        <f>IF(revenueReduction&gt;0.3,MAX(IF($B1017="Non - avec lien de dépendance",MIN(1129,J1017,$C1017)*overallRate,MIN(1129,J1017)*overallRate),ROUND(MAX(IF($B1017="Non - avec lien de dépendance",0,MIN((0.75*J1017),847)),MIN(J1017,(0.75*$C1017),847)),2)),IF($B1017="Non - avec lien de dépendance",MIN(1129,J1017,$C1017)*overallRate,MIN(1129,J1017)*overallRate))</f>
        <v>#VALUE!</v>
      </c>
      <c r="U1017" s="110" t="e">
        <f>IF(revenueReduction&gt;0.3,MAX(IF($B1017="Non - avec lien de dépendance",MIN(1129,K1017,$C1017)*overallRate,MIN(1129,K1017)*overallRate),ROUND(MAX(IF($B1017="Non - avec lien de dépendance",0,MIN((0.75*K1017),847)),MIN(K1017,(0.75*$C1017),847)),2)),IF($B1017="Non - avec lien de dépendance",MIN(1129,K1017,$C1017)*overallRate,MIN(1129,K1017)*overallRate))</f>
        <v>#VALUE!</v>
      </c>
    </row>
    <row r="1018" spans="12:21" x14ac:dyDescent="0.5">
      <c r="L1018" s="56" t="str">
        <f>IF(ISTEXT(overallRate),"Effectuez l’étape 1",IF(OR(COUNT($C1018,H1018)&lt;&gt;2,overallRate=0),0,IF(D1018="Oui",ROUND(MAX(IF($B1018="Non - avec lien de dépendance",0,MIN((0.75*H1018),847)),MIN(H1018,(0.75*$C1018),847)),2),R1018)))</f>
        <v>Effectuez l’étape 1</v>
      </c>
      <c r="M1018" s="56" t="str">
        <f>IF(ISTEXT(overallRate),"Effectuez l’étape 1",IF(OR(COUNT($C1018,I1018)&lt;&gt;2,overallRate=0),0,IF(E1018="Yes",ROUND(MAX(IF($B1018="Non - avec lien de dépendance",0,MIN((0.75*I1018),847)),MIN(I1018,(0.75*$C1018),847)),2),S1018)))</f>
        <v>Effectuez l’étape 1</v>
      </c>
      <c r="N1018" s="56" t="str">
        <f>IF(ISTEXT(overallRate),"Effectuez l’étape 1",IF(OR(COUNT($C1018,J1018)&lt;&gt;2,overallRate=0),0,IF(F1018="Yes",ROUND(MAX(IF($B1018="Non - avec lien de dépendance",0,MIN((0.75*J1018),847)),MIN(J1018,(0.75*$C1018),847)),2),T1018)))</f>
        <v>Effectuez l’étape 1</v>
      </c>
      <c r="O1018" s="56" t="str">
        <f>IF(ISTEXT(overallRate),"Effectuez l’étape 1",IF(OR(COUNT($C1018,K1018)&lt;&gt;2,overallRate=0),0,IF(G1018="Yes",ROUND(MAX(IF($B1018="Non - avec lien de dépendance",0,MIN((0.75*K1018),847)),MIN(K1018,(0.75*$C1018),847)),2),U1018)))</f>
        <v>Effectuez l’étape 1</v>
      </c>
      <c r="P1018" s="3">
        <f t="shared" si="15"/>
        <v>0</v>
      </c>
      <c r="R1018" s="110" t="e">
        <f>IF(revenueReduction&gt;0.3,MAX(IF($B1018="Non - avec lien de dépendance",MIN(1129,H1018,$C1018)*overallRate,MIN(1129,H1018)*overallRate),ROUND(MAX(IF($B1018="Non - avec lien de dépendance",0,MIN((0.75*H1018),847)),MIN(H1018,(0.75*$C1018),847)),2)),IF($B1018="Non - avec lien de dépendance",MIN(1129,H1018,$C1018)*overallRate,MIN(1129,H1018)*overallRate))</f>
        <v>#VALUE!</v>
      </c>
      <c r="S1018" s="110" t="e">
        <f>IF(revenueReduction&gt;0.3,MAX(IF($B1018="Non - avec lien de dépendance",MIN(1129,I1018,$C1018)*overallRate,MIN(1129,I1018)*overallRate),ROUND(MAX(IF($B1018="Non - avec lien de dépendance",0,MIN((0.75*I1018),847)),MIN(I1018,(0.75*$C1018),847)),2)),IF($B1018="Non - avec lien de dépendance",MIN(1129,I1018,$C1018)*overallRate,MIN(1129,I1018)*overallRate))</f>
        <v>#VALUE!</v>
      </c>
      <c r="T1018" s="110" t="e">
        <f>IF(revenueReduction&gt;0.3,MAX(IF($B1018="Non - avec lien de dépendance",MIN(1129,J1018,$C1018)*overallRate,MIN(1129,J1018)*overallRate),ROUND(MAX(IF($B1018="Non - avec lien de dépendance",0,MIN((0.75*J1018),847)),MIN(J1018,(0.75*$C1018),847)),2)),IF($B1018="Non - avec lien de dépendance",MIN(1129,J1018,$C1018)*overallRate,MIN(1129,J1018)*overallRate))</f>
        <v>#VALUE!</v>
      </c>
      <c r="U1018" s="110" t="e">
        <f>IF(revenueReduction&gt;0.3,MAX(IF($B1018="Non - avec lien de dépendance",MIN(1129,K1018,$C1018)*overallRate,MIN(1129,K1018)*overallRate),ROUND(MAX(IF($B1018="Non - avec lien de dépendance",0,MIN((0.75*K1018),847)),MIN(K1018,(0.75*$C1018),847)),2)),IF($B1018="Non - avec lien de dépendance",MIN(1129,K1018,$C1018)*overallRate,MIN(1129,K1018)*overallRate))</f>
        <v>#VALUE!</v>
      </c>
    </row>
    <row r="1019" spans="12:21" x14ac:dyDescent="0.5">
      <c r="L1019" s="56" t="str">
        <f>IF(ISTEXT(overallRate),"Effectuez l’étape 1",IF(OR(COUNT($C1019,H1019)&lt;&gt;2,overallRate=0),0,IF(D1019="Oui",ROUND(MAX(IF($B1019="Non - avec lien de dépendance",0,MIN((0.75*H1019),847)),MIN(H1019,(0.75*$C1019),847)),2),R1019)))</f>
        <v>Effectuez l’étape 1</v>
      </c>
      <c r="M1019" s="56" t="str">
        <f>IF(ISTEXT(overallRate),"Effectuez l’étape 1",IF(OR(COUNT($C1019,I1019)&lt;&gt;2,overallRate=0),0,IF(E1019="Yes",ROUND(MAX(IF($B1019="Non - avec lien de dépendance",0,MIN((0.75*I1019),847)),MIN(I1019,(0.75*$C1019),847)),2),S1019)))</f>
        <v>Effectuez l’étape 1</v>
      </c>
      <c r="N1019" s="56" t="str">
        <f>IF(ISTEXT(overallRate),"Effectuez l’étape 1",IF(OR(COUNT($C1019,J1019)&lt;&gt;2,overallRate=0),0,IF(F1019="Yes",ROUND(MAX(IF($B1019="Non - avec lien de dépendance",0,MIN((0.75*J1019),847)),MIN(J1019,(0.75*$C1019),847)),2),T1019)))</f>
        <v>Effectuez l’étape 1</v>
      </c>
      <c r="O1019" s="56" t="str">
        <f>IF(ISTEXT(overallRate),"Effectuez l’étape 1",IF(OR(COUNT($C1019,K1019)&lt;&gt;2,overallRate=0),0,IF(G1019="Yes",ROUND(MAX(IF($B1019="Non - avec lien de dépendance",0,MIN((0.75*K1019),847)),MIN(K1019,(0.75*$C1019),847)),2),U1019)))</f>
        <v>Effectuez l’étape 1</v>
      </c>
      <c r="P1019" s="3">
        <f t="shared" si="15"/>
        <v>0</v>
      </c>
      <c r="R1019" s="110" t="e">
        <f>IF(revenueReduction&gt;0.3,MAX(IF($B1019="Non - avec lien de dépendance",MIN(1129,H1019,$C1019)*overallRate,MIN(1129,H1019)*overallRate),ROUND(MAX(IF($B1019="Non - avec lien de dépendance",0,MIN((0.75*H1019),847)),MIN(H1019,(0.75*$C1019),847)),2)),IF($B1019="Non - avec lien de dépendance",MIN(1129,H1019,$C1019)*overallRate,MIN(1129,H1019)*overallRate))</f>
        <v>#VALUE!</v>
      </c>
      <c r="S1019" s="110" t="e">
        <f>IF(revenueReduction&gt;0.3,MAX(IF($B1019="Non - avec lien de dépendance",MIN(1129,I1019,$C1019)*overallRate,MIN(1129,I1019)*overallRate),ROUND(MAX(IF($B1019="Non - avec lien de dépendance",0,MIN((0.75*I1019),847)),MIN(I1019,(0.75*$C1019),847)),2)),IF($B1019="Non - avec lien de dépendance",MIN(1129,I1019,$C1019)*overallRate,MIN(1129,I1019)*overallRate))</f>
        <v>#VALUE!</v>
      </c>
      <c r="T1019" s="110" t="e">
        <f>IF(revenueReduction&gt;0.3,MAX(IF($B1019="Non - avec lien de dépendance",MIN(1129,J1019,$C1019)*overallRate,MIN(1129,J1019)*overallRate),ROUND(MAX(IF($B1019="Non - avec lien de dépendance",0,MIN((0.75*J1019),847)),MIN(J1019,(0.75*$C1019),847)),2)),IF($B1019="Non - avec lien de dépendance",MIN(1129,J1019,$C1019)*overallRate,MIN(1129,J1019)*overallRate))</f>
        <v>#VALUE!</v>
      </c>
      <c r="U1019" s="110" t="e">
        <f>IF(revenueReduction&gt;0.3,MAX(IF($B1019="Non - avec lien de dépendance",MIN(1129,K1019,$C1019)*overallRate,MIN(1129,K1019)*overallRate),ROUND(MAX(IF($B1019="Non - avec lien de dépendance",0,MIN((0.75*K1019),847)),MIN(K1019,(0.75*$C1019),847)),2)),IF($B1019="Non - avec lien de dépendance",MIN(1129,K1019,$C1019)*overallRate,MIN(1129,K1019)*overallRate))</f>
        <v>#VALUE!</v>
      </c>
    </row>
    <row r="1020" spans="12:21" x14ac:dyDescent="0.5">
      <c r="L1020" s="56" t="str">
        <f>IF(ISTEXT(overallRate),"Effectuez l’étape 1",IF(OR(COUNT($C1020,H1020)&lt;&gt;2,overallRate=0),0,IF(D1020="Oui",ROUND(MAX(IF($B1020="Non - avec lien de dépendance",0,MIN((0.75*H1020),847)),MIN(H1020,(0.75*$C1020),847)),2),R1020)))</f>
        <v>Effectuez l’étape 1</v>
      </c>
      <c r="M1020" s="56" t="str">
        <f>IF(ISTEXT(overallRate),"Effectuez l’étape 1",IF(OR(COUNT($C1020,I1020)&lt;&gt;2,overallRate=0),0,IF(E1020="Yes",ROUND(MAX(IF($B1020="Non - avec lien de dépendance",0,MIN((0.75*I1020),847)),MIN(I1020,(0.75*$C1020),847)),2),S1020)))</f>
        <v>Effectuez l’étape 1</v>
      </c>
      <c r="N1020" s="56" t="str">
        <f>IF(ISTEXT(overallRate),"Effectuez l’étape 1",IF(OR(COUNT($C1020,J1020)&lt;&gt;2,overallRate=0),0,IF(F1020="Yes",ROUND(MAX(IF($B1020="Non - avec lien de dépendance",0,MIN((0.75*J1020),847)),MIN(J1020,(0.75*$C1020),847)),2),T1020)))</f>
        <v>Effectuez l’étape 1</v>
      </c>
      <c r="O1020" s="56" t="str">
        <f>IF(ISTEXT(overallRate),"Effectuez l’étape 1",IF(OR(COUNT($C1020,K1020)&lt;&gt;2,overallRate=0),0,IF(G1020="Yes",ROUND(MAX(IF($B1020="Non - avec lien de dépendance",0,MIN((0.75*K1020),847)),MIN(K1020,(0.75*$C1020),847)),2),U1020)))</f>
        <v>Effectuez l’étape 1</v>
      </c>
      <c r="P1020" s="3">
        <f t="shared" si="15"/>
        <v>0</v>
      </c>
      <c r="R1020" s="110" t="e">
        <f>IF(revenueReduction&gt;0.3,MAX(IF($B1020="Non - avec lien de dépendance",MIN(1129,H1020,$C1020)*overallRate,MIN(1129,H1020)*overallRate),ROUND(MAX(IF($B1020="Non - avec lien de dépendance",0,MIN((0.75*H1020),847)),MIN(H1020,(0.75*$C1020),847)),2)),IF($B1020="Non - avec lien de dépendance",MIN(1129,H1020,$C1020)*overallRate,MIN(1129,H1020)*overallRate))</f>
        <v>#VALUE!</v>
      </c>
      <c r="S1020" s="110" t="e">
        <f>IF(revenueReduction&gt;0.3,MAX(IF($B1020="Non - avec lien de dépendance",MIN(1129,I1020,$C1020)*overallRate,MIN(1129,I1020)*overallRate),ROUND(MAX(IF($B1020="Non - avec lien de dépendance",0,MIN((0.75*I1020),847)),MIN(I1020,(0.75*$C1020),847)),2)),IF($B1020="Non - avec lien de dépendance",MIN(1129,I1020,$C1020)*overallRate,MIN(1129,I1020)*overallRate))</f>
        <v>#VALUE!</v>
      </c>
      <c r="T1020" s="110" t="e">
        <f>IF(revenueReduction&gt;0.3,MAX(IF($B1020="Non - avec lien de dépendance",MIN(1129,J1020,$C1020)*overallRate,MIN(1129,J1020)*overallRate),ROUND(MAX(IF($B1020="Non - avec lien de dépendance",0,MIN((0.75*J1020),847)),MIN(J1020,(0.75*$C1020),847)),2)),IF($B1020="Non - avec lien de dépendance",MIN(1129,J1020,$C1020)*overallRate,MIN(1129,J1020)*overallRate))</f>
        <v>#VALUE!</v>
      </c>
      <c r="U1020" s="110" t="e">
        <f>IF(revenueReduction&gt;0.3,MAX(IF($B1020="Non - avec lien de dépendance",MIN(1129,K1020,$C1020)*overallRate,MIN(1129,K1020)*overallRate),ROUND(MAX(IF($B1020="Non - avec lien de dépendance",0,MIN((0.75*K1020),847)),MIN(K1020,(0.75*$C1020),847)),2)),IF($B1020="Non - avec lien de dépendance",MIN(1129,K1020,$C1020)*overallRate,MIN(1129,K1020)*overallRate))</f>
        <v>#VALUE!</v>
      </c>
    </row>
    <row r="1021" spans="12:21" x14ac:dyDescent="0.5">
      <c r="L1021" s="56" t="str">
        <f>IF(ISTEXT(overallRate),"Effectuez l’étape 1",IF(OR(COUNT($C1021,H1021)&lt;&gt;2,overallRate=0),0,IF(D1021="Oui",ROUND(MAX(IF($B1021="Non - avec lien de dépendance",0,MIN((0.75*H1021),847)),MIN(H1021,(0.75*$C1021),847)),2),R1021)))</f>
        <v>Effectuez l’étape 1</v>
      </c>
      <c r="M1021" s="56" t="str">
        <f>IF(ISTEXT(overallRate),"Effectuez l’étape 1",IF(OR(COUNT($C1021,I1021)&lt;&gt;2,overallRate=0),0,IF(E1021="Yes",ROUND(MAX(IF($B1021="Non - avec lien de dépendance",0,MIN((0.75*I1021),847)),MIN(I1021,(0.75*$C1021),847)),2),S1021)))</f>
        <v>Effectuez l’étape 1</v>
      </c>
      <c r="N1021" s="56" t="str">
        <f>IF(ISTEXT(overallRate),"Effectuez l’étape 1",IF(OR(COUNT($C1021,J1021)&lt;&gt;2,overallRate=0),0,IF(F1021="Yes",ROUND(MAX(IF($B1021="Non - avec lien de dépendance",0,MIN((0.75*J1021),847)),MIN(J1021,(0.75*$C1021),847)),2),T1021)))</f>
        <v>Effectuez l’étape 1</v>
      </c>
      <c r="O1021" s="56" t="str">
        <f>IF(ISTEXT(overallRate),"Effectuez l’étape 1",IF(OR(COUNT($C1021,K1021)&lt;&gt;2,overallRate=0),0,IF(G1021="Yes",ROUND(MAX(IF($B1021="Non - avec lien de dépendance",0,MIN((0.75*K1021),847)),MIN(K1021,(0.75*$C1021),847)),2),U1021)))</f>
        <v>Effectuez l’étape 1</v>
      </c>
      <c r="P1021" s="3">
        <f t="shared" si="15"/>
        <v>0</v>
      </c>
      <c r="R1021" s="110" t="e">
        <f>IF(revenueReduction&gt;0.3,MAX(IF($B1021="Non - avec lien de dépendance",MIN(1129,H1021,$C1021)*overallRate,MIN(1129,H1021)*overallRate),ROUND(MAX(IF($B1021="Non - avec lien de dépendance",0,MIN((0.75*H1021),847)),MIN(H1021,(0.75*$C1021),847)),2)),IF($B1021="Non - avec lien de dépendance",MIN(1129,H1021,$C1021)*overallRate,MIN(1129,H1021)*overallRate))</f>
        <v>#VALUE!</v>
      </c>
      <c r="S1021" s="110" t="e">
        <f>IF(revenueReduction&gt;0.3,MAX(IF($B1021="Non - avec lien de dépendance",MIN(1129,I1021,$C1021)*overallRate,MIN(1129,I1021)*overallRate),ROUND(MAX(IF($B1021="Non - avec lien de dépendance",0,MIN((0.75*I1021),847)),MIN(I1021,(0.75*$C1021),847)),2)),IF($B1021="Non - avec lien de dépendance",MIN(1129,I1021,$C1021)*overallRate,MIN(1129,I1021)*overallRate))</f>
        <v>#VALUE!</v>
      </c>
      <c r="T1021" s="110" t="e">
        <f>IF(revenueReduction&gt;0.3,MAX(IF($B1021="Non - avec lien de dépendance",MIN(1129,J1021,$C1021)*overallRate,MIN(1129,J1021)*overallRate),ROUND(MAX(IF($B1021="Non - avec lien de dépendance",0,MIN((0.75*J1021),847)),MIN(J1021,(0.75*$C1021),847)),2)),IF($B1021="Non - avec lien de dépendance",MIN(1129,J1021,$C1021)*overallRate,MIN(1129,J1021)*overallRate))</f>
        <v>#VALUE!</v>
      </c>
      <c r="U1021" s="110" t="e">
        <f>IF(revenueReduction&gt;0.3,MAX(IF($B1021="Non - avec lien de dépendance",MIN(1129,K1021,$C1021)*overallRate,MIN(1129,K1021)*overallRate),ROUND(MAX(IF($B1021="Non - avec lien de dépendance",0,MIN((0.75*K1021),847)),MIN(K1021,(0.75*$C1021),847)),2)),IF($B1021="Non - avec lien de dépendance",MIN(1129,K1021,$C1021)*overallRate,MIN(1129,K1021)*overallRate))</f>
        <v>#VALUE!</v>
      </c>
    </row>
    <row r="1022" spans="12:21" x14ac:dyDescent="0.5">
      <c r="L1022" s="56" t="str">
        <f>IF(ISTEXT(overallRate),"Effectuez l’étape 1",IF(OR(COUNT($C1022,H1022)&lt;&gt;2,overallRate=0),0,IF(D1022="Oui",ROUND(MAX(IF($B1022="Non - avec lien de dépendance",0,MIN((0.75*H1022),847)),MIN(H1022,(0.75*$C1022),847)),2),R1022)))</f>
        <v>Effectuez l’étape 1</v>
      </c>
      <c r="M1022" s="56" t="str">
        <f>IF(ISTEXT(overallRate),"Effectuez l’étape 1",IF(OR(COUNT($C1022,I1022)&lt;&gt;2,overallRate=0),0,IF(E1022="Yes",ROUND(MAX(IF($B1022="Non - avec lien de dépendance",0,MIN((0.75*I1022),847)),MIN(I1022,(0.75*$C1022),847)),2),S1022)))</f>
        <v>Effectuez l’étape 1</v>
      </c>
      <c r="N1022" s="56" t="str">
        <f>IF(ISTEXT(overallRate),"Effectuez l’étape 1",IF(OR(COUNT($C1022,J1022)&lt;&gt;2,overallRate=0),0,IF(F1022="Yes",ROUND(MAX(IF($B1022="Non - avec lien de dépendance",0,MIN((0.75*J1022),847)),MIN(J1022,(0.75*$C1022),847)),2),T1022)))</f>
        <v>Effectuez l’étape 1</v>
      </c>
      <c r="O1022" s="56" t="str">
        <f>IF(ISTEXT(overallRate),"Effectuez l’étape 1",IF(OR(COUNT($C1022,K1022)&lt;&gt;2,overallRate=0),0,IF(G1022="Yes",ROUND(MAX(IF($B1022="Non - avec lien de dépendance",0,MIN((0.75*K1022),847)),MIN(K1022,(0.75*$C1022),847)),2),U1022)))</f>
        <v>Effectuez l’étape 1</v>
      </c>
      <c r="P1022" s="3">
        <f t="shared" si="15"/>
        <v>0</v>
      </c>
      <c r="R1022" s="110" t="e">
        <f>IF(revenueReduction&gt;0.3,MAX(IF($B1022="Non - avec lien de dépendance",MIN(1129,H1022,$C1022)*overallRate,MIN(1129,H1022)*overallRate),ROUND(MAX(IF($B1022="Non - avec lien de dépendance",0,MIN((0.75*H1022),847)),MIN(H1022,(0.75*$C1022),847)),2)),IF($B1022="Non - avec lien de dépendance",MIN(1129,H1022,$C1022)*overallRate,MIN(1129,H1022)*overallRate))</f>
        <v>#VALUE!</v>
      </c>
      <c r="S1022" s="110" t="e">
        <f>IF(revenueReduction&gt;0.3,MAX(IF($B1022="Non - avec lien de dépendance",MIN(1129,I1022,$C1022)*overallRate,MIN(1129,I1022)*overallRate),ROUND(MAX(IF($B1022="Non - avec lien de dépendance",0,MIN((0.75*I1022),847)),MIN(I1022,(0.75*$C1022),847)),2)),IF($B1022="Non - avec lien de dépendance",MIN(1129,I1022,$C1022)*overallRate,MIN(1129,I1022)*overallRate))</f>
        <v>#VALUE!</v>
      </c>
      <c r="T1022" s="110" t="e">
        <f>IF(revenueReduction&gt;0.3,MAX(IF($B1022="Non - avec lien de dépendance",MIN(1129,J1022,$C1022)*overallRate,MIN(1129,J1022)*overallRate),ROUND(MAX(IF($B1022="Non - avec lien de dépendance",0,MIN((0.75*J1022),847)),MIN(J1022,(0.75*$C1022),847)),2)),IF($B1022="Non - avec lien de dépendance",MIN(1129,J1022,$C1022)*overallRate,MIN(1129,J1022)*overallRate))</f>
        <v>#VALUE!</v>
      </c>
      <c r="U1022" s="110" t="e">
        <f>IF(revenueReduction&gt;0.3,MAX(IF($B1022="Non - avec lien de dépendance",MIN(1129,K1022,$C1022)*overallRate,MIN(1129,K1022)*overallRate),ROUND(MAX(IF($B1022="Non - avec lien de dépendance",0,MIN((0.75*K1022),847)),MIN(K1022,(0.75*$C1022),847)),2)),IF($B1022="Non - avec lien de dépendance",MIN(1129,K1022,$C1022)*overallRate,MIN(1129,K1022)*overallRate))</f>
        <v>#VALUE!</v>
      </c>
    </row>
    <row r="1023" spans="12:21" x14ac:dyDescent="0.5">
      <c r="L1023" s="56" t="str">
        <f>IF(ISTEXT(overallRate),"Effectuez l’étape 1",IF(OR(COUNT($C1023,H1023)&lt;&gt;2,overallRate=0),0,IF(D1023="Oui",ROUND(MAX(IF($B1023="Non - avec lien de dépendance",0,MIN((0.75*H1023),847)),MIN(H1023,(0.75*$C1023),847)),2),R1023)))</f>
        <v>Effectuez l’étape 1</v>
      </c>
      <c r="M1023" s="56" t="str">
        <f>IF(ISTEXT(overallRate),"Effectuez l’étape 1",IF(OR(COUNT($C1023,I1023)&lt;&gt;2,overallRate=0),0,IF(E1023="Yes",ROUND(MAX(IF($B1023="Non - avec lien de dépendance",0,MIN((0.75*I1023),847)),MIN(I1023,(0.75*$C1023),847)),2),S1023)))</f>
        <v>Effectuez l’étape 1</v>
      </c>
      <c r="N1023" s="56" t="str">
        <f>IF(ISTEXT(overallRate),"Effectuez l’étape 1",IF(OR(COUNT($C1023,J1023)&lt;&gt;2,overallRate=0),0,IF(F1023="Yes",ROUND(MAX(IF($B1023="Non - avec lien de dépendance",0,MIN((0.75*J1023),847)),MIN(J1023,(0.75*$C1023),847)),2),T1023)))</f>
        <v>Effectuez l’étape 1</v>
      </c>
      <c r="O1023" s="56" t="str">
        <f>IF(ISTEXT(overallRate),"Effectuez l’étape 1",IF(OR(COUNT($C1023,K1023)&lt;&gt;2,overallRate=0),0,IF(G1023="Yes",ROUND(MAX(IF($B1023="Non - avec lien de dépendance",0,MIN((0.75*K1023),847)),MIN(K1023,(0.75*$C1023),847)),2),U1023)))</f>
        <v>Effectuez l’étape 1</v>
      </c>
      <c r="P1023" s="3">
        <f t="shared" si="15"/>
        <v>0</v>
      </c>
      <c r="R1023" s="110" t="e">
        <f>IF(revenueReduction&gt;0.3,MAX(IF($B1023="Non - avec lien de dépendance",MIN(1129,H1023,$C1023)*overallRate,MIN(1129,H1023)*overallRate),ROUND(MAX(IF($B1023="Non - avec lien de dépendance",0,MIN((0.75*H1023),847)),MIN(H1023,(0.75*$C1023),847)),2)),IF($B1023="Non - avec lien de dépendance",MIN(1129,H1023,$C1023)*overallRate,MIN(1129,H1023)*overallRate))</f>
        <v>#VALUE!</v>
      </c>
      <c r="S1023" s="110" t="e">
        <f>IF(revenueReduction&gt;0.3,MAX(IF($B1023="Non - avec lien de dépendance",MIN(1129,I1023,$C1023)*overallRate,MIN(1129,I1023)*overallRate),ROUND(MAX(IF($B1023="Non - avec lien de dépendance",0,MIN((0.75*I1023),847)),MIN(I1023,(0.75*$C1023),847)),2)),IF($B1023="Non - avec lien de dépendance",MIN(1129,I1023,$C1023)*overallRate,MIN(1129,I1023)*overallRate))</f>
        <v>#VALUE!</v>
      </c>
      <c r="T1023" s="110" t="e">
        <f>IF(revenueReduction&gt;0.3,MAX(IF($B1023="Non - avec lien de dépendance",MIN(1129,J1023,$C1023)*overallRate,MIN(1129,J1023)*overallRate),ROUND(MAX(IF($B1023="Non - avec lien de dépendance",0,MIN((0.75*J1023),847)),MIN(J1023,(0.75*$C1023),847)),2)),IF($B1023="Non - avec lien de dépendance",MIN(1129,J1023,$C1023)*overallRate,MIN(1129,J1023)*overallRate))</f>
        <v>#VALUE!</v>
      </c>
      <c r="U1023" s="110" t="e">
        <f>IF(revenueReduction&gt;0.3,MAX(IF($B1023="Non - avec lien de dépendance",MIN(1129,K1023,$C1023)*overallRate,MIN(1129,K1023)*overallRate),ROUND(MAX(IF($B1023="Non - avec lien de dépendance",0,MIN((0.75*K1023),847)),MIN(K1023,(0.75*$C1023),847)),2)),IF($B1023="Non - avec lien de dépendance",MIN(1129,K1023,$C1023)*overallRate,MIN(1129,K1023)*overallRate))</f>
        <v>#VALUE!</v>
      </c>
    </row>
    <row r="1024" spans="12:21" x14ac:dyDescent="0.5">
      <c r="L1024" s="56" t="str">
        <f>IF(ISTEXT(overallRate),"Effectuez l’étape 1",IF(OR(COUNT($C1024,H1024)&lt;&gt;2,overallRate=0),0,IF(D1024="Oui",ROUND(MAX(IF($B1024="Non - avec lien de dépendance",0,MIN((0.75*H1024),847)),MIN(H1024,(0.75*$C1024),847)),2),R1024)))</f>
        <v>Effectuez l’étape 1</v>
      </c>
      <c r="M1024" s="56" t="str">
        <f>IF(ISTEXT(overallRate),"Effectuez l’étape 1",IF(OR(COUNT($C1024,I1024)&lt;&gt;2,overallRate=0),0,IF(E1024="Yes",ROUND(MAX(IF($B1024="Non - avec lien de dépendance",0,MIN((0.75*I1024),847)),MIN(I1024,(0.75*$C1024),847)),2),S1024)))</f>
        <v>Effectuez l’étape 1</v>
      </c>
      <c r="N1024" s="56" t="str">
        <f>IF(ISTEXT(overallRate),"Effectuez l’étape 1",IF(OR(COUNT($C1024,J1024)&lt;&gt;2,overallRate=0),0,IF(F1024="Yes",ROUND(MAX(IF($B1024="Non - avec lien de dépendance",0,MIN((0.75*J1024),847)),MIN(J1024,(0.75*$C1024),847)),2),T1024)))</f>
        <v>Effectuez l’étape 1</v>
      </c>
      <c r="O1024" s="56" t="str">
        <f>IF(ISTEXT(overallRate),"Effectuez l’étape 1",IF(OR(COUNT($C1024,K1024)&lt;&gt;2,overallRate=0),0,IF(G1024="Yes",ROUND(MAX(IF($B1024="Non - avec lien de dépendance",0,MIN((0.75*K1024),847)),MIN(K1024,(0.75*$C1024),847)),2),U1024)))</f>
        <v>Effectuez l’étape 1</v>
      </c>
      <c r="P1024" s="3">
        <f t="shared" si="15"/>
        <v>0</v>
      </c>
      <c r="R1024" s="110" t="e">
        <f>IF(revenueReduction&gt;0.3,MAX(IF($B1024="Non - avec lien de dépendance",MIN(1129,H1024,$C1024)*overallRate,MIN(1129,H1024)*overallRate),ROUND(MAX(IF($B1024="Non - avec lien de dépendance",0,MIN((0.75*H1024),847)),MIN(H1024,(0.75*$C1024),847)),2)),IF($B1024="Non - avec lien de dépendance",MIN(1129,H1024,$C1024)*overallRate,MIN(1129,H1024)*overallRate))</f>
        <v>#VALUE!</v>
      </c>
      <c r="S1024" s="110" t="e">
        <f>IF(revenueReduction&gt;0.3,MAX(IF($B1024="Non - avec lien de dépendance",MIN(1129,I1024,$C1024)*overallRate,MIN(1129,I1024)*overallRate),ROUND(MAX(IF($B1024="Non - avec lien de dépendance",0,MIN((0.75*I1024),847)),MIN(I1024,(0.75*$C1024),847)),2)),IF($B1024="Non - avec lien de dépendance",MIN(1129,I1024,$C1024)*overallRate,MIN(1129,I1024)*overallRate))</f>
        <v>#VALUE!</v>
      </c>
      <c r="T1024" s="110" t="e">
        <f>IF(revenueReduction&gt;0.3,MAX(IF($B1024="Non - avec lien de dépendance",MIN(1129,J1024,$C1024)*overallRate,MIN(1129,J1024)*overallRate),ROUND(MAX(IF($B1024="Non - avec lien de dépendance",0,MIN((0.75*J1024),847)),MIN(J1024,(0.75*$C1024),847)),2)),IF($B1024="Non - avec lien de dépendance",MIN(1129,J1024,$C1024)*overallRate,MIN(1129,J1024)*overallRate))</f>
        <v>#VALUE!</v>
      </c>
      <c r="U1024" s="110" t="e">
        <f>IF(revenueReduction&gt;0.3,MAX(IF($B1024="Non - avec lien de dépendance",MIN(1129,K1024,$C1024)*overallRate,MIN(1129,K1024)*overallRate),ROUND(MAX(IF($B1024="Non - avec lien de dépendance",0,MIN((0.75*K1024),847)),MIN(K1024,(0.75*$C1024),847)),2)),IF($B1024="Non - avec lien de dépendance",MIN(1129,K1024,$C1024)*overallRate,MIN(1129,K1024)*overallRate))</f>
        <v>#VALUE!</v>
      </c>
    </row>
    <row r="1025" spans="12:21" x14ac:dyDescent="0.5">
      <c r="L1025" s="56" t="str">
        <f>IF(ISTEXT(overallRate),"Effectuez l’étape 1",IF(OR(COUNT($C1025,H1025)&lt;&gt;2,overallRate=0),0,IF(D1025="Oui",ROUND(MAX(IF($B1025="Non - avec lien de dépendance",0,MIN((0.75*H1025),847)),MIN(H1025,(0.75*$C1025),847)),2),R1025)))</f>
        <v>Effectuez l’étape 1</v>
      </c>
      <c r="M1025" s="56" t="str">
        <f>IF(ISTEXT(overallRate),"Effectuez l’étape 1",IF(OR(COUNT($C1025,I1025)&lt;&gt;2,overallRate=0),0,IF(E1025="Yes",ROUND(MAX(IF($B1025="Non - avec lien de dépendance",0,MIN((0.75*I1025),847)),MIN(I1025,(0.75*$C1025),847)),2),S1025)))</f>
        <v>Effectuez l’étape 1</v>
      </c>
      <c r="N1025" s="56" t="str">
        <f>IF(ISTEXT(overallRate),"Effectuez l’étape 1",IF(OR(COUNT($C1025,J1025)&lt;&gt;2,overallRate=0),0,IF(F1025="Yes",ROUND(MAX(IF($B1025="Non - avec lien de dépendance",0,MIN((0.75*J1025),847)),MIN(J1025,(0.75*$C1025),847)),2),T1025)))</f>
        <v>Effectuez l’étape 1</v>
      </c>
      <c r="O1025" s="56" t="str">
        <f>IF(ISTEXT(overallRate),"Effectuez l’étape 1",IF(OR(COUNT($C1025,K1025)&lt;&gt;2,overallRate=0),0,IF(G1025="Yes",ROUND(MAX(IF($B1025="Non - avec lien de dépendance",0,MIN((0.75*K1025),847)),MIN(K1025,(0.75*$C1025),847)),2),U1025)))</f>
        <v>Effectuez l’étape 1</v>
      </c>
      <c r="P1025" s="3">
        <f t="shared" si="15"/>
        <v>0</v>
      </c>
      <c r="R1025" s="110" t="e">
        <f>IF(revenueReduction&gt;0.3,MAX(IF($B1025="Non - avec lien de dépendance",MIN(1129,H1025,$C1025)*overallRate,MIN(1129,H1025)*overallRate),ROUND(MAX(IF($B1025="Non - avec lien de dépendance",0,MIN((0.75*H1025),847)),MIN(H1025,(0.75*$C1025),847)),2)),IF($B1025="Non - avec lien de dépendance",MIN(1129,H1025,$C1025)*overallRate,MIN(1129,H1025)*overallRate))</f>
        <v>#VALUE!</v>
      </c>
      <c r="S1025" s="110" t="e">
        <f>IF(revenueReduction&gt;0.3,MAX(IF($B1025="Non - avec lien de dépendance",MIN(1129,I1025,$C1025)*overallRate,MIN(1129,I1025)*overallRate),ROUND(MAX(IF($B1025="Non - avec lien de dépendance",0,MIN((0.75*I1025),847)),MIN(I1025,(0.75*$C1025),847)),2)),IF($B1025="Non - avec lien de dépendance",MIN(1129,I1025,$C1025)*overallRate,MIN(1129,I1025)*overallRate))</f>
        <v>#VALUE!</v>
      </c>
      <c r="T1025" s="110" t="e">
        <f>IF(revenueReduction&gt;0.3,MAX(IF($B1025="Non - avec lien de dépendance",MIN(1129,J1025,$C1025)*overallRate,MIN(1129,J1025)*overallRate),ROUND(MAX(IF($B1025="Non - avec lien de dépendance",0,MIN((0.75*J1025),847)),MIN(J1025,(0.75*$C1025),847)),2)),IF($B1025="Non - avec lien de dépendance",MIN(1129,J1025,$C1025)*overallRate,MIN(1129,J1025)*overallRate))</f>
        <v>#VALUE!</v>
      </c>
      <c r="U1025" s="110" t="e">
        <f>IF(revenueReduction&gt;0.3,MAX(IF($B1025="Non - avec lien de dépendance",MIN(1129,K1025,$C1025)*overallRate,MIN(1129,K1025)*overallRate),ROUND(MAX(IF($B1025="Non - avec lien de dépendance",0,MIN((0.75*K1025),847)),MIN(K1025,(0.75*$C1025),847)),2)),IF($B1025="Non - avec lien de dépendance",MIN(1129,K1025,$C1025)*overallRate,MIN(1129,K1025)*overallRate))</f>
        <v>#VALUE!</v>
      </c>
    </row>
    <row r="1026" spans="12:21" x14ac:dyDescent="0.5">
      <c r="L1026" s="56" t="str">
        <f>IF(ISTEXT(overallRate),"Effectuez l’étape 1",IF(OR(COUNT($C1026,H1026)&lt;&gt;2,overallRate=0),0,IF(D1026="Oui",ROUND(MAX(IF($B1026="Non - avec lien de dépendance",0,MIN((0.75*H1026),847)),MIN(H1026,(0.75*$C1026),847)),2),R1026)))</f>
        <v>Effectuez l’étape 1</v>
      </c>
      <c r="M1026" s="56" t="str">
        <f>IF(ISTEXT(overallRate),"Effectuez l’étape 1",IF(OR(COUNT($C1026,I1026)&lt;&gt;2,overallRate=0),0,IF(E1026="Yes",ROUND(MAX(IF($B1026="Non - avec lien de dépendance",0,MIN((0.75*I1026),847)),MIN(I1026,(0.75*$C1026),847)),2),S1026)))</f>
        <v>Effectuez l’étape 1</v>
      </c>
      <c r="N1026" s="56" t="str">
        <f>IF(ISTEXT(overallRate),"Effectuez l’étape 1",IF(OR(COUNT($C1026,J1026)&lt;&gt;2,overallRate=0),0,IF(F1026="Yes",ROUND(MAX(IF($B1026="Non - avec lien de dépendance",0,MIN((0.75*J1026),847)),MIN(J1026,(0.75*$C1026),847)),2),T1026)))</f>
        <v>Effectuez l’étape 1</v>
      </c>
      <c r="O1026" s="56" t="str">
        <f>IF(ISTEXT(overallRate),"Effectuez l’étape 1",IF(OR(COUNT($C1026,K1026)&lt;&gt;2,overallRate=0),0,IF(G1026="Yes",ROUND(MAX(IF($B1026="Non - avec lien de dépendance",0,MIN((0.75*K1026),847)),MIN(K1026,(0.75*$C1026),847)),2),U1026)))</f>
        <v>Effectuez l’étape 1</v>
      </c>
      <c r="P1026" s="3">
        <f t="shared" si="15"/>
        <v>0</v>
      </c>
      <c r="R1026" s="110" t="e">
        <f>IF(revenueReduction&gt;0.3,MAX(IF($B1026="Non - avec lien de dépendance",MIN(1129,H1026,$C1026)*overallRate,MIN(1129,H1026)*overallRate),ROUND(MAX(IF($B1026="Non - avec lien de dépendance",0,MIN((0.75*H1026),847)),MIN(H1026,(0.75*$C1026),847)),2)),IF($B1026="Non - avec lien de dépendance",MIN(1129,H1026,$C1026)*overallRate,MIN(1129,H1026)*overallRate))</f>
        <v>#VALUE!</v>
      </c>
      <c r="S1026" s="110" t="e">
        <f>IF(revenueReduction&gt;0.3,MAX(IF($B1026="Non - avec lien de dépendance",MIN(1129,I1026,$C1026)*overallRate,MIN(1129,I1026)*overallRate),ROUND(MAX(IF($B1026="Non - avec lien de dépendance",0,MIN((0.75*I1026),847)),MIN(I1026,(0.75*$C1026),847)),2)),IF($B1026="Non - avec lien de dépendance",MIN(1129,I1026,$C1026)*overallRate,MIN(1129,I1026)*overallRate))</f>
        <v>#VALUE!</v>
      </c>
      <c r="T1026" s="110" t="e">
        <f>IF(revenueReduction&gt;0.3,MAX(IF($B1026="Non - avec lien de dépendance",MIN(1129,J1026,$C1026)*overallRate,MIN(1129,J1026)*overallRate),ROUND(MAX(IF($B1026="Non - avec lien de dépendance",0,MIN((0.75*J1026),847)),MIN(J1026,(0.75*$C1026),847)),2)),IF($B1026="Non - avec lien de dépendance",MIN(1129,J1026,$C1026)*overallRate,MIN(1129,J1026)*overallRate))</f>
        <v>#VALUE!</v>
      </c>
      <c r="U1026" s="110" t="e">
        <f>IF(revenueReduction&gt;0.3,MAX(IF($B1026="Non - avec lien de dépendance",MIN(1129,K1026,$C1026)*overallRate,MIN(1129,K1026)*overallRate),ROUND(MAX(IF($B1026="Non - avec lien de dépendance",0,MIN((0.75*K1026),847)),MIN(K1026,(0.75*$C1026),847)),2)),IF($B1026="Non - avec lien de dépendance",MIN(1129,K1026,$C1026)*overallRate,MIN(1129,K1026)*overallRate))</f>
        <v>#VALUE!</v>
      </c>
    </row>
    <row r="1027" spans="12:21" x14ac:dyDescent="0.5">
      <c r="L1027" s="56" t="str">
        <f>IF(ISTEXT(overallRate),"Effectuez l’étape 1",IF(OR(COUNT($C1027,H1027)&lt;&gt;2,overallRate=0),0,IF(D1027="Oui",ROUND(MAX(IF($B1027="Non - avec lien de dépendance",0,MIN((0.75*H1027),847)),MIN(H1027,(0.75*$C1027),847)),2),R1027)))</f>
        <v>Effectuez l’étape 1</v>
      </c>
      <c r="M1027" s="56" t="str">
        <f>IF(ISTEXT(overallRate),"Effectuez l’étape 1",IF(OR(COUNT($C1027,I1027)&lt;&gt;2,overallRate=0),0,IF(E1027="Yes",ROUND(MAX(IF($B1027="Non - avec lien de dépendance",0,MIN((0.75*I1027),847)),MIN(I1027,(0.75*$C1027),847)),2),S1027)))</f>
        <v>Effectuez l’étape 1</v>
      </c>
      <c r="N1027" s="56" t="str">
        <f>IF(ISTEXT(overallRate),"Effectuez l’étape 1",IF(OR(COUNT($C1027,J1027)&lt;&gt;2,overallRate=0),0,IF(F1027="Yes",ROUND(MAX(IF($B1027="Non - avec lien de dépendance",0,MIN((0.75*J1027),847)),MIN(J1027,(0.75*$C1027),847)),2),T1027)))</f>
        <v>Effectuez l’étape 1</v>
      </c>
      <c r="O1027" s="56" t="str">
        <f>IF(ISTEXT(overallRate),"Effectuez l’étape 1",IF(OR(COUNT($C1027,K1027)&lt;&gt;2,overallRate=0),0,IF(G1027="Yes",ROUND(MAX(IF($B1027="Non - avec lien de dépendance",0,MIN((0.75*K1027),847)),MIN(K1027,(0.75*$C1027),847)),2),U1027)))</f>
        <v>Effectuez l’étape 1</v>
      </c>
      <c r="P1027" s="3">
        <f t="shared" si="15"/>
        <v>0</v>
      </c>
      <c r="R1027" s="110" t="e">
        <f>IF(revenueReduction&gt;0.3,MAX(IF($B1027="Non - avec lien de dépendance",MIN(1129,H1027,$C1027)*overallRate,MIN(1129,H1027)*overallRate),ROUND(MAX(IF($B1027="Non - avec lien de dépendance",0,MIN((0.75*H1027),847)),MIN(H1027,(0.75*$C1027),847)),2)),IF($B1027="Non - avec lien de dépendance",MIN(1129,H1027,$C1027)*overallRate,MIN(1129,H1027)*overallRate))</f>
        <v>#VALUE!</v>
      </c>
      <c r="S1027" s="110" t="e">
        <f>IF(revenueReduction&gt;0.3,MAX(IF($B1027="Non - avec lien de dépendance",MIN(1129,I1027,$C1027)*overallRate,MIN(1129,I1027)*overallRate),ROUND(MAX(IF($B1027="Non - avec lien de dépendance",0,MIN((0.75*I1027),847)),MIN(I1027,(0.75*$C1027),847)),2)),IF($B1027="Non - avec lien de dépendance",MIN(1129,I1027,$C1027)*overallRate,MIN(1129,I1027)*overallRate))</f>
        <v>#VALUE!</v>
      </c>
      <c r="T1027" s="110" t="e">
        <f>IF(revenueReduction&gt;0.3,MAX(IF($B1027="Non - avec lien de dépendance",MIN(1129,J1027,$C1027)*overallRate,MIN(1129,J1027)*overallRate),ROUND(MAX(IF($B1027="Non - avec lien de dépendance",0,MIN((0.75*J1027),847)),MIN(J1027,(0.75*$C1027),847)),2)),IF($B1027="Non - avec lien de dépendance",MIN(1129,J1027,$C1027)*overallRate,MIN(1129,J1027)*overallRate))</f>
        <v>#VALUE!</v>
      </c>
      <c r="U1027" s="110" t="e">
        <f>IF(revenueReduction&gt;0.3,MAX(IF($B1027="Non - avec lien de dépendance",MIN(1129,K1027,$C1027)*overallRate,MIN(1129,K1027)*overallRate),ROUND(MAX(IF($B1027="Non - avec lien de dépendance",0,MIN((0.75*K1027),847)),MIN(K1027,(0.75*$C1027),847)),2)),IF($B1027="Non - avec lien de dépendance",MIN(1129,K1027,$C1027)*overallRate,MIN(1129,K1027)*overallRate))</f>
        <v>#VALUE!</v>
      </c>
    </row>
    <row r="1028" spans="12:21" x14ac:dyDescent="0.5">
      <c r="L1028" s="56" t="str">
        <f>IF(ISTEXT(overallRate),"Effectuez l’étape 1",IF(OR(COUNT($C1028,H1028)&lt;&gt;2,overallRate=0),0,IF(D1028="Oui",ROUND(MAX(IF($B1028="Non - avec lien de dépendance",0,MIN((0.75*H1028),847)),MIN(H1028,(0.75*$C1028),847)),2),R1028)))</f>
        <v>Effectuez l’étape 1</v>
      </c>
      <c r="M1028" s="56" t="str">
        <f>IF(ISTEXT(overallRate),"Effectuez l’étape 1",IF(OR(COUNT($C1028,I1028)&lt;&gt;2,overallRate=0),0,IF(E1028="Yes",ROUND(MAX(IF($B1028="Non - avec lien de dépendance",0,MIN((0.75*I1028),847)),MIN(I1028,(0.75*$C1028),847)),2),S1028)))</f>
        <v>Effectuez l’étape 1</v>
      </c>
      <c r="N1028" s="56" t="str">
        <f>IF(ISTEXT(overallRate),"Effectuez l’étape 1",IF(OR(COUNT($C1028,J1028)&lt;&gt;2,overallRate=0),0,IF(F1028="Yes",ROUND(MAX(IF($B1028="Non - avec lien de dépendance",0,MIN((0.75*J1028),847)),MIN(J1028,(0.75*$C1028),847)),2),T1028)))</f>
        <v>Effectuez l’étape 1</v>
      </c>
      <c r="O1028" s="56" t="str">
        <f>IF(ISTEXT(overallRate),"Effectuez l’étape 1",IF(OR(COUNT($C1028,K1028)&lt;&gt;2,overallRate=0),0,IF(G1028="Yes",ROUND(MAX(IF($B1028="Non - avec lien de dépendance",0,MIN((0.75*K1028),847)),MIN(K1028,(0.75*$C1028),847)),2),U1028)))</f>
        <v>Effectuez l’étape 1</v>
      </c>
      <c r="P1028" s="3">
        <f t="shared" si="15"/>
        <v>0</v>
      </c>
      <c r="R1028" s="110" t="e">
        <f>IF(revenueReduction&gt;0.3,MAX(IF($B1028="Non - avec lien de dépendance",MIN(1129,H1028,$C1028)*overallRate,MIN(1129,H1028)*overallRate),ROUND(MAX(IF($B1028="Non - avec lien de dépendance",0,MIN((0.75*H1028),847)),MIN(H1028,(0.75*$C1028),847)),2)),IF($B1028="Non - avec lien de dépendance",MIN(1129,H1028,$C1028)*overallRate,MIN(1129,H1028)*overallRate))</f>
        <v>#VALUE!</v>
      </c>
      <c r="S1028" s="110" t="e">
        <f>IF(revenueReduction&gt;0.3,MAX(IF($B1028="Non - avec lien de dépendance",MIN(1129,I1028,$C1028)*overallRate,MIN(1129,I1028)*overallRate),ROUND(MAX(IF($B1028="Non - avec lien de dépendance",0,MIN((0.75*I1028),847)),MIN(I1028,(0.75*$C1028),847)),2)),IF($B1028="Non - avec lien de dépendance",MIN(1129,I1028,$C1028)*overallRate,MIN(1129,I1028)*overallRate))</f>
        <v>#VALUE!</v>
      </c>
      <c r="T1028" s="110" t="e">
        <f>IF(revenueReduction&gt;0.3,MAX(IF($B1028="Non - avec lien de dépendance",MIN(1129,J1028,$C1028)*overallRate,MIN(1129,J1028)*overallRate),ROUND(MAX(IF($B1028="Non - avec lien de dépendance",0,MIN((0.75*J1028),847)),MIN(J1028,(0.75*$C1028),847)),2)),IF($B1028="Non - avec lien de dépendance",MIN(1129,J1028,$C1028)*overallRate,MIN(1129,J1028)*overallRate))</f>
        <v>#VALUE!</v>
      </c>
      <c r="U1028" s="110" t="e">
        <f>IF(revenueReduction&gt;0.3,MAX(IF($B1028="Non - avec lien de dépendance",MIN(1129,K1028,$C1028)*overallRate,MIN(1129,K1028)*overallRate),ROUND(MAX(IF($B1028="Non - avec lien de dépendance",0,MIN((0.75*K1028),847)),MIN(K1028,(0.75*$C1028),847)),2)),IF($B1028="Non - avec lien de dépendance",MIN(1129,K1028,$C1028)*overallRate,MIN(1129,K1028)*overallRate))</f>
        <v>#VALUE!</v>
      </c>
    </row>
    <row r="1029" spans="12:21" x14ac:dyDescent="0.5">
      <c r="L1029" s="56" t="str">
        <f>IF(ISTEXT(overallRate),"Effectuez l’étape 1",IF(OR(COUNT($C1029,H1029)&lt;&gt;2,overallRate=0),0,IF(D1029="Oui",ROUND(MAX(IF($B1029="Non - avec lien de dépendance",0,MIN((0.75*H1029),847)),MIN(H1029,(0.75*$C1029),847)),2),R1029)))</f>
        <v>Effectuez l’étape 1</v>
      </c>
      <c r="M1029" s="56" t="str">
        <f>IF(ISTEXT(overallRate),"Effectuez l’étape 1",IF(OR(COUNT($C1029,I1029)&lt;&gt;2,overallRate=0),0,IF(E1029="Yes",ROUND(MAX(IF($B1029="Non - avec lien de dépendance",0,MIN((0.75*I1029),847)),MIN(I1029,(0.75*$C1029),847)),2),S1029)))</f>
        <v>Effectuez l’étape 1</v>
      </c>
      <c r="N1029" s="56" t="str">
        <f>IF(ISTEXT(overallRate),"Effectuez l’étape 1",IF(OR(COUNT($C1029,J1029)&lt;&gt;2,overallRate=0),0,IF(F1029="Yes",ROUND(MAX(IF($B1029="Non - avec lien de dépendance",0,MIN((0.75*J1029),847)),MIN(J1029,(0.75*$C1029),847)),2),T1029)))</f>
        <v>Effectuez l’étape 1</v>
      </c>
      <c r="O1029" s="56" t="str">
        <f>IF(ISTEXT(overallRate),"Effectuez l’étape 1",IF(OR(COUNT($C1029,K1029)&lt;&gt;2,overallRate=0),0,IF(G1029="Yes",ROUND(MAX(IF($B1029="Non - avec lien de dépendance",0,MIN((0.75*K1029),847)),MIN(K1029,(0.75*$C1029),847)),2),U1029)))</f>
        <v>Effectuez l’étape 1</v>
      </c>
      <c r="P1029" s="3">
        <f t="shared" si="15"/>
        <v>0</v>
      </c>
      <c r="R1029" s="110" t="e">
        <f>IF(revenueReduction&gt;0.3,MAX(IF($B1029="Non - avec lien de dépendance",MIN(1129,H1029,$C1029)*overallRate,MIN(1129,H1029)*overallRate),ROUND(MAX(IF($B1029="Non - avec lien de dépendance",0,MIN((0.75*H1029),847)),MIN(H1029,(0.75*$C1029),847)),2)),IF($B1029="Non - avec lien de dépendance",MIN(1129,H1029,$C1029)*overallRate,MIN(1129,H1029)*overallRate))</f>
        <v>#VALUE!</v>
      </c>
      <c r="S1029" s="110" t="e">
        <f>IF(revenueReduction&gt;0.3,MAX(IF($B1029="Non - avec lien de dépendance",MIN(1129,I1029,$C1029)*overallRate,MIN(1129,I1029)*overallRate),ROUND(MAX(IF($B1029="Non - avec lien de dépendance",0,MIN((0.75*I1029),847)),MIN(I1029,(0.75*$C1029),847)),2)),IF($B1029="Non - avec lien de dépendance",MIN(1129,I1029,$C1029)*overallRate,MIN(1129,I1029)*overallRate))</f>
        <v>#VALUE!</v>
      </c>
      <c r="T1029" s="110" t="e">
        <f>IF(revenueReduction&gt;0.3,MAX(IF($B1029="Non - avec lien de dépendance",MIN(1129,J1029,$C1029)*overallRate,MIN(1129,J1029)*overallRate),ROUND(MAX(IF($B1029="Non - avec lien de dépendance",0,MIN((0.75*J1029),847)),MIN(J1029,(0.75*$C1029),847)),2)),IF($B1029="Non - avec lien de dépendance",MIN(1129,J1029,$C1029)*overallRate,MIN(1129,J1029)*overallRate))</f>
        <v>#VALUE!</v>
      </c>
      <c r="U1029" s="110" t="e">
        <f>IF(revenueReduction&gt;0.3,MAX(IF($B1029="Non - avec lien de dépendance",MIN(1129,K1029,$C1029)*overallRate,MIN(1129,K1029)*overallRate),ROUND(MAX(IF($B1029="Non - avec lien de dépendance",0,MIN((0.75*K1029),847)),MIN(K1029,(0.75*$C1029),847)),2)),IF($B1029="Non - avec lien de dépendance",MIN(1129,K1029,$C1029)*overallRate,MIN(1129,K1029)*overallRate))</f>
        <v>#VALUE!</v>
      </c>
    </row>
    <row r="1030" spans="12:21" x14ac:dyDescent="0.5">
      <c r="L1030" s="56" t="str">
        <f>IF(ISTEXT(overallRate),"Effectuez l’étape 1",IF(OR(COUNT($C1030,H1030)&lt;&gt;2,overallRate=0),0,IF(D1030="Oui",ROUND(MAX(IF($B1030="Non - avec lien de dépendance",0,MIN((0.75*H1030),847)),MIN(H1030,(0.75*$C1030),847)),2),R1030)))</f>
        <v>Effectuez l’étape 1</v>
      </c>
      <c r="M1030" s="56" t="str">
        <f>IF(ISTEXT(overallRate),"Effectuez l’étape 1",IF(OR(COUNT($C1030,I1030)&lt;&gt;2,overallRate=0),0,IF(E1030="Yes",ROUND(MAX(IF($B1030="Non - avec lien de dépendance",0,MIN((0.75*I1030),847)),MIN(I1030,(0.75*$C1030),847)),2),S1030)))</f>
        <v>Effectuez l’étape 1</v>
      </c>
      <c r="N1030" s="56" t="str">
        <f>IF(ISTEXT(overallRate),"Effectuez l’étape 1",IF(OR(COUNT($C1030,J1030)&lt;&gt;2,overallRate=0),0,IF(F1030="Yes",ROUND(MAX(IF($B1030="Non - avec lien de dépendance",0,MIN((0.75*J1030),847)),MIN(J1030,(0.75*$C1030),847)),2),T1030)))</f>
        <v>Effectuez l’étape 1</v>
      </c>
      <c r="O1030" s="56" t="str">
        <f>IF(ISTEXT(overallRate),"Effectuez l’étape 1",IF(OR(COUNT($C1030,K1030)&lt;&gt;2,overallRate=0),0,IF(G1030="Yes",ROUND(MAX(IF($B1030="Non - avec lien de dépendance",0,MIN((0.75*K1030),847)),MIN(K1030,(0.75*$C1030),847)),2),U1030)))</f>
        <v>Effectuez l’étape 1</v>
      </c>
      <c r="P1030" s="3">
        <f t="shared" si="15"/>
        <v>0</v>
      </c>
      <c r="R1030" s="110" t="e">
        <f>IF(revenueReduction&gt;0.3,MAX(IF($B1030="Non - avec lien de dépendance",MIN(1129,H1030,$C1030)*overallRate,MIN(1129,H1030)*overallRate),ROUND(MAX(IF($B1030="Non - avec lien de dépendance",0,MIN((0.75*H1030),847)),MIN(H1030,(0.75*$C1030),847)),2)),IF($B1030="Non - avec lien de dépendance",MIN(1129,H1030,$C1030)*overallRate,MIN(1129,H1030)*overallRate))</f>
        <v>#VALUE!</v>
      </c>
      <c r="S1030" s="110" t="e">
        <f>IF(revenueReduction&gt;0.3,MAX(IF($B1030="Non - avec lien de dépendance",MIN(1129,I1030,$C1030)*overallRate,MIN(1129,I1030)*overallRate),ROUND(MAX(IF($B1030="Non - avec lien de dépendance",0,MIN((0.75*I1030),847)),MIN(I1030,(0.75*$C1030),847)),2)),IF($B1030="Non - avec lien de dépendance",MIN(1129,I1030,$C1030)*overallRate,MIN(1129,I1030)*overallRate))</f>
        <v>#VALUE!</v>
      </c>
      <c r="T1030" s="110" t="e">
        <f>IF(revenueReduction&gt;0.3,MAX(IF($B1030="Non - avec lien de dépendance",MIN(1129,J1030,$C1030)*overallRate,MIN(1129,J1030)*overallRate),ROUND(MAX(IF($B1030="Non - avec lien de dépendance",0,MIN((0.75*J1030),847)),MIN(J1030,(0.75*$C1030),847)),2)),IF($B1030="Non - avec lien de dépendance",MIN(1129,J1030,$C1030)*overallRate,MIN(1129,J1030)*overallRate))</f>
        <v>#VALUE!</v>
      </c>
      <c r="U1030" s="110" t="e">
        <f>IF(revenueReduction&gt;0.3,MAX(IF($B1030="Non - avec lien de dépendance",MIN(1129,K1030,$C1030)*overallRate,MIN(1129,K1030)*overallRate),ROUND(MAX(IF($B1030="Non - avec lien de dépendance",0,MIN((0.75*K1030),847)),MIN(K1030,(0.75*$C1030),847)),2)),IF($B1030="Non - avec lien de dépendance",MIN(1129,K1030,$C1030)*overallRate,MIN(1129,K1030)*overallRate))</f>
        <v>#VALUE!</v>
      </c>
    </row>
    <row r="1031" spans="12:21" x14ac:dyDescent="0.5">
      <c r="L1031" s="56" t="str">
        <f>IF(ISTEXT(overallRate),"Effectuez l’étape 1",IF(OR(COUNT($C1031,H1031)&lt;&gt;2,overallRate=0),0,IF(D1031="Oui",ROUND(MAX(IF($B1031="Non - avec lien de dépendance",0,MIN((0.75*H1031),847)),MIN(H1031,(0.75*$C1031),847)),2),R1031)))</f>
        <v>Effectuez l’étape 1</v>
      </c>
      <c r="M1031" s="56" t="str">
        <f>IF(ISTEXT(overallRate),"Effectuez l’étape 1",IF(OR(COUNT($C1031,I1031)&lt;&gt;2,overallRate=0),0,IF(E1031="Yes",ROUND(MAX(IF($B1031="Non - avec lien de dépendance",0,MIN((0.75*I1031),847)),MIN(I1031,(0.75*$C1031),847)),2),S1031)))</f>
        <v>Effectuez l’étape 1</v>
      </c>
      <c r="N1031" s="56" t="str">
        <f>IF(ISTEXT(overallRate),"Effectuez l’étape 1",IF(OR(COUNT($C1031,J1031)&lt;&gt;2,overallRate=0),0,IF(F1031="Yes",ROUND(MAX(IF($B1031="Non - avec lien de dépendance",0,MIN((0.75*J1031),847)),MIN(J1031,(0.75*$C1031),847)),2),T1031)))</f>
        <v>Effectuez l’étape 1</v>
      </c>
      <c r="O1031" s="56" t="str">
        <f>IF(ISTEXT(overallRate),"Effectuez l’étape 1",IF(OR(COUNT($C1031,K1031)&lt;&gt;2,overallRate=0),0,IF(G1031="Yes",ROUND(MAX(IF($B1031="Non - avec lien de dépendance",0,MIN((0.75*K1031),847)),MIN(K1031,(0.75*$C1031),847)),2),U1031)))</f>
        <v>Effectuez l’étape 1</v>
      </c>
      <c r="P1031" s="3">
        <f t="shared" ref="P1031:P1094" si="16">IF(AND(COUNT(C1031:K1031)&gt;0,OR(COUNT(C1031:K1031)&lt;&gt;5,ISBLANK(B1031))),"Fill out all amounts",SUM(L1031:O1031))</f>
        <v>0</v>
      </c>
      <c r="R1031" s="110" t="e">
        <f>IF(revenueReduction&gt;0.3,MAX(IF($B1031="Non - avec lien de dépendance",MIN(1129,H1031,$C1031)*overallRate,MIN(1129,H1031)*overallRate),ROUND(MAX(IF($B1031="Non - avec lien de dépendance",0,MIN((0.75*H1031),847)),MIN(H1031,(0.75*$C1031),847)),2)),IF($B1031="Non - avec lien de dépendance",MIN(1129,H1031,$C1031)*overallRate,MIN(1129,H1031)*overallRate))</f>
        <v>#VALUE!</v>
      </c>
      <c r="S1031" s="110" t="e">
        <f>IF(revenueReduction&gt;0.3,MAX(IF($B1031="Non - avec lien de dépendance",MIN(1129,I1031,$C1031)*overallRate,MIN(1129,I1031)*overallRate),ROUND(MAX(IF($B1031="Non - avec lien de dépendance",0,MIN((0.75*I1031),847)),MIN(I1031,(0.75*$C1031),847)),2)),IF($B1031="Non - avec lien de dépendance",MIN(1129,I1031,$C1031)*overallRate,MIN(1129,I1031)*overallRate))</f>
        <v>#VALUE!</v>
      </c>
      <c r="T1031" s="110" t="e">
        <f>IF(revenueReduction&gt;0.3,MAX(IF($B1031="Non - avec lien de dépendance",MIN(1129,J1031,$C1031)*overallRate,MIN(1129,J1031)*overallRate),ROUND(MAX(IF($B1031="Non - avec lien de dépendance",0,MIN((0.75*J1031),847)),MIN(J1031,(0.75*$C1031),847)),2)),IF($B1031="Non - avec lien de dépendance",MIN(1129,J1031,$C1031)*overallRate,MIN(1129,J1031)*overallRate))</f>
        <v>#VALUE!</v>
      </c>
      <c r="U1031" s="110" t="e">
        <f>IF(revenueReduction&gt;0.3,MAX(IF($B1031="Non - avec lien de dépendance",MIN(1129,K1031,$C1031)*overallRate,MIN(1129,K1031)*overallRate),ROUND(MAX(IF($B1031="Non - avec lien de dépendance",0,MIN((0.75*K1031),847)),MIN(K1031,(0.75*$C1031),847)),2)),IF($B1031="Non - avec lien de dépendance",MIN(1129,K1031,$C1031)*overallRate,MIN(1129,K1031)*overallRate))</f>
        <v>#VALUE!</v>
      </c>
    </row>
    <row r="1032" spans="12:21" x14ac:dyDescent="0.5">
      <c r="L1032" s="56" t="str">
        <f>IF(ISTEXT(overallRate),"Effectuez l’étape 1",IF(OR(COUNT($C1032,H1032)&lt;&gt;2,overallRate=0),0,IF(D1032="Oui",ROUND(MAX(IF($B1032="Non - avec lien de dépendance",0,MIN((0.75*H1032),847)),MIN(H1032,(0.75*$C1032),847)),2),R1032)))</f>
        <v>Effectuez l’étape 1</v>
      </c>
      <c r="M1032" s="56" t="str">
        <f>IF(ISTEXT(overallRate),"Effectuez l’étape 1",IF(OR(COUNT($C1032,I1032)&lt;&gt;2,overallRate=0),0,IF(E1032="Yes",ROUND(MAX(IF($B1032="Non - avec lien de dépendance",0,MIN((0.75*I1032),847)),MIN(I1032,(0.75*$C1032),847)),2),S1032)))</f>
        <v>Effectuez l’étape 1</v>
      </c>
      <c r="N1032" s="56" t="str">
        <f>IF(ISTEXT(overallRate),"Effectuez l’étape 1",IF(OR(COUNT($C1032,J1032)&lt;&gt;2,overallRate=0),0,IF(F1032="Yes",ROUND(MAX(IF($B1032="Non - avec lien de dépendance",0,MIN((0.75*J1032),847)),MIN(J1032,(0.75*$C1032),847)),2),T1032)))</f>
        <v>Effectuez l’étape 1</v>
      </c>
      <c r="O1032" s="56" t="str">
        <f>IF(ISTEXT(overallRate),"Effectuez l’étape 1",IF(OR(COUNT($C1032,K1032)&lt;&gt;2,overallRate=0),0,IF(G1032="Yes",ROUND(MAX(IF($B1032="Non - avec lien de dépendance",0,MIN((0.75*K1032),847)),MIN(K1032,(0.75*$C1032),847)),2),U1032)))</f>
        <v>Effectuez l’étape 1</v>
      </c>
      <c r="P1032" s="3">
        <f t="shared" si="16"/>
        <v>0</v>
      </c>
      <c r="R1032" s="110" t="e">
        <f>IF(revenueReduction&gt;0.3,MAX(IF($B1032="Non - avec lien de dépendance",MIN(1129,H1032,$C1032)*overallRate,MIN(1129,H1032)*overallRate),ROUND(MAX(IF($B1032="Non - avec lien de dépendance",0,MIN((0.75*H1032),847)),MIN(H1032,(0.75*$C1032),847)),2)),IF($B1032="Non - avec lien de dépendance",MIN(1129,H1032,$C1032)*overallRate,MIN(1129,H1032)*overallRate))</f>
        <v>#VALUE!</v>
      </c>
      <c r="S1032" s="110" t="e">
        <f>IF(revenueReduction&gt;0.3,MAX(IF($B1032="Non - avec lien de dépendance",MIN(1129,I1032,$C1032)*overallRate,MIN(1129,I1032)*overallRate),ROUND(MAX(IF($B1032="Non - avec lien de dépendance",0,MIN((0.75*I1032),847)),MIN(I1032,(0.75*$C1032),847)),2)),IF($B1032="Non - avec lien de dépendance",MIN(1129,I1032,$C1032)*overallRate,MIN(1129,I1032)*overallRate))</f>
        <v>#VALUE!</v>
      </c>
      <c r="T1032" s="110" t="e">
        <f>IF(revenueReduction&gt;0.3,MAX(IF($B1032="Non - avec lien de dépendance",MIN(1129,J1032,$C1032)*overallRate,MIN(1129,J1032)*overallRate),ROUND(MAX(IF($B1032="Non - avec lien de dépendance",0,MIN((0.75*J1032),847)),MIN(J1032,(0.75*$C1032),847)),2)),IF($B1032="Non - avec lien de dépendance",MIN(1129,J1032,$C1032)*overallRate,MIN(1129,J1032)*overallRate))</f>
        <v>#VALUE!</v>
      </c>
      <c r="U1032" s="110" t="e">
        <f>IF(revenueReduction&gt;0.3,MAX(IF($B1032="Non - avec lien de dépendance",MIN(1129,K1032,$C1032)*overallRate,MIN(1129,K1032)*overallRate),ROUND(MAX(IF($B1032="Non - avec lien de dépendance",0,MIN((0.75*K1032),847)),MIN(K1032,(0.75*$C1032),847)),2)),IF($B1032="Non - avec lien de dépendance",MIN(1129,K1032,$C1032)*overallRate,MIN(1129,K1032)*overallRate))</f>
        <v>#VALUE!</v>
      </c>
    </row>
    <row r="1033" spans="12:21" x14ac:dyDescent="0.5">
      <c r="L1033" s="56" t="str">
        <f>IF(ISTEXT(overallRate),"Effectuez l’étape 1",IF(OR(COUNT($C1033,H1033)&lt;&gt;2,overallRate=0),0,IF(D1033="Oui",ROUND(MAX(IF($B1033="Non - avec lien de dépendance",0,MIN((0.75*H1033),847)),MIN(H1033,(0.75*$C1033),847)),2),R1033)))</f>
        <v>Effectuez l’étape 1</v>
      </c>
      <c r="M1033" s="56" t="str">
        <f>IF(ISTEXT(overallRate),"Effectuez l’étape 1",IF(OR(COUNT($C1033,I1033)&lt;&gt;2,overallRate=0),0,IF(E1033="Yes",ROUND(MAX(IF($B1033="Non - avec lien de dépendance",0,MIN((0.75*I1033),847)),MIN(I1033,(0.75*$C1033),847)),2),S1033)))</f>
        <v>Effectuez l’étape 1</v>
      </c>
      <c r="N1033" s="56" t="str">
        <f>IF(ISTEXT(overallRate),"Effectuez l’étape 1",IF(OR(COUNT($C1033,J1033)&lt;&gt;2,overallRate=0),0,IF(F1033="Yes",ROUND(MAX(IF($B1033="Non - avec lien de dépendance",0,MIN((0.75*J1033),847)),MIN(J1033,(0.75*$C1033),847)),2),T1033)))</f>
        <v>Effectuez l’étape 1</v>
      </c>
      <c r="O1033" s="56" t="str">
        <f>IF(ISTEXT(overallRate),"Effectuez l’étape 1",IF(OR(COUNT($C1033,K1033)&lt;&gt;2,overallRate=0),0,IF(G1033="Yes",ROUND(MAX(IF($B1033="Non - avec lien de dépendance",0,MIN((0.75*K1033),847)),MIN(K1033,(0.75*$C1033),847)),2),U1033)))</f>
        <v>Effectuez l’étape 1</v>
      </c>
      <c r="P1033" s="3">
        <f t="shared" si="16"/>
        <v>0</v>
      </c>
      <c r="R1033" s="110" t="e">
        <f>IF(revenueReduction&gt;0.3,MAX(IF($B1033="Non - avec lien de dépendance",MIN(1129,H1033,$C1033)*overallRate,MIN(1129,H1033)*overallRate),ROUND(MAX(IF($B1033="Non - avec lien de dépendance",0,MIN((0.75*H1033),847)),MIN(H1033,(0.75*$C1033),847)),2)),IF($B1033="Non - avec lien de dépendance",MIN(1129,H1033,$C1033)*overallRate,MIN(1129,H1033)*overallRate))</f>
        <v>#VALUE!</v>
      </c>
      <c r="S1033" s="110" t="e">
        <f>IF(revenueReduction&gt;0.3,MAX(IF($B1033="Non - avec lien de dépendance",MIN(1129,I1033,$C1033)*overallRate,MIN(1129,I1033)*overallRate),ROUND(MAX(IF($B1033="Non - avec lien de dépendance",0,MIN((0.75*I1033),847)),MIN(I1033,(0.75*$C1033),847)),2)),IF($B1033="Non - avec lien de dépendance",MIN(1129,I1033,$C1033)*overallRate,MIN(1129,I1033)*overallRate))</f>
        <v>#VALUE!</v>
      </c>
      <c r="T1033" s="110" t="e">
        <f>IF(revenueReduction&gt;0.3,MAX(IF($B1033="Non - avec lien de dépendance",MIN(1129,J1033,$C1033)*overallRate,MIN(1129,J1033)*overallRate),ROUND(MAX(IF($B1033="Non - avec lien de dépendance",0,MIN((0.75*J1033),847)),MIN(J1033,(0.75*$C1033),847)),2)),IF($B1033="Non - avec lien de dépendance",MIN(1129,J1033,$C1033)*overallRate,MIN(1129,J1033)*overallRate))</f>
        <v>#VALUE!</v>
      </c>
      <c r="U1033" s="110" t="e">
        <f>IF(revenueReduction&gt;0.3,MAX(IF($B1033="Non - avec lien de dépendance",MIN(1129,K1033,$C1033)*overallRate,MIN(1129,K1033)*overallRate),ROUND(MAX(IF($B1033="Non - avec lien de dépendance",0,MIN((0.75*K1033),847)),MIN(K1033,(0.75*$C1033),847)),2)),IF($B1033="Non - avec lien de dépendance",MIN(1129,K1033,$C1033)*overallRate,MIN(1129,K1033)*overallRate))</f>
        <v>#VALUE!</v>
      </c>
    </row>
    <row r="1034" spans="12:21" x14ac:dyDescent="0.5">
      <c r="L1034" s="56" t="str">
        <f>IF(ISTEXT(overallRate),"Effectuez l’étape 1",IF(OR(COUNT($C1034,H1034)&lt;&gt;2,overallRate=0),0,IF(D1034="Oui",ROUND(MAX(IF($B1034="Non - avec lien de dépendance",0,MIN((0.75*H1034),847)),MIN(H1034,(0.75*$C1034),847)),2),R1034)))</f>
        <v>Effectuez l’étape 1</v>
      </c>
      <c r="M1034" s="56" t="str">
        <f>IF(ISTEXT(overallRate),"Effectuez l’étape 1",IF(OR(COUNT($C1034,I1034)&lt;&gt;2,overallRate=0),0,IF(E1034="Yes",ROUND(MAX(IF($B1034="Non - avec lien de dépendance",0,MIN((0.75*I1034),847)),MIN(I1034,(0.75*$C1034),847)),2),S1034)))</f>
        <v>Effectuez l’étape 1</v>
      </c>
      <c r="N1034" s="56" t="str">
        <f>IF(ISTEXT(overallRate),"Effectuez l’étape 1",IF(OR(COUNT($C1034,J1034)&lt;&gt;2,overallRate=0),0,IF(F1034="Yes",ROUND(MAX(IF($B1034="Non - avec lien de dépendance",0,MIN((0.75*J1034),847)),MIN(J1034,(0.75*$C1034),847)),2),T1034)))</f>
        <v>Effectuez l’étape 1</v>
      </c>
      <c r="O1034" s="56" t="str">
        <f>IF(ISTEXT(overallRate),"Effectuez l’étape 1",IF(OR(COUNT($C1034,K1034)&lt;&gt;2,overallRate=0),0,IF(G1034="Yes",ROUND(MAX(IF($B1034="Non - avec lien de dépendance",0,MIN((0.75*K1034),847)),MIN(K1034,(0.75*$C1034),847)),2),U1034)))</f>
        <v>Effectuez l’étape 1</v>
      </c>
      <c r="P1034" s="3">
        <f t="shared" si="16"/>
        <v>0</v>
      </c>
      <c r="R1034" s="110" t="e">
        <f>IF(revenueReduction&gt;0.3,MAX(IF($B1034="Non - avec lien de dépendance",MIN(1129,H1034,$C1034)*overallRate,MIN(1129,H1034)*overallRate),ROUND(MAX(IF($B1034="Non - avec lien de dépendance",0,MIN((0.75*H1034),847)),MIN(H1034,(0.75*$C1034),847)),2)),IF($B1034="Non - avec lien de dépendance",MIN(1129,H1034,$C1034)*overallRate,MIN(1129,H1034)*overallRate))</f>
        <v>#VALUE!</v>
      </c>
      <c r="S1034" s="110" t="e">
        <f>IF(revenueReduction&gt;0.3,MAX(IF($B1034="Non - avec lien de dépendance",MIN(1129,I1034,$C1034)*overallRate,MIN(1129,I1034)*overallRate),ROUND(MAX(IF($B1034="Non - avec lien de dépendance",0,MIN((0.75*I1034),847)),MIN(I1034,(0.75*$C1034),847)),2)),IF($B1034="Non - avec lien de dépendance",MIN(1129,I1034,$C1034)*overallRate,MIN(1129,I1034)*overallRate))</f>
        <v>#VALUE!</v>
      </c>
      <c r="T1034" s="110" t="e">
        <f>IF(revenueReduction&gt;0.3,MAX(IF($B1034="Non - avec lien de dépendance",MIN(1129,J1034,$C1034)*overallRate,MIN(1129,J1034)*overallRate),ROUND(MAX(IF($B1034="Non - avec lien de dépendance",0,MIN((0.75*J1034),847)),MIN(J1034,(0.75*$C1034),847)),2)),IF($B1034="Non - avec lien de dépendance",MIN(1129,J1034,$C1034)*overallRate,MIN(1129,J1034)*overallRate))</f>
        <v>#VALUE!</v>
      </c>
      <c r="U1034" s="110" t="e">
        <f>IF(revenueReduction&gt;0.3,MAX(IF($B1034="Non - avec lien de dépendance",MIN(1129,K1034,$C1034)*overallRate,MIN(1129,K1034)*overallRate),ROUND(MAX(IF($B1034="Non - avec lien de dépendance",0,MIN((0.75*K1034),847)),MIN(K1034,(0.75*$C1034),847)),2)),IF($B1034="Non - avec lien de dépendance",MIN(1129,K1034,$C1034)*overallRate,MIN(1129,K1034)*overallRate))</f>
        <v>#VALUE!</v>
      </c>
    </row>
    <row r="1035" spans="12:21" x14ac:dyDescent="0.5">
      <c r="L1035" s="56" t="str">
        <f>IF(ISTEXT(overallRate),"Effectuez l’étape 1",IF(OR(COUNT($C1035,H1035)&lt;&gt;2,overallRate=0),0,IF(D1035="Oui",ROUND(MAX(IF($B1035="Non - avec lien de dépendance",0,MIN((0.75*H1035),847)),MIN(H1035,(0.75*$C1035),847)),2),R1035)))</f>
        <v>Effectuez l’étape 1</v>
      </c>
      <c r="M1035" s="56" t="str">
        <f>IF(ISTEXT(overallRate),"Effectuez l’étape 1",IF(OR(COUNT($C1035,I1035)&lt;&gt;2,overallRate=0),0,IF(E1035="Yes",ROUND(MAX(IF($B1035="Non - avec lien de dépendance",0,MIN((0.75*I1035),847)),MIN(I1035,(0.75*$C1035),847)),2),S1035)))</f>
        <v>Effectuez l’étape 1</v>
      </c>
      <c r="N1035" s="56" t="str">
        <f>IF(ISTEXT(overallRate),"Effectuez l’étape 1",IF(OR(COUNT($C1035,J1035)&lt;&gt;2,overallRate=0),0,IF(F1035="Yes",ROUND(MAX(IF($B1035="Non - avec lien de dépendance",0,MIN((0.75*J1035),847)),MIN(J1035,(0.75*$C1035),847)),2),T1035)))</f>
        <v>Effectuez l’étape 1</v>
      </c>
      <c r="O1035" s="56" t="str">
        <f>IF(ISTEXT(overallRate),"Effectuez l’étape 1",IF(OR(COUNT($C1035,K1035)&lt;&gt;2,overallRate=0),0,IF(G1035="Yes",ROUND(MAX(IF($B1035="Non - avec lien de dépendance",0,MIN((0.75*K1035),847)),MIN(K1035,(0.75*$C1035),847)),2),U1035)))</f>
        <v>Effectuez l’étape 1</v>
      </c>
      <c r="P1035" s="3">
        <f t="shared" si="16"/>
        <v>0</v>
      </c>
      <c r="R1035" s="110" t="e">
        <f>IF(revenueReduction&gt;0.3,MAX(IF($B1035="Non - avec lien de dépendance",MIN(1129,H1035,$C1035)*overallRate,MIN(1129,H1035)*overallRate),ROUND(MAX(IF($B1035="Non - avec lien de dépendance",0,MIN((0.75*H1035),847)),MIN(H1035,(0.75*$C1035),847)),2)),IF($B1035="Non - avec lien de dépendance",MIN(1129,H1035,$C1035)*overallRate,MIN(1129,H1035)*overallRate))</f>
        <v>#VALUE!</v>
      </c>
      <c r="S1035" s="110" t="e">
        <f>IF(revenueReduction&gt;0.3,MAX(IF($B1035="Non - avec lien de dépendance",MIN(1129,I1035,$C1035)*overallRate,MIN(1129,I1035)*overallRate),ROUND(MAX(IF($B1035="Non - avec lien de dépendance",0,MIN((0.75*I1035),847)),MIN(I1035,(0.75*$C1035),847)),2)),IF($B1035="Non - avec lien de dépendance",MIN(1129,I1035,$C1035)*overallRate,MIN(1129,I1035)*overallRate))</f>
        <v>#VALUE!</v>
      </c>
      <c r="T1035" s="110" t="e">
        <f>IF(revenueReduction&gt;0.3,MAX(IF($B1035="Non - avec lien de dépendance",MIN(1129,J1035,$C1035)*overallRate,MIN(1129,J1035)*overallRate),ROUND(MAX(IF($B1035="Non - avec lien de dépendance",0,MIN((0.75*J1035),847)),MIN(J1035,(0.75*$C1035),847)),2)),IF($B1035="Non - avec lien de dépendance",MIN(1129,J1035,$C1035)*overallRate,MIN(1129,J1035)*overallRate))</f>
        <v>#VALUE!</v>
      </c>
      <c r="U1035" s="110" t="e">
        <f>IF(revenueReduction&gt;0.3,MAX(IF($B1035="Non - avec lien de dépendance",MIN(1129,K1035,$C1035)*overallRate,MIN(1129,K1035)*overallRate),ROUND(MAX(IF($B1035="Non - avec lien de dépendance",0,MIN((0.75*K1035),847)),MIN(K1035,(0.75*$C1035),847)),2)),IF($B1035="Non - avec lien de dépendance",MIN(1129,K1035,$C1035)*overallRate,MIN(1129,K1035)*overallRate))</f>
        <v>#VALUE!</v>
      </c>
    </row>
    <row r="1036" spans="12:21" x14ac:dyDescent="0.5">
      <c r="L1036" s="56" t="str">
        <f>IF(ISTEXT(overallRate),"Effectuez l’étape 1",IF(OR(COUNT($C1036,H1036)&lt;&gt;2,overallRate=0),0,IF(D1036="Oui",ROUND(MAX(IF($B1036="Non - avec lien de dépendance",0,MIN((0.75*H1036),847)),MIN(H1036,(0.75*$C1036),847)),2),R1036)))</f>
        <v>Effectuez l’étape 1</v>
      </c>
      <c r="M1036" s="56" t="str">
        <f>IF(ISTEXT(overallRate),"Effectuez l’étape 1",IF(OR(COUNT($C1036,I1036)&lt;&gt;2,overallRate=0),0,IF(E1036="Yes",ROUND(MAX(IF($B1036="Non - avec lien de dépendance",0,MIN((0.75*I1036),847)),MIN(I1036,(0.75*$C1036),847)),2),S1036)))</f>
        <v>Effectuez l’étape 1</v>
      </c>
      <c r="N1036" s="56" t="str">
        <f>IF(ISTEXT(overallRate),"Effectuez l’étape 1",IF(OR(COUNT($C1036,J1036)&lt;&gt;2,overallRate=0),0,IF(F1036="Yes",ROUND(MAX(IF($B1036="Non - avec lien de dépendance",0,MIN((0.75*J1036),847)),MIN(J1036,(0.75*$C1036),847)),2),T1036)))</f>
        <v>Effectuez l’étape 1</v>
      </c>
      <c r="O1036" s="56" t="str">
        <f>IF(ISTEXT(overallRate),"Effectuez l’étape 1",IF(OR(COUNT($C1036,K1036)&lt;&gt;2,overallRate=0),0,IF(G1036="Yes",ROUND(MAX(IF($B1036="Non - avec lien de dépendance",0,MIN((0.75*K1036),847)),MIN(K1036,(0.75*$C1036),847)),2),U1036)))</f>
        <v>Effectuez l’étape 1</v>
      </c>
      <c r="P1036" s="3">
        <f t="shared" si="16"/>
        <v>0</v>
      </c>
      <c r="R1036" s="110" t="e">
        <f>IF(revenueReduction&gt;0.3,MAX(IF($B1036="Non - avec lien de dépendance",MIN(1129,H1036,$C1036)*overallRate,MIN(1129,H1036)*overallRate),ROUND(MAX(IF($B1036="Non - avec lien de dépendance",0,MIN((0.75*H1036),847)),MIN(H1036,(0.75*$C1036),847)),2)),IF($B1036="Non - avec lien de dépendance",MIN(1129,H1036,$C1036)*overallRate,MIN(1129,H1036)*overallRate))</f>
        <v>#VALUE!</v>
      </c>
      <c r="S1036" s="110" t="e">
        <f>IF(revenueReduction&gt;0.3,MAX(IF($B1036="Non - avec lien de dépendance",MIN(1129,I1036,$C1036)*overallRate,MIN(1129,I1036)*overallRate),ROUND(MAX(IF($B1036="Non - avec lien de dépendance",0,MIN((0.75*I1036),847)),MIN(I1036,(0.75*$C1036),847)),2)),IF($B1036="Non - avec lien de dépendance",MIN(1129,I1036,$C1036)*overallRate,MIN(1129,I1036)*overallRate))</f>
        <v>#VALUE!</v>
      </c>
      <c r="T1036" s="110" t="e">
        <f>IF(revenueReduction&gt;0.3,MAX(IF($B1036="Non - avec lien de dépendance",MIN(1129,J1036,$C1036)*overallRate,MIN(1129,J1036)*overallRate),ROUND(MAX(IF($B1036="Non - avec lien de dépendance",0,MIN((0.75*J1036),847)),MIN(J1036,(0.75*$C1036),847)),2)),IF($B1036="Non - avec lien de dépendance",MIN(1129,J1036,$C1036)*overallRate,MIN(1129,J1036)*overallRate))</f>
        <v>#VALUE!</v>
      </c>
      <c r="U1036" s="110" t="e">
        <f>IF(revenueReduction&gt;0.3,MAX(IF($B1036="Non - avec lien de dépendance",MIN(1129,K1036,$C1036)*overallRate,MIN(1129,K1036)*overallRate),ROUND(MAX(IF($B1036="Non - avec lien de dépendance",0,MIN((0.75*K1036),847)),MIN(K1036,(0.75*$C1036),847)),2)),IF($B1036="Non - avec lien de dépendance",MIN(1129,K1036,$C1036)*overallRate,MIN(1129,K1036)*overallRate))</f>
        <v>#VALUE!</v>
      </c>
    </row>
    <row r="1037" spans="12:21" x14ac:dyDescent="0.5">
      <c r="L1037" s="56" t="str">
        <f>IF(ISTEXT(overallRate),"Effectuez l’étape 1",IF(OR(COUNT($C1037,H1037)&lt;&gt;2,overallRate=0),0,IF(D1037="Oui",ROUND(MAX(IF($B1037="Non - avec lien de dépendance",0,MIN((0.75*H1037),847)),MIN(H1037,(0.75*$C1037),847)),2),R1037)))</f>
        <v>Effectuez l’étape 1</v>
      </c>
      <c r="M1037" s="56" t="str">
        <f>IF(ISTEXT(overallRate),"Effectuez l’étape 1",IF(OR(COUNT($C1037,I1037)&lt;&gt;2,overallRate=0),0,IF(E1037="Yes",ROUND(MAX(IF($B1037="Non - avec lien de dépendance",0,MIN((0.75*I1037),847)),MIN(I1037,(0.75*$C1037),847)),2),S1037)))</f>
        <v>Effectuez l’étape 1</v>
      </c>
      <c r="N1037" s="56" t="str">
        <f>IF(ISTEXT(overallRate),"Effectuez l’étape 1",IF(OR(COUNT($C1037,J1037)&lt;&gt;2,overallRate=0),0,IF(F1037="Yes",ROUND(MAX(IF($B1037="Non - avec lien de dépendance",0,MIN((0.75*J1037),847)),MIN(J1037,(0.75*$C1037),847)),2),T1037)))</f>
        <v>Effectuez l’étape 1</v>
      </c>
      <c r="O1037" s="56" t="str">
        <f>IF(ISTEXT(overallRate),"Effectuez l’étape 1",IF(OR(COUNT($C1037,K1037)&lt;&gt;2,overallRate=0),0,IF(G1037="Yes",ROUND(MAX(IF($B1037="Non - avec lien de dépendance",0,MIN((0.75*K1037),847)),MIN(K1037,(0.75*$C1037),847)),2),U1037)))</f>
        <v>Effectuez l’étape 1</v>
      </c>
      <c r="P1037" s="3">
        <f t="shared" si="16"/>
        <v>0</v>
      </c>
      <c r="R1037" s="110" t="e">
        <f>IF(revenueReduction&gt;0.3,MAX(IF($B1037="Non - avec lien de dépendance",MIN(1129,H1037,$C1037)*overallRate,MIN(1129,H1037)*overallRate),ROUND(MAX(IF($B1037="Non - avec lien de dépendance",0,MIN((0.75*H1037),847)),MIN(H1037,(0.75*$C1037),847)),2)),IF($B1037="Non - avec lien de dépendance",MIN(1129,H1037,$C1037)*overallRate,MIN(1129,H1037)*overallRate))</f>
        <v>#VALUE!</v>
      </c>
      <c r="S1037" s="110" t="e">
        <f>IF(revenueReduction&gt;0.3,MAX(IF($B1037="Non - avec lien de dépendance",MIN(1129,I1037,$C1037)*overallRate,MIN(1129,I1037)*overallRate),ROUND(MAX(IF($B1037="Non - avec lien de dépendance",0,MIN((0.75*I1037),847)),MIN(I1037,(0.75*$C1037),847)),2)),IF($B1037="Non - avec lien de dépendance",MIN(1129,I1037,$C1037)*overallRate,MIN(1129,I1037)*overallRate))</f>
        <v>#VALUE!</v>
      </c>
      <c r="T1037" s="110" t="e">
        <f>IF(revenueReduction&gt;0.3,MAX(IF($B1037="Non - avec lien de dépendance",MIN(1129,J1037,$C1037)*overallRate,MIN(1129,J1037)*overallRate),ROUND(MAX(IF($B1037="Non - avec lien de dépendance",0,MIN((0.75*J1037),847)),MIN(J1037,(0.75*$C1037),847)),2)),IF($B1037="Non - avec lien de dépendance",MIN(1129,J1037,$C1037)*overallRate,MIN(1129,J1037)*overallRate))</f>
        <v>#VALUE!</v>
      </c>
      <c r="U1037" s="110" t="e">
        <f>IF(revenueReduction&gt;0.3,MAX(IF($B1037="Non - avec lien de dépendance",MIN(1129,K1037,$C1037)*overallRate,MIN(1129,K1037)*overallRate),ROUND(MAX(IF($B1037="Non - avec lien de dépendance",0,MIN((0.75*K1037),847)),MIN(K1037,(0.75*$C1037),847)),2)),IF($B1037="Non - avec lien de dépendance",MIN(1129,K1037,$C1037)*overallRate,MIN(1129,K1037)*overallRate))</f>
        <v>#VALUE!</v>
      </c>
    </row>
    <row r="1038" spans="12:21" x14ac:dyDescent="0.5">
      <c r="L1038" s="56" t="str">
        <f>IF(ISTEXT(overallRate),"Effectuez l’étape 1",IF(OR(COUNT($C1038,H1038)&lt;&gt;2,overallRate=0),0,IF(D1038="Oui",ROUND(MAX(IF($B1038="Non - avec lien de dépendance",0,MIN((0.75*H1038),847)),MIN(H1038,(0.75*$C1038),847)),2),R1038)))</f>
        <v>Effectuez l’étape 1</v>
      </c>
      <c r="M1038" s="56" t="str">
        <f>IF(ISTEXT(overallRate),"Effectuez l’étape 1",IF(OR(COUNT($C1038,I1038)&lt;&gt;2,overallRate=0),0,IF(E1038="Yes",ROUND(MAX(IF($B1038="Non - avec lien de dépendance",0,MIN((0.75*I1038),847)),MIN(I1038,(0.75*$C1038),847)),2),S1038)))</f>
        <v>Effectuez l’étape 1</v>
      </c>
      <c r="N1038" s="56" t="str">
        <f>IF(ISTEXT(overallRate),"Effectuez l’étape 1",IF(OR(COUNT($C1038,J1038)&lt;&gt;2,overallRate=0),0,IF(F1038="Yes",ROUND(MAX(IF($B1038="Non - avec lien de dépendance",0,MIN((0.75*J1038),847)),MIN(J1038,(0.75*$C1038),847)),2),T1038)))</f>
        <v>Effectuez l’étape 1</v>
      </c>
      <c r="O1038" s="56" t="str">
        <f>IF(ISTEXT(overallRate),"Effectuez l’étape 1",IF(OR(COUNT($C1038,K1038)&lt;&gt;2,overallRate=0),0,IF(G1038="Yes",ROUND(MAX(IF($B1038="Non - avec lien de dépendance",0,MIN((0.75*K1038),847)),MIN(K1038,(0.75*$C1038),847)),2),U1038)))</f>
        <v>Effectuez l’étape 1</v>
      </c>
      <c r="P1038" s="3">
        <f t="shared" si="16"/>
        <v>0</v>
      </c>
      <c r="R1038" s="110" t="e">
        <f>IF(revenueReduction&gt;0.3,MAX(IF($B1038="Non - avec lien de dépendance",MIN(1129,H1038,$C1038)*overallRate,MIN(1129,H1038)*overallRate),ROUND(MAX(IF($B1038="Non - avec lien de dépendance",0,MIN((0.75*H1038),847)),MIN(H1038,(0.75*$C1038),847)),2)),IF($B1038="Non - avec lien de dépendance",MIN(1129,H1038,$C1038)*overallRate,MIN(1129,H1038)*overallRate))</f>
        <v>#VALUE!</v>
      </c>
      <c r="S1038" s="110" t="e">
        <f>IF(revenueReduction&gt;0.3,MAX(IF($B1038="Non - avec lien de dépendance",MIN(1129,I1038,$C1038)*overallRate,MIN(1129,I1038)*overallRate),ROUND(MAX(IF($B1038="Non - avec lien de dépendance",0,MIN((0.75*I1038),847)),MIN(I1038,(0.75*$C1038),847)),2)),IF($B1038="Non - avec lien de dépendance",MIN(1129,I1038,$C1038)*overallRate,MIN(1129,I1038)*overallRate))</f>
        <v>#VALUE!</v>
      </c>
      <c r="T1038" s="110" t="e">
        <f>IF(revenueReduction&gt;0.3,MAX(IF($B1038="Non - avec lien de dépendance",MIN(1129,J1038,$C1038)*overallRate,MIN(1129,J1038)*overallRate),ROUND(MAX(IF($B1038="Non - avec lien de dépendance",0,MIN((0.75*J1038),847)),MIN(J1038,(0.75*$C1038),847)),2)),IF($B1038="Non - avec lien de dépendance",MIN(1129,J1038,$C1038)*overallRate,MIN(1129,J1038)*overallRate))</f>
        <v>#VALUE!</v>
      </c>
      <c r="U1038" s="110" t="e">
        <f>IF(revenueReduction&gt;0.3,MAX(IF($B1038="Non - avec lien de dépendance",MIN(1129,K1038,$C1038)*overallRate,MIN(1129,K1038)*overallRate),ROUND(MAX(IF($B1038="Non - avec lien de dépendance",0,MIN((0.75*K1038),847)),MIN(K1038,(0.75*$C1038),847)),2)),IF($B1038="Non - avec lien de dépendance",MIN(1129,K1038,$C1038)*overallRate,MIN(1129,K1038)*overallRate))</f>
        <v>#VALUE!</v>
      </c>
    </row>
    <row r="1039" spans="12:21" x14ac:dyDescent="0.5">
      <c r="L1039" s="56" t="str">
        <f>IF(ISTEXT(overallRate),"Effectuez l’étape 1",IF(OR(COUNT($C1039,H1039)&lt;&gt;2,overallRate=0),0,IF(D1039="Oui",ROUND(MAX(IF($B1039="Non - avec lien de dépendance",0,MIN((0.75*H1039),847)),MIN(H1039,(0.75*$C1039),847)),2),R1039)))</f>
        <v>Effectuez l’étape 1</v>
      </c>
      <c r="M1039" s="56" t="str">
        <f>IF(ISTEXT(overallRate),"Effectuez l’étape 1",IF(OR(COUNT($C1039,I1039)&lt;&gt;2,overallRate=0),0,IF(E1039="Yes",ROUND(MAX(IF($B1039="Non - avec lien de dépendance",0,MIN((0.75*I1039),847)),MIN(I1039,(0.75*$C1039),847)),2),S1039)))</f>
        <v>Effectuez l’étape 1</v>
      </c>
      <c r="N1039" s="56" t="str">
        <f>IF(ISTEXT(overallRate),"Effectuez l’étape 1",IF(OR(COUNT($C1039,J1039)&lt;&gt;2,overallRate=0),0,IF(F1039="Yes",ROUND(MAX(IF($B1039="Non - avec lien de dépendance",0,MIN((0.75*J1039),847)),MIN(J1039,(0.75*$C1039),847)),2),T1039)))</f>
        <v>Effectuez l’étape 1</v>
      </c>
      <c r="O1039" s="56" t="str">
        <f>IF(ISTEXT(overallRate),"Effectuez l’étape 1",IF(OR(COUNT($C1039,K1039)&lt;&gt;2,overallRate=0),0,IF(G1039="Yes",ROUND(MAX(IF($B1039="Non - avec lien de dépendance",0,MIN((0.75*K1039),847)),MIN(K1039,(0.75*$C1039),847)),2),U1039)))</f>
        <v>Effectuez l’étape 1</v>
      </c>
      <c r="P1039" s="3">
        <f t="shared" si="16"/>
        <v>0</v>
      </c>
      <c r="R1039" s="110" t="e">
        <f>IF(revenueReduction&gt;0.3,MAX(IF($B1039="Non - avec lien de dépendance",MIN(1129,H1039,$C1039)*overallRate,MIN(1129,H1039)*overallRate),ROUND(MAX(IF($B1039="Non - avec lien de dépendance",0,MIN((0.75*H1039),847)),MIN(H1039,(0.75*$C1039),847)),2)),IF($B1039="Non - avec lien de dépendance",MIN(1129,H1039,$C1039)*overallRate,MIN(1129,H1039)*overallRate))</f>
        <v>#VALUE!</v>
      </c>
      <c r="S1039" s="110" t="e">
        <f>IF(revenueReduction&gt;0.3,MAX(IF($B1039="Non - avec lien de dépendance",MIN(1129,I1039,$C1039)*overallRate,MIN(1129,I1039)*overallRate),ROUND(MAX(IF($B1039="Non - avec lien de dépendance",0,MIN((0.75*I1039),847)),MIN(I1039,(0.75*$C1039),847)),2)),IF($B1039="Non - avec lien de dépendance",MIN(1129,I1039,$C1039)*overallRate,MIN(1129,I1039)*overallRate))</f>
        <v>#VALUE!</v>
      </c>
      <c r="T1039" s="110" t="e">
        <f>IF(revenueReduction&gt;0.3,MAX(IF($B1039="Non - avec lien de dépendance",MIN(1129,J1039,$C1039)*overallRate,MIN(1129,J1039)*overallRate),ROUND(MAX(IF($B1039="Non - avec lien de dépendance",0,MIN((0.75*J1039),847)),MIN(J1039,(0.75*$C1039),847)),2)),IF($B1039="Non - avec lien de dépendance",MIN(1129,J1039,$C1039)*overallRate,MIN(1129,J1039)*overallRate))</f>
        <v>#VALUE!</v>
      </c>
      <c r="U1039" s="110" t="e">
        <f>IF(revenueReduction&gt;0.3,MAX(IF($B1039="Non - avec lien de dépendance",MIN(1129,K1039,$C1039)*overallRate,MIN(1129,K1039)*overallRate),ROUND(MAX(IF($B1039="Non - avec lien de dépendance",0,MIN((0.75*K1039),847)),MIN(K1039,(0.75*$C1039),847)),2)),IF($B1039="Non - avec lien de dépendance",MIN(1129,K1039,$C1039)*overallRate,MIN(1129,K1039)*overallRate))</f>
        <v>#VALUE!</v>
      </c>
    </row>
    <row r="1040" spans="12:21" x14ac:dyDescent="0.5">
      <c r="L1040" s="56" t="str">
        <f>IF(ISTEXT(overallRate),"Effectuez l’étape 1",IF(OR(COUNT($C1040,H1040)&lt;&gt;2,overallRate=0),0,IF(D1040="Oui",ROUND(MAX(IF($B1040="Non - avec lien de dépendance",0,MIN((0.75*H1040),847)),MIN(H1040,(0.75*$C1040),847)),2),R1040)))</f>
        <v>Effectuez l’étape 1</v>
      </c>
      <c r="M1040" s="56" t="str">
        <f>IF(ISTEXT(overallRate),"Effectuez l’étape 1",IF(OR(COUNT($C1040,I1040)&lt;&gt;2,overallRate=0),0,IF(E1040="Yes",ROUND(MAX(IF($B1040="Non - avec lien de dépendance",0,MIN((0.75*I1040),847)),MIN(I1040,(0.75*$C1040),847)),2),S1040)))</f>
        <v>Effectuez l’étape 1</v>
      </c>
      <c r="N1040" s="56" t="str">
        <f>IF(ISTEXT(overallRate),"Effectuez l’étape 1",IF(OR(COUNT($C1040,J1040)&lt;&gt;2,overallRate=0),0,IF(F1040="Yes",ROUND(MAX(IF($B1040="Non - avec lien de dépendance",0,MIN((0.75*J1040),847)),MIN(J1040,(0.75*$C1040),847)),2),T1040)))</f>
        <v>Effectuez l’étape 1</v>
      </c>
      <c r="O1040" s="56" t="str">
        <f>IF(ISTEXT(overallRate),"Effectuez l’étape 1",IF(OR(COUNT($C1040,K1040)&lt;&gt;2,overallRate=0),0,IF(G1040="Yes",ROUND(MAX(IF($B1040="Non - avec lien de dépendance",0,MIN((0.75*K1040),847)),MIN(K1040,(0.75*$C1040),847)),2),U1040)))</f>
        <v>Effectuez l’étape 1</v>
      </c>
      <c r="P1040" s="3">
        <f t="shared" si="16"/>
        <v>0</v>
      </c>
      <c r="R1040" s="110" t="e">
        <f>IF(revenueReduction&gt;0.3,MAX(IF($B1040="Non - avec lien de dépendance",MIN(1129,H1040,$C1040)*overallRate,MIN(1129,H1040)*overallRate),ROUND(MAX(IF($B1040="Non - avec lien de dépendance",0,MIN((0.75*H1040),847)),MIN(H1040,(0.75*$C1040),847)),2)),IF($B1040="Non - avec lien de dépendance",MIN(1129,H1040,$C1040)*overallRate,MIN(1129,H1040)*overallRate))</f>
        <v>#VALUE!</v>
      </c>
      <c r="S1040" s="110" t="e">
        <f>IF(revenueReduction&gt;0.3,MAX(IF($B1040="Non - avec lien de dépendance",MIN(1129,I1040,$C1040)*overallRate,MIN(1129,I1040)*overallRate),ROUND(MAX(IF($B1040="Non - avec lien de dépendance",0,MIN((0.75*I1040),847)),MIN(I1040,(0.75*$C1040),847)),2)),IF($B1040="Non - avec lien de dépendance",MIN(1129,I1040,$C1040)*overallRate,MIN(1129,I1040)*overallRate))</f>
        <v>#VALUE!</v>
      </c>
      <c r="T1040" s="110" t="e">
        <f>IF(revenueReduction&gt;0.3,MAX(IF($B1040="Non - avec lien de dépendance",MIN(1129,J1040,$C1040)*overallRate,MIN(1129,J1040)*overallRate),ROUND(MAX(IF($B1040="Non - avec lien de dépendance",0,MIN((0.75*J1040),847)),MIN(J1040,(0.75*$C1040),847)),2)),IF($B1040="Non - avec lien de dépendance",MIN(1129,J1040,$C1040)*overallRate,MIN(1129,J1040)*overallRate))</f>
        <v>#VALUE!</v>
      </c>
      <c r="U1040" s="110" t="e">
        <f>IF(revenueReduction&gt;0.3,MAX(IF($B1040="Non - avec lien de dépendance",MIN(1129,K1040,$C1040)*overallRate,MIN(1129,K1040)*overallRate),ROUND(MAX(IF($B1040="Non - avec lien de dépendance",0,MIN((0.75*K1040),847)),MIN(K1040,(0.75*$C1040),847)),2)),IF($B1040="Non - avec lien de dépendance",MIN(1129,K1040,$C1040)*overallRate,MIN(1129,K1040)*overallRate))</f>
        <v>#VALUE!</v>
      </c>
    </row>
    <row r="1041" spans="12:21" x14ac:dyDescent="0.5">
      <c r="L1041" s="56" t="str">
        <f>IF(ISTEXT(overallRate),"Effectuez l’étape 1",IF(OR(COUNT($C1041,H1041)&lt;&gt;2,overallRate=0),0,IF(D1041="Oui",ROUND(MAX(IF($B1041="Non - avec lien de dépendance",0,MIN((0.75*H1041),847)),MIN(H1041,(0.75*$C1041),847)),2),R1041)))</f>
        <v>Effectuez l’étape 1</v>
      </c>
      <c r="M1041" s="56" t="str">
        <f>IF(ISTEXT(overallRate),"Effectuez l’étape 1",IF(OR(COUNT($C1041,I1041)&lt;&gt;2,overallRate=0),0,IF(E1041="Yes",ROUND(MAX(IF($B1041="Non - avec lien de dépendance",0,MIN((0.75*I1041),847)),MIN(I1041,(0.75*$C1041),847)),2),S1041)))</f>
        <v>Effectuez l’étape 1</v>
      </c>
      <c r="N1041" s="56" t="str">
        <f>IF(ISTEXT(overallRate),"Effectuez l’étape 1",IF(OR(COUNT($C1041,J1041)&lt;&gt;2,overallRate=0),0,IF(F1041="Yes",ROUND(MAX(IF($B1041="Non - avec lien de dépendance",0,MIN((0.75*J1041),847)),MIN(J1041,(0.75*$C1041),847)),2),T1041)))</f>
        <v>Effectuez l’étape 1</v>
      </c>
      <c r="O1041" s="56" t="str">
        <f>IF(ISTEXT(overallRate),"Effectuez l’étape 1",IF(OR(COUNT($C1041,K1041)&lt;&gt;2,overallRate=0),0,IF(G1041="Yes",ROUND(MAX(IF($B1041="Non - avec lien de dépendance",0,MIN((0.75*K1041),847)),MIN(K1041,(0.75*$C1041),847)),2),U1041)))</f>
        <v>Effectuez l’étape 1</v>
      </c>
      <c r="P1041" s="3">
        <f t="shared" si="16"/>
        <v>0</v>
      </c>
      <c r="R1041" s="110" t="e">
        <f>IF(revenueReduction&gt;0.3,MAX(IF($B1041="Non - avec lien de dépendance",MIN(1129,H1041,$C1041)*overallRate,MIN(1129,H1041)*overallRate),ROUND(MAX(IF($B1041="Non - avec lien de dépendance",0,MIN((0.75*H1041),847)),MIN(H1041,(0.75*$C1041),847)),2)),IF($B1041="Non - avec lien de dépendance",MIN(1129,H1041,$C1041)*overallRate,MIN(1129,H1041)*overallRate))</f>
        <v>#VALUE!</v>
      </c>
      <c r="S1041" s="110" t="e">
        <f>IF(revenueReduction&gt;0.3,MAX(IF($B1041="Non - avec lien de dépendance",MIN(1129,I1041,$C1041)*overallRate,MIN(1129,I1041)*overallRate),ROUND(MAX(IF($B1041="Non - avec lien de dépendance",0,MIN((0.75*I1041),847)),MIN(I1041,(0.75*$C1041),847)),2)),IF($B1041="Non - avec lien de dépendance",MIN(1129,I1041,$C1041)*overallRate,MIN(1129,I1041)*overallRate))</f>
        <v>#VALUE!</v>
      </c>
      <c r="T1041" s="110" t="e">
        <f>IF(revenueReduction&gt;0.3,MAX(IF($B1041="Non - avec lien de dépendance",MIN(1129,J1041,$C1041)*overallRate,MIN(1129,J1041)*overallRate),ROUND(MAX(IF($B1041="Non - avec lien de dépendance",0,MIN((0.75*J1041),847)),MIN(J1041,(0.75*$C1041),847)),2)),IF($B1041="Non - avec lien de dépendance",MIN(1129,J1041,$C1041)*overallRate,MIN(1129,J1041)*overallRate))</f>
        <v>#VALUE!</v>
      </c>
      <c r="U1041" s="110" t="e">
        <f>IF(revenueReduction&gt;0.3,MAX(IF($B1041="Non - avec lien de dépendance",MIN(1129,K1041,$C1041)*overallRate,MIN(1129,K1041)*overallRate),ROUND(MAX(IF($B1041="Non - avec lien de dépendance",0,MIN((0.75*K1041),847)),MIN(K1041,(0.75*$C1041),847)),2)),IF($B1041="Non - avec lien de dépendance",MIN(1129,K1041,$C1041)*overallRate,MIN(1129,K1041)*overallRate))</f>
        <v>#VALUE!</v>
      </c>
    </row>
    <row r="1042" spans="12:21" x14ac:dyDescent="0.5">
      <c r="L1042" s="56" t="str">
        <f>IF(ISTEXT(overallRate),"Effectuez l’étape 1",IF(OR(COUNT($C1042,H1042)&lt;&gt;2,overallRate=0),0,IF(D1042="Oui",ROUND(MAX(IF($B1042="Non - avec lien de dépendance",0,MIN((0.75*H1042),847)),MIN(H1042,(0.75*$C1042),847)),2),R1042)))</f>
        <v>Effectuez l’étape 1</v>
      </c>
      <c r="M1042" s="56" t="str">
        <f>IF(ISTEXT(overallRate),"Effectuez l’étape 1",IF(OR(COUNT($C1042,I1042)&lt;&gt;2,overallRate=0),0,IF(E1042="Yes",ROUND(MAX(IF($B1042="Non - avec lien de dépendance",0,MIN((0.75*I1042),847)),MIN(I1042,(0.75*$C1042),847)),2),S1042)))</f>
        <v>Effectuez l’étape 1</v>
      </c>
      <c r="N1042" s="56" t="str">
        <f>IF(ISTEXT(overallRate),"Effectuez l’étape 1",IF(OR(COUNT($C1042,J1042)&lt;&gt;2,overallRate=0),0,IF(F1042="Yes",ROUND(MAX(IF($B1042="Non - avec lien de dépendance",0,MIN((0.75*J1042),847)),MIN(J1042,(0.75*$C1042),847)),2),T1042)))</f>
        <v>Effectuez l’étape 1</v>
      </c>
      <c r="O1042" s="56" t="str">
        <f>IF(ISTEXT(overallRate),"Effectuez l’étape 1",IF(OR(COUNT($C1042,K1042)&lt;&gt;2,overallRate=0),0,IF(G1042="Yes",ROUND(MAX(IF($B1042="Non - avec lien de dépendance",0,MIN((0.75*K1042),847)),MIN(K1042,(0.75*$C1042),847)),2),U1042)))</f>
        <v>Effectuez l’étape 1</v>
      </c>
      <c r="P1042" s="3">
        <f t="shared" si="16"/>
        <v>0</v>
      </c>
      <c r="R1042" s="110" t="e">
        <f>IF(revenueReduction&gt;0.3,MAX(IF($B1042="Non - avec lien de dépendance",MIN(1129,H1042,$C1042)*overallRate,MIN(1129,H1042)*overallRate),ROUND(MAX(IF($B1042="Non - avec lien de dépendance",0,MIN((0.75*H1042),847)),MIN(H1042,(0.75*$C1042),847)),2)),IF($B1042="Non - avec lien de dépendance",MIN(1129,H1042,$C1042)*overallRate,MIN(1129,H1042)*overallRate))</f>
        <v>#VALUE!</v>
      </c>
      <c r="S1042" s="110" t="e">
        <f>IF(revenueReduction&gt;0.3,MAX(IF($B1042="Non - avec lien de dépendance",MIN(1129,I1042,$C1042)*overallRate,MIN(1129,I1042)*overallRate),ROUND(MAX(IF($B1042="Non - avec lien de dépendance",0,MIN((0.75*I1042),847)),MIN(I1042,(0.75*$C1042),847)),2)),IF($B1042="Non - avec lien de dépendance",MIN(1129,I1042,$C1042)*overallRate,MIN(1129,I1042)*overallRate))</f>
        <v>#VALUE!</v>
      </c>
      <c r="T1042" s="110" t="e">
        <f>IF(revenueReduction&gt;0.3,MAX(IF($B1042="Non - avec lien de dépendance",MIN(1129,J1042,$C1042)*overallRate,MIN(1129,J1042)*overallRate),ROUND(MAX(IF($B1042="Non - avec lien de dépendance",0,MIN((0.75*J1042),847)),MIN(J1042,(0.75*$C1042),847)),2)),IF($B1042="Non - avec lien de dépendance",MIN(1129,J1042,$C1042)*overallRate,MIN(1129,J1042)*overallRate))</f>
        <v>#VALUE!</v>
      </c>
      <c r="U1042" s="110" t="e">
        <f>IF(revenueReduction&gt;0.3,MAX(IF($B1042="Non - avec lien de dépendance",MIN(1129,K1042,$C1042)*overallRate,MIN(1129,K1042)*overallRate),ROUND(MAX(IF($B1042="Non - avec lien de dépendance",0,MIN((0.75*K1042),847)),MIN(K1042,(0.75*$C1042),847)),2)),IF($B1042="Non - avec lien de dépendance",MIN(1129,K1042,$C1042)*overallRate,MIN(1129,K1042)*overallRate))</f>
        <v>#VALUE!</v>
      </c>
    </row>
    <row r="1043" spans="12:21" x14ac:dyDescent="0.5">
      <c r="L1043" s="56" t="str">
        <f>IF(ISTEXT(overallRate),"Effectuez l’étape 1",IF(OR(COUNT($C1043,H1043)&lt;&gt;2,overallRate=0),0,IF(D1043="Oui",ROUND(MAX(IF($B1043="Non - avec lien de dépendance",0,MIN((0.75*H1043),847)),MIN(H1043,(0.75*$C1043),847)),2),R1043)))</f>
        <v>Effectuez l’étape 1</v>
      </c>
      <c r="M1043" s="56" t="str">
        <f>IF(ISTEXT(overallRate),"Effectuez l’étape 1",IF(OR(COUNT($C1043,I1043)&lt;&gt;2,overallRate=0),0,IF(E1043="Yes",ROUND(MAX(IF($B1043="Non - avec lien de dépendance",0,MIN((0.75*I1043),847)),MIN(I1043,(0.75*$C1043),847)),2),S1043)))</f>
        <v>Effectuez l’étape 1</v>
      </c>
      <c r="N1043" s="56" t="str">
        <f>IF(ISTEXT(overallRate),"Effectuez l’étape 1",IF(OR(COUNT($C1043,J1043)&lt;&gt;2,overallRate=0),0,IF(F1043="Yes",ROUND(MAX(IF($B1043="Non - avec lien de dépendance",0,MIN((0.75*J1043),847)),MIN(J1043,(0.75*$C1043),847)),2),T1043)))</f>
        <v>Effectuez l’étape 1</v>
      </c>
      <c r="O1043" s="56" t="str">
        <f>IF(ISTEXT(overallRate),"Effectuez l’étape 1",IF(OR(COUNT($C1043,K1043)&lt;&gt;2,overallRate=0),0,IF(G1043="Yes",ROUND(MAX(IF($B1043="Non - avec lien de dépendance",0,MIN((0.75*K1043),847)),MIN(K1043,(0.75*$C1043),847)),2),U1043)))</f>
        <v>Effectuez l’étape 1</v>
      </c>
      <c r="P1043" s="3">
        <f t="shared" si="16"/>
        <v>0</v>
      </c>
      <c r="R1043" s="110" t="e">
        <f>IF(revenueReduction&gt;0.3,MAX(IF($B1043="Non - avec lien de dépendance",MIN(1129,H1043,$C1043)*overallRate,MIN(1129,H1043)*overallRate),ROUND(MAX(IF($B1043="Non - avec lien de dépendance",0,MIN((0.75*H1043),847)),MIN(H1043,(0.75*$C1043),847)),2)),IF($B1043="Non - avec lien de dépendance",MIN(1129,H1043,$C1043)*overallRate,MIN(1129,H1043)*overallRate))</f>
        <v>#VALUE!</v>
      </c>
      <c r="S1043" s="110" t="e">
        <f>IF(revenueReduction&gt;0.3,MAX(IF($B1043="Non - avec lien de dépendance",MIN(1129,I1043,$C1043)*overallRate,MIN(1129,I1043)*overallRate),ROUND(MAX(IF($B1043="Non - avec lien de dépendance",0,MIN((0.75*I1043),847)),MIN(I1043,(0.75*$C1043),847)),2)),IF($B1043="Non - avec lien de dépendance",MIN(1129,I1043,$C1043)*overallRate,MIN(1129,I1043)*overallRate))</f>
        <v>#VALUE!</v>
      </c>
      <c r="T1043" s="110" t="e">
        <f>IF(revenueReduction&gt;0.3,MAX(IF($B1043="Non - avec lien de dépendance",MIN(1129,J1043,$C1043)*overallRate,MIN(1129,J1043)*overallRate),ROUND(MAX(IF($B1043="Non - avec lien de dépendance",0,MIN((0.75*J1043),847)),MIN(J1043,(0.75*$C1043),847)),2)),IF($B1043="Non - avec lien de dépendance",MIN(1129,J1043,$C1043)*overallRate,MIN(1129,J1043)*overallRate))</f>
        <v>#VALUE!</v>
      </c>
      <c r="U1043" s="110" t="e">
        <f>IF(revenueReduction&gt;0.3,MAX(IF($B1043="Non - avec lien de dépendance",MIN(1129,K1043,$C1043)*overallRate,MIN(1129,K1043)*overallRate),ROUND(MAX(IF($B1043="Non - avec lien de dépendance",0,MIN((0.75*K1043),847)),MIN(K1043,(0.75*$C1043),847)),2)),IF($B1043="Non - avec lien de dépendance",MIN(1129,K1043,$C1043)*overallRate,MIN(1129,K1043)*overallRate))</f>
        <v>#VALUE!</v>
      </c>
    </row>
    <row r="1044" spans="12:21" x14ac:dyDescent="0.5">
      <c r="L1044" s="56" t="str">
        <f>IF(ISTEXT(overallRate),"Effectuez l’étape 1",IF(OR(COUNT($C1044,H1044)&lt;&gt;2,overallRate=0),0,IF(D1044="Oui",ROUND(MAX(IF($B1044="Non - avec lien de dépendance",0,MIN((0.75*H1044),847)),MIN(H1044,(0.75*$C1044),847)),2),R1044)))</f>
        <v>Effectuez l’étape 1</v>
      </c>
      <c r="M1044" s="56" t="str">
        <f>IF(ISTEXT(overallRate),"Effectuez l’étape 1",IF(OR(COUNT($C1044,I1044)&lt;&gt;2,overallRate=0),0,IF(E1044="Yes",ROUND(MAX(IF($B1044="Non - avec lien de dépendance",0,MIN((0.75*I1044),847)),MIN(I1044,(0.75*$C1044),847)),2),S1044)))</f>
        <v>Effectuez l’étape 1</v>
      </c>
      <c r="N1044" s="56" t="str">
        <f>IF(ISTEXT(overallRate),"Effectuez l’étape 1",IF(OR(COUNT($C1044,J1044)&lt;&gt;2,overallRate=0),0,IF(F1044="Yes",ROUND(MAX(IF($B1044="Non - avec lien de dépendance",0,MIN((0.75*J1044),847)),MIN(J1044,(0.75*$C1044),847)),2),T1044)))</f>
        <v>Effectuez l’étape 1</v>
      </c>
      <c r="O1044" s="56" t="str">
        <f>IF(ISTEXT(overallRate),"Effectuez l’étape 1",IF(OR(COUNT($C1044,K1044)&lt;&gt;2,overallRate=0),0,IF(G1044="Yes",ROUND(MAX(IF($B1044="Non - avec lien de dépendance",0,MIN((0.75*K1044),847)),MIN(K1044,(0.75*$C1044),847)),2),U1044)))</f>
        <v>Effectuez l’étape 1</v>
      </c>
      <c r="P1044" s="3">
        <f t="shared" si="16"/>
        <v>0</v>
      </c>
      <c r="R1044" s="110" t="e">
        <f>IF(revenueReduction&gt;0.3,MAX(IF($B1044="Non - avec lien de dépendance",MIN(1129,H1044,$C1044)*overallRate,MIN(1129,H1044)*overallRate),ROUND(MAX(IF($B1044="Non - avec lien de dépendance",0,MIN((0.75*H1044),847)),MIN(H1044,(0.75*$C1044),847)),2)),IF($B1044="Non - avec lien de dépendance",MIN(1129,H1044,$C1044)*overallRate,MIN(1129,H1044)*overallRate))</f>
        <v>#VALUE!</v>
      </c>
      <c r="S1044" s="110" t="e">
        <f>IF(revenueReduction&gt;0.3,MAX(IF($B1044="Non - avec lien de dépendance",MIN(1129,I1044,$C1044)*overallRate,MIN(1129,I1044)*overallRate),ROUND(MAX(IF($B1044="Non - avec lien de dépendance",0,MIN((0.75*I1044),847)),MIN(I1044,(0.75*$C1044),847)),2)),IF($B1044="Non - avec lien de dépendance",MIN(1129,I1044,$C1044)*overallRate,MIN(1129,I1044)*overallRate))</f>
        <v>#VALUE!</v>
      </c>
      <c r="T1044" s="110" t="e">
        <f>IF(revenueReduction&gt;0.3,MAX(IF($B1044="Non - avec lien de dépendance",MIN(1129,J1044,$C1044)*overallRate,MIN(1129,J1044)*overallRate),ROUND(MAX(IF($B1044="Non - avec lien de dépendance",0,MIN((0.75*J1044),847)),MIN(J1044,(0.75*$C1044),847)),2)),IF($B1044="Non - avec lien de dépendance",MIN(1129,J1044,$C1044)*overallRate,MIN(1129,J1044)*overallRate))</f>
        <v>#VALUE!</v>
      </c>
      <c r="U1044" s="110" t="e">
        <f>IF(revenueReduction&gt;0.3,MAX(IF($B1044="Non - avec lien de dépendance",MIN(1129,K1044,$C1044)*overallRate,MIN(1129,K1044)*overallRate),ROUND(MAX(IF($B1044="Non - avec lien de dépendance",0,MIN((0.75*K1044),847)),MIN(K1044,(0.75*$C1044),847)),2)),IF($B1044="Non - avec lien de dépendance",MIN(1129,K1044,$C1044)*overallRate,MIN(1129,K1044)*overallRate))</f>
        <v>#VALUE!</v>
      </c>
    </row>
    <row r="1045" spans="12:21" x14ac:dyDescent="0.5">
      <c r="L1045" s="56" t="str">
        <f>IF(ISTEXT(overallRate),"Effectuez l’étape 1",IF(OR(COUNT($C1045,H1045)&lt;&gt;2,overallRate=0),0,IF(D1045="Oui",ROUND(MAX(IF($B1045="Non - avec lien de dépendance",0,MIN((0.75*H1045),847)),MIN(H1045,(0.75*$C1045),847)),2),R1045)))</f>
        <v>Effectuez l’étape 1</v>
      </c>
      <c r="M1045" s="56" t="str">
        <f>IF(ISTEXT(overallRate),"Effectuez l’étape 1",IF(OR(COUNT($C1045,I1045)&lt;&gt;2,overallRate=0),0,IF(E1045="Yes",ROUND(MAX(IF($B1045="Non - avec lien de dépendance",0,MIN((0.75*I1045),847)),MIN(I1045,(0.75*$C1045),847)),2),S1045)))</f>
        <v>Effectuez l’étape 1</v>
      </c>
      <c r="N1045" s="56" t="str">
        <f>IF(ISTEXT(overallRate),"Effectuez l’étape 1",IF(OR(COUNT($C1045,J1045)&lt;&gt;2,overallRate=0),0,IF(F1045="Yes",ROUND(MAX(IF($B1045="Non - avec lien de dépendance",0,MIN((0.75*J1045),847)),MIN(J1045,(0.75*$C1045),847)),2),T1045)))</f>
        <v>Effectuez l’étape 1</v>
      </c>
      <c r="O1045" s="56" t="str">
        <f>IF(ISTEXT(overallRate),"Effectuez l’étape 1",IF(OR(COUNT($C1045,K1045)&lt;&gt;2,overallRate=0),0,IF(G1045="Yes",ROUND(MAX(IF($B1045="Non - avec lien de dépendance",0,MIN((0.75*K1045),847)),MIN(K1045,(0.75*$C1045),847)),2),U1045)))</f>
        <v>Effectuez l’étape 1</v>
      </c>
      <c r="P1045" s="3">
        <f t="shared" si="16"/>
        <v>0</v>
      </c>
      <c r="R1045" s="110" t="e">
        <f>IF(revenueReduction&gt;0.3,MAX(IF($B1045="Non - avec lien de dépendance",MIN(1129,H1045,$C1045)*overallRate,MIN(1129,H1045)*overallRate),ROUND(MAX(IF($B1045="Non - avec lien de dépendance",0,MIN((0.75*H1045),847)),MIN(H1045,(0.75*$C1045),847)),2)),IF($B1045="Non - avec lien de dépendance",MIN(1129,H1045,$C1045)*overallRate,MIN(1129,H1045)*overallRate))</f>
        <v>#VALUE!</v>
      </c>
      <c r="S1045" s="110" t="e">
        <f>IF(revenueReduction&gt;0.3,MAX(IF($B1045="Non - avec lien de dépendance",MIN(1129,I1045,$C1045)*overallRate,MIN(1129,I1045)*overallRate),ROUND(MAX(IF($B1045="Non - avec lien de dépendance",0,MIN((0.75*I1045),847)),MIN(I1045,(0.75*$C1045),847)),2)),IF($B1045="Non - avec lien de dépendance",MIN(1129,I1045,$C1045)*overallRate,MIN(1129,I1045)*overallRate))</f>
        <v>#VALUE!</v>
      </c>
      <c r="T1045" s="110" t="e">
        <f>IF(revenueReduction&gt;0.3,MAX(IF($B1045="Non - avec lien de dépendance",MIN(1129,J1045,$C1045)*overallRate,MIN(1129,J1045)*overallRate),ROUND(MAX(IF($B1045="Non - avec lien de dépendance",0,MIN((0.75*J1045),847)),MIN(J1045,(0.75*$C1045),847)),2)),IF($B1045="Non - avec lien de dépendance",MIN(1129,J1045,$C1045)*overallRate,MIN(1129,J1045)*overallRate))</f>
        <v>#VALUE!</v>
      </c>
      <c r="U1045" s="110" t="e">
        <f>IF(revenueReduction&gt;0.3,MAX(IF($B1045="Non - avec lien de dépendance",MIN(1129,K1045,$C1045)*overallRate,MIN(1129,K1045)*overallRate),ROUND(MAX(IF($B1045="Non - avec lien de dépendance",0,MIN((0.75*K1045),847)),MIN(K1045,(0.75*$C1045),847)),2)),IF($B1045="Non - avec lien de dépendance",MIN(1129,K1045,$C1045)*overallRate,MIN(1129,K1045)*overallRate))</f>
        <v>#VALUE!</v>
      </c>
    </row>
    <row r="1046" spans="12:21" x14ac:dyDescent="0.5">
      <c r="L1046" s="56" t="str">
        <f>IF(ISTEXT(overallRate),"Effectuez l’étape 1",IF(OR(COUNT($C1046,H1046)&lt;&gt;2,overallRate=0),0,IF(D1046="Oui",ROUND(MAX(IF($B1046="Non - avec lien de dépendance",0,MIN((0.75*H1046),847)),MIN(H1046,(0.75*$C1046),847)),2),R1046)))</f>
        <v>Effectuez l’étape 1</v>
      </c>
      <c r="M1046" s="56" t="str">
        <f>IF(ISTEXT(overallRate),"Effectuez l’étape 1",IF(OR(COUNT($C1046,I1046)&lt;&gt;2,overallRate=0),0,IF(E1046="Yes",ROUND(MAX(IF($B1046="Non - avec lien de dépendance",0,MIN((0.75*I1046),847)),MIN(I1046,(0.75*$C1046),847)),2),S1046)))</f>
        <v>Effectuez l’étape 1</v>
      </c>
      <c r="N1046" s="56" t="str">
        <f>IF(ISTEXT(overallRate),"Effectuez l’étape 1",IF(OR(COUNT($C1046,J1046)&lt;&gt;2,overallRate=0),0,IF(F1046="Yes",ROUND(MAX(IF($B1046="Non - avec lien de dépendance",0,MIN((0.75*J1046),847)),MIN(J1046,(0.75*$C1046),847)),2),T1046)))</f>
        <v>Effectuez l’étape 1</v>
      </c>
      <c r="O1046" s="56" t="str">
        <f>IF(ISTEXT(overallRate),"Effectuez l’étape 1",IF(OR(COUNT($C1046,K1046)&lt;&gt;2,overallRate=0),0,IF(G1046="Yes",ROUND(MAX(IF($B1046="Non - avec lien de dépendance",0,MIN((0.75*K1046),847)),MIN(K1046,(0.75*$C1046),847)),2),U1046)))</f>
        <v>Effectuez l’étape 1</v>
      </c>
      <c r="P1046" s="3">
        <f t="shared" si="16"/>
        <v>0</v>
      </c>
      <c r="R1046" s="110" t="e">
        <f>IF(revenueReduction&gt;0.3,MAX(IF($B1046="Non - avec lien de dépendance",MIN(1129,H1046,$C1046)*overallRate,MIN(1129,H1046)*overallRate),ROUND(MAX(IF($B1046="Non - avec lien de dépendance",0,MIN((0.75*H1046),847)),MIN(H1046,(0.75*$C1046),847)),2)),IF($B1046="Non - avec lien de dépendance",MIN(1129,H1046,$C1046)*overallRate,MIN(1129,H1046)*overallRate))</f>
        <v>#VALUE!</v>
      </c>
      <c r="S1046" s="110" t="e">
        <f>IF(revenueReduction&gt;0.3,MAX(IF($B1046="Non - avec lien de dépendance",MIN(1129,I1046,$C1046)*overallRate,MIN(1129,I1046)*overallRate),ROUND(MAX(IF($B1046="Non - avec lien de dépendance",0,MIN((0.75*I1046),847)),MIN(I1046,(0.75*$C1046),847)),2)),IF($B1046="Non - avec lien de dépendance",MIN(1129,I1046,$C1046)*overallRate,MIN(1129,I1046)*overallRate))</f>
        <v>#VALUE!</v>
      </c>
      <c r="T1046" s="110" t="e">
        <f>IF(revenueReduction&gt;0.3,MAX(IF($B1046="Non - avec lien de dépendance",MIN(1129,J1046,$C1046)*overallRate,MIN(1129,J1046)*overallRate),ROUND(MAX(IF($B1046="Non - avec lien de dépendance",0,MIN((0.75*J1046),847)),MIN(J1046,(0.75*$C1046),847)),2)),IF($B1046="Non - avec lien de dépendance",MIN(1129,J1046,$C1046)*overallRate,MIN(1129,J1046)*overallRate))</f>
        <v>#VALUE!</v>
      </c>
      <c r="U1046" s="110" t="e">
        <f>IF(revenueReduction&gt;0.3,MAX(IF($B1046="Non - avec lien de dépendance",MIN(1129,K1046,$C1046)*overallRate,MIN(1129,K1046)*overallRate),ROUND(MAX(IF($B1046="Non - avec lien de dépendance",0,MIN((0.75*K1046),847)),MIN(K1046,(0.75*$C1046),847)),2)),IF($B1046="Non - avec lien de dépendance",MIN(1129,K1046,$C1046)*overallRate,MIN(1129,K1046)*overallRate))</f>
        <v>#VALUE!</v>
      </c>
    </row>
    <row r="1047" spans="12:21" x14ac:dyDescent="0.5">
      <c r="L1047" s="56" t="str">
        <f>IF(ISTEXT(overallRate),"Effectuez l’étape 1",IF(OR(COUNT($C1047,H1047)&lt;&gt;2,overallRate=0),0,IF(D1047="Oui",ROUND(MAX(IF($B1047="Non - avec lien de dépendance",0,MIN((0.75*H1047),847)),MIN(H1047,(0.75*$C1047),847)),2),R1047)))</f>
        <v>Effectuez l’étape 1</v>
      </c>
      <c r="M1047" s="56" t="str">
        <f>IF(ISTEXT(overallRate),"Effectuez l’étape 1",IF(OR(COUNT($C1047,I1047)&lt;&gt;2,overallRate=0),0,IF(E1047="Yes",ROUND(MAX(IF($B1047="Non - avec lien de dépendance",0,MIN((0.75*I1047),847)),MIN(I1047,(0.75*$C1047),847)),2),S1047)))</f>
        <v>Effectuez l’étape 1</v>
      </c>
      <c r="N1047" s="56" t="str">
        <f>IF(ISTEXT(overallRate),"Effectuez l’étape 1",IF(OR(COUNT($C1047,J1047)&lt;&gt;2,overallRate=0),0,IF(F1047="Yes",ROUND(MAX(IF($B1047="Non - avec lien de dépendance",0,MIN((0.75*J1047),847)),MIN(J1047,(0.75*$C1047),847)),2),T1047)))</f>
        <v>Effectuez l’étape 1</v>
      </c>
      <c r="O1047" s="56" t="str">
        <f>IF(ISTEXT(overallRate),"Effectuez l’étape 1",IF(OR(COUNT($C1047,K1047)&lt;&gt;2,overallRate=0),0,IF(G1047="Yes",ROUND(MAX(IF($B1047="Non - avec lien de dépendance",0,MIN((0.75*K1047),847)),MIN(K1047,(0.75*$C1047),847)),2),U1047)))</f>
        <v>Effectuez l’étape 1</v>
      </c>
      <c r="P1047" s="3">
        <f t="shared" si="16"/>
        <v>0</v>
      </c>
      <c r="R1047" s="110" t="e">
        <f>IF(revenueReduction&gt;0.3,MAX(IF($B1047="Non - avec lien de dépendance",MIN(1129,H1047,$C1047)*overallRate,MIN(1129,H1047)*overallRate),ROUND(MAX(IF($B1047="Non - avec lien de dépendance",0,MIN((0.75*H1047),847)),MIN(H1047,(0.75*$C1047),847)),2)),IF($B1047="Non - avec lien de dépendance",MIN(1129,H1047,$C1047)*overallRate,MIN(1129,H1047)*overallRate))</f>
        <v>#VALUE!</v>
      </c>
      <c r="S1047" s="110" t="e">
        <f>IF(revenueReduction&gt;0.3,MAX(IF($B1047="Non - avec lien de dépendance",MIN(1129,I1047,$C1047)*overallRate,MIN(1129,I1047)*overallRate),ROUND(MAX(IF($B1047="Non - avec lien de dépendance",0,MIN((0.75*I1047),847)),MIN(I1047,(0.75*$C1047),847)),2)),IF($B1047="Non - avec lien de dépendance",MIN(1129,I1047,$C1047)*overallRate,MIN(1129,I1047)*overallRate))</f>
        <v>#VALUE!</v>
      </c>
      <c r="T1047" s="110" t="e">
        <f>IF(revenueReduction&gt;0.3,MAX(IF($B1047="Non - avec lien de dépendance",MIN(1129,J1047,$C1047)*overallRate,MIN(1129,J1047)*overallRate),ROUND(MAX(IF($B1047="Non - avec lien de dépendance",0,MIN((0.75*J1047),847)),MIN(J1047,(0.75*$C1047),847)),2)),IF($B1047="Non - avec lien de dépendance",MIN(1129,J1047,$C1047)*overallRate,MIN(1129,J1047)*overallRate))</f>
        <v>#VALUE!</v>
      </c>
      <c r="U1047" s="110" t="e">
        <f>IF(revenueReduction&gt;0.3,MAX(IF($B1047="Non - avec lien de dépendance",MIN(1129,K1047,$C1047)*overallRate,MIN(1129,K1047)*overallRate),ROUND(MAX(IF($B1047="Non - avec lien de dépendance",0,MIN((0.75*K1047),847)),MIN(K1047,(0.75*$C1047),847)),2)),IF($B1047="Non - avec lien de dépendance",MIN(1129,K1047,$C1047)*overallRate,MIN(1129,K1047)*overallRate))</f>
        <v>#VALUE!</v>
      </c>
    </row>
    <row r="1048" spans="12:21" x14ac:dyDescent="0.5">
      <c r="L1048" s="56" t="str">
        <f>IF(ISTEXT(overallRate),"Effectuez l’étape 1",IF(OR(COUNT($C1048,H1048)&lt;&gt;2,overallRate=0),0,IF(D1048="Oui",ROUND(MAX(IF($B1048="Non - avec lien de dépendance",0,MIN((0.75*H1048),847)),MIN(H1048,(0.75*$C1048),847)),2),R1048)))</f>
        <v>Effectuez l’étape 1</v>
      </c>
      <c r="M1048" s="56" t="str">
        <f>IF(ISTEXT(overallRate),"Effectuez l’étape 1",IF(OR(COUNT($C1048,I1048)&lt;&gt;2,overallRate=0),0,IF(E1048="Yes",ROUND(MAX(IF($B1048="Non - avec lien de dépendance",0,MIN((0.75*I1048),847)),MIN(I1048,(0.75*$C1048),847)),2),S1048)))</f>
        <v>Effectuez l’étape 1</v>
      </c>
      <c r="N1048" s="56" t="str">
        <f>IF(ISTEXT(overallRate),"Effectuez l’étape 1",IF(OR(COUNT($C1048,J1048)&lt;&gt;2,overallRate=0),0,IF(F1048="Yes",ROUND(MAX(IF($B1048="Non - avec lien de dépendance",0,MIN((0.75*J1048),847)),MIN(J1048,(0.75*$C1048),847)),2),T1048)))</f>
        <v>Effectuez l’étape 1</v>
      </c>
      <c r="O1048" s="56" t="str">
        <f>IF(ISTEXT(overallRate),"Effectuez l’étape 1",IF(OR(COUNT($C1048,K1048)&lt;&gt;2,overallRate=0),0,IF(G1048="Yes",ROUND(MAX(IF($B1048="Non - avec lien de dépendance",0,MIN((0.75*K1048),847)),MIN(K1048,(0.75*$C1048),847)),2),U1048)))</f>
        <v>Effectuez l’étape 1</v>
      </c>
      <c r="P1048" s="3">
        <f t="shared" si="16"/>
        <v>0</v>
      </c>
      <c r="R1048" s="110" t="e">
        <f>IF(revenueReduction&gt;0.3,MAX(IF($B1048="Non - avec lien de dépendance",MIN(1129,H1048,$C1048)*overallRate,MIN(1129,H1048)*overallRate),ROUND(MAX(IF($B1048="Non - avec lien de dépendance",0,MIN((0.75*H1048),847)),MIN(H1048,(0.75*$C1048),847)),2)),IF($B1048="Non - avec lien de dépendance",MIN(1129,H1048,$C1048)*overallRate,MIN(1129,H1048)*overallRate))</f>
        <v>#VALUE!</v>
      </c>
      <c r="S1048" s="110" t="e">
        <f>IF(revenueReduction&gt;0.3,MAX(IF($B1048="Non - avec lien de dépendance",MIN(1129,I1048,$C1048)*overallRate,MIN(1129,I1048)*overallRate),ROUND(MAX(IF($B1048="Non - avec lien de dépendance",0,MIN((0.75*I1048),847)),MIN(I1048,(0.75*$C1048),847)),2)),IF($B1048="Non - avec lien de dépendance",MIN(1129,I1048,$C1048)*overallRate,MIN(1129,I1048)*overallRate))</f>
        <v>#VALUE!</v>
      </c>
      <c r="T1048" s="110" t="e">
        <f>IF(revenueReduction&gt;0.3,MAX(IF($B1048="Non - avec lien de dépendance",MIN(1129,J1048,$C1048)*overallRate,MIN(1129,J1048)*overallRate),ROUND(MAX(IF($B1048="Non - avec lien de dépendance",0,MIN((0.75*J1048),847)),MIN(J1048,(0.75*$C1048),847)),2)),IF($B1048="Non - avec lien de dépendance",MIN(1129,J1048,$C1048)*overallRate,MIN(1129,J1048)*overallRate))</f>
        <v>#VALUE!</v>
      </c>
      <c r="U1048" s="110" t="e">
        <f>IF(revenueReduction&gt;0.3,MAX(IF($B1048="Non - avec lien de dépendance",MIN(1129,K1048,$C1048)*overallRate,MIN(1129,K1048)*overallRate),ROUND(MAX(IF($B1048="Non - avec lien de dépendance",0,MIN((0.75*K1048),847)),MIN(K1048,(0.75*$C1048),847)),2)),IF($B1048="Non - avec lien de dépendance",MIN(1129,K1048,$C1048)*overallRate,MIN(1129,K1048)*overallRate))</f>
        <v>#VALUE!</v>
      </c>
    </row>
    <row r="1049" spans="12:21" x14ac:dyDescent="0.5">
      <c r="L1049" s="56" t="str">
        <f>IF(ISTEXT(overallRate),"Effectuez l’étape 1",IF(OR(COUNT($C1049,H1049)&lt;&gt;2,overallRate=0),0,IF(D1049="Oui",ROUND(MAX(IF($B1049="Non - avec lien de dépendance",0,MIN((0.75*H1049),847)),MIN(H1049,(0.75*$C1049),847)),2),R1049)))</f>
        <v>Effectuez l’étape 1</v>
      </c>
      <c r="M1049" s="56" t="str">
        <f>IF(ISTEXT(overallRate),"Effectuez l’étape 1",IF(OR(COUNT($C1049,I1049)&lt;&gt;2,overallRate=0),0,IF(E1049="Yes",ROUND(MAX(IF($B1049="Non - avec lien de dépendance",0,MIN((0.75*I1049),847)),MIN(I1049,(0.75*$C1049),847)),2),S1049)))</f>
        <v>Effectuez l’étape 1</v>
      </c>
      <c r="N1049" s="56" t="str">
        <f>IF(ISTEXT(overallRate),"Effectuez l’étape 1",IF(OR(COUNT($C1049,J1049)&lt;&gt;2,overallRate=0),0,IF(F1049="Yes",ROUND(MAX(IF($B1049="Non - avec lien de dépendance",0,MIN((0.75*J1049),847)),MIN(J1049,(0.75*$C1049),847)),2),T1049)))</f>
        <v>Effectuez l’étape 1</v>
      </c>
      <c r="O1049" s="56" t="str">
        <f>IF(ISTEXT(overallRate),"Effectuez l’étape 1",IF(OR(COUNT($C1049,K1049)&lt;&gt;2,overallRate=0),0,IF(G1049="Yes",ROUND(MAX(IF($B1049="Non - avec lien de dépendance",0,MIN((0.75*K1049),847)),MIN(K1049,(0.75*$C1049),847)),2),U1049)))</f>
        <v>Effectuez l’étape 1</v>
      </c>
      <c r="P1049" s="3">
        <f t="shared" si="16"/>
        <v>0</v>
      </c>
      <c r="R1049" s="110" t="e">
        <f>IF(revenueReduction&gt;0.3,MAX(IF($B1049="Non - avec lien de dépendance",MIN(1129,H1049,$C1049)*overallRate,MIN(1129,H1049)*overallRate),ROUND(MAX(IF($B1049="Non - avec lien de dépendance",0,MIN((0.75*H1049),847)),MIN(H1049,(0.75*$C1049),847)),2)),IF($B1049="Non - avec lien de dépendance",MIN(1129,H1049,$C1049)*overallRate,MIN(1129,H1049)*overallRate))</f>
        <v>#VALUE!</v>
      </c>
      <c r="S1049" s="110" t="e">
        <f>IF(revenueReduction&gt;0.3,MAX(IF($B1049="Non - avec lien de dépendance",MIN(1129,I1049,$C1049)*overallRate,MIN(1129,I1049)*overallRate),ROUND(MAX(IF($B1049="Non - avec lien de dépendance",0,MIN((0.75*I1049),847)),MIN(I1049,(0.75*$C1049),847)),2)),IF($B1049="Non - avec lien de dépendance",MIN(1129,I1049,$C1049)*overallRate,MIN(1129,I1049)*overallRate))</f>
        <v>#VALUE!</v>
      </c>
      <c r="T1049" s="110" t="e">
        <f>IF(revenueReduction&gt;0.3,MAX(IF($B1049="Non - avec lien de dépendance",MIN(1129,J1049,$C1049)*overallRate,MIN(1129,J1049)*overallRate),ROUND(MAX(IF($B1049="Non - avec lien de dépendance",0,MIN((0.75*J1049),847)),MIN(J1049,(0.75*$C1049),847)),2)),IF($B1049="Non - avec lien de dépendance",MIN(1129,J1049,$C1049)*overallRate,MIN(1129,J1049)*overallRate))</f>
        <v>#VALUE!</v>
      </c>
      <c r="U1049" s="110" t="e">
        <f>IF(revenueReduction&gt;0.3,MAX(IF($B1049="Non - avec lien de dépendance",MIN(1129,K1049,$C1049)*overallRate,MIN(1129,K1049)*overallRate),ROUND(MAX(IF($B1049="Non - avec lien de dépendance",0,MIN((0.75*K1049),847)),MIN(K1049,(0.75*$C1049),847)),2)),IF($B1049="Non - avec lien de dépendance",MIN(1129,K1049,$C1049)*overallRate,MIN(1129,K1049)*overallRate))</f>
        <v>#VALUE!</v>
      </c>
    </row>
    <row r="1050" spans="12:21" x14ac:dyDescent="0.5">
      <c r="L1050" s="56" t="str">
        <f>IF(ISTEXT(overallRate),"Effectuez l’étape 1",IF(OR(COUNT($C1050,H1050)&lt;&gt;2,overallRate=0),0,IF(D1050="Oui",ROUND(MAX(IF($B1050="Non - avec lien de dépendance",0,MIN((0.75*H1050),847)),MIN(H1050,(0.75*$C1050),847)),2),R1050)))</f>
        <v>Effectuez l’étape 1</v>
      </c>
      <c r="M1050" s="56" t="str">
        <f>IF(ISTEXT(overallRate),"Effectuez l’étape 1",IF(OR(COUNT($C1050,I1050)&lt;&gt;2,overallRate=0),0,IF(E1050="Yes",ROUND(MAX(IF($B1050="Non - avec lien de dépendance",0,MIN((0.75*I1050),847)),MIN(I1050,(0.75*$C1050),847)),2),S1050)))</f>
        <v>Effectuez l’étape 1</v>
      </c>
      <c r="N1050" s="56" t="str">
        <f>IF(ISTEXT(overallRate),"Effectuez l’étape 1",IF(OR(COUNT($C1050,J1050)&lt;&gt;2,overallRate=0),0,IF(F1050="Yes",ROUND(MAX(IF($B1050="Non - avec lien de dépendance",0,MIN((0.75*J1050),847)),MIN(J1050,(0.75*$C1050),847)),2),T1050)))</f>
        <v>Effectuez l’étape 1</v>
      </c>
      <c r="O1050" s="56" t="str">
        <f>IF(ISTEXT(overallRate),"Effectuez l’étape 1",IF(OR(COUNT($C1050,K1050)&lt;&gt;2,overallRate=0),0,IF(G1050="Yes",ROUND(MAX(IF($B1050="Non - avec lien de dépendance",0,MIN((0.75*K1050),847)),MIN(K1050,(0.75*$C1050),847)),2),U1050)))</f>
        <v>Effectuez l’étape 1</v>
      </c>
      <c r="P1050" s="3">
        <f t="shared" si="16"/>
        <v>0</v>
      </c>
      <c r="R1050" s="110" t="e">
        <f>IF(revenueReduction&gt;0.3,MAX(IF($B1050="Non - avec lien de dépendance",MIN(1129,H1050,$C1050)*overallRate,MIN(1129,H1050)*overallRate),ROUND(MAX(IF($B1050="Non - avec lien de dépendance",0,MIN((0.75*H1050),847)),MIN(H1050,(0.75*$C1050),847)),2)),IF($B1050="Non - avec lien de dépendance",MIN(1129,H1050,$C1050)*overallRate,MIN(1129,H1050)*overallRate))</f>
        <v>#VALUE!</v>
      </c>
      <c r="S1050" s="110" t="e">
        <f>IF(revenueReduction&gt;0.3,MAX(IF($B1050="Non - avec lien de dépendance",MIN(1129,I1050,$C1050)*overallRate,MIN(1129,I1050)*overallRate),ROUND(MAX(IF($B1050="Non - avec lien de dépendance",0,MIN((0.75*I1050),847)),MIN(I1050,(0.75*$C1050),847)),2)),IF($B1050="Non - avec lien de dépendance",MIN(1129,I1050,$C1050)*overallRate,MIN(1129,I1050)*overallRate))</f>
        <v>#VALUE!</v>
      </c>
      <c r="T1050" s="110" t="e">
        <f>IF(revenueReduction&gt;0.3,MAX(IF($B1050="Non - avec lien de dépendance",MIN(1129,J1050,$C1050)*overallRate,MIN(1129,J1050)*overallRate),ROUND(MAX(IF($B1050="Non - avec lien de dépendance",0,MIN((0.75*J1050),847)),MIN(J1050,(0.75*$C1050),847)),2)),IF($B1050="Non - avec lien de dépendance",MIN(1129,J1050,$C1050)*overallRate,MIN(1129,J1050)*overallRate))</f>
        <v>#VALUE!</v>
      </c>
      <c r="U1050" s="110" t="e">
        <f>IF(revenueReduction&gt;0.3,MAX(IF($B1050="Non - avec lien de dépendance",MIN(1129,K1050,$C1050)*overallRate,MIN(1129,K1050)*overallRate),ROUND(MAX(IF($B1050="Non - avec lien de dépendance",0,MIN((0.75*K1050),847)),MIN(K1050,(0.75*$C1050),847)),2)),IF($B1050="Non - avec lien de dépendance",MIN(1129,K1050,$C1050)*overallRate,MIN(1129,K1050)*overallRate))</f>
        <v>#VALUE!</v>
      </c>
    </row>
    <row r="1051" spans="12:21" x14ac:dyDescent="0.5">
      <c r="L1051" s="56" t="str">
        <f>IF(ISTEXT(overallRate),"Effectuez l’étape 1",IF(OR(COUNT($C1051,H1051)&lt;&gt;2,overallRate=0),0,IF(D1051="Oui",ROUND(MAX(IF($B1051="Non - avec lien de dépendance",0,MIN((0.75*H1051),847)),MIN(H1051,(0.75*$C1051),847)),2),R1051)))</f>
        <v>Effectuez l’étape 1</v>
      </c>
      <c r="M1051" s="56" t="str">
        <f>IF(ISTEXT(overallRate),"Effectuez l’étape 1",IF(OR(COUNT($C1051,I1051)&lt;&gt;2,overallRate=0),0,IF(E1051="Yes",ROUND(MAX(IF($B1051="Non - avec lien de dépendance",0,MIN((0.75*I1051),847)),MIN(I1051,(0.75*$C1051),847)),2),S1051)))</f>
        <v>Effectuez l’étape 1</v>
      </c>
      <c r="N1051" s="56" t="str">
        <f>IF(ISTEXT(overallRate),"Effectuez l’étape 1",IF(OR(COUNT($C1051,J1051)&lt;&gt;2,overallRate=0),0,IF(F1051="Yes",ROUND(MAX(IF($B1051="Non - avec lien de dépendance",0,MIN((0.75*J1051),847)),MIN(J1051,(0.75*$C1051),847)),2),T1051)))</f>
        <v>Effectuez l’étape 1</v>
      </c>
      <c r="O1051" s="56" t="str">
        <f>IF(ISTEXT(overallRate),"Effectuez l’étape 1",IF(OR(COUNT($C1051,K1051)&lt;&gt;2,overallRate=0),0,IF(G1051="Yes",ROUND(MAX(IF($B1051="Non - avec lien de dépendance",0,MIN((0.75*K1051),847)),MIN(K1051,(0.75*$C1051),847)),2),U1051)))</f>
        <v>Effectuez l’étape 1</v>
      </c>
      <c r="P1051" s="3">
        <f t="shared" si="16"/>
        <v>0</v>
      </c>
      <c r="R1051" s="110" t="e">
        <f>IF(revenueReduction&gt;0.3,MAX(IF($B1051="Non - avec lien de dépendance",MIN(1129,H1051,$C1051)*overallRate,MIN(1129,H1051)*overallRate),ROUND(MAX(IF($B1051="Non - avec lien de dépendance",0,MIN((0.75*H1051),847)),MIN(H1051,(0.75*$C1051),847)),2)),IF($B1051="Non - avec lien de dépendance",MIN(1129,H1051,$C1051)*overallRate,MIN(1129,H1051)*overallRate))</f>
        <v>#VALUE!</v>
      </c>
      <c r="S1051" s="110" t="e">
        <f>IF(revenueReduction&gt;0.3,MAX(IF($B1051="Non - avec lien de dépendance",MIN(1129,I1051,$C1051)*overallRate,MIN(1129,I1051)*overallRate),ROUND(MAX(IF($B1051="Non - avec lien de dépendance",0,MIN((0.75*I1051),847)),MIN(I1051,(0.75*$C1051),847)),2)),IF($B1051="Non - avec lien de dépendance",MIN(1129,I1051,$C1051)*overallRate,MIN(1129,I1051)*overallRate))</f>
        <v>#VALUE!</v>
      </c>
      <c r="T1051" s="110" t="e">
        <f>IF(revenueReduction&gt;0.3,MAX(IF($B1051="Non - avec lien de dépendance",MIN(1129,J1051,$C1051)*overallRate,MIN(1129,J1051)*overallRate),ROUND(MAX(IF($B1051="Non - avec lien de dépendance",0,MIN((0.75*J1051),847)),MIN(J1051,(0.75*$C1051),847)),2)),IF($B1051="Non - avec lien de dépendance",MIN(1129,J1051,$C1051)*overallRate,MIN(1129,J1051)*overallRate))</f>
        <v>#VALUE!</v>
      </c>
      <c r="U1051" s="110" t="e">
        <f>IF(revenueReduction&gt;0.3,MAX(IF($B1051="Non - avec lien de dépendance",MIN(1129,K1051,$C1051)*overallRate,MIN(1129,K1051)*overallRate),ROUND(MAX(IF($B1051="Non - avec lien de dépendance",0,MIN((0.75*K1051),847)),MIN(K1051,(0.75*$C1051),847)),2)),IF($B1051="Non - avec lien de dépendance",MIN(1129,K1051,$C1051)*overallRate,MIN(1129,K1051)*overallRate))</f>
        <v>#VALUE!</v>
      </c>
    </row>
    <row r="1052" spans="12:21" x14ac:dyDescent="0.5">
      <c r="L1052" s="56" t="str">
        <f>IF(ISTEXT(overallRate),"Effectuez l’étape 1",IF(OR(COUNT($C1052,H1052)&lt;&gt;2,overallRate=0),0,IF(D1052="Oui",ROUND(MAX(IF($B1052="Non - avec lien de dépendance",0,MIN((0.75*H1052),847)),MIN(H1052,(0.75*$C1052),847)),2),R1052)))</f>
        <v>Effectuez l’étape 1</v>
      </c>
      <c r="M1052" s="56" t="str">
        <f>IF(ISTEXT(overallRate),"Effectuez l’étape 1",IF(OR(COUNT($C1052,I1052)&lt;&gt;2,overallRate=0),0,IF(E1052="Yes",ROUND(MAX(IF($B1052="Non - avec lien de dépendance",0,MIN((0.75*I1052),847)),MIN(I1052,(0.75*$C1052),847)),2),S1052)))</f>
        <v>Effectuez l’étape 1</v>
      </c>
      <c r="N1052" s="56" t="str">
        <f>IF(ISTEXT(overallRate),"Effectuez l’étape 1",IF(OR(COUNT($C1052,J1052)&lt;&gt;2,overallRate=0),0,IF(F1052="Yes",ROUND(MAX(IF($B1052="Non - avec lien de dépendance",0,MIN((0.75*J1052),847)),MIN(J1052,(0.75*$C1052),847)),2),T1052)))</f>
        <v>Effectuez l’étape 1</v>
      </c>
      <c r="O1052" s="56" t="str">
        <f>IF(ISTEXT(overallRate),"Effectuez l’étape 1",IF(OR(COUNT($C1052,K1052)&lt;&gt;2,overallRate=0),0,IF(G1052="Yes",ROUND(MAX(IF($B1052="Non - avec lien de dépendance",0,MIN((0.75*K1052),847)),MIN(K1052,(0.75*$C1052),847)),2),U1052)))</f>
        <v>Effectuez l’étape 1</v>
      </c>
      <c r="P1052" s="3">
        <f t="shared" si="16"/>
        <v>0</v>
      </c>
      <c r="R1052" s="110" t="e">
        <f>IF(revenueReduction&gt;0.3,MAX(IF($B1052="Non - avec lien de dépendance",MIN(1129,H1052,$C1052)*overallRate,MIN(1129,H1052)*overallRate),ROUND(MAX(IF($B1052="Non - avec lien de dépendance",0,MIN((0.75*H1052),847)),MIN(H1052,(0.75*$C1052),847)),2)),IF($B1052="Non - avec lien de dépendance",MIN(1129,H1052,$C1052)*overallRate,MIN(1129,H1052)*overallRate))</f>
        <v>#VALUE!</v>
      </c>
      <c r="S1052" s="110" t="e">
        <f>IF(revenueReduction&gt;0.3,MAX(IF($B1052="Non - avec lien de dépendance",MIN(1129,I1052,$C1052)*overallRate,MIN(1129,I1052)*overallRate),ROUND(MAX(IF($B1052="Non - avec lien de dépendance",0,MIN((0.75*I1052),847)),MIN(I1052,(0.75*$C1052),847)),2)),IF($B1052="Non - avec lien de dépendance",MIN(1129,I1052,$C1052)*overallRate,MIN(1129,I1052)*overallRate))</f>
        <v>#VALUE!</v>
      </c>
      <c r="T1052" s="110" t="e">
        <f>IF(revenueReduction&gt;0.3,MAX(IF($B1052="Non - avec lien de dépendance",MIN(1129,J1052,$C1052)*overallRate,MIN(1129,J1052)*overallRate),ROUND(MAX(IF($B1052="Non - avec lien de dépendance",0,MIN((0.75*J1052),847)),MIN(J1052,(0.75*$C1052),847)),2)),IF($B1052="Non - avec lien de dépendance",MIN(1129,J1052,$C1052)*overallRate,MIN(1129,J1052)*overallRate))</f>
        <v>#VALUE!</v>
      </c>
      <c r="U1052" s="110" t="e">
        <f>IF(revenueReduction&gt;0.3,MAX(IF($B1052="Non - avec lien de dépendance",MIN(1129,K1052,$C1052)*overallRate,MIN(1129,K1052)*overallRate),ROUND(MAX(IF($B1052="Non - avec lien de dépendance",0,MIN((0.75*K1052),847)),MIN(K1052,(0.75*$C1052),847)),2)),IF($B1052="Non - avec lien de dépendance",MIN(1129,K1052,$C1052)*overallRate,MIN(1129,K1052)*overallRate))</f>
        <v>#VALUE!</v>
      </c>
    </row>
    <row r="1053" spans="12:21" x14ac:dyDescent="0.5">
      <c r="L1053" s="56" t="str">
        <f>IF(ISTEXT(overallRate),"Effectuez l’étape 1",IF(OR(COUNT($C1053,H1053)&lt;&gt;2,overallRate=0),0,IF(D1053="Oui",ROUND(MAX(IF($B1053="Non - avec lien de dépendance",0,MIN((0.75*H1053),847)),MIN(H1053,(0.75*$C1053),847)),2),R1053)))</f>
        <v>Effectuez l’étape 1</v>
      </c>
      <c r="M1053" s="56" t="str">
        <f>IF(ISTEXT(overallRate),"Effectuez l’étape 1",IF(OR(COUNT($C1053,I1053)&lt;&gt;2,overallRate=0),0,IF(E1053="Yes",ROUND(MAX(IF($B1053="Non - avec lien de dépendance",0,MIN((0.75*I1053),847)),MIN(I1053,(0.75*$C1053),847)),2),S1053)))</f>
        <v>Effectuez l’étape 1</v>
      </c>
      <c r="N1053" s="56" t="str">
        <f>IF(ISTEXT(overallRate),"Effectuez l’étape 1",IF(OR(COUNT($C1053,J1053)&lt;&gt;2,overallRate=0),0,IF(F1053="Yes",ROUND(MAX(IF($B1053="Non - avec lien de dépendance",0,MIN((0.75*J1053),847)),MIN(J1053,(0.75*$C1053),847)),2),T1053)))</f>
        <v>Effectuez l’étape 1</v>
      </c>
      <c r="O1053" s="56" t="str">
        <f>IF(ISTEXT(overallRate),"Effectuez l’étape 1",IF(OR(COUNT($C1053,K1053)&lt;&gt;2,overallRate=0),0,IF(G1053="Yes",ROUND(MAX(IF($B1053="Non - avec lien de dépendance",0,MIN((0.75*K1053),847)),MIN(K1053,(0.75*$C1053),847)),2),U1053)))</f>
        <v>Effectuez l’étape 1</v>
      </c>
      <c r="P1053" s="3">
        <f t="shared" si="16"/>
        <v>0</v>
      </c>
      <c r="R1053" s="110" t="e">
        <f>IF(revenueReduction&gt;0.3,MAX(IF($B1053="Non - avec lien de dépendance",MIN(1129,H1053,$C1053)*overallRate,MIN(1129,H1053)*overallRate),ROUND(MAX(IF($B1053="Non - avec lien de dépendance",0,MIN((0.75*H1053),847)),MIN(H1053,(0.75*$C1053),847)),2)),IF($B1053="Non - avec lien de dépendance",MIN(1129,H1053,$C1053)*overallRate,MIN(1129,H1053)*overallRate))</f>
        <v>#VALUE!</v>
      </c>
      <c r="S1053" s="110" t="e">
        <f>IF(revenueReduction&gt;0.3,MAX(IF($B1053="Non - avec lien de dépendance",MIN(1129,I1053,$C1053)*overallRate,MIN(1129,I1053)*overallRate),ROUND(MAX(IF($B1053="Non - avec lien de dépendance",0,MIN((0.75*I1053),847)),MIN(I1053,(0.75*$C1053),847)),2)),IF($B1053="Non - avec lien de dépendance",MIN(1129,I1053,$C1053)*overallRate,MIN(1129,I1053)*overallRate))</f>
        <v>#VALUE!</v>
      </c>
      <c r="T1053" s="110" t="e">
        <f>IF(revenueReduction&gt;0.3,MAX(IF($B1053="Non - avec lien de dépendance",MIN(1129,J1053,$C1053)*overallRate,MIN(1129,J1053)*overallRate),ROUND(MAX(IF($B1053="Non - avec lien de dépendance",0,MIN((0.75*J1053),847)),MIN(J1053,(0.75*$C1053),847)),2)),IF($B1053="Non - avec lien de dépendance",MIN(1129,J1053,$C1053)*overallRate,MIN(1129,J1053)*overallRate))</f>
        <v>#VALUE!</v>
      </c>
      <c r="U1053" s="110" t="e">
        <f>IF(revenueReduction&gt;0.3,MAX(IF($B1053="Non - avec lien de dépendance",MIN(1129,K1053,$C1053)*overallRate,MIN(1129,K1053)*overallRate),ROUND(MAX(IF($B1053="Non - avec lien de dépendance",0,MIN((0.75*K1053),847)),MIN(K1053,(0.75*$C1053),847)),2)),IF($B1053="Non - avec lien de dépendance",MIN(1129,K1053,$C1053)*overallRate,MIN(1129,K1053)*overallRate))</f>
        <v>#VALUE!</v>
      </c>
    </row>
    <row r="1054" spans="12:21" x14ac:dyDescent="0.5">
      <c r="L1054" s="56" t="str">
        <f>IF(ISTEXT(overallRate),"Effectuez l’étape 1",IF(OR(COUNT($C1054,H1054)&lt;&gt;2,overallRate=0),0,IF(D1054="Oui",ROUND(MAX(IF($B1054="Non - avec lien de dépendance",0,MIN((0.75*H1054),847)),MIN(H1054,(0.75*$C1054),847)),2),R1054)))</f>
        <v>Effectuez l’étape 1</v>
      </c>
      <c r="M1054" s="56" t="str">
        <f>IF(ISTEXT(overallRate),"Effectuez l’étape 1",IF(OR(COUNT($C1054,I1054)&lt;&gt;2,overallRate=0),0,IF(E1054="Yes",ROUND(MAX(IF($B1054="Non - avec lien de dépendance",0,MIN((0.75*I1054),847)),MIN(I1054,(0.75*$C1054),847)),2),S1054)))</f>
        <v>Effectuez l’étape 1</v>
      </c>
      <c r="N1054" s="56" t="str">
        <f>IF(ISTEXT(overallRate),"Effectuez l’étape 1",IF(OR(COUNT($C1054,J1054)&lt;&gt;2,overallRate=0),0,IF(F1054="Yes",ROUND(MAX(IF($B1054="Non - avec lien de dépendance",0,MIN((0.75*J1054),847)),MIN(J1054,(0.75*$C1054),847)),2),T1054)))</f>
        <v>Effectuez l’étape 1</v>
      </c>
      <c r="O1054" s="56" t="str">
        <f>IF(ISTEXT(overallRate),"Effectuez l’étape 1",IF(OR(COUNT($C1054,K1054)&lt;&gt;2,overallRate=0),0,IF(G1054="Yes",ROUND(MAX(IF($B1054="Non - avec lien de dépendance",0,MIN((0.75*K1054),847)),MIN(K1054,(0.75*$C1054),847)),2),U1054)))</f>
        <v>Effectuez l’étape 1</v>
      </c>
      <c r="P1054" s="3">
        <f t="shared" si="16"/>
        <v>0</v>
      </c>
      <c r="R1054" s="110" t="e">
        <f>IF(revenueReduction&gt;0.3,MAX(IF($B1054="Non - avec lien de dépendance",MIN(1129,H1054,$C1054)*overallRate,MIN(1129,H1054)*overallRate),ROUND(MAX(IF($B1054="Non - avec lien de dépendance",0,MIN((0.75*H1054),847)),MIN(H1054,(0.75*$C1054),847)),2)),IF($B1054="Non - avec lien de dépendance",MIN(1129,H1054,$C1054)*overallRate,MIN(1129,H1054)*overallRate))</f>
        <v>#VALUE!</v>
      </c>
      <c r="S1054" s="110" t="e">
        <f>IF(revenueReduction&gt;0.3,MAX(IF($B1054="Non - avec lien de dépendance",MIN(1129,I1054,$C1054)*overallRate,MIN(1129,I1054)*overallRate),ROUND(MAX(IF($B1054="Non - avec lien de dépendance",0,MIN((0.75*I1054),847)),MIN(I1054,(0.75*$C1054),847)),2)),IF($B1054="Non - avec lien de dépendance",MIN(1129,I1054,$C1054)*overallRate,MIN(1129,I1054)*overallRate))</f>
        <v>#VALUE!</v>
      </c>
      <c r="T1054" s="110" t="e">
        <f>IF(revenueReduction&gt;0.3,MAX(IF($B1054="Non - avec lien de dépendance",MIN(1129,J1054,$C1054)*overallRate,MIN(1129,J1054)*overallRate),ROUND(MAX(IF($B1054="Non - avec lien de dépendance",0,MIN((0.75*J1054),847)),MIN(J1054,(0.75*$C1054),847)),2)),IF($B1054="Non - avec lien de dépendance",MIN(1129,J1054,$C1054)*overallRate,MIN(1129,J1054)*overallRate))</f>
        <v>#VALUE!</v>
      </c>
      <c r="U1054" s="110" t="e">
        <f>IF(revenueReduction&gt;0.3,MAX(IF($B1054="Non - avec lien de dépendance",MIN(1129,K1054,$C1054)*overallRate,MIN(1129,K1054)*overallRate),ROUND(MAX(IF($B1054="Non - avec lien de dépendance",0,MIN((0.75*K1054),847)),MIN(K1054,(0.75*$C1054),847)),2)),IF($B1054="Non - avec lien de dépendance",MIN(1129,K1054,$C1054)*overallRate,MIN(1129,K1054)*overallRate))</f>
        <v>#VALUE!</v>
      </c>
    </row>
    <row r="1055" spans="12:21" x14ac:dyDescent="0.5">
      <c r="L1055" s="56" t="str">
        <f>IF(ISTEXT(overallRate),"Effectuez l’étape 1",IF(OR(COUNT($C1055,H1055)&lt;&gt;2,overallRate=0),0,IF(D1055="Oui",ROUND(MAX(IF($B1055="Non - avec lien de dépendance",0,MIN((0.75*H1055),847)),MIN(H1055,(0.75*$C1055),847)),2),R1055)))</f>
        <v>Effectuez l’étape 1</v>
      </c>
      <c r="M1055" s="56" t="str">
        <f>IF(ISTEXT(overallRate),"Effectuez l’étape 1",IF(OR(COUNT($C1055,I1055)&lt;&gt;2,overallRate=0),0,IF(E1055="Yes",ROUND(MAX(IF($B1055="Non - avec lien de dépendance",0,MIN((0.75*I1055),847)),MIN(I1055,(0.75*$C1055),847)),2),S1055)))</f>
        <v>Effectuez l’étape 1</v>
      </c>
      <c r="N1055" s="56" t="str">
        <f>IF(ISTEXT(overallRate),"Effectuez l’étape 1",IF(OR(COUNT($C1055,J1055)&lt;&gt;2,overallRate=0),0,IF(F1055="Yes",ROUND(MAX(IF($B1055="Non - avec lien de dépendance",0,MIN((0.75*J1055),847)),MIN(J1055,(0.75*$C1055),847)),2),T1055)))</f>
        <v>Effectuez l’étape 1</v>
      </c>
      <c r="O1055" s="56" t="str">
        <f>IF(ISTEXT(overallRate),"Effectuez l’étape 1",IF(OR(COUNT($C1055,K1055)&lt;&gt;2,overallRate=0),0,IF(G1055="Yes",ROUND(MAX(IF($B1055="Non - avec lien de dépendance",0,MIN((0.75*K1055),847)),MIN(K1055,(0.75*$C1055),847)),2),U1055)))</f>
        <v>Effectuez l’étape 1</v>
      </c>
      <c r="P1055" s="3">
        <f t="shared" si="16"/>
        <v>0</v>
      </c>
      <c r="R1055" s="110" t="e">
        <f>IF(revenueReduction&gt;0.3,MAX(IF($B1055="Non - avec lien de dépendance",MIN(1129,H1055,$C1055)*overallRate,MIN(1129,H1055)*overallRate),ROUND(MAX(IF($B1055="Non - avec lien de dépendance",0,MIN((0.75*H1055),847)),MIN(H1055,(0.75*$C1055),847)),2)),IF($B1055="Non - avec lien de dépendance",MIN(1129,H1055,$C1055)*overallRate,MIN(1129,H1055)*overallRate))</f>
        <v>#VALUE!</v>
      </c>
      <c r="S1055" s="110" t="e">
        <f>IF(revenueReduction&gt;0.3,MAX(IF($B1055="Non - avec lien de dépendance",MIN(1129,I1055,$C1055)*overallRate,MIN(1129,I1055)*overallRate),ROUND(MAX(IF($B1055="Non - avec lien de dépendance",0,MIN((0.75*I1055),847)),MIN(I1055,(0.75*$C1055),847)),2)),IF($B1055="Non - avec lien de dépendance",MIN(1129,I1055,$C1055)*overallRate,MIN(1129,I1055)*overallRate))</f>
        <v>#VALUE!</v>
      </c>
      <c r="T1055" s="110" t="e">
        <f>IF(revenueReduction&gt;0.3,MAX(IF($B1055="Non - avec lien de dépendance",MIN(1129,J1055,$C1055)*overallRate,MIN(1129,J1055)*overallRate),ROUND(MAX(IF($B1055="Non - avec lien de dépendance",0,MIN((0.75*J1055),847)),MIN(J1055,(0.75*$C1055),847)),2)),IF($B1055="Non - avec lien de dépendance",MIN(1129,J1055,$C1055)*overallRate,MIN(1129,J1055)*overallRate))</f>
        <v>#VALUE!</v>
      </c>
      <c r="U1055" s="110" t="e">
        <f>IF(revenueReduction&gt;0.3,MAX(IF($B1055="Non - avec lien de dépendance",MIN(1129,K1055,$C1055)*overallRate,MIN(1129,K1055)*overallRate),ROUND(MAX(IF($B1055="Non - avec lien de dépendance",0,MIN((0.75*K1055),847)),MIN(K1055,(0.75*$C1055),847)),2)),IF($B1055="Non - avec lien de dépendance",MIN(1129,K1055,$C1055)*overallRate,MIN(1129,K1055)*overallRate))</f>
        <v>#VALUE!</v>
      </c>
    </row>
    <row r="1056" spans="12:21" x14ac:dyDescent="0.5">
      <c r="L1056" s="56" t="str">
        <f>IF(ISTEXT(overallRate),"Effectuez l’étape 1",IF(OR(COUNT($C1056,H1056)&lt;&gt;2,overallRate=0),0,IF(D1056="Oui",ROUND(MAX(IF($B1056="Non - avec lien de dépendance",0,MIN((0.75*H1056),847)),MIN(H1056,(0.75*$C1056),847)),2),R1056)))</f>
        <v>Effectuez l’étape 1</v>
      </c>
      <c r="M1056" s="56" t="str">
        <f>IF(ISTEXT(overallRate),"Effectuez l’étape 1",IF(OR(COUNT($C1056,I1056)&lt;&gt;2,overallRate=0),0,IF(E1056="Yes",ROUND(MAX(IF($B1056="Non - avec lien de dépendance",0,MIN((0.75*I1056),847)),MIN(I1056,(0.75*$C1056),847)),2),S1056)))</f>
        <v>Effectuez l’étape 1</v>
      </c>
      <c r="N1056" s="56" t="str">
        <f>IF(ISTEXT(overallRate),"Effectuez l’étape 1",IF(OR(COUNT($C1056,J1056)&lt;&gt;2,overallRate=0),0,IF(F1056="Yes",ROUND(MAX(IF($B1056="Non - avec lien de dépendance",0,MIN((0.75*J1056),847)),MIN(J1056,(0.75*$C1056),847)),2),T1056)))</f>
        <v>Effectuez l’étape 1</v>
      </c>
      <c r="O1056" s="56" t="str">
        <f>IF(ISTEXT(overallRate),"Effectuez l’étape 1",IF(OR(COUNT($C1056,K1056)&lt;&gt;2,overallRate=0),0,IF(G1056="Yes",ROUND(MAX(IF($B1056="Non - avec lien de dépendance",0,MIN((0.75*K1056),847)),MIN(K1056,(0.75*$C1056),847)),2),U1056)))</f>
        <v>Effectuez l’étape 1</v>
      </c>
      <c r="P1056" s="3">
        <f t="shared" si="16"/>
        <v>0</v>
      </c>
      <c r="R1056" s="110" t="e">
        <f>IF(revenueReduction&gt;0.3,MAX(IF($B1056="Non - avec lien de dépendance",MIN(1129,H1056,$C1056)*overallRate,MIN(1129,H1056)*overallRate),ROUND(MAX(IF($B1056="Non - avec lien de dépendance",0,MIN((0.75*H1056),847)),MIN(H1056,(0.75*$C1056),847)),2)),IF($B1056="Non - avec lien de dépendance",MIN(1129,H1056,$C1056)*overallRate,MIN(1129,H1056)*overallRate))</f>
        <v>#VALUE!</v>
      </c>
      <c r="S1056" s="110" t="e">
        <f>IF(revenueReduction&gt;0.3,MAX(IF($B1056="Non - avec lien de dépendance",MIN(1129,I1056,$C1056)*overallRate,MIN(1129,I1056)*overallRate),ROUND(MAX(IF($B1056="Non - avec lien de dépendance",0,MIN((0.75*I1056),847)),MIN(I1056,(0.75*$C1056),847)),2)),IF($B1056="Non - avec lien de dépendance",MIN(1129,I1056,$C1056)*overallRate,MIN(1129,I1056)*overallRate))</f>
        <v>#VALUE!</v>
      </c>
      <c r="T1056" s="110" t="e">
        <f>IF(revenueReduction&gt;0.3,MAX(IF($B1056="Non - avec lien de dépendance",MIN(1129,J1056,$C1056)*overallRate,MIN(1129,J1056)*overallRate),ROUND(MAX(IF($B1056="Non - avec lien de dépendance",0,MIN((0.75*J1056),847)),MIN(J1056,(0.75*$C1056),847)),2)),IF($B1056="Non - avec lien de dépendance",MIN(1129,J1056,$C1056)*overallRate,MIN(1129,J1056)*overallRate))</f>
        <v>#VALUE!</v>
      </c>
      <c r="U1056" s="110" t="e">
        <f>IF(revenueReduction&gt;0.3,MAX(IF($B1056="Non - avec lien de dépendance",MIN(1129,K1056,$C1056)*overallRate,MIN(1129,K1056)*overallRate),ROUND(MAX(IF($B1056="Non - avec lien de dépendance",0,MIN((0.75*K1056),847)),MIN(K1056,(0.75*$C1056),847)),2)),IF($B1056="Non - avec lien de dépendance",MIN(1129,K1056,$C1056)*overallRate,MIN(1129,K1056)*overallRate))</f>
        <v>#VALUE!</v>
      </c>
    </row>
    <row r="1057" spans="12:21" x14ac:dyDescent="0.5">
      <c r="L1057" s="56" t="str">
        <f>IF(ISTEXT(overallRate),"Effectuez l’étape 1",IF(OR(COUNT($C1057,H1057)&lt;&gt;2,overallRate=0),0,IF(D1057="Oui",ROUND(MAX(IF($B1057="Non - avec lien de dépendance",0,MIN((0.75*H1057),847)),MIN(H1057,(0.75*$C1057),847)),2),R1057)))</f>
        <v>Effectuez l’étape 1</v>
      </c>
      <c r="M1057" s="56" t="str">
        <f>IF(ISTEXT(overallRate),"Effectuez l’étape 1",IF(OR(COUNT($C1057,I1057)&lt;&gt;2,overallRate=0),0,IF(E1057="Yes",ROUND(MAX(IF($B1057="Non - avec lien de dépendance",0,MIN((0.75*I1057),847)),MIN(I1057,(0.75*$C1057),847)),2),S1057)))</f>
        <v>Effectuez l’étape 1</v>
      </c>
      <c r="N1057" s="56" t="str">
        <f>IF(ISTEXT(overallRate),"Effectuez l’étape 1",IF(OR(COUNT($C1057,J1057)&lt;&gt;2,overallRate=0),0,IF(F1057="Yes",ROUND(MAX(IF($B1057="Non - avec lien de dépendance",0,MIN((0.75*J1057),847)),MIN(J1057,(0.75*$C1057),847)),2),T1057)))</f>
        <v>Effectuez l’étape 1</v>
      </c>
      <c r="O1057" s="56" t="str">
        <f>IF(ISTEXT(overallRate),"Effectuez l’étape 1",IF(OR(COUNT($C1057,K1057)&lt;&gt;2,overallRate=0),0,IF(G1057="Yes",ROUND(MAX(IF($B1057="Non - avec lien de dépendance",0,MIN((0.75*K1057),847)),MIN(K1057,(0.75*$C1057),847)),2),U1057)))</f>
        <v>Effectuez l’étape 1</v>
      </c>
      <c r="P1057" s="3">
        <f t="shared" si="16"/>
        <v>0</v>
      </c>
      <c r="R1057" s="110" t="e">
        <f>IF(revenueReduction&gt;0.3,MAX(IF($B1057="Non - avec lien de dépendance",MIN(1129,H1057,$C1057)*overallRate,MIN(1129,H1057)*overallRate),ROUND(MAX(IF($B1057="Non - avec lien de dépendance",0,MIN((0.75*H1057),847)),MIN(H1057,(0.75*$C1057),847)),2)),IF($B1057="Non - avec lien de dépendance",MIN(1129,H1057,$C1057)*overallRate,MIN(1129,H1057)*overallRate))</f>
        <v>#VALUE!</v>
      </c>
      <c r="S1057" s="110" t="e">
        <f>IF(revenueReduction&gt;0.3,MAX(IF($B1057="Non - avec lien de dépendance",MIN(1129,I1057,$C1057)*overallRate,MIN(1129,I1057)*overallRate),ROUND(MAX(IF($B1057="Non - avec lien de dépendance",0,MIN((0.75*I1057),847)),MIN(I1057,(0.75*$C1057),847)),2)),IF($B1057="Non - avec lien de dépendance",MIN(1129,I1057,$C1057)*overallRate,MIN(1129,I1057)*overallRate))</f>
        <v>#VALUE!</v>
      </c>
      <c r="T1057" s="110" t="e">
        <f>IF(revenueReduction&gt;0.3,MAX(IF($B1057="Non - avec lien de dépendance",MIN(1129,J1057,$C1057)*overallRate,MIN(1129,J1057)*overallRate),ROUND(MAX(IF($B1057="Non - avec lien de dépendance",0,MIN((0.75*J1057),847)),MIN(J1057,(0.75*$C1057),847)),2)),IF($B1057="Non - avec lien de dépendance",MIN(1129,J1057,$C1057)*overallRate,MIN(1129,J1057)*overallRate))</f>
        <v>#VALUE!</v>
      </c>
      <c r="U1057" s="110" t="e">
        <f>IF(revenueReduction&gt;0.3,MAX(IF($B1057="Non - avec lien de dépendance",MIN(1129,K1057,$C1057)*overallRate,MIN(1129,K1057)*overallRate),ROUND(MAX(IF($B1057="Non - avec lien de dépendance",0,MIN((0.75*K1057),847)),MIN(K1057,(0.75*$C1057),847)),2)),IF($B1057="Non - avec lien de dépendance",MIN(1129,K1057,$C1057)*overallRate,MIN(1129,K1057)*overallRate))</f>
        <v>#VALUE!</v>
      </c>
    </row>
    <row r="1058" spans="12:21" x14ac:dyDescent="0.5">
      <c r="L1058" s="56" t="str">
        <f>IF(ISTEXT(overallRate),"Effectuez l’étape 1",IF(OR(COUNT($C1058,H1058)&lt;&gt;2,overallRate=0),0,IF(D1058="Oui",ROUND(MAX(IF($B1058="Non - avec lien de dépendance",0,MIN((0.75*H1058),847)),MIN(H1058,(0.75*$C1058),847)),2),R1058)))</f>
        <v>Effectuez l’étape 1</v>
      </c>
      <c r="M1058" s="56" t="str">
        <f>IF(ISTEXT(overallRate),"Effectuez l’étape 1",IF(OR(COUNT($C1058,I1058)&lt;&gt;2,overallRate=0),0,IF(E1058="Yes",ROUND(MAX(IF($B1058="Non - avec lien de dépendance",0,MIN((0.75*I1058),847)),MIN(I1058,(0.75*$C1058),847)),2),S1058)))</f>
        <v>Effectuez l’étape 1</v>
      </c>
      <c r="N1058" s="56" t="str">
        <f>IF(ISTEXT(overallRate),"Effectuez l’étape 1",IF(OR(COUNT($C1058,J1058)&lt;&gt;2,overallRate=0),0,IF(F1058="Yes",ROUND(MAX(IF($B1058="Non - avec lien de dépendance",0,MIN((0.75*J1058),847)),MIN(J1058,(0.75*$C1058),847)),2),T1058)))</f>
        <v>Effectuez l’étape 1</v>
      </c>
      <c r="O1058" s="56" t="str">
        <f>IF(ISTEXT(overallRate),"Effectuez l’étape 1",IF(OR(COUNT($C1058,K1058)&lt;&gt;2,overallRate=0),0,IF(G1058="Yes",ROUND(MAX(IF($B1058="Non - avec lien de dépendance",0,MIN((0.75*K1058),847)),MIN(K1058,(0.75*$C1058),847)),2),U1058)))</f>
        <v>Effectuez l’étape 1</v>
      </c>
      <c r="P1058" s="3">
        <f t="shared" si="16"/>
        <v>0</v>
      </c>
      <c r="R1058" s="110" t="e">
        <f>IF(revenueReduction&gt;0.3,MAX(IF($B1058="Non - avec lien de dépendance",MIN(1129,H1058,$C1058)*overallRate,MIN(1129,H1058)*overallRate),ROUND(MAX(IF($B1058="Non - avec lien de dépendance",0,MIN((0.75*H1058),847)),MIN(H1058,(0.75*$C1058),847)),2)),IF($B1058="Non - avec lien de dépendance",MIN(1129,H1058,$C1058)*overallRate,MIN(1129,H1058)*overallRate))</f>
        <v>#VALUE!</v>
      </c>
      <c r="S1058" s="110" t="e">
        <f>IF(revenueReduction&gt;0.3,MAX(IF($B1058="Non - avec lien de dépendance",MIN(1129,I1058,$C1058)*overallRate,MIN(1129,I1058)*overallRate),ROUND(MAX(IF($B1058="Non - avec lien de dépendance",0,MIN((0.75*I1058),847)),MIN(I1058,(0.75*$C1058),847)),2)),IF($B1058="Non - avec lien de dépendance",MIN(1129,I1058,$C1058)*overallRate,MIN(1129,I1058)*overallRate))</f>
        <v>#VALUE!</v>
      </c>
      <c r="T1058" s="110" t="e">
        <f>IF(revenueReduction&gt;0.3,MAX(IF($B1058="Non - avec lien de dépendance",MIN(1129,J1058,$C1058)*overallRate,MIN(1129,J1058)*overallRate),ROUND(MAX(IF($B1058="Non - avec lien de dépendance",0,MIN((0.75*J1058),847)),MIN(J1058,(0.75*$C1058),847)),2)),IF($B1058="Non - avec lien de dépendance",MIN(1129,J1058,$C1058)*overallRate,MIN(1129,J1058)*overallRate))</f>
        <v>#VALUE!</v>
      </c>
      <c r="U1058" s="110" t="e">
        <f>IF(revenueReduction&gt;0.3,MAX(IF($B1058="Non - avec lien de dépendance",MIN(1129,K1058,$C1058)*overallRate,MIN(1129,K1058)*overallRate),ROUND(MAX(IF($B1058="Non - avec lien de dépendance",0,MIN((0.75*K1058),847)),MIN(K1058,(0.75*$C1058),847)),2)),IF($B1058="Non - avec lien de dépendance",MIN(1129,K1058,$C1058)*overallRate,MIN(1129,K1058)*overallRate))</f>
        <v>#VALUE!</v>
      </c>
    </row>
    <row r="1059" spans="12:21" x14ac:dyDescent="0.5">
      <c r="L1059" s="56" t="str">
        <f>IF(ISTEXT(overallRate),"Effectuez l’étape 1",IF(OR(COUNT($C1059,H1059)&lt;&gt;2,overallRate=0),0,IF(D1059="Oui",ROUND(MAX(IF($B1059="Non - avec lien de dépendance",0,MIN((0.75*H1059),847)),MIN(H1059,(0.75*$C1059),847)),2),R1059)))</f>
        <v>Effectuez l’étape 1</v>
      </c>
      <c r="M1059" s="56" t="str">
        <f>IF(ISTEXT(overallRate),"Effectuez l’étape 1",IF(OR(COUNT($C1059,I1059)&lt;&gt;2,overallRate=0),0,IF(E1059="Yes",ROUND(MAX(IF($B1059="Non - avec lien de dépendance",0,MIN((0.75*I1059),847)),MIN(I1059,(0.75*$C1059),847)),2),S1059)))</f>
        <v>Effectuez l’étape 1</v>
      </c>
      <c r="N1059" s="56" t="str">
        <f>IF(ISTEXT(overallRate),"Effectuez l’étape 1",IF(OR(COUNT($C1059,J1059)&lt;&gt;2,overallRate=0),0,IF(F1059="Yes",ROUND(MAX(IF($B1059="Non - avec lien de dépendance",0,MIN((0.75*J1059),847)),MIN(J1059,(0.75*$C1059),847)),2),T1059)))</f>
        <v>Effectuez l’étape 1</v>
      </c>
      <c r="O1059" s="56" t="str">
        <f>IF(ISTEXT(overallRate),"Effectuez l’étape 1",IF(OR(COUNT($C1059,K1059)&lt;&gt;2,overallRate=0),0,IF(G1059="Yes",ROUND(MAX(IF($B1059="Non - avec lien de dépendance",0,MIN((0.75*K1059),847)),MIN(K1059,(0.75*$C1059),847)),2),U1059)))</f>
        <v>Effectuez l’étape 1</v>
      </c>
      <c r="P1059" s="3">
        <f t="shared" si="16"/>
        <v>0</v>
      </c>
      <c r="R1059" s="110" t="e">
        <f>IF(revenueReduction&gt;0.3,MAX(IF($B1059="Non - avec lien de dépendance",MIN(1129,H1059,$C1059)*overallRate,MIN(1129,H1059)*overallRate),ROUND(MAX(IF($B1059="Non - avec lien de dépendance",0,MIN((0.75*H1059),847)),MIN(H1059,(0.75*$C1059),847)),2)),IF($B1059="Non - avec lien de dépendance",MIN(1129,H1059,$C1059)*overallRate,MIN(1129,H1059)*overallRate))</f>
        <v>#VALUE!</v>
      </c>
      <c r="S1059" s="110" t="e">
        <f>IF(revenueReduction&gt;0.3,MAX(IF($B1059="Non - avec lien de dépendance",MIN(1129,I1059,$C1059)*overallRate,MIN(1129,I1059)*overallRate),ROUND(MAX(IF($B1059="Non - avec lien de dépendance",0,MIN((0.75*I1059),847)),MIN(I1059,(0.75*$C1059),847)),2)),IF($B1059="Non - avec lien de dépendance",MIN(1129,I1059,$C1059)*overallRate,MIN(1129,I1059)*overallRate))</f>
        <v>#VALUE!</v>
      </c>
      <c r="T1059" s="110" t="e">
        <f>IF(revenueReduction&gt;0.3,MAX(IF($B1059="Non - avec lien de dépendance",MIN(1129,J1059,$C1059)*overallRate,MIN(1129,J1059)*overallRate),ROUND(MAX(IF($B1059="Non - avec lien de dépendance",0,MIN((0.75*J1059),847)),MIN(J1059,(0.75*$C1059),847)),2)),IF($B1059="Non - avec lien de dépendance",MIN(1129,J1059,$C1059)*overallRate,MIN(1129,J1059)*overallRate))</f>
        <v>#VALUE!</v>
      </c>
      <c r="U1059" s="110" t="e">
        <f>IF(revenueReduction&gt;0.3,MAX(IF($B1059="Non - avec lien de dépendance",MIN(1129,K1059,$C1059)*overallRate,MIN(1129,K1059)*overallRate),ROUND(MAX(IF($B1059="Non - avec lien de dépendance",0,MIN((0.75*K1059),847)),MIN(K1059,(0.75*$C1059),847)),2)),IF($B1059="Non - avec lien de dépendance",MIN(1129,K1059,$C1059)*overallRate,MIN(1129,K1059)*overallRate))</f>
        <v>#VALUE!</v>
      </c>
    </row>
    <row r="1060" spans="12:21" x14ac:dyDescent="0.5">
      <c r="L1060" s="56" t="str">
        <f>IF(ISTEXT(overallRate),"Effectuez l’étape 1",IF(OR(COUNT($C1060,H1060)&lt;&gt;2,overallRate=0),0,IF(D1060="Oui",ROUND(MAX(IF($B1060="Non - avec lien de dépendance",0,MIN((0.75*H1060),847)),MIN(H1060,(0.75*$C1060),847)),2),R1060)))</f>
        <v>Effectuez l’étape 1</v>
      </c>
      <c r="M1060" s="56" t="str">
        <f>IF(ISTEXT(overallRate),"Effectuez l’étape 1",IF(OR(COUNT($C1060,I1060)&lt;&gt;2,overallRate=0),0,IF(E1060="Yes",ROUND(MAX(IF($B1060="Non - avec lien de dépendance",0,MIN((0.75*I1060),847)),MIN(I1060,(0.75*$C1060),847)),2),S1060)))</f>
        <v>Effectuez l’étape 1</v>
      </c>
      <c r="N1060" s="56" t="str">
        <f>IF(ISTEXT(overallRate),"Effectuez l’étape 1",IF(OR(COUNT($C1060,J1060)&lt;&gt;2,overallRate=0),0,IF(F1060="Yes",ROUND(MAX(IF($B1060="Non - avec lien de dépendance",0,MIN((0.75*J1060),847)),MIN(J1060,(0.75*$C1060),847)),2),T1060)))</f>
        <v>Effectuez l’étape 1</v>
      </c>
      <c r="O1060" s="56" t="str">
        <f>IF(ISTEXT(overallRate),"Effectuez l’étape 1",IF(OR(COUNT($C1060,K1060)&lt;&gt;2,overallRate=0),0,IF(G1060="Yes",ROUND(MAX(IF($B1060="Non - avec lien de dépendance",0,MIN((0.75*K1060),847)),MIN(K1060,(0.75*$C1060),847)),2),U1060)))</f>
        <v>Effectuez l’étape 1</v>
      </c>
      <c r="P1060" s="3">
        <f t="shared" si="16"/>
        <v>0</v>
      </c>
      <c r="R1060" s="110" t="e">
        <f>IF(revenueReduction&gt;0.3,MAX(IF($B1060="Non - avec lien de dépendance",MIN(1129,H1060,$C1060)*overallRate,MIN(1129,H1060)*overallRate),ROUND(MAX(IF($B1060="Non - avec lien de dépendance",0,MIN((0.75*H1060),847)),MIN(H1060,(0.75*$C1060),847)),2)),IF($B1060="Non - avec lien de dépendance",MIN(1129,H1060,$C1060)*overallRate,MIN(1129,H1060)*overallRate))</f>
        <v>#VALUE!</v>
      </c>
      <c r="S1060" s="110" t="e">
        <f>IF(revenueReduction&gt;0.3,MAX(IF($B1060="Non - avec lien de dépendance",MIN(1129,I1060,$C1060)*overallRate,MIN(1129,I1060)*overallRate),ROUND(MAX(IF($B1060="Non - avec lien de dépendance",0,MIN((0.75*I1060),847)),MIN(I1060,(0.75*$C1060),847)),2)),IF($B1060="Non - avec lien de dépendance",MIN(1129,I1060,$C1060)*overallRate,MIN(1129,I1060)*overallRate))</f>
        <v>#VALUE!</v>
      </c>
      <c r="T1060" s="110" t="e">
        <f>IF(revenueReduction&gt;0.3,MAX(IF($B1060="Non - avec lien de dépendance",MIN(1129,J1060,$C1060)*overallRate,MIN(1129,J1060)*overallRate),ROUND(MAX(IF($B1060="Non - avec lien de dépendance",0,MIN((0.75*J1060),847)),MIN(J1060,(0.75*$C1060),847)),2)),IF($B1060="Non - avec lien de dépendance",MIN(1129,J1060,$C1060)*overallRate,MIN(1129,J1060)*overallRate))</f>
        <v>#VALUE!</v>
      </c>
      <c r="U1060" s="110" t="e">
        <f>IF(revenueReduction&gt;0.3,MAX(IF($B1060="Non - avec lien de dépendance",MIN(1129,K1060,$C1060)*overallRate,MIN(1129,K1060)*overallRate),ROUND(MAX(IF($B1060="Non - avec lien de dépendance",0,MIN((0.75*K1060),847)),MIN(K1060,(0.75*$C1060),847)),2)),IF($B1060="Non - avec lien de dépendance",MIN(1129,K1060,$C1060)*overallRate,MIN(1129,K1060)*overallRate))</f>
        <v>#VALUE!</v>
      </c>
    </row>
    <row r="1061" spans="12:21" x14ac:dyDescent="0.5">
      <c r="L1061" s="56" t="str">
        <f>IF(ISTEXT(overallRate),"Effectuez l’étape 1",IF(OR(COUNT($C1061,H1061)&lt;&gt;2,overallRate=0),0,IF(D1061="Oui",ROUND(MAX(IF($B1061="Non - avec lien de dépendance",0,MIN((0.75*H1061),847)),MIN(H1061,(0.75*$C1061),847)),2),R1061)))</f>
        <v>Effectuez l’étape 1</v>
      </c>
      <c r="M1061" s="56" t="str">
        <f>IF(ISTEXT(overallRate),"Effectuez l’étape 1",IF(OR(COUNT($C1061,I1061)&lt;&gt;2,overallRate=0),0,IF(E1061="Yes",ROUND(MAX(IF($B1061="Non - avec lien de dépendance",0,MIN((0.75*I1061),847)),MIN(I1061,(0.75*$C1061),847)),2),S1061)))</f>
        <v>Effectuez l’étape 1</v>
      </c>
      <c r="N1061" s="56" t="str">
        <f>IF(ISTEXT(overallRate),"Effectuez l’étape 1",IF(OR(COUNT($C1061,J1061)&lt;&gt;2,overallRate=0),0,IF(F1061="Yes",ROUND(MAX(IF($B1061="Non - avec lien de dépendance",0,MIN((0.75*J1061),847)),MIN(J1061,(0.75*$C1061),847)),2),T1061)))</f>
        <v>Effectuez l’étape 1</v>
      </c>
      <c r="O1061" s="56" t="str">
        <f>IF(ISTEXT(overallRate),"Effectuez l’étape 1",IF(OR(COUNT($C1061,K1061)&lt;&gt;2,overallRate=0),0,IF(G1061="Yes",ROUND(MAX(IF($B1061="Non - avec lien de dépendance",0,MIN((0.75*K1061),847)),MIN(K1061,(0.75*$C1061),847)),2),U1061)))</f>
        <v>Effectuez l’étape 1</v>
      </c>
      <c r="P1061" s="3">
        <f t="shared" si="16"/>
        <v>0</v>
      </c>
      <c r="R1061" s="110" t="e">
        <f>IF(revenueReduction&gt;0.3,MAX(IF($B1061="Non - avec lien de dépendance",MIN(1129,H1061,$C1061)*overallRate,MIN(1129,H1061)*overallRate),ROUND(MAX(IF($B1061="Non - avec lien de dépendance",0,MIN((0.75*H1061),847)),MIN(H1061,(0.75*$C1061),847)),2)),IF($B1061="Non - avec lien de dépendance",MIN(1129,H1061,$C1061)*overallRate,MIN(1129,H1061)*overallRate))</f>
        <v>#VALUE!</v>
      </c>
      <c r="S1061" s="110" t="e">
        <f>IF(revenueReduction&gt;0.3,MAX(IF($B1061="Non - avec lien de dépendance",MIN(1129,I1061,$C1061)*overallRate,MIN(1129,I1061)*overallRate),ROUND(MAX(IF($B1061="Non - avec lien de dépendance",0,MIN((0.75*I1061),847)),MIN(I1061,(0.75*$C1061),847)),2)),IF($B1061="Non - avec lien de dépendance",MIN(1129,I1061,$C1061)*overallRate,MIN(1129,I1061)*overallRate))</f>
        <v>#VALUE!</v>
      </c>
      <c r="T1061" s="110" t="e">
        <f>IF(revenueReduction&gt;0.3,MAX(IF($B1061="Non - avec lien de dépendance",MIN(1129,J1061,$C1061)*overallRate,MIN(1129,J1061)*overallRate),ROUND(MAX(IF($B1061="Non - avec lien de dépendance",0,MIN((0.75*J1061),847)),MIN(J1061,(0.75*$C1061),847)),2)),IF($B1061="Non - avec lien de dépendance",MIN(1129,J1061,$C1061)*overallRate,MIN(1129,J1061)*overallRate))</f>
        <v>#VALUE!</v>
      </c>
      <c r="U1061" s="110" t="e">
        <f>IF(revenueReduction&gt;0.3,MAX(IF($B1061="Non - avec lien de dépendance",MIN(1129,K1061,$C1061)*overallRate,MIN(1129,K1061)*overallRate),ROUND(MAX(IF($B1061="Non - avec lien de dépendance",0,MIN((0.75*K1061),847)),MIN(K1061,(0.75*$C1061),847)),2)),IF($B1061="Non - avec lien de dépendance",MIN(1129,K1061,$C1061)*overallRate,MIN(1129,K1061)*overallRate))</f>
        <v>#VALUE!</v>
      </c>
    </row>
    <row r="1062" spans="12:21" x14ac:dyDescent="0.5">
      <c r="L1062" s="56" t="str">
        <f>IF(ISTEXT(overallRate),"Effectuez l’étape 1",IF(OR(COUNT($C1062,H1062)&lt;&gt;2,overallRate=0),0,IF(D1062="Oui",ROUND(MAX(IF($B1062="Non - avec lien de dépendance",0,MIN((0.75*H1062),847)),MIN(H1062,(0.75*$C1062),847)),2),R1062)))</f>
        <v>Effectuez l’étape 1</v>
      </c>
      <c r="M1062" s="56" t="str">
        <f>IF(ISTEXT(overallRate),"Effectuez l’étape 1",IF(OR(COUNT($C1062,I1062)&lt;&gt;2,overallRate=0),0,IF(E1062="Yes",ROUND(MAX(IF($B1062="Non - avec lien de dépendance",0,MIN((0.75*I1062),847)),MIN(I1062,(0.75*$C1062),847)),2),S1062)))</f>
        <v>Effectuez l’étape 1</v>
      </c>
      <c r="N1062" s="56" t="str">
        <f>IF(ISTEXT(overallRate),"Effectuez l’étape 1",IF(OR(COUNT($C1062,J1062)&lt;&gt;2,overallRate=0),0,IF(F1062="Yes",ROUND(MAX(IF($B1062="Non - avec lien de dépendance",0,MIN((0.75*J1062),847)),MIN(J1062,(0.75*$C1062),847)),2),T1062)))</f>
        <v>Effectuez l’étape 1</v>
      </c>
      <c r="O1062" s="56" t="str">
        <f>IF(ISTEXT(overallRate),"Effectuez l’étape 1",IF(OR(COUNT($C1062,K1062)&lt;&gt;2,overallRate=0),0,IF(G1062="Yes",ROUND(MAX(IF($B1062="Non - avec lien de dépendance",0,MIN((0.75*K1062),847)),MIN(K1062,(0.75*$C1062),847)),2),U1062)))</f>
        <v>Effectuez l’étape 1</v>
      </c>
      <c r="P1062" s="3">
        <f t="shared" si="16"/>
        <v>0</v>
      </c>
      <c r="R1062" s="110" t="e">
        <f>IF(revenueReduction&gt;0.3,MAX(IF($B1062="Non - avec lien de dépendance",MIN(1129,H1062,$C1062)*overallRate,MIN(1129,H1062)*overallRate),ROUND(MAX(IF($B1062="Non - avec lien de dépendance",0,MIN((0.75*H1062),847)),MIN(H1062,(0.75*$C1062),847)),2)),IF($B1062="Non - avec lien de dépendance",MIN(1129,H1062,$C1062)*overallRate,MIN(1129,H1062)*overallRate))</f>
        <v>#VALUE!</v>
      </c>
      <c r="S1062" s="110" t="e">
        <f>IF(revenueReduction&gt;0.3,MAX(IF($B1062="Non - avec lien de dépendance",MIN(1129,I1062,$C1062)*overallRate,MIN(1129,I1062)*overallRate),ROUND(MAX(IF($B1062="Non - avec lien de dépendance",0,MIN((0.75*I1062),847)),MIN(I1062,(0.75*$C1062),847)),2)),IF($B1062="Non - avec lien de dépendance",MIN(1129,I1062,$C1062)*overallRate,MIN(1129,I1062)*overallRate))</f>
        <v>#VALUE!</v>
      </c>
      <c r="T1062" s="110" t="e">
        <f>IF(revenueReduction&gt;0.3,MAX(IF($B1062="Non - avec lien de dépendance",MIN(1129,J1062,$C1062)*overallRate,MIN(1129,J1062)*overallRate),ROUND(MAX(IF($B1062="Non - avec lien de dépendance",0,MIN((0.75*J1062),847)),MIN(J1062,(0.75*$C1062),847)),2)),IF($B1062="Non - avec lien de dépendance",MIN(1129,J1062,$C1062)*overallRate,MIN(1129,J1062)*overallRate))</f>
        <v>#VALUE!</v>
      </c>
      <c r="U1062" s="110" t="e">
        <f>IF(revenueReduction&gt;0.3,MAX(IF($B1062="Non - avec lien de dépendance",MIN(1129,K1062,$C1062)*overallRate,MIN(1129,K1062)*overallRate),ROUND(MAX(IF($B1062="Non - avec lien de dépendance",0,MIN((0.75*K1062),847)),MIN(K1062,(0.75*$C1062),847)),2)),IF($B1062="Non - avec lien de dépendance",MIN(1129,K1062,$C1062)*overallRate,MIN(1129,K1062)*overallRate))</f>
        <v>#VALUE!</v>
      </c>
    </row>
    <row r="1063" spans="12:21" x14ac:dyDescent="0.5">
      <c r="L1063" s="56" t="str">
        <f>IF(ISTEXT(overallRate),"Effectuez l’étape 1",IF(OR(COUNT($C1063,H1063)&lt;&gt;2,overallRate=0),0,IF(D1063="Oui",ROUND(MAX(IF($B1063="Non - avec lien de dépendance",0,MIN((0.75*H1063),847)),MIN(H1063,(0.75*$C1063),847)),2),R1063)))</f>
        <v>Effectuez l’étape 1</v>
      </c>
      <c r="M1063" s="56" t="str">
        <f>IF(ISTEXT(overallRate),"Effectuez l’étape 1",IF(OR(COUNT($C1063,I1063)&lt;&gt;2,overallRate=0),0,IF(E1063="Yes",ROUND(MAX(IF($B1063="Non - avec lien de dépendance",0,MIN((0.75*I1063),847)),MIN(I1063,(0.75*$C1063),847)),2),S1063)))</f>
        <v>Effectuez l’étape 1</v>
      </c>
      <c r="N1063" s="56" t="str">
        <f>IF(ISTEXT(overallRate),"Effectuez l’étape 1",IF(OR(COUNT($C1063,J1063)&lt;&gt;2,overallRate=0),0,IF(F1063="Yes",ROUND(MAX(IF($B1063="Non - avec lien de dépendance",0,MIN((0.75*J1063),847)),MIN(J1063,(0.75*$C1063),847)),2),T1063)))</f>
        <v>Effectuez l’étape 1</v>
      </c>
      <c r="O1063" s="56" t="str">
        <f>IF(ISTEXT(overallRate),"Effectuez l’étape 1",IF(OR(COUNT($C1063,K1063)&lt;&gt;2,overallRate=0),0,IF(G1063="Yes",ROUND(MAX(IF($B1063="Non - avec lien de dépendance",0,MIN((0.75*K1063),847)),MIN(K1063,(0.75*$C1063),847)),2),U1063)))</f>
        <v>Effectuez l’étape 1</v>
      </c>
      <c r="P1063" s="3">
        <f t="shared" si="16"/>
        <v>0</v>
      </c>
      <c r="R1063" s="110" t="e">
        <f>IF(revenueReduction&gt;0.3,MAX(IF($B1063="Non - avec lien de dépendance",MIN(1129,H1063,$C1063)*overallRate,MIN(1129,H1063)*overallRate),ROUND(MAX(IF($B1063="Non - avec lien de dépendance",0,MIN((0.75*H1063),847)),MIN(H1063,(0.75*$C1063),847)),2)),IF($B1063="Non - avec lien de dépendance",MIN(1129,H1063,$C1063)*overallRate,MIN(1129,H1063)*overallRate))</f>
        <v>#VALUE!</v>
      </c>
      <c r="S1063" s="110" t="e">
        <f>IF(revenueReduction&gt;0.3,MAX(IF($B1063="Non - avec lien de dépendance",MIN(1129,I1063,$C1063)*overallRate,MIN(1129,I1063)*overallRate),ROUND(MAX(IF($B1063="Non - avec lien de dépendance",0,MIN((0.75*I1063),847)),MIN(I1063,(0.75*$C1063),847)),2)),IF($B1063="Non - avec lien de dépendance",MIN(1129,I1063,$C1063)*overallRate,MIN(1129,I1063)*overallRate))</f>
        <v>#VALUE!</v>
      </c>
      <c r="T1063" s="110" t="e">
        <f>IF(revenueReduction&gt;0.3,MAX(IF($B1063="Non - avec lien de dépendance",MIN(1129,J1063,$C1063)*overallRate,MIN(1129,J1063)*overallRate),ROUND(MAX(IF($B1063="Non - avec lien de dépendance",0,MIN((0.75*J1063),847)),MIN(J1063,(0.75*$C1063),847)),2)),IF($B1063="Non - avec lien de dépendance",MIN(1129,J1063,$C1063)*overallRate,MIN(1129,J1063)*overallRate))</f>
        <v>#VALUE!</v>
      </c>
      <c r="U1063" s="110" t="e">
        <f>IF(revenueReduction&gt;0.3,MAX(IF($B1063="Non - avec lien de dépendance",MIN(1129,K1063,$C1063)*overallRate,MIN(1129,K1063)*overallRate),ROUND(MAX(IF($B1063="Non - avec lien de dépendance",0,MIN((0.75*K1063),847)),MIN(K1063,(0.75*$C1063),847)),2)),IF($B1063="Non - avec lien de dépendance",MIN(1129,K1063,$C1063)*overallRate,MIN(1129,K1063)*overallRate))</f>
        <v>#VALUE!</v>
      </c>
    </row>
    <row r="1064" spans="12:21" x14ac:dyDescent="0.5">
      <c r="L1064" s="56" t="str">
        <f>IF(ISTEXT(overallRate),"Effectuez l’étape 1",IF(OR(COUNT($C1064,H1064)&lt;&gt;2,overallRate=0),0,IF(D1064="Oui",ROUND(MAX(IF($B1064="Non - avec lien de dépendance",0,MIN((0.75*H1064),847)),MIN(H1064,(0.75*$C1064),847)),2),R1064)))</f>
        <v>Effectuez l’étape 1</v>
      </c>
      <c r="M1064" s="56" t="str">
        <f>IF(ISTEXT(overallRate),"Effectuez l’étape 1",IF(OR(COUNT($C1064,I1064)&lt;&gt;2,overallRate=0),0,IF(E1064="Yes",ROUND(MAX(IF($B1064="Non - avec lien de dépendance",0,MIN((0.75*I1064),847)),MIN(I1064,(0.75*$C1064),847)),2),S1064)))</f>
        <v>Effectuez l’étape 1</v>
      </c>
      <c r="N1064" s="56" t="str">
        <f>IF(ISTEXT(overallRate),"Effectuez l’étape 1",IF(OR(COUNT($C1064,J1064)&lt;&gt;2,overallRate=0),0,IF(F1064="Yes",ROUND(MAX(IF($B1064="Non - avec lien de dépendance",0,MIN((0.75*J1064),847)),MIN(J1064,(0.75*$C1064),847)),2),T1064)))</f>
        <v>Effectuez l’étape 1</v>
      </c>
      <c r="O1064" s="56" t="str">
        <f>IF(ISTEXT(overallRate),"Effectuez l’étape 1",IF(OR(COUNT($C1064,K1064)&lt;&gt;2,overallRate=0),0,IF(G1064="Yes",ROUND(MAX(IF($B1064="Non - avec lien de dépendance",0,MIN((0.75*K1064),847)),MIN(K1064,(0.75*$C1064),847)),2),U1064)))</f>
        <v>Effectuez l’étape 1</v>
      </c>
      <c r="P1064" s="3">
        <f t="shared" si="16"/>
        <v>0</v>
      </c>
      <c r="R1064" s="110" t="e">
        <f>IF(revenueReduction&gt;0.3,MAX(IF($B1064="Non - avec lien de dépendance",MIN(1129,H1064,$C1064)*overallRate,MIN(1129,H1064)*overallRate),ROUND(MAX(IF($B1064="Non - avec lien de dépendance",0,MIN((0.75*H1064),847)),MIN(H1064,(0.75*$C1064),847)),2)),IF($B1064="Non - avec lien de dépendance",MIN(1129,H1064,$C1064)*overallRate,MIN(1129,H1064)*overallRate))</f>
        <v>#VALUE!</v>
      </c>
      <c r="S1064" s="110" t="e">
        <f>IF(revenueReduction&gt;0.3,MAX(IF($B1064="Non - avec lien de dépendance",MIN(1129,I1064,$C1064)*overallRate,MIN(1129,I1064)*overallRate),ROUND(MAX(IF($B1064="Non - avec lien de dépendance",0,MIN((0.75*I1064),847)),MIN(I1064,(0.75*$C1064),847)),2)),IF($B1064="Non - avec lien de dépendance",MIN(1129,I1064,$C1064)*overallRate,MIN(1129,I1064)*overallRate))</f>
        <v>#VALUE!</v>
      </c>
      <c r="T1064" s="110" t="e">
        <f>IF(revenueReduction&gt;0.3,MAX(IF($B1064="Non - avec lien de dépendance",MIN(1129,J1064,$C1064)*overallRate,MIN(1129,J1064)*overallRate),ROUND(MAX(IF($B1064="Non - avec lien de dépendance",0,MIN((0.75*J1064),847)),MIN(J1064,(0.75*$C1064),847)),2)),IF($B1064="Non - avec lien de dépendance",MIN(1129,J1064,$C1064)*overallRate,MIN(1129,J1064)*overallRate))</f>
        <v>#VALUE!</v>
      </c>
      <c r="U1064" s="110" t="e">
        <f>IF(revenueReduction&gt;0.3,MAX(IF($B1064="Non - avec lien de dépendance",MIN(1129,K1064,$C1064)*overallRate,MIN(1129,K1064)*overallRate),ROUND(MAX(IF($B1064="Non - avec lien de dépendance",0,MIN((0.75*K1064),847)),MIN(K1064,(0.75*$C1064),847)),2)),IF($B1064="Non - avec lien de dépendance",MIN(1129,K1064,$C1064)*overallRate,MIN(1129,K1064)*overallRate))</f>
        <v>#VALUE!</v>
      </c>
    </row>
    <row r="1065" spans="12:21" x14ac:dyDescent="0.5">
      <c r="L1065" s="56" t="str">
        <f>IF(ISTEXT(overallRate),"Effectuez l’étape 1",IF(OR(COUNT($C1065,H1065)&lt;&gt;2,overallRate=0),0,IF(D1065="Oui",ROUND(MAX(IF($B1065="Non - avec lien de dépendance",0,MIN((0.75*H1065),847)),MIN(H1065,(0.75*$C1065),847)),2),R1065)))</f>
        <v>Effectuez l’étape 1</v>
      </c>
      <c r="M1065" s="56" t="str">
        <f>IF(ISTEXT(overallRate),"Effectuez l’étape 1",IF(OR(COUNT($C1065,I1065)&lt;&gt;2,overallRate=0),0,IF(E1065="Yes",ROUND(MAX(IF($B1065="Non - avec lien de dépendance",0,MIN((0.75*I1065),847)),MIN(I1065,(0.75*$C1065),847)),2),S1065)))</f>
        <v>Effectuez l’étape 1</v>
      </c>
      <c r="N1065" s="56" t="str">
        <f>IF(ISTEXT(overallRate),"Effectuez l’étape 1",IF(OR(COUNT($C1065,J1065)&lt;&gt;2,overallRate=0),0,IF(F1065="Yes",ROUND(MAX(IF($B1065="Non - avec lien de dépendance",0,MIN((0.75*J1065),847)),MIN(J1065,(0.75*$C1065),847)),2),T1065)))</f>
        <v>Effectuez l’étape 1</v>
      </c>
      <c r="O1065" s="56" t="str">
        <f>IF(ISTEXT(overallRate),"Effectuez l’étape 1",IF(OR(COUNT($C1065,K1065)&lt;&gt;2,overallRate=0),0,IF(G1065="Yes",ROUND(MAX(IF($B1065="Non - avec lien de dépendance",0,MIN((0.75*K1065),847)),MIN(K1065,(0.75*$C1065),847)),2),U1065)))</f>
        <v>Effectuez l’étape 1</v>
      </c>
      <c r="P1065" s="3">
        <f t="shared" si="16"/>
        <v>0</v>
      </c>
      <c r="R1065" s="110" t="e">
        <f>IF(revenueReduction&gt;0.3,MAX(IF($B1065="Non - avec lien de dépendance",MIN(1129,H1065,$C1065)*overallRate,MIN(1129,H1065)*overallRate),ROUND(MAX(IF($B1065="Non - avec lien de dépendance",0,MIN((0.75*H1065),847)),MIN(H1065,(0.75*$C1065),847)),2)),IF($B1065="Non - avec lien de dépendance",MIN(1129,H1065,$C1065)*overallRate,MIN(1129,H1065)*overallRate))</f>
        <v>#VALUE!</v>
      </c>
      <c r="S1065" s="110" t="e">
        <f>IF(revenueReduction&gt;0.3,MAX(IF($B1065="Non - avec lien de dépendance",MIN(1129,I1065,$C1065)*overallRate,MIN(1129,I1065)*overallRate),ROUND(MAX(IF($B1065="Non - avec lien de dépendance",0,MIN((0.75*I1065),847)),MIN(I1065,(0.75*$C1065),847)),2)),IF($B1065="Non - avec lien de dépendance",MIN(1129,I1065,$C1065)*overallRate,MIN(1129,I1065)*overallRate))</f>
        <v>#VALUE!</v>
      </c>
      <c r="T1065" s="110" t="e">
        <f>IF(revenueReduction&gt;0.3,MAX(IF($B1065="Non - avec lien de dépendance",MIN(1129,J1065,$C1065)*overallRate,MIN(1129,J1065)*overallRate),ROUND(MAX(IF($B1065="Non - avec lien de dépendance",0,MIN((0.75*J1065),847)),MIN(J1065,(0.75*$C1065),847)),2)),IF($B1065="Non - avec lien de dépendance",MIN(1129,J1065,$C1065)*overallRate,MIN(1129,J1065)*overallRate))</f>
        <v>#VALUE!</v>
      </c>
      <c r="U1065" s="110" t="e">
        <f>IF(revenueReduction&gt;0.3,MAX(IF($B1065="Non - avec lien de dépendance",MIN(1129,K1065,$C1065)*overallRate,MIN(1129,K1065)*overallRate),ROUND(MAX(IF($B1065="Non - avec lien de dépendance",0,MIN((0.75*K1065),847)),MIN(K1065,(0.75*$C1065),847)),2)),IF($B1065="Non - avec lien de dépendance",MIN(1129,K1065,$C1065)*overallRate,MIN(1129,K1065)*overallRate))</f>
        <v>#VALUE!</v>
      </c>
    </row>
    <row r="1066" spans="12:21" x14ac:dyDescent="0.5">
      <c r="L1066" s="56" t="str">
        <f>IF(ISTEXT(overallRate),"Effectuez l’étape 1",IF(OR(COUNT($C1066,H1066)&lt;&gt;2,overallRate=0),0,IF(D1066="Oui",ROUND(MAX(IF($B1066="Non - avec lien de dépendance",0,MIN((0.75*H1066),847)),MIN(H1066,(0.75*$C1066),847)),2),R1066)))</f>
        <v>Effectuez l’étape 1</v>
      </c>
      <c r="M1066" s="56" t="str">
        <f>IF(ISTEXT(overallRate),"Effectuez l’étape 1",IF(OR(COUNT($C1066,I1066)&lt;&gt;2,overallRate=0),0,IF(E1066="Yes",ROUND(MAX(IF($B1066="Non - avec lien de dépendance",0,MIN((0.75*I1066),847)),MIN(I1066,(0.75*$C1066),847)),2),S1066)))</f>
        <v>Effectuez l’étape 1</v>
      </c>
      <c r="N1066" s="56" t="str">
        <f>IF(ISTEXT(overallRate),"Effectuez l’étape 1",IF(OR(COUNT($C1066,J1066)&lt;&gt;2,overallRate=0),0,IF(F1066="Yes",ROUND(MAX(IF($B1066="Non - avec lien de dépendance",0,MIN((0.75*J1066),847)),MIN(J1066,(0.75*$C1066),847)),2),T1066)))</f>
        <v>Effectuez l’étape 1</v>
      </c>
      <c r="O1066" s="56" t="str">
        <f>IF(ISTEXT(overallRate),"Effectuez l’étape 1",IF(OR(COUNT($C1066,K1066)&lt;&gt;2,overallRate=0),0,IF(G1066="Yes",ROUND(MAX(IF($B1066="Non - avec lien de dépendance",0,MIN((0.75*K1066),847)),MIN(K1066,(0.75*$C1066),847)),2),U1066)))</f>
        <v>Effectuez l’étape 1</v>
      </c>
      <c r="P1066" s="3">
        <f t="shared" si="16"/>
        <v>0</v>
      </c>
      <c r="R1066" s="110" t="e">
        <f>IF(revenueReduction&gt;0.3,MAX(IF($B1066="Non - avec lien de dépendance",MIN(1129,H1066,$C1066)*overallRate,MIN(1129,H1066)*overallRate),ROUND(MAX(IF($B1066="Non - avec lien de dépendance",0,MIN((0.75*H1066),847)),MIN(H1066,(0.75*$C1066),847)),2)),IF($B1066="Non - avec lien de dépendance",MIN(1129,H1066,$C1066)*overallRate,MIN(1129,H1066)*overallRate))</f>
        <v>#VALUE!</v>
      </c>
      <c r="S1066" s="110" t="e">
        <f>IF(revenueReduction&gt;0.3,MAX(IF($B1066="Non - avec lien de dépendance",MIN(1129,I1066,$C1066)*overallRate,MIN(1129,I1066)*overallRate),ROUND(MAX(IF($B1066="Non - avec lien de dépendance",0,MIN((0.75*I1066),847)),MIN(I1066,(0.75*$C1066),847)),2)),IF($B1066="Non - avec lien de dépendance",MIN(1129,I1066,$C1066)*overallRate,MIN(1129,I1066)*overallRate))</f>
        <v>#VALUE!</v>
      </c>
      <c r="T1066" s="110" t="e">
        <f>IF(revenueReduction&gt;0.3,MAX(IF($B1066="Non - avec lien de dépendance",MIN(1129,J1066,$C1066)*overallRate,MIN(1129,J1066)*overallRate),ROUND(MAX(IF($B1066="Non - avec lien de dépendance",0,MIN((0.75*J1066),847)),MIN(J1066,(0.75*$C1066),847)),2)),IF($B1066="Non - avec lien de dépendance",MIN(1129,J1066,$C1066)*overallRate,MIN(1129,J1066)*overallRate))</f>
        <v>#VALUE!</v>
      </c>
      <c r="U1066" s="110" t="e">
        <f>IF(revenueReduction&gt;0.3,MAX(IF($B1066="Non - avec lien de dépendance",MIN(1129,K1066,$C1066)*overallRate,MIN(1129,K1066)*overallRate),ROUND(MAX(IF($B1066="Non - avec lien de dépendance",0,MIN((0.75*K1066),847)),MIN(K1066,(0.75*$C1066),847)),2)),IF($B1066="Non - avec lien de dépendance",MIN(1129,K1066,$C1066)*overallRate,MIN(1129,K1066)*overallRate))</f>
        <v>#VALUE!</v>
      </c>
    </row>
    <row r="1067" spans="12:21" x14ac:dyDescent="0.5">
      <c r="L1067" s="56" t="str">
        <f>IF(ISTEXT(overallRate),"Effectuez l’étape 1",IF(OR(COUNT($C1067,H1067)&lt;&gt;2,overallRate=0),0,IF(D1067="Oui",ROUND(MAX(IF($B1067="Non - avec lien de dépendance",0,MIN((0.75*H1067),847)),MIN(H1067,(0.75*$C1067),847)),2),R1067)))</f>
        <v>Effectuez l’étape 1</v>
      </c>
      <c r="M1067" s="56" t="str">
        <f>IF(ISTEXT(overallRate),"Effectuez l’étape 1",IF(OR(COUNT($C1067,I1067)&lt;&gt;2,overallRate=0),0,IF(E1067="Yes",ROUND(MAX(IF($B1067="Non - avec lien de dépendance",0,MIN((0.75*I1067),847)),MIN(I1067,(0.75*$C1067),847)),2),S1067)))</f>
        <v>Effectuez l’étape 1</v>
      </c>
      <c r="N1067" s="56" t="str">
        <f>IF(ISTEXT(overallRate),"Effectuez l’étape 1",IF(OR(COUNT($C1067,J1067)&lt;&gt;2,overallRate=0),0,IF(F1067="Yes",ROUND(MAX(IF($B1067="Non - avec lien de dépendance",0,MIN((0.75*J1067),847)),MIN(J1067,(0.75*$C1067),847)),2),T1067)))</f>
        <v>Effectuez l’étape 1</v>
      </c>
      <c r="O1067" s="56" t="str">
        <f>IF(ISTEXT(overallRate),"Effectuez l’étape 1",IF(OR(COUNT($C1067,K1067)&lt;&gt;2,overallRate=0),0,IF(G1067="Yes",ROUND(MAX(IF($B1067="Non - avec lien de dépendance",0,MIN((0.75*K1067),847)),MIN(K1067,(0.75*$C1067),847)),2),U1067)))</f>
        <v>Effectuez l’étape 1</v>
      </c>
      <c r="P1067" s="3">
        <f t="shared" si="16"/>
        <v>0</v>
      </c>
      <c r="R1067" s="110" t="e">
        <f>IF(revenueReduction&gt;0.3,MAX(IF($B1067="Non - avec lien de dépendance",MIN(1129,H1067,$C1067)*overallRate,MIN(1129,H1067)*overallRate),ROUND(MAX(IF($B1067="Non - avec lien de dépendance",0,MIN((0.75*H1067),847)),MIN(H1067,(0.75*$C1067),847)),2)),IF($B1067="Non - avec lien de dépendance",MIN(1129,H1067,$C1067)*overallRate,MIN(1129,H1067)*overallRate))</f>
        <v>#VALUE!</v>
      </c>
      <c r="S1067" s="110" t="e">
        <f>IF(revenueReduction&gt;0.3,MAX(IF($B1067="Non - avec lien de dépendance",MIN(1129,I1067,$C1067)*overallRate,MIN(1129,I1067)*overallRate),ROUND(MAX(IF($B1067="Non - avec lien de dépendance",0,MIN((0.75*I1067),847)),MIN(I1067,(0.75*$C1067),847)),2)),IF($B1067="Non - avec lien de dépendance",MIN(1129,I1067,$C1067)*overallRate,MIN(1129,I1067)*overallRate))</f>
        <v>#VALUE!</v>
      </c>
      <c r="T1067" s="110" t="e">
        <f>IF(revenueReduction&gt;0.3,MAX(IF($B1067="Non - avec lien de dépendance",MIN(1129,J1067,$C1067)*overallRate,MIN(1129,J1067)*overallRate),ROUND(MAX(IF($B1067="Non - avec lien de dépendance",0,MIN((0.75*J1067),847)),MIN(J1067,(0.75*$C1067),847)),2)),IF($B1067="Non - avec lien de dépendance",MIN(1129,J1067,$C1067)*overallRate,MIN(1129,J1067)*overallRate))</f>
        <v>#VALUE!</v>
      </c>
      <c r="U1067" s="110" t="e">
        <f>IF(revenueReduction&gt;0.3,MAX(IF($B1067="Non - avec lien de dépendance",MIN(1129,K1067,$C1067)*overallRate,MIN(1129,K1067)*overallRate),ROUND(MAX(IF($B1067="Non - avec lien de dépendance",0,MIN((0.75*K1067),847)),MIN(K1067,(0.75*$C1067),847)),2)),IF($B1067="Non - avec lien de dépendance",MIN(1129,K1067,$C1067)*overallRate,MIN(1129,K1067)*overallRate))</f>
        <v>#VALUE!</v>
      </c>
    </row>
    <row r="1068" spans="12:21" x14ac:dyDescent="0.5">
      <c r="L1068" s="56" t="str">
        <f>IF(ISTEXT(overallRate),"Effectuez l’étape 1",IF(OR(COUNT($C1068,H1068)&lt;&gt;2,overallRate=0),0,IF(D1068="Oui",ROUND(MAX(IF($B1068="Non - avec lien de dépendance",0,MIN((0.75*H1068),847)),MIN(H1068,(0.75*$C1068),847)),2),R1068)))</f>
        <v>Effectuez l’étape 1</v>
      </c>
      <c r="M1068" s="56" t="str">
        <f>IF(ISTEXT(overallRate),"Effectuez l’étape 1",IF(OR(COUNT($C1068,I1068)&lt;&gt;2,overallRate=0),0,IF(E1068="Yes",ROUND(MAX(IF($B1068="Non - avec lien de dépendance",0,MIN((0.75*I1068),847)),MIN(I1068,(0.75*$C1068),847)),2),S1068)))</f>
        <v>Effectuez l’étape 1</v>
      </c>
      <c r="N1068" s="56" t="str">
        <f>IF(ISTEXT(overallRate),"Effectuez l’étape 1",IF(OR(COUNT($C1068,J1068)&lt;&gt;2,overallRate=0),0,IF(F1068="Yes",ROUND(MAX(IF($B1068="Non - avec lien de dépendance",0,MIN((0.75*J1068),847)),MIN(J1068,(0.75*$C1068),847)),2),T1068)))</f>
        <v>Effectuez l’étape 1</v>
      </c>
      <c r="O1068" s="56" t="str">
        <f>IF(ISTEXT(overallRate),"Effectuez l’étape 1",IF(OR(COUNT($C1068,K1068)&lt;&gt;2,overallRate=0),0,IF(G1068="Yes",ROUND(MAX(IF($B1068="Non - avec lien de dépendance",0,MIN((0.75*K1068),847)),MIN(K1068,(0.75*$C1068),847)),2),U1068)))</f>
        <v>Effectuez l’étape 1</v>
      </c>
      <c r="P1068" s="3">
        <f t="shared" si="16"/>
        <v>0</v>
      </c>
      <c r="R1068" s="110" t="e">
        <f>IF(revenueReduction&gt;0.3,MAX(IF($B1068="Non - avec lien de dépendance",MIN(1129,H1068,$C1068)*overallRate,MIN(1129,H1068)*overallRate),ROUND(MAX(IF($B1068="Non - avec lien de dépendance",0,MIN((0.75*H1068),847)),MIN(H1068,(0.75*$C1068),847)),2)),IF($B1068="Non - avec lien de dépendance",MIN(1129,H1068,$C1068)*overallRate,MIN(1129,H1068)*overallRate))</f>
        <v>#VALUE!</v>
      </c>
      <c r="S1068" s="110" t="e">
        <f>IF(revenueReduction&gt;0.3,MAX(IF($B1068="Non - avec lien de dépendance",MIN(1129,I1068,$C1068)*overallRate,MIN(1129,I1068)*overallRate),ROUND(MAX(IF($B1068="Non - avec lien de dépendance",0,MIN((0.75*I1068),847)),MIN(I1068,(0.75*$C1068),847)),2)),IF($B1068="Non - avec lien de dépendance",MIN(1129,I1068,$C1068)*overallRate,MIN(1129,I1068)*overallRate))</f>
        <v>#VALUE!</v>
      </c>
      <c r="T1068" s="110" t="e">
        <f>IF(revenueReduction&gt;0.3,MAX(IF($B1068="Non - avec lien de dépendance",MIN(1129,J1068,$C1068)*overallRate,MIN(1129,J1068)*overallRate),ROUND(MAX(IF($B1068="Non - avec lien de dépendance",0,MIN((0.75*J1068),847)),MIN(J1068,(0.75*$C1068),847)),2)),IF($B1068="Non - avec lien de dépendance",MIN(1129,J1068,$C1068)*overallRate,MIN(1129,J1068)*overallRate))</f>
        <v>#VALUE!</v>
      </c>
      <c r="U1068" s="110" t="e">
        <f>IF(revenueReduction&gt;0.3,MAX(IF($B1068="Non - avec lien de dépendance",MIN(1129,K1068,$C1068)*overallRate,MIN(1129,K1068)*overallRate),ROUND(MAX(IF($B1068="Non - avec lien de dépendance",0,MIN((0.75*K1068),847)),MIN(K1068,(0.75*$C1068),847)),2)),IF($B1068="Non - avec lien de dépendance",MIN(1129,K1068,$C1068)*overallRate,MIN(1129,K1068)*overallRate))</f>
        <v>#VALUE!</v>
      </c>
    </row>
    <row r="1069" spans="12:21" x14ac:dyDescent="0.5">
      <c r="L1069" s="56" t="str">
        <f>IF(ISTEXT(overallRate),"Effectuez l’étape 1",IF(OR(COUNT($C1069,H1069)&lt;&gt;2,overallRate=0),0,IF(D1069="Oui",ROUND(MAX(IF($B1069="Non - avec lien de dépendance",0,MIN((0.75*H1069),847)),MIN(H1069,(0.75*$C1069),847)),2),R1069)))</f>
        <v>Effectuez l’étape 1</v>
      </c>
      <c r="M1069" s="56" t="str">
        <f>IF(ISTEXT(overallRate),"Effectuez l’étape 1",IF(OR(COUNT($C1069,I1069)&lt;&gt;2,overallRate=0),0,IF(E1069="Yes",ROUND(MAX(IF($B1069="Non - avec lien de dépendance",0,MIN((0.75*I1069),847)),MIN(I1069,(0.75*$C1069),847)),2),S1069)))</f>
        <v>Effectuez l’étape 1</v>
      </c>
      <c r="N1069" s="56" t="str">
        <f>IF(ISTEXT(overallRate),"Effectuez l’étape 1",IF(OR(COUNT($C1069,J1069)&lt;&gt;2,overallRate=0),0,IF(F1069="Yes",ROUND(MAX(IF($B1069="Non - avec lien de dépendance",0,MIN((0.75*J1069),847)),MIN(J1069,(0.75*$C1069),847)),2),T1069)))</f>
        <v>Effectuez l’étape 1</v>
      </c>
      <c r="O1069" s="56" t="str">
        <f>IF(ISTEXT(overallRate),"Effectuez l’étape 1",IF(OR(COUNT($C1069,K1069)&lt;&gt;2,overallRate=0),0,IF(G1069="Yes",ROUND(MAX(IF($B1069="Non - avec lien de dépendance",0,MIN((0.75*K1069),847)),MIN(K1069,(0.75*$C1069),847)),2),U1069)))</f>
        <v>Effectuez l’étape 1</v>
      </c>
      <c r="P1069" s="3">
        <f t="shared" si="16"/>
        <v>0</v>
      </c>
      <c r="R1069" s="110" t="e">
        <f>IF(revenueReduction&gt;0.3,MAX(IF($B1069="Non - avec lien de dépendance",MIN(1129,H1069,$C1069)*overallRate,MIN(1129,H1069)*overallRate),ROUND(MAX(IF($B1069="Non - avec lien de dépendance",0,MIN((0.75*H1069),847)),MIN(H1069,(0.75*$C1069),847)),2)),IF($B1069="Non - avec lien de dépendance",MIN(1129,H1069,$C1069)*overallRate,MIN(1129,H1069)*overallRate))</f>
        <v>#VALUE!</v>
      </c>
      <c r="S1069" s="110" t="e">
        <f>IF(revenueReduction&gt;0.3,MAX(IF($B1069="Non - avec lien de dépendance",MIN(1129,I1069,$C1069)*overallRate,MIN(1129,I1069)*overallRate),ROUND(MAX(IF($B1069="Non - avec lien de dépendance",0,MIN((0.75*I1069),847)),MIN(I1069,(0.75*$C1069),847)),2)),IF($B1069="Non - avec lien de dépendance",MIN(1129,I1069,$C1069)*overallRate,MIN(1129,I1069)*overallRate))</f>
        <v>#VALUE!</v>
      </c>
      <c r="T1069" s="110" t="e">
        <f>IF(revenueReduction&gt;0.3,MAX(IF($B1069="Non - avec lien de dépendance",MIN(1129,J1069,$C1069)*overallRate,MIN(1129,J1069)*overallRate),ROUND(MAX(IF($B1069="Non - avec lien de dépendance",0,MIN((0.75*J1069),847)),MIN(J1069,(0.75*$C1069),847)),2)),IF($B1069="Non - avec lien de dépendance",MIN(1129,J1069,$C1069)*overallRate,MIN(1129,J1069)*overallRate))</f>
        <v>#VALUE!</v>
      </c>
      <c r="U1069" s="110" t="e">
        <f>IF(revenueReduction&gt;0.3,MAX(IF($B1069="Non - avec lien de dépendance",MIN(1129,K1069,$C1069)*overallRate,MIN(1129,K1069)*overallRate),ROUND(MAX(IF($B1069="Non - avec lien de dépendance",0,MIN((0.75*K1069),847)),MIN(K1069,(0.75*$C1069),847)),2)),IF($B1069="Non - avec lien de dépendance",MIN(1129,K1069,$C1069)*overallRate,MIN(1129,K1069)*overallRate))</f>
        <v>#VALUE!</v>
      </c>
    </row>
    <row r="1070" spans="12:21" x14ac:dyDescent="0.5">
      <c r="L1070" s="56" t="str">
        <f>IF(ISTEXT(overallRate),"Effectuez l’étape 1",IF(OR(COUNT($C1070,H1070)&lt;&gt;2,overallRate=0),0,IF(D1070="Oui",ROUND(MAX(IF($B1070="Non - avec lien de dépendance",0,MIN((0.75*H1070),847)),MIN(H1070,(0.75*$C1070),847)),2),R1070)))</f>
        <v>Effectuez l’étape 1</v>
      </c>
      <c r="M1070" s="56" t="str">
        <f>IF(ISTEXT(overallRate),"Effectuez l’étape 1",IF(OR(COUNT($C1070,I1070)&lt;&gt;2,overallRate=0),0,IF(E1070="Yes",ROUND(MAX(IF($B1070="Non - avec lien de dépendance",0,MIN((0.75*I1070),847)),MIN(I1070,(0.75*$C1070),847)),2),S1070)))</f>
        <v>Effectuez l’étape 1</v>
      </c>
      <c r="N1070" s="56" t="str">
        <f>IF(ISTEXT(overallRate),"Effectuez l’étape 1",IF(OR(COUNT($C1070,J1070)&lt;&gt;2,overallRate=0),0,IF(F1070="Yes",ROUND(MAX(IF($B1070="Non - avec lien de dépendance",0,MIN((0.75*J1070),847)),MIN(J1070,(0.75*$C1070),847)),2),T1070)))</f>
        <v>Effectuez l’étape 1</v>
      </c>
      <c r="O1070" s="56" t="str">
        <f>IF(ISTEXT(overallRate),"Effectuez l’étape 1",IF(OR(COUNT($C1070,K1070)&lt;&gt;2,overallRate=0),0,IF(G1070="Yes",ROUND(MAX(IF($B1070="Non - avec lien de dépendance",0,MIN((0.75*K1070),847)),MIN(K1070,(0.75*$C1070),847)),2),U1070)))</f>
        <v>Effectuez l’étape 1</v>
      </c>
      <c r="P1070" s="3">
        <f t="shared" si="16"/>
        <v>0</v>
      </c>
      <c r="R1070" s="110" t="e">
        <f>IF(revenueReduction&gt;0.3,MAX(IF($B1070="Non - avec lien de dépendance",MIN(1129,H1070,$C1070)*overallRate,MIN(1129,H1070)*overallRate),ROUND(MAX(IF($B1070="Non - avec lien de dépendance",0,MIN((0.75*H1070),847)),MIN(H1070,(0.75*$C1070),847)),2)),IF($B1070="Non - avec lien de dépendance",MIN(1129,H1070,$C1070)*overallRate,MIN(1129,H1070)*overallRate))</f>
        <v>#VALUE!</v>
      </c>
      <c r="S1070" s="110" t="e">
        <f>IF(revenueReduction&gt;0.3,MAX(IF($B1070="Non - avec lien de dépendance",MIN(1129,I1070,$C1070)*overallRate,MIN(1129,I1070)*overallRate),ROUND(MAX(IF($B1070="Non - avec lien de dépendance",0,MIN((0.75*I1070),847)),MIN(I1070,(0.75*$C1070),847)),2)),IF($B1070="Non - avec lien de dépendance",MIN(1129,I1070,$C1070)*overallRate,MIN(1129,I1070)*overallRate))</f>
        <v>#VALUE!</v>
      </c>
      <c r="T1070" s="110" t="e">
        <f>IF(revenueReduction&gt;0.3,MAX(IF($B1070="Non - avec lien de dépendance",MIN(1129,J1070,$C1070)*overallRate,MIN(1129,J1070)*overallRate),ROUND(MAX(IF($B1070="Non - avec lien de dépendance",0,MIN((0.75*J1070),847)),MIN(J1070,(0.75*$C1070),847)),2)),IF($B1070="Non - avec lien de dépendance",MIN(1129,J1070,$C1070)*overallRate,MIN(1129,J1070)*overallRate))</f>
        <v>#VALUE!</v>
      </c>
      <c r="U1070" s="110" t="e">
        <f>IF(revenueReduction&gt;0.3,MAX(IF($B1070="Non - avec lien de dépendance",MIN(1129,K1070,$C1070)*overallRate,MIN(1129,K1070)*overallRate),ROUND(MAX(IF($B1070="Non - avec lien de dépendance",0,MIN((0.75*K1070),847)),MIN(K1070,(0.75*$C1070),847)),2)),IF($B1070="Non - avec lien de dépendance",MIN(1129,K1070,$C1070)*overallRate,MIN(1129,K1070)*overallRate))</f>
        <v>#VALUE!</v>
      </c>
    </row>
    <row r="1071" spans="12:21" x14ac:dyDescent="0.5">
      <c r="L1071" s="56" t="str">
        <f>IF(ISTEXT(overallRate),"Effectuez l’étape 1",IF(OR(COUNT($C1071,H1071)&lt;&gt;2,overallRate=0),0,IF(D1071="Oui",ROUND(MAX(IF($B1071="Non - avec lien de dépendance",0,MIN((0.75*H1071),847)),MIN(H1071,(0.75*$C1071),847)),2),R1071)))</f>
        <v>Effectuez l’étape 1</v>
      </c>
      <c r="M1071" s="56" t="str">
        <f>IF(ISTEXT(overallRate),"Effectuez l’étape 1",IF(OR(COUNT($C1071,I1071)&lt;&gt;2,overallRate=0),0,IF(E1071="Yes",ROUND(MAX(IF($B1071="Non - avec lien de dépendance",0,MIN((0.75*I1071),847)),MIN(I1071,(0.75*$C1071),847)),2),S1071)))</f>
        <v>Effectuez l’étape 1</v>
      </c>
      <c r="N1071" s="56" t="str">
        <f>IF(ISTEXT(overallRate),"Effectuez l’étape 1",IF(OR(COUNT($C1071,J1071)&lt;&gt;2,overallRate=0),0,IF(F1071="Yes",ROUND(MAX(IF($B1071="Non - avec lien de dépendance",0,MIN((0.75*J1071),847)),MIN(J1071,(0.75*$C1071),847)),2),T1071)))</f>
        <v>Effectuez l’étape 1</v>
      </c>
      <c r="O1071" s="56" t="str">
        <f>IF(ISTEXT(overallRate),"Effectuez l’étape 1",IF(OR(COUNT($C1071,K1071)&lt;&gt;2,overallRate=0),0,IF(G1071="Yes",ROUND(MAX(IF($B1071="Non - avec lien de dépendance",0,MIN((0.75*K1071),847)),MIN(K1071,(0.75*$C1071),847)),2),U1071)))</f>
        <v>Effectuez l’étape 1</v>
      </c>
      <c r="P1071" s="3">
        <f t="shared" si="16"/>
        <v>0</v>
      </c>
      <c r="R1071" s="110" t="e">
        <f>IF(revenueReduction&gt;0.3,MAX(IF($B1071="Non - avec lien de dépendance",MIN(1129,H1071,$C1071)*overallRate,MIN(1129,H1071)*overallRate),ROUND(MAX(IF($B1071="Non - avec lien de dépendance",0,MIN((0.75*H1071),847)),MIN(H1071,(0.75*$C1071),847)),2)),IF($B1071="Non - avec lien de dépendance",MIN(1129,H1071,$C1071)*overallRate,MIN(1129,H1071)*overallRate))</f>
        <v>#VALUE!</v>
      </c>
      <c r="S1071" s="110" t="e">
        <f>IF(revenueReduction&gt;0.3,MAX(IF($B1071="Non - avec lien de dépendance",MIN(1129,I1071,$C1071)*overallRate,MIN(1129,I1071)*overallRate),ROUND(MAX(IF($B1071="Non - avec lien de dépendance",0,MIN((0.75*I1071),847)),MIN(I1071,(0.75*$C1071),847)),2)),IF($B1071="Non - avec lien de dépendance",MIN(1129,I1071,$C1071)*overallRate,MIN(1129,I1071)*overallRate))</f>
        <v>#VALUE!</v>
      </c>
      <c r="T1071" s="110" t="e">
        <f>IF(revenueReduction&gt;0.3,MAX(IF($B1071="Non - avec lien de dépendance",MIN(1129,J1071,$C1071)*overallRate,MIN(1129,J1071)*overallRate),ROUND(MAX(IF($B1071="Non - avec lien de dépendance",0,MIN((0.75*J1071),847)),MIN(J1071,(0.75*$C1071),847)),2)),IF($B1071="Non - avec lien de dépendance",MIN(1129,J1071,$C1071)*overallRate,MIN(1129,J1071)*overallRate))</f>
        <v>#VALUE!</v>
      </c>
      <c r="U1071" s="110" t="e">
        <f>IF(revenueReduction&gt;0.3,MAX(IF($B1071="Non - avec lien de dépendance",MIN(1129,K1071,$C1071)*overallRate,MIN(1129,K1071)*overallRate),ROUND(MAX(IF($B1071="Non - avec lien de dépendance",0,MIN((0.75*K1071),847)),MIN(K1071,(0.75*$C1071),847)),2)),IF($B1071="Non - avec lien de dépendance",MIN(1129,K1071,$C1071)*overallRate,MIN(1129,K1071)*overallRate))</f>
        <v>#VALUE!</v>
      </c>
    </row>
    <row r="1072" spans="12:21" x14ac:dyDescent="0.5">
      <c r="L1072" s="56" t="str">
        <f>IF(ISTEXT(overallRate),"Effectuez l’étape 1",IF(OR(COUNT($C1072,H1072)&lt;&gt;2,overallRate=0),0,IF(D1072="Oui",ROUND(MAX(IF($B1072="Non - avec lien de dépendance",0,MIN((0.75*H1072),847)),MIN(H1072,(0.75*$C1072),847)),2),R1072)))</f>
        <v>Effectuez l’étape 1</v>
      </c>
      <c r="M1072" s="56" t="str">
        <f>IF(ISTEXT(overallRate),"Effectuez l’étape 1",IF(OR(COUNT($C1072,I1072)&lt;&gt;2,overallRate=0),0,IF(E1072="Yes",ROUND(MAX(IF($B1072="Non - avec lien de dépendance",0,MIN((0.75*I1072),847)),MIN(I1072,(0.75*$C1072),847)),2),S1072)))</f>
        <v>Effectuez l’étape 1</v>
      </c>
      <c r="N1072" s="56" t="str">
        <f>IF(ISTEXT(overallRate),"Effectuez l’étape 1",IF(OR(COUNT($C1072,J1072)&lt;&gt;2,overallRate=0),0,IF(F1072="Yes",ROUND(MAX(IF($B1072="Non - avec lien de dépendance",0,MIN((0.75*J1072),847)),MIN(J1072,(0.75*$C1072),847)),2),T1072)))</f>
        <v>Effectuez l’étape 1</v>
      </c>
      <c r="O1072" s="56" t="str">
        <f>IF(ISTEXT(overallRate),"Effectuez l’étape 1",IF(OR(COUNT($C1072,K1072)&lt;&gt;2,overallRate=0),0,IF(G1072="Yes",ROUND(MAX(IF($B1072="Non - avec lien de dépendance",0,MIN((0.75*K1072),847)),MIN(K1072,(0.75*$C1072),847)),2),U1072)))</f>
        <v>Effectuez l’étape 1</v>
      </c>
      <c r="P1072" s="3">
        <f t="shared" si="16"/>
        <v>0</v>
      </c>
      <c r="R1072" s="110" t="e">
        <f>IF(revenueReduction&gt;0.3,MAX(IF($B1072="Non - avec lien de dépendance",MIN(1129,H1072,$C1072)*overallRate,MIN(1129,H1072)*overallRate),ROUND(MAX(IF($B1072="Non - avec lien de dépendance",0,MIN((0.75*H1072),847)),MIN(H1072,(0.75*$C1072),847)),2)),IF($B1072="Non - avec lien de dépendance",MIN(1129,H1072,$C1072)*overallRate,MIN(1129,H1072)*overallRate))</f>
        <v>#VALUE!</v>
      </c>
      <c r="S1072" s="110" t="e">
        <f>IF(revenueReduction&gt;0.3,MAX(IF($B1072="Non - avec lien de dépendance",MIN(1129,I1072,$C1072)*overallRate,MIN(1129,I1072)*overallRate),ROUND(MAX(IF($B1072="Non - avec lien de dépendance",0,MIN((0.75*I1072),847)),MIN(I1072,(0.75*$C1072),847)),2)),IF($B1072="Non - avec lien de dépendance",MIN(1129,I1072,$C1072)*overallRate,MIN(1129,I1072)*overallRate))</f>
        <v>#VALUE!</v>
      </c>
      <c r="T1072" s="110" t="e">
        <f>IF(revenueReduction&gt;0.3,MAX(IF($B1072="Non - avec lien de dépendance",MIN(1129,J1072,$C1072)*overallRate,MIN(1129,J1072)*overallRate),ROUND(MAX(IF($B1072="Non - avec lien de dépendance",0,MIN((0.75*J1072),847)),MIN(J1072,(0.75*$C1072),847)),2)),IF($B1072="Non - avec lien de dépendance",MIN(1129,J1072,$C1072)*overallRate,MIN(1129,J1072)*overallRate))</f>
        <v>#VALUE!</v>
      </c>
      <c r="U1072" s="110" t="e">
        <f>IF(revenueReduction&gt;0.3,MAX(IF($B1072="Non - avec lien de dépendance",MIN(1129,K1072,$C1072)*overallRate,MIN(1129,K1072)*overallRate),ROUND(MAX(IF($B1072="Non - avec lien de dépendance",0,MIN((0.75*K1072),847)),MIN(K1072,(0.75*$C1072),847)),2)),IF($B1072="Non - avec lien de dépendance",MIN(1129,K1072,$C1072)*overallRate,MIN(1129,K1072)*overallRate))</f>
        <v>#VALUE!</v>
      </c>
    </row>
    <row r="1073" spans="12:21" x14ac:dyDescent="0.5">
      <c r="L1073" s="56" t="str">
        <f>IF(ISTEXT(overallRate),"Effectuez l’étape 1",IF(OR(COUNT($C1073,H1073)&lt;&gt;2,overallRate=0),0,IF(D1073="Oui",ROUND(MAX(IF($B1073="Non - avec lien de dépendance",0,MIN((0.75*H1073),847)),MIN(H1073,(0.75*$C1073),847)),2),R1073)))</f>
        <v>Effectuez l’étape 1</v>
      </c>
      <c r="M1073" s="56" t="str">
        <f>IF(ISTEXT(overallRate),"Effectuez l’étape 1",IF(OR(COUNT($C1073,I1073)&lt;&gt;2,overallRate=0),0,IF(E1073="Yes",ROUND(MAX(IF($B1073="Non - avec lien de dépendance",0,MIN((0.75*I1073),847)),MIN(I1073,(0.75*$C1073),847)),2),S1073)))</f>
        <v>Effectuez l’étape 1</v>
      </c>
      <c r="N1073" s="56" t="str">
        <f>IF(ISTEXT(overallRate),"Effectuez l’étape 1",IF(OR(COUNT($C1073,J1073)&lt;&gt;2,overallRate=0),0,IF(F1073="Yes",ROUND(MAX(IF($B1073="Non - avec lien de dépendance",0,MIN((0.75*J1073),847)),MIN(J1073,(0.75*$C1073),847)),2),T1073)))</f>
        <v>Effectuez l’étape 1</v>
      </c>
      <c r="O1073" s="56" t="str">
        <f>IF(ISTEXT(overallRate),"Effectuez l’étape 1",IF(OR(COUNT($C1073,K1073)&lt;&gt;2,overallRate=0),0,IF(G1073="Yes",ROUND(MAX(IF($B1073="Non - avec lien de dépendance",0,MIN((0.75*K1073),847)),MIN(K1073,(0.75*$C1073),847)),2),U1073)))</f>
        <v>Effectuez l’étape 1</v>
      </c>
      <c r="P1073" s="3">
        <f t="shared" si="16"/>
        <v>0</v>
      </c>
      <c r="R1073" s="110" t="e">
        <f>IF(revenueReduction&gt;0.3,MAX(IF($B1073="Non - avec lien de dépendance",MIN(1129,H1073,$C1073)*overallRate,MIN(1129,H1073)*overallRate),ROUND(MAX(IF($B1073="Non - avec lien de dépendance",0,MIN((0.75*H1073),847)),MIN(H1073,(0.75*$C1073),847)),2)),IF($B1073="Non - avec lien de dépendance",MIN(1129,H1073,$C1073)*overallRate,MIN(1129,H1073)*overallRate))</f>
        <v>#VALUE!</v>
      </c>
      <c r="S1073" s="110" t="e">
        <f>IF(revenueReduction&gt;0.3,MAX(IF($B1073="Non - avec lien de dépendance",MIN(1129,I1073,$C1073)*overallRate,MIN(1129,I1073)*overallRate),ROUND(MAX(IF($B1073="Non - avec lien de dépendance",0,MIN((0.75*I1073),847)),MIN(I1073,(0.75*$C1073),847)),2)),IF($B1073="Non - avec lien de dépendance",MIN(1129,I1073,$C1073)*overallRate,MIN(1129,I1073)*overallRate))</f>
        <v>#VALUE!</v>
      </c>
      <c r="T1073" s="110" t="e">
        <f>IF(revenueReduction&gt;0.3,MAX(IF($B1073="Non - avec lien de dépendance",MIN(1129,J1073,$C1073)*overallRate,MIN(1129,J1073)*overallRate),ROUND(MAX(IF($B1073="Non - avec lien de dépendance",0,MIN((0.75*J1073),847)),MIN(J1073,(0.75*$C1073),847)),2)),IF($B1073="Non - avec lien de dépendance",MIN(1129,J1073,$C1073)*overallRate,MIN(1129,J1073)*overallRate))</f>
        <v>#VALUE!</v>
      </c>
      <c r="U1073" s="110" t="e">
        <f>IF(revenueReduction&gt;0.3,MAX(IF($B1073="Non - avec lien de dépendance",MIN(1129,K1073,$C1073)*overallRate,MIN(1129,K1073)*overallRate),ROUND(MAX(IF($B1073="Non - avec lien de dépendance",0,MIN((0.75*K1073),847)),MIN(K1073,(0.75*$C1073),847)),2)),IF($B1073="Non - avec lien de dépendance",MIN(1129,K1073,$C1073)*overallRate,MIN(1129,K1073)*overallRate))</f>
        <v>#VALUE!</v>
      </c>
    </row>
    <row r="1074" spans="12:21" x14ac:dyDescent="0.5">
      <c r="L1074" s="56" t="str">
        <f>IF(ISTEXT(overallRate),"Effectuez l’étape 1",IF(OR(COUNT($C1074,H1074)&lt;&gt;2,overallRate=0),0,IF(D1074="Oui",ROUND(MAX(IF($B1074="Non - avec lien de dépendance",0,MIN((0.75*H1074),847)),MIN(H1074,(0.75*$C1074),847)),2),R1074)))</f>
        <v>Effectuez l’étape 1</v>
      </c>
      <c r="M1074" s="56" t="str">
        <f>IF(ISTEXT(overallRate),"Effectuez l’étape 1",IF(OR(COUNT($C1074,I1074)&lt;&gt;2,overallRate=0),0,IF(E1074="Yes",ROUND(MAX(IF($B1074="Non - avec lien de dépendance",0,MIN((0.75*I1074),847)),MIN(I1074,(0.75*$C1074),847)),2),S1074)))</f>
        <v>Effectuez l’étape 1</v>
      </c>
      <c r="N1074" s="56" t="str">
        <f>IF(ISTEXT(overallRate),"Effectuez l’étape 1",IF(OR(COUNT($C1074,J1074)&lt;&gt;2,overallRate=0),0,IF(F1074="Yes",ROUND(MAX(IF($B1074="Non - avec lien de dépendance",0,MIN((0.75*J1074),847)),MIN(J1074,(0.75*$C1074),847)),2),T1074)))</f>
        <v>Effectuez l’étape 1</v>
      </c>
      <c r="O1074" s="56" t="str">
        <f>IF(ISTEXT(overallRate),"Effectuez l’étape 1",IF(OR(COUNT($C1074,K1074)&lt;&gt;2,overallRate=0),0,IF(G1074="Yes",ROUND(MAX(IF($B1074="Non - avec lien de dépendance",0,MIN((0.75*K1074),847)),MIN(K1074,(0.75*$C1074),847)),2),U1074)))</f>
        <v>Effectuez l’étape 1</v>
      </c>
      <c r="P1074" s="3">
        <f t="shared" si="16"/>
        <v>0</v>
      </c>
      <c r="R1074" s="110" t="e">
        <f>IF(revenueReduction&gt;0.3,MAX(IF($B1074="Non - avec lien de dépendance",MIN(1129,H1074,$C1074)*overallRate,MIN(1129,H1074)*overallRate),ROUND(MAX(IF($B1074="Non - avec lien de dépendance",0,MIN((0.75*H1074),847)),MIN(H1074,(0.75*$C1074),847)),2)),IF($B1074="Non - avec lien de dépendance",MIN(1129,H1074,$C1074)*overallRate,MIN(1129,H1074)*overallRate))</f>
        <v>#VALUE!</v>
      </c>
      <c r="S1074" s="110" t="e">
        <f>IF(revenueReduction&gt;0.3,MAX(IF($B1074="Non - avec lien de dépendance",MIN(1129,I1074,$C1074)*overallRate,MIN(1129,I1074)*overallRate),ROUND(MAX(IF($B1074="Non - avec lien de dépendance",0,MIN((0.75*I1074),847)),MIN(I1074,(0.75*$C1074),847)),2)),IF($B1074="Non - avec lien de dépendance",MIN(1129,I1074,$C1074)*overallRate,MIN(1129,I1074)*overallRate))</f>
        <v>#VALUE!</v>
      </c>
      <c r="T1074" s="110" t="e">
        <f>IF(revenueReduction&gt;0.3,MAX(IF($B1074="Non - avec lien de dépendance",MIN(1129,J1074,$C1074)*overallRate,MIN(1129,J1074)*overallRate),ROUND(MAX(IF($B1074="Non - avec lien de dépendance",0,MIN((0.75*J1074),847)),MIN(J1074,(0.75*$C1074),847)),2)),IF($B1074="Non - avec lien de dépendance",MIN(1129,J1074,$C1074)*overallRate,MIN(1129,J1074)*overallRate))</f>
        <v>#VALUE!</v>
      </c>
      <c r="U1074" s="110" t="e">
        <f>IF(revenueReduction&gt;0.3,MAX(IF($B1074="Non - avec lien de dépendance",MIN(1129,K1074,$C1074)*overallRate,MIN(1129,K1074)*overallRate),ROUND(MAX(IF($B1074="Non - avec lien de dépendance",0,MIN((0.75*K1074),847)),MIN(K1074,(0.75*$C1074),847)),2)),IF($B1074="Non - avec lien de dépendance",MIN(1129,K1074,$C1074)*overallRate,MIN(1129,K1074)*overallRate))</f>
        <v>#VALUE!</v>
      </c>
    </row>
    <row r="1075" spans="12:21" x14ac:dyDescent="0.5">
      <c r="L1075" s="56" t="str">
        <f>IF(ISTEXT(overallRate),"Effectuez l’étape 1",IF(OR(COUNT($C1075,H1075)&lt;&gt;2,overallRate=0),0,IF(D1075="Oui",ROUND(MAX(IF($B1075="Non - avec lien de dépendance",0,MIN((0.75*H1075),847)),MIN(H1075,(0.75*$C1075),847)),2),R1075)))</f>
        <v>Effectuez l’étape 1</v>
      </c>
      <c r="M1075" s="56" t="str">
        <f>IF(ISTEXT(overallRate),"Effectuez l’étape 1",IF(OR(COUNT($C1075,I1075)&lt;&gt;2,overallRate=0),0,IF(E1075="Yes",ROUND(MAX(IF($B1075="Non - avec lien de dépendance",0,MIN((0.75*I1075),847)),MIN(I1075,(0.75*$C1075),847)),2),S1075)))</f>
        <v>Effectuez l’étape 1</v>
      </c>
      <c r="N1075" s="56" t="str">
        <f>IF(ISTEXT(overallRate),"Effectuez l’étape 1",IF(OR(COUNT($C1075,J1075)&lt;&gt;2,overallRate=0),0,IF(F1075="Yes",ROUND(MAX(IF($B1075="Non - avec lien de dépendance",0,MIN((0.75*J1075),847)),MIN(J1075,(0.75*$C1075),847)),2),T1075)))</f>
        <v>Effectuez l’étape 1</v>
      </c>
      <c r="O1075" s="56" t="str">
        <f>IF(ISTEXT(overallRate),"Effectuez l’étape 1",IF(OR(COUNT($C1075,K1075)&lt;&gt;2,overallRate=0),0,IF(G1075="Yes",ROUND(MAX(IF($B1075="Non - avec lien de dépendance",0,MIN((0.75*K1075),847)),MIN(K1075,(0.75*$C1075),847)),2),U1075)))</f>
        <v>Effectuez l’étape 1</v>
      </c>
      <c r="P1075" s="3">
        <f t="shared" si="16"/>
        <v>0</v>
      </c>
      <c r="R1075" s="110" t="e">
        <f>IF(revenueReduction&gt;0.3,MAX(IF($B1075="Non - avec lien de dépendance",MIN(1129,H1075,$C1075)*overallRate,MIN(1129,H1075)*overallRate),ROUND(MAX(IF($B1075="Non - avec lien de dépendance",0,MIN((0.75*H1075),847)),MIN(H1075,(0.75*$C1075),847)),2)),IF($B1075="Non - avec lien de dépendance",MIN(1129,H1075,$C1075)*overallRate,MIN(1129,H1075)*overallRate))</f>
        <v>#VALUE!</v>
      </c>
      <c r="S1075" s="110" t="e">
        <f>IF(revenueReduction&gt;0.3,MAX(IF($B1075="Non - avec lien de dépendance",MIN(1129,I1075,$C1075)*overallRate,MIN(1129,I1075)*overallRate),ROUND(MAX(IF($B1075="Non - avec lien de dépendance",0,MIN((0.75*I1075),847)),MIN(I1075,(0.75*$C1075),847)),2)),IF($B1075="Non - avec lien de dépendance",MIN(1129,I1075,$C1075)*overallRate,MIN(1129,I1075)*overallRate))</f>
        <v>#VALUE!</v>
      </c>
      <c r="T1075" s="110" t="e">
        <f>IF(revenueReduction&gt;0.3,MAX(IF($B1075="Non - avec lien de dépendance",MIN(1129,J1075,$C1075)*overallRate,MIN(1129,J1075)*overallRate),ROUND(MAX(IF($B1075="Non - avec lien de dépendance",0,MIN((0.75*J1075),847)),MIN(J1075,(0.75*$C1075),847)),2)),IF($B1075="Non - avec lien de dépendance",MIN(1129,J1075,$C1075)*overallRate,MIN(1129,J1075)*overallRate))</f>
        <v>#VALUE!</v>
      </c>
      <c r="U1075" s="110" t="e">
        <f>IF(revenueReduction&gt;0.3,MAX(IF($B1075="Non - avec lien de dépendance",MIN(1129,K1075,$C1075)*overallRate,MIN(1129,K1075)*overallRate),ROUND(MAX(IF($B1075="Non - avec lien de dépendance",0,MIN((0.75*K1075),847)),MIN(K1075,(0.75*$C1075),847)),2)),IF($B1075="Non - avec lien de dépendance",MIN(1129,K1075,$C1075)*overallRate,MIN(1129,K1075)*overallRate))</f>
        <v>#VALUE!</v>
      </c>
    </row>
    <row r="1076" spans="12:21" x14ac:dyDescent="0.5">
      <c r="L1076" s="56" t="str">
        <f>IF(ISTEXT(overallRate),"Effectuez l’étape 1",IF(OR(COUNT($C1076,H1076)&lt;&gt;2,overallRate=0),0,IF(D1076="Oui",ROUND(MAX(IF($B1076="Non - avec lien de dépendance",0,MIN((0.75*H1076),847)),MIN(H1076,(0.75*$C1076),847)),2),R1076)))</f>
        <v>Effectuez l’étape 1</v>
      </c>
      <c r="M1076" s="56" t="str">
        <f>IF(ISTEXT(overallRate),"Effectuez l’étape 1",IF(OR(COUNT($C1076,I1076)&lt;&gt;2,overallRate=0),0,IF(E1076="Yes",ROUND(MAX(IF($B1076="Non - avec lien de dépendance",0,MIN((0.75*I1076),847)),MIN(I1076,(0.75*$C1076),847)),2),S1076)))</f>
        <v>Effectuez l’étape 1</v>
      </c>
      <c r="N1076" s="56" t="str">
        <f>IF(ISTEXT(overallRate),"Effectuez l’étape 1",IF(OR(COUNT($C1076,J1076)&lt;&gt;2,overallRate=0),0,IF(F1076="Yes",ROUND(MAX(IF($B1076="Non - avec lien de dépendance",0,MIN((0.75*J1076),847)),MIN(J1076,(0.75*$C1076),847)),2),T1076)))</f>
        <v>Effectuez l’étape 1</v>
      </c>
      <c r="O1076" s="56" t="str">
        <f>IF(ISTEXT(overallRate),"Effectuez l’étape 1",IF(OR(COUNT($C1076,K1076)&lt;&gt;2,overallRate=0),0,IF(G1076="Yes",ROUND(MAX(IF($B1076="Non - avec lien de dépendance",0,MIN((0.75*K1076),847)),MIN(K1076,(0.75*$C1076),847)),2),U1076)))</f>
        <v>Effectuez l’étape 1</v>
      </c>
      <c r="P1076" s="3">
        <f t="shared" si="16"/>
        <v>0</v>
      </c>
      <c r="R1076" s="110" t="e">
        <f>IF(revenueReduction&gt;0.3,MAX(IF($B1076="Non - avec lien de dépendance",MIN(1129,H1076,$C1076)*overallRate,MIN(1129,H1076)*overallRate),ROUND(MAX(IF($B1076="Non - avec lien de dépendance",0,MIN((0.75*H1076),847)),MIN(H1076,(0.75*$C1076),847)),2)),IF($B1076="Non - avec lien de dépendance",MIN(1129,H1076,$C1076)*overallRate,MIN(1129,H1076)*overallRate))</f>
        <v>#VALUE!</v>
      </c>
      <c r="S1076" s="110" t="e">
        <f>IF(revenueReduction&gt;0.3,MAX(IF($B1076="Non - avec lien de dépendance",MIN(1129,I1076,$C1076)*overallRate,MIN(1129,I1076)*overallRate),ROUND(MAX(IF($B1076="Non - avec lien de dépendance",0,MIN((0.75*I1076),847)),MIN(I1076,(0.75*$C1076),847)),2)),IF($B1076="Non - avec lien de dépendance",MIN(1129,I1076,$C1076)*overallRate,MIN(1129,I1076)*overallRate))</f>
        <v>#VALUE!</v>
      </c>
      <c r="T1076" s="110" t="e">
        <f>IF(revenueReduction&gt;0.3,MAX(IF($B1076="Non - avec lien de dépendance",MIN(1129,J1076,$C1076)*overallRate,MIN(1129,J1076)*overallRate),ROUND(MAX(IF($B1076="Non - avec lien de dépendance",0,MIN((0.75*J1076),847)),MIN(J1076,(0.75*$C1076),847)),2)),IF($B1076="Non - avec lien de dépendance",MIN(1129,J1076,$C1076)*overallRate,MIN(1129,J1076)*overallRate))</f>
        <v>#VALUE!</v>
      </c>
      <c r="U1076" s="110" t="e">
        <f>IF(revenueReduction&gt;0.3,MAX(IF($B1076="Non - avec lien de dépendance",MIN(1129,K1076,$C1076)*overallRate,MIN(1129,K1076)*overallRate),ROUND(MAX(IF($B1076="Non - avec lien de dépendance",0,MIN((0.75*K1076),847)),MIN(K1076,(0.75*$C1076),847)),2)),IF($B1076="Non - avec lien de dépendance",MIN(1129,K1076,$C1076)*overallRate,MIN(1129,K1076)*overallRate))</f>
        <v>#VALUE!</v>
      </c>
    </row>
    <row r="1077" spans="12:21" x14ac:dyDescent="0.5">
      <c r="L1077" s="56" t="str">
        <f>IF(ISTEXT(overallRate),"Effectuez l’étape 1",IF(OR(COUNT($C1077,H1077)&lt;&gt;2,overallRate=0),0,IF(D1077="Oui",ROUND(MAX(IF($B1077="Non - avec lien de dépendance",0,MIN((0.75*H1077),847)),MIN(H1077,(0.75*$C1077),847)),2),R1077)))</f>
        <v>Effectuez l’étape 1</v>
      </c>
      <c r="M1077" s="56" t="str">
        <f>IF(ISTEXT(overallRate),"Effectuez l’étape 1",IF(OR(COUNT($C1077,I1077)&lt;&gt;2,overallRate=0),0,IF(E1077="Yes",ROUND(MAX(IF($B1077="Non - avec lien de dépendance",0,MIN((0.75*I1077),847)),MIN(I1077,(0.75*$C1077),847)),2),S1077)))</f>
        <v>Effectuez l’étape 1</v>
      </c>
      <c r="N1077" s="56" t="str">
        <f>IF(ISTEXT(overallRate),"Effectuez l’étape 1",IF(OR(COUNT($C1077,J1077)&lt;&gt;2,overallRate=0),0,IF(F1077="Yes",ROUND(MAX(IF($B1077="Non - avec lien de dépendance",0,MIN((0.75*J1077),847)),MIN(J1077,(0.75*$C1077),847)),2),T1077)))</f>
        <v>Effectuez l’étape 1</v>
      </c>
      <c r="O1077" s="56" t="str">
        <f>IF(ISTEXT(overallRate),"Effectuez l’étape 1",IF(OR(COUNT($C1077,K1077)&lt;&gt;2,overallRate=0),0,IF(G1077="Yes",ROUND(MAX(IF($B1077="Non - avec lien de dépendance",0,MIN((0.75*K1077),847)),MIN(K1077,(0.75*$C1077),847)),2),U1077)))</f>
        <v>Effectuez l’étape 1</v>
      </c>
      <c r="P1077" s="3">
        <f t="shared" si="16"/>
        <v>0</v>
      </c>
      <c r="R1077" s="110" t="e">
        <f>IF(revenueReduction&gt;0.3,MAX(IF($B1077="Non - avec lien de dépendance",MIN(1129,H1077,$C1077)*overallRate,MIN(1129,H1077)*overallRate),ROUND(MAX(IF($B1077="Non - avec lien de dépendance",0,MIN((0.75*H1077),847)),MIN(H1077,(0.75*$C1077),847)),2)),IF($B1077="Non - avec lien de dépendance",MIN(1129,H1077,$C1077)*overallRate,MIN(1129,H1077)*overallRate))</f>
        <v>#VALUE!</v>
      </c>
      <c r="S1077" s="110" t="e">
        <f>IF(revenueReduction&gt;0.3,MAX(IF($B1077="Non - avec lien de dépendance",MIN(1129,I1077,$C1077)*overallRate,MIN(1129,I1077)*overallRate),ROUND(MAX(IF($B1077="Non - avec lien de dépendance",0,MIN((0.75*I1077),847)),MIN(I1077,(0.75*$C1077),847)),2)),IF($B1077="Non - avec lien de dépendance",MIN(1129,I1077,$C1077)*overallRate,MIN(1129,I1077)*overallRate))</f>
        <v>#VALUE!</v>
      </c>
      <c r="T1077" s="110" t="e">
        <f>IF(revenueReduction&gt;0.3,MAX(IF($B1077="Non - avec lien de dépendance",MIN(1129,J1077,$C1077)*overallRate,MIN(1129,J1077)*overallRate),ROUND(MAX(IF($B1077="Non - avec lien de dépendance",0,MIN((0.75*J1077),847)),MIN(J1077,(0.75*$C1077),847)),2)),IF($B1077="Non - avec lien de dépendance",MIN(1129,J1077,$C1077)*overallRate,MIN(1129,J1077)*overallRate))</f>
        <v>#VALUE!</v>
      </c>
      <c r="U1077" s="110" t="e">
        <f>IF(revenueReduction&gt;0.3,MAX(IF($B1077="Non - avec lien de dépendance",MIN(1129,K1077,$C1077)*overallRate,MIN(1129,K1077)*overallRate),ROUND(MAX(IF($B1077="Non - avec lien de dépendance",0,MIN((0.75*K1077),847)),MIN(K1077,(0.75*$C1077),847)),2)),IF($B1077="Non - avec lien de dépendance",MIN(1129,K1077,$C1077)*overallRate,MIN(1129,K1077)*overallRate))</f>
        <v>#VALUE!</v>
      </c>
    </row>
    <row r="1078" spans="12:21" x14ac:dyDescent="0.5">
      <c r="L1078" s="56" t="str">
        <f>IF(ISTEXT(overallRate),"Effectuez l’étape 1",IF(OR(COUNT($C1078,H1078)&lt;&gt;2,overallRate=0),0,IF(D1078="Oui",ROUND(MAX(IF($B1078="Non - avec lien de dépendance",0,MIN((0.75*H1078),847)),MIN(H1078,(0.75*$C1078),847)),2),R1078)))</f>
        <v>Effectuez l’étape 1</v>
      </c>
      <c r="M1078" s="56" t="str">
        <f>IF(ISTEXT(overallRate),"Effectuez l’étape 1",IF(OR(COUNT($C1078,I1078)&lt;&gt;2,overallRate=0),0,IF(E1078="Yes",ROUND(MAX(IF($B1078="Non - avec lien de dépendance",0,MIN((0.75*I1078),847)),MIN(I1078,(0.75*$C1078),847)),2),S1078)))</f>
        <v>Effectuez l’étape 1</v>
      </c>
      <c r="N1078" s="56" t="str">
        <f>IF(ISTEXT(overallRate),"Effectuez l’étape 1",IF(OR(COUNT($C1078,J1078)&lt;&gt;2,overallRate=0),0,IF(F1078="Yes",ROUND(MAX(IF($B1078="Non - avec lien de dépendance",0,MIN((0.75*J1078),847)),MIN(J1078,(0.75*$C1078),847)),2),T1078)))</f>
        <v>Effectuez l’étape 1</v>
      </c>
      <c r="O1078" s="56" t="str">
        <f>IF(ISTEXT(overallRate),"Effectuez l’étape 1",IF(OR(COUNT($C1078,K1078)&lt;&gt;2,overallRate=0),0,IF(G1078="Yes",ROUND(MAX(IF($B1078="Non - avec lien de dépendance",0,MIN((0.75*K1078),847)),MIN(K1078,(0.75*$C1078),847)),2),U1078)))</f>
        <v>Effectuez l’étape 1</v>
      </c>
      <c r="P1078" s="3">
        <f t="shared" si="16"/>
        <v>0</v>
      </c>
      <c r="R1078" s="110" t="e">
        <f>IF(revenueReduction&gt;0.3,MAX(IF($B1078="Non - avec lien de dépendance",MIN(1129,H1078,$C1078)*overallRate,MIN(1129,H1078)*overallRate),ROUND(MAX(IF($B1078="Non - avec lien de dépendance",0,MIN((0.75*H1078),847)),MIN(H1078,(0.75*$C1078),847)),2)),IF($B1078="Non - avec lien de dépendance",MIN(1129,H1078,$C1078)*overallRate,MIN(1129,H1078)*overallRate))</f>
        <v>#VALUE!</v>
      </c>
      <c r="S1078" s="110" t="e">
        <f>IF(revenueReduction&gt;0.3,MAX(IF($B1078="Non - avec lien de dépendance",MIN(1129,I1078,$C1078)*overallRate,MIN(1129,I1078)*overallRate),ROUND(MAX(IF($B1078="Non - avec lien de dépendance",0,MIN((0.75*I1078),847)),MIN(I1078,(0.75*$C1078),847)),2)),IF($B1078="Non - avec lien de dépendance",MIN(1129,I1078,$C1078)*overallRate,MIN(1129,I1078)*overallRate))</f>
        <v>#VALUE!</v>
      </c>
      <c r="T1078" s="110" t="e">
        <f>IF(revenueReduction&gt;0.3,MAX(IF($B1078="Non - avec lien de dépendance",MIN(1129,J1078,$C1078)*overallRate,MIN(1129,J1078)*overallRate),ROUND(MAX(IF($B1078="Non - avec lien de dépendance",0,MIN((0.75*J1078),847)),MIN(J1078,(0.75*$C1078),847)),2)),IF($B1078="Non - avec lien de dépendance",MIN(1129,J1078,$C1078)*overallRate,MIN(1129,J1078)*overallRate))</f>
        <v>#VALUE!</v>
      </c>
      <c r="U1078" s="110" t="e">
        <f>IF(revenueReduction&gt;0.3,MAX(IF($B1078="Non - avec lien de dépendance",MIN(1129,K1078,$C1078)*overallRate,MIN(1129,K1078)*overallRate),ROUND(MAX(IF($B1078="Non - avec lien de dépendance",0,MIN((0.75*K1078),847)),MIN(K1078,(0.75*$C1078),847)),2)),IF($B1078="Non - avec lien de dépendance",MIN(1129,K1078,$C1078)*overallRate,MIN(1129,K1078)*overallRate))</f>
        <v>#VALUE!</v>
      </c>
    </row>
    <row r="1079" spans="12:21" x14ac:dyDescent="0.5">
      <c r="L1079" s="56" t="str">
        <f>IF(ISTEXT(overallRate),"Effectuez l’étape 1",IF(OR(COUNT($C1079,H1079)&lt;&gt;2,overallRate=0),0,IF(D1079="Oui",ROUND(MAX(IF($B1079="Non - avec lien de dépendance",0,MIN((0.75*H1079),847)),MIN(H1079,(0.75*$C1079),847)),2),R1079)))</f>
        <v>Effectuez l’étape 1</v>
      </c>
      <c r="M1079" s="56" t="str">
        <f>IF(ISTEXT(overallRate),"Effectuez l’étape 1",IF(OR(COUNT($C1079,I1079)&lt;&gt;2,overallRate=0),0,IF(E1079="Yes",ROUND(MAX(IF($B1079="Non - avec lien de dépendance",0,MIN((0.75*I1079),847)),MIN(I1079,(0.75*$C1079),847)),2),S1079)))</f>
        <v>Effectuez l’étape 1</v>
      </c>
      <c r="N1079" s="56" t="str">
        <f>IF(ISTEXT(overallRate),"Effectuez l’étape 1",IF(OR(COUNT($C1079,J1079)&lt;&gt;2,overallRate=0),0,IF(F1079="Yes",ROUND(MAX(IF($B1079="Non - avec lien de dépendance",0,MIN((0.75*J1079),847)),MIN(J1079,(0.75*$C1079),847)),2),T1079)))</f>
        <v>Effectuez l’étape 1</v>
      </c>
      <c r="O1079" s="56" t="str">
        <f>IF(ISTEXT(overallRate),"Effectuez l’étape 1",IF(OR(COUNT($C1079,K1079)&lt;&gt;2,overallRate=0),0,IF(G1079="Yes",ROUND(MAX(IF($B1079="Non - avec lien de dépendance",0,MIN((0.75*K1079),847)),MIN(K1079,(0.75*$C1079),847)),2),U1079)))</f>
        <v>Effectuez l’étape 1</v>
      </c>
      <c r="P1079" s="3">
        <f t="shared" si="16"/>
        <v>0</v>
      </c>
      <c r="R1079" s="110" t="e">
        <f>IF(revenueReduction&gt;0.3,MAX(IF($B1079="Non - avec lien de dépendance",MIN(1129,H1079,$C1079)*overallRate,MIN(1129,H1079)*overallRate),ROUND(MAX(IF($B1079="Non - avec lien de dépendance",0,MIN((0.75*H1079),847)),MIN(H1079,(0.75*$C1079),847)),2)),IF($B1079="Non - avec lien de dépendance",MIN(1129,H1079,$C1079)*overallRate,MIN(1129,H1079)*overallRate))</f>
        <v>#VALUE!</v>
      </c>
      <c r="S1079" s="110" t="e">
        <f>IF(revenueReduction&gt;0.3,MAX(IF($B1079="Non - avec lien de dépendance",MIN(1129,I1079,$C1079)*overallRate,MIN(1129,I1079)*overallRate),ROUND(MAX(IF($B1079="Non - avec lien de dépendance",0,MIN((0.75*I1079),847)),MIN(I1079,(0.75*$C1079),847)),2)),IF($B1079="Non - avec lien de dépendance",MIN(1129,I1079,$C1079)*overallRate,MIN(1129,I1079)*overallRate))</f>
        <v>#VALUE!</v>
      </c>
      <c r="T1079" s="110" t="e">
        <f>IF(revenueReduction&gt;0.3,MAX(IF($B1079="Non - avec lien de dépendance",MIN(1129,J1079,$C1079)*overallRate,MIN(1129,J1079)*overallRate),ROUND(MAX(IF($B1079="Non - avec lien de dépendance",0,MIN((0.75*J1079),847)),MIN(J1079,(0.75*$C1079),847)),2)),IF($B1079="Non - avec lien de dépendance",MIN(1129,J1079,$C1079)*overallRate,MIN(1129,J1079)*overallRate))</f>
        <v>#VALUE!</v>
      </c>
      <c r="U1079" s="110" t="e">
        <f>IF(revenueReduction&gt;0.3,MAX(IF($B1079="Non - avec lien de dépendance",MIN(1129,K1079,$C1079)*overallRate,MIN(1129,K1079)*overallRate),ROUND(MAX(IF($B1079="Non - avec lien de dépendance",0,MIN((0.75*K1079),847)),MIN(K1079,(0.75*$C1079),847)),2)),IF($B1079="Non - avec lien de dépendance",MIN(1129,K1079,$C1079)*overallRate,MIN(1129,K1079)*overallRate))</f>
        <v>#VALUE!</v>
      </c>
    </row>
    <row r="1080" spans="12:21" x14ac:dyDescent="0.5">
      <c r="L1080" s="56" t="str">
        <f>IF(ISTEXT(overallRate),"Effectuez l’étape 1",IF(OR(COUNT($C1080,H1080)&lt;&gt;2,overallRate=0),0,IF(D1080="Oui",ROUND(MAX(IF($B1080="Non - avec lien de dépendance",0,MIN((0.75*H1080),847)),MIN(H1080,(0.75*$C1080),847)),2),R1080)))</f>
        <v>Effectuez l’étape 1</v>
      </c>
      <c r="M1080" s="56" t="str">
        <f>IF(ISTEXT(overallRate),"Effectuez l’étape 1",IF(OR(COUNT($C1080,I1080)&lt;&gt;2,overallRate=0),0,IF(E1080="Yes",ROUND(MAX(IF($B1080="Non - avec lien de dépendance",0,MIN((0.75*I1080),847)),MIN(I1080,(0.75*$C1080),847)),2),S1080)))</f>
        <v>Effectuez l’étape 1</v>
      </c>
      <c r="N1080" s="56" t="str">
        <f>IF(ISTEXT(overallRate),"Effectuez l’étape 1",IF(OR(COUNT($C1080,J1080)&lt;&gt;2,overallRate=0),0,IF(F1080="Yes",ROUND(MAX(IF($B1080="Non - avec lien de dépendance",0,MIN((0.75*J1080),847)),MIN(J1080,(0.75*$C1080),847)),2),T1080)))</f>
        <v>Effectuez l’étape 1</v>
      </c>
      <c r="O1080" s="56" t="str">
        <f>IF(ISTEXT(overallRate),"Effectuez l’étape 1",IF(OR(COUNT($C1080,K1080)&lt;&gt;2,overallRate=0),0,IF(G1080="Yes",ROUND(MAX(IF($B1080="Non - avec lien de dépendance",0,MIN((0.75*K1080),847)),MIN(K1080,(0.75*$C1080),847)),2),U1080)))</f>
        <v>Effectuez l’étape 1</v>
      </c>
      <c r="P1080" s="3">
        <f t="shared" si="16"/>
        <v>0</v>
      </c>
      <c r="R1080" s="110" t="e">
        <f>IF(revenueReduction&gt;0.3,MAX(IF($B1080="Non - avec lien de dépendance",MIN(1129,H1080,$C1080)*overallRate,MIN(1129,H1080)*overallRate),ROUND(MAX(IF($B1080="Non - avec lien de dépendance",0,MIN((0.75*H1080),847)),MIN(H1080,(0.75*$C1080),847)),2)),IF($B1080="Non - avec lien de dépendance",MIN(1129,H1080,$C1080)*overallRate,MIN(1129,H1080)*overallRate))</f>
        <v>#VALUE!</v>
      </c>
      <c r="S1080" s="110" t="e">
        <f>IF(revenueReduction&gt;0.3,MAX(IF($B1080="Non - avec lien de dépendance",MIN(1129,I1080,$C1080)*overallRate,MIN(1129,I1080)*overallRate),ROUND(MAX(IF($B1080="Non - avec lien de dépendance",0,MIN((0.75*I1080),847)),MIN(I1080,(0.75*$C1080),847)),2)),IF($B1080="Non - avec lien de dépendance",MIN(1129,I1080,$C1080)*overallRate,MIN(1129,I1080)*overallRate))</f>
        <v>#VALUE!</v>
      </c>
      <c r="T1080" s="110" t="e">
        <f>IF(revenueReduction&gt;0.3,MAX(IF($B1080="Non - avec lien de dépendance",MIN(1129,J1080,$C1080)*overallRate,MIN(1129,J1080)*overallRate),ROUND(MAX(IF($B1080="Non - avec lien de dépendance",0,MIN((0.75*J1080),847)),MIN(J1080,(0.75*$C1080),847)),2)),IF($B1080="Non - avec lien de dépendance",MIN(1129,J1080,$C1080)*overallRate,MIN(1129,J1080)*overallRate))</f>
        <v>#VALUE!</v>
      </c>
      <c r="U1080" s="110" t="e">
        <f>IF(revenueReduction&gt;0.3,MAX(IF($B1080="Non - avec lien de dépendance",MIN(1129,K1080,$C1080)*overallRate,MIN(1129,K1080)*overallRate),ROUND(MAX(IF($B1080="Non - avec lien de dépendance",0,MIN((0.75*K1080),847)),MIN(K1080,(0.75*$C1080),847)),2)),IF($B1080="Non - avec lien de dépendance",MIN(1129,K1080,$C1080)*overallRate,MIN(1129,K1080)*overallRate))</f>
        <v>#VALUE!</v>
      </c>
    </row>
    <row r="1081" spans="12:21" x14ac:dyDescent="0.5">
      <c r="L1081" s="56" t="str">
        <f>IF(ISTEXT(overallRate),"Effectuez l’étape 1",IF(OR(COUNT($C1081,H1081)&lt;&gt;2,overallRate=0),0,IF(D1081="Oui",ROUND(MAX(IF($B1081="Non - avec lien de dépendance",0,MIN((0.75*H1081),847)),MIN(H1081,(0.75*$C1081),847)),2),R1081)))</f>
        <v>Effectuez l’étape 1</v>
      </c>
      <c r="M1081" s="56" t="str">
        <f>IF(ISTEXT(overallRate),"Effectuez l’étape 1",IF(OR(COUNT($C1081,I1081)&lt;&gt;2,overallRate=0),0,IF(E1081="Yes",ROUND(MAX(IF($B1081="Non - avec lien de dépendance",0,MIN((0.75*I1081),847)),MIN(I1081,(0.75*$C1081),847)),2),S1081)))</f>
        <v>Effectuez l’étape 1</v>
      </c>
      <c r="N1081" s="56" t="str">
        <f>IF(ISTEXT(overallRate),"Effectuez l’étape 1",IF(OR(COUNT($C1081,J1081)&lt;&gt;2,overallRate=0),0,IF(F1081="Yes",ROUND(MAX(IF($B1081="Non - avec lien de dépendance",0,MIN((0.75*J1081),847)),MIN(J1081,(0.75*$C1081),847)),2),T1081)))</f>
        <v>Effectuez l’étape 1</v>
      </c>
      <c r="O1081" s="56" t="str">
        <f>IF(ISTEXT(overallRate),"Effectuez l’étape 1",IF(OR(COUNT($C1081,K1081)&lt;&gt;2,overallRate=0),0,IF(G1081="Yes",ROUND(MAX(IF($B1081="Non - avec lien de dépendance",0,MIN((0.75*K1081),847)),MIN(K1081,(0.75*$C1081),847)),2),U1081)))</f>
        <v>Effectuez l’étape 1</v>
      </c>
      <c r="P1081" s="3">
        <f t="shared" si="16"/>
        <v>0</v>
      </c>
      <c r="R1081" s="110" t="e">
        <f>IF(revenueReduction&gt;0.3,MAX(IF($B1081="Non - avec lien de dépendance",MIN(1129,H1081,$C1081)*overallRate,MIN(1129,H1081)*overallRate),ROUND(MAX(IF($B1081="Non - avec lien de dépendance",0,MIN((0.75*H1081),847)),MIN(H1081,(0.75*$C1081),847)),2)),IF($B1081="Non - avec lien de dépendance",MIN(1129,H1081,$C1081)*overallRate,MIN(1129,H1081)*overallRate))</f>
        <v>#VALUE!</v>
      </c>
      <c r="S1081" s="110" t="e">
        <f>IF(revenueReduction&gt;0.3,MAX(IF($B1081="Non - avec lien de dépendance",MIN(1129,I1081,$C1081)*overallRate,MIN(1129,I1081)*overallRate),ROUND(MAX(IF($B1081="Non - avec lien de dépendance",0,MIN((0.75*I1081),847)),MIN(I1081,(0.75*$C1081),847)),2)),IF($B1081="Non - avec lien de dépendance",MIN(1129,I1081,$C1081)*overallRate,MIN(1129,I1081)*overallRate))</f>
        <v>#VALUE!</v>
      </c>
      <c r="T1081" s="110" t="e">
        <f>IF(revenueReduction&gt;0.3,MAX(IF($B1081="Non - avec lien de dépendance",MIN(1129,J1081,$C1081)*overallRate,MIN(1129,J1081)*overallRate),ROUND(MAX(IF($B1081="Non - avec lien de dépendance",0,MIN((0.75*J1081),847)),MIN(J1081,(0.75*$C1081),847)),2)),IF($B1081="Non - avec lien de dépendance",MIN(1129,J1081,$C1081)*overallRate,MIN(1129,J1081)*overallRate))</f>
        <v>#VALUE!</v>
      </c>
      <c r="U1081" s="110" t="e">
        <f>IF(revenueReduction&gt;0.3,MAX(IF($B1081="Non - avec lien de dépendance",MIN(1129,K1081,$C1081)*overallRate,MIN(1129,K1081)*overallRate),ROUND(MAX(IF($B1081="Non - avec lien de dépendance",0,MIN((0.75*K1081),847)),MIN(K1081,(0.75*$C1081),847)),2)),IF($B1081="Non - avec lien de dépendance",MIN(1129,K1081,$C1081)*overallRate,MIN(1129,K1081)*overallRate))</f>
        <v>#VALUE!</v>
      </c>
    </row>
    <row r="1082" spans="12:21" x14ac:dyDescent="0.5">
      <c r="L1082" s="56" t="str">
        <f>IF(ISTEXT(overallRate),"Effectuez l’étape 1",IF(OR(COUNT($C1082,H1082)&lt;&gt;2,overallRate=0),0,IF(D1082="Oui",ROUND(MAX(IF($B1082="Non - avec lien de dépendance",0,MIN((0.75*H1082),847)),MIN(H1082,(0.75*$C1082),847)),2),R1082)))</f>
        <v>Effectuez l’étape 1</v>
      </c>
      <c r="M1082" s="56" t="str">
        <f>IF(ISTEXT(overallRate),"Effectuez l’étape 1",IF(OR(COUNT($C1082,I1082)&lt;&gt;2,overallRate=0),0,IF(E1082="Yes",ROUND(MAX(IF($B1082="Non - avec lien de dépendance",0,MIN((0.75*I1082),847)),MIN(I1082,(0.75*$C1082),847)),2),S1082)))</f>
        <v>Effectuez l’étape 1</v>
      </c>
      <c r="N1082" s="56" t="str">
        <f>IF(ISTEXT(overallRate),"Effectuez l’étape 1",IF(OR(COUNT($C1082,J1082)&lt;&gt;2,overallRate=0),0,IF(F1082="Yes",ROUND(MAX(IF($B1082="Non - avec lien de dépendance",0,MIN((0.75*J1082),847)),MIN(J1082,(0.75*$C1082),847)),2),T1082)))</f>
        <v>Effectuez l’étape 1</v>
      </c>
      <c r="O1082" s="56" t="str">
        <f>IF(ISTEXT(overallRate),"Effectuez l’étape 1",IF(OR(COUNT($C1082,K1082)&lt;&gt;2,overallRate=0),0,IF(G1082="Yes",ROUND(MAX(IF($B1082="Non - avec lien de dépendance",0,MIN((0.75*K1082),847)),MIN(K1082,(0.75*$C1082),847)),2),U1082)))</f>
        <v>Effectuez l’étape 1</v>
      </c>
      <c r="P1082" s="3">
        <f t="shared" si="16"/>
        <v>0</v>
      </c>
      <c r="R1082" s="110" t="e">
        <f>IF(revenueReduction&gt;0.3,MAX(IF($B1082="Non - avec lien de dépendance",MIN(1129,H1082,$C1082)*overallRate,MIN(1129,H1082)*overallRate),ROUND(MAX(IF($B1082="Non - avec lien de dépendance",0,MIN((0.75*H1082),847)),MIN(H1082,(0.75*$C1082),847)),2)),IF($B1082="Non - avec lien de dépendance",MIN(1129,H1082,$C1082)*overallRate,MIN(1129,H1082)*overallRate))</f>
        <v>#VALUE!</v>
      </c>
      <c r="S1082" s="110" t="e">
        <f>IF(revenueReduction&gt;0.3,MAX(IF($B1082="Non - avec lien de dépendance",MIN(1129,I1082,$C1082)*overallRate,MIN(1129,I1082)*overallRate),ROUND(MAX(IF($B1082="Non - avec lien de dépendance",0,MIN((0.75*I1082),847)),MIN(I1082,(0.75*$C1082),847)),2)),IF($B1082="Non - avec lien de dépendance",MIN(1129,I1082,$C1082)*overallRate,MIN(1129,I1082)*overallRate))</f>
        <v>#VALUE!</v>
      </c>
      <c r="T1082" s="110" t="e">
        <f>IF(revenueReduction&gt;0.3,MAX(IF($B1082="Non - avec lien de dépendance",MIN(1129,J1082,$C1082)*overallRate,MIN(1129,J1082)*overallRate),ROUND(MAX(IF($B1082="Non - avec lien de dépendance",0,MIN((0.75*J1082),847)),MIN(J1082,(0.75*$C1082),847)),2)),IF($B1082="Non - avec lien de dépendance",MIN(1129,J1082,$C1082)*overallRate,MIN(1129,J1082)*overallRate))</f>
        <v>#VALUE!</v>
      </c>
      <c r="U1082" s="110" t="e">
        <f>IF(revenueReduction&gt;0.3,MAX(IF($B1082="Non - avec lien de dépendance",MIN(1129,K1082,$C1082)*overallRate,MIN(1129,K1082)*overallRate),ROUND(MAX(IF($B1082="Non - avec lien de dépendance",0,MIN((0.75*K1082),847)),MIN(K1082,(0.75*$C1082),847)),2)),IF($B1082="Non - avec lien de dépendance",MIN(1129,K1082,$C1082)*overallRate,MIN(1129,K1082)*overallRate))</f>
        <v>#VALUE!</v>
      </c>
    </row>
    <row r="1083" spans="12:21" x14ac:dyDescent="0.5">
      <c r="L1083" s="56" t="str">
        <f>IF(ISTEXT(overallRate),"Effectuez l’étape 1",IF(OR(COUNT($C1083,H1083)&lt;&gt;2,overallRate=0),0,IF(D1083="Oui",ROUND(MAX(IF($B1083="Non - avec lien de dépendance",0,MIN((0.75*H1083),847)),MIN(H1083,(0.75*$C1083),847)),2),R1083)))</f>
        <v>Effectuez l’étape 1</v>
      </c>
      <c r="M1083" s="56" t="str">
        <f>IF(ISTEXT(overallRate),"Effectuez l’étape 1",IF(OR(COUNT($C1083,I1083)&lt;&gt;2,overallRate=0),0,IF(E1083="Yes",ROUND(MAX(IF($B1083="Non - avec lien de dépendance",0,MIN((0.75*I1083),847)),MIN(I1083,(0.75*$C1083),847)),2),S1083)))</f>
        <v>Effectuez l’étape 1</v>
      </c>
      <c r="N1083" s="56" t="str">
        <f>IF(ISTEXT(overallRate),"Effectuez l’étape 1",IF(OR(COUNT($C1083,J1083)&lt;&gt;2,overallRate=0),0,IF(F1083="Yes",ROUND(MAX(IF($B1083="Non - avec lien de dépendance",0,MIN((0.75*J1083),847)),MIN(J1083,(0.75*$C1083),847)),2),T1083)))</f>
        <v>Effectuez l’étape 1</v>
      </c>
      <c r="O1083" s="56" t="str">
        <f>IF(ISTEXT(overallRate),"Effectuez l’étape 1",IF(OR(COUNT($C1083,K1083)&lt;&gt;2,overallRate=0),0,IF(G1083="Yes",ROUND(MAX(IF($B1083="Non - avec lien de dépendance",0,MIN((0.75*K1083),847)),MIN(K1083,(0.75*$C1083),847)),2),U1083)))</f>
        <v>Effectuez l’étape 1</v>
      </c>
      <c r="P1083" s="3">
        <f t="shared" si="16"/>
        <v>0</v>
      </c>
      <c r="R1083" s="110" t="e">
        <f>IF(revenueReduction&gt;0.3,MAX(IF($B1083="Non - avec lien de dépendance",MIN(1129,H1083,$C1083)*overallRate,MIN(1129,H1083)*overallRate),ROUND(MAX(IF($B1083="Non - avec lien de dépendance",0,MIN((0.75*H1083),847)),MIN(H1083,(0.75*$C1083),847)),2)),IF($B1083="Non - avec lien de dépendance",MIN(1129,H1083,$C1083)*overallRate,MIN(1129,H1083)*overallRate))</f>
        <v>#VALUE!</v>
      </c>
      <c r="S1083" s="110" t="e">
        <f>IF(revenueReduction&gt;0.3,MAX(IF($B1083="Non - avec lien de dépendance",MIN(1129,I1083,$C1083)*overallRate,MIN(1129,I1083)*overallRate),ROUND(MAX(IF($B1083="Non - avec lien de dépendance",0,MIN((0.75*I1083),847)),MIN(I1083,(0.75*$C1083),847)),2)),IF($B1083="Non - avec lien de dépendance",MIN(1129,I1083,$C1083)*overallRate,MIN(1129,I1083)*overallRate))</f>
        <v>#VALUE!</v>
      </c>
      <c r="T1083" s="110" t="e">
        <f>IF(revenueReduction&gt;0.3,MAX(IF($B1083="Non - avec lien de dépendance",MIN(1129,J1083,$C1083)*overallRate,MIN(1129,J1083)*overallRate),ROUND(MAX(IF($B1083="Non - avec lien de dépendance",0,MIN((0.75*J1083),847)),MIN(J1083,(0.75*$C1083),847)),2)),IF($B1083="Non - avec lien de dépendance",MIN(1129,J1083,$C1083)*overallRate,MIN(1129,J1083)*overallRate))</f>
        <v>#VALUE!</v>
      </c>
      <c r="U1083" s="110" t="e">
        <f>IF(revenueReduction&gt;0.3,MAX(IF($B1083="Non - avec lien de dépendance",MIN(1129,K1083,$C1083)*overallRate,MIN(1129,K1083)*overallRate),ROUND(MAX(IF($B1083="Non - avec lien de dépendance",0,MIN((0.75*K1083),847)),MIN(K1083,(0.75*$C1083),847)),2)),IF($B1083="Non - avec lien de dépendance",MIN(1129,K1083,$C1083)*overallRate,MIN(1129,K1083)*overallRate))</f>
        <v>#VALUE!</v>
      </c>
    </row>
    <row r="1084" spans="12:21" x14ac:dyDescent="0.5">
      <c r="L1084" s="56" t="str">
        <f>IF(ISTEXT(overallRate),"Effectuez l’étape 1",IF(OR(COUNT($C1084,H1084)&lt;&gt;2,overallRate=0),0,IF(D1084="Oui",ROUND(MAX(IF($B1084="Non - avec lien de dépendance",0,MIN((0.75*H1084),847)),MIN(H1084,(0.75*$C1084),847)),2),R1084)))</f>
        <v>Effectuez l’étape 1</v>
      </c>
      <c r="M1084" s="56" t="str">
        <f>IF(ISTEXT(overallRate),"Effectuez l’étape 1",IF(OR(COUNT($C1084,I1084)&lt;&gt;2,overallRate=0),0,IF(E1084="Yes",ROUND(MAX(IF($B1084="Non - avec lien de dépendance",0,MIN((0.75*I1084),847)),MIN(I1084,(0.75*$C1084),847)),2),S1084)))</f>
        <v>Effectuez l’étape 1</v>
      </c>
      <c r="N1084" s="56" t="str">
        <f>IF(ISTEXT(overallRate),"Effectuez l’étape 1",IF(OR(COUNT($C1084,J1084)&lt;&gt;2,overallRate=0),0,IF(F1084="Yes",ROUND(MAX(IF($B1084="Non - avec lien de dépendance",0,MIN((0.75*J1084),847)),MIN(J1084,(0.75*$C1084),847)),2),T1084)))</f>
        <v>Effectuez l’étape 1</v>
      </c>
      <c r="O1084" s="56" t="str">
        <f>IF(ISTEXT(overallRate),"Effectuez l’étape 1",IF(OR(COUNT($C1084,K1084)&lt;&gt;2,overallRate=0),0,IF(G1084="Yes",ROUND(MAX(IF($B1084="Non - avec lien de dépendance",0,MIN((0.75*K1084),847)),MIN(K1084,(0.75*$C1084),847)),2),U1084)))</f>
        <v>Effectuez l’étape 1</v>
      </c>
      <c r="P1084" s="3">
        <f t="shared" si="16"/>
        <v>0</v>
      </c>
      <c r="R1084" s="110" t="e">
        <f>IF(revenueReduction&gt;0.3,MAX(IF($B1084="Non - avec lien de dépendance",MIN(1129,H1084,$C1084)*overallRate,MIN(1129,H1084)*overallRate),ROUND(MAX(IF($B1084="Non - avec lien de dépendance",0,MIN((0.75*H1084),847)),MIN(H1084,(0.75*$C1084),847)),2)),IF($B1084="Non - avec lien de dépendance",MIN(1129,H1084,$C1084)*overallRate,MIN(1129,H1084)*overallRate))</f>
        <v>#VALUE!</v>
      </c>
      <c r="S1084" s="110" t="e">
        <f>IF(revenueReduction&gt;0.3,MAX(IF($B1084="Non - avec lien de dépendance",MIN(1129,I1084,$C1084)*overallRate,MIN(1129,I1084)*overallRate),ROUND(MAX(IF($B1084="Non - avec lien de dépendance",0,MIN((0.75*I1084),847)),MIN(I1084,(0.75*$C1084),847)),2)),IF($B1084="Non - avec lien de dépendance",MIN(1129,I1084,$C1084)*overallRate,MIN(1129,I1084)*overallRate))</f>
        <v>#VALUE!</v>
      </c>
      <c r="T1084" s="110" t="e">
        <f>IF(revenueReduction&gt;0.3,MAX(IF($B1084="Non - avec lien de dépendance",MIN(1129,J1084,$C1084)*overallRate,MIN(1129,J1084)*overallRate),ROUND(MAX(IF($B1084="Non - avec lien de dépendance",0,MIN((0.75*J1084),847)),MIN(J1084,(0.75*$C1084),847)),2)),IF($B1084="Non - avec lien de dépendance",MIN(1129,J1084,$C1084)*overallRate,MIN(1129,J1084)*overallRate))</f>
        <v>#VALUE!</v>
      </c>
      <c r="U1084" s="110" t="e">
        <f>IF(revenueReduction&gt;0.3,MAX(IF($B1084="Non - avec lien de dépendance",MIN(1129,K1084,$C1084)*overallRate,MIN(1129,K1084)*overallRate),ROUND(MAX(IF($B1084="Non - avec lien de dépendance",0,MIN((0.75*K1084),847)),MIN(K1084,(0.75*$C1084),847)),2)),IF($B1084="Non - avec lien de dépendance",MIN(1129,K1084,$C1084)*overallRate,MIN(1129,K1084)*overallRate))</f>
        <v>#VALUE!</v>
      </c>
    </row>
    <row r="1085" spans="12:21" x14ac:dyDescent="0.5">
      <c r="L1085" s="56" t="str">
        <f>IF(ISTEXT(overallRate),"Effectuez l’étape 1",IF(OR(COUNT($C1085,H1085)&lt;&gt;2,overallRate=0),0,IF(D1085="Oui",ROUND(MAX(IF($B1085="Non - avec lien de dépendance",0,MIN((0.75*H1085),847)),MIN(H1085,(0.75*$C1085),847)),2),R1085)))</f>
        <v>Effectuez l’étape 1</v>
      </c>
      <c r="M1085" s="56" t="str">
        <f>IF(ISTEXT(overallRate),"Effectuez l’étape 1",IF(OR(COUNT($C1085,I1085)&lt;&gt;2,overallRate=0),0,IF(E1085="Yes",ROUND(MAX(IF($B1085="Non - avec lien de dépendance",0,MIN((0.75*I1085),847)),MIN(I1085,(0.75*$C1085),847)),2),S1085)))</f>
        <v>Effectuez l’étape 1</v>
      </c>
      <c r="N1085" s="56" t="str">
        <f>IF(ISTEXT(overallRate),"Effectuez l’étape 1",IF(OR(COUNT($C1085,J1085)&lt;&gt;2,overallRate=0),0,IF(F1085="Yes",ROUND(MAX(IF($B1085="Non - avec lien de dépendance",0,MIN((0.75*J1085),847)),MIN(J1085,(0.75*$C1085),847)),2),T1085)))</f>
        <v>Effectuez l’étape 1</v>
      </c>
      <c r="O1085" s="56" t="str">
        <f>IF(ISTEXT(overallRate),"Effectuez l’étape 1",IF(OR(COUNT($C1085,K1085)&lt;&gt;2,overallRate=0),0,IF(G1085="Yes",ROUND(MAX(IF($B1085="Non - avec lien de dépendance",0,MIN((0.75*K1085),847)),MIN(K1085,(0.75*$C1085),847)),2),U1085)))</f>
        <v>Effectuez l’étape 1</v>
      </c>
      <c r="P1085" s="3">
        <f t="shared" si="16"/>
        <v>0</v>
      </c>
      <c r="R1085" s="110" t="e">
        <f>IF(revenueReduction&gt;0.3,MAX(IF($B1085="Non - avec lien de dépendance",MIN(1129,H1085,$C1085)*overallRate,MIN(1129,H1085)*overallRate),ROUND(MAX(IF($B1085="Non - avec lien de dépendance",0,MIN((0.75*H1085),847)),MIN(H1085,(0.75*$C1085),847)),2)),IF($B1085="Non - avec lien de dépendance",MIN(1129,H1085,$C1085)*overallRate,MIN(1129,H1085)*overallRate))</f>
        <v>#VALUE!</v>
      </c>
      <c r="S1085" s="110" t="e">
        <f>IF(revenueReduction&gt;0.3,MAX(IF($B1085="Non - avec lien de dépendance",MIN(1129,I1085,$C1085)*overallRate,MIN(1129,I1085)*overallRate),ROUND(MAX(IF($B1085="Non - avec lien de dépendance",0,MIN((0.75*I1085),847)),MIN(I1085,(0.75*$C1085),847)),2)),IF($B1085="Non - avec lien de dépendance",MIN(1129,I1085,$C1085)*overallRate,MIN(1129,I1085)*overallRate))</f>
        <v>#VALUE!</v>
      </c>
      <c r="T1085" s="110" t="e">
        <f>IF(revenueReduction&gt;0.3,MAX(IF($B1085="Non - avec lien de dépendance",MIN(1129,J1085,$C1085)*overallRate,MIN(1129,J1085)*overallRate),ROUND(MAX(IF($B1085="Non - avec lien de dépendance",0,MIN((0.75*J1085),847)),MIN(J1085,(0.75*$C1085),847)),2)),IF($B1085="Non - avec lien de dépendance",MIN(1129,J1085,$C1085)*overallRate,MIN(1129,J1085)*overallRate))</f>
        <v>#VALUE!</v>
      </c>
      <c r="U1085" s="110" t="e">
        <f>IF(revenueReduction&gt;0.3,MAX(IF($B1085="Non - avec lien de dépendance",MIN(1129,K1085,$C1085)*overallRate,MIN(1129,K1085)*overallRate),ROUND(MAX(IF($B1085="Non - avec lien de dépendance",0,MIN((0.75*K1085),847)),MIN(K1085,(0.75*$C1085),847)),2)),IF($B1085="Non - avec lien de dépendance",MIN(1129,K1085,$C1085)*overallRate,MIN(1129,K1085)*overallRate))</f>
        <v>#VALUE!</v>
      </c>
    </row>
    <row r="1086" spans="12:21" x14ac:dyDescent="0.5">
      <c r="L1086" s="56" t="str">
        <f>IF(ISTEXT(overallRate),"Effectuez l’étape 1",IF(OR(COUNT($C1086,H1086)&lt;&gt;2,overallRate=0),0,IF(D1086="Oui",ROUND(MAX(IF($B1086="Non - avec lien de dépendance",0,MIN((0.75*H1086),847)),MIN(H1086,(0.75*$C1086),847)),2),R1086)))</f>
        <v>Effectuez l’étape 1</v>
      </c>
      <c r="M1086" s="56" t="str">
        <f>IF(ISTEXT(overallRate),"Effectuez l’étape 1",IF(OR(COUNT($C1086,I1086)&lt;&gt;2,overallRate=0),0,IF(E1086="Yes",ROUND(MAX(IF($B1086="Non - avec lien de dépendance",0,MIN((0.75*I1086),847)),MIN(I1086,(0.75*$C1086),847)),2),S1086)))</f>
        <v>Effectuez l’étape 1</v>
      </c>
      <c r="N1086" s="56" t="str">
        <f>IF(ISTEXT(overallRate),"Effectuez l’étape 1",IF(OR(COUNT($C1086,J1086)&lt;&gt;2,overallRate=0),0,IF(F1086="Yes",ROUND(MAX(IF($B1086="Non - avec lien de dépendance",0,MIN((0.75*J1086),847)),MIN(J1086,(0.75*$C1086),847)),2),T1086)))</f>
        <v>Effectuez l’étape 1</v>
      </c>
      <c r="O1086" s="56" t="str">
        <f>IF(ISTEXT(overallRate),"Effectuez l’étape 1",IF(OR(COUNT($C1086,K1086)&lt;&gt;2,overallRate=0),0,IF(G1086="Yes",ROUND(MAX(IF($B1086="Non - avec lien de dépendance",0,MIN((0.75*K1086),847)),MIN(K1086,(0.75*$C1086),847)),2),U1086)))</f>
        <v>Effectuez l’étape 1</v>
      </c>
      <c r="P1086" s="3">
        <f t="shared" si="16"/>
        <v>0</v>
      </c>
      <c r="R1086" s="110" t="e">
        <f>IF(revenueReduction&gt;0.3,MAX(IF($B1086="Non - avec lien de dépendance",MIN(1129,H1086,$C1086)*overallRate,MIN(1129,H1086)*overallRate),ROUND(MAX(IF($B1086="Non - avec lien de dépendance",0,MIN((0.75*H1086),847)),MIN(H1086,(0.75*$C1086),847)),2)),IF($B1086="Non - avec lien de dépendance",MIN(1129,H1086,$C1086)*overallRate,MIN(1129,H1086)*overallRate))</f>
        <v>#VALUE!</v>
      </c>
      <c r="S1086" s="110" t="e">
        <f>IF(revenueReduction&gt;0.3,MAX(IF($B1086="Non - avec lien de dépendance",MIN(1129,I1086,$C1086)*overallRate,MIN(1129,I1086)*overallRate),ROUND(MAX(IF($B1086="Non - avec lien de dépendance",0,MIN((0.75*I1086),847)),MIN(I1086,(0.75*$C1086),847)),2)),IF($B1086="Non - avec lien de dépendance",MIN(1129,I1086,$C1086)*overallRate,MIN(1129,I1086)*overallRate))</f>
        <v>#VALUE!</v>
      </c>
      <c r="T1086" s="110" t="e">
        <f>IF(revenueReduction&gt;0.3,MAX(IF($B1086="Non - avec lien de dépendance",MIN(1129,J1086,$C1086)*overallRate,MIN(1129,J1086)*overallRate),ROUND(MAX(IF($B1086="Non - avec lien de dépendance",0,MIN((0.75*J1086),847)),MIN(J1086,(0.75*$C1086),847)),2)),IF($B1086="Non - avec lien de dépendance",MIN(1129,J1086,$C1086)*overallRate,MIN(1129,J1086)*overallRate))</f>
        <v>#VALUE!</v>
      </c>
      <c r="U1086" s="110" t="e">
        <f>IF(revenueReduction&gt;0.3,MAX(IF($B1086="Non - avec lien de dépendance",MIN(1129,K1086,$C1086)*overallRate,MIN(1129,K1086)*overallRate),ROUND(MAX(IF($B1086="Non - avec lien de dépendance",0,MIN((0.75*K1086),847)),MIN(K1086,(0.75*$C1086),847)),2)),IF($B1086="Non - avec lien de dépendance",MIN(1129,K1086,$C1086)*overallRate,MIN(1129,K1086)*overallRate))</f>
        <v>#VALUE!</v>
      </c>
    </row>
    <row r="1087" spans="12:21" x14ac:dyDescent="0.5">
      <c r="L1087" s="56" t="str">
        <f>IF(ISTEXT(overallRate),"Effectuez l’étape 1",IF(OR(COUNT($C1087,H1087)&lt;&gt;2,overallRate=0),0,IF(D1087="Oui",ROUND(MAX(IF($B1087="Non - avec lien de dépendance",0,MIN((0.75*H1087),847)),MIN(H1087,(0.75*$C1087),847)),2),R1087)))</f>
        <v>Effectuez l’étape 1</v>
      </c>
      <c r="M1087" s="56" t="str">
        <f>IF(ISTEXT(overallRate),"Effectuez l’étape 1",IF(OR(COUNT($C1087,I1087)&lt;&gt;2,overallRate=0),0,IF(E1087="Yes",ROUND(MAX(IF($B1087="Non - avec lien de dépendance",0,MIN((0.75*I1087),847)),MIN(I1087,(0.75*$C1087),847)),2),S1087)))</f>
        <v>Effectuez l’étape 1</v>
      </c>
      <c r="N1087" s="56" t="str">
        <f>IF(ISTEXT(overallRate),"Effectuez l’étape 1",IF(OR(COUNT($C1087,J1087)&lt;&gt;2,overallRate=0),0,IF(F1087="Yes",ROUND(MAX(IF($B1087="Non - avec lien de dépendance",0,MIN((0.75*J1087),847)),MIN(J1087,(0.75*$C1087),847)),2),T1087)))</f>
        <v>Effectuez l’étape 1</v>
      </c>
      <c r="O1087" s="56" t="str">
        <f>IF(ISTEXT(overallRate),"Effectuez l’étape 1",IF(OR(COUNT($C1087,K1087)&lt;&gt;2,overallRate=0),0,IF(G1087="Yes",ROUND(MAX(IF($B1087="Non - avec lien de dépendance",0,MIN((0.75*K1087),847)),MIN(K1087,(0.75*$C1087),847)),2),U1087)))</f>
        <v>Effectuez l’étape 1</v>
      </c>
      <c r="P1087" s="3">
        <f t="shared" si="16"/>
        <v>0</v>
      </c>
      <c r="R1087" s="110" t="e">
        <f>IF(revenueReduction&gt;0.3,MAX(IF($B1087="Non - avec lien de dépendance",MIN(1129,H1087,$C1087)*overallRate,MIN(1129,H1087)*overallRate),ROUND(MAX(IF($B1087="Non - avec lien de dépendance",0,MIN((0.75*H1087),847)),MIN(H1087,(0.75*$C1087),847)),2)),IF($B1087="Non - avec lien de dépendance",MIN(1129,H1087,$C1087)*overallRate,MIN(1129,H1087)*overallRate))</f>
        <v>#VALUE!</v>
      </c>
      <c r="S1087" s="110" t="e">
        <f>IF(revenueReduction&gt;0.3,MAX(IF($B1087="Non - avec lien de dépendance",MIN(1129,I1087,$C1087)*overallRate,MIN(1129,I1087)*overallRate),ROUND(MAX(IF($B1087="Non - avec lien de dépendance",0,MIN((0.75*I1087),847)),MIN(I1087,(0.75*$C1087),847)),2)),IF($B1087="Non - avec lien de dépendance",MIN(1129,I1087,$C1087)*overallRate,MIN(1129,I1087)*overallRate))</f>
        <v>#VALUE!</v>
      </c>
      <c r="T1087" s="110" t="e">
        <f>IF(revenueReduction&gt;0.3,MAX(IF($B1087="Non - avec lien de dépendance",MIN(1129,J1087,$C1087)*overallRate,MIN(1129,J1087)*overallRate),ROUND(MAX(IF($B1087="Non - avec lien de dépendance",0,MIN((0.75*J1087),847)),MIN(J1087,(0.75*$C1087),847)),2)),IF($B1087="Non - avec lien de dépendance",MIN(1129,J1087,$C1087)*overallRate,MIN(1129,J1087)*overallRate))</f>
        <v>#VALUE!</v>
      </c>
      <c r="U1087" s="110" t="e">
        <f>IF(revenueReduction&gt;0.3,MAX(IF($B1087="Non - avec lien de dépendance",MIN(1129,K1087,$C1087)*overallRate,MIN(1129,K1087)*overallRate),ROUND(MAX(IF($B1087="Non - avec lien de dépendance",0,MIN((0.75*K1087),847)),MIN(K1087,(0.75*$C1087),847)),2)),IF($B1087="Non - avec lien de dépendance",MIN(1129,K1087,$C1087)*overallRate,MIN(1129,K1087)*overallRate))</f>
        <v>#VALUE!</v>
      </c>
    </row>
    <row r="1088" spans="12:21" x14ac:dyDescent="0.5">
      <c r="L1088" s="56" t="str">
        <f>IF(ISTEXT(overallRate),"Effectuez l’étape 1",IF(OR(COUNT($C1088,H1088)&lt;&gt;2,overallRate=0),0,IF(D1088="Oui",ROUND(MAX(IF($B1088="Non - avec lien de dépendance",0,MIN((0.75*H1088),847)),MIN(H1088,(0.75*$C1088),847)),2),R1088)))</f>
        <v>Effectuez l’étape 1</v>
      </c>
      <c r="M1088" s="56" t="str">
        <f>IF(ISTEXT(overallRate),"Effectuez l’étape 1",IF(OR(COUNT($C1088,I1088)&lt;&gt;2,overallRate=0),0,IF(E1088="Yes",ROUND(MAX(IF($B1088="Non - avec lien de dépendance",0,MIN((0.75*I1088),847)),MIN(I1088,(0.75*$C1088),847)),2),S1088)))</f>
        <v>Effectuez l’étape 1</v>
      </c>
      <c r="N1088" s="56" t="str">
        <f>IF(ISTEXT(overallRate),"Effectuez l’étape 1",IF(OR(COUNT($C1088,J1088)&lt;&gt;2,overallRate=0),0,IF(F1088="Yes",ROUND(MAX(IF($B1088="Non - avec lien de dépendance",0,MIN((0.75*J1088),847)),MIN(J1088,(0.75*$C1088),847)),2),T1088)))</f>
        <v>Effectuez l’étape 1</v>
      </c>
      <c r="O1088" s="56" t="str">
        <f>IF(ISTEXT(overallRate),"Effectuez l’étape 1",IF(OR(COUNT($C1088,K1088)&lt;&gt;2,overallRate=0),0,IF(G1088="Yes",ROUND(MAX(IF($B1088="Non - avec lien de dépendance",0,MIN((0.75*K1088),847)),MIN(K1088,(0.75*$C1088),847)),2),U1088)))</f>
        <v>Effectuez l’étape 1</v>
      </c>
      <c r="P1088" s="3">
        <f t="shared" si="16"/>
        <v>0</v>
      </c>
      <c r="R1088" s="110" t="e">
        <f>IF(revenueReduction&gt;0.3,MAX(IF($B1088="Non - avec lien de dépendance",MIN(1129,H1088,$C1088)*overallRate,MIN(1129,H1088)*overallRate),ROUND(MAX(IF($B1088="Non - avec lien de dépendance",0,MIN((0.75*H1088),847)),MIN(H1088,(0.75*$C1088),847)),2)),IF($B1088="Non - avec lien de dépendance",MIN(1129,H1088,$C1088)*overallRate,MIN(1129,H1088)*overallRate))</f>
        <v>#VALUE!</v>
      </c>
      <c r="S1088" s="110" t="e">
        <f>IF(revenueReduction&gt;0.3,MAX(IF($B1088="Non - avec lien de dépendance",MIN(1129,I1088,$C1088)*overallRate,MIN(1129,I1088)*overallRate),ROUND(MAX(IF($B1088="Non - avec lien de dépendance",0,MIN((0.75*I1088),847)),MIN(I1088,(0.75*$C1088),847)),2)),IF($B1088="Non - avec lien de dépendance",MIN(1129,I1088,$C1088)*overallRate,MIN(1129,I1088)*overallRate))</f>
        <v>#VALUE!</v>
      </c>
      <c r="T1088" s="110" t="e">
        <f>IF(revenueReduction&gt;0.3,MAX(IF($B1088="Non - avec lien de dépendance",MIN(1129,J1088,$C1088)*overallRate,MIN(1129,J1088)*overallRate),ROUND(MAX(IF($B1088="Non - avec lien de dépendance",0,MIN((0.75*J1088),847)),MIN(J1088,(0.75*$C1088),847)),2)),IF($B1088="Non - avec lien de dépendance",MIN(1129,J1088,$C1088)*overallRate,MIN(1129,J1088)*overallRate))</f>
        <v>#VALUE!</v>
      </c>
      <c r="U1088" s="110" t="e">
        <f>IF(revenueReduction&gt;0.3,MAX(IF($B1088="Non - avec lien de dépendance",MIN(1129,K1088,$C1088)*overallRate,MIN(1129,K1088)*overallRate),ROUND(MAX(IF($B1088="Non - avec lien de dépendance",0,MIN((0.75*K1088),847)),MIN(K1088,(0.75*$C1088),847)),2)),IF($B1088="Non - avec lien de dépendance",MIN(1129,K1088,$C1088)*overallRate,MIN(1129,K1088)*overallRate))</f>
        <v>#VALUE!</v>
      </c>
    </row>
    <row r="1089" spans="12:21" x14ac:dyDescent="0.5">
      <c r="L1089" s="56" t="str">
        <f>IF(ISTEXT(overallRate),"Effectuez l’étape 1",IF(OR(COUNT($C1089,H1089)&lt;&gt;2,overallRate=0),0,IF(D1089="Oui",ROUND(MAX(IF($B1089="Non - avec lien de dépendance",0,MIN((0.75*H1089),847)),MIN(H1089,(0.75*$C1089),847)),2),R1089)))</f>
        <v>Effectuez l’étape 1</v>
      </c>
      <c r="M1089" s="56" t="str">
        <f>IF(ISTEXT(overallRate),"Effectuez l’étape 1",IF(OR(COUNT($C1089,I1089)&lt;&gt;2,overallRate=0),0,IF(E1089="Yes",ROUND(MAX(IF($B1089="Non - avec lien de dépendance",0,MIN((0.75*I1089),847)),MIN(I1089,(0.75*$C1089),847)),2),S1089)))</f>
        <v>Effectuez l’étape 1</v>
      </c>
      <c r="N1089" s="56" t="str">
        <f>IF(ISTEXT(overallRate),"Effectuez l’étape 1",IF(OR(COUNT($C1089,J1089)&lt;&gt;2,overallRate=0),0,IF(F1089="Yes",ROUND(MAX(IF($B1089="Non - avec lien de dépendance",0,MIN((0.75*J1089),847)),MIN(J1089,(0.75*$C1089),847)),2),T1089)))</f>
        <v>Effectuez l’étape 1</v>
      </c>
      <c r="O1089" s="56" t="str">
        <f>IF(ISTEXT(overallRate),"Effectuez l’étape 1",IF(OR(COUNT($C1089,K1089)&lt;&gt;2,overallRate=0),0,IF(G1089="Yes",ROUND(MAX(IF($B1089="Non - avec lien de dépendance",0,MIN((0.75*K1089),847)),MIN(K1089,(0.75*$C1089),847)),2),U1089)))</f>
        <v>Effectuez l’étape 1</v>
      </c>
      <c r="P1089" s="3">
        <f t="shared" si="16"/>
        <v>0</v>
      </c>
      <c r="R1089" s="110" t="e">
        <f>IF(revenueReduction&gt;0.3,MAX(IF($B1089="Non - avec lien de dépendance",MIN(1129,H1089,$C1089)*overallRate,MIN(1129,H1089)*overallRate),ROUND(MAX(IF($B1089="Non - avec lien de dépendance",0,MIN((0.75*H1089),847)),MIN(H1089,(0.75*$C1089),847)),2)),IF($B1089="Non - avec lien de dépendance",MIN(1129,H1089,$C1089)*overallRate,MIN(1129,H1089)*overallRate))</f>
        <v>#VALUE!</v>
      </c>
      <c r="S1089" s="110" t="e">
        <f>IF(revenueReduction&gt;0.3,MAX(IF($B1089="Non - avec lien de dépendance",MIN(1129,I1089,$C1089)*overallRate,MIN(1129,I1089)*overallRate),ROUND(MAX(IF($B1089="Non - avec lien de dépendance",0,MIN((0.75*I1089),847)),MIN(I1089,(0.75*$C1089),847)),2)),IF($B1089="Non - avec lien de dépendance",MIN(1129,I1089,$C1089)*overallRate,MIN(1129,I1089)*overallRate))</f>
        <v>#VALUE!</v>
      </c>
      <c r="T1089" s="110" t="e">
        <f>IF(revenueReduction&gt;0.3,MAX(IF($B1089="Non - avec lien de dépendance",MIN(1129,J1089,$C1089)*overallRate,MIN(1129,J1089)*overallRate),ROUND(MAX(IF($B1089="Non - avec lien de dépendance",0,MIN((0.75*J1089),847)),MIN(J1089,(0.75*$C1089),847)),2)),IF($B1089="Non - avec lien de dépendance",MIN(1129,J1089,$C1089)*overallRate,MIN(1129,J1089)*overallRate))</f>
        <v>#VALUE!</v>
      </c>
      <c r="U1089" s="110" t="e">
        <f>IF(revenueReduction&gt;0.3,MAX(IF($B1089="Non - avec lien de dépendance",MIN(1129,K1089,$C1089)*overallRate,MIN(1129,K1089)*overallRate),ROUND(MAX(IF($B1089="Non - avec lien de dépendance",0,MIN((0.75*K1089),847)),MIN(K1089,(0.75*$C1089),847)),2)),IF($B1089="Non - avec lien de dépendance",MIN(1129,K1089,$C1089)*overallRate,MIN(1129,K1089)*overallRate))</f>
        <v>#VALUE!</v>
      </c>
    </row>
    <row r="1090" spans="12:21" x14ac:dyDescent="0.5">
      <c r="L1090" s="56" t="str">
        <f>IF(ISTEXT(overallRate),"Effectuez l’étape 1",IF(OR(COUNT($C1090,H1090)&lt;&gt;2,overallRate=0),0,IF(D1090="Oui",ROUND(MAX(IF($B1090="Non - avec lien de dépendance",0,MIN((0.75*H1090),847)),MIN(H1090,(0.75*$C1090),847)),2),R1090)))</f>
        <v>Effectuez l’étape 1</v>
      </c>
      <c r="M1090" s="56" t="str">
        <f>IF(ISTEXT(overallRate),"Effectuez l’étape 1",IF(OR(COUNT($C1090,I1090)&lt;&gt;2,overallRate=0),0,IF(E1090="Yes",ROUND(MAX(IF($B1090="Non - avec lien de dépendance",0,MIN((0.75*I1090),847)),MIN(I1090,(0.75*$C1090),847)),2),S1090)))</f>
        <v>Effectuez l’étape 1</v>
      </c>
      <c r="N1090" s="56" t="str">
        <f>IF(ISTEXT(overallRate),"Effectuez l’étape 1",IF(OR(COUNT($C1090,J1090)&lt;&gt;2,overallRate=0),0,IF(F1090="Yes",ROUND(MAX(IF($B1090="Non - avec lien de dépendance",0,MIN((0.75*J1090),847)),MIN(J1090,(0.75*$C1090),847)),2),T1090)))</f>
        <v>Effectuez l’étape 1</v>
      </c>
      <c r="O1090" s="56" t="str">
        <f>IF(ISTEXT(overallRate),"Effectuez l’étape 1",IF(OR(COUNT($C1090,K1090)&lt;&gt;2,overallRate=0),0,IF(G1090="Yes",ROUND(MAX(IF($B1090="Non - avec lien de dépendance",0,MIN((0.75*K1090),847)),MIN(K1090,(0.75*$C1090),847)),2),U1090)))</f>
        <v>Effectuez l’étape 1</v>
      </c>
      <c r="P1090" s="3">
        <f t="shared" si="16"/>
        <v>0</v>
      </c>
      <c r="R1090" s="110" t="e">
        <f>IF(revenueReduction&gt;0.3,MAX(IF($B1090="Non - avec lien de dépendance",MIN(1129,H1090,$C1090)*overallRate,MIN(1129,H1090)*overallRate),ROUND(MAX(IF($B1090="Non - avec lien de dépendance",0,MIN((0.75*H1090),847)),MIN(H1090,(0.75*$C1090),847)),2)),IF($B1090="Non - avec lien de dépendance",MIN(1129,H1090,$C1090)*overallRate,MIN(1129,H1090)*overallRate))</f>
        <v>#VALUE!</v>
      </c>
      <c r="S1090" s="110" t="e">
        <f>IF(revenueReduction&gt;0.3,MAX(IF($B1090="Non - avec lien de dépendance",MIN(1129,I1090,$C1090)*overallRate,MIN(1129,I1090)*overallRate),ROUND(MAX(IF($B1090="Non - avec lien de dépendance",0,MIN((0.75*I1090),847)),MIN(I1090,(0.75*$C1090),847)),2)),IF($B1090="Non - avec lien de dépendance",MIN(1129,I1090,$C1090)*overallRate,MIN(1129,I1090)*overallRate))</f>
        <v>#VALUE!</v>
      </c>
      <c r="T1090" s="110" t="e">
        <f>IF(revenueReduction&gt;0.3,MAX(IF($B1090="Non - avec lien de dépendance",MIN(1129,J1090,$C1090)*overallRate,MIN(1129,J1090)*overallRate),ROUND(MAX(IF($B1090="Non - avec lien de dépendance",0,MIN((0.75*J1090),847)),MIN(J1090,(0.75*$C1090),847)),2)),IF($B1090="Non - avec lien de dépendance",MIN(1129,J1090,$C1090)*overallRate,MIN(1129,J1090)*overallRate))</f>
        <v>#VALUE!</v>
      </c>
      <c r="U1090" s="110" t="e">
        <f>IF(revenueReduction&gt;0.3,MAX(IF($B1090="Non - avec lien de dépendance",MIN(1129,K1090,$C1090)*overallRate,MIN(1129,K1090)*overallRate),ROUND(MAX(IF($B1090="Non - avec lien de dépendance",0,MIN((0.75*K1090),847)),MIN(K1090,(0.75*$C1090),847)),2)),IF($B1090="Non - avec lien de dépendance",MIN(1129,K1090,$C1090)*overallRate,MIN(1129,K1090)*overallRate))</f>
        <v>#VALUE!</v>
      </c>
    </row>
    <row r="1091" spans="12:21" x14ac:dyDescent="0.5">
      <c r="L1091" s="56" t="str">
        <f>IF(ISTEXT(overallRate),"Effectuez l’étape 1",IF(OR(COUNT($C1091,H1091)&lt;&gt;2,overallRate=0),0,IF(D1091="Oui",ROUND(MAX(IF($B1091="Non - avec lien de dépendance",0,MIN((0.75*H1091),847)),MIN(H1091,(0.75*$C1091),847)),2),R1091)))</f>
        <v>Effectuez l’étape 1</v>
      </c>
      <c r="M1091" s="56" t="str">
        <f>IF(ISTEXT(overallRate),"Effectuez l’étape 1",IF(OR(COUNT($C1091,I1091)&lt;&gt;2,overallRate=0),0,IF(E1091="Yes",ROUND(MAX(IF($B1091="Non - avec lien de dépendance",0,MIN((0.75*I1091),847)),MIN(I1091,(0.75*$C1091),847)),2),S1091)))</f>
        <v>Effectuez l’étape 1</v>
      </c>
      <c r="N1091" s="56" t="str">
        <f>IF(ISTEXT(overallRate),"Effectuez l’étape 1",IF(OR(COUNT($C1091,J1091)&lt;&gt;2,overallRate=0),0,IF(F1091="Yes",ROUND(MAX(IF($B1091="Non - avec lien de dépendance",0,MIN((0.75*J1091),847)),MIN(J1091,(0.75*$C1091),847)),2),T1091)))</f>
        <v>Effectuez l’étape 1</v>
      </c>
      <c r="O1091" s="56" t="str">
        <f>IF(ISTEXT(overallRate),"Effectuez l’étape 1",IF(OR(COUNT($C1091,K1091)&lt;&gt;2,overallRate=0),0,IF(G1091="Yes",ROUND(MAX(IF($B1091="Non - avec lien de dépendance",0,MIN((0.75*K1091),847)),MIN(K1091,(0.75*$C1091),847)),2),U1091)))</f>
        <v>Effectuez l’étape 1</v>
      </c>
      <c r="P1091" s="3">
        <f t="shared" si="16"/>
        <v>0</v>
      </c>
      <c r="R1091" s="110" t="e">
        <f>IF(revenueReduction&gt;0.3,MAX(IF($B1091="Non - avec lien de dépendance",MIN(1129,H1091,$C1091)*overallRate,MIN(1129,H1091)*overallRate),ROUND(MAX(IF($B1091="Non - avec lien de dépendance",0,MIN((0.75*H1091),847)),MIN(H1091,(0.75*$C1091),847)),2)),IF($B1091="Non - avec lien de dépendance",MIN(1129,H1091,$C1091)*overallRate,MIN(1129,H1091)*overallRate))</f>
        <v>#VALUE!</v>
      </c>
      <c r="S1091" s="110" t="e">
        <f>IF(revenueReduction&gt;0.3,MAX(IF($B1091="Non - avec lien de dépendance",MIN(1129,I1091,$C1091)*overallRate,MIN(1129,I1091)*overallRate),ROUND(MAX(IF($B1091="Non - avec lien de dépendance",0,MIN((0.75*I1091),847)),MIN(I1091,(0.75*$C1091),847)),2)),IF($B1091="Non - avec lien de dépendance",MIN(1129,I1091,$C1091)*overallRate,MIN(1129,I1091)*overallRate))</f>
        <v>#VALUE!</v>
      </c>
      <c r="T1091" s="110" t="e">
        <f>IF(revenueReduction&gt;0.3,MAX(IF($B1091="Non - avec lien de dépendance",MIN(1129,J1091,$C1091)*overallRate,MIN(1129,J1091)*overallRate),ROUND(MAX(IF($B1091="Non - avec lien de dépendance",0,MIN((0.75*J1091),847)),MIN(J1091,(0.75*$C1091),847)),2)),IF($B1091="Non - avec lien de dépendance",MIN(1129,J1091,$C1091)*overallRate,MIN(1129,J1091)*overallRate))</f>
        <v>#VALUE!</v>
      </c>
      <c r="U1091" s="110" t="e">
        <f>IF(revenueReduction&gt;0.3,MAX(IF($B1091="Non - avec lien de dépendance",MIN(1129,K1091,$C1091)*overallRate,MIN(1129,K1091)*overallRate),ROUND(MAX(IF($B1091="Non - avec lien de dépendance",0,MIN((0.75*K1091),847)),MIN(K1091,(0.75*$C1091),847)),2)),IF($B1091="Non - avec lien de dépendance",MIN(1129,K1091,$C1091)*overallRate,MIN(1129,K1091)*overallRate))</f>
        <v>#VALUE!</v>
      </c>
    </row>
    <row r="1092" spans="12:21" x14ac:dyDescent="0.5">
      <c r="L1092" s="56" t="str">
        <f>IF(ISTEXT(overallRate),"Effectuez l’étape 1",IF(OR(COUNT($C1092,H1092)&lt;&gt;2,overallRate=0),0,IF(D1092="Oui",ROUND(MAX(IF($B1092="Non - avec lien de dépendance",0,MIN((0.75*H1092),847)),MIN(H1092,(0.75*$C1092),847)),2),R1092)))</f>
        <v>Effectuez l’étape 1</v>
      </c>
      <c r="M1092" s="56" t="str">
        <f>IF(ISTEXT(overallRate),"Effectuez l’étape 1",IF(OR(COUNT($C1092,I1092)&lt;&gt;2,overallRate=0),0,IF(E1092="Yes",ROUND(MAX(IF($B1092="Non - avec lien de dépendance",0,MIN((0.75*I1092),847)),MIN(I1092,(0.75*$C1092),847)),2),S1092)))</f>
        <v>Effectuez l’étape 1</v>
      </c>
      <c r="N1092" s="56" t="str">
        <f>IF(ISTEXT(overallRate),"Effectuez l’étape 1",IF(OR(COUNT($C1092,J1092)&lt;&gt;2,overallRate=0),0,IF(F1092="Yes",ROUND(MAX(IF($B1092="Non - avec lien de dépendance",0,MIN((0.75*J1092),847)),MIN(J1092,(0.75*$C1092),847)),2),T1092)))</f>
        <v>Effectuez l’étape 1</v>
      </c>
      <c r="O1092" s="56" t="str">
        <f>IF(ISTEXT(overallRate),"Effectuez l’étape 1",IF(OR(COUNT($C1092,K1092)&lt;&gt;2,overallRate=0),0,IF(G1092="Yes",ROUND(MAX(IF($B1092="Non - avec lien de dépendance",0,MIN((0.75*K1092),847)),MIN(K1092,(0.75*$C1092),847)),2),U1092)))</f>
        <v>Effectuez l’étape 1</v>
      </c>
      <c r="P1092" s="3">
        <f t="shared" si="16"/>
        <v>0</v>
      </c>
      <c r="R1092" s="110" t="e">
        <f>IF(revenueReduction&gt;0.3,MAX(IF($B1092="Non - avec lien de dépendance",MIN(1129,H1092,$C1092)*overallRate,MIN(1129,H1092)*overallRate),ROUND(MAX(IF($B1092="Non - avec lien de dépendance",0,MIN((0.75*H1092),847)),MIN(H1092,(0.75*$C1092),847)),2)),IF($B1092="Non - avec lien de dépendance",MIN(1129,H1092,$C1092)*overallRate,MIN(1129,H1092)*overallRate))</f>
        <v>#VALUE!</v>
      </c>
      <c r="S1092" s="110" t="e">
        <f>IF(revenueReduction&gt;0.3,MAX(IF($B1092="Non - avec lien de dépendance",MIN(1129,I1092,$C1092)*overallRate,MIN(1129,I1092)*overallRate),ROUND(MAX(IF($B1092="Non - avec lien de dépendance",0,MIN((0.75*I1092),847)),MIN(I1092,(0.75*$C1092),847)),2)),IF($B1092="Non - avec lien de dépendance",MIN(1129,I1092,$C1092)*overallRate,MIN(1129,I1092)*overallRate))</f>
        <v>#VALUE!</v>
      </c>
      <c r="T1092" s="110" t="e">
        <f>IF(revenueReduction&gt;0.3,MAX(IF($B1092="Non - avec lien de dépendance",MIN(1129,J1092,$C1092)*overallRate,MIN(1129,J1092)*overallRate),ROUND(MAX(IF($B1092="Non - avec lien de dépendance",0,MIN((0.75*J1092),847)),MIN(J1092,(0.75*$C1092),847)),2)),IF($B1092="Non - avec lien de dépendance",MIN(1129,J1092,$C1092)*overallRate,MIN(1129,J1092)*overallRate))</f>
        <v>#VALUE!</v>
      </c>
      <c r="U1092" s="110" t="e">
        <f>IF(revenueReduction&gt;0.3,MAX(IF($B1092="Non - avec lien de dépendance",MIN(1129,K1092,$C1092)*overallRate,MIN(1129,K1092)*overallRate),ROUND(MAX(IF($B1092="Non - avec lien de dépendance",0,MIN((0.75*K1092),847)),MIN(K1092,(0.75*$C1092),847)),2)),IF($B1092="Non - avec lien de dépendance",MIN(1129,K1092,$C1092)*overallRate,MIN(1129,K1092)*overallRate))</f>
        <v>#VALUE!</v>
      </c>
    </row>
    <row r="1093" spans="12:21" x14ac:dyDescent="0.5">
      <c r="L1093" s="56" t="str">
        <f>IF(ISTEXT(overallRate),"Effectuez l’étape 1",IF(OR(COUNT($C1093,H1093)&lt;&gt;2,overallRate=0),0,IF(D1093="Oui",ROUND(MAX(IF($B1093="Non - avec lien de dépendance",0,MIN((0.75*H1093),847)),MIN(H1093,(0.75*$C1093),847)),2),R1093)))</f>
        <v>Effectuez l’étape 1</v>
      </c>
      <c r="M1093" s="56" t="str">
        <f>IF(ISTEXT(overallRate),"Effectuez l’étape 1",IF(OR(COUNT($C1093,I1093)&lt;&gt;2,overallRate=0),0,IF(E1093="Yes",ROUND(MAX(IF($B1093="Non - avec lien de dépendance",0,MIN((0.75*I1093),847)),MIN(I1093,(0.75*$C1093),847)),2),S1093)))</f>
        <v>Effectuez l’étape 1</v>
      </c>
      <c r="N1093" s="56" t="str">
        <f>IF(ISTEXT(overallRate),"Effectuez l’étape 1",IF(OR(COUNT($C1093,J1093)&lt;&gt;2,overallRate=0),0,IF(F1093="Yes",ROUND(MAX(IF($B1093="Non - avec lien de dépendance",0,MIN((0.75*J1093),847)),MIN(J1093,(0.75*$C1093),847)),2),T1093)))</f>
        <v>Effectuez l’étape 1</v>
      </c>
      <c r="O1093" s="56" t="str">
        <f>IF(ISTEXT(overallRate),"Effectuez l’étape 1",IF(OR(COUNT($C1093,K1093)&lt;&gt;2,overallRate=0),0,IF(G1093="Yes",ROUND(MAX(IF($B1093="Non - avec lien de dépendance",0,MIN((0.75*K1093),847)),MIN(K1093,(0.75*$C1093),847)),2),U1093)))</f>
        <v>Effectuez l’étape 1</v>
      </c>
      <c r="P1093" s="3">
        <f t="shared" si="16"/>
        <v>0</v>
      </c>
      <c r="R1093" s="110" t="e">
        <f>IF(revenueReduction&gt;0.3,MAX(IF($B1093="Non - avec lien de dépendance",MIN(1129,H1093,$C1093)*overallRate,MIN(1129,H1093)*overallRate),ROUND(MAX(IF($B1093="Non - avec lien de dépendance",0,MIN((0.75*H1093),847)),MIN(H1093,(0.75*$C1093),847)),2)),IF($B1093="Non - avec lien de dépendance",MIN(1129,H1093,$C1093)*overallRate,MIN(1129,H1093)*overallRate))</f>
        <v>#VALUE!</v>
      </c>
      <c r="S1093" s="110" t="e">
        <f>IF(revenueReduction&gt;0.3,MAX(IF($B1093="Non - avec lien de dépendance",MIN(1129,I1093,$C1093)*overallRate,MIN(1129,I1093)*overallRate),ROUND(MAX(IF($B1093="Non - avec lien de dépendance",0,MIN((0.75*I1093),847)),MIN(I1093,(0.75*$C1093),847)),2)),IF($B1093="Non - avec lien de dépendance",MIN(1129,I1093,$C1093)*overallRate,MIN(1129,I1093)*overallRate))</f>
        <v>#VALUE!</v>
      </c>
      <c r="T1093" s="110" t="e">
        <f>IF(revenueReduction&gt;0.3,MAX(IF($B1093="Non - avec lien de dépendance",MIN(1129,J1093,$C1093)*overallRate,MIN(1129,J1093)*overallRate),ROUND(MAX(IF($B1093="Non - avec lien de dépendance",0,MIN((0.75*J1093),847)),MIN(J1093,(0.75*$C1093),847)),2)),IF($B1093="Non - avec lien de dépendance",MIN(1129,J1093,$C1093)*overallRate,MIN(1129,J1093)*overallRate))</f>
        <v>#VALUE!</v>
      </c>
      <c r="U1093" s="110" t="e">
        <f>IF(revenueReduction&gt;0.3,MAX(IF($B1093="Non - avec lien de dépendance",MIN(1129,K1093,$C1093)*overallRate,MIN(1129,K1093)*overallRate),ROUND(MAX(IF($B1093="Non - avec lien de dépendance",0,MIN((0.75*K1093),847)),MIN(K1093,(0.75*$C1093),847)),2)),IF($B1093="Non - avec lien de dépendance",MIN(1129,K1093,$C1093)*overallRate,MIN(1129,K1093)*overallRate))</f>
        <v>#VALUE!</v>
      </c>
    </row>
    <row r="1094" spans="12:21" x14ac:dyDescent="0.5">
      <c r="L1094" s="56" t="str">
        <f>IF(ISTEXT(overallRate),"Effectuez l’étape 1",IF(OR(COUNT($C1094,H1094)&lt;&gt;2,overallRate=0),0,IF(D1094="Oui",ROUND(MAX(IF($B1094="Non - avec lien de dépendance",0,MIN((0.75*H1094),847)),MIN(H1094,(0.75*$C1094),847)),2),R1094)))</f>
        <v>Effectuez l’étape 1</v>
      </c>
      <c r="M1094" s="56" t="str">
        <f>IF(ISTEXT(overallRate),"Effectuez l’étape 1",IF(OR(COUNT($C1094,I1094)&lt;&gt;2,overallRate=0),0,IF(E1094="Yes",ROUND(MAX(IF($B1094="Non - avec lien de dépendance",0,MIN((0.75*I1094),847)),MIN(I1094,(0.75*$C1094),847)),2),S1094)))</f>
        <v>Effectuez l’étape 1</v>
      </c>
      <c r="N1094" s="56" t="str">
        <f>IF(ISTEXT(overallRate),"Effectuez l’étape 1",IF(OR(COUNT($C1094,J1094)&lt;&gt;2,overallRate=0),0,IF(F1094="Yes",ROUND(MAX(IF($B1094="Non - avec lien de dépendance",0,MIN((0.75*J1094),847)),MIN(J1094,(0.75*$C1094),847)),2),T1094)))</f>
        <v>Effectuez l’étape 1</v>
      </c>
      <c r="O1094" s="56" t="str">
        <f>IF(ISTEXT(overallRate),"Effectuez l’étape 1",IF(OR(COUNT($C1094,K1094)&lt;&gt;2,overallRate=0),0,IF(G1094="Yes",ROUND(MAX(IF($B1094="Non - avec lien de dépendance",0,MIN((0.75*K1094),847)),MIN(K1094,(0.75*$C1094),847)),2),U1094)))</f>
        <v>Effectuez l’étape 1</v>
      </c>
      <c r="P1094" s="3">
        <f t="shared" si="16"/>
        <v>0</v>
      </c>
      <c r="R1094" s="110" t="e">
        <f>IF(revenueReduction&gt;0.3,MAX(IF($B1094="Non - avec lien de dépendance",MIN(1129,H1094,$C1094)*overallRate,MIN(1129,H1094)*overallRate),ROUND(MAX(IF($B1094="Non - avec lien de dépendance",0,MIN((0.75*H1094),847)),MIN(H1094,(0.75*$C1094),847)),2)),IF($B1094="Non - avec lien de dépendance",MIN(1129,H1094,$C1094)*overallRate,MIN(1129,H1094)*overallRate))</f>
        <v>#VALUE!</v>
      </c>
      <c r="S1094" s="110" t="e">
        <f>IF(revenueReduction&gt;0.3,MAX(IF($B1094="Non - avec lien de dépendance",MIN(1129,I1094,$C1094)*overallRate,MIN(1129,I1094)*overallRate),ROUND(MAX(IF($B1094="Non - avec lien de dépendance",0,MIN((0.75*I1094),847)),MIN(I1094,(0.75*$C1094),847)),2)),IF($B1094="Non - avec lien de dépendance",MIN(1129,I1094,$C1094)*overallRate,MIN(1129,I1094)*overallRate))</f>
        <v>#VALUE!</v>
      </c>
      <c r="T1094" s="110" t="e">
        <f>IF(revenueReduction&gt;0.3,MAX(IF($B1094="Non - avec lien de dépendance",MIN(1129,J1094,$C1094)*overallRate,MIN(1129,J1094)*overallRate),ROUND(MAX(IF($B1094="Non - avec lien de dépendance",0,MIN((0.75*J1094),847)),MIN(J1094,(0.75*$C1094),847)),2)),IF($B1094="Non - avec lien de dépendance",MIN(1129,J1094,$C1094)*overallRate,MIN(1129,J1094)*overallRate))</f>
        <v>#VALUE!</v>
      </c>
      <c r="U1094" s="110" t="e">
        <f>IF(revenueReduction&gt;0.3,MAX(IF($B1094="Non - avec lien de dépendance",MIN(1129,K1094,$C1094)*overallRate,MIN(1129,K1094)*overallRate),ROUND(MAX(IF($B1094="Non - avec lien de dépendance",0,MIN((0.75*K1094),847)),MIN(K1094,(0.75*$C1094),847)),2)),IF($B1094="Non - avec lien de dépendance",MIN(1129,K1094,$C1094)*overallRate,MIN(1129,K1094)*overallRate))</f>
        <v>#VALUE!</v>
      </c>
    </row>
    <row r="1095" spans="12:21" x14ac:dyDescent="0.5">
      <c r="L1095" s="56" t="str">
        <f>IF(ISTEXT(overallRate),"Effectuez l’étape 1",IF(OR(COUNT($C1095,H1095)&lt;&gt;2,overallRate=0),0,IF(D1095="Oui",ROUND(MAX(IF($B1095="Non - avec lien de dépendance",0,MIN((0.75*H1095),847)),MIN(H1095,(0.75*$C1095),847)),2),R1095)))</f>
        <v>Effectuez l’étape 1</v>
      </c>
      <c r="M1095" s="56" t="str">
        <f>IF(ISTEXT(overallRate),"Effectuez l’étape 1",IF(OR(COUNT($C1095,I1095)&lt;&gt;2,overallRate=0),0,IF(E1095="Yes",ROUND(MAX(IF($B1095="Non - avec lien de dépendance",0,MIN((0.75*I1095),847)),MIN(I1095,(0.75*$C1095),847)),2),S1095)))</f>
        <v>Effectuez l’étape 1</v>
      </c>
      <c r="N1095" s="56" t="str">
        <f>IF(ISTEXT(overallRate),"Effectuez l’étape 1",IF(OR(COUNT($C1095,J1095)&lt;&gt;2,overallRate=0),0,IF(F1095="Yes",ROUND(MAX(IF($B1095="Non - avec lien de dépendance",0,MIN((0.75*J1095),847)),MIN(J1095,(0.75*$C1095),847)),2),T1095)))</f>
        <v>Effectuez l’étape 1</v>
      </c>
      <c r="O1095" s="56" t="str">
        <f>IF(ISTEXT(overallRate),"Effectuez l’étape 1",IF(OR(COUNT($C1095,K1095)&lt;&gt;2,overallRate=0),0,IF(G1095="Yes",ROUND(MAX(IF($B1095="Non - avec lien de dépendance",0,MIN((0.75*K1095),847)),MIN(K1095,(0.75*$C1095),847)),2),U1095)))</f>
        <v>Effectuez l’étape 1</v>
      </c>
      <c r="P1095" s="3">
        <f t="shared" ref="P1095:P1158" si="17">IF(AND(COUNT(C1095:K1095)&gt;0,OR(COUNT(C1095:K1095)&lt;&gt;5,ISBLANK(B1095))),"Fill out all amounts",SUM(L1095:O1095))</f>
        <v>0</v>
      </c>
      <c r="R1095" s="110" t="e">
        <f>IF(revenueReduction&gt;0.3,MAX(IF($B1095="Non - avec lien de dépendance",MIN(1129,H1095,$C1095)*overallRate,MIN(1129,H1095)*overallRate),ROUND(MAX(IF($B1095="Non - avec lien de dépendance",0,MIN((0.75*H1095),847)),MIN(H1095,(0.75*$C1095),847)),2)),IF($B1095="Non - avec lien de dépendance",MIN(1129,H1095,$C1095)*overallRate,MIN(1129,H1095)*overallRate))</f>
        <v>#VALUE!</v>
      </c>
      <c r="S1095" s="110" t="e">
        <f>IF(revenueReduction&gt;0.3,MAX(IF($B1095="Non - avec lien de dépendance",MIN(1129,I1095,$C1095)*overallRate,MIN(1129,I1095)*overallRate),ROUND(MAX(IF($B1095="Non - avec lien de dépendance",0,MIN((0.75*I1095),847)),MIN(I1095,(0.75*$C1095),847)),2)),IF($B1095="Non - avec lien de dépendance",MIN(1129,I1095,$C1095)*overallRate,MIN(1129,I1095)*overallRate))</f>
        <v>#VALUE!</v>
      </c>
      <c r="T1095" s="110" t="e">
        <f>IF(revenueReduction&gt;0.3,MAX(IF($B1095="Non - avec lien de dépendance",MIN(1129,J1095,$C1095)*overallRate,MIN(1129,J1095)*overallRate),ROUND(MAX(IF($B1095="Non - avec lien de dépendance",0,MIN((0.75*J1095),847)),MIN(J1095,(0.75*$C1095),847)),2)),IF($B1095="Non - avec lien de dépendance",MIN(1129,J1095,$C1095)*overallRate,MIN(1129,J1095)*overallRate))</f>
        <v>#VALUE!</v>
      </c>
      <c r="U1095" s="110" t="e">
        <f>IF(revenueReduction&gt;0.3,MAX(IF($B1095="Non - avec lien de dépendance",MIN(1129,K1095,$C1095)*overallRate,MIN(1129,K1095)*overallRate),ROUND(MAX(IF($B1095="Non - avec lien de dépendance",0,MIN((0.75*K1095),847)),MIN(K1095,(0.75*$C1095),847)),2)),IF($B1095="Non - avec lien de dépendance",MIN(1129,K1095,$C1095)*overallRate,MIN(1129,K1095)*overallRate))</f>
        <v>#VALUE!</v>
      </c>
    </row>
    <row r="1096" spans="12:21" x14ac:dyDescent="0.5">
      <c r="L1096" s="56" t="str">
        <f>IF(ISTEXT(overallRate),"Effectuez l’étape 1",IF(OR(COUNT($C1096,H1096)&lt;&gt;2,overallRate=0),0,IF(D1096="Oui",ROUND(MAX(IF($B1096="Non - avec lien de dépendance",0,MIN((0.75*H1096),847)),MIN(H1096,(0.75*$C1096),847)),2),R1096)))</f>
        <v>Effectuez l’étape 1</v>
      </c>
      <c r="M1096" s="56" t="str">
        <f>IF(ISTEXT(overallRate),"Effectuez l’étape 1",IF(OR(COUNT($C1096,I1096)&lt;&gt;2,overallRate=0),0,IF(E1096="Yes",ROUND(MAX(IF($B1096="Non - avec lien de dépendance",0,MIN((0.75*I1096),847)),MIN(I1096,(0.75*$C1096),847)),2),S1096)))</f>
        <v>Effectuez l’étape 1</v>
      </c>
      <c r="N1096" s="56" t="str">
        <f>IF(ISTEXT(overallRate),"Effectuez l’étape 1",IF(OR(COUNT($C1096,J1096)&lt;&gt;2,overallRate=0),0,IF(F1096="Yes",ROUND(MAX(IF($B1096="Non - avec lien de dépendance",0,MIN((0.75*J1096),847)),MIN(J1096,(0.75*$C1096),847)),2),T1096)))</f>
        <v>Effectuez l’étape 1</v>
      </c>
      <c r="O1096" s="56" t="str">
        <f>IF(ISTEXT(overallRate),"Effectuez l’étape 1",IF(OR(COUNT($C1096,K1096)&lt;&gt;2,overallRate=0),0,IF(G1096="Yes",ROUND(MAX(IF($B1096="Non - avec lien de dépendance",0,MIN((0.75*K1096),847)),MIN(K1096,(0.75*$C1096),847)),2),U1096)))</f>
        <v>Effectuez l’étape 1</v>
      </c>
      <c r="P1096" s="3">
        <f t="shared" si="17"/>
        <v>0</v>
      </c>
      <c r="R1096" s="110" t="e">
        <f>IF(revenueReduction&gt;0.3,MAX(IF($B1096="Non - avec lien de dépendance",MIN(1129,H1096,$C1096)*overallRate,MIN(1129,H1096)*overallRate),ROUND(MAX(IF($B1096="Non - avec lien de dépendance",0,MIN((0.75*H1096),847)),MIN(H1096,(0.75*$C1096),847)),2)),IF($B1096="Non - avec lien de dépendance",MIN(1129,H1096,$C1096)*overallRate,MIN(1129,H1096)*overallRate))</f>
        <v>#VALUE!</v>
      </c>
      <c r="S1096" s="110" t="e">
        <f>IF(revenueReduction&gt;0.3,MAX(IF($B1096="Non - avec lien de dépendance",MIN(1129,I1096,$C1096)*overallRate,MIN(1129,I1096)*overallRate),ROUND(MAX(IF($B1096="Non - avec lien de dépendance",0,MIN((0.75*I1096),847)),MIN(I1096,(0.75*$C1096),847)),2)),IF($B1096="Non - avec lien de dépendance",MIN(1129,I1096,$C1096)*overallRate,MIN(1129,I1096)*overallRate))</f>
        <v>#VALUE!</v>
      </c>
      <c r="T1096" s="110" t="e">
        <f>IF(revenueReduction&gt;0.3,MAX(IF($B1096="Non - avec lien de dépendance",MIN(1129,J1096,$C1096)*overallRate,MIN(1129,J1096)*overallRate),ROUND(MAX(IF($B1096="Non - avec lien de dépendance",0,MIN((0.75*J1096),847)),MIN(J1096,(0.75*$C1096),847)),2)),IF($B1096="Non - avec lien de dépendance",MIN(1129,J1096,$C1096)*overallRate,MIN(1129,J1096)*overallRate))</f>
        <v>#VALUE!</v>
      </c>
      <c r="U1096" s="110" t="e">
        <f>IF(revenueReduction&gt;0.3,MAX(IF($B1096="Non - avec lien de dépendance",MIN(1129,K1096,$C1096)*overallRate,MIN(1129,K1096)*overallRate),ROUND(MAX(IF($B1096="Non - avec lien de dépendance",0,MIN((0.75*K1096),847)),MIN(K1096,(0.75*$C1096),847)),2)),IF($B1096="Non - avec lien de dépendance",MIN(1129,K1096,$C1096)*overallRate,MIN(1129,K1096)*overallRate))</f>
        <v>#VALUE!</v>
      </c>
    </row>
    <row r="1097" spans="12:21" x14ac:dyDescent="0.5">
      <c r="L1097" s="56" t="str">
        <f>IF(ISTEXT(overallRate),"Effectuez l’étape 1",IF(OR(COUNT($C1097,H1097)&lt;&gt;2,overallRate=0),0,IF(D1097="Oui",ROUND(MAX(IF($B1097="Non - avec lien de dépendance",0,MIN((0.75*H1097),847)),MIN(H1097,(0.75*$C1097),847)),2),R1097)))</f>
        <v>Effectuez l’étape 1</v>
      </c>
      <c r="M1097" s="56" t="str">
        <f>IF(ISTEXT(overallRate),"Effectuez l’étape 1",IF(OR(COUNT($C1097,I1097)&lt;&gt;2,overallRate=0),0,IF(E1097="Yes",ROUND(MAX(IF($B1097="Non - avec lien de dépendance",0,MIN((0.75*I1097),847)),MIN(I1097,(0.75*$C1097),847)),2),S1097)))</f>
        <v>Effectuez l’étape 1</v>
      </c>
      <c r="N1097" s="56" t="str">
        <f>IF(ISTEXT(overallRate),"Effectuez l’étape 1",IF(OR(COUNT($C1097,J1097)&lt;&gt;2,overallRate=0),0,IF(F1097="Yes",ROUND(MAX(IF($B1097="Non - avec lien de dépendance",0,MIN((0.75*J1097),847)),MIN(J1097,(0.75*$C1097),847)),2),T1097)))</f>
        <v>Effectuez l’étape 1</v>
      </c>
      <c r="O1097" s="56" t="str">
        <f>IF(ISTEXT(overallRate),"Effectuez l’étape 1",IF(OR(COUNT($C1097,K1097)&lt;&gt;2,overallRate=0),0,IF(G1097="Yes",ROUND(MAX(IF($B1097="Non - avec lien de dépendance",0,MIN((0.75*K1097),847)),MIN(K1097,(0.75*$C1097),847)),2),U1097)))</f>
        <v>Effectuez l’étape 1</v>
      </c>
      <c r="P1097" s="3">
        <f t="shared" si="17"/>
        <v>0</v>
      </c>
      <c r="R1097" s="110" t="e">
        <f>IF(revenueReduction&gt;0.3,MAX(IF($B1097="Non - avec lien de dépendance",MIN(1129,H1097,$C1097)*overallRate,MIN(1129,H1097)*overallRate),ROUND(MAX(IF($B1097="Non - avec lien de dépendance",0,MIN((0.75*H1097),847)),MIN(H1097,(0.75*$C1097),847)),2)),IF($B1097="Non - avec lien de dépendance",MIN(1129,H1097,$C1097)*overallRate,MIN(1129,H1097)*overallRate))</f>
        <v>#VALUE!</v>
      </c>
      <c r="S1097" s="110" t="e">
        <f>IF(revenueReduction&gt;0.3,MAX(IF($B1097="Non - avec lien de dépendance",MIN(1129,I1097,$C1097)*overallRate,MIN(1129,I1097)*overallRate),ROUND(MAX(IF($B1097="Non - avec lien de dépendance",0,MIN((0.75*I1097),847)),MIN(I1097,(0.75*$C1097),847)),2)),IF($B1097="Non - avec lien de dépendance",MIN(1129,I1097,$C1097)*overallRate,MIN(1129,I1097)*overallRate))</f>
        <v>#VALUE!</v>
      </c>
      <c r="T1097" s="110" t="e">
        <f>IF(revenueReduction&gt;0.3,MAX(IF($B1097="Non - avec lien de dépendance",MIN(1129,J1097,$C1097)*overallRate,MIN(1129,J1097)*overallRate),ROUND(MAX(IF($B1097="Non - avec lien de dépendance",0,MIN((0.75*J1097),847)),MIN(J1097,(0.75*$C1097),847)),2)),IF($B1097="Non - avec lien de dépendance",MIN(1129,J1097,$C1097)*overallRate,MIN(1129,J1097)*overallRate))</f>
        <v>#VALUE!</v>
      </c>
      <c r="U1097" s="110" t="e">
        <f>IF(revenueReduction&gt;0.3,MAX(IF($B1097="Non - avec lien de dépendance",MIN(1129,K1097,$C1097)*overallRate,MIN(1129,K1097)*overallRate),ROUND(MAX(IF($B1097="Non - avec lien de dépendance",0,MIN((0.75*K1097),847)),MIN(K1097,(0.75*$C1097),847)),2)),IF($B1097="Non - avec lien de dépendance",MIN(1129,K1097,$C1097)*overallRate,MIN(1129,K1097)*overallRate))</f>
        <v>#VALUE!</v>
      </c>
    </row>
    <row r="1098" spans="12:21" x14ac:dyDescent="0.5">
      <c r="L1098" s="56" t="str">
        <f>IF(ISTEXT(overallRate),"Effectuez l’étape 1",IF(OR(COUNT($C1098,H1098)&lt;&gt;2,overallRate=0),0,IF(D1098="Oui",ROUND(MAX(IF($B1098="Non - avec lien de dépendance",0,MIN((0.75*H1098),847)),MIN(H1098,(0.75*$C1098),847)),2),R1098)))</f>
        <v>Effectuez l’étape 1</v>
      </c>
      <c r="M1098" s="56" t="str">
        <f>IF(ISTEXT(overallRate),"Effectuez l’étape 1",IF(OR(COUNT($C1098,I1098)&lt;&gt;2,overallRate=0),0,IF(E1098="Yes",ROUND(MAX(IF($B1098="Non - avec lien de dépendance",0,MIN((0.75*I1098),847)),MIN(I1098,(0.75*$C1098),847)),2),S1098)))</f>
        <v>Effectuez l’étape 1</v>
      </c>
      <c r="N1098" s="56" t="str">
        <f>IF(ISTEXT(overallRate),"Effectuez l’étape 1",IF(OR(COUNT($C1098,J1098)&lt;&gt;2,overallRate=0),0,IF(F1098="Yes",ROUND(MAX(IF($B1098="Non - avec lien de dépendance",0,MIN((0.75*J1098),847)),MIN(J1098,(0.75*$C1098),847)),2),T1098)))</f>
        <v>Effectuez l’étape 1</v>
      </c>
      <c r="O1098" s="56" t="str">
        <f>IF(ISTEXT(overallRate),"Effectuez l’étape 1",IF(OR(COUNT($C1098,K1098)&lt;&gt;2,overallRate=0),0,IF(G1098="Yes",ROUND(MAX(IF($B1098="Non - avec lien de dépendance",0,MIN((0.75*K1098),847)),MIN(K1098,(0.75*$C1098),847)),2),U1098)))</f>
        <v>Effectuez l’étape 1</v>
      </c>
      <c r="P1098" s="3">
        <f t="shared" si="17"/>
        <v>0</v>
      </c>
      <c r="R1098" s="110" t="e">
        <f>IF(revenueReduction&gt;0.3,MAX(IF($B1098="Non - avec lien de dépendance",MIN(1129,H1098,$C1098)*overallRate,MIN(1129,H1098)*overallRate),ROUND(MAX(IF($B1098="Non - avec lien de dépendance",0,MIN((0.75*H1098),847)),MIN(H1098,(0.75*$C1098),847)),2)),IF($B1098="Non - avec lien de dépendance",MIN(1129,H1098,$C1098)*overallRate,MIN(1129,H1098)*overallRate))</f>
        <v>#VALUE!</v>
      </c>
      <c r="S1098" s="110" t="e">
        <f>IF(revenueReduction&gt;0.3,MAX(IF($B1098="Non - avec lien de dépendance",MIN(1129,I1098,$C1098)*overallRate,MIN(1129,I1098)*overallRate),ROUND(MAX(IF($B1098="Non - avec lien de dépendance",0,MIN((0.75*I1098),847)),MIN(I1098,(0.75*$C1098),847)),2)),IF($B1098="Non - avec lien de dépendance",MIN(1129,I1098,$C1098)*overallRate,MIN(1129,I1098)*overallRate))</f>
        <v>#VALUE!</v>
      </c>
      <c r="T1098" s="110" t="e">
        <f>IF(revenueReduction&gt;0.3,MAX(IF($B1098="Non - avec lien de dépendance",MIN(1129,J1098,$C1098)*overallRate,MIN(1129,J1098)*overallRate),ROUND(MAX(IF($B1098="Non - avec lien de dépendance",0,MIN((0.75*J1098),847)),MIN(J1098,(0.75*$C1098),847)),2)),IF($B1098="Non - avec lien de dépendance",MIN(1129,J1098,$C1098)*overallRate,MIN(1129,J1098)*overallRate))</f>
        <v>#VALUE!</v>
      </c>
      <c r="U1098" s="110" t="e">
        <f>IF(revenueReduction&gt;0.3,MAX(IF($B1098="Non - avec lien de dépendance",MIN(1129,K1098,$C1098)*overallRate,MIN(1129,K1098)*overallRate),ROUND(MAX(IF($B1098="Non - avec lien de dépendance",0,MIN((0.75*K1098),847)),MIN(K1098,(0.75*$C1098),847)),2)),IF($B1098="Non - avec lien de dépendance",MIN(1129,K1098,$C1098)*overallRate,MIN(1129,K1098)*overallRate))</f>
        <v>#VALUE!</v>
      </c>
    </row>
    <row r="1099" spans="12:21" x14ac:dyDescent="0.5">
      <c r="L1099" s="56" t="str">
        <f>IF(ISTEXT(overallRate),"Effectuez l’étape 1",IF(OR(COUNT($C1099,H1099)&lt;&gt;2,overallRate=0),0,IF(D1099="Oui",ROUND(MAX(IF($B1099="Non - avec lien de dépendance",0,MIN((0.75*H1099),847)),MIN(H1099,(0.75*$C1099),847)),2),R1099)))</f>
        <v>Effectuez l’étape 1</v>
      </c>
      <c r="M1099" s="56" t="str">
        <f>IF(ISTEXT(overallRate),"Effectuez l’étape 1",IF(OR(COUNT($C1099,I1099)&lt;&gt;2,overallRate=0),0,IF(E1099="Yes",ROUND(MAX(IF($B1099="Non - avec lien de dépendance",0,MIN((0.75*I1099),847)),MIN(I1099,(0.75*$C1099),847)),2),S1099)))</f>
        <v>Effectuez l’étape 1</v>
      </c>
      <c r="N1099" s="56" t="str">
        <f>IF(ISTEXT(overallRate),"Effectuez l’étape 1",IF(OR(COUNT($C1099,J1099)&lt;&gt;2,overallRate=0),0,IF(F1099="Yes",ROUND(MAX(IF($B1099="Non - avec lien de dépendance",0,MIN((0.75*J1099),847)),MIN(J1099,(0.75*$C1099),847)),2),T1099)))</f>
        <v>Effectuez l’étape 1</v>
      </c>
      <c r="O1099" s="56" t="str">
        <f>IF(ISTEXT(overallRate),"Effectuez l’étape 1",IF(OR(COUNT($C1099,K1099)&lt;&gt;2,overallRate=0),0,IF(G1099="Yes",ROUND(MAX(IF($B1099="Non - avec lien de dépendance",0,MIN((0.75*K1099),847)),MIN(K1099,(0.75*$C1099),847)),2),U1099)))</f>
        <v>Effectuez l’étape 1</v>
      </c>
      <c r="P1099" s="3">
        <f t="shared" si="17"/>
        <v>0</v>
      </c>
      <c r="R1099" s="110" t="e">
        <f>IF(revenueReduction&gt;0.3,MAX(IF($B1099="Non - avec lien de dépendance",MIN(1129,H1099,$C1099)*overallRate,MIN(1129,H1099)*overallRate),ROUND(MAX(IF($B1099="Non - avec lien de dépendance",0,MIN((0.75*H1099),847)),MIN(H1099,(0.75*$C1099),847)),2)),IF($B1099="Non - avec lien de dépendance",MIN(1129,H1099,$C1099)*overallRate,MIN(1129,H1099)*overallRate))</f>
        <v>#VALUE!</v>
      </c>
      <c r="S1099" s="110" t="e">
        <f>IF(revenueReduction&gt;0.3,MAX(IF($B1099="Non - avec lien de dépendance",MIN(1129,I1099,$C1099)*overallRate,MIN(1129,I1099)*overallRate),ROUND(MAX(IF($B1099="Non - avec lien de dépendance",0,MIN((0.75*I1099),847)),MIN(I1099,(0.75*$C1099),847)),2)),IF($B1099="Non - avec lien de dépendance",MIN(1129,I1099,$C1099)*overallRate,MIN(1129,I1099)*overallRate))</f>
        <v>#VALUE!</v>
      </c>
      <c r="T1099" s="110" t="e">
        <f>IF(revenueReduction&gt;0.3,MAX(IF($B1099="Non - avec lien de dépendance",MIN(1129,J1099,$C1099)*overallRate,MIN(1129,J1099)*overallRate),ROUND(MAX(IF($B1099="Non - avec lien de dépendance",0,MIN((0.75*J1099),847)),MIN(J1099,(0.75*$C1099),847)),2)),IF($B1099="Non - avec lien de dépendance",MIN(1129,J1099,$C1099)*overallRate,MIN(1129,J1099)*overallRate))</f>
        <v>#VALUE!</v>
      </c>
      <c r="U1099" s="110" t="e">
        <f>IF(revenueReduction&gt;0.3,MAX(IF($B1099="Non - avec lien de dépendance",MIN(1129,K1099,$C1099)*overallRate,MIN(1129,K1099)*overallRate),ROUND(MAX(IF($B1099="Non - avec lien de dépendance",0,MIN((0.75*K1099),847)),MIN(K1099,(0.75*$C1099),847)),2)),IF($B1099="Non - avec lien de dépendance",MIN(1129,K1099,$C1099)*overallRate,MIN(1129,K1099)*overallRate))</f>
        <v>#VALUE!</v>
      </c>
    </row>
    <row r="1100" spans="12:21" x14ac:dyDescent="0.5">
      <c r="L1100" s="56" t="str">
        <f>IF(ISTEXT(overallRate),"Effectuez l’étape 1",IF(OR(COUNT($C1100,H1100)&lt;&gt;2,overallRate=0),0,IF(D1100="Oui",ROUND(MAX(IF($B1100="Non - avec lien de dépendance",0,MIN((0.75*H1100),847)),MIN(H1100,(0.75*$C1100),847)),2),R1100)))</f>
        <v>Effectuez l’étape 1</v>
      </c>
      <c r="M1100" s="56" t="str">
        <f>IF(ISTEXT(overallRate),"Effectuez l’étape 1",IF(OR(COUNT($C1100,I1100)&lt;&gt;2,overallRate=0),0,IF(E1100="Yes",ROUND(MAX(IF($B1100="Non - avec lien de dépendance",0,MIN((0.75*I1100),847)),MIN(I1100,(0.75*$C1100),847)),2),S1100)))</f>
        <v>Effectuez l’étape 1</v>
      </c>
      <c r="N1100" s="56" t="str">
        <f>IF(ISTEXT(overallRate),"Effectuez l’étape 1",IF(OR(COUNT($C1100,J1100)&lt;&gt;2,overallRate=0),0,IF(F1100="Yes",ROUND(MAX(IF($B1100="Non - avec lien de dépendance",0,MIN((0.75*J1100),847)),MIN(J1100,(0.75*$C1100),847)),2),T1100)))</f>
        <v>Effectuez l’étape 1</v>
      </c>
      <c r="O1100" s="56" t="str">
        <f>IF(ISTEXT(overallRate),"Effectuez l’étape 1",IF(OR(COUNT($C1100,K1100)&lt;&gt;2,overallRate=0),0,IF(G1100="Yes",ROUND(MAX(IF($B1100="Non - avec lien de dépendance",0,MIN((0.75*K1100),847)),MIN(K1100,(0.75*$C1100),847)),2),U1100)))</f>
        <v>Effectuez l’étape 1</v>
      </c>
      <c r="P1100" s="3">
        <f t="shared" si="17"/>
        <v>0</v>
      </c>
      <c r="R1100" s="110" t="e">
        <f>IF(revenueReduction&gt;0.3,MAX(IF($B1100="Non - avec lien de dépendance",MIN(1129,H1100,$C1100)*overallRate,MIN(1129,H1100)*overallRate),ROUND(MAX(IF($B1100="Non - avec lien de dépendance",0,MIN((0.75*H1100),847)),MIN(H1100,(0.75*$C1100),847)),2)),IF($B1100="Non - avec lien de dépendance",MIN(1129,H1100,$C1100)*overallRate,MIN(1129,H1100)*overallRate))</f>
        <v>#VALUE!</v>
      </c>
      <c r="S1100" s="110" t="e">
        <f>IF(revenueReduction&gt;0.3,MAX(IF($B1100="Non - avec lien de dépendance",MIN(1129,I1100,$C1100)*overallRate,MIN(1129,I1100)*overallRate),ROUND(MAX(IF($B1100="Non - avec lien de dépendance",0,MIN((0.75*I1100),847)),MIN(I1100,(0.75*$C1100),847)),2)),IF($B1100="Non - avec lien de dépendance",MIN(1129,I1100,$C1100)*overallRate,MIN(1129,I1100)*overallRate))</f>
        <v>#VALUE!</v>
      </c>
      <c r="T1100" s="110" t="e">
        <f>IF(revenueReduction&gt;0.3,MAX(IF($B1100="Non - avec lien de dépendance",MIN(1129,J1100,$C1100)*overallRate,MIN(1129,J1100)*overallRate),ROUND(MAX(IF($B1100="Non - avec lien de dépendance",0,MIN((0.75*J1100),847)),MIN(J1100,(0.75*$C1100),847)),2)),IF($B1100="Non - avec lien de dépendance",MIN(1129,J1100,$C1100)*overallRate,MIN(1129,J1100)*overallRate))</f>
        <v>#VALUE!</v>
      </c>
      <c r="U1100" s="110" t="e">
        <f>IF(revenueReduction&gt;0.3,MAX(IF($B1100="Non - avec lien de dépendance",MIN(1129,K1100,$C1100)*overallRate,MIN(1129,K1100)*overallRate),ROUND(MAX(IF($B1100="Non - avec lien de dépendance",0,MIN((0.75*K1100),847)),MIN(K1100,(0.75*$C1100),847)),2)),IF($B1100="Non - avec lien de dépendance",MIN(1129,K1100,$C1100)*overallRate,MIN(1129,K1100)*overallRate))</f>
        <v>#VALUE!</v>
      </c>
    </row>
    <row r="1101" spans="12:21" x14ac:dyDescent="0.5">
      <c r="L1101" s="56" t="str">
        <f>IF(ISTEXT(overallRate),"Effectuez l’étape 1",IF(OR(COUNT($C1101,H1101)&lt;&gt;2,overallRate=0),0,IF(D1101="Oui",ROUND(MAX(IF($B1101="Non - avec lien de dépendance",0,MIN((0.75*H1101),847)),MIN(H1101,(0.75*$C1101),847)),2),R1101)))</f>
        <v>Effectuez l’étape 1</v>
      </c>
      <c r="M1101" s="56" t="str">
        <f>IF(ISTEXT(overallRate),"Effectuez l’étape 1",IF(OR(COUNT($C1101,I1101)&lt;&gt;2,overallRate=0),0,IF(E1101="Yes",ROUND(MAX(IF($B1101="Non - avec lien de dépendance",0,MIN((0.75*I1101),847)),MIN(I1101,(0.75*$C1101),847)),2),S1101)))</f>
        <v>Effectuez l’étape 1</v>
      </c>
      <c r="N1101" s="56" t="str">
        <f>IF(ISTEXT(overallRate),"Effectuez l’étape 1",IF(OR(COUNT($C1101,J1101)&lt;&gt;2,overallRate=0),0,IF(F1101="Yes",ROUND(MAX(IF($B1101="Non - avec lien de dépendance",0,MIN((0.75*J1101),847)),MIN(J1101,(0.75*$C1101),847)),2),T1101)))</f>
        <v>Effectuez l’étape 1</v>
      </c>
      <c r="O1101" s="56" t="str">
        <f>IF(ISTEXT(overallRate),"Effectuez l’étape 1",IF(OR(COUNT($C1101,K1101)&lt;&gt;2,overallRate=0),0,IF(G1101="Yes",ROUND(MAX(IF($B1101="Non - avec lien de dépendance",0,MIN((0.75*K1101),847)),MIN(K1101,(0.75*$C1101),847)),2),U1101)))</f>
        <v>Effectuez l’étape 1</v>
      </c>
      <c r="P1101" s="3">
        <f t="shared" si="17"/>
        <v>0</v>
      </c>
      <c r="R1101" s="110" t="e">
        <f>IF(revenueReduction&gt;0.3,MAX(IF($B1101="Non - avec lien de dépendance",MIN(1129,H1101,$C1101)*overallRate,MIN(1129,H1101)*overallRate),ROUND(MAX(IF($B1101="Non - avec lien de dépendance",0,MIN((0.75*H1101),847)),MIN(H1101,(0.75*$C1101),847)),2)),IF($B1101="Non - avec lien de dépendance",MIN(1129,H1101,$C1101)*overallRate,MIN(1129,H1101)*overallRate))</f>
        <v>#VALUE!</v>
      </c>
      <c r="S1101" s="110" t="e">
        <f>IF(revenueReduction&gt;0.3,MAX(IF($B1101="Non - avec lien de dépendance",MIN(1129,I1101,$C1101)*overallRate,MIN(1129,I1101)*overallRate),ROUND(MAX(IF($B1101="Non - avec lien de dépendance",0,MIN((0.75*I1101),847)),MIN(I1101,(0.75*$C1101),847)),2)),IF($B1101="Non - avec lien de dépendance",MIN(1129,I1101,$C1101)*overallRate,MIN(1129,I1101)*overallRate))</f>
        <v>#VALUE!</v>
      </c>
      <c r="T1101" s="110" t="e">
        <f>IF(revenueReduction&gt;0.3,MAX(IF($B1101="Non - avec lien de dépendance",MIN(1129,J1101,$C1101)*overallRate,MIN(1129,J1101)*overallRate),ROUND(MAX(IF($B1101="Non - avec lien de dépendance",0,MIN((0.75*J1101),847)),MIN(J1101,(0.75*$C1101),847)),2)),IF($B1101="Non - avec lien de dépendance",MIN(1129,J1101,$C1101)*overallRate,MIN(1129,J1101)*overallRate))</f>
        <v>#VALUE!</v>
      </c>
      <c r="U1101" s="110" t="e">
        <f>IF(revenueReduction&gt;0.3,MAX(IF($B1101="Non - avec lien de dépendance",MIN(1129,K1101,$C1101)*overallRate,MIN(1129,K1101)*overallRate),ROUND(MAX(IF($B1101="Non - avec lien de dépendance",0,MIN((0.75*K1101),847)),MIN(K1101,(0.75*$C1101),847)),2)),IF($B1101="Non - avec lien de dépendance",MIN(1129,K1101,$C1101)*overallRate,MIN(1129,K1101)*overallRate))</f>
        <v>#VALUE!</v>
      </c>
    </row>
    <row r="1102" spans="12:21" x14ac:dyDescent="0.5">
      <c r="L1102" s="56" t="str">
        <f>IF(ISTEXT(overallRate),"Effectuez l’étape 1",IF(OR(COUNT($C1102,H1102)&lt;&gt;2,overallRate=0),0,IF(D1102="Oui",ROUND(MAX(IF($B1102="Non - avec lien de dépendance",0,MIN((0.75*H1102),847)),MIN(H1102,(0.75*$C1102),847)),2),R1102)))</f>
        <v>Effectuez l’étape 1</v>
      </c>
      <c r="M1102" s="56" t="str">
        <f>IF(ISTEXT(overallRate),"Effectuez l’étape 1",IF(OR(COUNT($C1102,I1102)&lt;&gt;2,overallRate=0),0,IF(E1102="Yes",ROUND(MAX(IF($B1102="Non - avec lien de dépendance",0,MIN((0.75*I1102),847)),MIN(I1102,(0.75*$C1102),847)),2),S1102)))</f>
        <v>Effectuez l’étape 1</v>
      </c>
      <c r="N1102" s="56" t="str">
        <f>IF(ISTEXT(overallRate),"Effectuez l’étape 1",IF(OR(COUNT($C1102,J1102)&lt;&gt;2,overallRate=0),0,IF(F1102="Yes",ROUND(MAX(IF($B1102="Non - avec lien de dépendance",0,MIN((0.75*J1102),847)),MIN(J1102,(0.75*$C1102),847)),2),T1102)))</f>
        <v>Effectuez l’étape 1</v>
      </c>
      <c r="O1102" s="56" t="str">
        <f>IF(ISTEXT(overallRate),"Effectuez l’étape 1",IF(OR(COUNT($C1102,K1102)&lt;&gt;2,overallRate=0),0,IF(G1102="Yes",ROUND(MAX(IF($B1102="Non - avec lien de dépendance",0,MIN((0.75*K1102),847)),MIN(K1102,(0.75*$C1102),847)),2),U1102)))</f>
        <v>Effectuez l’étape 1</v>
      </c>
      <c r="P1102" s="3">
        <f t="shared" si="17"/>
        <v>0</v>
      </c>
      <c r="R1102" s="110" t="e">
        <f>IF(revenueReduction&gt;0.3,MAX(IF($B1102="Non - avec lien de dépendance",MIN(1129,H1102,$C1102)*overallRate,MIN(1129,H1102)*overallRate),ROUND(MAX(IF($B1102="Non - avec lien de dépendance",0,MIN((0.75*H1102),847)),MIN(H1102,(0.75*$C1102),847)),2)),IF($B1102="Non - avec lien de dépendance",MIN(1129,H1102,$C1102)*overallRate,MIN(1129,H1102)*overallRate))</f>
        <v>#VALUE!</v>
      </c>
      <c r="S1102" s="110" t="e">
        <f>IF(revenueReduction&gt;0.3,MAX(IF($B1102="Non - avec lien de dépendance",MIN(1129,I1102,$C1102)*overallRate,MIN(1129,I1102)*overallRate),ROUND(MAX(IF($B1102="Non - avec lien de dépendance",0,MIN((0.75*I1102),847)),MIN(I1102,(0.75*$C1102),847)),2)),IF($B1102="Non - avec lien de dépendance",MIN(1129,I1102,$C1102)*overallRate,MIN(1129,I1102)*overallRate))</f>
        <v>#VALUE!</v>
      </c>
      <c r="T1102" s="110" t="e">
        <f>IF(revenueReduction&gt;0.3,MAX(IF($B1102="Non - avec lien de dépendance",MIN(1129,J1102,$C1102)*overallRate,MIN(1129,J1102)*overallRate),ROUND(MAX(IF($B1102="Non - avec lien de dépendance",0,MIN((0.75*J1102),847)),MIN(J1102,(0.75*$C1102),847)),2)),IF($B1102="Non - avec lien de dépendance",MIN(1129,J1102,$C1102)*overallRate,MIN(1129,J1102)*overallRate))</f>
        <v>#VALUE!</v>
      </c>
      <c r="U1102" s="110" t="e">
        <f>IF(revenueReduction&gt;0.3,MAX(IF($B1102="Non - avec lien de dépendance",MIN(1129,K1102,$C1102)*overallRate,MIN(1129,K1102)*overallRate),ROUND(MAX(IF($B1102="Non - avec lien de dépendance",0,MIN((0.75*K1102),847)),MIN(K1102,(0.75*$C1102),847)),2)),IF($B1102="Non - avec lien de dépendance",MIN(1129,K1102,$C1102)*overallRate,MIN(1129,K1102)*overallRate))</f>
        <v>#VALUE!</v>
      </c>
    </row>
    <row r="1103" spans="12:21" x14ac:dyDescent="0.5">
      <c r="L1103" s="56" t="str">
        <f>IF(ISTEXT(overallRate),"Effectuez l’étape 1",IF(OR(COUNT($C1103,H1103)&lt;&gt;2,overallRate=0),0,IF(D1103="Oui",ROUND(MAX(IF($B1103="Non - avec lien de dépendance",0,MIN((0.75*H1103),847)),MIN(H1103,(0.75*$C1103),847)),2),R1103)))</f>
        <v>Effectuez l’étape 1</v>
      </c>
      <c r="M1103" s="56" t="str">
        <f>IF(ISTEXT(overallRate),"Effectuez l’étape 1",IF(OR(COUNT($C1103,I1103)&lt;&gt;2,overallRate=0),0,IF(E1103="Yes",ROUND(MAX(IF($B1103="Non - avec lien de dépendance",0,MIN((0.75*I1103),847)),MIN(I1103,(0.75*$C1103),847)),2),S1103)))</f>
        <v>Effectuez l’étape 1</v>
      </c>
      <c r="N1103" s="56" t="str">
        <f>IF(ISTEXT(overallRate),"Effectuez l’étape 1",IF(OR(COUNT($C1103,J1103)&lt;&gt;2,overallRate=0),0,IF(F1103="Yes",ROUND(MAX(IF($B1103="Non - avec lien de dépendance",0,MIN((0.75*J1103),847)),MIN(J1103,(0.75*$C1103),847)),2),T1103)))</f>
        <v>Effectuez l’étape 1</v>
      </c>
      <c r="O1103" s="56" t="str">
        <f>IF(ISTEXT(overallRate),"Effectuez l’étape 1",IF(OR(COUNT($C1103,K1103)&lt;&gt;2,overallRate=0),0,IF(G1103="Yes",ROUND(MAX(IF($B1103="Non - avec lien de dépendance",0,MIN((0.75*K1103),847)),MIN(K1103,(0.75*$C1103),847)),2),U1103)))</f>
        <v>Effectuez l’étape 1</v>
      </c>
      <c r="P1103" s="3">
        <f t="shared" si="17"/>
        <v>0</v>
      </c>
      <c r="R1103" s="110" t="e">
        <f>IF(revenueReduction&gt;0.3,MAX(IF($B1103="Non - avec lien de dépendance",MIN(1129,H1103,$C1103)*overallRate,MIN(1129,H1103)*overallRate),ROUND(MAX(IF($B1103="Non - avec lien de dépendance",0,MIN((0.75*H1103),847)),MIN(H1103,(0.75*$C1103),847)),2)),IF($B1103="Non - avec lien de dépendance",MIN(1129,H1103,$C1103)*overallRate,MIN(1129,H1103)*overallRate))</f>
        <v>#VALUE!</v>
      </c>
      <c r="S1103" s="110" t="e">
        <f>IF(revenueReduction&gt;0.3,MAX(IF($B1103="Non - avec lien de dépendance",MIN(1129,I1103,$C1103)*overallRate,MIN(1129,I1103)*overallRate),ROUND(MAX(IF($B1103="Non - avec lien de dépendance",0,MIN((0.75*I1103),847)),MIN(I1103,(0.75*$C1103),847)),2)),IF($B1103="Non - avec lien de dépendance",MIN(1129,I1103,$C1103)*overallRate,MIN(1129,I1103)*overallRate))</f>
        <v>#VALUE!</v>
      </c>
      <c r="T1103" s="110" t="e">
        <f>IF(revenueReduction&gt;0.3,MAX(IF($B1103="Non - avec lien de dépendance",MIN(1129,J1103,$C1103)*overallRate,MIN(1129,J1103)*overallRate),ROUND(MAX(IF($B1103="Non - avec lien de dépendance",0,MIN((0.75*J1103),847)),MIN(J1103,(0.75*$C1103),847)),2)),IF($B1103="Non - avec lien de dépendance",MIN(1129,J1103,$C1103)*overallRate,MIN(1129,J1103)*overallRate))</f>
        <v>#VALUE!</v>
      </c>
      <c r="U1103" s="110" t="e">
        <f>IF(revenueReduction&gt;0.3,MAX(IF($B1103="Non - avec lien de dépendance",MIN(1129,K1103,$C1103)*overallRate,MIN(1129,K1103)*overallRate),ROUND(MAX(IF($B1103="Non - avec lien de dépendance",0,MIN((0.75*K1103),847)),MIN(K1103,(0.75*$C1103),847)),2)),IF($B1103="Non - avec lien de dépendance",MIN(1129,K1103,$C1103)*overallRate,MIN(1129,K1103)*overallRate))</f>
        <v>#VALUE!</v>
      </c>
    </row>
    <row r="1104" spans="12:21" x14ac:dyDescent="0.5">
      <c r="L1104" s="56" t="str">
        <f>IF(ISTEXT(overallRate),"Effectuez l’étape 1",IF(OR(COUNT($C1104,H1104)&lt;&gt;2,overallRate=0),0,IF(D1104="Oui",ROUND(MAX(IF($B1104="Non - avec lien de dépendance",0,MIN((0.75*H1104),847)),MIN(H1104,(0.75*$C1104),847)),2),R1104)))</f>
        <v>Effectuez l’étape 1</v>
      </c>
      <c r="M1104" s="56" t="str">
        <f>IF(ISTEXT(overallRate),"Effectuez l’étape 1",IF(OR(COUNT($C1104,I1104)&lt;&gt;2,overallRate=0),0,IF(E1104="Yes",ROUND(MAX(IF($B1104="Non - avec lien de dépendance",0,MIN((0.75*I1104),847)),MIN(I1104,(0.75*$C1104),847)),2),S1104)))</f>
        <v>Effectuez l’étape 1</v>
      </c>
      <c r="N1104" s="56" t="str">
        <f>IF(ISTEXT(overallRate),"Effectuez l’étape 1",IF(OR(COUNT($C1104,J1104)&lt;&gt;2,overallRate=0),0,IF(F1104="Yes",ROUND(MAX(IF($B1104="Non - avec lien de dépendance",0,MIN((0.75*J1104),847)),MIN(J1104,(0.75*$C1104),847)),2),T1104)))</f>
        <v>Effectuez l’étape 1</v>
      </c>
      <c r="O1104" s="56" t="str">
        <f>IF(ISTEXT(overallRate),"Effectuez l’étape 1",IF(OR(COUNT($C1104,K1104)&lt;&gt;2,overallRate=0),0,IF(G1104="Yes",ROUND(MAX(IF($B1104="Non - avec lien de dépendance",0,MIN((0.75*K1104),847)),MIN(K1104,(0.75*$C1104),847)),2),U1104)))</f>
        <v>Effectuez l’étape 1</v>
      </c>
      <c r="P1104" s="3">
        <f t="shared" si="17"/>
        <v>0</v>
      </c>
      <c r="R1104" s="110" t="e">
        <f>IF(revenueReduction&gt;0.3,MAX(IF($B1104="Non - avec lien de dépendance",MIN(1129,H1104,$C1104)*overallRate,MIN(1129,H1104)*overallRate),ROUND(MAX(IF($B1104="Non - avec lien de dépendance",0,MIN((0.75*H1104),847)),MIN(H1104,(0.75*$C1104),847)),2)),IF($B1104="Non - avec lien de dépendance",MIN(1129,H1104,$C1104)*overallRate,MIN(1129,H1104)*overallRate))</f>
        <v>#VALUE!</v>
      </c>
      <c r="S1104" s="110" t="e">
        <f>IF(revenueReduction&gt;0.3,MAX(IF($B1104="Non - avec lien de dépendance",MIN(1129,I1104,$C1104)*overallRate,MIN(1129,I1104)*overallRate),ROUND(MAX(IF($B1104="Non - avec lien de dépendance",0,MIN((0.75*I1104),847)),MIN(I1104,(0.75*$C1104),847)),2)),IF($B1104="Non - avec lien de dépendance",MIN(1129,I1104,$C1104)*overallRate,MIN(1129,I1104)*overallRate))</f>
        <v>#VALUE!</v>
      </c>
      <c r="T1104" s="110" t="e">
        <f>IF(revenueReduction&gt;0.3,MAX(IF($B1104="Non - avec lien de dépendance",MIN(1129,J1104,$C1104)*overallRate,MIN(1129,J1104)*overallRate),ROUND(MAX(IF($B1104="Non - avec lien de dépendance",0,MIN((0.75*J1104),847)),MIN(J1104,(0.75*$C1104),847)),2)),IF($B1104="Non - avec lien de dépendance",MIN(1129,J1104,$C1104)*overallRate,MIN(1129,J1104)*overallRate))</f>
        <v>#VALUE!</v>
      </c>
      <c r="U1104" s="110" t="e">
        <f>IF(revenueReduction&gt;0.3,MAX(IF($B1104="Non - avec lien de dépendance",MIN(1129,K1104,$C1104)*overallRate,MIN(1129,K1104)*overallRate),ROUND(MAX(IF($B1104="Non - avec lien de dépendance",0,MIN((0.75*K1104),847)),MIN(K1104,(0.75*$C1104),847)),2)),IF($B1104="Non - avec lien de dépendance",MIN(1129,K1104,$C1104)*overallRate,MIN(1129,K1104)*overallRate))</f>
        <v>#VALUE!</v>
      </c>
    </row>
    <row r="1105" spans="12:21" x14ac:dyDescent="0.5">
      <c r="L1105" s="56" t="str">
        <f>IF(ISTEXT(overallRate),"Effectuez l’étape 1",IF(OR(COUNT($C1105,H1105)&lt;&gt;2,overallRate=0),0,IF(D1105="Oui",ROUND(MAX(IF($B1105="Non - avec lien de dépendance",0,MIN((0.75*H1105),847)),MIN(H1105,(0.75*$C1105),847)),2),R1105)))</f>
        <v>Effectuez l’étape 1</v>
      </c>
      <c r="M1105" s="56" t="str">
        <f>IF(ISTEXT(overallRate),"Effectuez l’étape 1",IF(OR(COUNT($C1105,I1105)&lt;&gt;2,overallRate=0),0,IF(E1105="Yes",ROUND(MAX(IF($B1105="Non - avec lien de dépendance",0,MIN((0.75*I1105),847)),MIN(I1105,(0.75*$C1105),847)),2),S1105)))</f>
        <v>Effectuez l’étape 1</v>
      </c>
      <c r="N1105" s="56" t="str">
        <f>IF(ISTEXT(overallRate),"Effectuez l’étape 1",IF(OR(COUNT($C1105,J1105)&lt;&gt;2,overallRate=0),0,IF(F1105="Yes",ROUND(MAX(IF($B1105="Non - avec lien de dépendance",0,MIN((0.75*J1105),847)),MIN(J1105,(0.75*$C1105),847)),2),T1105)))</f>
        <v>Effectuez l’étape 1</v>
      </c>
      <c r="O1105" s="56" t="str">
        <f>IF(ISTEXT(overallRate),"Effectuez l’étape 1",IF(OR(COUNT($C1105,K1105)&lt;&gt;2,overallRate=0),0,IF(G1105="Yes",ROUND(MAX(IF($B1105="Non - avec lien de dépendance",0,MIN((0.75*K1105),847)),MIN(K1105,(0.75*$C1105),847)),2),U1105)))</f>
        <v>Effectuez l’étape 1</v>
      </c>
      <c r="P1105" s="3">
        <f t="shared" si="17"/>
        <v>0</v>
      </c>
      <c r="R1105" s="110" t="e">
        <f>IF(revenueReduction&gt;0.3,MAX(IF($B1105="Non - avec lien de dépendance",MIN(1129,H1105,$C1105)*overallRate,MIN(1129,H1105)*overallRate),ROUND(MAX(IF($B1105="Non - avec lien de dépendance",0,MIN((0.75*H1105),847)),MIN(H1105,(0.75*$C1105),847)),2)),IF($B1105="Non - avec lien de dépendance",MIN(1129,H1105,$C1105)*overallRate,MIN(1129,H1105)*overallRate))</f>
        <v>#VALUE!</v>
      </c>
      <c r="S1105" s="110" t="e">
        <f>IF(revenueReduction&gt;0.3,MAX(IF($B1105="Non - avec lien de dépendance",MIN(1129,I1105,$C1105)*overallRate,MIN(1129,I1105)*overallRate),ROUND(MAX(IF($B1105="Non - avec lien de dépendance",0,MIN((0.75*I1105),847)),MIN(I1105,(0.75*$C1105),847)),2)),IF($B1105="Non - avec lien de dépendance",MIN(1129,I1105,$C1105)*overallRate,MIN(1129,I1105)*overallRate))</f>
        <v>#VALUE!</v>
      </c>
      <c r="T1105" s="110" t="e">
        <f>IF(revenueReduction&gt;0.3,MAX(IF($B1105="Non - avec lien de dépendance",MIN(1129,J1105,$C1105)*overallRate,MIN(1129,J1105)*overallRate),ROUND(MAX(IF($B1105="Non - avec lien de dépendance",0,MIN((0.75*J1105),847)),MIN(J1105,(0.75*$C1105),847)),2)),IF($B1105="Non - avec lien de dépendance",MIN(1129,J1105,$C1105)*overallRate,MIN(1129,J1105)*overallRate))</f>
        <v>#VALUE!</v>
      </c>
      <c r="U1105" s="110" t="e">
        <f>IF(revenueReduction&gt;0.3,MAX(IF($B1105="Non - avec lien de dépendance",MIN(1129,K1105,$C1105)*overallRate,MIN(1129,K1105)*overallRate),ROUND(MAX(IF($B1105="Non - avec lien de dépendance",0,MIN((0.75*K1105),847)),MIN(K1105,(0.75*$C1105),847)),2)),IF($B1105="Non - avec lien de dépendance",MIN(1129,K1105,$C1105)*overallRate,MIN(1129,K1105)*overallRate))</f>
        <v>#VALUE!</v>
      </c>
    </row>
    <row r="1106" spans="12:21" x14ac:dyDescent="0.5">
      <c r="L1106" s="56" t="str">
        <f>IF(ISTEXT(overallRate),"Effectuez l’étape 1",IF(OR(COUNT($C1106,H1106)&lt;&gt;2,overallRate=0),0,IF(D1106="Oui",ROUND(MAX(IF($B1106="Non - avec lien de dépendance",0,MIN((0.75*H1106),847)),MIN(H1106,(0.75*$C1106),847)),2),R1106)))</f>
        <v>Effectuez l’étape 1</v>
      </c>
      <c r="M1106" s="56" t="str">
        <f>IF(ISTEXT(overallRate),"Effectuez l’étape 1",IF(OR(COUNT($C1106,I1106)&lt;&gt;2,overallRate=0),0,IF(E1106="Yes",ROUND(MAX(IF($B1106="Non - avec lien de dépendance",0,MIN((0.75*I1106),847)),MIN(I1106,(0.75*$C1106),847)),2),S1106)))</f>
        <v>Effectuez l’étape 1</v>
      </c>
      <c r="N1106" s="56" t="str">
        <f>IF(ISTEXT(overallRate),"Effectuez l’étape 1",IF(OR(COUNT($C1106,J1106)&lt;&gt;2,overallRate=0),0,IF(F1106="Yes",ROUND(MAX(IF($B1106="Non - avec lien de dépendance",0,MIN((0.75*J1106),847)),MIN(J1106,(0.75*$C1106),847)),2),T1106)))</f>
        <v>Effectuez l’étape 1</v>
      </c>
      <c r="O1106" s="56" t="str">
        <f>IF(ISTEXT(overallRate),"Effectuez l’étape 1",IF(OR(COUNT($C1106,K1106)&lt;&gt;2,overallRate=0),0,IF(G1106="Yes",ROUND(MAX(IF($B1106="Non - avec lien de dépendance",0,MIN((0.75*K1106),847)),MIN(K1106,(0.75*$C1106),847)),2),U1106)))</f>
        <v>Effectuez l’étape 1</v>
      </c>
      <c r="P1106" s="3">
        <f t="shared" si="17"/>
        <v>0</v>
      </c>
      <c r="R1106" s="110" t="e">
        <f>IF(revenueReduction&gt;0.3,MAX(IF($B1106="Non - avec lien de dépendance",MIN(1129,H1106,$C1106)*overallRate,MIN(1129,H1106)*overallRate),ROUND(MAX(IF($B1106="Non - avec lien de dépendance",0,MIN((0.75*H1106),847)),MIN(H1106,(0.75*$C1106),847)),2)),IF($B1106="Non - avec lien de dépendance",MIN(1129,H1106,$C1106)*overallRate,MIN(1129,H1106)*overallRate))</f>
        <v>#VALUE!</v>
      </c>
      <c r="S1106" s="110" t="e">
        <f>IF(revenueReduction&gt;0.3,MAX(IF($B1106="Non - avec lien de dépendance",MIN(1129,I1106,$C1106)*overallRate,MIN(1129,I1106)*overallRate),ROUND(MAX(IF($B1106="Non - avec lien de dépendance",0,MIN((0.75*I1106),847)),MIN(I1106,(0.75*$C1106),847)),2)),IF($B1106="Non - avec lien de dépendance",MIN(1129,I1106,$C1106)*overallRate,MIN(1129,I1106)*overallRate))</f>
        <v>#VALUE!</v>
      </c>
      <c r="T1106" s="110" t="e">
        <f>IF(revenueReduction&gt;0.3,MAX(IF($B1106="Non - avec lien de dépendance",MIN(1129,J1106,$C1106)*overallRate,MIN(1129,J1106)*overallRate),ROUND(MAX(IF($B1106="Non - avec lien de dépendance",0,MIN((0.75*J1106),847)),MIN(J1106,(0.75*$C1106),847)),2)),IF($B1106="Non - avec lien de dépendance",MIN(1129,J1106,$C1106)*overallRate,MIN(1129,J1106)*overallRate))</f>
        <v>#VALUE!</v>
      </c>
      <c r="U1106" s="110" t="e">
        <f>IF(revenueReduction&gt;0.3,MAX(IF($B1106="Non - avec lien de dépendance",MIN(1129,K1106,$C1106)*overallRate,MIN(1129,K1106)*overallRate),ROUND(MAX(IF($B1106="Non - avec lien de dépendance",0,MIN((0.75*K1106),847)),MIN(K1106,(0.75*$C1106),847)),2)),IF($B1106="Non - avec lien de dépendance",MIN(1129,K1106,$C1106)*overallRate,MIN(1129,K1106)*overallRate))</f>
        <v>#VALUE!</v>
      </c>
    </row>
    <row r="1107" spans="12:21" x14ac:dyDescent="0.5">
      <c r="L1107" s="56" t="str">
        <f>IF(ISTEXT(overallRate),"Effectuez l’étape 1",IF(OR(COUNT($C1107,H1107)&lt;&gt;2,overallRate=0),0,IF(D1107="Oui",ROUND(MAX(IF($B1107="Non - avec lien de dépendance",0,MIN((0.75*H1107),847)),MIN(H1107,(0.75*$C1107),847)),2),R1107)))</f>
        <v>Effectuez l’étape 1</v>
      </c>
      <c r="M1107" s="56" t="str">
        <f>IF(ISTEXT(overallRate),"Effectuez l’étape 1",IF(OR(COUNT($C1107,I1107)&lt;&gt;2,overallRate=0),0,IF(E1107="Yes",ROUND(MAX(IF($B1107="Non - avec lien de dépendance",0,MIN((0.75*I1107),847)),MIN(I1107,(0.75*$C1107),847)),2),S1107)))</f>
        <v>Effectuez l’étape 1</v>
      </c>
      <c r="N1107" s="56" t="str">
        <f>IF(ISTEXT(overallRate),"Effectuez l’étape 1",IF(OR(COUNT($C1107,J1107)&lt;&gt;2,overallRate=0),0,IF(F1107="Yes",ROUND(MAX(IF($B1107="Non - avec lien de dépendance",0,MIN((0.75*J1107),847)),MIN(J1107,(0.75*$C1107),847)),2),T1107)))</f>
        <v>Effectuez l’étape 1</v>
      </c>
      <c r="O1107" s="56" t="str">
        <f>IF(ISTEXT(overallRate),"Effectuez l’étape 1",IF(OR(COUNT($C1107,K1107)&lt;&gt;2,overallRate=0),0,IF(G1107="Yes",ROUND(MAX(IF($B1107="Non - avec lien de dépendance",0,MIN((0.75*K1107),847)),MIN(K1107,(0.75*$C1107),847)),2),U1107)))</f>
        <v>Effectuez l’étape 1</v>
      </c>
      <c r="P1107" s="3">
        <f t="shared" si="17"/>
        <v>0</v>
      </c>
      <c r="R1107" s="110" t="e">
        <f>IF(revenueReduction&gt;0.3,MAX(IF($B1107="Non - avec lien de dépendance",MIN(1129,H1107,$C1107)*overallRate,MIN(1129,H1107)*overallRate),ROUND(MAX(IF($B1107="Non - avec lien de dépendance",0,MIN((0.75*H1107),847)),MIN(H1107,(0.75*$C1107),847)),2)),IF($B1107="Non - avec lien de dépendance",MIN(1129,H1107,$C1107)*overallRate,MIN(1129,H1107)*overallRate))</f>
        <v>#VALUE!</v>
      </c>
      <c r="S1107" s="110" t="e">
        <f>IF(revenueReduction&gt;0.3,MAX(IF($B1107="Non - avec lien de dépendance",MIN(1129,I1107,$C1107)*overallRate,MIN(1129,I1107)*overallRate),ROUND(MAX(IF($B1107="Non - avec lien de dépendance",0,MIN((0.75*I1107),847)),MIN(I1107,(0.75*$C1107),847)),2)),IF($B1107="Non - avec lien de dépendance",MIN(1129,I1107,$C1107)*overallRate,MIN(1129,I1107)*overallRate))</f>
        <v>#VALUE!</v>
      </c>
      <c r="T1107" s="110" t="e">
        <f>IF(revenueReduction&gt;0.3,MAX(IF($B1107="Non - avec lien de dépendance",MIN(1129,J1107,$C1107)*overallRate,MIN(1129,J1107)*overallRate),ROUND(MAX(IF($B1107="Non - avec lien de dépendance",0,MIN((0.75*J1107),847)),MIN(J1107,(0.75*$C1107),847)),2)),IF($B1107="Non - avec lien de dépendance",MIN(1129,J1107,$C1107)*overallRate,MIN(1129,J1107)*overallRate))</f>
        <v>#VALUE!</v>
      </c>
      <c r="U1107" s="110" t="e">
        <f>IF(revenueReduction&gt;0.3,MAX(IF($B1107="Non - avec lien de dépendance",MIN(1129,K1107,$C1107)*overallRate,MIN(1129,K1107)*overallRate),ROUND(MAX(IF($B1107="Non - avec lien de dépendance",0,MIN((0.75*K1107),847)),MIN(K1107,(0.75*$C1107),847)),2)),IF($B1107="Non - avec lien de dépendance",MIN(1129,K1107,$C1107)*overallRate,MIN(1129,K1107)*overallRate))</f>
        <v>#VALUE!</v>
      </c>
    </row>
    <row r="1108" spans="12:21" x14ac:dyDescent="0.5">
      <c r="L1108" s="56" t="str">
        <f>IF(ISTEXT(overallRate),"Effectuez l’étape 1",IF(OR(COUNT($C1108,H1108)&lt;&gt;2,overallRate=0),0,IF(D1108="Oui",ROUND(MAX(IF($B1108="Non - avec lien de dépendance",0,MIN((0.75*H1108),847)),MIN(H1108,(0.75*$C1108),847)),2),R1108)))</f>
        <v>Effectuez l’étape 1</v>
      </c>
      <c r="M1108" s="56" t="str">
        <f>IF(ISTEXT(overallRate),"Effectuez l’étape 1",IF(OR(COUNT($C1108,I1108)&lt;&gt;2,overallRate=0),0,IF(E1108="Yes",ROUND(MAX(IF($B1108="Non - avec lien de dépendance",0,MIN((0.75*I1108),847)),MIN(I1108,(0.75*$C1108),847)),2),S1108)))</f>
        <v>Effectuez l’étape 1</v>
      </c>
      <c r="N1108" s="56" t="str">
        <f>IF(ISTEXT(overallRate),"Effectuez l’étape 1",IF(OR(COUNT($C1108,J1108)&lt;&gt;2,overallRate=0),0,IF(F1108="Yes",ROUND(MAX(IF($B1108="Non - avec lien de dépendance",0,MIN((0.75*J1108),847)),MIN(J1108,(0.75*$C1108),847)),2),T1108)))</f>
        <v>Effectuez l’étape 1</v>
      </c>
      <c r="O1108" s="56" t="str">
        <f>IF(ISTEXT(overallRate),"Effectuez l’étape 1",IF(OR(COUNT($C1108,K1108)&lt;&gt;2,overallRate=0),0,IF(G1108="Yes",ROUND(MAX(IF($B1108="Non - avec lien de dépendance",0,MIN((0.75*K1108),847)),MIN(K1108,(0.75*$C1108),847)),2),U1108)))</f>
        <v>Effectuez l’étape 1</v>
      </c>
      <c r="P1108" s="3">
        <f t="shared" si="17"/>
        <v>0</v>
      </c>
      <c r="R1108" s="110" t="e">
        <f>IF(revenueReduction&gt;0.3,MAX(IF($B1108="Non - avec lien de dépendance",MIN(1129,H1108,$C1108)*overallRate,MIN(1129,H1108)*overallRate),ROUND(MAX(IF($B1108="Non - avec lien de dépendance",0,MIN((0.75*H1108),847)),MIN(H1108,(0.75*$C1108),847)),2)),IF($B1108="Non - avec lien de dépendance",MIN(1129,H1108,$C1108)*overallRate,MIN(1129,H1108)*overallRate))</f>
        <v>#VALUE!</v>
      </c>
      <c r="S1108" s="110" t="e">
        <f>IF(revenueReduction&gt;0.3,MAX(IF($B1108="Non - avec lien de dépendance",MIN(1129,I1108,$C1108)*overallRate,MIN(1129,I1108)*overallRate),ROUND(MAX(IF($B1108="Non - avec lien de dépendance",0,MIN((0.75*I1108),847)),MIN(I1108,(0.75*$C1108),847)),2)),IF($B1108="Non - avec lien de dépendance",MIN(1129,I1108,$C1108)*overallRate,MIN(1129,I1108)*overallRate))</f>
        <v>#VALUE!</v>
      </c>
      <c r="T1108" s="110" t="e">
        <f>IF(revenueReduction&gt;0.3,MAX(IF($B1108="Non - avec lien de dépendance",MIN(1129,J1108,$C1108)*overallRate,MIN(1129,J1108)*overallRate),ROUND(MAX(IF($B1108="Non - avec lien de dépendance",0,MIN((0.75*J1108),847)),MIN(J1108,(0.75*$C1108),847)),2)),IF($B1108="Non - avec lien de dépendance",MIN(1129,J1108,$C1108)*overallRate,MIN(1129,J1108)*overallRate))</f>
        <v>#VALUE!</v>
      </c>
      <c r="U1108" s="110" t="e">
        <f>IF(revenueReduction&gt;0.3,MAX(IF($B1108="Non - avec lien de dépendance",MIN(1129,K1108,$C1108)*overallRate,MIN(1129,K1108)*overallRate),ROUND(MAX(IF($B1108="Non - avec lien de dépendance",0,MIN((0.75*K1108),847)),MIN(K1108,(0.75*$C1108),847)),2)),IF($B1108="Non - avec lien de dépendance",MIN(1129,K1108,$C1108)*overallRate,MIN(1129,K1108)*overallRate))</f>
        <v>#VALUE!</v>
      </c>
    </row>
    <row r="1109" spans="12:21" x14ac:dyDescent="0.5">
      <c r="L1109" s="56" t="str">
        <f>IF(ISTEXT(overallRate),"Effectuez l’étape 1",IF(OR(COUNT($C1109,H1109)&lt;&gt;2,overallRate=0),0,IF(D1109="Oui",ROUND(MAX(IF($B1109="Non - avec lien de dépendance",0,MIN((0.75*H1109),847)),MIN(H1109,(0.75*$C1109),847)),2),R1109)))</f>
        <v>Effectuez l’étape 1</v>
      </c>
      <c r="M1109" s="56" t="str">
        <f>IF(ISTEXT(overallRate),"Effectuez l’étape 1",IF(OR(COUNT($C1109,I1109)&lt;&gt;2,overallRate=0),0,IF(E1109="Yes",ROUND(MAX(IF($B1109="Non - avec lien de dépendance",0,MIN((0.75*I1109),847)),MIN(I1109,(0.75*$C1109),847)),2),S1109)))</f>
        <v>Effectuez l’étape 1</v>
      </c>
      <c r="N1109" s="56" t="str">
        <f>IF(ISTEXT(overallRate),"Effectuez l’étape 1",IF(OR(COUNT($C1109,J1109)&lt;&gt;2,overallRate=0),0,IF(F1109="Yes",ROUND(MAX(IF($B1109="Non - avec lien de dépendance",0,MIN((0.75*J1109),847)),MIN(J1109,(0.75*$C1109),847)),2),T1109)))</f>
        <v>Effectuez l’étape 1</v>
      </c>
      <c r="O1109" s="56" t="str">
        <f>IF(ISTEXT(overallRate),"Effectuez l’étape 1",IF(OR(COUNT($C1109,K1109)&lt;&gt;2,overallRate=0),0,IF(G1109="Yes",ROUND(MAX(IF($B1109="Non - avec lien de dépendance",0,MIN((0.75*K1109),847)),MIN(K1109,(0.75*$C1109),847)),2),U1109)))</f>
        <v>Effectuez l’étape 1</v>
      </c>
      <c r="P1109" s="3">
        <f t="shared" si="17"/>
        <v>0</v>
      </c>
      <c r="R1109" s="110" t="e">
        <f>IF(revenueReduction&gt;0.3,MAX(IF($B1109="Non - avec lien de dépendance",MIN(1129,H1109,$C1109)*overallRate,MIN(1129,H1109)*overallRate),ROUND(MAX(IF($B1109="Non - avec lien de dépendance",0,MIN((0.75*H1109),847)),MIN(H1109,(0.75*$C1109),847)),2)),IF($B1109="Non - avec lien de dépendance",MIN(1129,H1109,$C1109)*overallRate,MIN(1129,H1109)*overallRate))</f>
        <v>#VALUE!</v>
      </c>
      <c r="S1109" s="110" t="e">
        <f>IF(revenueReduction&gt;0.3,MAX(IF($B1109="Non - avec lien de dépendance",MIN(1129,I1109,$C1109)*overallRate,MIN(1129,I1109)*overallRate),ROUND(MAX(IF($B1109="Non - avec lien de dépendance",0,MIN((0.75*I1109),847)),MIN(I1109,(0.75*$C1109),847)),2)),IF($B1109="Non - avec lien de dépendance",MIN(1129,I1109,$C1109)*overallRate,MIN(1129,I1109)*overallRate))</f>
        <v>#VALUE!</v>
      </c>
      <c r="T1109" s="110" t="e">
        <f>IF(revenueReduction&gt;0.3,MAX(IF($B1109="Non - avec lien de dépendance",MIN(1129,J1109,$C1109)*overallRate,MIN(1129,J1109)*overallRate),ROUND(MAX(IF($B1109="Non - avec lien de dépendance",0,MIN((0.75*J1109),847)),MIN(J1109,(0.75*$C1109),847)),2)),IF($B1109="Non - avec lien de dépendance",MIN(1129,J1109,$C1109)*overallRate,MIN(1129,J1109)*overallRate))</f>
        <v>#VALUE!</v>
      </c>
      <c r="U1109" s="110" t="e">
        <f>IF(revenueReduction&gt;0.3,MAX(IF($B1109="Non - avec lien de dépendance",MIN(1129,K1109,$C1109)*overallRate,MIN(1129,K1109)*overallRate),ROUND(MAX(IF($B1109="Non - avec lien de dépendance",0,MIN((0.75*K1109),847)),MIN(K1109,(0.75*$C1109),847)),2)),IF($B1109="Non - avec lien de dépendance",MIN(1129,K1109,$C1109)*overallRate,MIN(1129,K1109)*overallRate))</f>
        <v>#VALUE!</v>
      </c>
    </row>
    <row r="1110" spans="12:21" x14ac:dyDescent="0.5">
      <c r="L1110" s="56" t="str">
        <f>IF(ISTEXT(overallRate),"Effectuez l’étape 1",IF(OR(COUNT($C1110,H1110)&lt;&gt;2,overallRate=0),0,IF(D1110="Oui",ROUND(MAX(IF($B1110="Non - avec lien de dépendance",0,MIN((0.75*H1110),847)),MIN(H1110,(0.75*$C1110),847)),2),R1110)))</f>
        <v>Effectuez l’étape 1</v>
      </c>
      <c r="M1110" s="56" t="str">
        <f>IF(ISTEXT(overallRate),"Effectuez l’étape 1",IF(OR(COUNT($C1110,I1110)&lt;&gt;2,overallRate=0),0,IF(E1110="Yes",ROUND(MAX(IF($B1110="Non - avec lien de dépendance",0,MIN((0.75*I1110),847)),MIN(I1110,(0.75*$C1110),847)),2),S1110)))</f>
        <v>Effectuez l’étape 1</v>
      </c>
      <c r="N1110" s="56" t="str">
        <f>IF(ISTEXT(overallRate),"Effectuez l’étape 1",IF(OR(COUNT($C1110,J1110)&lt;&gt;2,overallRate=0),0,IF(F1110="Yes",ROUND(MAX(IF($B1110="Non - avec lien de dépendance",0,MIN((0.75*J1110),847)),MIN(J1110,(0.75*$C1110),847)),2),T1110)))</f>
        <v>Effectuez l’étape 1</v>
      </c>
      <c r="O1110" s="56" t="str">
        <f>IF(ISTEXT(overallRate),"Effectuez l’étape 1",IF(OR(COUNT($C1110,K1110)&lt;&gt;2,overallRate=0),0,IF(G1110="Yes",ROUND(MAX(IF($B1110="Non - avec lien de dépendance",0,MIN((0.75*K1110),847)),MIN(K1110,(0.75*$C1110),847)),2),U1110)))</f>
        <v>Effectuez l’étape 1</v>
      </c>
      <c r="P1110" s="3">
        <f t="shared" si="17"/>
        <v>0</v>
      </c>
      <c r="R1110" s="110" t="e">
        <f>IF(revenueReduction&gt;0.3,MAX(IF($B1110="Non - avec lien de dépendance",MIN(1129,H1110,$C1110)*overallRate,MIN(1129,H1110)*overallRate),ROUND(MAX(IF($B1110="Non - avec lien de dépendance",0,MIN((0.75*H1110),847)),MIN(H1110,(0.75*$C1110),847)),2)),IF($B1110="Non - avec lien de dépendance",MIN(1129,H1110,$C1110)*overallRate,MIN(1129,H1110)*overallRate))</f>
        <v>#VALUE!</v>
      </c>
      <c r="S1110" s="110" t="e">
        <f>IF(revenueReduction&gt;0.3,MAX(IF($B1110="Non - avec lien de dépendance",MIN(1129,I1110,$C1110)*overallRate,MIN(1129,I1110)*overallRate),ROUND(MAX(IF($B1110="Non - avec lien de dépendance",0,MIN((0.75*I1110),847)),MIN(I1110,(0.75*$C1110),847)),2)),IF($B1110="Non - avec lien de dépendance",MIN(1129,I1110,$C1110)*overallRate,MIN(1129,I1110)*overallRate))</f>
        <v>#VALUE!</v>
      </c>
      <c r="T1110" s="110" t="e">
        <f>IF(revenueReduction&gt;0.3,MAX(IF($B1110="Non - avec lien de dépendance",MIN(1129,J1110,$C1110)*overallRate,MIN(1129,J1110)*overallRate),ROUND(MAX(IF($B1110="Non - avec lien de dépendance",0,MIN((0.75*J1110),847)),MIN(J1110,(0.75*$C1110),847)),2)),IF($B1110="Non - avec lien de dépendance",MIN(1129,J1110,$C1110)*overallRate,MIN(1129,J1110)*overallRate))</f>
        <v>#VALUE!</v>
      </c>
      <c r="U1110" s="110" t="e">
        <f>IF(revenueReduction&gt;0.3,MAX(IF($B1110="Non - avec lien de dépendance",MIN(1129,K1110,$C1110)*overallRate,MIN(1129,K1110)*overallRate),ROUND(MAX(IF($B1110="Non - avec lien de dépendance",0,MIN((0.75*K1110),847)),MIN(K1110,(0.75*$C1110),847)),2)),IF($B1110="Non - avec lien de dépendance",MIN(1129,K1110,$C1110)*overallRate,MIN(1129,K1110)*overallRate))</f>
        <v>#VALUE!</v>
      </c>
    </row>
    <row r="1111" spans="12:21" x14ac:dyDescent="0.5">
      <c r="L1111" s="56" t="str">
        <f>IF(ISTEXT(overallRate),"Effectuez l’étape 1",IF(OR(COUNT($C1111,H1111)&lt;&gt;2,overallRate=0),0,IF(D1111="Oui",ROUND(MAX(IF($B1111="Non - avec lien de dépendance",0,MIN((0.75*H1111),847)),MIN(H1111,(0.75*$C1111),847)),2),R1111)))</f>
        <v>Effectuez l’étape 1</v>
      </c>
      <c r="M1111" s="56" t="str">
        <f>IF(ISTEXT(overallRate),"Effectuez l’étape 1",IF(OR(COUNT($C1111,I1111)&lt;&gt;2,overallRate=0),0,IF(E1111="Yes",ROUND(MAX(IF($B1111="Non - avec lien de dépendance",0,MIN((0.75*I1111),847)),MIN(I1111,(0.75*$C1111),847)),2),S1111)))</f>
        <v>Effectuez l’étape 1</v>
      </c>
      <c r="N1111" s="56" t="str">
        <f>IF(ISTEXT(overallRate),"Effectuez l’étape 1",IF(OR(COUNT($C1111,J1111)&lt;&gt;2,overallRate=0),0,IF(F1111="Yes",ROUND(MAX(IF($B1111="Non - avec lien de dépendance",0,MIN((0.75*J1111),847)),MIN(J1111,(0.75*$C1111),847)),2),T1111)))</f>
        <v>Effectuez l’étape 1</v>
      </c>
      <c r="O1111" s="56" t="str">
        <f>IF(ISTEXT(overallRate),"Effectuez l’étape 1",IF(OR(COUNT($C1111,K1111)&lt;&gt;2,overallRate=0),0,IF(G1111="Yes",ROUND(MAX(IF($B1111="Non - avec lien de dépendance",0,MIN((0.75*K1111),847)),MIN(K1111,(0.75*$C1111),847)),2),U1111)))</f>
        <v>Effectuez l’étape 1</v>
      </c>
      <c r="P1111" s="3">
        <f t="shared" si="17"/>
        <v>0</v>
      </c>
      <c r="R1111" s="110" t="e">
        <f>IF(revenueReduction&gt;0.3,MAX(IF($B1111="Non - avec lien de dépendance",MIN(1129,H1111,$C1111)*overallRate,MIN(1129,H1111)*overallRate),ROUND(MAX(IF($B1111="Non - avec lien de dépendance",0,MIN((0.75*H1111),847)),MIN(H1111,(0.75*$C1111),847)),2)),IF($B1111="Non - avec lien de dépendance",MIN(1129,H1111,$C1111)*overallRate,MIN(1129,H1111)*overallRate))</f>
        <v>#VALUE!</v>
      </c>
      <c r="S1111" s="110" t="e">
        <f>IF(revenueReduction&gt;0.3,MAX(IF($B1111="Non - avec lien de dépendance",MIN(1129,I1111,$C1111)*overallRate,MIN(1129,I1111)*overallRate),ROUND(MAX(IF($B1111="Non - avec lien de dépendance",0,MIN((0.75*I1111),847)),MIN(I1111,(0.75*$C1111),847)),2)),IF($B1111="Non - avec lien de dépendance",MIN(1129,I1111,$C1111)*overallRate,MIN(1129,I1111)*overallRate))</f>
        <v>#VALUE!</v>
      </c>
      <c r="T1111" s="110" t="e">
        <f>IF(revenueReduction&gt;0.3,MAX(IF($B1111="Non - avec lien de dépendance",MIN(1129,J1111,$C1111)*overallRate,MIN(1129,J1111)*overallRate),ROUND(MAX(IF($B1111="Non - avec lien de dépendance",0,MIN((0.75*J1111),847)),MIN(J1111,(0.75*$C1111),847)),2)),IF($B1111="Non - avec lien de dépendance",MIN(1129,J1111,$C1111)*overallRate,MIN(1129,J1111)*overallRate))</f>
        <v>#VALUE!</v>
      </c>
      <c r="U1111" s="110" t="e">
        <f>IF(revenueReduction&gt;0.3,MAX(IF($B1111="Non - avec lien de dépendance",MIN(1129,K1111,$C1111)*overallRate,MIN(1129,K1111)*overallRate),ROUND(MAX(IF($B1111="Non - avec lien de dépendance",0,MIN((0.75*K1111),847)),MIN(K1111,(0.75*$C1111),847)),2)),IF($B1111="Non - avec lien de dépendance",MIN(1129,K1111,$C1111)*overallRate,MIN(1129,K1111)*overallRate))</f>
        <v>#VALUE!</v>
      </c>
    </row>
    <row r="1112" spans="12:21" x14ac:dyDescent="0.5">
      <c r="L1112" s="56" t="str">
        <f>IF(ISTEXT(overallRate),"Effectuez l’étape 1",IF(OR(COUNT($C1112,H1112)&lt;&gt;2,overallRate=0),0,IF(D1112="Oui",ROUND(MAX(IF($B1112="Non - avec lien de dépendance",0,MIN((0.75*H1112),847)),MIN(H1112,(0.75*$C1112),847)),2),R1112)))</f>
        <v>Effectuez l’étape 1</v>
      </c>
      <c r="M1112" s="56" t="str">
        <f>IF(ISTEXT(overallRate),"Effectuez l’étape 1",IF(OR(COUNT($C1112,I1112)&lt;&gt;2,overallRate=0),0,IF(E1112="Yes",ROUND(MAX(IF($B1112="Non - avec lien de dépendance",0,MIN((0.75*I1112),847)),MIN(I1112,(0.75*$C1112),847)),2),S1112)))</f>
        <v>Effectuez l’étape 1</v>
      </c>
      <c r="N1112" s="56" t="str">
        <f>IF(ISTEXT(overallRate),"Effectuez l’étape 1",IF(OR(COUNT($C1112,J1112)&lt;&gt;2,overallRate=0),0,IF(F1112="Yes",ROUND(MAX(IF($B1112="Non - avec lien de dépendance",0,MIN((0.75*J1112),847)),MIN(J1112,(0.75*$C1112),847)),2),T1112)))</f>
        <v>Effectuez l’étape 1</v>
      </c>
      <c r="O1112" s="56" t="str">
        <f>IF(ISTEXT(overallRate),"Effectuez l’étape 1",IF(OR(COUNT($C1112,K1112)&lt;&gt;2,overallRate=0),0,IF(G1112="Yes",ROUND(MAX(IF($B1112="Non - avec lien de dépendance",0,MIN((0.75*K1112),847)),MIN(K1112,(0.75*$C1112),847)),2),U1112)))</f>
        <v>Effectuez l’étape 1</v>
      </c>
      <c r="P1112" s="3">
        <f t="shared" si="17"/>
        <v>0</v>
      </c>
      <c r="R1112" s="110" t="e">
        <f>IF(revenueReduction&gt;0.3,MAX(IF($B1112="Non - avec lien de dépendance",MIN(1129,H1112,$C1112)*overallRate,MIN(1129,H1112)*overallRate),ROUND(MAX(IF($B1112="Non - avec lien de dépendance",0,MIN((0.75*H1112),847)),MIN(H1112,(0.75*$C1112),847)),2)),IF($B1112="Non - avec lien de dépendance",MIN(1129,H1112,$C1112)*overallRate,MIN(1129,H1112)*overallRate))</f>
        <v>#VALUE!</v>
      </c>
      <c r="S1112" s="110" t="e">
        <f>IF(revenueReduction&gt;0.3,MAX(IF($B1112="Non - avec lien de dépendance",MIN(1129,I1112,$C1112)*overallRate,MIN(1129,I1112)*overallRate),ROUND(MAX(IF($B1112="Non - avec lien de dépendance",0,MIN((0.75*I1112),847)),MIN(I1112,(0.75*$C1112),847)),2)),IF($B1112="Non - avec lien de dépendance",MIN(1129,I1112,$C1112)*overallRate,MIN(1129,I1112)*overallRate))</f>
        <v>#VALUE!</v>
      </c>
      <c r="T1112" s="110" t="e">
        <f>IF(revenueReduction&gt;0.3,MAX(IF($B1112="Non - avec lien de dépendance",MIN(1129,J1112,$C1112)*overallRate,MIN(1129,J1112)*overallRate),ROUND(MAX(IF($B1112="Non - avec lien de dépendance",0,MIN((0.75*J1112),847)),MIN(J1112,(0.75*$C1112),847)),2)),IF($B1112="Non - avec lien de dépendance",MIN(1129,J1112,$C1112)*overallRate,MIN(1129,J1112)*overallRate))</f>
        <v>#VALUE!</v>
      </c>
      <c r="U1112" s="110" t="e">
        <f>IF(revenueReduction&gt;0.3,MAX(IF($B1112="Non - avec lien de dépendance",MIN(1129,K1112,$C1112)*overallRate,MIN(1129,K1112)*overallRate),ROUND(MAX(IF($B1112="Non - avec lien de dépendance",0,MIN((0.75*K1112),847)),MIN(K1112,(0.75*$C1112),847)),2)),IF($B1112="Non - avec lien de dépendance",MIN(1129,K1112,$C1112)*overallRate,MIN(1129,K1112)*overallRate))</f>
        <v>#VALUE!</v>
      </c>
    </row>
    <row r="1113" spans="12:21" x14ac:dyDescent="0.5">
      <c r="L1113" s="56" t="str">
        <f>IF(ISTEXT(overallRate),"Effectuez l’étape 1",IF(OR(COUNT($C1113,H1113)&lt;&gt;2,overallRate=0),0,IF(D1113="Oui",ROUND(MAX(IF($B1113="Non - avec lien de dépendance",0,MIN((0.75*H1113),847)),MIN(H1113,(0.75*$C1113),847)),2),R1113)))</f>
        <v>Effectuez l’étape 1</v>
      </c>
      <c r="M1113" s="56" t="str">
        <f>IF(ISTEXT(overallRate),"Effectuez l’étape 1",IF(OR(COUNT($C1113,I1113)&lt;&gt;2,overallRate=0),0,IF(E1113="Yes",ROUND(MAX(IF($B1113="Non - avec lien de dépendance",0,MIN((0.75*I1113),847)),MIN(I1113,(0.75*$C1113),847)),2),S1113)))</f>
        <v>Effectuez l’étape 1</v>
      </c>
      <c r="N1113" s="56" t="str">
        <f>IF(ISTEXT(overallRate),"Effectuez l’étape 1",IF(OR(COUNT($C1113,J1113)&lt;&gt;2,overallRate=0),0,IF(F1113="Yes",ROUND(MAX(IF($B1113="Non - avec lien de dépendance",0,MIN((0.75*J1113),847)),MIN(J1113,(0.75*$C1113),847)),2),T1113)))</f>
        <v>Effectuez l’étape 1</v>
      </c>
      <c r="O1113" s="56" t="str">
        <f>IF(ISTEXT(overallRate),"Effectuez l’étape 1",IF(OR(COUNT($C1113,K1113)&lt;&gt;2,overallRate=0),0,IF(G1113="Yes",ROUND(MAX(IF($B1113="Non - avec lien de dépendance",0,MIN((0.75*K1113),847)),MIN(K1113,(0.75*$C1113),847)),2),U1113)))</f>
        <v>Effectuez l’étape 1</v>
      </c>
      <c r="P1113" s="3">
        <f t="shared" si="17"/>
        <v>0</v>
      </c>
      <c r="R1113" s="110" t="e">
        <f>IF(revenueReduction&gt;0.3,MAX(IF($B1113="Non - avec lien de dépendance",MIN(1129,H1113,$C1113)*overallRate,MIN(1129,H1113)*overallRate),ROUND(MAX(IF($B1113="Non - avec lien de dépendance",0,MIN((0.75*H1113),847)),MIN(H1113,(0.75*$C1113),847)),2)),IF($B1113="Non - avec lien de dépendance",MIN(1129,H1113,$C1113)*overallRate,MIN(1129,H1113)*overallRate))</f>
        <v>#VALUE!</v>
      </c>
      <c r="S1113" s="110" t="e">
        <f>IF(revenueReduction&gt;0.3,MAX(IF($B1113="Non - avec lien de dépendance",MIN(1129,I1113,$C1113)*overallRate,MIN(1129,I1113)*overallRate),ROUND(MAX(IF($B1113="Non - avec lien de dépendance",0,MIN((0.75*I1113),847)),MIN(I1113,(0.75*$C1113),847)),2)),IF($B1113="Non - avec lien de dépendance",MIN(1129,I1113,$C1113)*overallRate,MIN(1129,I1113)*overallRate))</f>
        <v>#VALUE!</v>
      </c>
      <c r="T1113" s="110" t="e">
        <f>IF(revenueReduction&gt;0.3,MAX(IF($B1113="Non - avec lien de dépendance",MIN(1129,J1113,$C1113)*overallRate,MIN(1129,J1113)*overallRate),ROUND(MAX(IF($B1113="Non - avec lien de dépendance",0,MIN((0.75*J1113),847)),MIN(J1113,(0.75*$C1113),847)),2)),IF($B1113="Non - avec lien de dépendance",MIN(1129,J1113,$C1113)*overallRate,MIN(1129,J1113)*overallRate))</f>
        <v>#VALUE!</v>
      </c>
      <c r="U1113" s="110" t="e">
        <f>IF(revenueReduction&gt;0.3,MAX(IF($B1113="Non - avec lien de dépendance",MIN(1129,K1113,$C1113)*overallRate,MIN(1129,K1113)*overallRate),ROUND(MAX(IF($B1113="Non - avec lien de dépendance",0,MIN((0.75*K1113),847)),MIN(K1113,(0.75*$C1113),847)),2)),IF($B1113="Non - avec lien de dépendance",MIN(1129,K1113,$C1113)*overallRate,MIN(1129,K1113)*overallRate))</f>
        <v>#VALUE!</v>
      </c>
    </row>
    <row r="1114" spans="12:21" x14ac:dyDescent="0.5">
      <c r="L1114" s="56" t="str">
        <f>IF(ISTEXT(overallRate),"Effectuez l’étape 1",IF(OR(COUNT($C1114,H1114)&lt;&gt;2,overallRate=0),0,IF(D1114="Oui",ROUND(MAX(IF($B1114="Non - avec lien de dépendance",0,MIN((0.75*H1114),847)),MIN(H1114,(0.75*$C1114),847)),2),R1114)))</f>
        <v>Effectuez l’étape 1</v>
      </c>
      <c r="M1114" s="56" t="str">
        <f>IF(ISTEXT(overallRate),"Effectuez l’étape 1",IF(OR(COUNT($C1114,I1114)&lt;&gt;2,overallRate=0),0,IF(E1114="Yes",ROUND(MAX(IF($B1114="Non - avec lien de dépendance",0,MIN((0.75*I1114),847)),MIN(I1114,(0.75*$C1114),847)),2),S1114)))</f>
        <v>Effectuez l’étape 1</v>
      </c>
      <c r="N1114" s="56" t="str">
        <f>IF(ISTEXT(overallRate),"Effectuez l’étape 1",IF(OR(COUNT($C1114,J1114)&lt;&gt;2,overallRate=0),0,IF(F1114="Yes",ROUND(MAX(IF($B1114="Non - avec lien de dépendance",0,MIN((0.75*J1114),847)),MIN(J1114,(0.75*$C1114),847)),2),T1114)))</f>
        <v>Effectuez l’étape 1</v>
      </c>
      <c r="O1114" s="56" t="str">
        <f>IF(ISTEXT(overallRate),"Effectuez l’étape 1",IF(OR(COUNT($C1114,K1114)&lt;&gt;2,overallRate=0),0,IF(G1114="Yes",ROUND(MAX(IF($B1114="Non - avec lien de dépendance",0,MIN((0.75*K1114),847)),MIN(K1114,(0.75*$C1114),847)),2),U1114)))</f>
        <v>Effectuez l’étape 1</v>
      </c>
      <c r="P1114" s="3">
        <f t="shared" si="17"/>
        <v>0</v>
      </c>
      <c r="R1114" s="110" t="e">
        <f>IF(revenueReduction&gt;0.3,MAX(IF($B1114="Non - avec lien de dépendance",MIN(1129,H1114,$C1114)*overallRate,MIN(1129,H1114)*overallRate),ROUND(MAX(IF($B1114="Non - avec lien de dépendance",0,MIN((0.75*H1114),847)),MIN(H1114,(0.75*$C1114),847)),2)),IF($B1114="Non - avec lien de dépendance",MIN(1129,H1114,$C1114)*overallRate,MIN(1129,H1114)*overallRate))</f>
        <v>#VALUE!</v>
      </c>
      <c r="S1114" s="110" t="e">
        <f>IF(revenueReduction&gt;0.3,MAX(IF($B1114="Non - avec lien de dépendance",MIN(1129,I1114,$C1114)*overallRate,MIN(1129,I1114)*overallRate),ROUND(MAX(IF($B1114="Non - avec lien de dépendance",0,MIN((0.75*I1114),847)),MIN(I1114,(0.75*$C1114),847)),2)),IF($B1114="Non - avec lien de dépendance",MIN(1129,I1114,$C1114)*overallRate,MIN(1129,I1114)*overallRate))</f>
        <v>#VALUE!</v>
      </c>
      <c r="T1114" s="110" t="e">
        <f>IF(revenueReduction&gt;0.3,MAX(IF($B1114="Non - avec lien de dépendance",MIN(1129,J1114,$C1114)*overallRate,MIN(1129,J1114)*overallRate),ROUND(MAX(IF($B1114="Non - avec lien de dépendance",0,MIN((0.75*J1114),847)),MIN(J1114,(0.75*$C1114),847)),2)),IF($B1114="Non - avec lien de dépendance",MIN(1129,J1114,$C1114)*overallRate,MIN(1129,J1114)*overallRate))</f>
        <v>#VALUE!</v>
      </c>
      <c r="U1114" s="110" t="e">
        <f>IF(revenueReduction&gt;0.3,MAX(IF($B1114="Non - avec lien de dépendance",MIN(1129,K1114,$C1114)*overallRate,MIN(1129,K1114)*overallRate),ROUND(MAX(IF($B1114="Non - avec lien de dépendance",0,MIN((0.75*K1114),847)),MIN(K1114,(0.75*$C1114),847)),2)),IF($B1114="Non - avec lien de dépendance",MIN(1129,K1114,$C1114)*overallRate,MIN(1129,K1114)*overallRate))</f>
        <v>#VALUE!</v>
      </c>
    </row>
    <row r="1115" spans="12:21" x14ac:dyDescent="0.5">
      <c r="L1115" s="56" t="str">
        <f>IF(ISTEXT(overallRate),"Effectuez l’étape 1",IF(OR(COUNT($C1115,H1115)&lt;&gt;2,overallRate=0),0,IF(D1115="Oui",ROUND(MAX(IF($B1115="Non - avec lien de dépendance",0,MIN((0.75*H1115),847)),MIN(H1115,(0.75*$C1115),847)),2),R1115)))</f>
        <v>Effectuez l’étape 1</v>
      </c>
      <c r="M1115" s="56" t="str">
        <f>IF(ISTEXT(overallRate),"Effectuez l’étape 1",IF(OR(COUNT($C1115,I1115)&lt;&gt;2,overallRate=0),0,IF(E1115="Yes",ROUND(MAX(IF($B1115="Non - avec lien de dépendance",0,MIN((0.75*I1115),847)),MIN(I1115,(0.75*$C1115),847)),2),S1115)))</f>
        <v>Effectuez l’étape 1</v>
      </c>
      <c r="N1115" s="56" t="str">
        <f>IF(ISTEXT(overallRate),"Effectuez l’étape 1",IF(OR(COUNT($C1115,J1115)&lt;&gt;2,overallRate=0),0,IF(F1115="Yes",ROUND(MAX(IF($B1115="Non - avec lien de dépendance",0,MIN((0.75*J1115),847)),MIN(J1115,(0.75*$C1115),847)),2),T1115)))</f>
        <v>Effectuez l’étape 1</v>
      </c>
      <c r="O1115" s="56" t="str">
        <f>IF(ISTEXT(overallRate),"Effectuez l’étape 1",IF(OR(COUNT($C1115,K1115)&lt;&gt;2,overallRate=0),0,IF(G1115="Yes",ROUND(MAX(IF($B1115="Non - avec lien de dépendance",0,MIN((0.75*K1115),847)),MIN(K1115,(0.75*$C1115),847)),2),U1115)))</f>
        <v>Effectuez l’étape 1</v>
      </c>
      <c r="P1115" s="3">
        <f t="shared" si="17"/>
        <v>0</v>
      </c>
      <c r="R1115" s="110" t="e">
        <f>IF(revenueReduction&gt;0.3,MAX(IF($B1115="Non - avec lien de dépendance",MIN(1129,H1115,$C1115)*overallRate,MIN(1129,H1115)*overallRate),ROUND(MAX(IF($B1115="Non - avec lien de dépendance",0,MIN((0.75*H1115),847)),MIN(H1115,(0.75*$C1115),847)),2)),IF($B1115="Non - avec lien de dépendance",MIN(1129,H1115,$C1115)*overallRate,MIN(1129,H1115)*overallRate))</f>
        <v>#VALUE!</v>
      </c>
      <c r="S1115" s="110" t="e">
        <f>IF(revenueReduction&gt;0.3,MAX(IF($B1115="Non - avec lien de dépendance",MIN(1129,I1115,$C1115)*overallRate,MIN(1129,I1115)*overallRate),ROUND(MAX(IF($B1115="Non - avec lien de dépendance",0,MIN((0.75*I1115),847)),MIN(I1115,(0.75*$C1115),847)),2)),IF($B1115="Non - avec lien de dépendance",MIN(1129,I1115,$C1115)*overallRate,MIN(1129,I1115)*overallRate))</f>
        <v>#VALUE!</v>
      </c>
      <c r="T1115" s="110" t="e">
        <f>IF(revenueReduction&gt;0.3,MAX(IF($B1115="Non - avec lien de dépendance",MIN(1129,J1115,$C1115)*overallRate,MIN(1129,J1115)*overallRate),ROUND(MAX(IF($B1115="Non - avec lien de dépendance",0,MIN((0.75*J1115),847)),MIN(J1115,(0.75*$C1115),847)),2)),IF($B1115="Non - avec lien de dépendance",MIN(1129,J1115,$C1115)*overallRate,MIN(1129,J1115)*overallRate))</f>
        <v>#VALUE!</v>
      </c>
      <c r="U1115" s="110" t="e">
        <f>IF(revenueReduction&gt;0.3,MAX(IF($B1115="Non - avec lien de dépendance",MIN(1129,K1115,$C1115)*overallRate,MIN(1129,K1115)*overallRate),ROUND(MAX(IF($B1115="Non - avec lien de dépendance",0,MIN((0.75*K1115),847)),MIN(K1115,(0.75*$C1115),847)),2)),IF($B1115="Non - avec lien de dépendance",MIN(1129,K1115,$C1115)*overallRate,MIN(1129,K1115)*overallRate))</f>
        <v>#VALUE!</v>
      </c>
    </row>
    <row r="1116" spans="12:21" x14ac:dyDescent="0.5">
      <c r="L1116" s="56" t="str">
        <f>IF(ISTEXT(overallRate),"Effectuez l’étape 1",IF(OR(COUNT($C1116,H1116)&lt;&gt;2,overallRate=0),0,IF(D1116="Oui",ROUND(MAX(IF($B1116="Non - avec lien de dépendance",0,MIN((0.75*H1116),847)),MIN(H1116,(0.75*$C1116),847)),2),R1116)))</f>
        <v>Effectuez l’étape 1</v>
      </c>
      <c r="M1116" s="56" t="str">
        <f>IF(ISTEXT(overallRate),"Effectuez l’étape 1",IF(OR(COUNT($C1116,I1116)&lt;&gt;2,overallRate=0),0,IF(E1116="Yes",ROUND(MAX(IF($B1116="Non - avec lien de dépendance",0,MIN((0.75*I1116),847)),MIN(I1116,(0.75*$C1116),847)),2),S1116)))</f>
        <v>Effectuez l’étape 1</v>
      </c>
      <c r="N1116" s="56" t="str">
        <f>IF(ISTEXT(overallRate),"Effectuez l’étape 1",IF(OR(COUNT($C1116,J1116)&lt;&gt;2,overallRate=0),0,IF(F1116="Yes",ROUND(MAX(IF($B1116="Non - avec lien de dépendance",0,MIN((0.75*J1116),847)),MIN(J1116,(0.75*$C1116),847)),2),T1116)))</f>
        <v>Effectuez l’étape 1</v>
      </c>
      <c r="O1116" s="56" t="str">
        <f>IF(ISTEXT(overallRate),"Effectuez l’étape 1",IF(OR(COUNT($C1116,K1116)&lt;&gt;2,overallRate=0),0,IF(G1116="Yes",ROUND(MAX(IF($B1116="Non - avec lien de dépendance",0,MIN((0.75*K1116),847)),MIN(K1116,(0.75*$C1116),847)),2),U1116)))</f>
        <v>Effectuez l’étape 1</v>
      </c>
      <c r="P1116" s="3">
        <f t="shared" si="17"/>
        <v>0</v>
      </c>
      <c r="R1116" s="110" t="e">
        <f>IF(revenueReduction&gt;0.3,MAX(IF($B1116="Non - avec lien de dépendance",MIN(1129,H1116,$C1116)*overallRate,MIN(1129,H1116)*overallRate),ROUND(MAX(IF($B1116="Non - avec lien de dépendance",0,MIN((0.75*H1116),847)),MIN(H1116,(0.75*$C1116),847)),2)),IF($B1116="Non - avec lien de dépendance",MIN(1129,H1116,$C1116)*overallRate,MIN(1129,H1116)*overallRate))</f>
        <v>#VALUE!</v>
      </c>
      <c r="S1116" s="110" t="e">
        <f>IF(revenueReduction&gt;0.3,MAX(IF($B1116="Non - avec lien de dépendance",MIN(1129,I1116,$C1116)*overallRate,MIN(1129,I1116)*overallRate),ROUND(MAX(IF($B1116="Non - avec lien de dépendance",0,MIN((0.75*I1116),847)),MIN(I1116,(0.75*$C1116),847)),2)),IF($B1116="Non - avec lien de dépendance",MIN(1129,I1116,$C1116)*overallRate,MIN(1129,I1116)*overallRate))</f>
        <v>#VALUE!</v>
      </c>
      <c r="T1116" s="110" t="e">
        <f>IF(revenueReduction&gt;0.3,MAX(IF($B1116="Non - avec lien de dépendance",MIN(1129,J1116,$C1116)*overallRate,MIN(1129,J1116)*overallRate),ROUND(MAX(IF($B1116="Non - avec lien de dépendance",0,MIN((0.75*J1116),847)),MIN(J1116,(0.75*$C1116),847)),2)),IF($B1116="Non - avec lien de dépendance",MIN(1129,J1116,$C1116)*overallRate,MIN(1129,J1116)*overallRate))</f>
        <v>#VALUE!</v>
      </c>
      <c r="U1116" s="110" t="e">
        <f>IF(revenueReduction&gt;0.3,MAX(IF($B1116="Non - avec lien de dépendance",MIN(1129,K1116,$C1116)*overallRate,MIN(1129,K1116)*overallRate),ROUND(MAX(IF($B1116="Non - avec lien de dépendance",0,MIN((0.75*K1116),847)),MIN(K1116,(0.75*$C1116),847)),2)),IF($B1116="Non - avec lien de dépendance",MIN(1129,K1116,$C1116)*overallRate,MIN(1129,K1116)*overallRate))</f>
        <v>#VALUE!</v>
      </c>
    </row>
    <row r="1117" spans="12:21" x14ac:dyDescent="0.5">
      <c r="L1117" s="56" t="str">
        <f>IF(ISTEXT(overallRate),"Effectuez l’étape 1",IF(OR(COUNT($C1117,H1117)&lt;&gt;2,overallRate=0),0,IF(D1117="Oui",ROUND(MAX(IF($B1117="Non - avec lien de dépendance",0,MIN((0.75*H1117),847)),MIN(H1117,(0.75*$C1117),847)),2),R1117)))</f>
        <v>Effectuez l’étape 1</v>
      </c>
      <c r="M1117" s="56" t="str">
        <f>IF(ISTEXT(overallRate),"Effectuez l’étape 1",IF(OR(COUNT($C1117,I1117)&lt;&gt;2,overallRate=0),0,IF(E1117="Yes",ROUND(MAX(IF($B1117="Non - avec lien de dépendance",0,MIN((0.75*I1117),847)),MIN(I1117,(0.75*$C1117),847)),2),S1117)))</f>
        <v>Effectuez l’étape 1</v>
      </c>
      <c r="N1117" s="56" t="str">
        <f>IF(ISTEXT(overallRate),"Effectuez l’étape 1",IF(OR(COUNT($C1117,J1117)&lt;&gt;2,overallRate=0),0,IF(F1117="Yes",ROUND(MAX(IF($B1117="Non - avec lien de dépendance",0,MIN((0.75*J1117),847)),MIN(J1117,(0.75*$C1117),847)),2),T1117)))</f>
        <v>Effectuez l’étape 1</v>
      </c>
      <c r="O1117" s="56" t="str">
        <f>IF(ISTEXT(overallRate),"Effectuez l’étape 1",IF(OR(COUNT($C1117,K1117)&lt;&gt;2,overallRate=0),0,IF(G1117="Yes",ROUND(MAX(IF($B1117="Non - avec lien de dépendance",0,MIN((0.75*K1117),847)),MIN(K1117,(0.75*$C1117),847)),2),U1117)))</f>
        <v>Effectuez l’étape 1</v>
      </c>
      <c r="P1117" s="3">
        <f t="shared" si="17"/>
        <v>0</v>
      </c>
      <c r="R1117" s="110" t="e">
        <f>IF(revenueReduction&gt;0.3,MAX(IF($B1117="Non - avec lien de dépendance",MIN(1129,H1117,$C1117)*overallRate,MIN(1129,H1117)*overallRate),ROUND(MAX(IF($B1117="Non - avec lien de dépendance",0,MIN((0.75*H1117),847)),MIN(H1117,(0.75*$C1117),847)),2)),IF($B1117="Non - avec lien de dépendance",MIN(1129,H1117,$C1117)*overallRate,MIN(1129,H1117)*overallRate))</f>
        <v>#VALUE!</v>
      </c>
      <c r="S1117" s="110" t="e">
        <f>IF(revenueReduction&gt;0.3,MAX(IF($B1117="Non - avec lien de dépendance",MIN(1129,I1117,$C1117)*overallRate,MIN(1129,I1117)*overallRate),ROUND(MAX(IF($B1117="Non - avec lien de dépendance",0,MIN((0.75*I1117),847)),MIN(I1117,(0.75*$C1117),847)),2)),IF($B1117="Non - avec lien de dépendance",MIN(1129,I1117,$C1117)*overallRate,MIN(1129,I1117)*overallRate))</f>
        <v>#VALUE!</v>
      </c>
      <c r="T1117" s="110" t="e">
        <f>IF(revenueReduction&gt;0.3,MAX(IF($B1117="Non - avec lien de dépendance",MIN(1129,J1117,$C1117)*overallRate,MIN(1129,J1117)*overallRate),ROUND(MAX(IF($B1117="Non - avec lien de dépendance",0,MIN((0.75*J1117),847)),MIN(J1117,(0.75*$C1117),847)),2)),IF($B1117="Non - avec lien de dépendance",MIN(1129,J1117,$C1117)*overallRate,MIN(1129,J1117)*overallRate))</f>
        <v>#VALUE!</v>
      </c>
      <c r="U1117" s="110" t="e">
        <f>IF(revenueReduction&gt;0.3,MAX(IF($B1117="Non - avec lien de dépendance",MIN(1129,K1117,$C1117)*overallRate,MIN(1129,K1117)*overallRate),ROUND(MAX(IF($B1117="Non - avec lien de dépendance",0,MIN((0.75*K1117),847)),MIN(K1117,(0.75*$C1117),847)),2)),IF($B1117="Non - avec lien de dépendance",MIN(1129,K1117,$C1117)*overallRate,MIN(1129,K1117)*overallRate))</f>
        <v>#VALUE!</v>
      </c>
    </row>
    <row r="1118" spans="12:21" x14ac:dyDescent="0.5">
      <c r="L1118" s="56" t="str">
        <f>IF(ISTEXT(overallRate),"Effectuez l’étape 1",IF(OR(COUNT($C1118,H1118)&lt;&gt;2,overallRate=0),0,IF(D1118="Oui",ROUND(MAX(IF($B1118="Non - avec lien de dépendance",0,MIN((0.75*H1118),847)),MIN(H1118,(0.75*$C1118),847)),2),R1118)))</f>
        <v>Effectuez l’étape 1</v>
      </c>
      <c r="M1118" s="56" t="str">
        <f>IF(ISTEXT(overallRate),"Effectuez l’étape 1",IF(OR(COUNT($C1118,I1118)&lt;&gt;2,overallRate=0),0,IF(E1118="Yes",ROUND(MAX(IF($B1118="Non - avec lien de dépendance",0,MIN((0.75*I1118),847)),MIN(I1118,(0.75*$C1118),847)),2),S1118)))</f>
        <v>Effectuez l’étape 1</v>
      </c>
      <c r="N1118" s="56" t="str">
        <f>IF(ISTEXT(overallRate),"Effectuez l’étape 1",IF(OR(COUNT($C1118,J1118)&lt;&gt;2,overallRate=0),0,IF(F1118="Yes",ROUND(MAX(IF($B1118="Non - avec lien de dépendance",0,MIN((0.75*J1118),847)),MIN(J1118,(0.75*$C1118),847)),2),T1118)))</f>
        <v>Effectuez l’étape 1</v>
      </c>
      <c r="O1118" s="56" t="str">
        <f>IF(ISTEXT(overallRate),"Effectuez l’étape 1",IF(OR(COUNT($C1118,K1118)&lt;&gt;2,overallRate=0),0,IF(G1118="Yes",ROUND(MAX(IF($B1118="Non - avec lien de dépendance",0,MIN((0.75*K1118),847)),MIN(K1118,(0.75*$C1118),847)),2),U1118)))</f>
        <v>Effectuez l’étape 1</v>
      </c>
      <c r="P1118" s="3">
        <f t="shared" si="17"/>
        <v>0</v>
      </c>
      <c r="R1118" s="110" t="e">
        <f>IF(revenueReduction&gt;0.3,MAX(IF($B1118="Non - avec lien de dépendance",MIN(1129,H1118,$C1118)*overallRate,MIN(1129,H1118)*overallRate),ROUND(MAX(IF($B1118="Non - avec lien de dépendance",0,MIN((0.75*H1118),847)),MIN(H1118,(0.75*$C1118),847)),2)),IF($B1118="Non - avec lien de dépendance",MIN(1129,H1118,$C1118)*overallRate,MIN(1129,H1118)*overallRate))</f>
        <v>#VALUE!</v>
      </c>
      <c r="S1118" s="110" t="e">
        <f>IF(revenueReduction&gt;0.3,MAX(IF($B1118="Non - avec lien de dépendance",MIN(1129,I1118,$C1118)*overallRate,MIN(1129,I1118)*overallRate),ROUND(MAX(IF($B1118="Non - avec lien de dépendance",0,MIN((0.75*I1118),847)),MIN(I1118,(0.75*$C1118),847)),2)),IF($B1118="Non - avec lien de dépendance",MIN(1129,I1118,$C1118)*overallRate,MIN(1129,I1118)*overallRate))</f>
        <v>#VALUE!</v>
      </c>
      <c r="T1118" s="110" t="e">
        <f>IF(revenueReduction&gt;0.3,MAX(IF($B1118="Non - avec lien de dépendance",MIN(1129,J1118,$C1118)*overallRate,MIN(1129,J1118)*overallRate),ROUND(MAX(IF($B1118="Non - avec lien de dépendance",0,MIN((0.75*J1118),847)),MIN(J1118,(0.75*$C1118),847)),2)),IF($B1118="Non - avec lien de dépendance",MIN(1129,J1118,$C1118)*overallRate,MIN(1129,J1118)*overallRate))</f>
        <v>#VALUE!</v>
      </c>
      <c r="U1118" s="110" t="e">
        <f>IF(revenueReduction&gt;0.3,MAX(IF($B1118="Non - avec lien de dépendance",MIN(1129,K1118,$C1118)*overallRate,MIN(1129,K1118)*overallRate),ROUND(MAX(IF($B1118="Non - avec lien de dépendance",0,MIN((0.75*K1118),847)),MIN(K1118,(0.75*$C1118),847)),2)),IF($B1118="Non - avec lien de dépendance",MIN(1129,K1118,$C1118)*overallRate,MIN(1129,K1118)*overallRate))</f>
        <v>#VALUE!</v>
      </c>
    </row>
    <row r="1119" spans="12:21" x14ac:dyDescent="0.5">
      <c r="L1119" s="56" t="str">
        <f>IF(ISTEXT(overallRate),"Effectuez l’étape 1",IF(OR(COUNT($C1119,H1119)&lt;&gt;2,overallRate=0),0,IF(D1119="Oui",ROUND(MAX(IF($B1119="Non - avec lien de dépendance",0,MIN((0.75*H1119),847)),MIN(H1119,(0.75*$C1119),847)),2),R1119)))</f>
        <v>Effectuez l’étape 1</v>
      </c>
      <c r="M1119" s="56" t="str">
        <f>IF(ISTEXT(overallRate),"Effectuez l’étape 1",IF(OR(COUNT($C1119,I1119)&lt;&gt;2,overallRate=0),0,IF(E1119="Yes",ROUND(MAX(IF($B1119="Non - avec lien de dépendance",0,MIN((0.75*I1119),847)),MIN(I1119,(0.75*$C1119),847)),2),S1119)))</f>
        <v>Effectuez l’étape 1</v>
      </c>
      <c r="N1119" s="56" t="str">
        <f>IF(ISTEXT(overallRate),"Effectuez l’étape 1",IF(OR(COUNT($C1119,J1119)&lt;&gt;2,overallRate=0),0,IF(F1119="Yes",ROUND(MAX(IF($B1119="Non - avec lien de dépendance",0,MIN((0.75*J1119),847)),MIN(J1119,(0.75*$C1119),847)),2),T1119)))</f>
        <v>Effectuez l’étape 1</v>
      </c>
      <c r="O1119" s="56" t="str">
        <f>IF(ISTEXT(overallRate),"Effectuez l’étape 1",IF(OR(COUNT($C1119,K1119)&lt;&gt;2,overallRate=0),0,IF(G1119="Yes",ROUND(MAX(IF($B1119="Non - avec lien de dépendance",0,MIN((0.75*K1119),847)),MIN(K1119,(0.75*$C1119),847)),2),U1119)))</f>
        <v>Effectuez l’étape 1</v>
      </c>
      <c r="P1119" s="3">
        <f t="shared" si="17"/>
        <v>0</v>
      </c>
      <c r="R1119" s="110" t="e">
        <f>IF(revenueReduction&gt;0.3,MAX(IF($B1119="Non - avec lien de dépendance",MIN(1129,H1119,$C1119)*overallRate,MIN(1129,H1119)*overallRate),ROUND(MAX(IF($B1119="Non - avec lien de dépendance",0,MIN((0.75*H1119),847)),MIN(H1119,(0.75*$C1119),847)),2)),IF($B1119="Non - avec lien de dépendance",MIN(1129,H1119,$C1119)*overallRate,MIN(1129,H1119)*overallRate))</f>
        <v>#VALUE!</v>
      </c>
      <c r="S1119" s="110" t="e">
        <f>IF(revenueReduction&gt;0.3,MAX(IF($B1119="Non - avec lien de dépendance",MIN(1129,I1119,$C1119)*overallRate,MIN(1129,I1119)*overallRate),ROUND(MAX(IF($B1119="Non - avec lien de dépendance",0,MIN((0.75*I1119),847)),MIN(I1119,(0.75*$C1119),847)),2)),IF($B1119="Non - avec lien de dépendance",MIN(1129,I1119,$C1119)*overallRate,MIN(1129,I1119)*overallRate))</f>
        <v>#VALUE!</v>
      </c>
      <c r="T1119" s="110" t="e">
        <f>IF(revenueReduction&gt;0.3,MAX(IF($B1119="Non - avec lien de dépendance",MIN(1129,J1119,$C1119)*overallRate,MIN(1129,J1119)*overallRate),ROUND(MAX(IF($B1119="Non - avec lien de dépendance",0,MIN((0.75*J1119),847)),MIN(J1119,(0.75*$C1119),847)),2)),IF($B1119="Non - avec lien de dépendance",MIN(1129,J1119,$C1119)*overallRate,MIN(1129,J1119)*overallRate))</f>
        <v>#VALUE!</v>
      </c>
      <c r="U1119" s="110" t="e">
        <f>IF(revenueReduction&gt;0.3,MAX(IF($B1119="Non - avec lien de dépendance",MIN(1129,K1119,$C1119)*overallRate,MIN(1129,K1119)*overallRate),ROUND(MAX(IF($B1119="Non - avec lien de dépendance",0,MIN((0.75*K1119),847)),MIN(K1119,(0.75*$C1119),847)),2)),IF($B1119="Non - avec lien de dépendance",MIN(1129,K1119,$C1119)*overallRate,MIN(1129,K1119)*overallRate))</f>
        <v>#VALUE!</v>
      </c>
    </row>
    <row r="1120" spans="12:21" x14ac:dyDescent="0.5">
      <c r="L1120" s="56" t="str">
        <f>IF(ISTEXT(overallRate),"Effectuez l’étape 1",IF(OR(COUNT($C1120,H1120)&lt;&gt;2,overallRate=0),0,IF(D1120="Oui",ROUND(MAX(IF($B1120="Non - avec lien de dépendance",0,MIN((0.75*H1120),847)),MIN(H1120,(0.75*$C1120),847)),2),R1120)))</f>
        <v>Effectuez l’étape 1</v>
      </c>
      <c r="M1120" s="56" t="str">
        <f>IF(ISTEXT(overallRate),"Effectuez l’étape 1",IF(OR(COUNT($C1120,I1120)&lt;&gt;2,overallRate=0),0,IF(E1120="Yes",ROUND(MAX(IF($B1120="Non - avec lien de dépendance",0,MIN((0.75*I1120),847)),MIN(I1120,(0.75*$C1120),847)),2),S1120)))</f>
        <v>Effectuez l’étape 1</v>
      </c>
      <c r="N1120" s="56" t="str">
        <f>IF(ISTEXT(overallRate),"Effectuez l’étape 1",IF(OR(COUNT($C1120,J1120)&lt;&gt;2,overallRate=0),0,IF(F1120="Yes",ROUND(MAX(IF($B1120="Non - avec lien de dépendance",0,MIN((0.75*J1120),847)),MIN(J1120,(0.75*$C1120),847)),2),T1120)))</f>
        <v>Effectuez l’étape 1</v>
      </c>
      <c r="O1120" s="56" t="str">
        <f>IF(ISTEXT(overallRate),"Effectuez l’étape 1",IF(OR(COUNT($C1120,K1120)&lt;&gt;2,overallRate=0),0,IF(G1120="Yes",ROUND(MAX(IF($B1120="Non - avec lien de dépendance",0,MIN((0.75*K1120),847)),MIN(K1120,(0.75*$C1120),847)),2),U1120)))</f>
        <v>Effectuez l’étape 1</v>
      </c>
      <c r="P1120" s="3">
        <f t="shared" si="17"/>
        <v>0</v>
      </c>
      <c r="R1120" s="110" t="e">
        <f>IF(revenueReduction&gt;0.3,MAX(IF($B1120="Non - avec lien de dépendance",MIN(1129,H1120,$C1120)*overallRate,MIN(1129,H1120)*overallRate),ROUND(MAX(IF($B1120="Non - avec lien de dépendance",0,MIN((0.75*H1120),847)),MIN(H1120,(0.75*$C1120),847)),2)),IF($B1120="Non - avec lien de dépendance",MIN(1129,H1120,$C1120)*overallRate,MIN(1129,H1120)*overallRate))</f>
        <v>#VALUE!</v>
      </c>
      <c r="S1120" s="110" t="e">
        <f>IF(revenueReduction&gt;0.3,MAX(IF($B1120="Non - avec lien de dépendance",MIN(1129,I1120,$C1120)*overallRate,MIN(1129,I1120)*overallRate),ROUND(MAX(IF($B1120="Non - avec lien de dépendance",0,MIN((0.75*I1120),847)),MIN(I1120,(0.75*$C1120),847)),2)),IF($B1120="Non - avec lien de dépendance",MIN(1129,I1120,$C1120)*overallRate,MIN(1129,I1120)*overallRate))</f>
        <v>#VALUE!</v>
      </c>
      <c r="T1120" s="110" t="e">
        <f>IF(revenueReduction&gt;0.3,MAX(IF($B1120="Non - avec lien de dépendance",MIN(1129,J1120,$C1120)*overallRate,MIN(1129,J1120)*overallRate),ROUND(MAX(IF($B1120="Non - avec lien de dépendance",0,MIN((0.75*J1120),847)),MIN(J1120,(0.75*$C1120),847)),2)),IF($B1120="Non - avec lien de dépendance",MIN(1129,J1120,$C1120)*overallRate,MIN(1129,J1120)*overallRate))</f>
        <v>#VALUE!</v>
      </c>
      <c r="U1120" s="110" t="e">
        <f>IF(revenueReduction&gt;0.3,MAX(IF($B1120="Non - avec lien de dépendance",MIN(1129,K1120,$C1120)*overallRate,MIN(1129,K1120)*overallRate),ROUND(MAX(IF($B1120="Non - avec lien de dépendance",0,MIN((0.75*K1120),847)),MIN(K1120,(0.75*$C1120),847)),2)),IF($B1120="Non - avec lien de dépendance",MIN(1129,K1120,$C1120)*overallRate,MIN(1129,K1120)*overallRate))</f>
        <v>#VALUE!</v>
      </c>
    </row>
    <row r="1121" spans="12:21" x14ac:dyDescent="0.5">
      <c r="L1121" s="56" t="str">
        <f>IF(ISTEXT(overallRate),"Effectuez l’étape 1",IF(OR(COUNT($C1121,H1121)&lt;&gt;2,overallRate=0),0,IF(D1121="Oui",ROUND(MAX(IF($B1121="Non - avec lien de dépendance",0,MIN((0.75*H1121),847)),MIN(H1121,(0.75*$C1121),847)),2),R1121)))</f>
        <v>Effectuez l’étape 1</v>
      </c>
      <c r="M1121" s="56" t="str">
        <f>IF(ISTEXT(overallRate),"Effectuez l’étape 1",IF(OR(COUNT($C1121,I1121)&lt;&gt;2,overallRate=0),0,IF(E1121="Yes",ROUND(MAX(IF($B1121="Non - avec lien de dépendance",0,MIN((0.75*I1121),847)),MIN(I1121,(0.75*$C1121),847)),2),S1121)))</f>
        <v>Effectuez l’étape 1</v>
      </c>
      <c r="N1121" s="56" t="str">
        <f>IF(ISTEXT(overallRate),"Effectuez l’étape 1",IF(OR(COUNT($C1121,J1121)&lt;&gt;2,overallRate=0),0,IF(F1121="Yes",ROUND(MAX(IF($B1121="Non - avec lien de dépendance",0,MIN((0.75*J1121),847)),MIN(J1121,(0.75*$C1121),847)),2),T1121)))</f>
        <v>Effectuez l’étape 1</v>
      </c>
      <c r="O1121" s="56" t="str">
        <f>IF(ISTEXT(overallRate),"Effectuez l’étape 1",IF(OR(COUNT($C1121,K1121)&lt;&gt;2,overallRate=0),0,IF(G1121="Yes",ROUND(MAX(IF($B1121="Non - avec lien de dépendance",0,MIN((0.75*K1121),847)),MIN(K1121,(0.75*$C1121),847)),2),U1121)))</f>
        <v>Effectuez l’étape 1</v>
      </c>
      <c r="P1121" s="3">
        <f t="shared" si="17"/>
        <v>0</v>
      </c>
      <c r="R1121" s="110" t="e">
        <f>IF(revenueReduction&gt;0.3,MAX(IF($B1121="Non - avec lien de dépendance",MIN(1129,H1121,$C1121)*overallRate,MIN(1129,H1121)*overallRate),ROUND(MAX(IF($B1121="Non - avec lien de dépendance",0,MIN((0.75*H1121),847)),MIN(H1121,(0.75*$C1121),847)),2)),IF($B1121="Non - avec lien de dépendance",MIN(1129,H1121,$C1121)*overallRate,MIN(1129,H1121)*overallRate))</f>
        <v>#VALUE!</v>
      </c>
      <c r="S1121" s="110" t="e">
        <f>IF(revenueReduction&gt;0.3,MAX(IF($B1121="Non - avec lien de dépendance",MIN(1129,I1121,$C1121)*overallRate,MIN(1129,I1121)*overallRate),ROUND(MAX(IF($B1121="Non - avec lien de dépendance",0,MIN((0.75*I1121),847)),MIN(I1121,(0.75*$C1121),847)),2)),IF($B1121="Non - avec lien de dépendance",MIN(1129,I1121,$C1121)*overallRate,MIN(1129,I1121)*overallRate))</f>
        <v>#VALUE!</v>
      </c>
      <c r="T1121" s="110" t="e">
        <f>IF(revenueReduction&gt;0.3,MAX(IF($B1121="Non - avec lien de dépendance",MIN(1129,J1121,$C1121)*overallRate,MIN(1129,J1121)*overallRate),ROUND(MAX(IF($B1121="Non - avec lien de dépendance",0,MIN((0.75*J1121),847)),MIN(J1121,(0.75*$C1121),847)),2)),IF($B1121="Non - avec lien de dépendance",MIN(1129,J1121,$C1121)*overallRate,MIN(1129,J1121)*overallRate))</f>
        <v>#VALUE!</v>
      </c>
      <c r="U1121" s="110" t="e">
        <f>IF(revenueReduction&gt;0.3,MAX(IF($B1121="Non - avec lien de dépendance",MIN(1129,K1121,$C1121)*overallRate,MIN(1129,K1121)*overallRate),ROUND(MAX(IF($B1121="Non - avec lien de dépendance",0,MIN((0.75*K1121),847)),MIN(K1121,(0.75*$C1121),847)),2)),IF($B1121="Non - avec lien de dépendance",MIN(1129,K1121,$C1121)*overallRate,MIN(1129,K1121)*overallRate))</f>
        <v>#VALUE!</v>
      </c>
    </row>
    <row r="1122" spans="12:21" x14ac:dyDescent="0.5">
      <c r="L1122" s="56" t="str">
        <f>IF(ISTEXT(overallRate),"Effectuez l’étape 1",IF(OR(COUNT($C1122,H1122)&lt;&gt;2,overallRate=0),0,IF(D1122="Oui",ROUND(MAX(IF($B1122="Non - avec lien de dépendance",0,MIN((0.75*H1122),847)),MIN(H1122,(0.75*$C1122),847)),2),R1122)))</f>
        <v>Effectuez l’étape 1</v>
      </c>
      <c r="M1122" s="56" t="str">
        <f>IF(ISTEXT(overallRate),"Effectuez l’étape 1",IF(OR(COUNT($C1122,I1122)&lt;&gt;2,overallRate=0),0,IF(E1122="Yes",ROUND(MAX(IF($B1122="Non - avec lien de dépendance",0,MIN((0.75*I1122),847)),MIN(I1122,(0.75*$C1122),847)),2),S1122)))</f>
        <v>Effectuez l’étape 1</v>
      </c>
      <c r="N1122" s="56" t="str">
        <f>IF(ISTEXT(overallRate),"Effectuez l’étape 1",IF(OR(COUNT($C1122,J1122)&lt;&gt;2,overallRate=0),0,IF(F1122="Yes",ROUND(MAX(IF($B1122="Non - avec lien de dépendance",0,MIN((0.75*J1122),847)),MIN(J1122,(0.75*$C1122),847)),2),T1122)))</f>
        <v>Effectuez l’étape 1</v>
      </c>
      <c r="O1122" s="56" t="str">
        <f>IF(ISTEXT(overallRate),"Effectuez l’étape 1",IF(OR(COUNT($C1122,K1122)&lt;&gt;2,overallRate=0),0,IF(G1122="Yes",ROUND(MAX(IF($B1122="Non - avec lien de dépendance",0,MIN((0.75*K1122),847)),MIN(K1122,(0.75*$C1122),847)),2),U1122)))</f>
        <v>Effectuez l’étape 1</v>
      </c>
      <c r="P1122" s="3">
        <f t="shared" si="17"/>
        <v>0</v>
      </c>
      <c r="R1122" s="110" t="e">
        <f>IF(revenueReduction&gt;0.3,MAX(IF($B1122="Non - avec lien de dépendance",MIN(1129,H1122,$C1122)*overallRate,MIN(1129,H1122)*overallRate),ROUND(MAX(IF($B1122="Non - avec lien de dépendance",0,MIN((0.75*H1122),847)),MIN(H1122,(0.75*$C1122),847)),2)),IF($B1122="Non - avec lien de dépendance",MIN(1129,H1122,$C1122)*overallRate,MIN(1129,H1122)*overallRate))</f>
        <v>#VALUE!</v>
      </c>
      <c r="S1122" s="110" t="e">
        <f>IF(revenueReduction&gt;0.3,MAX(IF($B1122="Non - avec lien de dépendance",MIN(1129,I1122,$C1122)*overallRate,MIN(1129,I1122)*overallRate),ROUND(MAX(IF($B1122="Non - avec lien de dépendance",0,MIN((0.75*I1122),847)),MIN(I1122,(0.75*$C1122),847)),2)),IF($B1122="Non - avec lien de dépendance",MIN(1129,I1122,$C1122)*overallRate,MIN(1129,I1122)*overallRate))</f>
        <v>#VALUE!</v>
      </c>
      <c r="T1122" s="110" t="e">
        <f>IF(revenueReduction&gt;0.3,MAX(IF($B1122="Non - avec lien de dépendance",MIN(1129,J1122,$C1122)*overallRate,MIN(1129,J1122)*overallRate),ROUND(MAX(IF($B1122="Non - avec lien de dépendance",0,MIN((0.75*J1122),847)),MIN(J1122,(0.75*$C1122),847)),2)),IF($B1122="Non - avec lien de dépendance",MIN(1129,J1122,$C1122)*overallRate,MIN(1129,J1122)*overallRate))</f>
        <v>#VALUE!</v>
      </c>
      <c r="U1122" s="110" t="e">
        <f>IF(revenueReduction&gt;0.3,MAX(IF($B1122="Non - avec lien de dépendance",MIN(1129,K1122,$C1122)*overallRate,MIN(1129,K1122)*overallRate),ROUND(MAX(IF($B1122="Non - avec lien de dépendance",0,MIN((0.75*K1122),847)),MIN(K1122,(0.75*$C1122),847)),2)),IF($B1122="Non - avec lien de dépendance",MIN(1129,K1122,$C1122)*overallRate,MIN(1129,K1122)*overallRate))</f>
        <v>#VALUE!</v>
      </c>
    </row>
    <row r="1123" spans="12:21" x14ac:dyDescent="0.5">
      <c r="L1123" s="56" t="str">
        <f>IF(ISTEXT(overallRate),"Effectuez l’étape 1",IF(OR(COUNT($C1123,H1123)&lt;&gt;2,overallRate=0),0,IF(D1123="Oui",ROUND(MAX(IF($B1123="Non - avec lien de dépendance",0,MIN((0.75*H1123),847)),MIN(H1123,(0.75*$C1123),847)),2),R1123)))</f>
        <v>Effectuez l’étape 1</v>
      </c>
      <c r="M1123" s="56" t="str">
        <f>IF(ISTEXT(overallRate),"Effectuez l’étape 1",IF(OR(COUNT($C1123,I1123)&lt;&gt;2,overallRate=0),0,IF(E1123="Yes",ROUND(MAX(IF($B1123="Non - avec lien de dépendance",0,MIN((0.75*I1123),847)),MIN(I1123,(0.75*$C1123),847)),2),S1123)))</f>
        <v>Effectuez l’étape 1</v>
      </c>
      <c r="N1123" s="56" t="str">
        <f>IF(ISTEXT(overallRate),"Effectuez l’étape 1",IF(OR(COUNT($C1123,J1123)&lt;&gt;2,overallRate=0),0,IF(F1123="Yes",ROUND(MAX(IF($B1123="Non - avec lien de dépendance",0,MIN((0.75*J1123),847)),MIN(J1123,(0.75*$C1123),847)),2),T1123)))</f>
        <v>Effectuez l’étape 1</v>
      </c>
      <c r="O1123" s="56" t="str">
        <f>IF(ISTEXT(overallRate),"Effectuez l’étape 1",IF(OR(COUNT($C1123,K1123)&lt;&gt;2,overallRate=0),0,IF(G1123="Yes",ROUND(MAX(IF($B1123="Non - avec lien de dépendance",0,MIN((0.75*K1123),847)),MIN(K1123,(0.75*$C1123),847)),2),U1123)))</f>
        <v>Effectuez l’étape 1</v>
      </c>
      <c r="P1123" s="3">
        <f t="shared" si="17"/>
        <v>0</v>
      </c>
      <c r="R1123" s="110" t="e">
        <f>IF(revenueReduction&gt;0.3,MAX(IF($B1123="Non - avec lien de dépendance",MIN(1129,H1123,$C1123)*overallRate,MIN(1129,H1123)*overallRate),ROUND(MAX(IF($B1123="Non - avec lien de dépendance",0,MIN((0.75*H1123),847)),MIN(H1123,(0.75*$C1123),847)),2)),IF($B1123="Non - avec lien de dépendance",MIN(1129,H1123,$C1123)*overallRate,MIN(1129,H1123)*overallRate))</f>
        <v>#VALUE!</v>
      </c>
      <c r="S1123" s="110" t="e">
        <f>IF(revenueReduction&gt;0.3,MAX(IF($B1123="Non - avec lien de dépendance",MIN(1129,I1123,$C1123)*overallRate,MIN(1129,I1123)*overallRate),ROUND(MAX(IF($B1123="Non - avec lien de dépendance",0,MIN((0.75*I1123),847)),MIN(I1123,(0.75*$C1123),847)),2)),IF($B1123="Non - avec lien de dépendance",MIN(1129,I1123,$C1123)*overallRate,MIN(1129,I1123)*overallRate))</f>
        <v>#VALUE!</v>
      </c>
      <c r="T1123" s="110" t="e">
        <f>IF(revenueReduction&gt;0.3,MAX(IF($B1123="Non - avec lien de dépendance",MIN(1129,J1123,$C1123)*overallRate,MIN(1129,J1123)*overallRate),ROUND(MAX(IF($B1123="Non - avec lien de dépendance",0,MIN((0.75*J1123),847)),MIN(J1123,(0.75*$C1123),847)),2)),IF($B1123="Non - avec lien de dépendance",MIN(1129,J1123,$C1123)*overallRate,MIN(1129,J1123)*overallRate))</f>
        <v>#VALUE!</v>
      </c>
      <c r="U1123" s="110" t="e">
        <f>IF(revenueReduction&gt;0.3,MAX(IF($B1123="Non - avec lien de dépendance",MIN(1129,K1123,$C1123)*overallRate,MIN(1129,K1123)*overallRate),ROUND(MAX(IF($B1123="Non - avec lien de dépendance",0,MIN((0.75*K1123),847)),MIN(K1123,(0.75*$C1123),847)),2)),IF($B1123="Non - avec lien de dépendance",MIN(1129,K1123,$C1123)*overallRate,MIN(1129,K1123)*overallRate))</f>
        <v>#VALUE!</v>
      </c>
    </row>
    <row r="1124" spans="12:21" x14ac:dyDescent="0.5">
      <c r="L1124" s="56" t="str">
        <f>IF(ISTEXT(overallRate),"Effectuez l’étape 1",IF(OR(COUNT($C1124,H1124)&lt;&gt;2,overallRate=0),0,IF(D1124="Oui",ROUND(MAX(IF($B1124="Non - avec lien de dépendance",0,MIN((0.75*H1124),847)),MIN(H1124,(0.75*$C1124),847)),2),R1124)))</f>
        <v>Effectuez l’étape 1</v>
      </c>
      <c r="M1124" s="56" t="str">
        <f>IF(ISTEXT(overallRate),"Effectuez l’étape 1",IF(OR(COUNT($C1124,I1124)&lt;&gt;2,overallRate=0),0,IF(E1124="Yes",ROUND(MAX(IF($B1124="Non - avec lien de dépendance",0,MIN((0.75*I1124),847)),MIN(I1124,(0.75*$C1124),847)),2),S1124)))</f>
        <v>Effectuez l’étape 1</v>
      </c>
      <c r="N1124" s="56" t="str">
        <f>IF(ISTEXT(overallRate),"Effectuez l’étape 1",IF(OR(COUNT($C1124,J1124)&lt;&gt;2,overallRate=0),0,IF(F1124="Yes",ROUND(MAX(IF($B1124="Non - avec lien de dépendance",0,MIN((0.75*J1124),847)),MIN(J1124,(0.75*$C1124),847)),2),T1124)))</f>
        <v>Effectuez l’étape 1</v>
      </c>
      <c r="O1124" s="56" t="str">
        <f>IF(ISTEXT(overallRate),"Effectuez l’étape 1",IF(OR(COUNT($C1124,K1124)&lt;&gt;2,overallRate=0),0,IF(G1124="Yes",ROUND(MAX(IF($B1124="Non - avec lien de dépendance",0,MIN((0.75*K1124),847)),MIN(K1124,(0.75*$C1124),847)),2),U1124)))</f>
        <v>Effectuez l’étape 1</v>
      </c>
      <c r="P1124" s="3">
        <f t="shared" si="17"/>
        <v>0</v>
      </c>
      <c r="R1124" s="110" t="e">
        <f>IF(revenueReduction&gt;0.3,MAX(IF($B1124="Non - avec lien de dépendance",MIN(1129,H1124,$C1124)*overallRate,MIN(1129,H1124)*overallRate),ROUND(MAX(IF($B1124="Non - avec lien de dépendance",0,MIN((0.75*H1124),847)),MIN(H1124,(0.75*$C1124),847)),2)),IF($B1124="Non - avec lien de dépendance",MIN(1129,H1124,$C1124)*overallRate,MIN(1129,H1124)*overallRate))</f>
        <v>#VALUE!</v>
      </c>
      <c r="S1124" s="110" t="e">
        <f>IF(revenueReduction&gt;0.3,MAX(IF($B1124="Non - avec lien de dépendance",MIN(1129,I1124,$C1124)*overallRate,MIN(1129,I1124)*overallRate),ROUND(MAX(IF($B1124="Non - avec lien de dépendance",0,MIN((0.75*I1124),847)),MIN(I1124,(0.75*$C1124),847)),2)),IF($B1124="Non - avec lien de dépendance",MIN(1129,I1124,$C1124)*overallRate,MIN(1129,I1124)*overallRate))</f>
        <v>#VALUE!</v>
      </c>
      <c r="T1124" s="110" t="e">
        <f>IF(revenueReduction&gt;0.3,MAX(IF($B1124="Non - avec lien de dépendance",MIN(1129,J1124,$C1124)*overallRate,MIN(1129,J1124)*overallRate),ROUND(MAX(IF($B1124="Non - avec lien de dépendance",0,MIN((0.75*J1124),847)),MIN(J1124,(0.75*$C1124),847)),2)),IF($B1124="Non - avec lien de dépendance",MIN(1129,J1124,$C1124)*overallRate,MIN(1129,J1124)*overallRate))</f>
        <v>#VALUE!</v>
      </c>
      <c r="U1124" s="110" t="e">
        <f>IF(revenueReduction&gt;0.3,MAX(IF($B1124="Non - avec lien de dépendance",MIN(1129,K1124,$C1124)*overallRate,MIN(1129,K1124)*overallRate),ROUND(MAX(IF($B1124="Non - avec lien de dépendance",0,MIN((0.75*K1124),847)),MIN(K1124,(0.75*$C1124),847)),2)),IF($B1124="Non - avec lien de dépendance",MIN(1129,K1124,$C1124)*overallRate,MIN(1129,K1124)*overallRate))</f>
        <v>#VALUE!</v>
      </c>
    </row>
    <row r="1125" spans="12:21" x14ac:dyDescent="0.5">
      <c r="L1125" s="56" t="str">
        <f>IF(ISTEXT(overallRate),"Effectuez l’étape 1",IF(OR(COUNT($C1125,H1125)&lt;&gt;2,overallRate=0),0,IF(D1125="Oui",ROUND(MAX(IF($B1125="Non - avec lien de dépendance",0,MIN((0.75*H1125),847)),MIN(H1125,(0.75*$C1125),847)),2),R1125)))</f>
        <v>Effectuez l’étape 1</v>
      </c>
      <c r="M1125" s="56" t="str">
        <f>IF(ISTEXT(overallRate),"Effectuez l’étape 1",IF(OR(COUNT($C1125,I1125)&lt;&gt;2,overallRate=0),0,IF(E1125="Yes",ROUND(MAX(IF($B1125="Non - avec lien de dépendance",0,MIN((0.75*I1125),847)),MIN(I1125,(0.75*$C1125),847)),2),S1125)))</f>
        <v>Effectuez l’étape 1</v>
      </c>
      <c r="N1125" s="56" t="str">
        <f>IF(ISTEXT(overallRate),"Effectuez l’étape 1",IF(OR(COUNT($C1125,J1125)&lt;&gt;2,overallRate=0),0,IF(F1125="Yes",ROUND(MAX(IF($B1125="Non - avec lien de dépendance",0,MIN((0.75*J1125),847)),MIN(J1125,(0.75*$C1125),847)),2),T1125)))</f>
        <v>Effectuez l’étape 1</v>
      </c>
      <c r="O1125" s="56" t="str">
        <f>IF(ISTEXT(overallRate),"Effectuez l’étape 1",IF(OR(COUNT($C1125,K1125)&lt;&gt;2,overallRate=0),0,IF(G1125="Yes",ROUND(MAX(IF($B1125="Non - avec lien de dépendance",0,MIN((0.75*K1125),847)),MIN(K1125,(0.75*$C1125),847)),2),U1125)))</f>
        <v>Effectuez l’étape 1</v>
      </c>
      <c r="P1125" s="3">
        <f t="shared" si="17"/>
        <v>0</v>
      </c>
      <c r="R1125" s="110" t="e">
        <f>IF(revenueReduction&gt;0.3,MAX(IF($B1125="Non - avec lien de dépendance",MIN(1129,H1125,$C1125)*overallRate,MIN(1129,H1125)*overallRate),ROUND(MAX(IF($B1125="Non - avec lien de dépendance",0,MIN((0.75*H1125),847)),MIN(H1125,(0.75*$C1125),847)),2)),IF($B1125="Non - avec lien de dépendance",MIN(1129,H1125,$C1125)*overallRate,MIN(1129,H1125)*overallRate))</f>
        <v>#VALUE!</v>
      </c>
      <c r="S1125" s="110" t="e">
        <f>IF(revenueReduction&gt;0.3,MAX(IF($B1125="Non - avec lien de dépendance",MIN(1129,I1125,$C1125)*overallRate,MIN(1129,I1125)*overallRate),ROUND(MAX(IF($B1125="Non - avec lien de dépendance",0,MIN((0.75*I1125),847)),MIN(I1125,(0.75*$C1125),847)),2)),IF($B1125="Non - avec lien de dépendance",MIN(1129,I1125,$C1125)*overallRate,MIN(1129,I1125)*overallRate))</f>
        <v>#VALUE!</v>
      </c>
      <c r="T1125" s="110" t="e">
        <f>IF(revenueReduction&gt;0.3,MAX(IF($B1125="Non - avec lien de dépendance",MIN(1129,J1125,$C1125)*overallRate,MIN(1129,J1125)*overallRate),ROUND(MAX(IF($B1125="Non - avec lien de dépendance",0,MIN((0.75*J1125),847)),MIN(J1125,(0.75*$C1125),847)),2)),IF($B1125="Non - avec lien de dépendance",MIN(1129,J1125,$C1125)*overallRate,MIN(1129,J1125)*overallRate))</f>
        <v>#VALUE!</v>
      </c>
      <c r="U1125" s="110" t="e">
        <f>IF(revenueReduction&gt;0.3,MAX(IF($B1125="Non - avec lien de dépendance",MIN(1129,K1125,$C1125)*overallRate,MIN(1129,K1125)*overallRate),ROUND(MAX(IF($B1125="Non - avec lien de dépendance",0,MIN((0.75*K1125),847)),MIN(K1125,(0.75*$C1125),847)),2)),IF($B1125="Non - avec lien de dépendance",MIN(1129,K1125,$C1125)*overallRate,MIN(1129,K1125)*overallRate))</f>
        <v>#VALUE!</v>
      </c>
    </row>
    <row r="1126" spans="12:21" x14ac:dyDescent="0.5">
      <c r="L1126" s="56" t="str">
        <f>IF(ISTEXT(overallRate),"Effectuez l’étape 1",IF(OR(COUNT($C1126,H1126)&lt;&gt;2,overallRate=0),0,IF(D1126="Oui",ROUND(MAX(IF($B1126="Non - avec lien de dépendance",0,MIN((0.75*H1126),847)),MIN(H1126,(0.75*$C1126),847)),2),R1126)))</f>
        <v>Effectuez l’étape 1</v>
      </c>
      <c r="M1126" s="56" t="str">
        <f>IF(ISTEXT(overallRate),"Effectuez l’étape 1",IF(OR(COUNT($C1126,I1126)&lt;&gt;2,overallRate=0),0,IF(E1126="Yes",ROUND(MAX(IF($B1126="Non - avec lien de dépendance",0,MIN((0.75*I1126),847)),MIN(I1126,(0.75*$C1126),847)),2),S1126)))</f>
        <v>Effectuez l’étape 1</v>
      </c>
      <c r="N1126" s="56" t="str">
        <f>IF(ISTEXT(overallRate),"Effectuez l’étape 1",IF(OR(COUNT($C1126,J1126)&lt;&gt;2,overallRate=0),0,IF(F1126="Yes",ROUND(MAX(IF($B1126="Non - avec lien de dépendance",0,MIN((0.75*J1126),847)),MIN(J1126,(0.75*$C1126),847)),2),T1126)))</f>
        <v>Effectuez l’étape 1</v>
      </c>
      <c r="O1126" s="56" t="str">
        <f>IF(ISTEXT(overallRate),"Effectuez l’étape 1",IF(OR(COUNT($C1126,K1126)&lt;&gt;2,overallRate=0),0,IF(G1126="Yes",ROUND(MAX(IF($B1126="Non - avec lien de dépendance",0,MIN((0.75*K1126),847)),MIN(K1126,(0.75*$C1126),847)),2),U1126)))</f>
        <v>Effectuez l’étape 1</v>
      </c>
      <c r="P1126" s="3">
        <f t="shared" si="17"/>
        <v>0</v>
      </c>
      <c r="R1126" s="110" t="e">
        <f>IF(revenueReduction&gt;0.3,MAX(IF($B1126="Non - avec lien de dépendance",MIN(1129,H1126,$C1126)*overallRate,MIN(1129,H1126)*overallRate),ROUND(MAX(IF($B1126="Non - avec lien de dépendance",0,MIN((0.75*H1126),847)),MIN(H1126,(0.75*$C1126),847)),2)),IF($B1126="Non - avec lien de dépendance",MIN(1129,H1126,$C1126)*overallRate,MIN(1129,H1126)*overallRate))</f>
        <v>#VALUE!</v>
      </c>
      <c r="S1126" s="110" t="e">
        <f>IF(revenueReduction&gt;0.3,MAX(IF($B1126="Non - avec lien de dépendance",MIN(1129,I1126,$C1126)*overallRate,MIN(1129,I1126)*overallRate),ROUND(MAX(IF($B1126="Non - avec lien de dépendance",0,MIN((0.75*I1126),847)),MIN(I1126,(0.75*$C1126),847)),2)),IF($B1126="Non - avec lien de dépendance",MIN(1129,I1126,$C1126)*overallRate,MIN(1129,I1126)*overallRate))</f>
        <v>#VALUE!</v>
      </c>
      <c r="T1126" s="110" t="e">
        <f>IF(revenueReduction&gt;0.3,MAX(IF($B1126="Non - avec lien de dépendance",MIN(1129,J1126,$C1126)*overallRate,MIN(1129,J1126)*overallRate),ROUND(MAX(IF($B1126="Non - avec lien de dépendance",0,MIN((0.75*J1126),847)),MIN(J1126,(0.75*$C1126),847)),2)),IF($B1126="Non - avec lien de dépendance",MIN(1129,J1126,$C1126)*overallRate,MIN(1129,J1126)*overallRate))</f>
        <v>#VALUE!</v>
      </c>
      <c r="U1126" s="110" t="e">
        <f>IF(revenueReduction&gt;0.3,MAX(IF($B1126="Non - avec lien de dépendance",MIN(1129,K1126,$C1126)*overallRate,MIN(1129,K1126)*overallRate),ROUND(MAX(IF($B1126="Non - avec lien de dépendance",0,MIN((0.75*K1126),847)),MIN(K1126,(0.75*$C1126),847)),2)),IF($B1126="Non - avec lien de dépendance",MIN(1129,K1126,$C1126)*overallRate,MIN(1129,K1126)*overallRate))</f>
        <v>#VALUE!</v>
      </c>
    </row>
    <row r="1127" spans="12:21" x14ac:dyDescent="0.5">
      <c r="L1127" s="56" t="str">
        <f>IF(ISTEXT(overallRate),"Effectuez l’étape 1",IF(OR(COUNT($C1127,H1127)&lt;&gt;2,overallRate=0),0,IF(D1127="Oui",ROUND(MAX(IF($B1127="Non - avec lien de dépendance",0,MIN((0.75*H1127),847)),MIN(H1127,(0.75*$C1127),847)),2),R1127)))</f>
        <v>Effectuez l’étape 1</v>
      </c>
      <c r="M1127" s="56" t="str">
        <f>IF(ISTEXT(overallRate),"Effectuez l’étape 1",IF(OR(COUNT($C1127,I1127)&lt;&gt;2,overallRate=0),0,IF(E1127="Yes",ROUND(MAX(IF($B1127="Non - avec lien de dépendance",0,MIN((0.75*I1127),847)),MIN(I1127,(0.75*$C1127),847)),2),S1127)))</f>
        <v>Effectuez l’étape 1</v>
      </c>
      <c r="N1127" s="56" t="str">
        <f>IF(ISTEXT(overallRate),"Effectuez l’étape 1",IF(OR(COUNT($C1127,J1127)&lt;&gt;2,overallRate=0),0,IF(F1127="Yes",ROUND(MAX(IF($B1127="Non - avec lien de dépendance",0,MIN((0.75*J1127),847)),MIN(J1127,(0.75*$C1127),847)),2),T1127)))</f>
        <v>Effectuez l’étape 1</v>
      </c>
      <c r="O1127" s="56" t="str">
        <f>IF(ISTEXT(overallRate),"Effectuez l’étape 1",IF(OR(COUNT($C1127,K1127)&lt;&gt;2,overallRate=0),0,IF(G1127="Yes",ROUND(MAX(IF($B1127="Non - avec lien de dépendance",0,MIN((0.75*K1127),847)),MIN(K1127,(0.75*$C1127),847)),2),U1127)))</f>
        <v>Effectuez l’étape 1</v>
      </c>
      <c r="P1127" s="3">
        <f t="shared" si="17"/>
        <v>0</v>
      </c>
      <c r="R1127" s="110" t="e">
        <f>IF(revenueReduction&gt;0.3,MAX(IF($B1127="Non - avec lien de dépendance",MIN(1129,H1127,$C1127)*overallRate,MIN(1129,H1127)*overallRate),ROUND(MAX(IF($B1127="Non - avec lien de dépendance",0,MIN((0.75*H1127),847)),MIN(H1127,(0.75*$C1127),847)),2)),IF($B1127="Non - avec lien de dépendance",MIN(1129,H1127,$C1127)*overallRate,MIN(1129,H1127)*overallRate))</f>
        <v>#VALUE!</v>
      </c>
      <c r="S1127" s="110" t="e">
        <f>IF(revenueReduction&gt;0.3,MAX(IF($B1127="Non - avec lien de dépendance",MIN(1129,I1127,$C1127)*overallRate,MIN(1129,I1127)*overallRate),ROUND(MAX(IF($B1127="Non - avec lien de dépendance",0,MIN((0.75*I1127),847)),MIN(I1127,(0.75*$C1127),847)),2)),IF($B1127="Non - avec lien de dépendance",MIN(1129,I1127,$C1127)*overallRate,MIN(1129,I1127)*overallRate))</f>
        <v>#VALUE!</v>
      </c>
      <c r="T1127" s="110" t="e">
        <f>IF(revenueReduction&gt;0.3,MAX(IF($B1127="Non - avec lien de dépendance",MIN(1129,J1127,$C1127)*overallRate,MIN(1129,J1127)*overallRate),ROUND(MAX(IF($B1127="Non - avec lien de dépendance",0,MIN((0.75*J1127),847)),MIN(J1127,(0.75*$C1127),847)),2)),IF($B1127="Non - avec lien de dépendance",MIN(1129,J1127,$C1127)*overallRate,MIN(1129,J1127)*overallRate))</f>
        <v>#VALUE!</v>
      </c>
      <c r="U1127" s="110" t="e">
        <f>IF(revenueReduction&gt;0.3,MAX(IF($B1127="Non - avec lien de dépendance",MIN(1129,K1127,$C1127)*overallRate,MIN(1129,K1127)*overallRate),ROUND(MAX(IF($B1127="Non - avec lien de dépendance",0,MIN((0.75*K1127),847)),MIN(K1127,(0.75*$C1127),847)),2)),IF($B1127="Non - avec lien de dépendance",MIN(1129,K1127,$C1127)*overallRate,MIN(1129,K1127)*overallRate))</f>
        <v>#VALUE!</v>
      </c>
    </row>
    <row r="1128" spans="12:21" x14ac:dyDescent="0.5">
      <c r="L1128" s="56" t="str">
        <f>IF(ISTEXT(overallRate),"Effectuez l’étape 1",IF(OR(COUNT($C1128,H1128)&lt;&gt;2,overallRate=0),0,IF(D1128="Oui",ROUND(MAX(IF($B1128="Non - avec lien de dépendance",0,MIN((0.75*H1128),847)),MIN(H1128,(0.75*$C1128),847)),2),R1128)))</f>
        <v>Effectuez l’étape 1</v>
      </c>
      <c r="M1128" s="56" t="str">
        <f>IF(ISTEXT(overallRate),"Effectuez l’étape 1",IF(OR(COUNT($C1128,I1128)&lt;&gt;2,overallRate=0),0,IF(E1128="Yes",ROUND(MAX(IF($B1128="Non - avec lien de dépendance",0,MIN((0.75*I1128),847)),MIN(I1128,(0.75*$C1128),847)),2),S1128)))</f>
        <v>Effectuez l’étape 1</v>
      </c>
      <c r="N1128" s="56" t="str">
        <f>IF(ISTEXT(overallRate),"Effectuez l’étape 1",IF(OR(COUNT($C1128,J1128)&lt;&gt;2,overallRate=0),0,IF(F1128="Yes",ROUND(MAX(IF($B1128="Non - avec lien de dépendance",0,MIN((0.75*J1128),847)),MIN(J1128,(0.75*$C1128),847)),2),T1128)))</f>
        <v>Effectuez l’étape 1</v>
      </c>
      <c r="O1128" s="56" t="str">
        <f>IF(ISTEXT(overallRate),"Effectuez l’étape 1",IF(OR(COUNT($C1128,K1128)&lt;&gt;2,overallRate=0),0,IF(G1128="Yes",ROUND(MAX(IF($B1128="Non - avec lien de dépendance",0,MIN((0.75*K1128),847)),MIN(K1128,(0.75*$C1128),847)),2),U1128)))</f>
        <v>Effectuez l’étape 1</v>
      </c>
      <c r="P1128" s="3">
        <f t="shared" si="17"/>
        <v>0</v>
      </c>
      <c r="R1128" s="110" t="e">
        <f>IF(revenueReduction&gt;0.3,MAX(IF($B1128="Non - avec lien de dépendance",MIN(1129,H1128,$C1128)*overallRate,MIN(1129,H1128)*overallRate),ROUND(MAX(IF($B1128="Non - avec lien de dépendance",0,MIN((0.75*H1128),847)),MIN(H1128,(0.75*$C1128),847)),2)),IF($B1128="Non - avec lien de dépendance",MIN(1129,H1128,$C1128)*overallRate,MIN(1129,H1128)*overallRate))</f>
        <v>#VALUE!</v>
      </c>
      <c r="S1128" s="110" t="e">
        <f>IF(revenueReduction&gt;0.3,MAX(IF($B1128="Non - avec lien de dépendance",MIN(1129,I1128,$C1128)*overallRate,MIN(1129,I1128)*overallRate),ROUND(MAX(IF($B1128="Non - avec lien de dépendance",0,MIN((0.75*I1128),847)),MIN(I1128,(0.75*$C1128),847)),2)),IF($B1128="Non - avec lien de dépendance",MIN(1129,I1128,$C1128)*overallRate,MIN(1129,I1128)*overallRate))</f>
        <v>#VALUE!</v>
      </c>
      <c r="T1128" s="110" t="e">
        <f>IF(revenueReduction&gt;0.3,MAX(IF($B1128="Non - avec lien de dépendance",MIN(1129,J1128,$C1128)*overallRate,MIN(1129,J1128)*overallRate),ROUND(MAX(IF($B1128="Non - avec lien de dépendance",0,MIN((0.75*J1128),847)),MIN(J1128,(0.75*$C1128),847)),2)),IF($B1128="Non - avec lien de dépendance",MIN(1129,J1128,$C1128)*overallRate,MIN(1129,J1128)*overallRate))</f>
        <v>#VALUE!</v>
      </c>
      <c r="U1128" s="110" t="e">
        <f>IF(revenueReduction&gt;0.3,MAX(IF($B1128="Non - avec lien de dépendance",MIN(1129,K1128,$C1128)*overallRate,MIN(1129,K1128)*overallRate),ROUND(MAX(IF($B1128="Non - avec lien de dépendance",0,MIN((0.75*K1128),847)),MIN(K1128,(0.75*$C1128),847)),2)),IF($B1128="Non - avec lien de dépendance",MIN(1129,K1128,$C1128)*overallRate,MIN(1129,K1128)*overallRate))</f>
        <v>#VALUE!</v>
      </c>
    </row>
    <row r="1129" spans="12:21" x14ac:dyDescent="0.5">
      <c r="L1129" s="56" t="str">
        <f>IF(ISTEXT(overallRate),"Effectuez l’étape 1",IF(OR(COUNT($C1129,H1129)&lt;&gt;2,overallRate=0),0,IF(D1129="Oui",ROUND(MAX(IF($B1129="Non - avec lien de dépendance",0,MIN((0.75*H1129),847)),MIN(H1129,(0.75*$C1129),847)),2),R1129)))</f>
        <v>Effectuez l’étape 1</v>
      </c>
      <c r="M1129" s="56" t="str">
        <f>IF(ISTEXT(overallRate),"Effectuez l’étape 1",IF(OR(COUNT($C1129,I1129)&lt;&gt;2,overallRate=0),0,IF(E1129="Yes",ROUND(MAX(IF($B1129="Non - avec lien de dépendance",0,MIN((0.75*I1129),847)),MIN(I1129,(0.75*$C1129),847)),2),S1129)))</f>
        <v>Effectuez l’étape 1</v>
      </c>
      <c r="N1129" s="56" t="str">
        <f>IF(ISTEXT(overallRate),"Effectuez l’étape 1",IF(OR(COUNT($C1129,J1129)&lt;&gt;2,overallRate=0),0,IF(F1129="Yes",ROUND(MAX(IF($B1129="Non - avec lien de dépendance",0,MIN((0.75*J1129),847)),MIN(J1129,(0.75*$C1129),847)),2),T1129)))</f>
        <v>Effectuez l’étape 1</v>
      </c>
      <c r="O1129" s="56" t="str">
        <f>IF(ISTEXT(overallRate),"Effectuez l’étape 1",IF(OR(COUNT($C1129,K1129)&lt;&gt;2,overallRate=0),0,IF(G1129="Yes",ROUND(MAX(IF($B1129="Non - avec lien de dépendance",0,MIN((0.75*K1129),847)),MIN(K1129,(0.75*$C1129),847)),2),U1129)))</f>
        <v>Effectuez l’étape 1</v>
      </c>
      <c r="P1129" s="3">
        <f t="shared" si="17"/>
        <v>0</v>
      </c>
      <c r="R1129" s="110" t="e">
        <f>IF(revenueReduction&gt;0.3,MAX(IF($B1129="Non - avec lien de dépendance",MIN(1129,H1129,$C1129)*overallRate,MIN(1129,H1129)*overallRate),ROUND(MAX(IF($B1129="Non - avec lien de dépendance",0,MIN((0.75*H1129),847)),MIN(H1129,(0.75*$C1129),847)),2)),IF($B1129="Non - avec lien de dépendance",MIN(1129,H1129,$C1129)*overallRate,MIN(1129,H1129)*overallRate))</f>
        <v>#VALUE!</v>
      </c>
      <c r="S1129" s="110" t="e">
        <f>IF(revenueReduction&gt;0.3,MAX(IF($B1129="Non - avec lien de dépendance",MIN(1129,I1129,$C1129)*overallRate,MIN(1129,I1129)*overallRate),ROUND(MAX(IF($B1129="Non - avec lien de dépendance",0,MIN((0.75*I1129),847)),MIN(I1129,(0.75*$C1129),847)),2)),IF($B1129="Non - avec lien de dépendance",MIN(1129,I1129,$C1129)*overallRate,MIN(1129,I1129)*overallRate))</f>
        <v>#VALUE!</v>
      </c>
      <c r="T1129" s="110" t="e">
        <f>IF(revenueReduction&gt;0.3,MAX(IF($B1129="Non - avec lien de dépendance",MIN(1129,J1129,$C1129)*overallRate,MIN(1129,J1129)*overallRate),ROUND(MAX(IF($B1129="Non - avec lien de dépendance",0,MIN((0.75*J1129),847)),MIN(J1129,(0.75*$C1129),847)),2)),IF($B1129="Non - avec lien de dépendance",MIN(1129,J1129,$C1129)*overallRate,MIN(1129,J1129)*overallRate))</f>
        <v>#VALUE!</v>
      </c>
      <c r="U1129" s="110" t="e">
        <f>IF(revenueReduction&gt;0.3,MAX(IF($B1129="Non - avec lien de dépendance",MIN(1129,K1129,$C1129)*overallRate,MIN(1129,K1129)*overallRate),ROUND(MAX(IF($B1129="Non - avec lien de dépendance",0,MIN((0.75*K1129),847)),MIN(K1129,(0.75*$C1129),847)),2)),IF($B1129="Non - avec lien de dépendance",MIN(1129,K1129,$C1129)*overallRate,MIN(1129,K1129)*overallRate))</f>
        <v>#VALUE!</v>
      </c>
    </row>
    <row r="1130" spans="12:21" x14ac:dyDescent="0.5">
      <c r="L1130" s="56" t="str">
        <f>IF(ISTEXT(overallRate),"Effectuez l’étape 1",IF(OR(COUNT($C1130,H1130)&lt;&gt;2,overallRate=0),0,IF(D1130="Oui",ROUND(MAX(IF($B1130="Non - avec lien de dépendance",0,MIN((0.75*H1130),847)),MIN(H1130,(0.75*$C1130),847)),2),R1130)))</f>
        <v>Effectuez l’étape 1</v>
      </c>
      <c r="M1130" s="56" t="str">
        <f>IF(ISTEXT(overallRate),"Effectuez l’étape 1",IF(OR(COUNT($C1130,I1130)&lt;&gt;2,overallRate=0),0,IF(E1130="Yes",ROUND(MAX(IF($B1130="Non - avec lien de dépendance",0,MIN((0.75*I1130),847)),MIN(I1130,(0.75*$C1130),847)),2),S1130)))</f>
        <v>Effectuez l’étape 1</v>
      </c>
      <c r="N1130" s="56" t="str">
        <f>IF(ISTEXT(overallRate),"Effectuez l’étape 1",IF(OR(COUNT($C1130,J1130)&lt;&gt;2,overallRate=0),0,IF(F1130="Yes",ROUND(MAX(IF($B1130="Non - avec lien de dépendance",0,MIN((0.75*J1130),847)),MIN(J1130,(0.75*$C1130),847)),2),T1130)))</f>
        <v>Effectuez l’étape 1</v>
      </c>
      <c r="O1130" s="56" t="str">
        <f>IF(ISTEXT(overallRate),"Effectuez l’étape 1",IF(OR(COUNT($C1130,K1130)&lt;&gt;2,overallRate=0),0,IF(G1130="Yes",ROUND(MAX(IF($B1130="Non - avec lien de dépendance",0,MIN((0.75*K1130),847)),MIN(K1130,(0.75*$C1130),847)),2),U1130)))</f>
        <v>Effectuez l’étape 1</v>
      </c>
      <c r="P1130" s="3">
        <f t="shared" si="17"/>
        <v>0</v>
      </c>
      <c r="R1130" s="110" t="e">
        <f>IF(revenueReduction&gt;0.3,MAX(IF($B1130="Non - avec lien de dépendance",MIN(1129,H1130,$C1130)*overallRate,MIN(1129,H1130)*overallRate),ROUND(MAX(IF($B1130="Non - avec lien de dépendance",0,MIN((0.75*H1130),847)),MIN(H1130,(0.75*$C1130),847)),2)),IF($B1130="Non - avec lien de dépendance",MIN(1129,H1130,$C1130)*overallRate,MIN(1129,H1130)*overallRate))</f>
        <v>#VALUE!</v>
      </c>
      <c r="S1130" s="110" t="e">
        <f>IF(revenueReduction&gt;0.3,MAX(IF($B1130="Non - avec lien de dépendance",MIN(1129,I1130,$C1130)*overallRate,MIN(1129,I1130)*overallRate),ROUND(MAX(IF($B1130="Non - avec lien de dépendance",0,MIN((0.75*I1130),847)),MIN(I1130,(0.75*$C1130),847)),2)),IF($B1130="Non - avec lien de dépendance",MIN(1129,I1130,$C1130)*overallRate,MIN(1129,I1130)*overallRate))</f>
        <v>#VALUE!</v>
      </c>
      <c r="T1130" s="110" t="e">
        <f>IF(revenueReduction&gt;0.3,MAX(IF($B1130="Non - avec lien de dépendance",MIN(1129,J1130,$C1130)*overallRate,MIN(1129,J1130)*overallRate),ROUND(MAX(IF($B1130="Non - avec lien de dépendance",0,MIN((0.75*J1130),847)),MIN(J1130,(0.75*$C1130),847)),2)),IF($B1130="Non - avec lien de dépendance",MIN(1129,J1130,$C1130)*overallRate,MIN(1129,J1130)*overallRate))</f>
        <v>#VALUE!</v>
      </c>
      <c r="U1130" s="110" t="e">
        <f>IF(revenueReduction&gt;0.3,MAX(IF($B1130="Non - avec lien de dépendance",MIN(1129,K1130,$C1130)*overallRate,MIN(1129,K1130)*overallRate),ROUND(MAX(IF($B1130="Non - avec lien de dépendance",0,MIN((0.75*K1130),847)),MIN(K1130,(0.75*$C1130),847)),2)),IF($B1130="Non - avec lien de dépendance",MIN(1129,K1130,$C1130)*overallRate,MIN(1129,K1130)*overallRate))</f>
        <v>#VALUE!</v>
      </c>
    </row>
    <row r="1131" spans="12:21" x14ac:dyDescent="0.5">
      <c r="L1131" s="56" t="str">
        <f>IF(ISTEXT(overallRate),"Effectuez l’étape 1",IF(OR(COUNT($C1131,H1131)&lt;&gt;2,overallRate=0),0,IF(D1131="Oui",ROUND(MAX(IF($B1131="Non - avec lien de dépendance",0,MIN((0.75*H1131),847)),MIN(H1131,(0.75*$C1131),847)),2),R1131)))</f>
        <v>Effectuez l’étape 1</v>
      </c>
      <c r="M1131" s="56" t="str">
        <f>IF(ISTEXT(overallRate),"Effectuez l’étape 1",IF(OR(COUNT($C1131,I1131)&lt;&gt;2,overallRate=0),0,IF(E1131="Yes",ROUND(MAX(IF($B1131="Non - avec lien de dépendance",0,MIN((0.75*I1131),847)),MIN(I1131,(0.75*$C1131),847)),2),S1131)))</f>
        <v>Effectuez l’étape 1</v>
      </c>
      <c r="N1131" s="56" t="str">
        <f>IF(ISTEXT(overallRate),"Effectuez l’étape 1",IF(OR(COUNT($C1131,J1131)&lt;&gt;2,overallRate=0),0,IF(F1131="Yes",ROUND(MAX(IF($B1131="Non - avec lien de dépendance",0,MIN((0.75*J1131),847)),MIN(J1131,(0.75*$C1131),847)),2),T1131)))</f>
        <v>Effectuez l’étape 1</v>
      </c>
      <c r="O1131" s="56" t="str">
        <f>IF(ISTEXT(overallRate),"Effectuez l’étape 1",IF(OR(COUNT($C1131,K1131)&lt;&gt;2,overallRate=0),0,IF(G1131="Yes",ROUND(MAX(IF($B1131="Non - avec lien de dépendance",0,MIN((0.75*K1131),847)),MIN(K1131,(0.75*$C1131),847)),2),U1131)))</f>
        <v>Effectuez l’étape 1</v>
      </c>
      <c r="P1131" s="3">
        <f t="shared" si="17"/>
        <v>0</v>
      </c>
      <c r="R1131" s="110" t="e">
        <f>IF(revenueReduction&gt;0.3,MAX(IF($B1131="Non - avec lien de dépendance",MIN(1129,H1131,$C1131)*overallRate,MIN(1129,H1131)*overallRate),ROUND(MAX(IF($B1131="Non - avec lien de dépendance",0,MIN((0.75*H1131),847)),MIN(H1131,(0.75*$C1131),847)),2)),IF($B1131="Non - avec lien de dépendance",MIN(1129,H1131,$C1131)*overallRate,MIN(1129,H1131)*overallRate))</f>
        <v>#VALUE!</v>
      </c>
      <c r="S1131" s="110" t="e">
        <f>IF(revenueReduction&gt;0.3,MAX(IF($B1131="Non - avec lien de dépendance",MIN(1129,I1131,$C1131)*overallRate,MIN(1129,I1131)*overallRate),ROUND(MAX(IF($B1131="Non - avec lien de dépendance",0,MIN((0.75*I1131),847)),MIN(I1131,(0.75*$C1131),847)),2)),IF($B1131="Non - avec lien de dépendance",MIN(1129,I1131,$C1131)*overallRate,MIN(1129,I1131)*overallRate))</f>
        <v>#VALUE!</v>
      </c>
      <c r="T1131" s="110" t="e">
        <f>IF(revenueReduction&gt;0.3,MAX(IF($B1131="Non - avec lien de dépendance",MIN(1129,J1131,$C1131)*overallRate,MIN(1129,J1131)*overallRate),ROUND(MAX(IF($B1131="Non - avec lien de dépendance",0,MIN((0.75*J1131),847)),MIN(J1131,(0.75*$C1131),847)),2)),IF($B1131="Non - avec lien de dépendance",MIN(1129,J1131,$C1131)*overallRate,MIN(1129,J1131)*overallRate))</f>
        <v>#VALUE!</v>
      </c>
      <c r="U1131" s="110" t="e">
        <f>IF(revenueReduction&gt;0.3,MAX(IF($B1131="Non - avec lien de dépendance",MIN(1129,K1131,$C1131)*overallRate,MIN(1129,K1131)*overallRate),ROUND(MAX(IF($B1131="Non - avec lien de dépendance",0,MIN((0.75*K1131),847)),MIN(K1131,(0.75*$C1131),847)),2)),IF($B1131="Non - avec lien de dépendance",MIN(1129,K1131,$C1131)*overallRate,MIN(1129,K1131)*overallRate))</f>
        <v>#VALUE!</v>
      </c>
    </row>
    <row r="1132" spans="12:21" x14ac:dyDescent="0.5">
      <c r="L1132" s="56" t="str">
        <f>IF(ISTEXT(overallRate),"Effectuez l’étape 1",IF(OR(COUNT($C1132,H1132)&lt;&gt;2,overallRate=0),0,IF(D1132="Oui",ROUND(MAX(IF($B1132="Non - avec lien de dépendance",0,MIN((0.75*H1132),847)),MIN(H1132,(0.75*$C1132),847)),2),R1132)))</f>
        <v>Effectuez l’étape 1</v>
      </c>
      <c r="M1132" s="56" t="str">
        <f>IF(ISTEXT(overallRate),"Effectuez l’étape 1",IF(OR(COUNT($C1132,I1132)&lt;&gt;2,overallRate=0),0,IF(E1132="Yes",ROUND(MAX(IF($B1132="Non - avec lien de dépendance",0,MIN((0.75*I1132),847)),MIN(I1132,(0.75*$C1132),847)),2),S1132)))</f>
        <v>Effectuez l’étape 1</v>
      </c>
      <c r="N1132" s="56" t="str">
        <f>IF(ISTEXT(overallRate),"Effectuez l’étape 1",IF(OR(COUNT($C1132,J1132)&lt;&gt;2,overallRate=0),0,IF(F1132="Yes",ROUND(MAX(IF($B1132="Non - avec lien de dépendance",0,MIN((0.75*J1132),847)),MIN(J1132,(0.75*$C1132),847)),2),T1132)))</f>
        <v>Effectuez l’étape 1</v>
      </c>
      <c r="O1132" s="56" t="str">
        <f>IF(ISTEXT(overallRate),"Effectuez l’étape 1",IF(OR(COUNT($C1132,K1132)&lt;&gt;2,overallRate=0),0,IF(G1132="Yes",ROUND(MAX(IF($B1132="Non - avec lien de dépendance",0,MIN((0.75*K1132),847)),MIN(K1132,(0.75*$C1132),847)),2),U1132)))</f>
        <v>Effectuez l’étape 1</v>
      </c>
      <c r="P1132" s="3">
        <f t="shared" si="17"/>
        <v>0</v>
      </c>
      <c r="R1132" s="110" t="e">
        <f>IF(revenueReduction&gt;0.3,MAX(IF($B1132="Non - avec lien de dépendance",MIN(1129,H1132,$C1132)*overallRate,MIN(1129,H1132)*overallRate),ROUND(MAX(IF($B1132="Non - avec lien de dépendance",0,MIN((0.75*H1132),847)),MIN(H1132,(0.75*$C1132),847)),2)),IF($B1132="Non - avec lien de dépendance",MIN(1129,H1132,$C1132)*overallRate,MIN(1129,H1132)*overallRate))</f>
        <v>#VALUE!</v>
      </c>
      <c r="S1132" s="110" t="e">
        <f>IF(revenueReduction&gt;0.3,MAX(IF($B1132="Non - avec lien de dépendance",MIN(1129,I1132,$C1132)*overallRate,MIN(1129,I1132)*overallRate),ROUND(MAX(IF($B1132="Non - avec lien de dépendance",0,MIN((0.75*I1132),847)),MIN(I1132,(0.75*$C1132),847)),2)),IF($B1132="Non - avec lien de dépendance",MIN(1129,I1132,$C1132)*overallRate,MIN(1129,I1132)*overallRate))</f>
        <v>#VALUE!</v>
      </c>
      <c r="T1132" s="110" t="e">
        <f>IF(revenueReduction&gt;0.3,MAX(IF($B1132="Non - avec lien de dépendance",MIN(1129,J1132,$C1132)*overallRate,MIN(1129,J1132)*overallRate),ROUND(MAX(IF($B1132="Non - avec lien de dépendance",0,MIN((0.75*J1132),847)),MIN(J1132,(0.75*$C1132),847)),2)),IF($B1132="Non - avec lien de dépendance",MIN(1129,J1132,$C1132)*overallRate,MIN(1129,J1132)*overallRate))</f>
        <v>#VALUE!</v>
      </c>
      <c r="U1132" s="110" t="e">
        <f>IF(revenueReduction&gt;0.3,MAX(IF($B1132="Non - avec lien de dépendance",MIN(1129,K1132,$C1132)*overallRate,MIN(1129,K1132)*overallRate),ROUND(MAX(IF($B1132="Non - avec lien de dépendance",0,MIN((0.75*K1132),847)),MIN(K1132,(0.75*$C1132),847)),2)),IF($B1132="Non - avec lien de dépendance",MIN(1129,K1132,$C1132)*overallRate,MIN(1129,K1132)*overallRate))</f>
        <v>#VALUE!</v>
      </c>
    </row>
    <row r="1133" spans="12:21" x14ac:dyDescent="0.5">
      <c r="L1133" s="56" t="str">
        <f>IF(ISTEXT(overallRate),"Effectuez l’étape 1",IF(OR(COUNT($C1133,H1133)&lt;&gt;2,overallRate=0),0,IF(D1133="Oui",ROUND(MAX(IF($B1133="Non - avec lien de dépendance",0,MIN((0.75*H1133),847)),MIN(H1133,(0.75*$C1133),847)),2),R1133)))</f>
        <v>Effectuez l’étape 1</v>
      </c>
      <c r="M1133" s="56" t="str">
        <f>IF(ISTEXT(overallRate),"Effectuez l’étape 1",IF(OR(COUNT($C1133,I1133)&lt;&gt;2,overallRate=0),0,IF(E1133="Yes",ROUND(MAX(IF($B1133="Non - avec lien de dépendance",0,MIN((0.75*I1133),847)),MIN(I1133,(0.75*$C1133),847)),2),S1133)))</f>
        <v>Effectuez l’étape 1</v>
      </c>
      <c r="N1133" s="56" t="str">
        <f>IF(ISTEXT(overallRate),"Effectuez l’étape 1",IF(OR(COUNT($C1133,J1133)&lt;&gt;2,overallRate=0),0,IF(F1133="Yes",ROUND(MAX(IF($B1133="Non - avec lien de dépendance",0,MIN((0.75*J1133),847)),MIN(J1133,(0.75*$C1133),847)),2),T1133)))</f>
        <v>Effectuez l’étape 1</v>
      </c>
      <c r="O1133" s="56" t="str">
        <f>IF(ISTEXT(overallRate),"Effectuez l’étape 1",IF(OR(COUNT($C1133,K1133)&lt;&gt;2,overallRate=0),0,IF(G1133="Yes",ROUND(MAX(IF($B1133="Non - avec lien de dépendance",0,MIN((0.75*K1133),847)),MIN(K1133,(0.75*$C1133),847)),2),U1133)))</f>
        <v>Effectuez l’étape 1</v>
      </c>
      <c r="P1133" s="3">
        <f t="shared" si="17"/>
        <v>0</v>
      </c>
      <c r="R1133" s="110" t="e">
        <f>IF(revenueReduction&gt;0.3,MAX(IF($B1133="Non - avec lien de dépendance",MIN(1129,H1133,$C1133)*overallRate,MIN(1129,H1133)*overallRate),ROUND(MAX(IF($B1133="Non - avec lien de dépendance",0,MIN((0.75*H1133),847)),MIN(H1133,(0.75*$C1133),847)),2)),IF($B1133="Non - avec lien de dépendance",MIN(1129,H1133,$C1133)*overallRate,MIN(1129,H1133)*overallRate))</f>
        <v>#VALUE!</v>
      </c>
      <c r="S1133" s="110" t="e">
        <f>IF(revenueReduction&gt;0.3,MAX(IF($B1133="Non - avec lien de dépendance",MIN(1129,I1133,$C1133)*overallRate,MIN(1129,I1133)*overallRate),ROUND(MAX(IF($B1133="Non - avec lien de dépendance",0,MIN((0.75*I1133),847)),MIN(I1133,(0.75*$C1133),847)),2)),IF($B1133="Non - avec lien de dépendance",MIN(1129,I1133,$C1133)*overallRate,MIN(1129,I1133)*overallRate))</f>
        <v>#VALUE!</v>
      </c>
      <c r="T1133" s="110" t="e">
        <f>IF(revenueReduction&gt;0.3,MAX(IF($B1133="Non - avec lien de dépendance",MIN(1129,J1133,$C1133)*overallRate,MIN(1129,J1133)*overallRate),ROUND(MAX(IF($B1133="Non - avec lien de dépendance",0,MIN((0.75*J1133),847)),MIN(J1133,(0.75*$C1133),847)),2)),IF($B1133="Non - avec lien de dépendance",MIN(1129,J1133,$C1133)*overallRate,MIN(1129,J1133)*overallRate))</f>
        <v>#VALUE!</v>
      </c>
      <c r="U1133" s="110" t="e">
        <f>IF(revenueReduction&gt;0.3,MAX(IF($B1133="Non - avec lien de dépendance",MIN(1129,K1133,$C1133)*overallRate,MIN(1129,K1133)*overallRate),ROUND(MAX(IF($B1133="Non - avec lien de dépendance",0,MIN((0.75*K1133),847)),MIN(K1133,(0.75*$C1133),847)),2)),IF($B1133="Non - avec lien de dépendance",MIN(1129,K1133,$C1133)*overallRate,MIN(1129,K1133)*overallRate))</f>
        <v>#VALUE!</v>
      </c>
    </row>
    <row r="1134" spans="12:21" x14ac:dyDescent="0.5">
      <c r="L1134" s="56" t="str">
        <f>IF(ISTEXT(overallRate),"Effectuez l’étape 1",IF(OR(COUNT($C1134,H1134)&lt;&gt;2,overallRate=0),0,IF(D1134="Oui",ROUND(MAX(IF($B1134="Non - avec lien de dépendance",0,MIN((0.75*H1134),847)),MIN(H1134,(0.75*$C1134),847)),2),R1134)))</f>
        <v>Effectuez l’étape 1</v>
      </c>
      <c r="M1134" s="56" t="str">
        <f>IF(ISTEXT(overallRate),"Effectuez l’étape 1",IF(OR(COUNT($C1134,I1134)&lt;&gt;2,overallRate=0),0,IF(E1134="Yes",ROUND(MAX(IF($B1134="Non - avec lien de dépendance",0,MIN((0.75*I1134),847)),MIN(I1134,(0.75*$C1134),847)),2),S1134)))</f>
        <v>Effectuez l’étape 1</v>
      </c>
      <c r="N1134" s="56" t="str">
        <f>IF(ISTEXT(overallRate),"Effectuez l’étape 1",IF(OR(COUNT($C1134,J1134)&lt;&gt;2,overallRate=0),0,IF(F1134="Yes",ROUND(MAX(IF($B1134="Non - avec lien de dépendance",0,MIN((0.75*J1134),847)),MIN(J1134,(0.75*$C1134),847)),2),T1134)))</f>
        <v>Effectuez l’étape 1</v>
      </c>
      <c r="O1134" s="56" t="str">
        <f>IF(ISTEXT(overallRate),"Effectuez l’étape 1",IF(OR(COUNT($C1134,K1134)&lt;&gt;2,overallRate=0),0,IF(G1134="Yes",ROUND(MAX(IF($B1134="Non - avec lien de dépendance",0,MIN((0.75*K1134),847)),MIN(K1134,(0.75*$C1134),847)),2),U1134)))</f>
        <v>Effectuez l’étape 1</v>
      </c>
      <c r="P1134" s="3">
        <f t="shared" si="17"/>
        <v>0</v>
      </c>
      <c r="R1134" s="110" t="e">
        <f>IF(revenueReduction&gt;0.3,MAX(IF($B1134="Non - avec lien de dépendance",MIN(1129,H1134,$C1134)*overallRate,MIN(1129,H1134)*overallRate),ROUND(MAX(IF($B1134="Non - avec lien de dépendance",0,MIN((0.75*H1134),847)),MIN(H1134,(0.75*$C1134),847)),2)),IF($B1134="Non - avec lien de dépendance",MIN(1129,H1134,$C1134)*overallRate,MIN(1129,H1134)*overallRate))</f>
        <v>#VALUE!</v>
      </c>
      <c r="S1134" s="110" t="e">
        <f>IF(revenueReduction&gt;0.3,MAX(IF($B1134="Non - avec lien de dépendance",MIN(1129,I1134,$C1134)*overallRate,MIN(1129,I1134)*overallRate),ROUND(MAX(IF($B1134="Non - avec lien de dépendance",0,MIN((0.75*I1134),847)),MIN(I1134,(0.75*$C1134),847)),2)),IF($B1134="Non - avec lien de dépendance",MIN(1129,I1134,$C1134)*overallRate,MIN(1129,I1134)*overallRate))</f>
        <v>#VALUE!</v>
      </c>
      <c r="T1134" s="110" t="e">
        <f>IF(revenueReduction&gt;0.3,MAX(IF($B1134="Non - avec lien de dépendance",MIN(1129,J1134,$C1134)*overallRate,MIN(1129,J1134)*overallRate),ROUND(MAX(IF($B1134="Non - avec lien de dépendance",0,MIN((0.75*J1134),847)),MIN(J1134,(0.75*$C1134),847)),2)),IF($B1134="Non - avec lien de dépendance",MIN(1129,J1134,$C1134)*overallRate,MIN(1129,J1134)*overallRate))</f>
        <v>#VALUE!</v>
      </c>
      <c r="U1134" s="110" t="e">
        <f>IF(revenueReduction&gt;0.3,MAX(IF($B1134="Non - avec lien de dépendance",MIN(1129,K1134,$C1134)*overallRate,MIN(1129,K1134)*overallRate),ROUND(MAX(IF($B1134="Non - avec lien de dépendance",0,MIN((0.75*K1134),847)),MIN(K1134,(0.75*$C1134),847)),2)),IF($B1134="Non - avec lien de dépendance",MIN(1129,K1134,$C1134)*overallRate,MIN(1129,K1134)*overallRate))</f>
        <v>#VALUE!</v>
      </c>
    </row>
    <row r="1135" spans="12:21" x14ac:dyDescent="0.5">
      <c r="L1135" s="56" t="str">
        <f>IF(ISTEXT(overallRate),"Effectuez l’étape 1",IF(OR(COUNT($C1135,H1135)&lt;&gt;2,overallRate=0),0,IF(D1135="Oui",ROUND(MAX(IF($B1135="Non - avec lien de dépendance",0,MIN((0.75*H1135),847)),MIN(H1135,(0.75*$C1135),847)),2),R1135)))</f>
        <v>Effectuez l’étape 1</v>
      </c>
      <c r="M1135" s="56" t="str">
        <f>IF(ISTEXT(overallRate),"Effectuez l’étape 1",IF(OR(COUNT($C1135,I1135)&lt;&gt;2,overallRate=0),0,IF(E1135="Yes",ROUND(MAX(IF($B1135="Non - avec lien de dépendance",0,MIN((0.75*I1135),847)),MIN(I1135,(0.75*$C1135),847)),2),S1135)))</f>
        <v>Effectuez l’étape 1</v>
      </c>
      <c r="N1135" s="56" t="str">
        <f>IF(ISTEXT(overallRate),"Effectuez l’étape 1",IF(OR(COUNT($C1135,J1135)&lt;&gt;2,overallRate=0),0,IF(F1135="Yes",ROUND(MAX(IF($B1135="Non - avec lien de dépendance",0,MIN((0.75*J1135),847)),MIN(J1135,(0.75*$C1135),847)),2),T1135)))</f>
        <v>Effectuez l’étape 1</v>
      </c>
      <c r="O1135" s="56" t="str">
        <f>IF(ISTEXT(overallRate),"Effectuez l’étape 1",IF(OR(COUNT($C1135,K1135)&lt;&gt;2,overallRate=0),0,IF(G1135="Yes",ROUND(MAX(IF($B1135="Non - avec lien de dépendance",0,MIN((0.75*K1135),847)),MIN(K1135,(0.75*$C1135),847)),2),U1135)))</f>
        <v>Effectuez l’étape 1</v>
      </c>
      <c r="P1135" s="3">
        <f t="shared" si="17"/>
        <v>0</v>
      </c>
      <c r="R1135" s="110" t="e">
        <f>IF(revenueReduction&gt;0.3,MAX(IF($B1135="Non - avec lien de dépendance",MIN(1129,H1135,$C1135)*overallRate,MIN(1129,H1135)*overallRate),ROUND(MAX(IF($B1135="Non - avec lien de dépendance",0,MIN((0.75*H1135),847)),MIN(H1135,(0.75*$C1135),847)),2)),IF($B1135="Non - avec lien de dépendance",MIN(1129,H1135,$C1135)*overallRate,MIN(1129,H1135)*overallRate))</f>
        <v>#VALUE!</v>
      </c>
      <c r="S1135" s="110" t="e">
        <f>IF(revenueReduction&gt;0.3,MAX(IF($B1135="Non - avec lien de dépendance",MIN(1129,I1135,$C1135)*overallRate,MIN(1129,I1135)*overallRate),ROUND(MAX(IF($B1135="Non - avec lien de dépendance",0,MIN((0.75*I1135),847)),MIN(I1135,(0.75*$C1135),847)),2)),IF($B1135="Non - avec lien de dépendance",MIN(1129,I1135,$C1135)*overallRate,MIN(1129,I1135)*overallRate))</f>
        <v>#VALUE!</v>
      </c>
      <c r="T1135" s="110" t="e">
        <f>IF(revenueReduction&gt;0.3,MAX(IF($B1135="Non - avec lien de dépendance",MIN(1129,J1135,$C1135)*overallRate,MIN(1129,J1135)*overallRate),ROUND(MAX(IF($B1135="Non - avec lien de dépendance",0,MIN((0.75*J1135),847)),MIN(J1135,(0.75*$C1135),847)),2)),IF($B1135="Non - avec lien de dépendance",MIN(1129,J1135,$C1135)*overallRate,MIN(1129,J1135)*overallRate))</f>
        <v>#VALUE!</v>
      </c>
      <c r="U1135" s="110" t="e">
        <f>IF(revenueReduction&gt;0.3,MAX(IF($B1135="Non - avec lien de dépendance",MIN(1129,K1135,$C1135)*overallRate,MIN(1129,K1135)*overallRate),ROUND(MAX(IF($B1135="Non - avec lien de dépendance",0,MIN((0.75*K1135),847)),MIN(K1135,(0.75*$C1135),847)),2)),IF($B1135="Non - avec lien de dépendance",MIN(1129,K1135,$C1135)*overallRate,MIN(1129,K1135)*overallRate))</f>
        <v>#VALUE!</v>
      </c>
    </row>
    <row r="1136" spans="12:21" x14ac:dyDescent="0.5">
      <c r="L1136" s="56" t="str">
        <f>IF(ISTEXT(overallRate),"Effectuez l’étape 1",IF(OR(COUNT($C1136,H1136)&lt;&gt;2,overallRate=0),0,IF(D1136="Oui",ROUND(MAX(IF($B1136="Non - avec lien de dépendance",0,MIN((0.75*H1136),847)),MIN(H1136,(0.75*$C1136),847)),2),R1136)))</f>
        <v>Effectuez l’étape 1</v>
      </c>
      <c r="M1136" s="56" t="str">
        <f>IF(ISTEXT(overallRate),"Effectuez l’étape 1",IF(OR(COUNT($C1136,I1136)&lt;&gt;2,overallRate=0),0,IF(E1136="Yes",ROUND(MAX(IF($B1136="Non - avec lien de dépendance",0,MIN((0.75*I1136),847)),MIN(I1136,(0.75*$C1136),847)),2),S1136)))</f>
        <v>Effectuez l’étape 1</v>
      </c>
      <c r="N1136" s="56" t="str">
        <f>IF(ISTEXT(overallRate),"Effectuez l’étape 1",IF(OR(COUNT($C1136,J1136)&lt;&gt;2,overallRate=0),0,IF(F1136="Yes",ROUND(MAX(IF($B1136="Non - avec lien de dépendance",0,MIN((0.75*J1136),847)),MIN(J1136,(0.75*$C1136),847)),2),T1136)))</f>
        <v>Effectuez l’étape 1</v>
      </c>
      <c r="O1136" s="56" t="str">
        <f>IF(ISTEXT(overallRate),"Effectuez l’étape 1",IF(OR(COUNT($C1136,K1136)&lt;&gt;2,overallRate=0),0,IF(G1136="Yes",ROUND(MAX(IF($B1136="Non - avec lien de dépendance",0,MIN((0.75*K1136),847)),MIN(K1136,(0.75*$C1136),847)),2),U1136)))</f>
        <v>Effectuez l’étape 1</v>
      </c>
      <c r="P1136" s="3">
        <f t="shared" si="17"/>
        <v>0</v>
      </c>
      <c r="R1136" s="110" t="e">
        <f>IF(revenueReduction&gt;0.3,MAX(IF($B1136="Non - avec lien de dépendance",MIN(1129,H1136,$C1136)*overallRate,MIN(1129,H1136)*overallRate),ROUND(MAX(IF($B1136="Non - avec lien de dépendance",0,MIN((0.75*H1136),847)),MIN(H1136,(0.75*$C1136),847)),2)),IF($B1136="Non - avec lien de dépendance",MIN(1129,H1136,$C1136)*overallRate,MIN(1129,H1136)*overallRate))</f>
        <v>#VALUE!</v>
      </c>
      <c r="S1136" s="110" t="e">
        <f>IF(revenueReduction&gt;0.3,MAX(IF($B1136="Non - avec lien de dépendance",MIN(1129,I1136,$C1136)*overallRate,MIN(1129,I1136)*overallRate),ROUND(MAX(IF($B1136="Non - avec lien de dépendance",0,MIN((0.75*I1136),847)),MIN(I1136,(0.75*$C1136),847)),2)),IF($B1136="Non - avec lien de dépendance",MIN(1129,I1136,$C1136)*overallRate,MIN(1129,I1136)*overallRate))</f>
        <v>#VALUE!</v>
      </c>
      <c r="T1136" s="110" t="e">
        <f>IF(revenueReduction&gt;0.3,MAX(IF($B1136="Non - avec lien de dépendance",MIN(1129,J1136,$C1136)*overallRate,MIN(1129,J1136)*overallRate),ROUND(MAX(IF($B1136="Non - avec lien de dépendance",0,MIN((0.75*J1136),847)),MIN(J1136,(0.75*$C1136),847)),2)),IF($B1136="Non - avec lien de dépendance",MIN(1129,J1136,$C1136)*overallRate,MIN(1129,J1136)*overallRate))</f>
        <v>#VALUE!</v>
      </c>
      <c r="U1136" s="110" t="e">
        <f>IF(revenueReduction&gt;0.3,MAX(IF($B1136="Non - avec lien de dépendance",MIN(1129,K1136,$C1136)*overallRate,MIN(1129,K1136)*overallRate),ROUND(MAX(IF($B1136="Non - avec lien de dépendance",0,MIN((0.75*K1136),847)),MIN(K1136,(0.75*$C1136),847)),2)),IF($B1136="Non - avec lien de dépendance",MIN(1129,K1136,$C1136)*overallRate,MIN(1129,K1136)*overallRate))</f>
        <v>#VALUE!</v>
      </c>
    </row>
    <row r="1137" spans="12:21" x14ac:dyDescent="0.5">
      <c r="L1137" s="56" t="str">
        <f>IF(ISTEXT(overallRate),"Effectuez l’étape 1",IF(OR(COUNT($C1137,H1137)&lt;&gt;2,overallRate=0),0,IF(D1137="Oui",ROUND(MAX(IF($B1137="Non - avec lien de dépendance",0,MIN((0.75*H1137),847)),MIN(H1137,(0.75*$C1137),847)),2),R1137)))</f>
        <v>Effectuez l’étape 1</v>
      </c>
      <c r="M1137" s="56" t="str">
        <f>IF(ISTEXT(overallRate),"Effectuez l’étape 1",IF(OR(COUNT($C1137,I1137)&lt;&gt;2,overallRate=0),0,IF(E1137="Yes",ROUND(MAX(IF($B1137="Non - avec lien de dépendance",0,MIN((0.75*I1137),847)),MIN(I1137,(0.75*$C1137),847)),2),S1137)))</f>
        <v>Effectuez l’étape 1</v>
      </c>
      <c r="N1137" s="56" t="str">
        <f>IF(ISTEXT(overallRate),"Effectuez l’étape 1",IF(OR(COUNT($C1137,J1137)&lt;&gt;2,overallRate=0),0,IF(F1137="Yes",ROUND(MAX(IF($B1137="Non - avec lien de dépendance",0,MIN((0.75*J1137),847)),MIN(J1137,(0.75*$C1137),847)),2),T1137)))</f>
        <v>Effectuez l’étape 1</v>
      </c>
      <c r="O1137" s="56" t="str">
        <f>IF(ISTEXT(overallRate),"Effectuez l’étape 1",IF(OR(COUNT($C1137,K1137)&lt;&gt;2,overallRate=0),0,IF(G1137="Yes",ROUND(MAX(IF($B1137="Non - avec lien de dépendance",0,MIN((0.75*K1137),847)),MIN(K1137,(0.75*$C1137),847)),2),U1137)))</f>
        <v>Effectuez l’étape 1</v>
      </c>
      <c r="P1137" s="3">
        <f t="shared" si="17"/>
        <v>0</v>
      </c>
      <c r="R1137" s="110" t="e">
        <f>IF(revenueReduction&gt;0.3,MAX(IF($B1137="Non - avec lien de dépendance",MIN(1129,H1137,$C1137)*overallRate,MIN(1129,H1137)*overallRate),ROUND(MAX(IF($B1137="Non - avec lien de dépendance",0,MIN((0.75*H1137),847)),MIN(H1137,(0.75*$C1137),847)),2)),IF($B1137="Non - avec lien de dépendance",MIN(1129,H1137,$C1137)*overallRate,MIN(1129,H1137)*overallRate))</f>
        <v>#VALUE!</v>
      </c>
      <c r="S1137" s="110" t="e">
        <f>IF(revenueReduction&gt;0.3,MAX(IF($B1137="Non - avec lien de dépendance",MIN(1129,I1137,$C1137)*overallRate,MIN(1129,I1137)*overallRate),ROUND(MAX(IF($B1137="Non - avec lien de dépendance",0,MIN((0.75*I1137),847)),MIN(I1137,(0.75*$C1137),847)),2)),IF($B1137="Non - avec lien de dépendance",MIN(1129,I1137,$C1137)*overallRate,MIN(1129,I1137)*overallRate))</f>
        <v>#VALUE!</v>
      </c>
      <c r="T1137" s="110" t="e">
        <f>IF(revenueReduction&gt;0.3,MAX(IF($B1137="Non - avec lien de dépendance",MIN(1129,J1137,$C1137)*overallRate,MIN(1129,J1137)*overallRate),ROUND(MAX(IF($B1137="Non - avec lien de dépendance",0,MIN((0.75*J1137),847)),MIN(J1137,(0.75*$C1137),847)),2)),IF($B1137="Non - avec lien de dépendance",MIN(1129,J1137,$C1137)*overallRate,MIN(1129,J1137)*overallRate))</f>
        <v>#VALUE!</v>
      </c>
      <c r="U1137" s="110" t="e">
        <f>IF(revenueReduction&gt;0.3,MAX(IF($B1137="Non - avec lien de dépendance",MIN(1129,K1137,$C1137)*overallRate,MIN(1129,K1137)*overallRate),ROUND(MAX(IF($B1137="Non - avec lien de dépendance",0,MIN((0.75*K1137),847)),MIN(K1137,(0.75*$C1137),847)),2)),IF($B1137="Non - avec lien de dépendance",MIN(1129,K1137,$C1137)*overallRate,MIN(1129,K1137)*overallRate))</f>
        <v>#VALUE!</v>
      </c>
    </row>
    <row r="1138" spans="12:21" x14ac:dyDescent="0.5">
      <c r="L1138" s="56" t="str">
        <f>IF(ISTEXT(overallRate),"Effectuez l’étape 1",IF(OR(COUNT($C1138,H1138)&lt;&gt;2,overallRate=0),0,IF(D1138="Oui",ROUND(MAX(IF($B1138="Non - avec lien de dépendance",0,MIN((0.75*H1138),847)),MIN(H1138,(0.75*$C1138),847)),2),R1138)))</f>
        <v>Effectuez l’étape 1</v>
      </c>
      <c r="M1138" s="56" t="str">
        <f>IF(ISTEXT(overallRate),"Effectuez l’étape 1",IF(OR(COUNT($C1138,I1138)&lt;&gt;2,overallRate=0),0,IF(E1138="Yes",ROUND(MAX(IF($B1138="Non - avec lien de dépendance",0,MIN((0.75*I1138),847)),MIN(I1138,(0.75*$C1138),847)),2),S1138)))</f>
        <v>Effectuez l’étape 1</v>
      </c>
      <c r="N1138" s="56" t="str">
        <f>IF(ISTEXT(overallRate),"Effectuez l’étape 1",IF(OR(COUNT($C1138,J1138)&lt;&gt;2,overallRate=0),0,IF(F1138="Yes",ROUND(MAX(IF($B1138="Non - avec lien de dépendance",0,MIN((0.75*J1138),847)),MIN(J1138,(0.75*$C1138),847)),2),T1138)))</f>
        <v>Effectuez l’étape 1</v>
      </c>
      <c r="O1138" s="56" t="str">
        <f>IF(ISTEXT(overallRate),"Effectuez l’étape 1",IF(OR(COUNT($C1138,K1138)&lt;&gt;2,overallRate=0),0,IF(G1138="Yes",ROUND(MAX(IF($B1138="Non - avec lien de dépendance",0,MIN((0.75*K1138),847)),MIN(K1138,(0.75*$C1138),847)),2),U1138)))</f>
        <v>Effectuez l’étape 1</v>
      </c>
      <c r="P1138" s="3">
        <f t="shared" si="17"/>
        <v>0</v>
      </c>
      <c r="R1138" s="110" t="e">
        <f>IF(revenueReduction&gt;0.3,MAX(IF($B1138="Non - avec lien de dépendance",MIN(1129,H1138,$C1138)*overallRate,MIN(1129,H1138)*overallRate),ROUND(MAX(IF($B1138="Non - avec lien de dépendance",0,MIN((0.75*H1138),847)),MIN(H1138,(0.75*$C1138),847)),2)),IF($B1138="Non - avec lien de dépendance",MIN(1129,H1138,$C1138)*overallRate,MIN(1129,H1138)*overallRate))</f>
        <v>#VALUE!</v>
      </c>
      <c r="S1138" s="110" t="e">
        <f>IF(revenueReduction&gt;0.3,MAX(IF($B1138="Non - avec lien de dépendance",MIN(1129,I1138,$C1138)*overallRate,MIN(1129,I1138)*overallRate),ROUND(MAX(IF($B1138="Non - avec lien de dépendance",0,MIN((0.75*I1138),847)),MIN(I1138,(0.75*$C1138),847)),2)),IF($B1138="Non - avec lien de dépendance",MIN(1129,I1138,$C1138)*overallRate,MIN(1129,I1138)*overallRate))</f>
        <v>#VALUE!</v>
      </c>
      <c r="T1138" s="110" t="e">
        <f>IF(revenueReduction&gt;0.3,MAX(IF($B1138="Non - avec lien de dépendance",MIN(1129,J1138,$C1138)*overallRate,MIN(1129,J1138)*overallRate),ROUND(MAX(IF($B1138="Non - avec lien de dépendance",0,MIN((0.75*J1138),847)),MIN(J1138,(0.75*$C1138),847)),2)),IF($B1138="Non - avec lien de dépendance",MIN(1129,J1138,$C1138)*overallRate,MIN(1129,J1138)*overallRate))</f>
        <v>#VALUE!</v>
      </c>
      <c r="U1138" s="110" t="e">
        <f>IF(revenueReduction&gt;0.3,MAX(IF($B1138="Non - avec lien de dépendance",MIN(1129,K1138,$C1138)*overallRate,MIN(1129,K1138)*overallRate),ROUND(MAX(IF($B1138="Non - avec lien de dépendance",0,MIN((0.75*K1138),847)),MIN(K1138,(0.75*$C1138),847)),2)),IF($B1138="Non - avec lien de dépendance",MIN(1129,K1138,$C1138)*overallRate,MIN(1129,K1138)*overallRate))</f>
        <v>#VALUE!</v>
      </c>
    </row>
    <row r="1139" spans="12:21" x14ac:dyDescent="0.5">
      <c r="L1139" s="56" t="str">
        <f>IF(ISTEXT(overallRate),"Effectuez l’étape 1",IF(OR(COUNT($C1139,H1139)&lt;&gt;2,overallRate=0),0,IF(D1139="Oui",ROUND(MAX(IF($B1139="Non - avec lien de dépendance",0,MIN((0.75*H1139),847)),MIN(H1139,(0.75*$C1139),847)),2),R1139)))</f>
        <v>Effectuez l’étape 1</v>
      </c>
      <c r="M1139" s="56" t="str">
        <f>IF(ISTEXT(overallRate),"Effectuez l’étape 1",IF(OR(COUNT($C1139,I1139)&lt;&gt;2,overallRate=0),0,IF(E1139="Yes",ROUND(MAX(IF($B1139="Non - avec lien de dépendance",0,MIN((0.75*I1139),847)),MIN(I1139,(0.75*$C1139),847)),2),S1139)))</f>
        <v>Effectuez l’étape 1</v>
      </c>
      <c r="N1139" s="56" t="str">
        <f>IF(ISTEXT(overallRate),"Effectuez l’étape 1",IF(OR(COUNT($C1139,J1139)&lt;&gt;2,overallRate=0),0,IF(F1139="Yes",ROUND(MAX(IF($B1139="Non - avec lien de dépendance",0,MIN((0.75*J1139),847)),MIN(J1139,(0.75*$C1139),847)),2),T1139)))</f>
        <v>Effectuez l’étape 1</v>
      </c>
      <c r="O1139" s="56" t="str">
        <f>IF(ISTEXT(overallRate),"Effectuez l’étape 1",IF(OR(COUNT($C1139,K1139)&lt;&gt;2,overallRate=0),0,IF(G1139="Yes",ROUND(MAX(IF($B1139="Non - avec lien de dépendance",0,MIN((0.75*K1139),847)),MIN(K1139,(0.75*$C1139),847)),2),U1139)))</f>
        <v>Effectuez l’étape 1</v>
      </c>
      <c r="P1139" s="3">
        <f t="shared" si="17"/>
        <v>0</v>
      </c>
      <c r="R1139" s="110" t="e">
        <f>IF(revenueReduction&gt;0.3,MAX(IF($B1139="Non - avec lien de dépendance",MIN(1129,H1139,$C1139)*overallRate,MIN(1129,H1139)*overallRate),ROUND(MAX(IF($B1139="Non - avec lien de dépendance",0,MIN((0.75*H1139),847)),MIN(H1139,(0.75*$C1139),847)),2)),IF($B1139="Non - avec lien de dépendance",MIN(1129,H1139,$C1139)*overallRate,MIN(1129,H1139)*overallRate))</f>
        <v>#VALUE!</v>
      </c>
      <c r="S1139" s="110" t="e">
        <f>IF(revenueReduction&gt;0.3,MAX(IF($B1139="Non - avec lien de dépendance",MIN(1129,I1139,$C1139)*overallRate,MIN(1129,I1139)*overallRate),ROUND(MAX(IF($B1139="Non - avec lien de dépendance",0,MIN((0.75*I1139),847)),MIN(I1139,(0.75*$C1139),847)),2)),IF($B1139="Non - avec lien de dépendance",MIN(1129,I1139,$C1139)*overallRate,MIN(1129,I1139)*overallRate))</f>
        <v>#VALUE!</v>
      </c>
      <c r="T1139" s="110" t="e">
        <f>IF(revenueReduction&gt;0.3,MAX(IF($B1139="Non - avec lien de dépendance",MIN(1129,J1139,$C1139)*overallRate,MIN(1129,J1139)*overallRate),ROUND(MAX(IF($B1139="Non - avec lien de dépendance",0,MIN((0.75*J1139),847)),MIN(J1139,(0.75*$C1139),847)),2)),IF($B1139="Non - avec lien de dépendance",MIN(1129,J1139,$C1139)*overallRate,MIN(1129,J1139)*overallRate))</f>
        <v>#VALUE!</v>
      </c>
      <c r="U1139" s="110" t="e">
        <f>IF(revenueReduction&gt;0.3,MAX(IF($B1139="Non - avec lien de dépendance",MIN(1129,K1139,$C1139)*overallRate,MIN(1129,K1139)*overallRate),ROUND(MAX(IF($B1139="Non - avec lien de dépendance",0,MIN((0.75*K1139),847)),MIN(K1139,(0.75*$C1139),847)),2)),IF($B1139="Non - avec lien de dépendance",MIN(1129,K1139,$C1139)*overallRate,MIN(1129,K1139)*overallRate))</f>
        <v>#VALUE!</v>
      </c>
    </row>
    <row r="1140" spans="12:21" x14ac:dyDescent="0.5">
      <c r="L1140" s="56" t="str">
        <f>IF(ISTEXT(overallRate),"Effectuez l’étape 1",IF(OR(COUNT($C1140,H1140)&lt;&gt;2,overallRate=0),0,IF(D1140="Oui",ROUND(MAX(IF($B1140="Non - avec lien de dépendance",0,MIN((0.75*H1140),847)),MIN(H1140,(0.75*$C1140),847)),2),R1140)))</f>
        <v>Effectuez l’étape 1</v>
      </c>
      <c r="M1140" s="56" t="str">
        <f>IF(ISTEXT(overallRate),"Effectuez l’étape 1",IF(OR(COUNT($C1140,I1140)&lt;&gt;2,overallRate=0),0,IF(E1140="Yes",ROUND(MAX(IF($B1140="Non - avec lien de dépendance",0,MIN((0.75*I1140),847)),MIN(I1140,(0.75*$C1140),847)),2),S1140)))</f>
        <v>Effectuez l’étape 1</v>
      </c>
      <c r="N1140" s="56" t="str">
        <f>IF(ISTEXT(overallRate),"Effectuez l’étape 1",IF(OR(COUNT($C1140,J1140)&lt;&gt;2,overallRate=0),0,IF(F1140="Yes",ROUND(MAX(IF($B1140="Non - avec lien de dépendance",0,MIN((0.75*J1140),847)),MIN(J1140,(0.75*$C1140),847)),2),T1140)))</f>
        <v>Effectuez l’étape 1</v>
      </c>
      <c r="O1140" s="56" t="str">
        <f>IF(ISTEXT(overallRate),"Effectuez l’étape 1",IF(OR(COUNT($C1140,K1140)&lt;&gt;2,overallRate=0),0,IF(G1140="Yes",ROUND(MAX(IF($B1140="Non - avec lien de dépendance",0,MIN((0.75*K1140),847)),MIN(K1140,(0.75*$C1140),847)),2),U1140)))</f>
        <v>Effectuez l’étape 1</v>
      </c>
      <c r="P1140" s="3">
        <f t="shared" si="17"/>
        <v>0</v>
      </c>
      <c r="R1140" s="110" t="e">
        <f>IF(revenueReduction&gt;0.3,MAX(IF($B1140="Non - avec lien de dépendance",MIN(1129,H1140,$C1140)*overallRate,MIN(1129,H1140)*overallRate),ROUND(MAX(IF($B1140="Non - avec lien de dépendance",0,MIN((0.75*H1140),847)),MIN(H1140,(0.75*$C1140),847)),2)),IF($B1140="Non - avec lien de dépendance",MIN(1129,H1140,$C1140)*overallRate,MIN(1129,H1140)*overallRate))</f>
        <v>#VALUE!</v>
      </c>
      <c r="S1140" s="110" t="e">
        <f>IF(revenueReduction&gt;0.3,MAX(IF($B1140="Non - avec lien de dépendance",MIN(1129,I1140,$C1140)*overallRate,MIN(1129,I1140)*overallRate),ROUND(MAX(IF($B1140="Non - avec lien de dépendance",0,MIN((0.75*I1140),847)),MIN(I1140,(0.75*$C1140),847)),2)),IF($B1140="Non - avec lien de dépendance",MIN(1129,I1140,$C1140)*overallRate,MIN(1129,I1140)*overallRate))</f>
        <v>#VALUE!</v>
      </c>
      <c r="T1140" s="110" t="e">
        <f>IF(revenueReduction&gt;0.3,MAX(IF($B1140="Non - avec lien de dépendance",MIN(1129,J1140,$C1140)*overallRate,MIN(1129,J1140)*overallRate),ROUND(MAX(IF($B1140="Non - avec lien de dépendance",0,MIN((0.75*J1140),847)),MIN(J1140,(0.75*$C1140),847)),2)),IF($B1140="Non - avec lien de dépendance",MIN(1129,J1140,$C1140)*overallRate,MIN(1129,J1140)*overallRate))</f>
        <v>#VALUE!</v>
      </c>
      <c r="U1140" s="110" t="e">
        <f>IF(revenueReduction&gt;0.3,MAX(IF($B1140="Non - avec lien de dépendance",MIN(1129,K1140,$C1140)*overallRate,MIN(1129,K1140)*overallRate),ROUND(MAX(IF($B1140="Non - avec lien de dépendance",0,MIN((0.75*K1140),847)),MIN(K1140,(0.75*$C1140),847)),2)),IF($B1140="Non - avec lien de dépendance",MIN(1129,K1140,$C1140)*overallRate,MIN(1129,K1140)*overallRate))</f>
        <v>#VALUE!</v>
      </c>
    </row>
    <row r="1141" spans="12:21" x14ac:dyDescent="0.5">
      <c r="L1141" s="56" t="str">
        <f>IF(ISTEXT(overallRate),"Effectuez l’étape 1",IF(OR(COUNT($C1141,H1141)&lt;&gt;2,overallRate=0),0,IF(D1141="Oui",ROUND(MAX(IF($B1141="Non - avec lien de dépendance",0,MIN((0.75*H1141),847)),MIN(H1141,(0.75*$C1141),847)),2),R1141)))</f>
        <v>Effectuez l’étape 1</v>
      </c>
      <c r="M1141" s="56" t="str">
        <f>IF(ISTEXT(overallRate),"Effectuez l’étape 1",IF(OR(COUNT($C1141,I1141)&lt;&gt;2,overallRate=0),0,IF(E1141="Yes",ROUND(MAX(IF($B1141="Non - avec lien de dépendance",0,MIN((0.75*I1141),847)),MIN(I1141,(0.75*$C1141),847)),2),S1141)))</f>
        <v>Effectuez l’étape 1</v>
      </c>
      <c r="N1141" s="56" t="str">
        <f>IF(ISTEXT(overallRate),"Effectuez l’étape 1",IF(OR(COUNT($C1141,J1141)&lt;&gt;2,overallRate=0),0,IF(F1141="Yes",ROUND(MAX(IF($B1141="Non - avec lien de dépendance",0,MIN((0.75*J1141),847)),MIN(J1141,(0.75*$C1141),847)),2),T1141)))</f>
        <v>Effectuez l’étape 1</v>
      </c>
      <c r="O1141" s="56" t="str">
        <f>IF(ISTEXT(overallRate),"Effectuez l’étape 1",IF(OR(COUNT($C1141,K1141)&lt;&gt;2,overallRate=0),0,IF(G1141="Yes",ROUND(MAX(IF($B1141="Non - avec lien de dépendance",0,MIN((0.75*K1141),847)),MIN(K1141,(0.75*$C1141),847)),2),U1141)))</f>
        <v>Effectuez l’étape 1</v>
      </c>
      <c r="P1141" s="3">
        <f t="shared" si="17"/>
        <v>0</v>
      </c>
      <c r="R1141" s="110" t="e">
        <f>IF(revenueReduction&gt;0.3,MAX(IF($B1141="Non - avec lien de dépendance",MIN(1129,H1141,$C1141)*overallRate,MIN(1129,H1141)*overallRate),ROUND(MAX(IF($B1141="Non - avec lien de dépendance",0,MIN((0.75*H1141),847)),MIN(H1141,(0.75*$C1141),847)),2)),IF($B1141="Non - avec lien de dépendance",MIN(1129,H1141,$C1141)*overallRate,MIN(1129,H1141)*overallRate))</f>
        <v>#VALUE!</v>
      </c>
      <c r="S1141" s="110" t="e">
        <f>IF(revenueReduction&gt;0.3,MAX(IF($B1141="Non - avec lien de dépendance",MIN(1129,I1141,$C1141)*overallRate,MIN(1129,I1141)*overallRate),ROUND(MAX(IF($B1141="Non - avec lien de dépendance",0,MIN((0.75*I1141),847)),MIN(I1141,(0.75*$C1141),847)),2)),IF($B1141="Non - avec lien de dépendance",MIN(1129,I1141,$C1141)*overallRate,MIN(1129,I1141)*overallRate))</f>
        <v>#VALUE!</v>
      </c>
      <c r="T1141" s="110" t="e">
        <f>IF(revenueReduction&gt;0.3,MAX(IF($B1141="Non - avec lien de dépendance",MIN(1129,J1141,$C1141)*overallRate,MIN(1129,J1141)*overallRate),ROUND(MAX(IF($B1141="Non - avec lien de dépendance",0,MIN((0.75*J1141),847)),MIN(J1141,(0.75*$C1141),847)),2)),IF($B1141="Non - avec lien de dépendance",MIN(1129,J1141,$C1141)*overallRate,MIN(1129,J1141)*overallRate))</f>
        <v>#VALUE!</v>
      </c>
      <c r="U1141" s="110" t="e">
        <f>IF(revenueReduction&gt;0.3,MAX(IF($B1141="Non - avec lien de dépendance",MIN(1129,K1141,$C1141)*overallRate,MIN(1129,K1141)*overallRate),ROUND(MAX(IF($B1141="Non - avec lien de dépendance",0,MIN((0.75*K1141),847)),MIN(K1141,(0.75*$C1141),847)),2)),IF($B1141="Non - avec lien de dépendance",MIN(1129,K1141,$C1141)*overallRate,MIN(1129,K1141)*overallRate))</f>
        <v>#VALUE!</v>
      </c>
    </row>
    <row r="1142" spans="12:21" x14ac:dyDescent="0.5">
      <c r="L1142" s="56" t="str">
        <f>IF(ISTEXT(overallRate),"Effectuez l’étape 1",IF(OR(COUNT($C1142,H1142)&lt;&gt;2,overallRate=0),0,IF(D1142="Oui",ROUND(MAX(IF($B1142="Non - avec lien de dépendance",0,MIN((0.75*H1142),847)),MIN(H1142,(0.75*$C1142),847)),2),R1142)))</f>
        <v>Effectuez l’étape 1</v>
      </c>
      <c r="M1142" s="56" t="str">
        <f>IF(ISTEXT(overallRate),"Effectuez l’étape 1",IF(OR(COUNT($C1142,I1142)&lt;&gt;2,overallRate=0),0,IF(E1142="Yes",ROUND(MAX(IF($B1142="Non - avec lien de dépendance",0,MIN((0.75*I1142),847)),MIN(I1142,(0.75*$C1142),847)),2),S1142)))</f>
        <v>Effectuez l’étape 1</v>
      </c>
      <c r="N1142" s="56" t="str">
        <f>IF(ISTEXT(overallRate),"Effectuez l’étape 1",IF(OR(COUNT($C1142,J1142)&lt;&gt;2,overallRate=0),0,IF(F1142="Yes",ROUND(MAX(IF($B1142="Non - avec lien de dépendance",0,MIN((0.75*J1142),847)),MIN(J1142,(0.75*$C1142),847)),2),T1142)))</f>
        <v>Effectuez l’étape 1</v>
      </c>
      <c r="O1142" s="56" t="str">
        <f>IF(ISTEXT(overallRate),"Effectuez l’étape 1",IF(OR(COUNT($C1142,K1142)&lt;&gt;2,overallRate=0),0,IF(G1142="Yes",ROUND(MAX(IF($B1142="Non - avec lien de dépendance",0,MIN((0.75*K1142),847)),MIN(K1142,(0.75*$C1142),847)),2),U1142)))</f>
        <v>Effectuez l’étape 1</v>
      </c>
      <c r="P1142" s="3">
        <f t="shared" si="17"/>
        <v>0</v>
      </c>
      <c r="R1142" s="110" t="e">
        <f>IF(revenueReduction&gt;0.3,MAX(IF($B1142="Non - avec lien de dépendance",MIN(1129,H1142,$C1142)*overallRate,MIN(1129,H1142)*overallRate),ROUND(MAX(IF($B1142="Non - avec lien de dépendance",0,MIN((0.75*H1142),847)),MIN(H1142,(0.75*$C1142),847)),2)),IF($B1142="Non - avec lien de dépendance",MIN(1129,H1142,$C1142)*overallRate,MIN(1129,H1142)*overallRate))</f>
        <v>#VALUE!</v>
      </c>
      <c r="S1142" s="110" t="e">
        <f>IF(revenueReduction&gt;0.3,MAX(IF($B1142="Non - avec lien de dépendance",MIN(1129,I1142,$C1142)*overallRate,MIN(1129,I1142)*overallRate),ROUND(MAX(IF($B1142="Non - avec lien de dépendance",0,MIN((0.75*I1142),847)),MIN(I1142,(0.75*$C1142),847)),2)),IF($B1142="Non - avec lien de dépendance",MIN(1129,I1142,$C1142)*overallRate,MIN(1129,I1142)*overallRate))</f>
        <v>#VALUE!</v>
      </c>
      <c r="T1142" s="110" t="e">
        <f>IF(revenueReduction&gt;0.3,MAX(IF($B1142="Non - avec lien de dépendance",MIN(1129,J1142,$C1142)*overallRate,MIN(1129,J1142)*overallRate),ROUND(MAX(IF($B1142="Non - avec lien de dépendance",0,MIN((0.75*J1142),847)),MIN(J1142,(0.75*$C1142),847)),2)),IF($B1142="Non - avec lien de dépendance",MIN(1129,J1142,$C1142)*overallRate,MIN(1129,J1142)*overallRate))</f>
        <v>#VALUE!</v>
      </c>
      <c r="U1142" s="110" t="e">
        <f>IF(revenueReduction&gt;0.3,MAX(IF($B1142="Non - avec lien de dépendance",MIN(1129,K1142,$C1142)*overallRate,MIN(1129,K1142)*overallRate),ROUND(MAX(IF($B1142="Non - avec lien de dépendance",0,MIN((0.75*K1142),847)),MIN(K1142,(0.75*$C1142),847)),2)),IF($B1142="Non - avec lien de dépendance",MIN(1129,K1142,$C1142)*overallRate,MIN(1129,K1142)*overallRate))</f>
        <v>#VALUE!</v>
      </c>
    </row>
    <row r="1143" spans="12:21" x14ac:dyDescent="0.5">
      <c r="L1143" s="56" t="str">
        <f>IF(ISTEXT(overallRate),"Effectuez l’étape 1",IF(OR(COUNT($C1143,H1143)&lt;&gt;2,overallRate=0),0,IF(D1143="Oui",ROUND(MAX(IF($B1143="Non - avec lien de dépendance",0,MIN((0.75*H1143),847)),MIN(H1143,(0.75*$C1143),847)),2),R1143)))</f>
        <v>Effectuez l’étape 1</v>
      </c>
      <c r="M1143" s="56" t="str">
        <f>IF(ISTEXT(overallRate),"Effectuez l’étape 1",IF(OR(COUNT($C1143,I1143)&lt;&gt;2,overallRate=0),0,IF(E1143="Yes",ROUND(MAX(IF($B1143="Non - avec lien de dépendance",0,MIN((0.75*I1143),847)),MIN(I1143,(0.75*$C1143),847)),2),S1143)))</f>
        <v>Effectuez l’étape 1</v>
      </c>
      <c r="N1143" s="56" t="str">
        <f>IF(ISTEXT(overallRate),"Effectuez l’étape 1",IF(OR(COUNT($C1143,J1143)&lt;&gt;2,overallRate=0),0,IF(F1143="Yes",ROUND(MAX(IF($B1143="Non - avec lien de dépendance",0,MIN((0.75*J1143),847)),MIN(J1143,(0.75*$C1143),847)),2),T1143)))</f>
        <v>Effectuez l’étape 1</v>
      </c>
      <c r="O1143" s="56" t="str">
        <f>IF(ISTEXT(overallRate),"Effectuez l’étape 1",IF(OR(COUNT($C1143,K1143)&lt;&gt;2,overallRate=0),0,IF(G1143="Yes",ROUND(MAX(IF($B1143="Non - avec lien de dépendance",0,MIN((0.75*K1143),847)),MIN(K1143,(0.75*$C1143),847)),2),U1143)))</f>
        <v>Effectuez l’étape 1</v>
      </c>
      <c r="P1143" s="3">
        <f t="shared" si="17"/>
        <v>0</v>
      </c>
      <c r="R1143" s="110" t="e">
        <f>IF(revenueReduction&gt;0.3,MAX(IF($B1143="Non - avec lien de dépendance",MIN(1129,H1143,$C1143)*overallRate,MIN(1129,H1143)*overallRate),ROUND(MAX(IF($B1143="Non - avec lien de dépendance",0,MIN((0.75*H1143),847)),MIN(H1143,(0.75*$C1143),847)),2)),IF($B1143="Non - avec lien de dépendance",MIN(1129,H1143,$C1143)*overallRate,MIN(1129,H1143)*overallRate))</f>
        <v>#VALUE!</v>
      </c>
      <c r="S1143" s="110" t="e">
        <f>IF(revenueReduction&gt;0.3,MAX(IF($B1143="Non - avec lien de dépendance",MIN(1129,I1143,$C1143)*overallRate,MIN(1129,I1143)*overallRate),ROUND(MAX(IF($B1143="Non - avec lien de dépendance",0,MIN((0.75*I1143),847)),MIN(I1143,(0.75*$C1143),847)),2)),IF($B1143="Non - avec lien de dépendance",MIN(1129,I1143,$C1143)*overallRate,MIN(1129,I1143)*overallRate))</f>
        <v>#VALUE!</v>
      </c>
      <c r="T1143" s="110" t="e">
        <f>IF(revenueReduction&gt;0.3,MAX(IF($B1143="Non - avec lien de dépendance",MIN(1129,J1143,$C1143)*overallRate,MIN(1129,J1143)*overallRate),ROUND(MAX(IF($B1143="Non - avec lien de dépendance",0,MIN((0.75*J1143),847)),MIN(J1143,(0.75*$C1143),847)),2)),IF($B1143="Non - avec lien de dépendance",MIN(1129,J1143,$C1143)*overallRate,MIN(1129,J1143)*overallRate))</f>
        <v>#VALUE!</v>
      </c>
      <c r="U1143" s="110" t="e">
        <f>IF(revenueReduction&gt;0.3,MAX(IF($B1143="Non - avec lien de dépendance",MIN(1129,K1143,$C1143)*overallRate,MIN(1129,K1143)*overallRate),ROUND(MAX(IF($B1143="Non - avec lien de dépendance",0,MIN((0.75*K1143),847)),MIN(K1143,(0.75*$C1143),847)),2)),IF($B1143="Non - avec lien de dépendance",MIN(1129,K1143,$C1143)*overallRate,MIN(1129,K1143)*overallRate))</f>
        <v>#VALUE!</v>
      </c>
    </row>
    <row r="1144" spans="12:21" x14ac:dyDescent="0.5">
      <c r="L1144" s="56" t="str">
        <f>IF(ISTEXT(overallRate),"Effectuez l’étape 1",IF(OR(COUNT($C1144,H1144)&lt;&gt;2,overallRate=0),0,IF(D1144="Oui",ROUND(MAX(IF($B1144="Non - avec lien de dépendance",0,MIN((0.75*H1144),847)),MIN(H1144,(0.75*$C1144),847)),2),R1144)))</f>
        <v>Effectuez l’étape 1</v>
      </c>
      <c r="M1144" s="56" t="str">
        <f>IF(ISTEXT(overallRate),"Effectuez l’étape 1",IF(OR(COUNT($C1144,I1144)&lt;&gt;2,overallRate=0),0,IF(E1144="Yes",ROUND(MAX(IF($B1144="Non - avec lien de dépendance",0,MIN((0.75*I1144),847)),MIN(I1144,(0.75*$C1144),847)),2),S1144)))</f>
        <v>Effectuez l’étape 1</v>
      </c>
      <c r="N1144" s="56" t="str">
        <f>IF(ISTEXT(overallRate),"Effectuez l’étape 1",IF(OR(COUNT($C1144,J1144)&lt;&gt;2,overallRate=0),0,IF(F1144="Yes",ROUND(MAX(IF($B1144="Non - avec lien de dépendance",0,MIN((0.75*J1144),847)),MIN(J1144,(0.75*$C1144),847)),2),T1144)))</f>
        <v>Effectuez l’étape 1</v>
      </c>
      <c r="O1144" s="56" t="str">
        <f>IF(ISTEXT(overallRate),"Effectuez l’étape 1",IF(OR(COUNT($C1144,K1144)&lt;&gt;2,overallRate=0),0,IF(G1144="Yes",ROUND(MAX(IF($B1144="Non - avec lien de dépendance",0,MIN((0.75*K1144),847)),MIN(K1144,(0.75*$C1144),847)),2),U1144)))</f>
        <v>Effectuez l’étape 1</v>
      </c>
      <c r="P1144" s="3">
        <f t="shared" si="17"/>
        <v>0</v>
      </c>
      <c r="R1144" s="110" t="e">
        <f>IF(revenueReduction&gt;0.3,MAX(IF($B1144="Non - avec lien de dépendance",MIN(1129,H1144,$C1144)*overallRate,MIN(1129,H1144)*overallRate),ROUND(MAX(IF($B1144="Non - avec lien de dépendance",0,MIN((0.75*H1144),847)),MIN(H1144,(0.75*$C1144),847)),2)),IF($B1144="Non - avec lien de dépendance",MIN(1129,H1144,$C1144)*overallRate,MIN(1129,H1144)*overallRate))</f>
        <v>#VALUE!</v>
      </c>
      <c r="S1144" s="110" t="e">
        <f>IF(revenueReduction&gt;0.3,MAX(IF($B1144="Non - avec lien de dépendance",MIN(1129,I1144,$C1144)*overallRate,MIN(1129,I1144)*overallRate),ROUND(MAX(IF($B1144="Non - avec lien de dépendance",0,MIN((0.75*I1144),847)),MIN(I1144,(0.75*$C1144),847)),2)),IF($B1144="Non - avec lien de dépendance",MIN(1129,I1144,$C1144)*overallRate,MIN(1129,I1144)*overallRate))</f>
        <v>#VALUE!</v>
      </c>
      <c r="T1144" s="110" t="e">
        <f>IF(revenueReduction&gt;0.3,MAX(IF($B1144="Non - avec lien de dépendance",MIN(1129,J1144,$C1144)*overallRate,MIN(1129,J1144)*overallRate),ROUND(MAX(IF($B1144="Non - avec lien de dépendance",0,MIN((0.75*J1144),847)),MIN(J1144,(0.75*$C1144),847)),2)),IF($B1144="Non - avec lien de dépendance",MIN(1129,J1144,$C1144)*overallRate,MIN(1129,J1144)*overallRate))</f>
        <v>#VALUE!</v>
      </c>
      <c r="U1144" s="110" t="e">
        <f>IF(revenueReduction&gt;0.3,MAX(IF($B1144="Non - avec lien de dépendance",MIN(1129,K1144,$C1144)*overallRate,MIN(1129,K1144)*overallRate),ROUND(MAX(IF($B1144="Non - avec lien de dépendance",0,MIN((0.75*K1144),847)),MIN(K1144,(0.75*$C1144),847)),2)),IF($B1144="Non - avec lien de dépendance",MIN(1129,K1144,$C1144)*overallRate,MIN(1129,K1144)*overallRate))</f>
        <v>#VALUE!</v>
      </c>
    </row>
    <row r="1145" spans="12:21" x14ac:dyDescent="0.5">
      <c r="L1145" s="56" t="str">
        <f>IF(ISTEXT(overallRate),"Effectuez l’étape 1",IF(OR(COUNT($C1145,H1145)&lt;&gt;2,overallRate=0),0,IF(D1145="Oui",ROUND(MAX(IF($B1145="Non - avec lien de dépendance",0,MIN((0.75*H1145),847)),MIN(H1145,(0.75*$C1145),847)),2),R1145)))</f>
        <v>Effectuez l’étape 1</v>
      </c>
      <c r="M1145" s="56" t="str">
        <f>IF(ISTEXT(overallRate),"Effectuez l’étape 1",IF(OR(COUNT($C1145,I1145)&lt;&gt;2,overallRate=0),0,IF(E1145="Yes",ROUND(MAX(IF($B1145="Non - avec lien de dépendance",0,MIN((0.75*I1145),847)),MIN(I1145,(0.75*$C1145),847)),2),S1145)))</f>
        <v>Effectuez l’étape 1</v>
      </c>
      <c r="N1145" s="56" t="str">
        <f>IF(ISTEXT(overallRate),"Effectuez l’étape 1",IF(OR(COUNT($C1145,J1145)&lt;&gt;2,overallRate=0),0,IF(F1145="Yes",ROUND(MAX(IF($B1145="Non - avec lien de dépendance",0,MIN((0.75*J1145),847)),MIN(J1145,(0.75*$C1145),847)),2),T1145)))</f>
        <v>Effectuez l’étape 1</v>
      </c>
      <c r="O1145" s="56" t="str">
        <f>IF(ISTEXT(overallRate),"Effectuez l’étape 1",IF(OR(COUNT($C1145,K1145)&lt;&gt;2,overallRate=0),0,IF(G1145="Yes",ROUND(MAX(IF($B1145="Non - avec lien de dépendance",0,MIN((0.75*K1145),847)),MIN(K1145,(0.75*$C1145),847)),2),U1145)))</f>
        <v>Effectuez l’étape 1</v>
      </c>
      <c r="P1145" s="3">
        <f t="shared" si="17"/>
        <v>0</v>
      </c>
      <c r="R1145" s="110" t="e">
        <f>IF(revenueReduction&gt;0.3,MAX(IF($B1145="Non - avec lien de dépendance",MIN(1129,H1145,$C1145)*overallRate,MIN(1129,H1145)*overallRate),ROUND(MAX(IF($B1145="Non - avec lien de dépendance",0,MIN((0.75*H1145),847)),MIN(H1145,(0.75*$C1145),847)),2)),IF($B1145="Non - avec lien de dépendance",MIN(1129,H1145,$C1145)*overallRate,MIN(1129,H1145)*overallRate))</f>
        <v>#VALUE!</v>
      </c>
      <c r="S1145" s="110" t="e">
        <f>IF(revenueReduction&gt;0.3,MAX(IF($B1145="Non - avec lien de dépendance",MIN(1129,I1145,$C1145)*overallRate,MIN(1129,I1145)*overallRate),ROUND(MAX(IF($B1145="Non - avec lien de dépendance",0,MIN((0.75*I1145),847)),MIN(I1145,(0.75*$C1145),847)),2)),IF($B1145="Non - avec lien de dépendance",MIN(1129,I1145,$C1145)*overallRate,MIN(1129,I1145)*overallRate))</f>
        <v>#VALUE!</v>
      </c>
      <c r="T1145" s="110" t="e">
        <f>IF(revenueReduction&gt;0.3,MAX(IF($B1145="Non - avec lien de dépendance",MIN(1129,J1145,$C1145)*overallRate,MIN(1129,J1145)*overallRate),ROUND(MAX(IF($B1145="Non - avec lien de dépendance",0,MIN((0.75*J1145),847)),MIN(J1145,(0.75*$C1145),847)),2)),IF($B1145="Non - avec lien de dépendance",MIN(1129,J1145,$C1145)*overallRate,MIN(1129,J1145)*overallRate))</f>
        <v>#VALUE!</v>
      </c>
      <c r="U1145" s="110" t="e">
        <f>IF(revenueReduction&gt;0.3,MAX(IF($B1145="Non - avec lien de dépendance",MIN(1129,K1145,$C1145)*overallRate,MIN(1129,K1145)*overallRate),ROUND(MAX(IF($B1145="Non - avec lien de dépendance",0,MIN((0.75*K1145),847)),MIN(K1145,(0.75*$C1145),847)),2)),IF($B1145="Non - avec lien de dépendance",MIN(1129,K1145,$C1145)*overallRate,MIN(1129,K1145)*overallRate))</f>
        <v>#VALUE!</v>
      </c>
    </row>
    <row r="1146" spans="12:21" x14ac:dyDescent="0.5">
      <c r="L1146" s="56" t="str">
        <f>IF(ISTEXT(overallRate),"Effectuez l’étape 1",IF(OR(COUNT($C1146,H1146)&lt;&gt;2,overallRate=0),0,IF(D1146="Oui",ROUND(MAX(IF($B1146="Non - avec lien de dépendance",0,MIN((0.75*H1146),847)),MIN(H1146,(0.75*$C1146),847)),2),R1146)))</f>
        <v>Effectuez l’étape 1</v>
      </c>
      <c r="M1146" s="56" t="str">
        <f>IF(ISTEXT(overallRate),"Effectuez l’étape 1",IF(OR(COUNT($C1146,I1146)&lt;&gt;2,overallRate=0),0,IF(E1146="Yes",ROUND(MAX(IF($B1146="Non - avec lien de dépendance",0,MIN((0.75*I1146),847)),MIN(I1146,(0.75*$C1146),847)),2),S1146)))</f>
        <v>Effectuez l’étape 1</v>
      </c>
      <c r="N1146" s="56" t="str">
        <f>IF(ISTEXT(overallRate),"Effectuez l’étape 1",IF(OR(COUNT($C1146,J1146)&lt;&gt;2,overallRate=0),0,IF(F1146="Yes",ROUND(MAX(IF($B1146="Non - avec lien de dépendance",0,MIN((0.75*J1146),847)),MIN(J1146,(0.75*$C1146),847)),2),T1146)))</f>
        <v>Effectuez l’étape 1</v>
      </c>
      <c r="O1146" s="56" t="str">
        <f>IF(ISTEXT(overallRate),"Effectuez l’étape 1",IF(OR(COUNT($C1146,K1146)&lt;&gt;2,overallRate=0),0,IF(G1146="Yes",ROUND(MAX(IF($B1146="Non - avec lien de dépendance",0,MIN((0.75*K1146),847)),MIN(K1146,(0.75*$C1146),847)),2),U1146)))</f>
        <v>Effectuez l’étape 1</v>
      </c>
      <c r="P1146" s="3">
        <f t="shared" si="17"/>
        <v>0</v>
      </c>
      <c r="R1146" s="110" t="e">
        <f>IF(revenueReduction&gt;0.3,MAX(IF($B1146="Non - avec lien de dépendance",MIN(1129,H1146,$C1146)*overallRate,MIN(1129,H1146)*overallRate),ROUND(MAX(IF($B1146="Non - avec lien de dépendance",0,MIN((0.75*H1146),847)),MIN(H1146,(0.75*$C1146),847)),2)),IF($B1146="Non - avec lien de dépendance",MIN(1129,H1146,$C1146)*overallRate,MIN(1129,H1146)*overallRate))</f>
        <v>#VALUE!</v>
      </c>
      <c r="S1146" s="110" t="e">
        <f>IF(revenueReduction&gt;0.3,MAX(IF($B1146="Non - avec lien de dépendance",MIN(1129,I1146,$C1146)*overallRate,MIN(1129,I1146)*overallRate),ROUND(MAX(IF($B1146="Non - avec lien de dépendance",0,MIN((0.75*I1146),847)),MIN(I1146,(0.75*$C1146),847)),2)),IF($B1146="Non - avec lien de dépendance",MIN(1129,I1146,$C1146)*overallRate,MIN(1129,I1146)*overallRate))</f>
        <v>#VALUE!</v>
      </c>
      <c r="T1146" s="110" t="e">
        <f>IF(revenueReduction&gt;0.3,MAX(IF($B1146="Non - avec lien de dépendance",MIN(1129,J1146,$C1146)*overallRate,MIN(1129,J1146)*overallRate),ROUND(MAX(IF($B1146="Non - avec lien de dépendance",0,MIN((0.75*J1146),847)),MIN(J1146,(0.75*$C1146),847)),2)),IF($B1146="Non - avec lien de dépendance",MIN(1129,J1146,$C1146)*overallRate,MIN(1129,J1146)*overallRate))</f>
        <v>#VALUE!</v>
      </c>
      <c r="U1146" s="110" t="e">
        <f>IF(revenueReduction&gt;0.3,MAX(IF($B1146="Non - avec lien de dépendance",MIN(1129,K1146,$C1146)*overallRate,MIN(1129,K1146)*overallRate),ROUND(MAX(IF($B1146="Non - avec lien de dépendance",0,MIN((0.75*K1146),847)),MIN(K1146,(0.75*$C1146),847)),2)),IF($B1146="Non - avec lien de dépendance",MIN(1129,K1146,$C1146)*overallRate,MIN(1129,K1146)*overallRate))</f>
        <v>#VALUE!</v>
      </c>
    </row>
    <row r="1147" spans="12:21" x14ac:dyDescent="0.5">
      <c r="L1147" s="56" t="str">
        <f>IF(ISTEXT(overallRate),"Effectuez l’étape 1",IF(OR(COUNT($C1147,H1147)&lt;&gt;2,overallRate=0),0,IF(D1147="Oui",ROUND(MAX(IF($B1147="Non - avec lien de dépendance",0,MIN((0.75*H1147),847)),MIN(H1147,(0.75*$C1147),847)),2),R1147)))</f>
        <v>Effectuez l’étape 1</v>
      </c>
      <c r="M1147" s="56" t="str">
        <f>IF(ISTEXT(overallRate),"Effectuez l’étape 1",IF(OR(COUNT($C1147,I1147)&lt;&gt;2,overallRate=0),0,IF(E1147="Yes",ROUND(MAX(IF($B1147="Non - avec lien de dépendance",0,MIN((0.75*I1147),847)),MIN(I1147,(0.75*$C1147),847)),2),S1147)))</f>
        <v>Effectuez l’étape 1</v>
      </c>
      <c r="N1147" s="56" t="str">
        <f>IF(ISTEXT(overallRate),"Effectuez l’étape 1",IF(OR(COUNT($C1147,J1147)&lt;&gt;2,overallRate=0),0,IF(F1147="Yes",ROUND(MAX(IF($B1147="Non - avec lien de dépendance",0,MIN((0.75*J1147),847)),MIN(J1147,(0.75*$C1147),847)),2),T1147)))</f>
        <v>Effectuez l’étape 1</v>
      </c>
      <c r="O1147" s="56" t="str">
        <f>IF(ISTEXT(overallRate),"Effectuez l’étape 1",IF(OR(COUNT($C1147,K1147)&lt;&gt;2,overallRate=0),0,IF(G1147="Yes",ROUND(MAX(IF($B1147="Non - avec lien de dépendance",0,MIN((0.75*K1147),847)),MIN(K1147,(0.75*$C1147),847)),2),U1147)))</f>
        <v>Effectuez l’étape 1</v>
      </c>
      <c r="P1147" s="3">
        <f t="shared" si="17"/>
        <v>0</v>
      </c>
      <c r="R1147" s="110" t="e">
        <f>IF(revenueReduction&gt;0.3,MAX(IF($B1147="Non - avec lien de dépendance",MIN(1129,H1147,$C1147)*overallRate,MIN(1129,H1147)*overallRate),ROUND(MAX(IF($B1147="Non - avec lien de dépendance",0,MIN((0.75*H1147),847)),MIN(H1147,(0.75*$C1147),847)),2)),IF($B1147="Non - avec lien de dépendance",MIN(1129,H1147,$C1147)*overallRate,MIN(1129,H1147)*overallRate))</f>
        <v>#VALUE!</v>
      </c>
      <c r="S1147" s="110" t="e">
        <f>IF(revenueReduction&gt;0.3,MAX(IF($B1147="Non - avec lien de dépendance",MIN(1129,I1147,$C1147)*overallRate,MIN(1129,I1147)*overallRate),ROUND(MAX(IF($B1147="Non - avec lien de dépendance",0,MIN((0.75*I1147),847)),MIN(I1147,(0.75*$C1147),847)),2)),IF($B1147="Non - avec lien de dépendance",MIN(1129,I1147,$C1147)*overallRate,MIN(1129,I1147)*overallRate))</f>
        <v>#VALUE!</v>
      </c>
      <c r="T1147" s="110" t="e">
        <f>IF(revenueReduction&gt;0.3,MAX(IF($B1147="Non - avec lien de dépendance",MIN(1129,J1147,$C1147)*overallRate,MIN(1129,J1147)*overallRate),ROUND(MAX(IF($B1147="Non - avec lien de dépendance",0,MIN((0.75*J1147),847)),MIN(J1147,(0.75*$C1147),847)),2)),IF($B1147="Non - avec lien de dépendance",MIN(1129,J1147,$C1147)*overallRate,MIN(1129,J1147)*overallRate))</f>
        <v>#VALUE!</v>
      </c>
      <c r="U1147" s="110" t="e">
        <f>IF(revenueReduction&gt;0.3,MAX(IF($B1147="Non - avec lien de dépendance",MIN(1129,K1147,$C1147)*overallRate,MIN(1129,K1147)*overallRate),ROUND(MAX(IF($B1147="Non - avec lien de dépendance",0,MIN((0.75*K1147),847)),MIN(K1147,(0.75*$C1147),847)),2)),IF($B1147="Non - avec lien de dépendance",MIN(1129,K1147,$C1147)*overallRate,MIN(1129,K1147)*overallRate))</f>
        <v>#VALUE!</v>
      </c>
    </row>
    <row r="1148" spans="12:21" x14ac:dyDescent="0.5">
      <c r="L1148" s="56" t="str">
        <f>IF(ISTEXT(overallRate),"Effectuez l’étape 1",IF(OR(COUNT($C1148,H1148)&lt;&gt;2,overallRate=0),0,IF(D1148="Oui",ROUND(MAX(IF($B1148="Non - avec lien de dépendance",0,MIN((0.75*H1148),847)),MIN(H1148,(0.75*$C1148),847)),2),R1148)))</f>
        <v>Effectuez l’étape 1</v>
      </c>
      <c r="M1148" s="56" t="str">
        <f>IF(ISTEXT(overallRate),"Effectuez l’étape 1",IF(OR(COUNT($C1148,I1148)&lt;&gt;2,overallRate=0),0,IF(E1148="Yes",ROUND(MAX(IF($B1148="Non - avec lien de dépendance",0,MIN((0.75*I1148),847)),MIN(I1148,(0.75*$C1148),847)),2),S1148)))</f>
        <v>Effectuez l’étape 1</v>
      </c>
      <c r="N1148" s="56" t="str">
        <f>IF(ISTEXT(overallRate),"Effectuez l’étape 1",IF(OR(COUNT($C1148,J1148)&lt;&gt;2,overallRate=0),0,IF(F1148="Yes",ROUND(MAX(IF($B1148="Non - avec lien de dépendance",0,MIN((0.75*J1148),847)),MIN(J1148,(0.75*$C1148),847)),2),T1148)))</f>
        <v>Effectuez l’étape 1</v>
      </c>
      <c r="O1148" s="56" t="str">
        <f>IF(ISTEXT(overallRate),"Effectuez l’étape 1",IF(OR(COUNT($C1148,K1148)&lt;&gt;2,overallRate=0),0,IF(G1148="Yes",ROUND(MAX(IF($B1148="Non - avec lien de dépendance",0,MIN((0.75*K1148),847)),MIN(K1148,(0.75*$C1148),847)),2),U1148)))</f>
        <v>Effectuez l’étape 1</v>
      </c>
      <c r="P1148" s="3">
        <f t="shared" si="17"/>
        <v>0</v>
      </c>
      <c r="R1148" s="110" t="e">
        <f>IF(revenueReduction&gt;0.3,MAX(IF($B1148="Non - avec lien de dépendance",MIN(1129,H1148,$C1148)*overallRate,MIN(1129,H1148)*overallRate),ROUND(MAX(IF($B1148="Non - avec lien de dépendance",0,MIN((0.75*H1148),847)),MIN(H1148,(0.75*$C1148),847)),2)),IF($B1148="Non - avec lien de dépendance",MIN(1129,H1148,$C1148)*overallRate,MIN(1129,H1148)*overallRate))</f>
        <v>#VALUE!</v>
      </c>
      <c r="S1148" s="110" t="e">
        <f>IF(revenueReduction&gt;0.3,MAX(IF($B1148="Non - avec lien de dépendance",MIN(1129,I1148,$C1148)*overallRate,MIN(1129,I1148)*overallRate),ROUND(MAX(IF($B1148="Non - avec lien de dépendance",0,MIN((0.75*I1148),847)),MIN(I1148,(0.75*$C1148),847)),2)),IF($B1148="Non - avec lien de dépendance",MIN(1129,I1148,$C1148)*overallRate,MIN(1129,I1148)*overallRate))</f>
        <v>#VALUE!</v>
      </c>
      <c r="T1148" s="110" t="e">
        <f>IF(revenueReduction&gt;0.3,MAX(IF($B1148="Non - avec lien de dépendance",MIN(1129,J1148,$C1148)*overallRate,MIN(1129,J1148)*overallRate),ROUND(MAX(IF($B1148="Non - avec lien de dépendance",0,MIN((0.75*J1148),847)),MIN(J1148,(0.75*$C1148),847)),2)),IF($B1148="Non - avec lien de dépendance",MIN(1129,J1148,$C1148)*overallRate,MIN(1129,J1148)*overallRate))</f>
        <v>#VALUE!</v>
      </c>
      <c r="U1148" s="110" t="e">
        <f>IF(revenueReduction&gt;0.3,MAX(IF($B1148="Non - avec lien de dépendance",MIN(1129,K1148,$C1148)*overallRate,MIN(1129,K1148)*overallRate),ROUND(MAX(IF($B1148="Non - avec lien de dépendance",0,MIN((0.75*K1148),847)),MIN(K1148,(0.75*$C1148),847)),2)),IF($B1148="Non - avec lien de dépendance",MIN(1129,K1148,$C1148)*overallRate,MIN(1129,K1148)*overallRate))</f>
        <v>#VALUE!</v>
      </c>
    </row>
    <row r="1149" spans="12:21" x14ac:dyDescent="0.5">
      <c r="L1149" s="56" t="str">
        <f>IF(ISTEXT(overallRate),"Effectuez l’étape 1",IF(OR(COUNT($C1149,H1149)&lt;&gt;2,overallRate=0),0,IF(D1149="Oui",ROUND(MAX(IF($B1149="Non - avec lien de dépendance",0,MIN((0.75*H1149),847)),MIN(H1149,(0.75*$C1149),847)),2),R1149)))</f>
        <v>Effectuez l’étape 1</v>
      </c>
      <c r="M1149" s="56" t="str">
        <f>IF(ISTEXT(overallRate),"Effectuez l’étape 1",IF(OR(COUNT($C1149,I1149)&lt;&gt;2,overallRate=0),0,IF(E1149="Yes",ROUND(MAX(IF($B1149="Non - avec lien de dépendance",0,MIN((0.75*I1149),847)),MIN(I1149,(0.75*$C1149),847)),2),S1149)))</f>
        <v>Effectuez l’étape 1</v>
      </c>
      <c r="N1149" s="56" t="str">
        <f>IF(ISTEXT(overallRate),"Effectuez l’étape 1",IF(OR(COUNT($C1149,J1149)&lt;&gt;2,overallRate=0),0,IF(F1149="Yes",ROUND(MAX(IF($B1149="Non - avec lien de dépendance",0,MIN((0.75*J1149),847)),MIN(J1149,(0.75*$C1149),847)),2),T1149)))</f>
        <v>Effectuez l’étape 1</v>
      </c>
      <c r="O1149" s="56" t="str">
        <f>IF(ISTEXT(overallRate),"Effectuez l’étape 1",IF(OR(COUNT($C1149,K1149)&lt;&gt;2,overallRate=0),0,IF(G1149="Yes",ROUND(MAX(IF($B1149="Non - avec lien de dépendance",0,MIN((0.75*K1149),847)),MIN(K1149,(0.75*$C1149),847)),2),U1149)))</f>
        <v>Effectuez l’étape 1</v>
      </c>
      <c r="P1149" s="3">
        <f t="shared" si="17"/>
        <v>0</v>
      </c>
      <c r="R1149" s="110" t="e">
        <f>IF(revenueReduction&gt;0.3,MAX(IF($B1149="Non - avec lien de dépendance",MIN(1129,H1149,$C1149)*overallRate,MIN(1129,H1149)*overallRate),ROUND(MAX(IF($B1149="Non - avec lien de dépendance",0,MIN((0.75*H1149),847)),MIN(H1149,(0.75*$C1149),847)),2)),IF($B1149="Non - avec lien de dépendance",MIN(1129,H1149,$C1149)*overallRate,MIN(1129,H1149)*overallRate))</f>
        <v>#VALUE!</v>
      </c>
      <c r="S1149" s="110" t="e">
        <f>IF(revenueReduction&gt;0.3,MAX(IF($B1149="Non - avec lien de dépendance",MIN(1129,I1149,$C1149)*overallRate,MIN(1129,I1149)*overallRate),ROUND(MAX(IF($B1149="Non - avec lien de dépendance",0,MIN((0.75*I1149),847)),MIN(I1149,(0.75*$C1149),847)),2)),IF($B1149="Non - avec lien de dépendance",MIN(1129,I1149,$C1149)*overallRate,MIN(1129,I1149)*overallRate))</f>
        <v>#VALUE!</v>
      </c>
      <c r="T1149" s="110" t="e">
        <f>IF(revenueReduction&gt;0.3,MAX(IF($B1149="Non - avec lien de dépendance",MIN(1129,J1149,$C1149)*overallRate,MIN(1129,J1149)*overallRate),ROUND(MAX(IF($B1149="Non - avec lien de dépendance",0,MIN((0.75*J1149),847)),MIN(J1149,(0.75*$C1149),847)),2)),IF($B1149="Non - avec lien de dépendance",MIN(1129,J1149,$C1149)*overallRate,MIN(1129,J1149)*overallRate))</f>
        <v>#VALUE!</v>
      </c>
      <c r="U1149" s="110" t="e">
        <f>IF(revenueReduction&gt;0.3,MAX(IF($B1149="Non - avec lien de dépendance",MIN(1129,K1149,$C1149)*overallRate,MIN(1129,K1149)*overallRate),ROUND(MAX(IF($B1149="Non - avec lien de dépendance",0,MIN((0.75*K1149),847)),MIN(K1149,(0.75*$C1149),847)),2)),IF($B1149="Non - avec lien de dépendance",MIN(1129,K1149,$C1149)*overallRate,MIN(1129,K1149)*overallRate))</f>
        <v>#VALUE!</v>
      </c>
    </row>
    <row r="1150" spans="12:21" x14ac:dyDescent="0.5">
      <c r="L1150" s="56" t="str">
        <f>IF(ISTEXT(overallRate),"Effectuez l’étape 1",IF(OR(COUNT($C1150,H1150)&lt;&gt;2,overallRate=0),0,IF(D1150="Oui",ROUND(MAX(IF($B1150="Non - avec lien de dépendance",0,MIN((0.75*H1150),847)),MIN(H1150,(0.75*$C1150),847)),2),R1150)))</f>
        <v>Effectuez l’étape 1</v>
      </c>
      <c r="M1150" s="56" t="str">
        <f>IF(ISTEXT(overallRate),"Effectuez l’étape 1",IF(OR(COUNT($C1150,I1150)&lt;&gt;2,overallRate=0),0,IF(E1150="Yes",ROUND(MAX(IF($B1150="Non - avec lien de dépendance",0,MIN((0.75*I1150),847)),MIN(I1150,(0.75*$C1150),847)),2),S1150)))</f>
        <v>Effectuez l’étape 1</v>
      </c>
      <c r="N1150" s="56" t="str">
        <f>IF(ISTEXT(overallRate),"Effectuez l’étape 1",IF(OR(COUNT($C1150,J1150)&lt;&gt;2,overallRate=0),0,IF(F1150="Yes",ROUND(MAX(IF($B1150="Non - avec lien de dépendance",0,MIN((0.75*J1150),847)),MIN(J1150,(0.75*$C1150),847)),2),T1150)))</f>
        <v>Effectuez l’étape 1</v>
      </c>
      <c r="O1150" s="56" t="str">
        <f>IF(ISTEXT(overallRate),"Effectuez l’étape 1",IF(OR(COUNT($C1150,K1150)&lt;&gt;2,overallRate=0),0,IF(G1150="Yes",ROUND(MAX(IF($B1150="Non - avec lien de dépendance",0,MIN((0.75*K1150),847)),MIN(K1150,(0.75*$C1150),847)),2),U1150)))</f>
        <v>Effectuez l’étape 1</v>
      </c>
      <c r="P1150" s="3">
        <f t="shared" si="17"/>
        <v>0</v>
      </c>
      <c r="R1150" s="110" t="e">
        <f>IF(revenueReduction&gt;0.3,MAX(IF($B1150="Non - avec lien de dépendance",MIN(1129,H1150,$C1150)*overallRate,MIN(1129,H1150)*overallRate),ROUND(MAX(IF($B1150="Non - avec lien de dépendance",0,MIN((0.75*H1150),847)),MIN(H1150,(0.75*$C1150),847)),2)),IF($B1150="Non - avec lien de dépendance",MIN(1129,H1150,$C1150)*overallRate,MIN(1129,H1150)*overallRate))</f>
        <v>#VALUE!</v>
      </c>
      <c r="S1150" s="110" t="e">
        <f>IF(revenueReduction&gt;0.3,MAX(IF($B1150="Non - avec lien de dépendance",MIN(1129,I1150,$C1150)*overallRate,MIN(1129,I1150)*overallRate),ROUND(MAX(IF($B1150="Non - avec lien de dépendance",0,MIN((0.75*I1150),847)),MIN(I1150,(0.75*$C1150),847)),2)),IF($B1150="Non - avec lien de dépendance",MIN(1129,I1150,$C1150)*overallRate,MIN(1129,I1150)*overallRate))</f>
        <v>#VALUE!</v>
      </c>
      <c r="T1150" s="110" t="e">
        <f>IF(revenueReduction&gt;0.3,MAX(IF($B1150="Non - avec lien de dépendance",MIN(1129,J1150,$C1150)*overallRate,MIN(1129,J1150)*overallRate),ROUND(MAX(IF($B1150="Non - avec lien de dépendance",0,MIN((0.75*J1150),847)),MIN(J1150,(0.75*$C1150),847)),2)),IF($B1150="Non - avec lien de dépendance",MIN(1129,J1150,$C1150)*overallRate,MIN(1129,J1150)*overallRate))</f>
        <v>#VALUE!</v>
      </c>
      <c r="U1150" s="110" t="e">
        <f>IF(revenueReduction&gt;0.3,MAX(IF($B1150="Non - avec lien de dépendance",MIN(1129,K1150,$C1150)*overallRate,MIN(1129,K1150)*overallRate),ROUND(MAX(IF($B1150="Non - avec lien de dépendance",0,MIN((0.75*K1150),847)),MIN(K1150,(0.75*$C1150),847)),2)),IF($B1150="Non - avec lien de dépendance",MIN(1129,K1150,$C1150)*overallRate,MIN(1129,K1150)*overallRate))</f>
        <v>#VALUE!</v>
      </c>
    </row>
    <row r="1151" spans="12:21" x14ac:dyDescent="0.5">
      <c r="L1151" s="56" t="str">
        <f>IF(ISTEXT(overallRate),"Effectuez l’étape 1",IF(OR(COUNT($C1151,H1151)&lt;&gt;2,overallRate=0),0,IF(D1151="Oui",ROUND(MAX(IF($B1151="Non - avec lien de dépendance",0,MIN((0.75*H1151),847)),MIN(H1151,(0.75*$C1151),847)),2),R1151)))</f>
        <v>Effectuez l’étape 1</v>
      </c>
      <c r="M1151" s="56" t="str">
        <f>IF(ISTEXT(overallRate),"Effectuez l’étape 1",IF(OR(COUNT($C1151,I1151)&lt;&gt;2,overallRate=0),0,IF(E1151="Yes",ROUND(MAX(IF($B1151="Non - avec lien de dépendance",0,MIN((0.75*I1151),847)),MIN(I1151,(0.75*$C1151),847)),2),S1151)))</f>
        <v>Effectuez l’étape 1</v>
      </c>
      <c r="N1151" s="56" t="str">
        <f>IF(ISTEXT(overallRate),"Effectuez l’étape 1",IF(OR(COUNT($C1151,J1151)&lt;&gt;2,overallRate=0),0,IF(F1151="Yes",ROUND(MAX(IF($B1151="Non - avec lien de dépendance",0,MIN((0.75*J1151),847)),MIN(J1151,(0.75*$C1151),847)),2),T1151)))</f>
        <v>Effectuez l’étape 1</v>
      </c>
      <c r="O1151" s="56" t="str">
        <f>IF(ISTEXT(overallRate),"Effectuez l’étape 1",IF(OR(COUNT($C1151,K1151)&lt;&gt;2,overallRate=0),0,IF(G1151="Yes",ROUND(MAX(IF($B1151="Non - avec lien de dépendance",0,MIN((0.75*K1151),847)),MIN(K1151,(0.75*$C1151),847)),2),U1151)))</f>
        <v>Effectuez l’étape 1</v>
      </c>
      <c r="P1151" s="3">
        <f t="shared" si="17"/>
        <v>0</v>
      </c>
      <c r="R1151" s="110" t="e">
        <f>IF(revenueReduction&gt;0.3,MAX(IF($B1151="Non - avec lien de dépendance",MIN(1129,H1151,$C1151)*overallRate,MIN(1129,H1151)*overallRate),ROUND(MAX(IF($B1151="Non - avec lien de dépendance",0,MIN((0.75*H1151),847)),MIN(H1151,(0.75*$C1151),847)),2)),IF($B1151="Non - avec lien de dépendance",MIN(1129,H1151,$C1151)*overallRate,MIN(1129,H1151)*overallRate))</f>
        <v>#VALUE!</v>
      </c>
      <c r="S1151" s="110" t="e">
        <f>IF(revenueReduction&gt;0.3,MAX(IF($B1151="Non - avec lien de dépendance",MIN(1129,I1151,$C1151)*overallRate,MIN(1129,I1151)*overallRate),ROUND(MAX(IF($B1151="Non - avec lien de dépendance",0,MIN((0.75*I1151),847)),MIN(I1151,(0.75*$C1151),847)),2)),IF($B1151="Non - avec lien de dépendance",MIN(1129,I1151,$C1151)*overallRate,MIN(1129,I1151)*overallRate))</f>
        <v>#VALUE!</v>
      </c>
      <c r="T1151" s="110" t="e">
        <f>IF(revenueReduction&gt;0.3,MAX(IF($B1151="Non - avec lien de dépendance",MIN(1129,J1151,$C1151)*overallRate,MIN(1129,J1151)*overallRate),ROUND(MAX(IF($B1151="Non - avec lien de dépendance",0,MIN((0.75*J1151),847)),MIN(J1151,(0.75*$C1151),847)),2)),IF($B1151="Non - avec lien de dépendance",MIN(1129,J1151,$C1151)*overallRate,MIN(1129,J1151)*overallRate))</f>
        <v>#VALUE!</v>
      </c>
      <c r="U1151" s="110" t="e">
        <f>IF(revenueReduction&gt;0.3,MAX(IF($B1151="Non - avec lien de dépendance",MIN(1129,K1151,$C1151)*overallRate,MIN(1129,K1151)*overallRate),ROUND(MAX(IF($B1151="Non - avec lien de dépendance",0,MIN((0.75*K1151),847)),MIN(K1151,(0.75*$C1151),847)),2)),IF($B1151="Non - avec lien de dépendance",MIN(1129,K1151,$C1151)*overallRate,MIN(1129,K1151)*overallRate))</f>
        <v>#VALUE!</v>
      </c>
    </row>
    <row r="1152" spans="12:21" x14ac:dyDescent="0.5">
      <c r="L1152" s="56" t="str">
        <f>IF(ISTEXT(overallRate),"Effectuez l’étape 1",IF(OR(COUNT($C1152,H1152)&lt;&gt;2,overallRate=0),0,IF(D1152="Oui",ROUND(MAX(IF($B1152="Non - avec lien de dépendance",0,MIN((0.75*H1152),847)),MIN(H1152,(0.75*$C1152),847)),2),R1152)))</f>
        <v>Effectuez l’étape 1</v>
      </c>
      <c r="M1152" s="56" t="str">
        <f>IF(ISTEXT(overallRate),"Effectuez l’étape 1",IF(OR(COUNT($C1152,I1152)&lt;&gt;2,overallRate=0),0,IF(E1152="Yes",ROUND(MAX(IF($B1152="Non - avec lien de dépendance",0,MIN((0.75*I1152),847)),MIN(I1152,(0.75*$C1152),847)),2),S1152)))</f>
        <v>Effectuez l’étape 1</v>
      </c>
      <c r="N1152" s="56" t="str">
        <f>IF(ISTEXT(overallRate),"Effectuez l’étape 1",IF(OR(COUNT($C1152,J1152)&lt;&gt;2,overallRate=0),0,IF(F1152="Yes",ROUND(MAX(IF($B1152="Non - avec lien de dépendance",0,MIN((0.75*J1152),847)),MIN(J1152,(0.75*$C1152),847)),2),T1152)))</f>
        <v>Effectuez l’étape 1</v>
      </c>
      <c r="O1152" s="56" t="str">
        <f>IF(ISTEXT(overallRate),"Effectuez l’étape 1",IF(OR(COUNT($C1152,K1152)&lt;&gt;2,overallRate=0),0,IF(G1152="Yes",ROUND(MAX(IF($B1152="Non - avec lien de dépendance",0,MIN((0.75*K1152),847)),MIN(K1152,(0.75*$C1152),847)),2),U1152)))</f>
        <v>Effectuez l’étape 1</v>
      </c>
      <c r="P1152" s="3">
        <f t="shared" si="17"/>
        <v>0</v>
      </c>
      <c r="R1152" s="110" t="e">
        <f>IF(revenueReduction&gt;0.3,MAX(IF($B1152="Non - avec lien de dépendance",MIN(1129,H1152,$C1152)*overallRate,MIN(1129,H1152)*overallRate),ROUND(MAX(IF($B1152="Non - avec lien de dépendance",0,MIN((0.75*H1152),847)),MIN(H1152,(0.75*$C1152),847)),2)),IF($B1152="Non - avec lien de dépendance",MIN(1129,H1152,$C1152)*overallRate,MIN(1129,H1152)*overallRate))</f>
        <v>#VALUE!</v>
      </c>
      <c r="S1152" s="110" t="e">
        <f>IF(revenueReduction&gt;0.3,MAX(IF($B1152="Non - avec lien de dépendance",MIN(1129,I1152,$C1152)*overallRate,MIN(1129,I1152)*overallRate),ROUND(MAX(IF($B1152="Non - avec lien de dépendance",0,MIN((0.75*I1152),847)),MIN(I1152,(0.75*$C1152),847)),2)),IF($B1152="Non - avec lien de dépendance",MIN(1129,I1152,$C1152)*overallRate,MIN(1129,I1152)*overallRate))</f>
        <v>#VALUE!</v>
      </c>
      <c r="T1152" s="110" t="e">
        <f>IF(revenueReduction&gt;0.3,MAX(IF($B1152="Non - avec lien de dépendance",MIN(1129,J1152,$C1152)*overallRate,MIN(1129,J1152)*overallRate),ROUND(MAX(IF($B1152="Non - avec lien de dépendance",0,MIN((0.75*J1152),847)),MIN(J1152,(0.75*$C1152),847)),2)),IF($B1152="Non - avec lien de dépendance",MIN(1129,J1152,$C1152)*overallRate,MIN(1129,J1152)*overallRate))</f>
        <v>#VALUE!</v>
      </c>
      <c r="U1152" s="110" t="e">
        <f>IF(revenueReduction&gt;0.3,MAX(IF($B1152="Non - avec lien de dépendance",MIN(1129,K1152,$C1152)*overallRate,MIN(1129,K1152)*overallRate),ROUND(MAX(IF($B1152="Non - avec lien de dépendance",0,MIN((0.75*K1152),847)),MIN(K1152,(0.75*$C1152),847)),2)),IF($B1152="Non - avec lien de dépendance",MIN(1129,K1152,$C1152)*overallRate,MIN(1129,K1152)*overallRate))</f>
        <v>#VALUE!</v>
      </c>
    </row>
    <row r="1153" spans="12:21" x14ac:dyDescent="0.5">
      <c r="L1153" s="56" t="str">
        <f>IF(ISTEXT(overallRate),"Effectuez l’étape 1",IF(OR(COUNT($C1153,H1153)&lt;&gt;2,overallRate=0),0,IF(D1153="Oui",ROUND(MAX(IF($B1153="Non - avec lien de dépendance",0,MIN((0.75*H1153),847)),MIN(H1153,(0.75*$C1153),847)),2),R1153)))</f>
        <v>Effectuez l’étape 1</v>
      </c>
      <c r="M1153" s="56" t="str">
        <f>IF(ISTEXT(overallRate),"Effectuez l’étape 1",IF(OR(COUNT($C1153,I1153)&lt;&gt;2,overallRate=0),0,IF(E1153="Yes",ROUND(MAX(IF($B1153="Non - avec lien de dépendance",0,MIN((0.75*I1153),847)),MIN(I1153,(0.75*$C1153),847)),2),S1153)))</f>
        <v>Effectuez l’étape 1</v>
      </c>
      <c r="N1153" s="56" t="str">
        <f>IF(ISTEXT(overallRate),"Effectuez l’étape 1",IF(OR(COUNT($C1153,J1153)&lt;&gt;2,overallRate=0),0,IF(F1153="Yes",ROUND(MAX(IF($B1153="Non - avec lien de dépendance",0,MIN((0.75*J1153),847)),MIN(J1153,(0.75*$C1153),847)),2),T1153)))</f>
        <v>Effectuez l’étape 1</v>
      </c>
      <c r="O1153" s="56" t="str">
        <f>IF(ISTEXT(overallRate),"Effectuez l’étape 1",IF(OR(COUNT($C1153,K1153)&lt;&gt;2,overallRate=0),0,IF(G1153="Yes",ROUND(MAX(IF($B1153="Non - avec lien de dépendance",0,MIN((0.75*K1153),847)),MIN(K1153,(0.75*$C1153),847)),2),U1153)))</f>
        <v>Effectuez l’étape 1</v>
      </c>
      <c r="P1153" s="3">
        <f t="shared" si="17"/>
        <v>0</v>
      </c>
      <c r="R1153" s="110" t="e">
        <f>IF(revenueReduction&gt;0.3,MAX(IF($B1153="Non - avec lien de dépendance",MIN(1129,H1153,$C1153)*overallRate,MIN(1129,H1153)*overallRate),ROUND(MAX(IF($B1153="Non - avec lien de dépendance",0,MIN((0.75*H1153),847)),MIN(H1153,(0.75*$C1153),847)),2)),IF($B1153="Non - avec lien de dépendance",MIN(1129,H1153,$C1153)*overallRate,MIN(1129,H1153)*overallRate))</f>
        <v>#VALUE!</v>
      </c>
      <c r="S1153" s="110" t="e">
        <f>IF(revenueReduction&gt;0.3,MAX(IF($B1153="Non - avec lien de dépendance",MIN(1129,I1153,$C1153)*overallRate,MIN(1129,I1153)*overallRate),ROUND(MAX(IF($B1153="Non - avec lien de dépendance",0,MIN((0.75*I1153),847)),MIN(I1153,(0.75*$C1153),847)),2)),IF($B1153="Non - avec lien de dépendance",MIN(1129,I1153,$C1153)*overallRate,MIN(1129,I1153)*overallRate))</f>
        <v>#VALUE!</v>
      </c>
      <c r="T1153" s="110" t="e">
        <f>IF(revenueReduction&gt;0.3,MAX(IF($B1153="Non - avec lien de dépendance",MIN(1129,J1153,$C1153)*overallRate,MIN(1129,J1153)*overallRate),ROUND(MAX(IF($B1153="Non - avec lien de dépendance",0,MIN((0.75*J1153),847)),MIN(J1153,(0.75*$C1153),847)),2)),IF($B1153="Non - avec lien de dépendance",MIN(1129,J1153,$C1153)*overallRate,MIN(1129,J1153)*overallRate))</f>
        <v>#VALUE!</v>
      </c>
      <c r="U1153" s="110" t="e">
        <f>IF(revenueReduction&gt;0.3,MAX(IF($B1153="Non - avec lien de dépendance",MIN(1129,K1153,$C1153)*overallRate,MIN(1129,K1153)*overallRate),ROUND(MAX(IF($B1153="Non - avec lien de dépendance",0,MIN((0.75*K1153),847)),MIN(K1153,(0.75*$C1153),847)),2)),IF($B1153="Non - avec lien de dépendance",MIN(1129,K1153,$C1153)*overallRate,MIN(1129,K1153)*overallRate))</f>
        <v>#VALUE!</v>
      </c>
    </row>
    <row r="1154" spans="12:21" x14ac:dyDescent="0.5">
      <c r="L1154" s="56" t="str">
        <f>IF(ISTEXT(overallRate),"Effectuez l’étape 1",IF(OR(COUNT($C1154,H1154)&lt;&gt;2,overallRate=0),0,IF(D1154="Oui",ROUND(MAX(IF($B1154="Non - avec lien de dépendance",0,MIN((0.75*H1154),847)),MIN(H1154,(0.75*$C1154),847)),2),R1154)))</f>
        <v>Effectuez l’étape 1</v>
      </c>
      <c r="M1154" s="56" t="str">
        <f>IF(ISTEXT(overallRate),"Effectuez l’étape 1",IF(OR(COUNT($C1154,I1154)&lt;&gt;2,overallRate=0),0,IF(E1154="Yes",ROUND(MAX(IF($B1154="Non - avec lien de dépendance",0,MIN((0.75*I1154),847)),MIN(I1154,(0.75*$C1154),847)),2),S1154)))</f>
        <v>Effectuez l’étape 1</v>
      </c>
      <c r="N1154" s="56" t="str">
        <f>IF(ISTEXT(overallRate),"Effectuez l’étape 1",IF(OR(COUNT($C1154,J1154)&lt;&gt;2,overallRate=0),0,IF(F1154="Yes",ROUND(MAX(IF($B1154="Non - avec lien de dépendance",0,MIN((0.75*J1154),847)),MIN(J1154,(0.75*$C1154),847)),2),T1154)))</f>
        <v>Effectuez l’étape 1</v>
      </c>
      <c r="O1154" s="56" t="str">
        <f>IF(ISTEXT(overallRate),"Effectuez l’étape 1",IF(OR(COUNT($C1154,K1154)&lt;&gt;2,overallRate=0),0,IF(G1154="Yes",ROUND(MAX(IF($B1154="Non - avec lien de dépendance",0,MIN((0.75*K1154),847)),MIN(K1154,(0.75*$C1154),847)),2),U1154)))</f>
        <v>Effectuez l’étape 1</v>
      </c>
      <c r="P1154" s="3">
        <f t="shared" si="17"/>
        <v>0</v>
      </c>
      <c r="R1154" s="110" t="e">
        <f>IF(revenueReduction&gt;0.3,MAX(IF($B1154="Non - avec lien de dépendance",MIN(1129,H1154,$C1154)*overallRate,MIN(1129,H1154)*overallRate),ROUND(MAX(IF($B1154="Non - avec lien de dépendance",0,MIN((0.75*H1154),847)),MIN(H1154,(0.75*$C1154),847)),2)),IF($B1154="Non - avec lien de dépendance",MIN(1129,H1154,$C1154)*overallRate,MIN(1129,H1154)*overallRate))</f>
        <v>#VALUE!</v>
      </c>
      <c r="S1154" s="110" t="e">
        <f>IF(revenueReduction&gt;0.3,MAX(IF($B1154="Non - avec lien de dépendance",MIN(1129,I1154,$C1154)*overallRate,MIN(1129,I1154)*overallRate),ROUND(MAX(IF($B1154="Non - avec lien de dépendance",0,MIN((0.75*I1154),847)),MIN(I1154,(0.75*$C1154),847)),2)),IF($B1154="Non - avec lien de dépendance",MIN(1129,I1154,$C1154)*overallRate,MIN(1129,I1154)*overallRate))</f>
        <v>#VALUE!</v>
      </c>
      <c r="T1154" s="110" t="e">
        <f>IF(revenueReduction&gt;0.3,MAX(IF($B1154="Non - avec lien de dépendance",MIN(1129,J1154,$C1154)*overallRate,MIN(1129,J1154)*overallRate),ROUND(MAX(IF($B1154="Non - avec lien de dépendance",0,MIN((0.75*J1154),847)),MIN(J1154,(0.75*$C1154),847)),2)),IF($B1154="Non - avec lien de dépendance",MIN(1129,J1154,$C1154)*overallRate,MIN(1129,J1154)*overallRate))</f>
        <v>#VALUE!</v>
      </c>
      <c r="U1154" s="110" t="e">
        <f>IF(revenueReduction&gt;0.3,MAX(IF($B1154="Non - avec lien de dépendance",MIN(1129,K1154,$C1154)*overallRate,MIN(1129,K1154)*overallRate),ROUND(MAX(IF($B1154="Non - avec lien de dépendance",0,MIN((0.75*K1154),847)),MIN(K1154,(0.75*$C1154),847)),2)),IF($B1154="Non - avec lien de dépendance",MIN(1129,K1154,$C1154)*overallRate,MIN(1129,K1154)*overallRate))</f>
        <v>#VALUE!</v>
      </c>
    </row>
    <row r="1155" spans="12:21" x14ac:dyDescent="0.5">
      <c r="L1155" s="56" t="str">
        <f>IF(ISTEXT(overallRate),"Effectuez l’étape 1",IF(OR(COUNT($C1155,H1155)&lt;&gt;2,overallRate=0),0,IF(D1155="Oui",ROUND(MAX(IF($B1155="Non - avec lien de dépendance",0,MIN((0.75*H1155),847)),MIN(H1155,(0.75*$C1155),847)),2),R1155)))</f>
        <v>Effectuez l’étape 1</v>
      </c>
      <c r="M1155" s="56" t="str">
        <f>IF(ISTEXT(overallRate),"Effectuez l’étape 1",IF(OR(COUNT($C1155,I1155)&lt;&gt;2,overallRate=0),0,IF(E1155="Yes",ROUND(MAX(IF($B1155="Non - avec lien de dépendance",0,MIN((0.75*I1155),847)),MIN(I1155,(0.75*$C1155),847)),2),S1155)))</f>
        <v>Effectuez l’étape 1</v>
      </c>
      <c r="N1155" s="56" t="str">
        <f>IF(ISTEXT(overallRate),"Effectuez l’étape 1",IF(OR(COUNT($C1155,J1155)&lt;&gt;2,overallRate=0),0,IF(F1155="Yes",ROUND(MAX(IF($B1155="Non - avec lien de dépendance",0,MIN((0.75*J1155),847)),MIN(J1155,(0.75*$C1155),847)),2),T1155)))</f>
        <v>Effectuez l’étape 1</v>
      </c>
      <c r="O1155" s="56" t="str">
        <f>IF(ISTEXT(overallRate),"Effectuez l’étape 1",IF(OR(COUNT($C1155,K1155)&lt;&gt;2,overallRate=0),0,IF(G1155="Yes",ROUND(MAX(IF($B1155="Non - avec lien de dépendance",0,MIN((0.75*K1155),847)),MIN(K1155,(0.75*$C1155),847)),2),U1155)))</f>
        <v>Effectuez l’étape 1</v>
      </c>
      <c r="P1155" s="3">
        <f t="shared" si="17"/>
        <v>0</v>
      </c>
      <c r="R1155" s="110" t="e">
        <f>IF(revenueReduction&gt;0.3,MAX(IF($B1155="Non - avec lien de dépendance",MIN(1129,H1155,$C1155)*overallRate,MIN(1129,H1155)*overallRate),ROUND(MAX(IF($B1155="Non - avec lien de dépendance",0,MIN((0.75*H1155),847)),MIN(H1155,(0.75*$C1155),847)),2)),IF($B1155="Non - avec lien de dépendance",MIN(1129,H1155,$C1155)*overallRate,MIN(1129,H1155)*overallRate))</f>
        <v>#VALUE!</v>
      </c>
      <c r="S1155" s="110" t="e">
        <f>IF(revenueReduction&gt;0.3,MAX(IF($B1155="Non - avec lien de dépendance",MIN(1129,I1155,$C1155)*overallRate,MIN(1129,I1155)*overallRate),ROUND(MAX(IF($B1155="Non - avec lien de dépendance",0,MIN((0.75*I1155),847)),MIN(I1155,(0.75*$C1155),847)),2)),IF($B1155="Non - avec lien de dépendance",MIN(1129,I1155,$C1155)*overallRate,MIN(1129,I1155)*overallRate))</f>
        <v>#VALUE!</v>
      </c>
      <c r="T1155" s="110" t="e">
        <f>IF(revenueReduction&gt;0.3,MAX(IF($B1155="Non - avec lien de dépendance",MIN(1129,J1155,$C1155)*overallRate,MIN(1129,J1155)*overallRate),ROUND(MAX(IF($B1155="Non - avec lien de dépendance",0,MIN((0.75*J1155),847)),MIN(J1155,(0.75*$C1155),847)),2)),IF($B1155="Non - avec lien de dépendance",MIN(1129,J1155,$C1155)*overallRate,MIN(1129,J1155)*overallRate))</f>
        <v>#VALUE!</v>
      </c>
      <c r="U1155" s="110" t="e">
        <f>IF(revenueReduction&gt;0.3,MAX(IF($B1155="Non - avec lien de dépendance",MIN(1129,K1155,$C1155)*overallRate,MIN(1129,K1155)*overallRate),ROUND(MAX(IF($B1155="Non - avec lien de dépendance",0,MIN((0.75*K1155),847)),MIN(K1155,(0.75*$C1155),847)),2)),IF($B1155="Non - avec lien de dépendance",MIN(1129,K1155,$C1155)*overallRate,MIN(1129,K1155)*overallRate))</f>
        <v>#VALUE!</v>
      </c>
    </row>
    <row r="1156" spans="12:21" x14ac:dyDescent="0.5">
      <c r="L1156" s="56" t="str">
        <f>IF(ISTEXT(overallRate),"Effectuez l’étape 1",IF(OR(COUNT($C1156,H1156)&lt;&gt;2,overallRate=0),0,IF(D1156="Oui",ROUND(MAX(IF($B1156="Non - avec lien de dépendance",0,MIN((0.75*H1156),847)),MIN(H1156,(0.75*$C1156),847)),2),R1156)))</f>
        <v>Effectuez l’étape 1</v>
      </c>
      <c r="M1156" s="56" t="str">
        <f>IF(ISTEXT(overallRate),"Effectuez l’étape 1",IF(OR(COUNT($C1156,I1156)&lt;&gt;2,overallRate=0),0,IF(E1156="Yes",ROUND(MAX(IF($B1156="Non - avec lien de dépendance",0,MIN((0.75*I1156),847)),MIN(I1156,(0.75*$C1156),847)),2),S1156)))</f>
        <v>Effectuez l’étape 1</v>
      </c>
      <c r="N1156" s="56" t="str">
        <f>IF(ISTEXT(overallRate),"Effectuez l’étape 1",IF(OR(COUNT($C1156,J1156)&lt;&gt;2,overallRate=0),0,IF(F1156="Yes",ROUND(MAX(IF($B1156="Non - avec lien de dépendance",0,MIN((0.75*J1156),847)),MIN(J1156,(0.75*$C1156),847)),2),T1156)))</f>
        <v>Effectuez l’étape 1</v>
      </c>
      <c r="O1156" s="56" t="str">
        <f>IF(ISTEXT(overallRate),"Effectuez l’étape 1",IF(OR(COUNT($C1156,K1156)&lt;&gt;2,overallRate=0),0,IF(G1156="Yes",ROUND(MAX(IF($B1156="Non - avec lien de dépendance",0,MIN((0.75*K1156),847)),MIN(K1156,(0.75*$C1156),847)),2),U1156)))</f>
        <v>Effectuez l’étape 1</v>
      </c>
      <c r="P1156" s="3">
        <f t="shared" si="17"/>
        <v>0</v>
      </c>
      <c r="R1156" s="110" t="e">
        <f>IF(revenueReduction&gt;0.3,MAX(IF($B1156="Non - avec lien de dépendance",MIN(1129,H1156,$C1156)*overallRate,MIN(1129,H1156)*overallRate),ROUND(MAX(IF($B1156="Non - avec lien de dépendance",0,MIN((0.75*H1156),847)),MIN(H1156,(0.75*$C1156),847)),2)),IF($B1156="Non - avec lien de dépendance",MIN(1129,H1156,$C1156)*overallRate,MIN(1129,H1156)*overallRate))</f>
        <v>#VALUE!</v>
      </c>
      <c r="S1156" s="110" t="e">
        <f>IF(revenueReduction&gt;0.3,MAX(IF($B1156="Non - avec lien de dépendance",MIN(1129,I1156,$C1156)*overallRate,MIN(1129,I1156)*overallRate),ROUND(MAX(IF($B1156="Non - avec lien de dépendance",0,MIN((0.75*I1156),847)),MIN(I1156,(0.75*$C1156),847)),2)),IF($B1156="Non - avec lien de dépendance",MIN(1129,I1156,$C1156)*overallRate,MIN(1129,I1156)*overallRate))</f>
        <v>#VALUE!</v>
      </c>
      <c r="T1156" s="110" t="e">
        <f>IF(revenueReduction&gt;0.3,MAX(IF($B1156="Non - avec lien de dépendance",MIN(1129,J1156,$C1156)*overallRate,MIN(1129,J1156)*overallRate),ROUND(MAX(IF($B1156="Non - avec lien de dépendance",0,MIN((0.75*J1156),847)),MIN(J1156,(0.75*$C1156),847)),2)),IF($B1156="Non - avec lien de dépendance",MIN(1129,J1156,$C1156)*overallRate,MIN(1129,J1156)*overallRate))</f>
        <v>#VALUE!</v>
      </c>
      <c r="U1156" s="110" t="e">
        <f>IF(revenueReduction&gt;0.3,MAX(IF($B1156="Non - avec lien de dépendance",MIN(1129,K1156,$C1156)*overallRate,MIN(1129,K1156)*overallRate),ROUND(MAX(IF($B1156="Non - avec lien de dépendance",0,MIN((0.75*K1156),847)),MIN(K1156,(0.75*$C1156),847)),2)),IF($B1156="Non - avec lien de dépendance",MIN(1129,K1156,$C1156)*overallRate,MIN(1129,K1156)*overallRate))</f>
        <v>#VALUE!</v>
      </c>
    </row>
    <row r="1157" spans="12:21" x14ac:dyDescent="0.5">
      <c r="L1157" s="56" t="str">
        <f>IF(ISTEXT(overallRate),"Effectuez l’étape 1",IF(OR(COUNT($C1157,H1157)&lt;&gt;2,overallRate=0),0,IF(D1157="Oui",ROUND(MAX(IF($B1157="Non - avec lien de dépendance",0,MIN((0.75*H1157),847)),MIN(H1157,(0.75*$C1157),847)),2),R1157)))</f>
        <v>Effectuez l’étape 1</v>
      </c>
      <c r="M1157" s="56" t="str">
        <f>IF(ISTEXT(overallRate),"Effectuez l’étape 1",IF(OR(COUNT($C1157,I1157)&lt;&gt;2,overallRate=0),0,IF(E1157="Yes",ROUND(MAX(IF($B1157="Non - avec lien de dépendance",0,MIN((0.75*I1157),847)),MIN(I1157,(0.75*$C1157),847)),2),S1157)))</f>
        <v>Effectuez l’étape 1</v>
      </c>
      <c r="N1157" s="56" t="str">
        <f>IF(ISTEXT(overallRate),"Effectuez l’étape 1",IF(OR(COUNT($C1157,J1157)&lt;&gt;2,overallRate=0),0,IF(F1157="Yes",ROUND(MAX(IF($B1157="Non - avec lien de dépendance",0,MIN((0.75*J1157),847)),MIN(J1157,(0.75*$C1157),847)),2),T1157)))</f>
        <v>Effectuez l’étape 1</v>
      </c>
      <c r="O1157" s="56" t="str">
        <f>IF(ISTEXT(overallRate),"Effectuez l’étape 1",IF(OR(COUNT($C1157,K1157)&lt;&gt;2,overallRate=0),0,IF(G1157="Yes",ROUND(MAX(IF($B1157="Non - avec lien de dépendance",0,MIN((0.75*K1157),847)),MIN(K1157,(0.75*$C1157),847)),2),U1157)))</f>
        <v>Effectuez l’étape 1</v>
      </c>
      <c r="P1157" s="3">
        <f t="shared" si="17"/>
        <v>0</v>
      </c>
      <c r="R1157" s="110" t="e">
        <f>IF(revenueReduction&gt;0.3,MAX(IF($B1157="Non - avec lien de dépendance",MIN(1129,H1157,$C1157)*overallRate,MIN(1129,H1157)*overallRate),ROUND(MAX(IF($B1157="Non - avec lien de dépendance",0,MIN((0.75*H1157),847)),MIN(H1157,(0.75*$C1157),847)),2)),IF($B1157="Non - avec lien de dépendance",MIN(1129,H1157,$C1157)*overallRate,MIN(1129,H1157)*overallRate))</f>
        <v>#VALUE!</v>
      </c>
      <c r="S1157" s="110" t="e">
        <f>IF(revenueReduction&gt;0.3,MAX(IF($B1157="Non - avec lien de dépendance",MIN(1129,I1157,$C1157)*overallRate,MIN(1129,I1157)*overallRate),ROUND(MAX(IF($B1157="Non - avec lien de dépendance",0,MIN((0.75*I1157),847)),MIN(I1157,(0.75*$C1157),847)),2)),IF($B1157="Non - avec lien de dépendance",MIN(1129,I1157,$C1157)*overallRate,MIN(1129,I1157)*overallRate))</f>
        <v>#VALUE!</v>
      </c>
      <c r="T1157" s="110" t="e">
        <f>IF(revenueReduction&gt;0.3,MAX(IF($B1157="Non - avec lien de dépendance",MIN(1129,J1157,$C1157)*overallRate,MIN(1129,J1157)*overallRate),ROUND(MAX(IF($B1157="Non - avec lien de dépendance",0,MIN((0.75*J1157),847)),MIN(J1157,(0.75*$C1157),847)),2)),IF($B1157="Non - avec lien de dépendance",MIN(1129,J1157,$C1157)*overallRate,MIN(1129,J1157)*overallRate))</f>
        <v>#VALUE!</v>
      </c>
      <c r="U1157" s="110" t="e">
        <f>IF(revenueReduction&gt;0.3,MAX(IF($B1157="Non - avec lien de dépendance",MIN(1129,K1157,$C1157)*overallRate,MIN(1129,K1157)*overallRate),ROUND(MAX(IF($B1157="Non - avec lien de dépendance",0,MIN((0.75*K1157),847)),MIN(K1157,(0.75*$C1157),847)),2)),IF($B1157="Non - avec lien de dépendance",MIN(1129,K1157,$C1157)*overallRate,MIN(1129,K1157)*overallRate))</f>
        <v>#VALUE!</v>
      </c>
    </row>
    <row r="1158" spans="12:21" x14ac:dyDescent="0.5">
      <c r="L1158" s="56" t="str">
        <f>IF(ISTEXT(overallRate),"Effectuez l’étape 1",IF(OR(COUNT($C1158,H1158)&lt;&gt;2,overallRate=0),0,IF(D1158="Oui",ROUND(MAX(IF($B1158="Non - avec lien de dépendance",0,MIN((0.75*H1158),847)),MIN(H1158,(0.75*$C1158),847)),2),R1158)))</f>
        <v>Effectuez l’étape 1</v>
      </c>
      <c r="M1158" s="56" t="str">
        <f>IF(ISTEXT(overallRate),"Effectuez l’étape 1",IF(OR(COUNT($C1158,I1158)&lt;&gt;2,overallRate=0),0,IF(E1158="Yes",ROUND(MAX(IF($B1158="Non - avec lien de dépendance",0,MIN((0.75*I1158),847)),MIN(I1158,(0.75*$C1158),847)),2),S1158)))</f>
        <v>Effectuez l’étape 1</v>
      </c>
      <c r="N1158" s="56" t="str">
        <f>IF(ISTEXT(overallRate),"Effectuez l’étape 1",IF(OR(COUNT($C1158,J1158)&lt;&gt;2,overallRate=0),0,IF(F1158="Yes",ROUND(MAX(IF($B1158="Non - avec lien de dépendance",0,MIN((0.75*J1158),847)),MIN(J1158,(0.75*$C1158),847)),2),T1158)))</f>
        <v>Effectuez l’étape 1</v>
      </c>
      <c r="O1158" s="56" t="str">
        <f>IF(ISTEXT(overallRate),"Effectuez l’étape 1",IF(OR(COUNT($C1158,K1158)&lt;&gt;2,overallRate=0),0,IF(G1158="Yes",ROUND(MAX(IF($B1158="Non - avec lien de dépendance",0,MIN((0.75*K1158),847)),MIN(K1158,(0.75*$C1158),847)),2),U1158)))</f>
        <v>Effectuez l’étape 1</v>
      </c>
      <c r="P1158" s="3">
        <f t="shared" si="17"/>
        <v>0</v>
      </c>
      <c r="R1158" s="110" t="e">
        <f>IF(revenueReduction&gt;0.3,MAX(IF($B1158="Non - avec lien de dépendance",MIN(1129,H1158,$C1158)*overallRate,MIN(1129,H1158)*overallRate),ROUND(MAX(IF($B1158="Non - avec lien de dépendance",0,MIN((0.75*H1158),847)),MIN(H1158,(0.75*$C1158),847)),2)),IF($B1158="Non - avec lien de dépendance",MIN(1129,H1158,$C1158)*overallRate,MIN(1129,H1158)*overallRate))</f>
        <v>#VALUE!</v>
      </c>
      <c r="S1158" s="110" t="e">
        <f>IF(revenueReduction&gt;0.3,MAX(IF($B1158="Non - avec lien de dépendance",MIN(1129,I1158,$C1158)*overallRate,MIN(1129,I1158)*overallRate),ROUND(MAX(IF($B1158="Non - avec lien de dépendance",0,MIN((0.75*I1158),847)),MIN(I1158,(0.75*$C1158),847)),2)),IF($B1158="Non - avec lien de dépendance",MIN(1129,I1158,$C1158)*overallRate,MIN(1129,I1158)*overallRate))</f>
        <v>#VALUE!</v>
      </c>
      <c r="T1158" s="110" t="e">
        <f>IF(revenueReduction&gt;0.3,MAX(IF($B1158="Non - avec lien de dépendance",MIN(1129,J1158,$C1158)*overallRate,MIN(1129,J1158)*overallRate),ROUND(MAX(IF($B1158="Non - avec lien de dépendance",0,MIN((0.75*J1158),847)),MIN(J1158,(0.75*$C1158),847)),2)),IF($B1158="Non - avec lien de dépendance",MIN(1129,J1158,$C1158)*overallRate,MIN(1129,J1158)*overallRate))</f>
        <v>#VALUE!</v>
      </c>
      <c r="U1158" s="110" t="e">
        <f>IF(revenueReduction&gt;0.3,MAX(IF($B1158="Non - avec lien de dépendance",MIN(1129,K1158,$C1158)*overallRate,MIN(1129,K1158)*overallRate),ROUND(MAX(IF($B1158="Non - avec lien de dépendance",0,MIN((0.75*K1158),847)),MIN(K1158,(0.75*$C1158),847)),2)),IF($B1158="Non - avec lien de dépendance",MIN(1129,K1158,$C1158)*overallRate,MIN(1129,K1158)*overallRate))</f>
        <v>#VALUE!</v>
      </c>
    </row>
    <row r="1159" spans="12:21" x14ac:dyDescent="0.5">
      <c r="L1159" s="56" t="str">
        <f>IF(ISTEXT(overallRate),"Effectuez l’étape 1",IF(OR(COUNT($C1159,H1159)&lt;&gt;2,overallRate=0),0,IF(D1159="Oui",ROUND(MAX(IF($B1159="Non - avec lien de dépendance",0,MIN((0.75*H1159),847)),MIN(H1159,(0.75*$C1159),847)),2),R1159)))</f>
        <v>Effectuez l’étape 1</v>
      </c>
      <c r="M1159" s="56" t="str">
        <f>IF(ISTEXT(overallRate),"Effectuez l’étape 1",IF(OR(COUNT($C1159,I1159)&lt;&gt;2,overallRate=0),0,IF(E1159="Yes",ROUND(MAX(IF($B1159="Non - avec lien de dépendance",0,MIN((0.75*I1159),847)),MIN(I1159,(0.75*$C1159),847)),2),S1159)))</f>
        <v>Effectuez l’étape 1</v>
      </c>
      <c r="N1159" s="56" t="str">
        <f>IF(ISTEXT(overallRate),"Effectuez l’étape 1",IF(OR(COUNT($C1159,J1159)&lt;&gt;2,overallRate=0),0,IF(F1159="Yes",ROUND(MAX(IF($B1159="Non - avec lien de dépendance",0,MIN((0.75*J1159),847)),MIN(J1159,(0.75*$C1159),847)),2),T1159)))</f>
        <v>Effectuez l’étape 1</v>
      </c>
      <c r="O1159" s="56" t="str">
        <f>IF(ISTEXT(overallRate),"Effectuez l’étape 1",IF(OR(COUNT($C1159,K1159)&lt;&gt;2,overallRate=0),0,IF(G1159="Yes",ROUND(MAX(IF($B1159="Non - avec lien de dépendance",0,MIN((0.75*K1159),847)),MIN(K1159,(0.75*$C1159),847)),2),U1159)))</f>
        <v>Effectuez l’étape 1</v>
      </c>
      <c r="P1159" s="3">
        <f t="shared" ref="P1159:P1222" si="18">IF(AND(COUNT(C1159:K1159)&gt;0,OR(COUNT(C1159:K1159)&lt;&gt;5,ISBLANK(B1159))),"Fill out all amounts",SUM(L1159:O1159))</f>
        <v>0</v>
      </c>
      <c r="R1159" s="110" t="e">
        <f>IF(revenueReduction&gt;0.3,MAX(IF($B1159="Non - avec lien de dépendance",MIN(1129,H1159,$C1159)*overallRate,MIN(1129,H1159)*overallRate),ROUND(MAX(IF($B1159="Non - avec lien de dépendance",0,MIN((0.75*H1159),847)),MIN(H1159,(0.75*$C1159),847)),2)),IF($B1159="Non - avec lien de dépendance",MIN(1129,H1159,$C1159)*overallRate,MIN(1129,H1159)*overallRate))</f>
        <v>#VALUE!</v>
      </c>
      <c r="S1159" s="110" t="e">
        <f>IF(revenueReduction&gt;0.3,MAX(IF($B1159="Non - avec lien de dépendance",MIN(1129,I1159,$C1159)*overallRate,MIN(1129,I1159)*overallRate),ROUND(MAX(IF($B1159="Non - avec lien de dépendance",0,MIN((0.75*I1159),847)),MIN(I1159,(0.75*$C1159),847)),2)),IF($B1159="Non - avec lien de dépendance",MIN(1129,I1159,$C1159)*overallRate,MIN(1129,I1159)*overallRate))</f>
        <v>#VALUE!</v>
      </c>
      <c r="T1159" s="110" t="e">
        <f>IF(revenueReduction&gt;0.3,MAX(IF($B1159="Non - avec lien de dépendance",MIN(1129,J1159,$C1159)*overallRate,MIN(1129,J1159)*overallRate),ROUND(MAX(IF($B1159="Non - avec lien de dépendance",0,MIN((0.75*J1159),847)),MIN(J1159,(0.75*$C1159),847)),2)),IF($B1159="Non - avec lien de dépendance",MIN(1129,J1159,$C1159)*overallRate,MIN(1129,J1159)*overallRate))</f>
        <v>#VALUE!</v>
      </c>
      <c r="U1159" s="110" t="e">
        <f>IF(revenueReduction&gt;0.3,MAX(IF($B1159="Non - avec lien de dépendance",MIN(1129,K1159,$C1159)*overallRate,MIN(1129,K1159)*overallRate),ROUND(MAX(IF($B1159="Non - avec lien de dépendance",0,MIN((0.75*K1159),847)),MIN(K1159,(0.75*$C1159),847)),2)),IF($B1159="Non - avec lien de dépendance",MIN(1129,K1159,$C1159)*overallRate,MIN(1129,K1159)*overallRate))</f>
        <v>#VALUE!</v>
      </c>
    </row>
    <row r="1160" spans="12:21" x14ac:dyDescent="0.5">
      <c r="L1160" s="56" t="str">
        <f>IF(ISTEXT(overallRate),"Effectuez l’étape 1",IF(OR(COUNT($C1160,H1160)&lt;&gt;2,overallRate=0),0,IF(D1160="Oui",ROUND(MAX(IF($B1160="Non - avec lien de dépendance",0,MIN((0.75*H1160),847)),MIN(H1160,(0.75*$C1160),847)),2),R1160)))</f>
        <v>Effectuez l’étape 1</v>
      </c>
      <c r="M1160" s="56" t="str">
        <f>IF(ISTEXT(overallRate),"Effectuez l’étape 1",IF(OR(COUNT($C1160,I1160)&lt;&gt;2,overallRate=0),0,IF(E1160="Yes",ROUND(MAX(IF($B1160="Non - avec lien de dépendance",0,MIN((0.75*I1160),847)),MIN(I1160,(0.75*$C1160),847)),2),S1160)))</f>
        <v>Effectuez l’étape 1</v>
      </c>
      <c r="N1160" s="56" t="str">
        <f>IF(ISTEXT(overallRate),"Effectuez l’étape 1",IF(OR(COUNT($C1160,J1160)&lt;&gt;2,overallRate=0),0,IF(F1160="Yes",ROUND(MAX(IF($B1160="Non - avec lien de dépendance",0,MIN((0.75*J1160),847)),MIN(J1160,(0.75*$C1160),847)),2),T1160)))</f>
        <v>Effectuez l’étape 1</v>
      </c>
      <c r="O1160" s="56" t="str">
        <f>IF(ISTEXT(overallRate),"Effectuez l’étape 1",IF(OR(COUNT($C1160,K1160)&lt;&gt;2,overallRate=0),0,IF(G1160="Yes",ROUND(MAX(IF($B1160="Non - avec lien de dépendance",0,MIN((0.75*K1160),847)),MIN(K1160,(0.75*$C1160),847)),2),U1160)))</f>
        <v>Effectuez l’étape 1</v>
      </c>
      <c r="P1160" s="3">
        <f t="shared" si="18"/>
        <v>0</v>
      </c>
      <c r="R1160" s="110" t="e">
        <f>IF(revenueReduction&gt;0.3,MAX(IF($B1160="Non - avec lien de dépendance",MIN(1129,H1160,$C1160)*overallRate,MIN(1129,H1160)*overallRate),ROUND(MAX(IF($B1160="Non - avec lien de dépendance",0,MIN((0.75*H1160),847)),MIN(H1160,(0.75*$C1160),847)),2)),IF($B1160="Non - avec lien de dépendance",MIN(1129,H1160,$C1160)*overallRate,MIN(1129,H1160)*overallRate))</f>
        <v>#VALUE!</v>
      </c>
      <c r="S1160" s="110" t="e">
        <f>IF(revenueReduction&gt;0.3,MAX(IF($B1160="Non - avec lien de dépendance",MIN(1129,I1160,$C1160)*overallRate,MIN(1129,I1160)*overallRate),ROUND(MAX(IF($B1160="Non - avec lien de dépendance",0,MIN((0.75*I1160),847)),MIN(I1160,(0.75*$C1160),847)),2)),IF($B1160="Non - avec lien de dépendance",MIN(1129,I1160,$C1160)*overallRate,MIN(1129,I1160)*overallRate))</f>
        <v>#VALUE!</v>
      </c>
      <c r="T1160" s="110" t="e">
        <f>IF(revenueReduction&gt;0.3,MAX(IF($B1160="Non - avec lien de dépendance",MIN(1129,J1160,$C1160)*overallRate,MIN(1129,J1160)*overallRate),ROUND(MAX(IF($B1160="Non - avec lien de dépendance",0,MIN((0.75*J1160),847)),MIN(J1160,(0.75*$C1160),847)),2)),IF($B1160="Non - avec lien de dépendance",MIN(1129,J1160,$C1160)*overallRate,MIN(1129,J1160)*overallRate))</f>
        <v>#VALUE!</v>
      </c>
      <c r="U1160" s="110" t="e">
        <f>IF(revenueReduction&gt;0.3,MAX(IF($B1160="Non - avec lien de dépendance",MIN(1129,K1160,$C1160)*overallRate,MIN(1129,K1160)*overallRate),ROUND(MAX(IF($B1160="Non - avec lien de dépendance",0,MIN((0.75*K1160),847)),MIN(K1160,(0.75*$C1160),847)),2)),IF($B1160="Non - avec lien de dépendance",MIN(1129,K1160,$C1160)*overallRate,MIN(1129,K1160)*overallRate))</f>
        <v>#VALUE!</v>
      </c>
    </row>
    <row r="1161" spans="12:21" x14ac:dyDescent="0.5">
      <c r="L1161" s="56" t="str">
        <f>IF(ISTEXT(overallRate),"Effectuez l’étape 1",IF(OR(COUNT($C1161,H1161)&lt;&gt;2,overallRate=0),0,IF(D1161="Oui",ROUND(MAX(IF($B1161="Non - avec lien de dépendance",0,MIN((0.75*H1161),847)),MIN(H1161,(0.75*$C1161),847)),2),R1161)))</f>
        <v>Effectuez l’étape 1</v>
      </c>
      <c r="M1161" s="56" t="str">
        <f>IF(ISTEXT(overallRate),"Effectuez l’étape 1",IF(OR(COUNT($C1161,I1161)&lt;&gt;2,overallRate=0),0,IF(E1161="Yes",ROUND(MAX(IF($B1161="Non - avec lien de dépendance",0,MIN((0.75*I1161),847)),MIN(I1161,(0.75*$C1161),847)),2),S1161)))</f>
        <v>Effectuez l’étape 1</v>
      </c>
      <c r="N1161" s="56" t="str">
        <f>IF(ISTEXT(overallRate),"Effectuez l’étape 1",IF(OR(COUNT($C1161,J1161)&lt;&gt;2,overallRate=0),0,IF(F1161="Yes",ROUND(MAX(IF($B1161="Non - avec lien de dépendance",0,MIN((0.75*J1161),847)),MIN(J1161,(0.75*$C1161),847)),2),T1161)))</f>
        <v>Effectuez l’étape 1</v>
      </c>
      <c r="O1161" s="56" t="str">
        <f>IF(ISTEXT(overallRate),"Effectuez l’étape 1",IF(OR(COUNT($C1161,K1161)&lt;&gt;2,overallRate=0),0,IF(G1161="Yes",ROUND(MAX(IF($B1161="Non - avec lien de dépendance",0,MIN((0.75*K1161),847)),MIN(K1161,(0.75*$C1161),847)),2),U1161)))</f>
        <v>Effectuez l’étape 1</v>
      </c>
      <c r="P1161" s="3">
        <f t="shared" si="18"/>
        <v>0</v>
      </c>
      <c r="R1161" s="110" t="e">
        <f>IF(revenueReduction&gt;0.3,MAX(IF($B1161="Non - avec lien de dépendance",MIN(1129,H1161,$C1161)*overallRate,MIN(1129,H1161)*overallRate),ROUND(MAX(IF($B1161="Non - avec lien de dépendance",0,MIN((0.75*H1161),847)),MIN(H1161,(0.75*$C1161),847)),2)),IF($B1161="Non - avec lien de dépendance",MIN(1129,H1161,$C1161)*overallRate,MIN(1129,H1161)*overallRate))</f>
        <v>#VALUE!</v>
      </c>
      <c r="S1161" s="110" t="e">
        <f>IF(revenueReduction&gt;0.3,MAX(IF($B1161="Non - avec lien de dépendance",MIN(1129,I1161,$C1161)*overallRate,MIN(1129,I1161)*overallRate),ROUND(MAX(IF($B1161="Non - avec lien de dépendance",0,MIN((0.75*I1161),847)),MIN(I1161,(0.75*$C1161),847)),2)),IF($B1161="Non - avec lien de dépendance",MIN(1129,I1161,$C1161)*overallRate,MIN(1129,I1161)*overallRate))</f>
        <v>#VALUE!</v>
      </c>
      <c r="T1161" s="110" t="e">
        <f>IF(revenueReduction&gt;0.3,MAX(IF($B1161="Non - avec lien de dépendance",MIN(1129,J1161,$C1161)*overallRate,MIN(1129,J1161)*overallRate),ROUND(MAX(IF($B1161="Non - avec lien de dépendance",0,MIN((0.75*J1161),847)),MIN(J1161,(0.75*$C1161),847)),2)),IF($B1161="Non - avec lien de dépendance",MIN(1129,J1161,$C1161)*overallRate,MIN(1129,J1161)*overallRate))</f>
        <v>#VALUE!</v>
      </c>
      <c r="U1161" s="110" t="e">
        <f>IF(revenueReduction&gt;0.3,MAX(IF($B1161="Non - avec lien de dépendance",MIN(1129,K1161,$C1161)*overallRate,MIN(1129,K1161)*overallRate),ROUND(MAX(IF($B1161="Non - avec lien de dépendance",0,MIN((0.75*K1161),847)),MIN(K1161,(0.75*$C1161),847)),2)),IF($B1161="Non - avec lien de dépendance",MIN(1129,K1161,$C1161)*overallRate,MIN(1129,K1161)*overallRate))</f>
        <v>#VALUE!</v>
      </c>
    </row>
    <row r="1162" spans="12:21" x14ac:dyDescent="0.5">
      <c r="L1162" s="56" t="str">
        <f>IF(ISTEXT(overallRate),"Effectuez l’étape 1",IF(OR(COUNT($C1162,H1162)&lt;&gt;2,overallRate=0),0,IF(D1162="Oui",ROUND(MAX(IF($B1162="Non - avec lien de dépendance",0,MIN((0.75*H1162),847)),MIN(H1162,(0.75*$C1162),847)),2),R1162)))</f>
        <v>Effectuez l’étape 1</v>
      </c>
      <c r="M1162" s="56" t="str">
        <f>IF(ISTEXT(overallRate),"Effectuez l’étape 1",IF(OR(COUNT($C1162,I1162)&lt;&gt;2,overallRate=0),0,IF(E1162="Yes",ROUND(MAX(IF($B1162="Non - avec lien de dépendance",0,MIN((0.75*I1162),847)),MIN(I1162,(0.75*$C1162),847)),2),S1162)))</f>
        <v>Effectuez l’étape 1</v>
      </c>
      <c r="N1162" s="56" t="str">
        <f>IF(ISTEXT(overallRate),"Effectuez l’étape 1",IF(OR(COUNT($C1162,J1162)&lt;&gt;2,overallRate=0),0,IF(F1162="Yes",ROUND(MAX(IF($B1162="Non - avec lien de dépendance",0,MIN((0.75*J1162),847)),MIN(J1162,(0.75*$C1162),847)),2),T1162)))</f>
        <v>Effectuez l’étape 1</v>
      </c>
      <c r="O1162" s="56" t="str">
        <f>IF(ISTEXT(overallRate),"Effectuez l’étape 1",IF(OR(COUNT($C1162,K1162)&lt;&gt;2,overallRate=0),0,IF(G1162="Yes",ROUND(MAX(IF($B1162="Non - avec lien de dépendance",0,MIN((0.75*K1162),847)),MIN(K1162,(0.75*$C1162),847)),2),U1162)))</f>
        <v>Effectuez l’étape 1</v>
      </c>
      <c r="P1162" s="3">
        <f t="shared" si="18"/>
        <v>0</v>
      </c>
      <c r="R1162" s="110" t="e">
        <f>IF(revenueReduction&gt;0.3,MAX(IF($B1162="Non - avec lien de dépendance",MIN(1129,H1162,$C1162)*overallRate,MIN(1129,H1162)*overallRate),ROUND(MAX(IF($B1162="Non - avec lien de dépendance",0,MIN((0.75*H1162),847)),MIN(H1162,(0.75*$C1162),847)),2)),IF($B1162="Non - avec lien de dépendance",MIN(1129,H1162,$C1162)*overallRate,MIN(1129,H1162)*overallRate))</f>
        <v>#VALUE!</v>
      </c>
      <c r="S1162" s="110" t="e">
        <f>IF(revenueReduction&gt;0.3,MAX(IF($B1162="Non - avec lien de dépendance",MIN(1129,I1162,$C1162)*overallRate,MIN(1129,I1162)*overallRate),ROUND(MAX(IF($B1162="Non - avec lien de dépendance",0,MIN((0.75*I1162),847)),MIN(I1162,(0.75*$C1162),847)),2)),IF($B1162="Non - avec lien de dépendance",MIN(1129,I1162,$C1162)*overallRate,MIN(1129,I1162)*overallRate))</f>
        <v>#VALUE!</v>
      </c>
      <c r="T1162" s="110" t="e">
        <f>IF(revenueReduction&gt;0.3,MAX(IF($B1162="Non - avec lien de dépendance",MIN(1129,J1162,$C1162)*overallRate,MIN(1129,J1162)*overallRate),ROUND(MAX(IF($B1162="Non - avec lien de dépendance",0,MIN((0.75*J1162),847)),MIN(J1162,(0.75*$C1162),847)),2)),IF($B1162="Non - avec lien de dépendance",MIN(1129,J1162,$C1162)*overallRate,MIN(1129,J1162)*overallRate))</f>
        <v>#VALUE!</v>
      </c>
      <c r="U1162" s="110" t="e">
        <f>IF(revenueReduction&gt;0.3,MAX(IF($B1162="Non - avec lien de dépendance",MIN(1129,K1162,$C1162)*overallRate,MIN(1129,K1162)*overallRate),ROUND(MAX(IF($B1162="Non - avec lien de dépendance",0,MIN((0.75*K1162),847)),MIN(K1162,(0.75*$C1162),847)),2)),IF($B1162="Non - avec lien de dépendance",MIN(1129,K1162,$C1162)*overallRate,MIN(1129,K1162)*overallRate))</f>
        <v>#VALUE!</v>
      </c>
    </row>
    <row r="1163" spans="12:21" x14ac:dyDescent="0.5">
      <c r="L1163" s="56" t="str">
        <f>IF(ISTEXT(overallRate),"Effectuez l’étape 1",IF(OR(COUNT($C1163,H1163)&lt;&gt;2,overallRate=0),0,IF(D1163="Oui",ROUND(MAX(IF($B1163="Non - avec lien de dépendance",0,MIN((0.75*H1163),847)),MIN(H1163,(0.75*$C1163),847)),2),R1163)))</f>
        <v>Effectuez l’étape 1</v>
      </c>
      <c r="M1163" s="56" t="str">
        <f>IF(ISTEXT(overallRate),"Effectuez l’étape 1",IF(OR(COUNT($C1163,I1163)&lt;&gt;2,overallRate=0),0,IF(E1163="Yes",ROUND(MAX(IF($B1163="Non - avec lien de dépendance",0,MIN((0.75*I1163),847)),MIN(I1163,(0.75*$C1163),847)),2),S1163)))</f>
        <v>Effectuez l’étape 1</v>
      </c>
      <c r="N1163" s="56" t="str">
        <f>IF(ISTEXT(overallRate),"Effectuez l’étape 1",IF(OR(COUNT($C1163,J1163)&lt;&gt;2,overallRate=0),0,IF(F1163="Yes",ROUND(MAX(IF($B1163="Non - avec lien de dépendance",0,MIN((0.75*J1163),847)),MIN(J1163,(0.75*$C1163),847)),2),T1163)))</f>
        <v>Effectuez l’étape 1</v>
      </c>
      <c r="O1163" s="56" t="str">
        <f>IF(ISTEXT(overallRate),"Effectuez l’étape 1",IF(OR(COUNT($C1163,K1163)&lt;&gt;2,overallRate=0),0,IF(G1163="Yes",ROUND(MAX(IF($B1163="Non - avec lien de dépendance",0,MIN((0.75*K1163),847)),MIN(K1163,(0.75*$C1163),847)),2),U1163)))</f>
        <v>Effectuez l’étape 1</v>
      </c>
      <c r="P1163" s="3">
        <f t="shared" si="18"/>
        <v>0</v>
      </c>
      <c r="R1163" s="110" t="e">
        <f>IF(revenueReduction&gt;0.3,MAX(IF($B1163="Non - avec lien de dépendance",MIN(1129,H1163,$C1163)*overallRate,MIN(1129,H1163)*overallRate),ROUND(MAX(IF($B1163="Non - avec lien de dépendance",0,MIN((0.75*H1163),847)),MIN(H1163,(0.75*$C1163),847)),2)),IF($B1163="Non - avec lien de dépendance",MIN(1129,H1163,$C1163)*overallRate,MIN(1129,H1163)*overallRate))</f>
        <v>#VALUE!</v>
      </c>
      <c r="S1163" s="110" t="e">
        <f>IF(revenueReduction&gt;0.3,MAX(IF($B1163="Non - avec lien de dépendance",MIN(1129,I1163,$C1163)*overallRate,MIN(1129,I1163)*overallRate),ROUND(MAX(IF($B1163="Non - avec lien de dépendance",0,MIN((0.75*I1163),847)),MIN(I1163,(0.75*$C1163),847)),2)),IF($B1163="Non - avec lien de dépendance",MIN(1129,I1163,$C1163)*overallRate,MIN(1129,I1163)*overallRate))</f>
        <v>#VALUE!</v>
      </c>
      <c r="T1163" s="110" t="e">
        <f>IF(revenueReduction&gt;0.3,MAX(IF($B1163="Non - avec lien de dépendance",MIN(1129,J1163,$C1163)*overallRate,MIN(1129,J1163)*overallRate),ROUND(MAX(IF($B1163="Non - avec lien de dépendance",0,MIN((0.75*J1163),847)),MIN(J1163,(0.75*$C1163),847)),2)),IF($B1163="Non - avec lien de dépendance",MIN(1129,J1163,$C1163)*overallRate,MIN(1129,J1163)*overallRate))</f>
        <v>#VALUE!</v>
      </c>
      <c r="U1163" s="110" t="e">
        <f>IF(revenueReduction&gt;0.3,MAX(IF($B1163="Non - avec lien de dépendance",MIN(1129,K1163,$C1163)*overallRate,MIN(1129,K1163)*overallRate),ROUND(MAX(IF($B1163="Non - avec lien de dépendance",0,MIN((0.75*K1163),847)),MIN(K1163,(0.75*$C1163),847)),2)),IF($B1163="Non - avec lien de dépendance",MIN(1129,K1163,$C1163)*overallRate,MIN(1129,K1163)*overallRate))</f>
        <v>#VALUE!</v>
      </c>
    </row>
    <row r="1164" spans="12:21" x14ac:dyDescent="0.5">
      <c r="L1164" s="56" t="str">
        <f>IF(ISTEXT(overallRate),"Effectuez l’étape 1",IF(OR(COUNT($C1164,H1164)&lt;&gt;2,overallRate=0),0,IF(D1164="Oui",ROUND(MAX(IF($B1164="Non - avec lien de dépendance",0,MIN((0.75*H1164),847)),MIN(H1164,(0.75*$C1164),847)),2),R1164)))</f>
        <v>Effectuez l’étape 1</v>
      </c>
      <c r="M1164" s="56" t="str">
        <f>IF(ISTEXT(overallRate),"Effectuez l’étape 1",IF(OR(COUNT($C1164,I1164)&lt;&gt;2,overallRate=0),0,IF(E1164="Yes",ROUND(MAX(IF($B1164="Non - avec lien de dépendance",0,MIN((0.75*I1164),847)),MIN(I1164,(0.75*$C1164),847)),2),S1164)))</f>
        <v>Effectuez l’étape 1</v>
      </c>
      <c r="N1164" s="56" t="str">
        <f>IF(ISTEXT(overallRate),"Effectuez l’étape 1",IF(OR(COUNT($C1164,J1164)&lt;&gt;2,overallRate=0),0,IF(F1164="Yes",ROUND(MAX(IF($B1164="Non - avec lien de dépendance",0,MIN((0.75*J1164),847)),MIN(J1164,(0.75*$C1164),847)),2),T1164)))</f>
        <v>Effectuez l’étape 1</v>
      </c>
      <c r="O1164" s="56" t="str">
        <f>IF(ISTEXT(overallRate),"Effectuez l’étape 1",IF(OR(COUNT($C1164,K1164)&lt;&gt;2,overallRate=0),0,IF(G1164="Yes",ROUND(MAX(IF($B1164="Non - avec lien de dépendance",0,MIN((0.75*K1164),847)),MIN(K1164,(0.75*$C1164),847)),2),U1164)))</f>
        <v>Effectuez l’étape 1</v>
      </c>
      <c r="P1164" s="3">
        <f t="shared" si="18"/>
        <v>0</v>
      </c>
      <c r="R1164" s="110" t="e">
        <f>IF(revenueReduction&gt;0.3,MAX(IF($B1164="Non - avec lien de dépendance",MIN(1129,H1164,$C1164)*overallRate,MIN(1129,H1164)*overallRate),ROUND(MAX(IF($B1164="Non - avec lien de dépendance",0,MIN((0.75*H1164),847)),MIN(H1164,(0.75*$C1164),847)),2)),IF($B1164="Non - avec lien de dépendance",MIN(1129,H1164,$C1164)*overallRate,MIN(1129,H1164)*overallRate))</f>
        <v>#VALUE!</v>
      </c>
      <c r="S1164" s="110" t="e">
        <f>IF(revenueReduction&gt;0.3,MAX(IF($B1164="Non - avec lien de dépendance",MIN(1129,I1164,$C1164)*overallRate,MIN(1129,I1164)*overallRate),ROUND(MAX(IF($B1164="Non - avec lien de dépendance",0,MIN((0.75*I1164),847)),MIN(I1164,(0.75*$C1164),847)),2)),IF($B1164="Non - avec lien de dépendance",MIN(1129,I1164,$C1164)*overallRate,MIN(1129,I1164)*overallRate))</f>
        <v>#VALUE!</v>
      </c>
      <c r="T1164" s="110" t="e">
        <f>IF(revenueReduction&gt;0.3,MAX(IF($B1164="Non - avec lien de dépendance",MIN(1129,J1164,$C1164)*overallRate,MIN(1129,J1164)*overallRate),ROUND(MAX(IF($B1164="Non - avec lien de dépendance",0,MIN((0.75*J1164),847)),MIN(J1164,(0.75*$C1164),847)),2)),IF($B1164="Non - avec lien de dépendance",MIN(1129,J1164,$C1164)*overallRate,MIN(1129,J1164)*overallRate))</f>
        <v>#VALUE!</v>
      </c>
      <c r="U1164" s="110" t="e">
        <f>IF(revenueReduction&gt;0.3,MAX(IF($B1164="Non - avec lien de dépendance",MIN(1129,K1164,$C1164)*overallRate,MIN(1129,K1164)*overallRate),ROUND(MAX(IF($B1164="Non - avec lien de dépendance",0,MIN((0.75*K1164),847)),MIN(K1164,(0.75*$C1164),847)),2)),IF($B1164="Non - avec lien de dépendance",MIN(1129,K1164,$C1164)*overallRate,MIN(1129,K1164)*overallRate))</f>
        <v>#VALUE!</v>
      </c>
    </row>
    <row r="1165" spans="12:21" x14ac:dyDescent="0.5">
      <c r="L1165" s="56" t="str">
        <f>IF(ISTEXT(overallRate),"Effectuez l’étape 1",IF(OR(COUNT($C1165,H1165)&lt;&gt;2,overallRate=0),0,IF(D1165="Oui",ROUND(MAX(IF($B1165="Non - avec lien de dépendance",0,MIN((0.75*H1165),847)),MIN(H1165,(0.75*$C1165),847)),2),R1165)))</f>
        <v>Effectuez l’étape 1</v>
      </c>
      <c r="M1165" s="56" t="str">
        <f>IF(ISTEXT(overallRate),"Effectuez l’étape 1",IF(OR(COUNT($C1165,I1165)&lt;&gt;2,overallRate=0),0,IF(E1165="Yes",ROUND(MAX(IF($B1165="Non - avec lien de dépendance",0,MIN((0.75*I1165),847)),MIN(I1165,(0.75*$C1165),847)),2),S1165)))</f>
        <v>Effectuez l’étape 1</v>
      </c>
      <c r="N1165" s="56" t="str">
        <f>IF(ISTEXT(overallRate),"Effectuez l’étape 1",IF(OR(COUNT($C1165,J1165)&lt;&gt;2,overallRate=0),0,IF(F1165="Yes",ROUND(MAX(IF($B1165="Non - avec lien de dépendance",0,MIN((0.75*J1165),847)),MIN(J1165,(0.75*$C1165),847)),2),T1165)))</f>
        <v>Effectuez l’étape 1</v>
      </c>
      <c r="O1165" s="56" t="str">
        <f>IF(ISTEXT(overallRate),"Effectuez l’étape 1",IF(OR(COUNT($C1165,K1165)&lt;&gt;2,overallRate=0),0,IF(G1165="Yes",ROUND(MAX(IF($B1165="Non - avec lien de dépendance",0,MIN((0.75*K1165),847)),MIN(K1165,(0.75*$C1165),847)),2),U1165)))</f>
        <v>Effectuez l’étape 1</v>
      </c>
      <c r="P1165" s="3">
        <f t="shared" si="18"/>
        <v>0</v>
      </c>
      <c r="R1165" s="110" t="e">
        <f>IF(revenueReduction&gt;0.3,MAX(IF($B1165="Non - avec lien de dépendance",MIN(1129,H1165,$C1165)*overallRate,MIN(1129,H1165)*overallRate),ROUND(MAX(IF($B1165="Non - avec lien de dépendance",0,MIN((0.75*H1165),847)),MIN(H1165,(0.75*$C1165),847)),2)),IF($B1165="Non - avec lien de dépendance",MIN(1129,H1165,$C1165)*overallRate,MIN(1129,H1165)*overallRate))</f>
        <v>#VALUE!</v>
      </c>
      <c r="S1165" s="110" t="e">
        <f>IF(revenueReduction&gt;0.3,MAX(IF($B1165="Non - avec lien de dépendance",MIN(1129,I1165,$C1165)*overallRate,MIN(1129,I1165)*overallRate),ROUND(MAX(IF($B1165="Non - avec lien de dépendance",0,MIN((0.75*I1165),847)),MIN(I1165,(0.75*$C1165),847)),2)),IF($B1165="Non - avec lien de dépendance",MIN(1129,I1165,$C1165)*overallRate,MIN(1129,I1165)*overallRate))</f>
        <v>#VALUE!</v>
      </c>
      <c r="T1165" s="110" t="e">
        <f>IF(revenueReduction&gt;0.3,MAX(IF($B1165="Non - avec lien de dépendance",MIN(1129,J1165,$C1165)*overallRate,MIN(1129,J1165)*overallRate),ROUND(MAX(IF($B1165="Non - avec lien de dépendance",0,MIN((0.75*J1165),847)),MIN(J1165,(0.75*$C1165),847)),2)),IF($B1165="Non - avec lien de dépendance",MIN(1129,J1165,$C1165)*overallRate,MIN(1129,J1165)*overallRate))</f>
        <v>#VALUE!</v>
      </c>
      <c r="U1165" s="110" t="e">
        <f>IF(revenueReduction&gt;0.3,MAX(IF($B1165="Non - avec lien de dépendance",MIN(1129,K1165,$C1165)*overallRate,MIN(1129,K1165)*overallRate),ROUND(MAX(IF($B1165="Non - avec lien de dépendance",0,MIN((0.75*K1165),847)),MIN(K1165,(0.75*$C1165),847)),2)),IF($B1165="Non - avec lien de dépendance",MIN(1129,K1165,$C1165)*overallRate,MIN(1129,K1165)*overallRate))</f>
        <v>#VALUE!</v>
      </c>
    </row>
    <row r="1166" spans="12:21" x14ac:dyDescent="0.5">
      <c r="L1166" s="56" t="str">
        <f>IF(ISTEXT(overallRate),"Effectuez l’étape 1",IF(OR(COUNT($C1166,H1166)&lt;&gt;2,overallRate=0),0,IF(D1166="Oui",ROUND(MAX(IF($B1166="Non - avec lien de dépendance",0,MIN((0.75*H1166),847)),MIN(H1166,(0.75*$C1166),847)),2),R1166)))</f>
        <v>Effectuez l’étape 1</v>
      </c>
      <c r="M1166" s="56" t="str">
        <f>IF(ISTEXT(overallRate),"Effectuez l’étape 1",IF(OR(COUNT($C1166,I1166)&lt;&gt;2,overallRate=0),0,IF(E1166="Yes",ROUND(MAX(IF($B1166="Non - avec lien de dépendance",0,MIN((0.75*I1166),847)),MIN(I1166,(0.75*$C1166),847)),2),S1166)))</f>
        <v>Effectuez l’étape 1</v>
      </c>
      <c r="N1166" s="56" t="str">
        <f>IF(ISTEXT(overallRate),"Effectuez l’étape 1",IF(OR(COUNT($C1166,J1166)&lt;&gt;2,overallRate=0),0,IF(F1166="Yes",ROUND(MAX(IF($B1166="Non - avec lien de dépendance",0,MIN((0.75*J1166),847)),MIN(J1166,(0.75*$C1166),847)),2),T1166)))</f>
        <v>Effectuez l’étape 1</v>
      </c>
      <c r="O1166" s="56" t="str">
        <f>IF(ISTEXT(overallRate),"Effectuez l’étape 1",IF(OR(COUNT($C1166,K1166)&lt;&gt;2,overallRate=0),0,IF(G1166="Yes",ROUND(MAX(IF($B1166="Non - avec lien de dépendance",0,MIN((0.75*K1166),847)),MIN(K1166,(0.75*$C1166),847)),2),U1166)))</f>
        <v>Effectuez l’étape 1</v>
      </c>
      <c r="P1166" s="3">
        <f t="shared" si="18"/>
        <v>0</v>
      </c>
      <c r="R1166" s="110" t="e">
        <f>IF(revenueReduction&gt;0.3,MAX(IF($B1166="Non - avec lien de dépendance",MIN(1129,H1166,$C1166)*overallRate,MIN(1129,H1166)*overallRate),ROUND(MAX(IF($B1166="Non - avec lien de dépendance",0,MIN((0.75*H1166),847)),MIN(H1166,(0.75*$C1166),847)),2)),IF($B1166="Non - avec lien de dépendance",MIN(1129,H1166,$C1166)*overallRate,MIN(1129,H1166)*overallRate))</f>
        <v>#VALUE!</v>
      </c>
      <c r="S1166" s="110" t="e">
        <f>IF(revenueReduction&gt;0.3,MAX(IF($B1166="Non - avec lien de dépendance",MIN(1129,I1166,$C1166)*overallRate,MIN(1129,I1166)*overallRate),ROUND(MAX(IF($B1166="Non - avec lien de dépendance",0,MIN((0.75*I1166),847)),MIN(I1166,(0.75*$C1166),847)),2)),IF($B1166="Non - avec lien de dépendance",MIN(1129,I1166,$C1166)*overallRate,MIN(1129,I1166)*overallRate))</f>
        <v>#VALUE!</v>
      </c>
      <c r="T1166" s="110" t="e">
        <f>IF(revenueReduction&gt;0.3,MAX(IF($B1166="Non - avec lien de dépendance",MIN(1129,J1166,$C1166)*overallRate,MIN(1129,J1166)*overallRate),ROUND(MAX(IF($B1166="Non - avec lien de dépendance",0,MIN((0.75*J1166),847)),MIN(J1166,(0.75*$C1166),847)),2)),IF($B1166="Non - avec lien de dépendance",MIN(1129,J1166,$C1166)*overallRate,MIN(1129,J1166)*overallRate))</f>
        <v>#VALUE!</v>
      </c>
      <c r="U1166" s="110" t="e">
        <f>IF(revenueReduction&gt;0.3,MAX(IF($B1166="Non - avec lien de dépendance",MIN(1129,K1166,$C1166)*overallRate,MIN(1129,K1166)*overallRate),ROUND(MAX(IF($B1166="Non - avec lien de dépendance",0,MIN((0.75*K1166),847)),MIN(K1166,(0.75*$C1166),847)),2)),IF($B1166="Non - avec lien de dépendance",MIN(1129,K1166,$C1166)*overallRate,MIN(1129,K1166)*overallRate))</f>
        <v>#VALUE!</v>
      </c>
    </row>
    <row r="1167" spans="12:21" x14ac:dyDescent="0.5">
      <c r="L1167" s="56" t="str">
        <f>IF(ISTEXT(overallRate),"Effectuez l’étape 1",IF(OR(COUNT($C1167,H1167)&lt;&gt;2,overallRate=0),0,IF(D1167="Oui",ROUND(MAX(IF($B1167="Non - avec lien de dépendance",0,MIN((0.75*H1167),847)),MIN(H1167,(0.75*$C1167),847)),2),R1167)))</f>
        <v>Effectuez l’étape 1</v>
      </c>
      <c r="M1167" s="56" t="str">
        <f>IF(ISTEXT(overallRate),"Effectuez l’étape 1",IF(OR(COUNT($C1167,I1167)&lt;&gt;2,overallRate=0),0,IF(E1167="Yes",ROUND(MAX(IF($B1167="Non - avec lien de dépendance",0,MIN((0.75*I1167),847)),MIN(I1167,(0.75*$C1167),847)),2),S1167)))</f>
        <v>Effectuez l’étape 1</v>
      </c>
      <c r="N1167" s="56" t="str">
        <f>IF(ISTEXT(overallRate),"Effectuez l’étape 1",IF(OR(COUNT($C1167,J1167)&lt;&gt;2,overallRate=0),0,IF(F1167="Yes",ROUND(MAX(IF($B1167="Non - avec lien de dépendance",0,MIN((0.75*J1167),847)),MIN(J1167,(0.75*$C1167),847)),2),T1167)))</f>
        <v>Effectuez l’étape 1</v>
      </c>
      <c r="O1167" s="56" t="str">
        <f>IF(ISTEXT(overallRate),"Effectuez l’étape 1",IF(OR(COUNT($C1167,K1167)&lt;&gt;2,overallRate=0),0,IF(G1167="Yes",ROUND(MAX(IF($B1167="Non - avec lien de dépendance",0,MIN((0.75*K1167),847)),MIN(K1167,(0.75*$C1167),847)),2),U1167)))</f>
        <v>Effectuez l’étape 1</v>
      </c>
      <c r="P1167" s="3">
        <f t="shared" si="18"/>
        <v>0</v>
      </c>
      <c r="R1167" s="110" t="e">
        <f>IF(revenueReduction&gt;0.3,MAX(IF($B1167="Non - avec lien de dépendance",MIN(1129,H1167,$C1167)*overallRate,MIN(1129,H1167)*overallRate),ROUND(MAX(IF($B1167="Non - avec lien de dépendance",0,MIN((0.75*H1167),847)),MIN(H1167,(0.75*$C1167),847)),2)),IF($B1167="Non - avec lien de dépendance",MIN(1129,H1167,$C1167)*overallRate,MIN(1129,H1167)*overallRate))</f>
        <v>#VALUE!</v>
      </c>
      <c r="S1167" s="110" t="e">
        <f>IF(revenueReduction&gt;0.3,MAX(IF($B1167="Non - avec lien de dépendance",MIN(1129,I1167,$C1167)*overallRate,MIN(1129,I1167)*overallRate),ROUND(MAX(IF($B1167="Non - avec lien de dépendance",0,MIN((0.75*I1167),847)),MIN(I1167,(0.75*$C1167),847)),2)),IF($B1167="Non - avec lien de dépendance",MIN(1129,I1167,$C1167)*overallRate,MIN(1129,I1167)*overallRate))</f>
        <v>#VALUE!</v>
      </c>
      <c r="T1167" s="110" t="e">
        <f>IF(revenueReduction&gt;0.3,MAX(IF($B1167="Non - avec lien de dépendance",MIN(1129,J1167,$C1167)*overallRate,MIN(1129,J1167)*overallRate),ROUND(MAX(IF($B1167="Non - avec lien de dépendance",0,MIN((0.75*J1167),847)),MIN(J1167,(0.75*$C1167),847)),2)),IF($B1167="Non - avec lien de dépendance",MIN(1129,J1167,$C1167)*overallRate,MIN(1129,J1167)*overallRate))</f>
        <v>#VALUE!</v>
      </c>
      <c r="U1167" s="110" t="e">
        <f>IF(revenueReduction&gt;0.3,MAX(IF($B1167="Non - avec lien de dépendance",MIN(1129,K1167,$C1167)*overallRate,MIN(1129,K1167)*overallRate),ROUND(MAX(IF($B1167="Non - avec lien de dépendance",0,MIN((0.75*K1167),847)),MIN(K1167,(0.75*$C1167),847)),2)),IF($B1167="Non - avec lien de dépendance",MIN(1129,K1167,$C1167)*overallRate,MIN(1129,K1167)*overallRate))</f>
        <v>#VALUE!</v>
      </c>
    </row>
    <row r="1168" spans="12:21" x14ac:dyDescent="0.5">
      <c r="L1168" s="56" t="str">
        <f>IF(ISTEXT(overallRate),"Effectuez l’étape 1",IF(OR(COUNT($C1168,H1168)&lt;&gt;2,overallRate=0),0,IF(D1168="Oui",ROUND(MAX(IF($B1168="Non - avec lien de dépendance",0,MIN((0.75*H1168),847)),MIN(H1168,(0.75*$C1168),847)),2),R1168)))</f>
        <v>Effectuez l’étape 1</v>
      </c>
      <c r="M1168" s="56" t="str">
        <f>IF(ISTEXT(overallRate),"Effectuez l’étape 1",IF(OR(COUNT($C1168,I1168)&lt;&gt;2,overallRate=0),0,IF(E1168="Yes",ROUND(MAX(IF($B1168="Non - avec lien de dépendance",0,MIN((0.75*I1168),847)),MIN(I1168,(0.75*$C1168),847)),2),S1168)))</f>
        <v>Effectuez l’étape 1</v>
      </c>
      <c r="N1168" s="56" t="str">
        <f>IF(ISTEXT(overallRate),"Effectuez l’étape 1",IF(OR(COUNT($C1168,J1168)&lt;&gt;2,overallRate=0),0,IF(F1168="Yes",ROUND(MAX(IF($B1168="Non - avec lien de dépendance",0,MIN((0.75*J1168),847)),MIN(J1168,(0.75*$C1168),847)),2),T1168)))</f>
        <v>Effectuez l’étape 1</v>
      </c>
      <c r="O1168" s="56" t="str">
        <f>IF(ISTEXT(overallRate),"Effectuez l’étape 1",IF(OR(COUNT($C1168,K1168)&lt;&gt;2,overallRate=0),0,IF(G1168="Yes",ROUND(MAX(IF($B1168="Non - avec lien de dépendance",0,MIN((0.75*K1168),847)),MIN(K1168,(0.75*$C1168),847)),2),U1168)))</f>
        <v>Effectuez l’étape 1</v>
      </c>
      <c r="P1168" s="3">
        <f t="shared" si="18"/>
        <v>0</v>
      </c>
      <c r="R1168" s="110" t="e">
        <f>IF(revenueReduction&gt;0.3,MAX(IF($B1168="Non - avec lien de dépendance",MIN(1129,H1168,$C1168)*overallRate,MIN(1129,H1168)*overallRate),ROUND(MAX(IF($B1168="Non - avec lien de dépendance",0,MIN((0.75*H1168),847)),MIN(H1168,(0.75*$C1168),847)),2)),IF($B1168="Non - avec lien de dépendance",MIN(1129,H1168,$C1168)*overallRate,MIN(1129,H1168)*overallRate))</f>
        <v>#VALUE!</v>
      </c>
      <c r="S1168" s="110" t="e">
        <f>IF(revenueReduction&gt;0.3,MAX(IF($B1168="Non - avec lien de dépendance",MIN(1129,I1168,$C1168)*overallRate,MIN(1129,I1168)*overallRate),ROUND(MAX(IF($B1168="Non - avec lien de dépendance",0,MIN((0.75*I1168),847)),MIN(I1168,(0.75*$C1168),847)),2)),IF($B1168="Non - avec lien de dépendance",MIN(1129,I1168,$C1168)*overallRate,MIN(1129,I1168)*overallRate))</f>
        <v>#VALUE!</v>
      </c>
      <c r="T1168" s="110" t="e">
        <f>IF(revenueReduction&gt;0.3,MAX(IF($B1168="Non - avec lien de dépendance",MIN(1129,J1168,$C1168)*overallRate,MIN(1129,J1168)*overallRate),ROUND(MAX(IF($B1168="Non - avec lien de dépendance",0,MIN((0.75*J1168),847)),MIN(J1168,(0.75*$C1168),847)),2)),IF($B1168="Non - avec lien de dépendance",MIN(1129,J1168,$C1168)*overallRate,MIN(1129,J1168)*overallRate))</f>
        <v>#VALUE!</v>
      </c>
      <c r="U1168" s="110" t="e">
        <f>IF(revenueReduction&gt;0.3,MAX(IF($B1168="Non - avec lien de dépendance",MIN(1129,K1168,$C1168)*overallRate,MIN(1129,K1168)*overallRate),ROUND(MAX(IF($B1168="Non - avec lien de dépendance",0,MIN((0.75*K1168),847)),MIN(K1168,(0.75*$C1168),847)),2)),IF($B1168="Non - avec lien de dépendance",MIN(1129,K1168,$C1168)*overallRate,MIN(1129,K1168)*overallRate))</f>
        <v>#VALUE!</v>
      </c>
    </row>
    <row r="1169" spans="12:21" x14ac:dyDescent="0.5">
      <c r="L1169" s="56" t="str">
        <f>IF(ISTEXT(overallRate),"Effectuez l’étape 1",IF(OR(COUNT($C1169,H1169)&lt;&gt;2,overallRate=0),0,IF(D1169="Oui",ROUND(MAX(IF($B1169="Non - avec lien de dépendance",0,MIN((0.75*H1169),847)),MIN(H1169,(0.75*$C1169),847)),2),R1169)))</f>
        <v>Effectuez l’étape 1</v>
      </c>
      <c r="M1169" s="56" t="str">
        <f>IF(ISTEXT(overallRate),"Effectuez l’étape 1",IF(OR(COUNT($C1169,I1169)&lt;&gt;2,overallRate=0),0,IF(E1169="Yes",ROUND(MAX(IF($B1169="Non - avec lien de dépendance",0,MIN((0.75*I1169),847)),MIN(I1169,(0.75*$C1169),847)),2),S1169)))</f>
        <v>Effectuez l’étape 1</v>
      </c>
      <c r="N1169" s="56" t="str">
        <f>IF(ISTEXT(overallRate),"Effectuez l’étape 1",IF(OR(COUNT($C1169,J1169)&lt;&gt;2,overallRate=0),0,IF(F1169="Yes",ROUND(MAX(IF($B1169="Non - avec lien de dépendance",0,MIN((0.75*J1169),847)),MIN(J1169,(0.75*$C1169),847)),2),T1169)))</f>
        <v>Effectuez l’étape 1</v>
      </c>
      <c r="O1169" s="56" t="str">
        <f>IF(ISTEXT(overallRate),"Effectuez l’étape 1",IF(OR(COUNT($C1169,K1169)&lt;&gt;2,overallRate=0),0,IF(G1169="Yes",ROUND(MAX(IF($B1169="Non - avec lien de dépendance",0,MIN((0.75*K1169),847)),MIN(K1169,(0.75*$C1169),847)),2),U1169)))</f>
        <v>Effectuez l’étape 1</v>
      </c>
      <c r="P1169" s="3">
        <f t="shared" si="18"/>
        <v>0</v>
      </c>
      <c r="R1169" s="110" t="e">
        <f>IF(revenueReduction&gt;0.3,MAX(IF($B1169="Non - avec lien de dépendance",MIN(1129,H1169,$C1169)*overallRate,MIN(1129,H1169)*overallRate),ROUND(MAX(IF($B1169="Non - avec lien de dépendance",0,MIN((0.75*H1169),847)),MIN(H1169,(0.75*$C1169),847)),2)),IF($B1169="Non - avec lien de dépendance",MIN(1129,H1169,$C1169)*overallRate,MIN(1129,H1169)*overallRate))</f>
        <v>#VALUE!</v>
      </c>
      <c r="S1169" s="110" t="e">
        <f>IF(revenueReduction&gt;0.3,MAX(IF($B1169="Non - avec lien de dépendance",MIN(1129,I1169,$C1169)*overallRate,MIN(1129,I1169)*overallRate),ROUND(MAX(IF($B1169="Non - avec lien de dépendance",0,MIN((0.75*I1169),847)),MIN(I1169,(0.75*$C1169),847)),2)),IF($B1169="Non - avec lien de dépendance",MIN(1129,I1169,$C1169)*overallRate,MIN(1129,I1169)*overallRate))</f>
        <v>#VALUE!</v>
      </c>
      <c r="T1169" s="110" t="e">
        <f>IF(revenueReduction&gt;0.3,MAX(IF($B1169="Non - avec lien de dépendance",MIN(1129,J1169,$C1169)*overallRate,MIN(1129,J1169)*overallRate),ROUND(MAX(IF($B1169="Non - avec lien de dépendance",0,MIN((0.75*J1169),847)),MIN(J1169,(0.75*$C1169),847)),2)),IF($B1169="Non - avec lien de dépendance",MIN(1129,J1169,$C1169)*overallRate,MIN(1129,J1169)*overallRate))</f>
        <v>#VALUE!</v>
      </c>
      <c r="U1169" s="110" t="e">
        <f>IF(revenueReduction&gt;0.3,MAX(IF($B1169="Non - avec lien de dépendance",MIN(1129,K1169,$C1169)*overallRate,MIN(1129,K1169)*overallRate),ROUND(MAX(IF($B1169="Non - avec lien de dépendance",0,MIN((0.75*K1169),847)),MIN(K1169,(0.75*$C1169),847)),2)),IF($B1169="Non - avec lien de dépendance",MIN(1129,K1169,$C1169)*overallRate,MIN(1129,K1169)*overallRate))</f>
        <v>#VALUE!</v>
      </c>
    </row>
    <row r="1170" spans="12:21" x14ac:dyDescent="0.5">
      <c r="L1170" s="56" t="str">
        <f>IF(ISTEXT(overallRate),"Effectuez l’étape 1",IF(OR(COUNT($C1170,H1170)&lt;&gt;2,overallRate=0),0,IF(D1170="Oui",ROUND(MAX(IF($B1170="Non - avec lien de dépendance",0,MIN((0.75*H1170),847)),MIN(H1170,(0.75*$C1170),847)),2),R1170)))</f>
        <v>Effectuez l’étape 1</v>
      </c>
      <c r="M1170" s="56" t="str">
        <f>IF(ISTEXT(overallRate),"Effectuez l’étape 1",IF(OR(COUNT($C1170,I1170)&lt;&gt;2,overallRate=0),0,IF(E1170="Yes",ROUND(MAX(IF($B1170="Non - avec lien de dépendance",0,MIN((0.75*I1170),847)),MIN(I1170,(0.75*$C1170),847)),2),S1170)))</f>
        <v>Effectuez l’étape 1</v>
      </c>
      <c r="N1170" s="56" t="str">
        <f>IF(ISTEXT(overallRate),"Effectuez l’étape 1",IF(OR(COUNT($C1170,J1170)&lt;&gt;2,overallRate=0),0,IF(F1170="Yes",ROUND(MAX(IF($B1170="Non - avec lien de dépendance",0,MIN((0.75*J1170),847)),MIN(J1170,(0.75*$C1170),847)),2),T1170)))</f>
        <v>Effectuez l’étape 1</v>
      </c>
      <c r="O1170" s="56" t="str">
        <f>IF(ISTEXT(overallRate),"Effectuez l’étape 1",IF(OR(COUNT($C1170,K1170)&lt;&gt;2,overallRate=0),0,IF(G1170="Yes",ROUND(MAX(IF($B1170="Non - avec lien de dépendance",0,MIN((0.75*K1170),847)),MIN(K1170,(0.75*$C1170),847)),2),U1170)))</f>
        <v>Effectuez l’étape 1</v>
      </c>
      <c r="P1170" s="3">
        <f t="shared" si="18"/>
        <v>0</v>
      </c>
      <c r="R1170" s="110" t="e">
        <f>IF(revenueReduction&gt;0.3,MAX(IF($B1170="Non - avec lien de dépendance",MIN(1129,H1170,$C1170)*overallRate,MIN(1129,H1170)*overallRate),ROUND(MAX(IF($B1170="Non - avec lien de dépendance",0,MIN((0.75*H1170),847)),MIN(H1170,(0.75*$C1170),847)),2)),IF($B1170="Non - avec lien de dépendance",MIN(1129,H1170,$C1170)*overallRate,MIN(1129,H1170)*overallRate))</f>
        <v>#VALUE!</v>
      </c>
      <c r="S1170" s="110" t="e">
        <f>IF(revenueReduction&gt;0.3,MAX(IF($B1170="Non - avec lien de dépendance",MIN(1129,I1170,$C1170)*overallRate,MIN(1129,I1170)*overallRate),ROUND(MAX(IF($B1170="Non - avec lien de dépendance",0,MIN((0.75*I1170),847)),MIN(I1170,(0.75*$C1170),847)),2)),IF($B1170="Non - avec lien de dépendance",MIN(1129,I1170,$C1170)*overallRate,MIN(1129,I1170)*overallRate))</f>
        <v>#VALUE!</v>
      </c>
      <c r="T1170" s="110" t="e">
        <f>IF(revenueReduction&gt;0.3,MAX(IF($B1170="Non - avec lien de dépendance",MIN(1129,J1170,$C1170)*overallRate,MIN(1129,J1170)*overallRate),ROUND(MAX(IF($B1170="Non - avec lien de dépendance",0,MIN((0.75*J1170),847)),MIN(J1170,(0.75*$C1170),847)),2)),IF($B1170="Non - avec lien de dépendance",MIN(1129,J1170,$C1170)*overallRate,MIN(1129,J1170)*overallRate))</f>
        <v>#VALUE!</v>
      </c>
      <c r="U1170" s="110" t="e">
        <f>IF(revenueReduction&gt;0.3,MAX(IF($B1170="Non - avec lien de dépendance",MIN(1129,K1170,$C1170)*overallRate,MIN(1129,K1170)*overallRate),ROUND(MAX(IF($B1170="Non - avec lien de dépendance",0,MIN((0.75*K1170),847)),MIN(K1170,(0.75*$C1170),847)),2)),IF($B1170="Non - avec lien de dépendance",MIN(1129,K1170,$C1170)*overallRate,MIN(1129,K1170)*overallRate))</f>
        <v>#VALUE!</v>
      </c>
    </row>
    <row r="1171" spans="12:21" x14ac:dyDescent="0.5">
      <c r="L1171" s="56" t="str">
        <f>IF(ISTEXT(overallRate),"Effectuez l’étape 1",IF(OR(COUNT($C1171,H1171)&lt;&gt;2,overallRate=0),0,IF(D1171="Oui",ROUND(MAX(IF($B1171="Non - avec lien de dépendance",0,MIN((0.75*H1171),847)),MIN(H1171,(0.75*$C1171),847)),2),R1171)))</f>
        <v>Effectuez l’étape 1</v>
      </c>
      <c r="M1171" s="56" t="str">
        <f>IF(ISTEXT(overallRate),"Effectuez l’étape 1",IF(OR(COUNT($C1171,I1171)&lt;&gt;2,overallRate=0),0,IF(E1171="Yes",ROUND(MAX(IF($B1171="Non - avec lien de dépendance",0,MIN((0.75*I1171),847)),MIN(I1171,(0.75*$C1171),847)),2),S1171)))</f>
        <v>Effectuez l’étape 1</v>
      </c>
      <c r="N1171" s="56" t="str">
        <f>IF(ISTEXT(overallRate),"Effectuez l’étape 1",IF(OR(COUNT($C1171,J1171)&lt;&gt;2,overallRate=0),0,IF(F1171="Yes",ROUND(MAX(IF($B1171="Non - avec lien de dépendance",0,MIN((0.75*J1171),847)),MIN(J1171,(0.75*$C1171),847)),2),T1171)))</f>
        <v>Effectuez l’étape 1</v>
      </c>
      <c r="O1171" s="56" t="str">
        <f>IF(ISTEXT(overallRate),"Effectuez l’étape 1",IF(OR(COUNT($C1171,K1171)&lt;&gt;2,overallRate=0),0,IF(G1171="Yes",ROUND(MAX(IF($B1171="Non - avec lien de dépendance",0,MIN((0.75*K1171),847)),MIN(K1171,(0.75*$C1171),847)),2),U1171)))</f>
        <v>Effectuez l’étape 1</v>
      </c>
      <c r="P1171" s="3">
        <f t="shared" si="18"/>
        <v>0</v>
      </c>
      <c r="R1171" s="110" t="e">
        <f>IF(revenueReduction&gt;0.3,MAX(IF($B1171="Non - avec lien de dépendance",MIN(1129,H1171,$C1171)*overallRate,MIN(1129,H1171)*overallRate),ROUND(MAX(IF($B1171="Non - avec lien de dépendance",0,MIN((0.75*H1171),847)),MIN(H1171,(0.75*$C1171),847)),2)),IF($B1171="Non - avec lien de dépendance",MIN(1129,H1171,$C1171)*overallRate,MIN(1129,H1171)*overallRate))</f>
        <v>#VALUE!</v>
      </c>
      <c r="S1171" s="110" t="e">
        <f>IF(revenueReduction&gt;0.3,MAX(IF($B1171="Non - avec lien de dépendance",MIN(1129,I1171,$C1171)*overallRate,MIN(1129,I1171)*overallRate),ROUND(MAX(IF($B1171="Non - avec lien de dépendance",0,MIN((0.75*I1171),847)),MIN(I1171,(0.75*$C1171),847)),2)),IF($B1171="Non - avec lien de dépendance",MIN(1129,I1171,$C1171)*overallRate,MIN(1129,I1171)*overallRate))</f>
        <v>#VALUE!</v>
      </c>
      <c r="T1171" s="110" t="e">
        <f>IF(revenueReduction&gt;0.3,MAX(IF($B1171="Non - avec lien de dépendance",MIN(1129,J1171,$C1171)*overallRate,MIN(1129,J1171)*overallRate),ROUND(MAX(IF($B1171="Non - avec lien de dépendance",0,MIN((0.75*J1171),847)),MIN(J1171,(0.75*$C1171),847)),2)),IF($B1171="Non - avec lien de dépendance",MIN(1129,J1171,$C1171)*overallRate,MIN(1129,J1171)*overallRate))</f>
        <v>#VALUE!</v>
      </c>
      <c r="U1171" s="110" t="e">
        <f>IF(revenueReduction&gt;0.3,MAX(IF($B1171="Non - avec lien de dépendance",MIN(1129,K1171,$C1171)*overallRate,MIN(1129,K1171)*overallRate),ROUND(MAX(IF($B1171="Non - avec lien de dépendance",0,MIN((0.75*K1171),847)),MIN(K1171,(0.75*$C1171),847)),2)),IF($B1171="Non - avec lien de dépendance",MIN(1129,K1171,$C1171)*overallRate,MIN(1129,K1171)*overallRate))</f>
        <v>#VALUE!</v>
      </c>
    </row>
    <row r="1172" spans="12:21" x14ac:dyDescent="0.5">
      <c r="L1172" s="56" t="str">
        <f>IF(ISTEXT(overallRate),"Effectuez l’étape 1",IF(OR(COUNT($C1172,H1172)&lt;&gt;2,overallRate=0),0,IF(D1172="Oui",ROUND(MAX(IF($B1172="Non - avec lien de dépendance",0,MIN((0.75*H1172),847)),MIN(H1172,(0.75*$C1172),847)),2),R1172)))</f>
        <v>Effectuez l’étape 1</v>
      </c>
      <c r="M1172" s="56" t="str">
        <f>IF(ISTEXT(overallRate),"Effectuez l’étape 1",IF(OR(COUNT($C1172,I1172)&lt;&gt;2,overallRate=0),0,IF(E1172="Yes",ROUND(MAX(IF($B1172="Non - avec lien de dépendance",0,MIN((0.75*I1172),847)),MIN(I1172,(0.75*$C1172),847)),2),S1172)))</f>
        <v>Effectuez l’étape 1</v>
      </c>
      <c r="N1172" s="56" t="str">
        <f>IF(ISTEXT(overallRate),"Effectuez l’étape 1",IF(OR(COUNT($C1172,J1172)&lt;&gt;2,overallRate=0),0,IF(F1172="Yes",ROUND(MAX(IF($B1172="Non - avec lien de dépendance",0,MIN((0.75*J1172),847)),MIN(J1172,(0.75*$C1172),847)),2),T1172)))</f>
        <v>Effectuez l’étape 1</v>
      </c>
      <c r="O1172" s="56" t="str">
        <f>IF(ISTEXT(overallRate),"Effectuez l’étape 1",IF(OR(COUNT($C1172,K1172)&lt;&gt;2,overallRate=0),0,IF(G1172="Yes",ROUND(MAX(IF($B1172="Non - avec lien de dépendance",0,MIN((0.75*K1172),847)),MIN(K1172,(0.75*$C1172),847)),2),U1172)))</f>
        <v>Effectuez l’étape 1</v>
      </c>
      <c r="P1172" s="3">
        <f t="shared" si="18"/>
        <v>0</v>
      </c>
      <c r="R1172" s="110" t="e">
        <f>IF(revenueReduction&gt;0.3,MAX(IF($B1172="Non - avec lien de dépendance",MIN(1129,H1172,$C1172)*overallRate,MIN(1129,H1172)*overallRate),ROUND(MAX(IF($B1172="Non - avec lien de dépendance",0,MIN((0.75*H1172),847)),MIN(H1172,(0.75*$C1172),847)),2)),IF($B1172="Non - avec lien de dépendance",MIN(1129,H1172,$C1172)*overallRate,MIN(1129,H1172)*overallRate))</f>
        <v>#VALUE!</v>
      </c>
      <c r="S1172" s="110" t="e">
        <f>IF(revenueReduction&gt;0.3,MAX(IF($B1172="Non - avec lien de dépendance",MIN(1129,I1172,$C1172)*overallRate,MIN(1129,I1172)*overallRate),ROUND(MAX(IF($B1172="Non - avec lien de dépendance",0,MIN((0.75*I1172),847)),MIN(I1172,(0.75*$C1172),847)),2)),IF($B1172="Non - avec lien de dépendance",MIN(1129,I1172,$C1172)*overallRate,MIN(1129,I1172)*overallRate))</f>
        <v>#VALUE!</v>
      </c>
      <c r="T1172" s="110" t="e">
        <f>IF(revenueReduction&gt;0.3,MAX(IF($B1172="Non - avec lien de dépendance",MIN(1129,J1172,$C1172)*overallRate,MIN(1129,J1172)*overallRate),ROUND(MAX(IF($B1172="Non - avec lien de dépendance",0,MIN((0.75*J1172),847)),MIN(J1172,(0.75*$C1172),847)),2)),IF($B1172="Non - avec lien de dépendance",MIN(1129,J1172,$C1172)*overallRate,MIN(1129,J1172)*overallRate))</f>
        <v>#VALUE!</v>
      </c>
      <c r="U1172" s="110" t="e">
        <f>IF(revenueReduction&gt;0.3,MAX(IF($B1172="Non - avec lien de dépendance",MIN(1129,K1172,$C1172)*overallRate,MIN(1129,K1172)*overallRate),ROUND(MAX(IF($B1172="Non - avec lien de dépendance",0,MIN((0.75*K1172),847)),MIN(K1172,(0.75*$C1172),847)),2)),IF($B1172="Non - avec lien de dépendance",MIN(1129,K1172,$C1172)*overallRate,MIN(1129,K1172)*overallRate))</f>
        <v>#VALUE!</v>
      </c>
    </row>
    <row r="1173" spans="12:21" x14ac:dyDescent="0.5">
      <c r="L1173" s="56" t="str">
        <f>IF(ISTEXT(overallRate),"Effectuez l’étape 1",IF(OR(COUNT($C1173,H1173)&lt;&gt;2,overallRate=0),0,IF(D1173="Oui",ROUND(MAX(IF($B1173="Non - avec lien de dépendance",0,MIN((0.75*H1173),847)),MIN(H1173,(0.75*$C1173),847)),2),R1173)))</f>
        <v>Effectuez l’étape 1</v>
      </c>
      <c r="M1173" s="56" t="str">
        <f>IF(ISTEXT(overallRate),"Effectuez l’étape 1",IF(OR(COUNT($C1173,I1173)&lt;&gt;2,overallRate=0),0,IF(E1173="Yes",ROUND(MAX(IF($B1173="Non - avec lien de dépendance",0,MIN((0.75*I1173),847)),MIN(I1173,(0.75*$C1173),847)),2),S1173)))</f>
        <v>Effectuez l’étape 1</v>
      </c>
      <c r="N1173" s="56" t="str">
        <f>IF(ISTEXT(overallRate),"Effectuez l’étape 1",IF(OR(COUNT($C1173,J1173)&lt;&gt;2,overallRate=0),0,IF(F1173="Yes",ROUND(MAX(IF($B1173="Non - avec lien de dépendance",0,MIN((0.75*J1173),847)),MIN(J1173,(0.75*$C1173),847)),2),T1173)))</f>
        <v>Effectuez l’étape 1</v>
      </c>
      <c r="O1173" s="56" t="str">
        <f>IF(ISTEXT(overallRate),"Effectuez l’étape 1",IF(OR(COUNT($C1173,K1173)&lt;&gt;2,overallRate=0),0,IF(G1173="Yes",ROUND(MAX(IF($B1173="Non - avec lien de dépendance",0,MIN((0.75*K1173),847)),MIN(K1173,(0.75*$C1173),847)),2),U1173)))</f>
        <v>Effectuez l’étape 1</v>
      </c>
      <c r="P1173" s="3">
        <f t="shared" si="18"/>
        <v>0</v>
      </c>
      <c r="R1173" s="110" t="e">
        <f>IF(revenueReduction&gt;0.3,MAX(IF($B1173="Non - avec lien de dépendance",MIN(1129,H1173,$C1173)*overallRate,MIN(1129,H1173)*overallRate),ROUND(MAX(IF($B1173="Non - avec lien de dépendance",0,MIN((0.75*H1173),847)),MIN(H1173,(0.75*$C1173),847)),2)),IF($B1173="Non - avec lien de dépendance",MIN(1129,H1173,$C1173)*overallRate,MIN(1129,H1173)*overallRate))</f>
        <v>#VALUE!</v>
      </c>
      <c r="S1173" s="110" t="e">
        <f>IF(revenueReduction&gt;0.3,MAX(IF($B1173="Non - avec lien de dépendance",MIN(1129,I1173,$C1173)*overallRate,MIN(1129,I1173)*overallRate),ROUND(MAX(IF($B1173="Non - avec lien de dépendance",0,MIN((0.75*I1173),847)),MIN(I1173,(0.75*$C1173),847)),2)),IF($B1173="Non - avec lien de dépendance",MIN(1129,I1173,$C1173)*overallRate,MIN(1129,I1173)*overallRate))</f>
        <v>#VALUE!</v>
      </c>
      <c r="T1173" s="110" t="e">
        <f>IF(revenueReduction&gt;0.3,MAX(IF($B1173="Non - avec lien de dépendance",MIN(1129,J1173,$C1173)*overallRate,MIN(1129,J1173)*overallRate),ROUND(MAX(IF($B1173="Non - avec lien de dépendance",0,MIN((0.75*J1173),847)),MIN(J1173,(0.75*$C1173),847)),2)),IF($B1173="Non - avec lien de dépendance",MIN(1129,J1173,$C1173)*overallRate,MIN(1129,J1173)*overallRate))</f>
        <v>#VALUE!</v>
      </c>
      <c r="U1173" s="110" t="e">
        <f>IF(revenueReduction&gt;0.3,MAX(IF($B1173="Non - avec lien de dépendance",MIN(1129,K1173,$C1173)*overallRate,MIN(1129,K1173)*overallRate),ROUND(MAX(IF($B1173="Non - avec lien de dépendance",0,MIN((0.75*K1173),847)),MIN(K1173,(0.75*$C1173),847)),2)),IF($B1173="Non - avec lien de dépendance",MIN(1129,K1173,$C1173)*overallRate,MIN(1129,K1173)*overallRate))</f>
        <v>#VALUE!</v>
      </c>
    </row>
    <row r="1174" spans="12:21" x14ac:dyDescent="0.5">
      <c r="L1174" s="56" t="str">
        <f>IF(ISTEXT(overallRate),"Effectuez l’étape 1",IF(OR(COUNT($C1174,H1174)&lt;&gt;2,overallRate=0),0,IF(D1174="Oui",ROUND(MAX(IF($B1174="Non - avec lien de dépendance",0,MIN((0.75*H1174),847)),MIN(H1174,(0.75*$C1174),847)),2),R1174)))</f>
        <v>Effectuez l’étape 1</v>
      </c>
      <c r="M1174" s="56" t="str">
        <f>IF(ISTEXT(overallRate),"Effectuez l’étape 1",IF(OR(COUNT($C1174,I1174)&lt;&gt;2,overallRate=0),0,IF(E1174="Yes",ROUND(MAX(IF($B1174="Non - avec lien de dépendance",0,MIN((0.75*I1174),847)),MIN(I1174,(0.75*$C1174),847)),2),S1174)))</f>
        <v>Effectuez l’étape 1</v>
      </c>
      <c r="N1174" s="56" t="str">
        <f>IF(ISTEXT(overallRate),"Effectuez l’étape 1",IF(OR(COUNT($C1174,J1174)&lt;&gt;2,overallRate=0),0,IF(F1174="Yes",ROUND(MAX(IF($B1174="Non - avec lien de dépendance",0,MIN((0.75*J1174),847)),MIN(J1174,(0.75*$C1174),847)),2),T1174)))</f>
        <v>Effectuez l’étape 1</v>
      </c>
      <c r="O1174" s="56" t="str">
        <f>IF(ISTEXT(overallRate),"Effectuez l’étape 1",IF(OR(COUNT($C1174,K1174)&lt;&gt;2,overallRate=0),0,IF(G1174="Yes",ROUND(MAX(IF($B1174="Non - avec lien de dépendance",0,MIN((0.75*K1174),847)),MIN(K1174,(0.75*$C1174),847)),2),U1174)))</f>
        <v>Effectuez l’étape 1</v>
      </c>
      <c r="P1174" s="3">
        <f t="shared" si="18"/>
        <v>0</v>
      </c>
      <c r="R1174" s="110" t="e">
        <f>IF(revenueReduction&gt;0.3,MAX(IF($B1174="Non - avec lien de dépendance",MIN(1129,H1174,$C1174)*overallRate,MIN(1129,H1174)*overallRate),ROUND(MAX(IF($B1174="Non - avec lien de dépendance",0,MIN((0.75*H1174),847)),MIN(H1174,(0.75*$C1174),847)),2)),IF($B1174="Non - avec lien de dépendance",MIN(1129,H1174,$C1174)*overallRate,MIN(1129,H1174)*overallRate))</f>
        <v>#VALUE!</v>
      </c>
      <c r="S1174" s="110" t="e">
        <f>IF(revenueReduction&gt;0.3,MAX(IF($B1174="Non - avec lien de dépendance",MIN(1129,I1174,$C1174)*overallRate,MIN(1129,I1174)*overallRate),ROUND(MAX(IF($B1174="Non - avec lien de dépendance",0,MIN((0.75*I1174),847)),MIN(I1174,(0.75*$C1174),847)),2)),IF($B1174="Non - avec lien de dépendance",MIN(1129,I1174,$C1174)*overallRate,MIN(1129,I1174)*overallRate))</f>
        <v>#VALUE!</v>
      </c>
      <c r="T1174" s="110" t="e">
        <f>IF(revenueReduction&gt;0.3,MAX(IF($B1174="Non - avec lien de dépendance",MIN(1129,J1174,$C1174)*overallRate,MIN(1129,J1174)*overallRate),ROUND(MAX(IF($B1174="Non - avec lien de dépendance",0,MIN((0.75*J1174),847)),MIN(J1174,(0.75*$C1174),847)),2)),IF($B1174="Non - avec lien de dépendance",MIN(1129,J1174,$C1174)*overallRate,MIN(1129,J1174)*overallRate))</f>
        <v>#VALUE!</v>
      </c>
      <c r="U1174" s="110" t="e">
        <f>IF(revenueReduction&gt;0.3,MAX(IF($B1174="Non - avec lien de dépendance",MIN(1129,K1174,$C1174)*overallRate,MIN(1129,K1174)*overallRate),ROUND(MAX(IF($B1174="Non - avec lien de dépendance",0,MIN((0.75*K1174),847)),MIN(K1174,(0.75*$C1174),847)),2)),IF($B1174="Non - avec lien de dépendance",MIN(1129,K1174,$C1174)*overallRate,MIN(1129,K1174)*overallRate))</f>
        <v>#VALUE!</v>
      </c>
    </row>
    <row r="1175" spans="12:21" x14ac:dyDescent="0.5">
      <c r="L1175" s="56" t="str">
        <f>IF(ISTEXT(overallRate),"Effectuez l’étape 1",IF(OR(COUNT($C1175,H1175)&lt;&gt;2,overallRate=0),0,IF(D1175="Oui",ROUND(MAX(IF($B1175="Non - avec lien de dépendance",0,MIN((0.75*H1175),847)),MIN(H1175,(0.75*$C1175),847)),2),R1175)))</f>
        <v>Effectuez l’étape 1</v>
      </c>
      <c r="M1175" s="56" t="str">
        <f>IF(ISTEXT(overallRate),"Effectuez l’étape 1",IF(OR(COUNT($C1175,I1175)&lt;&gt;2,overallRate=0),0,IF(E1175="Yes",ROUND(MAX(IF($B1175="Non - avec lien de dépendance",0,MIN((0.75*I1175),847)),MIN(I1175,(0.75*$C1175),847)),2),S1175)))</f>
        <v>Effectuez l’étape 1</v>
      </c>
      <c r="N1175" s="56" t="str">
        <f>IF(ISTEXT(overallRate),"Effectuez l’étape 1",IF(OR(COUNT($C1175,J1175)&lt;&gt;2,overallRate=0),0,IF(F1175="Yes",ROUND(MAX(IF($B1175="Non - avec lien de dépendance",0,MIN((0.75*J1175),847)),MIN(J1175,(0.75*$C1175),847)),2),T1175)))</f>
        <v>Effectuez l’étape 1</v>
      </c>
      <c r="O1175" s="56" t="str">
        <f>IF(ISTEXT(overallRate),"Effectuez l’étape 1",IF(OR(COUNT($C1175,K1175)&lt;&gt;2,overallRate=0),0,IF(G1175="Yes",ROUND(MAX(IF($B1175="Non - avec lien de dépendance",0,MIN((0.75*K1175),847)),MIN(K1175,(0.75*$C1175),847)),2),U1175)))</f>
        <v>Effectuez l’étape 1</v>
      </c>
      <c r="P1175" s="3">
        <f t="shared" si="18"/>
        <v>0</v>
      </c>
      <c r="R1175" s="110" t="e">
        <f>IF(revenueReduction&gt;0.3,MAX(IF($B1175="Non - avec lien de dépendance",MIN(1129,H1175,$C1175)*overallRate,MIN(1129,H1175)*overallRate),ROUND(MAX(IF($B1175="Non - avec lien de dépendance",0,MIN((0.75*H1175),847)),MIN(H1175,(0.75*$C1175),847)),2)),IF($B1175="Non - avec lien de dépendance",MIN(1129,H1175,$C1175)*overallRate,MIN(1129,H1175)*overallRate))</f>
        <v>#VALUE!</v>
      </c>
      <c r="S1175" s="110" t="e">
        <f>IF(revenueReduction&gt;0.3,MAX(IF($B1175="Non - avec lien de dépendance",MIN(1129,I1175,$C1175)*overallRate,MIN(1129,I1175)*overallRate),ROUND(MAX(IF($B1175="Non - avec lien de dépendance",0,MIN((0.75*I1175),847)),MIN(I1175,(0.75*$C1175),847)),2)),IF($B1175="Non - avec lien de dépendance",MIN(1129,I1175,$C1175)*overallRate,MIN(1129,I1175)*overallRate))</f>
        <v>#VALUE!</v>
      </c>
      <c r="T1175" s="110" t="e">
        <f>IF(revenueReduction&gt;0.3,MAX(IF($B1175="Non - avec lien de dépendance",MIN(1129,J1175,$C1175)*overallRate,MIN(1129,J1175)*overallRate),ROUND(MAX(IF($B1175="Non - avec lien de dépendance",0,MIN((0.75*J1175),847)),MIN(J1175,(0.75*$C1175),847)),2)),IF($B1175="Non - avec lien de dépendance",MIN(1129,J1175,$C1175)*overallRate,MIN(1129,J1175)*overallRate))</f>
        <v>#VALUE!</v>
      </c>
      <c r="U1175" s="110" t="e">
        <f>IF(revenueReduction&gt;0.3,MAX(IF($B1175="Non - avec lien de dépendance",MIN(1129,K1175,$C1175)*overallRate,MIN(1129,K1175)*overallRate),ROUND(MAX(IF($B1175="Non - avec lien de dépendance",0,MIN((0.75*K1175),847)),MIN(K1175,(0.75*$C1175),847)),2)),IF($B1175="Non - avec lien de dépendance",MIN(1129,K1175,$C1175)*overallRate,MIN(1129,K1175)*overallRate))</f>
        <v>#VALUE!</v>
      </c>
    </row>
    <row r="1176" spans="12:21" x14ac:dyDescent="0.5">
      <c r="L1176" s="56" t="str">
        <f>IF(ISTEXT(overallRate),"Effectuez l’étape 1",IF(OR(COUNT($C1176,H1176)&lt;&gt;2,overallRate=0),0,IF(D1176="Oui",ROUND(MAX(IF($B1176="Non - avec lien de dépendance",0,MIN((0.75*H1176),847)),MIN(H1176,(0.75*$C1176),847)),2),R1176)))</f>
        <v>Effectuez l’étape 1</v>
      </c>
      <c r="M1176" s="56" t="str">
        <f>IF(ISTEXT(overallRate),"Effectuez l’étape 1",IF(OR(COUNT($C1176,I1176)&lt;&gt;2,overallRate=0),0,IF(E1176="Yes",ROUND(MAX(IF($B1176="Non - avec lien de dépendance",0,MIN((0.75*I1176),847)),MIN(I1176,(0.75*$C1176),847)),2),S1176)))</f>
        <v>Effectuez l’étape 1</v>
      </c>
      <c r="N1176" s="56" t="str">
        <f>IF(ISTEXT(overallRate),"Effectuez l’étape 1",IF(OR(COUNT($C1176,J1176)&lt;&gt;2,overallRate=0),0,IF(F1176="Yes",ROUND(MAX(IF($B1176="Non - avec lien de dépendance",0,MIN((0.75*J1176),847)),MIN(J1176,(0.75*$C1176),847)),2),T1176)))</f>
        <v>Effectuez l’étape 1</v>
      </c>
      <c r="O1176" s="56" t="str">
        <f>IF(ISTEXT(overallRate),"Effectuez l’étape 1",IF(OR(COUNT($C1176,K1176)&lt;&gt;2,overallRate=0),0,IF(G1176="Yes",ROUND(MAX(IF($B1176="Non - avec lien de dépendance",0,MIN((0.75*K1176),847)),MIN(K1176,(0.75*$C1176),847)),2),U1176)))</f>
        <v>Effectuez l’étape 1</v>
      </c>
      <c r="P1176" s="3">
        <f t="shared" si="18"/>
        <v>0</v>
      </c>
      <c r="R1176" s="110" t="e">
        <f>IF(revenueReduction&gt;0.3,MAX(IF($B1176="Non - avec lien de dépendance",MIN(1129,H1176,$C1176)*overallRate,MIN(1129,H1176)*overallRate),ROUND(MAX(IF($B1176="Non - avec lien de dépendance",0,MIN((0.75*H1176),847)),MIN(H1176,(0.75*$C1176),847)),2)),IF($B1176="Non - avec lien de dépendance",MIN(1129,H1176,$C1176)*overallRate,MIN(1129,H1176)*overallRate))</f>
        <v>#VALUE!</v>
      </c>
      <c r="S1176" s="110" t="e">
        <f>IF(revenueReduction&gt;0.3,MAX(IF($B1176="Non - avec lien de dépendance",MIN(1129,I1176,$C1176)*overallRate,MIN(1129,I1176)*overallRate),ROUND(MAX(IF($B1176="Non - avec lien de dépendance",0,MIN((0.75*I1176),847)),MIN(I1176,(0.75*$C1176),847)),2)),IF($B1176="Non - avec lien de dépendance",MIN(1129,I1176,$C1176)*overallRate,MIN(1129,I1176)*overallRate))</f>
        <v>#VALUE!</v>
      </c>
      <c r="T1176" s="110" t="e">
        <f>IF(revenueReduction&gt;0.3,MAX(IF($B1176="Non - avec lien de dépendance",MIN(1129,J1176,$C1176)*overallRate,MIN(1129,J1176)*overallRate),ROUND(MAX(IF($B1176="Non - avec lien de dépendance",0,MIN((0.75*J1176),847)),MIN(J1176,(0.75*$C1176),847)),2)),IF($B1176="Non - avec lien de dépendance",MIN(1129,J1176,$C1176)*overallRate,MIN(1129,J1176)*overallRate))</f>
        <v>#VALUE!</v>
      </c>
      <c r="U1176" s="110" t="e">
        <f>IF(revenueReduction&gt;0.3,MAX(IF($B1176="Non - avec lien de dépendance",MIN(1129,K1176,$C1176)*overallRate,MIN(1129,K1176)*overallRate),ROUND(MAX(IF($B1176="Non - avec lien de dépendance",0,MIN((0.75*K1176),847)),MIN(K1176,(0.75*$C1176),847)),2)),IF($B1176="Non - avec lien de dépendance",MIN(1129,K1176,$C1176)*overallRate,MIN(1129,K1176)*overallRate))</f>
        <v>#VALUE!</v>
      </c>
    </row>
    <row r="1177" spans="12:21" x14ac:dyDescent="0.5">
      <c r="L1177" s="56" t="str">
        <f>IF(ISTEXT(overallRate),"Effectuez l’étape 1",IF(OR(COUNT($C1177,H1177)&lt;&gt;2,overallRate=0),0,IF(D1177="Oui",ROUND(MAX(IF($B1177="Non - avec lien de dépendance",0,MIN((0.75*H1177),847)),MIN(H1177,(0.75*$C1177),847)),2),R1177)))</f>
        <v>Effectuez l’étape 1</v>
      </c>
      <c r="M1177" s="56" t="str">
        <f>IF(ISTEXT(overallRate),"Effectuez l’étape 1",IF(OR(COUNT($C1177,I1177)&lt;&gt;2,overallRate=0),0,IF(E1177="Yes",ROUND(MAX(IF($B1177="Non - avec lien de dépendance",0,MIN((0.75*I1177),847)),MIN(I1177,(0.75*$C1177),847)),2),S1177)))</f>
        <v>Effectuez l’étape 1</v>
      </c>
      <c r="N1177" s="56" t="str">
        <f>IF(ISTEXT(overallRate),"Effectuez l’étape 1",IF(OR(COUNT($C1177,J1177)&lt;&gt;2,overallRate=0),0,IF(F1177="Yes",ROUND(MAX(IF($B1177="Non - avec lien de dépendance",0,MIN((0.75*J1177),847)),MIN(J1177,(0.75*$C1177),847)),2),T1177)))</f>
        <v>Effectuez l’étape 1</v>
      </c>
      <c r="O1177" s="56" t="str">
        <f>IF(ISTEXT(overallRate),"Effectuez l’étape 1",IF(OR(COUNT($C1177,K1177)&lt;&gt;2,overallRate=0),0,IF(G1177="Yes",ROUND(MAX(IF($B1177="Non - avec lien de dépendance",0,MIN((0.75*K1177),847)),MIN(K1177,(0.75*$C1177),847)),2),U1177)))</f>
        <v>Effectuez l’étape 1</v>
      </c>
      <c r="P1177" s="3">
        <f t="shared" si="18"/>
        <v>0</v>
      </c>
      <c r="R1177" s="110" t="e">
        <f>IF(revenueReduction&gt;0.3,MAX(IF($B1177="Non - avec lien de dépendance",MIN(1129,H1177,$C1177)*overallRate,MIN(1129,H1177)*overallRate),ROUND(MAX(IF($B1177="Non - avec lien de dépendance",0,MIN((0.75*H1177),847)),MIN(H1177,(0.75*$C1177),847)),2)),IF($B1177="Non - avec lien de dépendance",MIN(1129,H1177,$C1177)*overallRate,MIN(1129,H1177)*overallRate))</f>
        <v>#VALUE!</v>
      </c>
      <c r="S1177" s="110" t="e">
        <f>IF(revenueReduction&gt;0.3,MAX(IF($B1177="Non - avec lien de dépendance",MIN(1129,I1177,$C1177)*overallRate,MIN(1129,I1177)*overallRate),ROUND(MAX(IF($B1177="Non - avec lien de dépendance",0,MIN((0.75*I1177),847)),MIN(I1177,(0.75*$C1177),847)),2)),IF($B1177="Non - avec lien de dépendance",MIN(1129,I1177,$C1177)*overallRate,MIN(1129,I1177)*overallRate))</f>
        <v>#VALUE!</v>
      </c>
      <c r="T1177" s="110" t="e">
        <f>IF(revenueReduction&gt;0.3,MAX(IF($B1177="Non - avec lien de dépendance",MIN(1129,J1177,$C1177)*overallRate,MIN(1129,J1177)*overallRate),ROUND(MAX(IF($B1177="Non - avec lien de dépendance",0,MIN((0.75*J1177),847)),MIN(J1177,(0.75*$C1177),847)),2)),IF($B1177="Non - avec lien de dépendance",MIN(1129,J1177,$C1177)*overallRate,MIN(1129,J1177)*overallRate))</f>
        <v>#VALUE!</v>
      </c>
      <c r="U1177" s="110" t="e">
        <f>IF(revenueReduction&gt;0.3,MAX(IF($B1177="Non - avec lien de dépendance",MIN(1129,K1177,$C1177)*overallRate,MIN(1129,K1177)*overallRate),ROUND(MAX(IF($B1177="Non - avec lien de dépendance",0,MIN((0.75*K1177),847)),MIN(K1177,(0.75*$C1177),847)),2)),IF($B1177="Non - avec lien de dépendance",MIN(1129,K1177,$C1177)*overallRate,MIN(1129,K1177)*overallRate))</f>
        <v>#VALUE!</v>
      </c>
    </row>
    <row r="1178" spans="12:21" x14ac:dyDescent="0.5">
      <c r="L1178" s="56" t="str">
        <f>IF(ISTEXT(overallRate),"Effectuez l’étape 1",IF(OR(COUNT($C1178,H1178)&lt;&gt;2,overallRate=0),0,IF(D1178="Oui",ROUND(MAX(IF($B1178="Non - avec lien de dépendance",0,MIN((0.75*H1178),847)),MIN(H1178,(0.75*$C1178),847)),2),R1178)))</f>
        <v>Effectuez l’étape 1</v>
      </c>
      <c r="M1178" s="56" t="str">
        <f>IF(ISTEXT(overallRate),"Effectuez l’étape 1",IF(OR(COUNT($C1178,I1178)&lt;&gt;2,overallRate=0),0,IF(E1178="Yes",ROUND(MAX(IF($B1178="Non - avec lien de dépendance",0,MIN((0.75*I1178),847)),MIN(I1178,(0.75*$C1178),847)),2),S1178)))</f>
        <v>Effectuez l’étape 1</v>
      </c>
      <c r="N1178" s="56" t="str">
        <f>IF(ISTEXT(overallRate),"Effectuez l’étape 1",IF(OR(COUNT($C1178,J1178)&lt;&gt;2,overallRate=0),0,IF(F1178="Yes",ROUND(MAX(IF($B1178="Non - avec lien de dépendance",0,MIN((0.75*J1178),847)),MIN(J1178,(0.75*$C1178),847)),2),T1178)))</f>
        <v>Effectuez l’étape 1</v>
      </c>
      <c r="O1178" s="56" t="str">
        <f>IF(ISTEXT(overallRate),"Effectuez l’étape 1",IF(OR(COUNT($C1178,K1178)&lt;&gt;2,overallRate=0),0,IF(G1178="Yes",ROUND(MAX(IF($B1178="Non - avec lien de dépendance",0,MIN((0.75*K1178),847)),MIN(K1178,(0.75*$C1178),847)),2),U1178)))</f>
        <v>Effectuez l’étape 1</v>
      </c>
      <c r="P1178" s="3">
        <f t="shared" si="18"/>
        <v>0</v>
      </c>
      <c r="R1178" s="110" t="e">
        <f>IF(revenueReduction&gt;0.3,MAX(IF($B1178="Non - avec lien de dépendance",MIN(1129,H1178,$C1178)*overallRate,MIN(1129,H1178)*overallRate),ROUND(MAX(IF($B1178="Non - avec lien de dépendance",0,MIN((0.75*H1178),847)),MIN(H1178,(0.75*$C1178),847)),2)),IF($B1178="Non - avec lien de dépendance",MIN(1129,H1178,$C1178)*overallRate,MIN(1129,H1178)*overallRate))</f>
        <v>#VALUE!</v>
      </c>
      <c r="S1178" s="110" t="e">
        <f>IF(revenueReduction&gt;0.3,MAX(IF($B1178="Non - avec lien de dépendance",MIN(1129,I1178,$C1178)*overallRate,MIN(1129,I1178)*overallRate),ROUND(MAX(IF($B1178="Non - avec lien de dépendance",0,MIN((0.75*I1178),847)),MIN(I1178,(0.75*$C1178),847)),2)),IF($B1178="Non - avec lien de dépendance",MIN(1129,I1178,$C1178)*overallRate,MIN(1129,I1178)*overallRate))</f>
        <v>#VALUE!</v>
      </c>
      <c r="T1178" s="110" t="e">
        <f>IF(revenueReduction&gt;0.3,MAX(IF($B1178="Non - avec lien de dépendance",MIN(1129,J1178,$C1178)*overallRate,MIN(1129,J1178)*overallRate),ROUND(MAX(IF($B1178="Non - avec lien de dépendance",0,MIN((0.75*J1178),847)),MIN(J1178,(0.75*$C1178),847)),2)),IF($B1178="Non - avec lien de dépendance",MIN(1129,J1178,$C1178)*overallRate,MIN(1129,J1178)*overallRate))</f>
        <v>#VALUE!</v>
      </c>
      <c r="U1178" s="110" t="e">
        <f>IF(revenueReduction&gt;0.3,MAX(IF($B1178="Non - avec lien de dépendance",MIN(1129,K1178,$C1178)*overallRate,MIN(1129,K1178)*overallRate),ROUND(MAX(IF($B1178="Non - avec lien de dépendance",0,MIN((0.75*K1178),847)),MIN(K1178,(0.75*$C1178),847)),2)),IF($B1178="Non - avec lien de dépendance",MIN(1129,K1178,$C1178)*overallRate,MIN(1129,K1178)*overallRate))</f>
        <v>#VALUE!</v>
      </c>
    </row>
    <row r="1179" spans="12:21" x14ac:dyDescent="0.5">
      <c r="L1179" s="56" t="str">
        <f>IF(ISTEXT(overallRate),"Effectuez l’étape 1",IF(OR(COUNT($C1179,H1179)&lt;&gt;2,overallRate=0),0,IF(D1179="Oui",ROUND(MAX(IF($B1179="Non - avec lien de dépendance",0,MIN((0.75*H1179),847)),MIN(H1179,(0.75*$C1179),847)),2),R1179)))</f>
        <v>Effectuez l’étape 1</v>
      </c>
      <c r="M1179" s="56" t="str">
        <f>IF(ISTEXT(overallRate),"Effectuez l’étape 1",IF(OR(COUNT($C1179,I1179)&lt;&gt;2,overallRate=0),0,IF(E1179="Yes",ROUND(MAX(IF($B1179="Non - avec lien de dépendance",0,MIN((0.75*I1179),847)),MIN(I1179,(0.75*$C1179),847)),2),S1179)))</f>
        <v>Effectuez l’étape 1</v>
      </c>
      <c r="N1179" s="56" t="str">
        <f>IF(ISTEXT(overallRate),"Effectuez l’étape 1",IF(OR(COUNT($C1179,J1179)&lt;&gt;2,overallRate=0),0,IF(F1179="Yes",ROUND(MAX(IF($B1179="Non - avec lien de dépendance",0,MIN((0.75*J1179),847)),MIN(J1179,(0.75*$C1179),847)),2),T1179)))</f>
        <v>Effectuez l’étape 1</v>
      </c>
      <c r="O1179" s="56" t="str">
        <f>IF(ISTEXT(overallRate),"Effectuez l’étape 1",IF(OR(COUNT($C1179,K1179)&lt;&gt;2,overallRate=0),0,IF(G1179="Yes",ROUND(MAX(IF($B1179="Non - avec lien de dépendance",0,MIN((0.75*K1179),847)),MIN(K1179,(0.75*$C1179),847)),2),U1179)))</f>
        <v>Effectuez l’étape 1</v>
      </c>
      <c r="P1179" s="3">
        <f t="shared" si="18"/>
        <v>0</v>
      </c>
      <c r="R1179" s="110" t="e">
        <f>IF(revenueReduction&gt;0.3,MAX(IF($B1179="Non - avec lien de dépendance",MIN(1129,H1179,$C1179)*overallRate,MIN(1129,H1179)*overallRate),ROUND(MAX(IF($B1179="Non - avec lien de dépendance",0,MIN((0.75*H1179),847)),MIN(H1179,(0.75*$C1179),847)),2)),IF($B1179="Non - avec lien de dépendance",MIN(1129,H1179,$C1179)*overallRate,MIN(1129,H1179)*overallRate))</f>
        <v>#VALUE!</v>
      </c>
      <c r="S1179" s="110" t="e">
        <f>IF(revenueReduction&gt;0.3,MAX(IF($B1179="Non - avec lien de dépendance",MIN(1129,I1179,$C1179)*overallRate,MIN(1129,I1179)*overallRate),ROUND(MAX(IF($B1179="Non - avec lien de dépendance",0,MIN((0.75*I1179),847)),MIN(I1179,(0.75*$C1179),847)),2)),IF($B1179="Non - avec lien de dépendance",MIN(1129,I1179,$C1179)*overallRate,MIN(1129,I1179)*overallRate))</f>
        <v>#VALUE!</v>
      </c>
      <c r="T1179" s="110" t="e">
        <f>IF(revenueReduction&gt;0.3,MAX(IF($B1179="Non - avec lien de dépendance",MIN(1129,J1179,$C1179)*overallRate,MIN(1129,J1179)*overallRate),ROUND(MAX(IF($B1179="Non - avec lien de dépendance",0,MIN((0.75*J1179),847)),MIN(J1179,(0.75*$C1179),847)),2)),IF($B1179="Non - avec lien de dépendance",MIN(1129,J1179,$C1179)*overallRate,MIN(1129,J1179)*overallRate))</f>
        <v>#VALUE!</v>
      </c>
      <c r="U1179" s="110" t="e">
        <f>IF(revenueReduction&gt;0.3,MAX(IF($B1179="Non - avec lien de dépendance",MIN(1129,K1179,$C1179)*overallRate,MIN(1129,K1179)*overallRate),ROUND(MAX(IF($B1179="Non - avec lien de dépendance",0,MIN((0.75*K1179),847)),MIN(K1179,(0.75*$C1179),847)),2)),IF($B1179="Non - avec lien de dépendance",MIN(1129,K1179,$C1179)*overallRate,MIN(1129,K1179)*overallRate))</f>
        <v>#VALUE!</v>
      </c>
    </row>
    <row r="1180" spans="12:21" x14ac:dyDescent="0.5">
      <c r="L1180" s="56" t="str">
        <f>IF(ISTEXT(overallRate),"Effectuez l’étape 1",IF(OR(COUNT($C1180,H1180)&lt;&gt;2,overallRate=0),0,IF(D1180="Oui",ROUND(MAX(IF($B1180="Non - avec lien de dépendance",0,MIN((0.75*H1180),847)),MIN(H1180,(0.75*$C1180),847)),2),R1180)))</f>
        <v>Effectuez l’étape 1</v>
      </c>
      <c r="M1180" s="56" t="str">
        <f>IF(ISTEXT(overallRate),"Effectuez l’étape 1",IF(OR(COUNT($C1180,I1180)&lt;&gt;2,overallRate=0),0,IF(E1180="Yes",ROUND(MAX(IF($B1180="Non - avec lien de dépendance",0,MIN((0.75*I1180),847)),MIN(I1180,(0.75*$C1180),847)),2),S1180)))</f>
        <v>Effectuez l’étape 1</v>
      </c>
      <c r="N1180" s="56" t="str">
        <f>IF(ISTEXT(overallRate),"Effectuez l’étape 1",IF(OR(COUNT($C1180,J1180)&lt;&gt;2,overallRate=0),0,IF(F1180="Yes",ROUND(MAX(IF($B1180="Non - avec lien de dépendance",0,MIN((0.75*J1180),847)),MIN(J1180,(0.75*$C1180),847)),2),T1180)))</f>
        <v>Effectuez l’étape 1</v>
      </c>
      <c r="O1180" s="56" t="str">
        <f>IF(ISTEXT(overallRate),"Effectuez l’étape 1",IF(OR(COUNT($C1180,K1180)&lt;&gt;2,overallRate=0),0,IF(G1180="Yes",ROUND(MAX(IF($B1180="Non - avec lien de dépendance",0,MIN((0.75*K1180),847)),MIN(K1180,(0.75*$C1180),847)),2),U1180)))</f>
        <v>Effectuez l’étape 1</v>
      </c>
      <c r="P1180" s="3">
        <f t="shared" si="18"/>
        <v>0</v>
      </c>
      <c r="R1180" s="110" t="e">
        <f>IF(revenueReduction&gt;0.3,MAX(IF($B1180="Non - avec lien de dépendance",MIN(1129,H1180,$C1180)*overallRate,MIN(1129,H1180)*overallRate),ROUND(MAX(IF($B1180="Non - avec lien de dépendance",0,MIN((0.75*H1180),847)),MIN(H1180,(0.75*$C1180),847)),2)),IF($B1180="Non - avec lien de dépendance",MIN(1129,H1180,$C1180)*overallRate,MIN(1129,H1180)*overallRate))</f>
        <v>#VALUE!</v>
      </c>
      <c r="S1180" s="110" t="e">
        <f>IF(revenueReduction&gt;0.3,MAX(IF($B1180="Non - avec lien de dépendance",MIN(1129,I1180,$C1180)*overallRate,MIN(1129,I1180)*overallRate),ROUND(MAX(IF($B1180="Non - avec lien de dépendance",0,MIN((0.75*I1180),847)),MIN(I1180,(0.75*$C1180),847)),2)),IF($B1180="Non - avec lien de dépendance",MIN(1129,I1180,$C1180)*overallRate,MIN(1129,I1180)*overallRate))</f>
        <v>#VALUE!</v>
      </c>
      <c r="T1180" s="110" t="e">
        <f>IF(revenueReduction&gt;0.3,MAX(IF($B1180="Non - avec lien de dépendance",MIN(1129,J1180,$C1180)*overallRate,MIN(1129,J1180)*overallRate),ROUND(MAX(IF($B1180="Non - avec lien de dépendance",0,MIN((0.75*J1180),847)),MIN(J1180,(0.75*$C1180),847)),2)),IF($B1180="Non - avec lien de dépendance",MIN(1129,J1180,$C1180)*overallRate,MIN(1129,J1180)*overallRate))</f>
        <v>#VALUE!</v>
      </c>
      <c r="U1180" s="110" t="e">
        <f>IF(revenueReduction&gt;0.3,MAX(IF($B1180="Non - avec lien de dépendance",MIN(1129,K1180,$C1180)*overallRate,MIN(1129,K1180)*overallRate),ROUND(MAX(IF($B1180="Non - avec lien de dépendance",0,MIN((0.75*K1180),847)),MIN(K1180,(0.75*$C1180),847)),2)),IF($B1180="Non - avec lien de dépendance",MIN(1129,K1180,$C1180)*overallRate,MIN(1129,K1180)*overallRate))</f>
        <v>#VALUE!</v>
      </c>
    </row>
    <row r="1181" spans="12:21" x14ac:dyDescent="0.5">
      <c r="L1181" s="56" t="str">
        <f>IF(ISTEXT(overallRate),"Effectuez l’étape 1",IF(OR(COUNT($C1181,H1181)&lt;&gt;2,overallRate=0),0,IF(D1181="Oui",ROUND(MAX(IF($B1181="Non - avec lien de dépendance",0,MIN((0.75*H1181),847)),MIN(H1181,(0.75*$C1181),847)),2),R1181)))</f>
        <v>Effectuez l’étape 1</v>
      </c>
      <c r="M1181" s="56" t="str">
        <f>IF(ISTEXT(overallRate),"Effectuez l’étape 1",IF(OR(COUNT($C1181,I1181)&lt;&gt;2,overallRate=0),0,IF(E1181="Yes",ROUND(MAX(IF($B1181="Non - avec lien de dépendance",0,MIN((0.75*I1181),847)),MIN(I1181,(0.75*$C1181),847)),2),S1181)))</f>
        <v>Effectuez l’étape 1</v>
      </c>
      <c r="N1181" s="56" t="str">
        <f>IF(ISTEXT(overallRate),"Effectuez l’étape 1",IF(OR(COUNT($C1181,J1181)&lt;&gt;2,overallRate=0),0,IF(F1181="Yes",ROUND(MAX(IF($B1181="Non - avec lien de dépendance",0,MIN((0.75*J1181),847)),MIN(J1181,(0.75*$C1181),847)),2),T1181)))</f>
        <v>Effectuez l’étape 1</v>
      </c>
      <c r="O1181" s="56" t="str">
        <f>IF(ISTEXT(overallRate),"Effectuez l’étape 1",IF(OR(COUNT($C1181,K1181)&lt;&gt;2,overallRate=0),0,IF(G1181="Yes",ROUND(MAX(IF($B1181="Non - avec lien de dépendance",0,MIN((0.75*K1181),847)),MIN(K1181,(0.75*$C1181),847)),2),U1181)))</f>
        <v>Effectuez l’étape 1</v>
      </c>
      <c r="P1181" s="3">
        <f t="shared" si="18"/>
        <v>0</v>
      </c>
      <c r="R1181" s="110" t="e">
        <f>IF(revenueReduction&gt;0.3,MAX(IF($B1181="Non - avec lien de dépendance",MIN(1129,H1181,$C1181)*overallRate,MIN(1129,H1181)*overallRate),ROUND(MAX(IF($B1181="Non - avec lien de dépendance",0,MIN((0.75*H1181),847)),MIN(H1181,(0.75*$C1181),847)),2)),IF($B1181="Non - avec lien de dépendance",MIN(1129,H1181,$C1181)*overallRate,MIN(1129,H1181)*overallRate))</f>
        <v>#VALUE!</v>
      </c>
      <c r="S1181" s="110" t="e">
        <f>IF(revenueReduction&gt;0.3,MAX(IF($B1181="Non - avec lien de dépendance",MIN(1129,I1181,$C1181)*overallRate,MIN(1129,I1181)*overallRate),ROUND(MAX(IF($B1181="Non - avec lien de dépendance",0,MIN((0.75*I1181),847)),MIN(I1181,(0.75*$C1181),847)),2)),IF($B1181="Non - avec lien de dépendance",MIN(1129,I1181,$C1181)*overallRate,MIN(1129,I1181)*overallRate))</f>
        <v>#VALUE!</v>
      </c>
      <c r="T1181" s="110" t="e">
        <f>IF(revenueReduction&gt;0.3,MAX(IF($B1181="Non - avec lien de dépendance",MIN(1129,J1181,$C1181)*overallRate,MIN(1129,J1181)*overallRate),ROUND(MAX(IF($B1181="Non - avec lien de dépendance",0,MIN((0.75*J1181),847)),MIN(J1181,(0.75*$C1181),847)),2)),IF($B1181="Non - avec lien de dépendance",MIN(1129,J1181,$C1181)*overallRate,MIN(1129,J1181)*overallRate))</f>
        <v>#VALUE!</v>
      </c>
      <c r="U1181" s="110" t="e">
        <f>IF(revenueReduction&gt;0.3,MAX(IF($B1181="Non - avec lien de dépendance",MIN(1129,K1181,$C1181)*overallRate,MIN(1129,K1181)*overallRate),ROUND(MAX(IF($B1181="Non - avec lien de dépendance",0,MIN((0.75*K1181),847)),MIN(K1181,(0.75*$C1181),847)),2)),IF($B1181="Non - avec lien de dépendance",MIN(1129,K1181,$C1181)*overallRate,MIN(1129,K1181)*overallRate))</f>
        <v>#VALUE!</v>
      </c>
    </row>
    <row r="1182" spans="12:21" x14ac:dyDescent="0.5">
      <c r="L1182" s="56" t="str">
        <f>IF(ISTEXT(overallRate),"Effectuez l’étape 1",IF(OR(COUNT($C1182,H1182)&lt;&gt;2,overallRate=0),0,IF(D1182="Oui",ROUND(MAX(IF($B1182="Non - avec lien de dépendance",0,MIN((0.75*H1182),847)),MIN(H1182,(0.75*$C1182),847)),2),R1182)))</f>
        <v>Effectuez l’étape 1</v>
      </c>
      <c r="M1182" s="56" t="str">
        <f>IF(ISTEXT(overallRate),"Effectuez l’étape 1",IF(OR(COUNT($C1182,I1182)&lt;&gt;2,overallRate=0),0,IF(E1182="Yes",ROUND(MAX(IF($B1182="Non - avec lien de dépendance",0,MIN((0.75*I1182),847)),MIN(I1182,(0.75*$C1182),847)),2),S1182)))</f>
        <v>Effectuez l’étape 1</v>
      </c>
      <c r="N1182" s="56" t="str">
        <f>IF(ISTEXT(overallRate),"Effectuez l’étape 1",IF(OR(COUNT($C1182,J1182)&lt;&gt;2,overallRate=0),0,IF(F1182="Yes",ROUND(MAX(IF($B1182="Non - avec lien de dépendance",0,MIN((0.75*J1182),847)),MIN(J1182,(0.75*$C1182),847)),2),T1182)))</f>
        <v>Effectuez l’étape 1</v>
      </c>
      <c r="O1182" s="56" t="str">
        <f>IF(ISTEXT(overallRate),"Effectuez l’étape 1",IF(OR(COUNT($C1182,K1182)&lt;&gt;2,overallRate=0),0,IF(G1182="Yes",ROUND(MAX(IF($B1182="Non - avec lien de dépendance",0,MIN((0.75*K1182),847)),MIN(K1182,(0.75*$C1182),847)),2),U1182)))</f>
        <v>Effectuez l’étape 1</v>
      </c>
      <c r="P1182" s="3">
        <f t="shared" si="18"/>
        <v>0</v>
      </c>
      <c r="R1182" s="110" t="e">
        <f>IF(revenueReduction&gt;0.3,MAX(IF($B1182="Non - avec lien de dépendance",MIN(1129,H1182,$C1182)*overallRate,MIN(1129,H1182)*overallRate),ROUND(MAX(IF($B1182="Non - avec lien de dépendance",0,MIN((0.75*H1182),847)),MIN(H1182,(0.75*$C1182),847)),2)),IF($B1182="Non - avec lien de dépendance",MIN(1129,H1182,$C1182)*overallRate,MIN(1129,H1182)*overallRate))</f>
        <v>#VALUE!</v>
      </c>
      <c r="S1182" s="110" t="e">
        <f>IF(revenueReduction&gt;0.3,MAX(IF($B1182="Non - avec lien de dépendance",MIN(1129,I1182,$C1182)*overallRate,MIN(1129,I1182)*overallRate),ROUND(MAX(IF($B1182="Non - avec lien de dépendance",0,MIN((0.75*I1182),847)),MIN(I1182,(0.75*$C1182),847)),2)),IF($B1182="Non - avec lien de dépendance",MIN(1129,I1182,$C1182)*overallRate,MIN(1129,I1182)*overallRate))</f>
        <v>#VALUE!</v>
      </c>
      <c r="T1182" s="110" t="e">
        <f>IF(revenueReduction&gt;0.3,MAX(IF($B1182="Non - avec lien de dépendance",MIN(1129,J1182,$C1182)*overallRate,MIN(1129,J1182)*overallRate),ROUND(MAX(IF($B1182="Non - avec lien de dépendance",0,MIN((0.75*J1182),847)),MIN(J1182,(0.75*$C1182),847)),2)),IF($B1182="Non - avec lien de dépendance",MIN(1129,J1182,$C1182)*overallRate,MIN(1129,J1182)*overallRate))</f>
        <v>#VALUE!</v>
      </c>
      <c r="U1182" s="110" t="e">
        <f>IF(revenueReduction&gt;0.3,MAX(IF($B1182="Non - avec lien de dépendance",MIN(1129,K1182,$C1182)*overallRate,MIN(1129,K1182)*overallRate),ROUND(MAX(IF($B1182="Non - avec lien de dépendance",0,MIN((0.75*K1182),847)),MIN(K1182,(0.75*$C1182),847)),2)),IF($B1182="Non - avec lien de dépendance",MIN(1129,K1182,$C1182)*overallRate,MIN(1129,K1182)*overallRate))</f>
        <v>#VALUE!</v>
      </c>
    </row>
    <row r="1183" spans="12:21" x14ac:dyDescent="0.5">
      <c r="L1183" s="56" t="str">
        <f>IF(ISTEXT(overallRate),"Effectuez l’étape 1",IF(OR(COUNT($C1183,H1183)&lt;&gt;2,overallRate=0),0,IF(D1183="Oui",ROUND(MAX(IF($B1183="Non - avec lien de dépendance",0,MIN((0.75*H1183),847)),MIN(H1183,(0.75*$C1183),847)),2),R1183)))</f>
        <v>Effectuez l’étape 1</v>
      </c>
      <c r="M1183" s="56" t="str">
        <f>IF(ISTEXT(overallRate),"Effectuez l’étape 1",IF(OR(COUNT($C1183,I1183)&lt;&gt;2,overallRate=0),0,IF(E1183="Yes",ROUND(MAX(IF($B1183="Non - avec lien de dépendance",0,MIN((0.75*I1183),847)),MIN(I1183,(0.75*$C1183),847)),2),S1183)))</f>
        <v>Effectuez l’étape 1</v>
      </c>
      <c r="N1183" s="56" t="str">
        <f>IF(ISTEXT(overallRate),"Effectuez l’étape 1",IF(OR(COUNT($C1183,J1183)&lt;&gt;2,overallRate=0),0,IF(F1183="Yes",ROUND(MAX(IF($B1183="Non - avec lien de dépendance",0,MIN((0.75*J1183),847)),MIN(J1183,(0.75*$C1183),847)),2),T1183)))</f>
        <v>Effectuez l’étape 1</v>
      </c>
      <c r="O1183" s="56" t="str">
        <f>IF(ISTEXT(overallRate),"Effectuez l’étape 1",IF(OR(COUNT($C1183,K1183)&lt;&gt;2,overallRate=0),0,IF(G1183="Yes",ROUND(MAX(IF($B1183="Non - avec lien de dépendance",0,MIN((0.75*K1183),847)),MIN(K1183,(0.75*$C1183),847)),2),U1183)))</f>
        <v>Effectuez l’étape 1</v>
      </c>
      <c r="P1183" s="3">
        <f t="shared" si="18"/>
        <v>0</v>
      </c>
      <c r="R1183" s="110" t="e">
        <f>IF(revenueReduction&gt;0.3,MAX(IF($B1183="Non - avec lien de dépendance",MIN(1129,H1183,$C1183)*overallRate,MIN(1129,H1183)*overallRate),ROUND(MAX(IF($B1183="Non - avec lien de dépendance",0,MIN((0.75*H1183),847)),MIN(H1183,(0.75*$C1183),847)),2)),IF($B1183="Non - avec lien de dépendance",MIN(1129,H1183,$C1183)*overallRate,MIN(1129,H1183)*overallRate))</f>
        <v>#VALUE!</v>
      </c>
      <c r="S1183" s="110" t="e">
        <f>IF(revenueReduction&gt;0.3,MAX(IF($B1183="Non - avec lien de dépendance",MIN(1129,I1183,$C1183)*overallRate,MIN(1129,I1183)*overallRate),ROUND(MAX(IF($B1183="Non - avec lien de dépendance",0,MIN((0.75*I1183),847)),MIN(I1183,(0.75*$C1183),847)),2)),IF($B1183="Non - avec lien de dépendance",MIN(1129,I1183,$C1183)*overallRate,MIN(1129,I1183)*overallRate))</f>
        <v>#VALUE!</v>
      </c>
      <c r="T1183" s="110" t="e">
        <f>IF(revenueReduction&gt;0.3,MAX(IF($B1183="Non - avec lien de dépendance",MIN(1129,J1183,$C1183)*overallRate,MIN(1129,J1183)*overallRate),ROUND(MAX(IF($B1183="Non - avec lien de dépendance",0,MIN((0.75*J1183),847)),MIN(J1183,(0.75*$C1183),847)),2)),IF($B1183="Non - avec lien de dépendance",MIN(1129,J1183,$C1183)*overallRate,MIN(1129,J1183)*overallRate))</f>
        <v>#VALUE!</v>
      </c>
      <c r="U1183" s="110" t="e">
        <f>IF(revenueReduction&gt;0.3,MAX(IF($B1183="Non - avec lien de dépendance",MIN(1129,K1183,$C1183)*overallRate,MIN(1129,K1183)*overallRate),ROUND(MAX(IF($B1183="Non - avec lien de dépendance",0,MIN((0.75*K1183),847)),MIN(K1183,(0.75*$C1183),847)),2)),IF($B1183="Non - avec lien de dépendance",MIN(1129,K1183,$C1183)*overallRate,MIN(1129,K1183)*overallRate))</f>
        <v>#VALUE!</v>
      </c>
    </row>
    <row r="1184" spans="12:21" x14ac:dyDescent="0.5">
      <c r="L1184" s="56" t="str">
        <f>IF(ISTEXT(overallRate),"Effectuez l’étape 1",IF(OR(COUNT($C1184,H1184)&lt;&gt;2,overallRate=0),0,IF(D1184="Oui",ROUND(MAX(IF($B1184="Non - avec lien de dépendance",0,MIN((0.75*H1184),847)),MIN(H1184,(0.75*$C1184),847)),2),R1184)))</f>
        <v>Effectuez l’étape 1</v>
      </c>
      <c r="M1184" s="56" t="str">
        <f>IF(ISTEXT(overallRate),"Effectuez l’étape 1",IF(OR(COUNT($C1184,I1184)&lt;&gt;2,overallRate=0),0,IF(E1184="Yes",ROUND(MAX(IF($B1184="Non - avec lien de dépendance",0,MIN((0.75*I1184),847)),MIN(I1184,(0.75*$C1184),847)),2),S1184)))</f>
        <v>Effectuez l’étape 1</v>
      </c>
      <c r="N1184" s="56" t="str">
        <f>IF(ISTEXT(overallRate),"Effectuez l’étape 1",IF(OR(COUNT($C1184,J1184)&lt;&gt;2,overallRate=0),0,IF(F1184="Yes",ROUND(MAX(IF($B1184="Non - avec lien de dépendance",0,MIN((0.75*J1184),847)),MIN(J1184,(0.75*$C1184),847)),2),T1184)))</f>
        <v>Effectuez l’étape 1</v>
      </c>
      <c r="O1184" s="56" t="str">
        <f>IF(ISTEXT(overallRate),"Effectuez l’étape 1",IF(OR(COUNT($C1184,K1184)&lt;&gt;2,overallRate=0),0,IF(G1184="Yes",ROUND(MAX(IF($B1184="Non - avec lien de dépendance",0,MIN((0.75*K1184),847)),MIN(K1184,(0.75*$C1184),847)),2),U1184)))</f>
        <v>Effectuez l’étape 1</v>
      </c>
      <c r="P1184" s="3">
        <f t="shared" si="18"/>
        <v>0</v>
      </c>
      <c r="R1184" s="110" t="e">
        <f>IF(revenueReduction&gt;0.3,MAX(IF($B1184="Non - avec lien de dépendance",MIN(1129,H1184,$C1184)*overallRate,MIN(1129,H1184)*overallRate),ROUND(MAX(IF($B1184="Non - avec lien de dépendance",0,MIN((0.75*H1184),847)),MIN(H1184,(0.75*$C1184),847)),2)),IF($B1184="Non - avec lien de dépendance",MIN(1129,H1184,$C1184)*overallRate,MIN(1129,H1184)*overallRate))</f>
        <v>#VALUE!</v>
      </c>
      <c r="S1184" s="110" t="e">
        <f>IF(revenueReduction&gt;0.3,MAX(IF($B1184="Non - avec lien de dépendance",MIN(1129,I1184,$C1184)*overallRate,MIN(1129,I1184)*overallRate),ROUND(MAX(IF($B1184="Non - avec lien de dépendance",0,MIN((0.75*I1184),847)),MIN(I1184,(0.75*$C1184),847)),2)),IF($B1184="Non - avec lien de dépendance",MIN(1129,I1184,$C1184)*overallRate,MIN(1129,I1184)*overallRate))</f>
        <v>#VALUE!</v>
      </c>
      <c r="T1184" s="110" t="e">
        <f>IF(revenueReduction&gt;0.3,MAX(IF($B1184="Non - avec lien de dépendance",MIN(1129,J1184,$C1184)*overallRate,MIN(1129,J1184)*overallRate),ROUND(MAX(IF($B1184="Non - avec lien de dépendance",0,MIN((0.75*J1184),847)),MIN(J1184,(0.75*$C1184),847)),2)),IF($B1184="Non - avec lien de dépendance",MIN(1129,J1184,$C1184)*overallRate,MIN(1129,J1184)*overallRate))</f>
        <v>#VALUE!</v>
      </c>
      <c r="U1184" s="110" t="e">
        <f>IF(revenueReduction&gt;0.3,MAX(IF($B1184="Non - avec lien de dépendance",MIN(1129,K1184,$C1184)*overallRate,MIN(1129,K1184)*overallRate),ROUND(MAX(IF($B1184="Non - avec lien de dépendance",0,MIN((0.75*K1184),847)),MIN(K1184,(0.75*$C1184),847)),2)),IF($B1184="Non - avec lien de dépendance",MIN(1129,K1184,$C1184)*overallRate,MIN(1129,K1184)*overallRate))</f>
        <v>#VALUE!</v>
      </c>
    </row>
    <row r="1185" spans="12:21" x14ac:dyDescent="0.5">
      <c r="L1185" s="56" t="str">
        <f>IF(ISTEXT(overallRate),"Effectuez l’étape 1",IF(OR(COUNT($C1185,H1185)&lt;&gt;2,overallRate=0),0,IF(D1185="Oui",ROUND(MAX(IF($B1185="Non - avec lien de dépendance",0,MIN((0.75*H1185),847)),MIN(H1185,(0.75*$C1185),847)),2),R1185)))</f>
        <v>Effectuez l’étape 1</v>
      </c>
      <c r="M1185" s="56" t="str">
        <f>IF(ISTEXT(overallRate),"Effectuez l’étape 1",IF(OR(COUNT($C1185,I1185)&lt;&gt;2,overallRate=0),0,IF(E1185="Yes",ROUND(MAX(IF($B1185="Non - avec lien de dépendance",0,MIN((0.75*I1185),847)),MIN(I1185,(0.75*$C1185),847)),2),S1185)))</f>
        <v>Effectuez l’étape 1</v>
      </c>
      <c r="N1185" s="56" t="str">
        <f>IF(ISTEXT(overallRate),"Effectuez l’étape 1",IF(OR(COUNT($C1185,J1185)&lt;&gt;2,overallRate=0),0,IF(F1185="Yes",ROUND(MAX(IF($B1185="Non - avec lien de dépendance",0,MIN((0.75*J1185),847)),MIN(J1185,(0.75*$C1185),847)),2),T1185)))</f>
        <v>Effectuez l’étape 1</v>
      </c>
      <c r="O1185" s="56" t="str">
        <f>IF(ISTEXT(overallRate),"Effectuez l’étape 1",IF(OR(COUNT($C1185,K1185)&lt;&gt;2,overallRate=0),0,IF(G1185="Yes",ROUND(MAX(IF($B1185="Non - avec lien de dépendance",0,MIN((0.75*K1185),847)),MIN(K1185,(0.75*$C1185),847)),2),U1185)))</f>
        <v>Effectuez l’étape 1</v>
      </c>
      <c r="P1185" s="3">
        <f t="shared" si="18"/>
        <v>0</v>
      </c>
      <c r="R1185" s="110" t="e">
        <f>IF(revenueReduction&gt;0.3,MAX(IF($B1185="Non - avec lien de dépendance",MIN(1129,H1185,$C1185)*overallRate,MIN(1129,H1185)*overallRate),ROUND(MAX(IF($B1185="Non - avec lien de dépendance",0,MIN((0.75*H1185),847)),MIN(H1185,(0.75*$C1185),847)),2)),IF($B1185="Non - avec lien de dépendance",MIN(1129,H1185,$C1185)*overallRate,MIN(1129,H1185)*overallRate))</f>
        <v>#VALUE!</v>
      </c>
      <c r="S1185" s="110" t="e">
        <f>IF(revenueReduction&gt;0.3,MAX(IF($B1185="Non - avec lien de dépendance",MIN(1129,I1185,$C1185)*overallRate,MIN(1129,I1185)*overallRate),ROUND(MAX(IF($B1185="Non - avec lien de dépendance",0,MIN((0.75*I1185),847)),MIN(I1185,(0.75*$C1185),847)),2)),IF($B1185="Non - avec lien de dépendance",MIN(1129,I1185,$C1185)*overallRate,MIN(1129,I1185)*overallRate))</f>
        <v>#VALUE!</v>
      </c>
      <c r="T1185" s="110" t="e">
        <f>IF(revenueReduction&gt;0.3,MAX(IF($B1185="Non - avec lien de dépendance",MIN(1129,J1185,$C1185)*overallRate,MIN(1129,J1185)*overallRate),ROUND(MAX(IF($B1185="Non - avec lien de dépendance",0,MIN((0.75*J1185),847)),MIN(J1185,(0.75*$C1185),847)),2)),IF($B1185="Non - avec lien de dépendance",MIN(1129,J1185,$C1185)*overallRate,MIN(1129,J1185)*overallRate))</f>
        <v>#VALUE!</v>
      </c>
      <c r="U1185" s="110" t="e">
        <f>IF(revenueReduction&gt;0.3,MAX(IF($B1185="Non - avec lien de dépendance",MIN(1129,K1185,$C1185)*overallRate,MIN(1129,K1185)*overallRate),ROUND(MAX(IF($B1185="Non - avec lien de dépendance",0,MIN((0.75*K1185),847)),MIN(K1185,(0.75*$C1185),847)),2)),IF($B1185="Non - avec lien de dépendance",MIN(1129,K1185,$C1185)*overallRate,MIN(1129,K1185)*overallRate))</f>
        <v>#VALUE!</v>
      </c>
    </row>
    <row r="1186" spans="12:21" x14ac:dyDescent="0.5">
      <c r="L1186" s="56" t="str">
        <f>IF(ISTEXT(overallRate),"Effectuez l’étape 1",IF(OR(COUNT($C1186,H1186)&lt;&gt;2,overallRate=0),0,IF(D1186="Oui",ROUND(MAX(IF($B1186="Non - avec lien de dépendance",0,MIN((0.75*H1186),847)),MIN(H1186,(0.75*$C1186),847)),2),R1186)))</f>
        <v>Effectuez l’étape 1</v>
      </c>
      <c r="M1186" s="56" t="str">
        <f>IF(ISTEXT(overallRate),"Effectuez l’étape 1",IF(OR(COUNT($C1186,I1186)&lt;&gt;2,overallRate=0),0,IF(E1186="Yes",ROUND(MAX(IF($B1186="Non - avec lien de dépendance",0,MIN((0.75*I1186),847)),MIN(I1186,(0.75*$C1186),847)),2),S1186)))</f>
        <v>Effectuez l’étape 1</v>
      </c>
      <c r="N1186" s="56" t="str">
        <f>IF(ISTEXT(overallRate),"Effectuez l’étape 1",IF(OR(COUNT($C1186,J1186)&lt;&gt;2,overallRate=0),0,IF(F1186="Yes",ROUND(MAX(IF($B1186="Non - avec lien de dépendance",0,MIN((0.75*J1186),847)),MIN(J1186,(0.75*$C1186),847)),2),T1186)))</f>
        <v>Effectuez l’étape 1</v>
      </c>
      <c r="O1186" s="56" t="str">
        <f>IF(ISTEXT(overallRate),"Effectuez l’étape 1",IF(OR(COUNT($C1186,K1186)&lt;&gt;2,overallRate=0),0,IF(G1186="Yes",ROUND(MAX(IF($B1186="Non - avec lien de dépendance",0,MIN((0.75*K1186),847)),MIN(K1186,(0.75*$C1186),847)),2),U1186)))</f>
        <v>Effectuez l’étape 1</v>
      </c>
      <c r="P1186" s="3">
        <f t="shared" si="18"/>
        <v>0</v>
      </c>
      <c r="R1186" s="110" t="e">
        <f>IF(revenueReduction&gt;0.3,MAX(IF($B1186="Non - avec lien de dépendance",MIN(1129,H1186,$C1186)*overallRate,MIN(1129,H1186)*overallRate),ROUND(MAX(IF($B1186="Non - avec lien de dépendance",0,MIN((0.75*H1186),847)),MIN(H1186,(0.75*$C1186),847)),2)),IF($B1186="Non - avec lien de dépendance",MIN(1129,H1186,$C1186)*overallRate,MIN(1129,H1186)*overallRate))</f>
        <v>#VALUE!</v>
      </c>
      <c r="S1186" s="110" t="e">
        <f>IF(revenueReduction&gt;0.3,MAX(IF($B1186="Non - avec lien de dépendance",MIN(1129,I1186,$C1186)*overallRate,MIN(1129,I1186)*overallRate),ROUND(MAX(IF($B1186="Non - avec lien de dépendance",0,MIN((0.75*I1186),847)),MIN(I1186,(0.75*$C1186),847)),2)),IF($B1186="Non - avec lien de dépendance",MIN(1129,I1186,$C1186)*overallRate,MIN(1129,I1186)*overallRate))</f>
        <v>#VALUE!</v>
      </c>
      <c r="T1186" s="110" t="e">
        <f>IF(revenueReduction&gt;0.3,MAX(IF($B1186="Non - avec lien de dépendance",MIN(1129,J1186,$C1186)*overallRate,MIN(1129,J1186)*overallRate),ROUND(MAX(IF($B1186="Non - avec lien de dépendance",0,MIN((0.75*J1186),847)),MIN(J1186,(0.75*$C1186),847)),2)),IF($B1186="Non - avec lien de dépendance",MIN(1129,J1186,$C1186)*overallRate,MIN(1129,J1186)*overallRate))</f>
        <v>#VALUE!</v>
      </c>
      <c r="U1186" s="110" t="e">
        <f>IF(revenueReduction&gt;0.3,MAX(IF($B1186="Non - avec lien de dépendance",MIN(1129,K1186,$C1186)*overallRate,MIN(1129,K1186)*overallRate),ROUND(MAX(IF($B1186="Non - avec lien de dépendance",0,MIN((0.75*K1186),847)),MIN(K1186,(0.75*$C1186),847)),2)),IF($B1186="Non - avec lien de dépendance",MIN(1129,K1186,$C1186)*overallRate,MIN(1129,K1186)*overallRate))</f>
        <v>#VALUE!</v>
      </c>
    </row>
    <row r="1187" spans="12:21" x14ac:dyDescent="0.5">
      <c r="L1187" s="56" t="str">
        <f>IF(ISTEXT(overallRate),"Effectuez l’étape 1",IF(OR(COUNT($C1187,H1187)&lt;&gt;2,overallRate=0),0,IF(D1187="Oui",ROUND(MAX(IF($B1187="Non - avec lien de dépendance",0,MIN((0.75*H1187),847)),MIN(H1187,(0.75*$C1187),847)),2),R1187)))</f>
        <v>Effectuez l’étape 1</v>
      </c>
      <c r="M1187" s="56" t="str">
        <f>IF(ISTEXT(overallRate),"Effectuez l’étape 1",IF(OR(COUNT($C1187,I1187)&lt;&gt;2,overallRate=0),0,IF(E1187="Yes",ROUND(MAX(IF($B1187="Non - avec lien de dépendance",0,MIN((0.75*I1187),847)),MIN(I1187,(0.75*$C1187),847)),2),S1187)))</f>
        <v>Effectuez l’étape 1</v>
      </c>
      <c r="N1187" s="56" t="str">
        <f>IF(ISTEXT(overallRate),"Effectuez l’étape 1",IF(OR(COUNT($C1187,J1187)&lt;&gt;2,overallRate=0),0,IF(F1187="Yes",ROUND(MAX(IF($B1187="Non - avec lien de dépendance",0,MIN((0.75*J1187),847)),MIN(J1187,(0.75*$C1187),847)),2),T1187)))</f>
        <v>Effectuez l’étape 1</v>
      </c>
      <c r="O1187" s="56" t="str">
        <f>IF(ISTEXT(overallRate),"Effectuez l’étape 1",IF(OR(COUNT($C1187,K1187)&lt;&gt;2,overallRate=0),0,IF(G1187="Yes",ROUND(MAX(IF($B1187="Non - avec lien de dépendance",0,MIN((0.75*K1187),847)),MIN(K1187,(0.75*$C1187),847)),2),U1187)))</f>
        <v>Effectuez l’étape 1</v>
      </c>
      <c r="P1187" s="3">
        <f t="shared" si="18"/>
        <v>0</v>
      </c>
      <c r="R1187" s="110" t="e">
        <f>IF(revenueReduction&gt;0.3,MAX(IF($B1187="Non - avec lien de dépendance",MIN(1129,H1187,$C1187)*overallRate,MIN(1129,H1187)*overallRate),ROUND(MAX(IF($B1187="Non - avec lien de dépendance",0,MIN((0.75*H1187),847)),MIN(H1187,(0.75*$C1187),847)),2)),IF($B1187="Non - avec lien de dépendance",MIN(1129,H1187,$C1187)*overallRate,MIN(1129,H1187)*overallRate))</f>
        <v>#VALUE!</v>
      </c>
      <c r="S1187" s="110" t="e">
        <f>IF(revenueReduction&gt;0.3,MAX(IF($B1187="Non - avec lien de dépendance",MIN(1129,I1187,$C1187)*overallRate,MIN(1129,I1187)*overallRate),ROUND(MAX(IF($B1187="Non - avec lien de dépendance",0,MIN((0.75*I1187),847)),MIN(I1187,(0.75*$C1187),847)),2)),IF($B1187="Non - avec lien de dépendance",MIN(1129,I1187,$C1187)*overallRate,MIN(1129,I1187)*overallRate))</f>
        <v>#VALUE!</v>
      </c>
      <c r="T1187" s="110" t="e">
        <f>IF(revenueReduction&gt;0.3,MAX(IF($B1187="Non - avec lien de dépendance",MIN(1129,J1187,$C1187)*overallRate,MIN(1129,J1187)*overallRate),ROUND(MAX(IF($B1187="Non - avec lien de dépendance",0,MIN((0.75*J1187),847)),MIN(J1187,(0.75*$C1187),847)),2)),IF($B1187="Non - avec lien de dépendance",MIN(1129,J1187,$C1187)*overallRate,MIN(1129,J1187)*overallRate))</f>
        <v>#VALUE!</v>
      </c>
      <c r="U1187" s="110" t="e">
        <f>IF(revenueReduction&gt;0.3,MAX(IF($B1187="Non - avec lien de dépendance",MIN(1129,K1187,$C1187)*overallRate,MIN(1129,K1187)*overallRate),ROUND(MAX(IF($B1187="Non - avec lien de dépendance",0,MIN((0.75*K1187),847)),MIN(K1187,(0.75*$C1187),847)),2)),IF($B1187="Non - avec lien de dépendance",MIN(1129,K1187,$C1187)*overallRate,MIN(1129,K1187)*overallRate))</f>
        <v>#VALUE!</v>
      </c>
    </row>
    <row r="1188" spans="12:21" x14ac:dyDescent="0.5">
      <c r="L1188" s="56" t="str">
        <f>IF(ISTEXT(overallRate),"Effectuez l’étape 1",IF(OR(COUNT($C1188,H1188)&lt;&gt;2,overallRate=0),0,IF(D1188="Oui",ROUND(MAX(IF($B1188="Non - avec lien de dépendance",0,MIN((0.75*H1188),847)),MIN(H1188,(0.75*$C1188),847)),2),R1188)))</f>
        <v>Effectuez l’étape 1</v>
      </c>
      <c r="M1188" s="56" t="str">
        <f>IF(ISTEXT(overallRate),"Effectuez l’étape 1",IF(OR(COUNT($C1188,I1188)&lt;&gt;2,overallRate=0),0,IF(E1188="Yes",ROUND(MAX(IF($B1188="Non - avec lien de dépendance",0,MIN((0.75*I1188),847)),MIN(I1188,(0.75*$C1188),847)),2),S1188)))</f>
        <v>Effectuez l’étape 1</v>
      </c>
      <c r="N1188" s="56" t="str">
        <f>IF(ISTEXT(overallRate),"Effectuez l’étape 1",IF(OR(COUNT($C1188,J1188)&lt;&gt;2,overallRate=0),0,IF(F1188="Yes",ROUND(MAX(IF($B1188="Non - avec lien de dépendance",0,MIN((0.75*J1188),847)),MIN(J1188,(0.75*$C1188),847)),2),T1188)))</f>
        <v>Effectuez l’étape 1</v>
      </c>
      <c r="O1188" s="56" t="str">
        <f>IF(ISTEXT(overallRate),"Effectuez l’étape 1",IF(OR(COUNT($C1188,K1188)&lt;&gt;2,overallRate=0),0,IF(G1188="Yes",ROUND(MAX(IF($B1188="Non - avec lien de dépendance",0,MIN((0.75*K1188),847)),MIN(K1188,(0.75*$C1188),847)),2),U1188)))</f>
        <v>Effectuez l’étape 1</v>
      </c>
      <c r="P1188" s="3">
        <f t="shared" si="18"/>
        <v>0</v>
      </c>
      <c r="R1188" s="110" t="e">
        <f>IF(revenueReduction&gt;0.3,MAX(IF($B1188="Non - avec lien de dépendance",MIN(1129,H1188,$C1188)*overallRate,MIN(1129,H1188)*overallRate),ROUND(MAX(IF($B1188="Non - avec lien de dépendance",0,MIN((0.75*H1188),847)),MIN(H1188,(0.75*$C1188),847)),2)),IF($B1188="Non - avec lien de dépendance",MIN(1129,H1188,$C1188)*overallRate,MIN(1129,H1188)*overallRate))</f>
        <v>#VALUE!</v>
      </c>
      <c r="S1188" s="110" t="e">
        <f>IF(revenueReduction&gt;0.3,MAX(IF($B1188="Non - avec lien de dépendance",MIN(1129,I1188,$C1188)*overallRate,MIN(1129,I1188)*overallRate),ROUND(MAX(IF($B1188="Non - avec lien de dépendance",0,MIN((0.75*I1188),847)),MIN(I1188,(0.75*$C1188),847)),2)),IF($B1188="Non - avec lien de dépendance",MIN(1129,I1188,$C1188)*overallRate,MIN(1129,I1188)*overallRate))</f>
        <v>#VALUE!</v>
      </c>
      <c r="T1188" s="110" t="e">
        <f>IF(revenueReduction&gt;0.3,MAX(IF($B1188="Non - avec lien de dépendance",MIN(1129,J1188,$C1188)*overallRate,MIN(1129,J1188)*overallRate),ROUND(MAX(IF($B1188="Non - avec lien de dépendance",0,MIN((0.75*J1188),847)),MIN(J1188,(0.75*$C1188),847)),2)),IF($B1188="Non - avec lien de dépendance",MIN(1129,J1188,$C1188)*overallRate,MIN(1129,J1188)*overallRate))</f>
        <v>#VALUE!</v>
      </c>
      <c r="U1188" s="110" t="e">
        <f>IF(revenueReduction&gt;0.3,MAX(IF($B1188="Non - avec lien de dépendance",MIN(1129,K1188,$C1188)*overallRate,MIN(1129,K1188)*overallRate),ROUND(MAX(IF($B1188="Non - avec lien de dépendance",0,MIN((0.75*K1188),847)),MIN(K1188,(0.75*$C1188),847)),2)),IF($B1188="Non - avec lien de dépendance",MIN(1129,K1188,$C1188)*overallRate,MIN(1129,K1188)*overallRate))</f>
        <v>#VALUE!</v>
      </c>
    </row>
    <row r="1189" spans="12:21" x14ac:dyDescent="0.5">
      <c r="L1189" s="56" t="str">
        <f>IF(ISTEXT(overallRate),"Effectuez l’étape 1",IF(OR(COUNT($C1189,H1189)&lt;&gt;2,overallRate=0),0,IF(D1189="Oui",ROUND(MAX(IF($B1189="Non - avec lien de dépendance",0,MIN((0.75*H1189),847)),MIN(H1189,(0.75*$C1189),847)),2),R1189)))</f>
        <v>Effectuez l’étape 1</v>
      </c>
      <c r="M1189" s="56" t="str">
        <f>IF(ISTEXT(overallRate),"Effectuez l’étape 1",IF(OR(COUNT($C1189,I1189)&lt;&gt;2,overallRate=0),0,IF(E1189="Yes",ROUND(MAX(IF($B1189="Non - avec lien de dépendance",0,MIN((0.75*I1189),847)),MIN(I1189,(0.75*$C1189),847)),2),S1189)))</f>
        <v>Effectuez l’étape 1</v>
      </c>
      <c r="N1189" s="56" t="str">
        <f>IF(ISTEXT(overallRate),"Effectuez l’étape 1",IF(OR(COUNT($C1189,J1189)&lt;&gt;2,overallRate=0),0,IF(F1189="Yes",ROUND(MAX(IF($B1189="Non - avec lien de dépendance",0,MIN((0.75*J1189),847)),MIN(J1189,(0.75*$C1189),847)),2),T1189)))</f>
        <v>Effectuez l’étape 1</v>
      </c>
      <c r="O1189" s="56" t="str">
        <f>IF(ISTEXT(overallRate),"Effectuez l’étape 1",IF(OR(COUNT($C1189,K1189)&lt;&gt;2,overallRate=0),0,IF(G1189="Yes",ROUND(MAX(IF($B1189="Non - avec lien de dépendance",0,MIN((0.75*K1189),847)),MIN(K1189,(0.75*$C1189),847)),2),U1189)))</f>
        <v>Effectuez l’étape 1</v>
      </c>
      <c r="P1189" s="3">
        <f t="shared" si="18"/>
        <v>0</v>
      </c>
      <c r="R1189" s="110" t="e">
        <f>IF(revenueReduction&gt;0.3,MAX(IF($B1189="Non - avec lien de dépendance",MIN(1129,H1189,$C1189)*overallRate,MIN(1129,H1189)*overallRate),ROUND(MAX(IF($B1189="Non - avec lien de dépendance",0,MIN((0.75*H1189),847)),MIN(H1189,(0.75*$C1189),847)),2)),IF($B1189="Non - avec lien de dépendance",MIN(1129,H1189,$C1189)*overallRate,MIN(1129,H1189)*overallRate))</f>
        <v>#VALUE!</v>
      </c>
      <c r="S1189" s="110" t="e">
        <f>IF(revenueReduction&gt;0.3,MAX(IF($B1189="Non - avec lien de dépendance",MIN(1129,I1189,$C1189)*overallRate,MIN(1129,I1189)*overallRate),ROUND(MAX(IF($B1189="Non - avec lien de dépendance",0,MIN((0.75*I1189),847)),MIN(I1189,(0.75*$C1189),847)),2)),IF($B1189="Non - avec lien de dépendance",MIN(1129,I1189,$C1189)*overallRate,MIN(1129,I1189)*overallRate))</f>
        <v>#VALUE!</v>
      </c>
      <c r="T1189" s="110" t="e">
        <f>IF(revenueReduction&gt;0.3,MAX(IF($B1189="Non - avec lien de dépendance",MIN(1129,J1189,$C1189)*overallRate,MIN(1129,J1189)*overallRate),ROUND(MAX(IF($B1189="Non - avec lien de dépendance",0,MIN((0.75*J1189),847)),MIN(J1189,(0.75*$C1189),847)),2)),IF($B1189="Non - avec lien de dépendance",MIN(1129,J1189,$C1189)*overallRate,MIN(1129,J1189)*overallRate))</f>
        <v>#VALUE!</v>
      </c>
      <c r="U1189" s="110" t="e">
        <f>IF(revenueReduction&gt;0.3,MAX(IF($B1189="Non - avec lien de dépendance",MIN(1129,K1189,$C1189)*overallRate,MIN(1129,K1189)*overallRate),ROUND(MAX(IF($B1189="Non - avec lien de dépendance",0,MIN((0.75*K1189),847)),MIN(K1189,(0.75*$C1189),847)),2)),IF($B1189="Non - avec lien de dépendance",MIN(1129,K1189,$C1189)*overallRate,MIN(1129,K1189)*overallRate))</f>
        <v>#VALUE!</v>
      </c>
    </row>
    <row r="1190" spans="12:21" x14ac:dyDescent="0.5">
      <c r="L1190" s="56" t="str">
        <f>IF(ISTEXT(overallRate),"Effectuez l’étape 1",IF(OR(COUNT($C1190,H1190)&lt;&gt;2,overallRate=0),0,IF(D1190="Oui",ROUND(MAX(IF($B1190="Non - avec lien de dépendance",0,MIN((0.75*H1190),847)),MIN(H1190,(0.75*$C1190),847)),2),R1190)))</f>
        <v>Effectuez l’étape 1</v>
      </c>
      <c r="M1190" s="56" t="str">
        <f>IF(ISTEXT(overallRate),"Effectuez l’étape 1",IF(OR(COUNT($C1190,I1190)&lt;&gt;2,overallRate=0),0,IF(E1190="Yes",ROUND(MAX(IF($B1190="Non - avec lien de dépendance",0,MIN((0.75*I1190),847)),MIN(I1190,(0.75*$C1190),847)),2),S1190)))</f>
        <v>Effectuez l’étape 1</v>
      </c>
      <c r="N1190" s="56" t="str">
        <f>IF(ISTEXT(overallRate),"Effectuez l’étape 1",IF(OR(COUNT($C1190,J1190)&lt;&gt;2,overallRate=0),0,IF(F1190="Yes",ROUND(MAX(IF($B1190="Non - avec lien de dépendance",0,MIN((0.75*J1190),847)),MIN(J1190,(0.75*$C1190),847)),2),T1190)))</f>
        <v>Effectuez l’étape 1</v>
      </c>
      <c r="O1190" s="56" t="str">
        <f>IF(ISTEXT(overallRate),"Effectuez l’étape 1",IF(OR(COUNT($C1190,K1190)&lt;&gt;2,overallRate=0),0,IF(G1190="Yes",ROUND(MAX(IF($B1190="Non - avec lien de dépendance",0,MIN((0.75*K1190),847)),MIN(K1190,(0.75*$C1190),847)),2),U1190)))</f>
        <v>Effectuez l’étape 1</v>
      </c>
      <c r="P1190" s="3">
        <f t="shared" si="18"/>
        <v>0</v>
      </c>
      <c r="R1190" s="110" t="e">
        <f>IF(revenueReduction&gt;0.3,MAX(IF($B1190="Non - avec lien de dépendance",MIN(1129,H1190,$C1190)*overallRate,MIN(1129,H1190)*overallRate),ROUND(MAX(IF($B1190="Non - avec lien de dépendance",0,MIN((0.75*H1190),847)),MIN(H1190,(0.75*$C1190),847)),2)),IF($B1190="Non - avec lien de dépendance",MIN(1129,H1190,$C1190)*overallRate,MIN(1129,H1190)*overallRate))</f>
        <v>#VALUE!</v>
      </c>
      <c r="S1190" s="110" t="e">
        <f>IF(revenueReduction&gt;0.3,MAX(IF($B1190="Non - avec lien de dépendance",MIN(1129,I1190,$C1190)*overallRate,MIN(1129,I1190)*overallRate),ROUND(MAX(IF($B1190="Non - avec lien de dépendance",0,MIN((0.75*I1190),847)),MIN(I1190,(0.75*$C1190),847)),2)),IF($B1190="Non - avec lien de dépendance",MIN(1129,I1190,$C1190)*overallRate,MIN(1129,I1190)*overallRate))</f>
        <v>#VALUE!</v>
      </c>
      <c r="T1190" s="110" t="e">
        <f>IF(revenueReduction&gt;0.3,MAX(IF($B1190="Non - avec lien de dépendance",MIN(1129,J1190,$C1190)*overallRate,MIN(1129,J1190)*overallRate),ROUND(MAX(IF($B1190="Non - avec lien de dépendance",0,MIN((0.75*J1190),847)),MIN(J1190,(0.75*$C1190),847)),2)),IF($B1190="Non - avec lien de dépendance",MIN(1129,J1190,$C1190)*overallRate,MIN(1129,J1190)*overallRate))</f>
        <v>#VALUE!</v>
      </c>
      <c r="U1190" s="110" t="e">
        <f>IF(revenueReduction&gt;0.3,MAX(IF($B1190="Non - avec lien de dépendance",MIN(1129,K1190,$C1190)*overallRate,MIN(1129,K1190)*overallRate),ROUND(MAX(IF($B1190="Non - avec lien de dépendance",0,MIN((0.75*K1190),847)),MIN(K1190,(0.75*$C1190),847)),2)),IF($B1190="Non - avec lien de dépendance",MIN(1129,K1190,$C1190)*overallRate,MIN(1129,K1190)*overallRate))</f>
        <v>#VALUE!</v>
      </c>
    </row>
    <row r="1191" spans="12:21" x14ac:dyDescent="0.5">
      <c r="L1191" s="56" t="str">
        <f>IF(ISTEXT(overallRate),"Effectuez l’étape 1",IF(OR(COUNT($C1191,H1191)&lt;&gt;2,overallRate=0),0,IF(D1191="Oui",ROUND(MAX(IF($B1191="Non - avec lien de dépendance",0,MIN((0.75*H1191),847)),MIN(H1191,(0.75*$C1191),847)),2),R1191)))</f>
        <v>Effectuez l’étape 1</v>
      </c>
      <c r="M1191" s="56" t="str">
        <f>IF(ISTEXT(overallRate),"Effectuez l’étape 1",IF(OR(COUNT($C1191,I1191)&lt;&gt;2,overallRate=0),0,IF(E1191="Yes",ROUND(MAX(IF($B1191="Non - avec lien de dépendance",0,MIN((0.75*I1191),847)),MIN(I1191,(0.75*$C1191),847)),2),S1191)))</f>
        <v>Effectuez l’étape 1</v>
      </c>
      <c r="N1191" s="56" t="str">
        <f>IF(ISTEXT(overallRate),"Effectuez l’étape 1",IF(OR(COUNT($C1191,J1191)&lt;&gt;2,overallRate=0),0,IF(F1191="Yes",ROUND(MAX(IF($B1191="Non - avec lien de dépendance",0,MIN((0.75*J1191),847)),MIN(J1191,(0.75*$C1191),847)),2),T1191)))</f>
        <v>Effectuez l’étape 1</v>
      </c>
      <c r="O1191" s="56" t="str">
        <f>IF(ISTEXT(overallRate),"Effectuez l’étape 1",IF(OR(COUNT($C1191,K1191)&lt;&gt;2,overallRate=0),0,IF(G1191="Yes",ROUND(MAX(IF($B1191="Non - avec lien de dépendance",0,MIN((0.75*K1191),847)),MIN(K1191,(0.75*$C1191),847)),2),U1191)))</f>
        <v>Effectuez l’étape 1</v>
      </c>
      <c r="P1191" s="3">
        <f t="shared" si="18"/>
        <v>0</v>
      </c>
      <c r="R1191" s="110" t="e">
        <f>IF(revenueReduction&gt;0.3,MAX(IF($B1191="Non - avec lien de dépendance",MIN(1129,H1191,$C1191)*overallRate,MIN(1129,H1191)*overallRate),ROUND(MAX(IF($B1191="Non - avec lien de dépendance",0,MIN((0.75*H1191),847)),MIN(H1191,(0.75*$C1191),847)),2)),IF($B1191="Non - avec lien de dépendance",MIN(1129,H1191,$C1191)*overallRate,MIN(1129,H1191)*overallRate))</f>
        <v>#VALUE!</v>
      </c>
      <c r="S1191" s="110" t="e">
        <f>IF(revenueReduction&gt;0.3,MAX(IF($B1191="Non - avec lien de dépendance",MIN(1129,I1191,$C1191)*overallRate,MIN(1129,I1191)*overallRate),ROUND(MAX(IF($B1191="Non - avec lien de dépendance",0,MIN((0.75*I1191),847)),MIN(I1191,(0.75*$C1191),847)),2)),IF($B1191="Non - avec lien de dépendance",MIN(1129,I1191,$C1191)*overallRate,MIN(1129,I1191)*overallRate))</f>
        <v>#VALUE!</v>
      </c>
      <c r="T1191" s="110" t="e">
        <f>IF(revenueReduction&gt;0.3,MAX(IF($B1191="Non - avec lien de dépendance",MIN(1129,J1191,$C1191)*overallRate,MIN(1129,J1191)*overallRate),ROUND(MAX(IF($B1191="Non - avec lien de dépendance",0,MIN((0.75*J1191),847)),MIN(J1191,(0.75*$C1191),847)),2)),IF($B1191="Non - avec lien de dépendance",MIN(1129,J1191,$C1191)*overallRate,MIN(1129,J1191)*overallRate))</f>
        <v>#VALUE!</v>
      </c>
      <c r="U1191" s="110" t="e">
        <f>IF(revenueReduction&gt;0.3,MAX(IF($B1191="Non - avec lien de dépendance",MIN(1129,K1191,$C1191)*overallRate,MIN(1129,K1191)*overallRate),ROUND(MAX(IF($B1191="Non - avec lien de dépendance",0,MIN((0.75*K1191),847)),MIN(K1191,(0.75*$C1191),847)),2)),IF($B1191="Non - avec lien de dépendance",MIN(1129,K1191,$C1191)*overallRate,MIN(1129,K1191)*overallRate))</f>
        <v>#VALUE!</v>
      </c>
    </row>
    <row r="1192" spans="12:21" x14ac:dyDescent="0.5">
      <c r="L1192" s="56" t="str">
        <f>IF(ISTEXT(overallRate),"Effectuez l’étape 1",IF(OR(COUNT($C1192,H1192)&lt;&gt;2,overallRate=0),0,IF(D1192="Oui",ROUND(MAX(IF($B1192="Non - avec lien de dépendance",0,MIN((0.75*H1192),847)),MIN(H1192,(0.75*$C1192),847)),2),R1192)))</f>
        <v>Effectuez l’étape 1</v>
      </c>
      <c r="M1192" s="56" t="str">
        <f>IF(ISTEXT(overallRate),"Effectuez l’étape 1",IF(OR(COUNT($C1192,I1192)&lt;&gt;2,overallRate=0),0,IF(E1192="Yes",ROUND(MAX(IF($B1192="Non - avec lien de dépendance",0,MIN((0.75*I1192),847)),MIN(I1192,(0.75*$C1192),847)),2),S1192)))</f>
        <v>Effectuez l’étape 1</v>
      </c>
      <c r="N1192" s="56" t="str">
        <f>IF(ISTEXT(overallRate),"Effectuez l’étape 1",IF(OR(COUNT($C1192,J1192)&lt;&gt;2,overallRate=0),0,IF(F1192="Yes",ROUND(MAX(IF($B1192="Non - avec lien de dépendance",0,MIN((0.75*J1192),847)),MIN(J1192,(0.75*$C1192),847)),2),T1192)))</f>
        <v>Effectuez l’étape 1</v>
      </c>
      <c r="O1192" s="56" t="str">
        <f>IF(ISTEXT(overallRate),"Effectuez l’étape 1",IF(OR(COUNT($C1192,K1192)&lt;&gt;2,overallRate=0),0,IF(G1192="Yes",ROUND(MAX(IF($B1192="Non - avec lien de dépendance",0,MIN((0.75*K1192),847)),MIN(K1192,(0.75*$C1192),847)),2),U1192)))</f>
        <v>Effectuez l’étape 1</v>
      </c>
      <c r="P1192" s="3">
        <f t="shared" si="18"/>
        <v>0</v>
      </c>
      <c r="R1192" s="110" t="e">
        <f>IF(revenueReduction&gt;0.3,MAX(IF($B1192="Non - avec lien de dépendance",MIN(1129,H1192,$C1192)*overallRate,MIN(1129,H1192)*overallRate),ROUND(MAX(IF($B1192="Non - avec lien de dépendance",0,MIN((0.75*H1192),847)),MIN(H1192,(0.75*$C1192),847)),2)),IF($B1192="Non - avec lien de dépendance",MIN(1129,H1192,$C1192)*overallRate,MIN(1129,H1192)*overallRate))</f>
        <v>#VALUE!</v>
      </c>
      <c r="S1192" s="110" t="e">
        <f>IF(revenueReduction&gt;0.3,MAX(IF($B1192="Non - avec lien de dépendance",MIN(1129,I1192,$C1192)*overallRate,MIN(1129,I1192)*overallRate),ROUND(MAX(IF($B1192="Non - avec lien de dépendance",0,MIN((0.75*I1192),847)),MIN(I1192,(0.75*$C1192),847)),2)),IF($B1192="Non - avec lien de dépendance",MIN(1129,I1192,$C1192)*overallRate,MIN(1129,I1192)*overallRate))</f>
        <v>#VALUE!</v>
      </c>
      <c r="T1192" s="110" t="e">
        <f>IF(revenueReduction&gt;0.3,MAX(IF($B1192="Non - avec lien de dépendance",MIN(1129,J1192,$C1192)*overallRate,MIN(1129,J1192)*overallRate),ROUND(MAX(IF($B1192="Non - avec lien de dépendance",0,MIN((0.75*J1192),847)),MIN(J1192,(0.75*$C1192),847)),2)),IF($B1192="Non - avec lien de dépendance",MIN(1129,J1192,$C1192)*overallRate,MIN(1129,J1192)*overallRate))</f>
        <v>#VALUE!</v>
      </c>
      <c r="U1192" s="110" t="e">
        <f>IF(revenueReduction&gt;0.3,MAX(IF($B1192="Non - avec lien de dépendance",MIN(1129,K1192,$C1192)*overallRate,MIN(1129,K1192)*overallRate),ROUND(MAX(IF($B1192="Non - avec lien de dépendance",0,MIN((0.75*K1192),847)),MIN(K1192,(0.75*$C1192),847)),2)),IF($B1192="Non - avec lien de dépendance",MIN(1129,K1192,$C1192)*overallRate,MIN(1129,K1192)*overallRate))</f>
        <v>#VALUE!</v>
      </c>
    </row>
    <row r="1193" spans="12:21" x14ac:dyDescent="0.5">
      <c r="L1193" s="56" t="str">
        <f>IF(ISTEXT(overallRate),"Effectuez l’étape 1",IF(OR(COUNT($C1193,H1193)&lt;&gt;2,overallRate=0),0,IF(D1193="Oui",ROUND(MAX(IF($B1193="Non - avec lien de dépendance",0,MIN((0.75*H1193),847)),MIN(H1193,(0.75*$C1193),847)),2),R1193)))</f>
        <v>Effectuez l’étape 1</v>
      </c>
      <c r="M1193" s="56" t="str">
        <f>IF(ISTEXT(overallRate),"Effectuez l’étape 1",IF(OR(COUNT($C1193,I1193)&lt;&gt;2,overallRate=0),0,IF(E1193="Yes",ROUND(MAX(IF($B1193="Non - avec lien de dépendance",0,MIN((0.75*I1193),847)),MIN(I1193,(0.75*$C1193),847)),2),S1193)))</f>
        <v>Effectuez l’étape 1</v>
      </c>
      <c r="N1193" s="56" t="str">
        <f>IF(ISTEXT(overallRate),"Effectuez l’étape 1",IF(OR(COUNT($C1193,J1193)&lt;&gt;2,overallRate=0),0,IF(F1193="Yes",ROUND(MAX(IF($B1193="Non - avec lien de dépendance",0,MIN((0.75*J1193),847)),MIN(J1193,(0.75*$C1193),847)),2),T1193)))</f>
        <v>Effectuez l’étape 1</v>
      </c>
      <c r="O1193" s="56" t="str">
        <f>IF(ISTEXT(overallRate),"Effectuez l’étape 1",IF(OR(COUNT($C1193,K1193)&lt;&gt;2,overallRate=0),0,IF(G1193="Yes",ROUND(MAX(IF($B1193="Non - avec lien de dépendance",0,MIN((0.75*K1193),847)),MIN(K1193,(0.75*$C1193),847)),2),U1193)))</f>
        <v>Effectuez l’étape 1</v>
      </c>
      <c r="P1193" s="3">
        <f t="shared" si="18"/>
        <v>0</v>
      </c>
      <c r="R1193" s="110" t="e">
        <f>IF(revenueReduction&gt;0.3,MAX(IF($B1193="Non - avec lien de dépendance",MIN(1129,H1193,$C1193)*overallRate,MIN(1129,H1193)*overallRate),ROUND(MAX(IF($B1193="Non - avec lien de dépendance",0,MIN((0.75*H1193),847)),MIN(H1193,(0.75*$C1193),847)),2)),IF($B1193="Non - avec lien de dépendance",MIN(1129,H1193,$C1193)*overallRate,MIN(1129,H1193)*overallRate))</f>
        <v>#VALUE!</v>
      </c>
      <c r="S1193" s="110" t="e">
        <f>IF(revenueReduction&gt;0.3,MAX(IF($B1193="Non - avec lien de dépendance",MIN(1129,I1193,$C1193)*overallRate,MIN(1129,I1193)*overallRate),ROUND(MAX(IF($B1193="Non - avec lien de dépendance",0,MIN((0.75*I1193),847)),MIN(I1193,(0.75*$C1193),847)),2)),IF($B1193="Non - avec lien de dépendance",MIN(1129,I1193,$C1193)*overallRate,MIN(1129,I1193)*overallRate))</f>
        <v>#VALUE!</v>
      </c>
      <c r="T1193" s="110" t="e">
        <f>IF(revenueReduction&gt;0.3,MAX(IF($B1193="Non - avec lien de dépendance",MIN(1129,J1193,$C1193)*overallRate,MIN(1129,J1193)*overallRate),ROUND(MAX(IF($B1193="Non - avec lien de dépendance",0,MIN((0.75*J1193),847)),MIN(J1193,(0.75*$C1193),847)),2)),IF($B1193="Non - avec lien de dépendance",MIN(1129,J1193,$C1193)*overallRate,MIN(1129,J1193)*overallRate))</f>
        <v>#VALUE!</v>
      </c>
      <c r="U1193" s="110" t="e">
        <f>IF(revenueReduction&gt;0.3,MAX(IF($B1193="Non - avec lien de dépendance",MIN(1129,K1193,$C1193)*overallRate,MIN(1129,K1193)*overallRate),ROUND(MAX(IF($B1193="Non - avec lien de dépendance",0,MIN((0.75*K1193),847)),MIN(K1193,(0.75*$C1193),847)),2)),IF($B1193="Non - avec lien de dépendance",MIN(1129,K1193,$C1193)*overallRate,MIN(1129,K1193)*overallRate))</f>
        <v>#VALUE!</v>
      </c>
    </row>
    <row r="1194" spans="12:21" x14ac:dyDescent="0.5">
      <c r="L1194" s="56" t="str">
        <f>IF(ISTEXT(overallRate),"Effectuez l’étape 1",IF(OR(COUNT($C1194,H1194)&lt;&gt;2,overallRate=0),0,IF(D1194="Oui",ROUND(MAX(IF($B1194="Non - avec lien de dépendance",0,MIN((0.75*H1194),847)),MIN(H1194,(0.75*$C1194),847)),2),R1194)))</f>
        <v>Effectuez l’étape 1</v>
      </c>
      <c r="M1194" s="56" t="str">
        <f>IF(ISTEXT(overallRate),"Effectuez l’étape 1",IF(OR(COUNT($C1194,I1194)&lt;&gt;2,overallRate=0),0,IF(E1194="Yes",ROUND(MAX(IF($B1194="Non - avec lien de dépendance",0,MIN((0.75*I1194),847)),MIN(I1194,(0.75*$C1194),847)),2),S1194)))</f>
        <v>Effectuez l’étape 1</v>
      </c>
      <c r="N1194" s="56" t="str">
        <f>IF(ISTEXT(overallRate),"Effectuez l’étape 1",IF(OR(COUNT($C1194,J1194)&lt;&gt;2,overallRate=0),0,IF(F1194="Yes",ROUND(MAX(IF($B1194="Non - avec lien de dépendance",0,MIN((0.75*J1194),847)),MIN(J1194,(0.75*$C1194),847)),2),T1194)))</f>
        <v>Effectuez l’étape 1</v>
      </c>
      <c r="O1194" s="56" t="str">
        <f>IF(ISTEXT(overallRate),"Effectuez l’étape 1",IF(OR(COUNT($C1194,K1194)&lt;&gt;2,overallRate=0),0,IF(G1194="Yes",ROUND(MAX(IF($B1194="Non - avec lien de dépendance",0,MIN((0.75*K1194),847)),MIN(K1194,(0.75*$C1194),847)),2),U1194)))</f>
        <v>Effectuez l’étape 1</v>
      </c>
      <c r="P1194" s="3">
        <f t="shared" si="18"/>
        <v>0</v>
      </c>
      <c r="R1194" s="110" t="e">
        <f>IF(revenueReduction&gt;0.3,MAX(IF($B1194="Non - avec lien de dépendance",MIN(1129,H1194,$C1194)*overallRate,MIN(1129,H1194)*overallRate),ROUND(MAX(IF($B1194="Non - avec lien de dépendance",0,MIN((0.75*H1194),847)),MIN(H1194,(0.75*$C1194),847)),2)),IF($B1194="Non - avec lien de dépendance",MIN(1129,H1194,$C1194)*overallRate,MIN(1129,H1194)*overallRate))</f>
        <v>#VALUE!</v>
      </c>
      <c r="S1194" s="110" t="e">
        <f>IF(revenueReduction&gt;0.3,MAX(IF($B1194="Non - avec lien de dépendance",MIN(1129,I1194,$C1194)*overallRate,MIN(1129,I1194)*overallRate),ROUND(MAX(IF($B1194="Non - avec lien de dépendance",0,MIN((0.75*I1194),847)),MIN(I1194,(0.75*$C1194),847)),2)),IF($B1194="Non - avec lien de dépendance",MIN(1129,I1194,$C1194)*overallRate,MIN(1129,I1194)*overallRate))</f>
        <v>#VALUE!</v>
      </c>
      <c r="T1194" s="110" t="e">
        <f>IF(revenueReduction&gt;0.3,MAX(IF($B1194="Non - avec lien de dépendance",MIN(1129,J1194,$C1194)*overallRate,MIN(1129,J1194)*overallRate),ROUND(MAX(IF($B1194="Non - avec lien de dépendance",0,MIN((0.75*J1194),847)),MIN(J1194,(0.75*$C1194),847)),2)),IF($B1194="Non - avec lien de dépendance",MIN(1129,J1194,$C1194)*overallRate,MIN(1129,J1194)*overallRate))</f>
        <v>#VALUE!</v>
      </c>
      <c r="U1194" s="110" t="e">
        <f>IF(revenueReduction&gt;0.3,MAX(IF($B1194="Non - avec lien de dépendance",MIN(1129,K1194,$C1194)*overallRate,MIN(1129,K1194)*overallRate),ROUND(MAX(IF($B1194="Non - avec lien de dépendance",0,MIN((0.75*K1194),847)),MIN(K1194,(0.75*$C1194),847)),2)),IF($B1194="Non - avec lien de dépendance",MIN(1129,K1194,$C1194)*overallRate,MIN(1129,K1194)*overallRate))</f>
        <v>#VALUE!</v>
      </c>
    </row>
    <row r="1195" spans="12:21" x14ac:dyDescent="0.5">
      <c r="L1195" s="56" t="str">
        <f>IF(ISTEXT(overallRate),"Effectuez l’étape 1",IF(OR(COUNT($C1195,H1195)&lt;&gt;2,overallRate=0),0,IF(D1195="Oui",ROUND(MAX(IF($B1195="Non - avec lien de dépendance",0,MIN((0.75*H1195),847)),MIN(H1195,(0.75*$C1195),847)),2),R1195)))</f>
        <v>Effectuez l’étape 1</v>
      </c>
      <c r="M1195" s="56" t="str">
        <f>IF(ISTEXT(overallRate),"Effectuez l’étape 1",IF(OR(COUNT($C1195,I1195)&lt;&gt;2,overallRate=0),0,IF(E1195="Yes",ROUND(MAX(IF($B1195="Non - avec lien de dépendance",0,MIN((0.75*I1195),847)),MIN(I1195,(0.75*$C1195),847)),2),S1195)))</f>
        <v>Effectuez l’étape 1</v>
      </c>
      <c r="N1195" s="56" t="str">
        <f>IF(ISTEXT(overallRate),"Effectuez l’étape 1",IF(OR(COUNT($C1195,J1195)&lt;&gt;2,overallRate=0),0,IF(F1195="Yes",ROUND(MAX(IF($B1195="Non - avec lien de dépendance",0,MIN((0.75*J1195),847)),MIN(J1195,(0.75*$C1195),847)),2),T1195)))</f>
        <v>Effectuez l’étape 1</v>
      </c>
      <c r="O1195" s="56" t="str">
        <f>IF(ISTEXT(overallRate),"Effectuez l’étape 1",IF(OR(COUNT($C1195,K1195)&lt;&gt;2,overallRate=0),0,IF(G1195="Yes",ROUND(MAX(IF($B1195="Non - avec lien de dépendance",0,MIN((0.75*K1195),847)),MIN(K1195,(0.75*$C1195),847)),2),U1195)))</f>
        <v>Effectuez l’étape 1</v>
      </c>
      <c r="P1195" s="3">
        <f t="shared" si="18"/>
        <v>0</v>
      </c>
      <c r="R1195" s="110" t="e">
        <f>IF(revenueReduction&gt;0.3,MAX(IF($B1195="Non - avec lien de dépendance",MIN(1129,H1195,$C1195)*overallRate,MIN(1129,H1195)*overallRate),ROUND(MAX(IF($B1195="Non - avec lien de dépendance",0,MIN((0.75*H1195),847)),MIN(H1195,(0.75*$C1195),847)),2)),IF($B1195="Non - avec lien de dépendance",MIN(1129,H1195,$C1195)*overallRate,MIN(1129,H1195)*overallRate))</f>
        <v>#VALUE!</v>
      </c>
      <c r="S1195" s="110" t="e">
        <f>IF(revenueReduction&gt;0.3,MAX(IF($B1195="Non - avec lien de dépendance",MIN(1129,I1195,$C1195)*overallRate,MIN(1129,I1195)*overallRate),ROUND(MAX(IF($B1195="Non - avec lien de dépendance",0,MIN((0.75*I1195),847)),MIN(I1195,(0.75*$C1195),847)),2)),IF($B1195="Non - avec lien de dépendance",MIN(1129,I1195,$C1195)*overallRate,MIN(1129,I1195)*overallRate))</f>
        <v>#VALUE!</v>
      </c>
      <c r="T1195" s="110" t="e">
        <f>IF(revenueReduction&gt;0.3,MAX(IF($B1195="Non - avec lien de dépendance",MIN(1129,J1195,$C1195)*overallRate,MIN(1129,J1195)*overallRate),ROUND(MAX(IF($B1195="Non - avec lien de dépendance",0,MIN((0.75*J1195),847)),MIN(J1195,(0.75*$C1195),847)),2)),IF($B1195="Non - avec lien de dépendance",MIN(1129,J1195,$C1195)*overallRate,MIN(1129,J1195)*overallRate))</f>
        <v>#VALUE!</v>
      </c>
      <c r="U1195" s="110" t="e">
        <f>IF(revenueReduction&gt;0.3,MAX(IF($B1195="Non - avec lien de dépendance",MIN(1129,K1195,$C1195)*overallRate,MIN(1129,K1195)*overallRate),ROUND(MAX(IF($B1195="Non - avec lien de dépendance",0,MIN((0.75*K1195),847)),MIN(K1195,(0.75*$C1195),847)),2)),IF($B1195="Non - avec lien de dépendance",MIN(1129,K1195,$C1195)*overallRate,MIN(1129,K1195)*overallRate))</f>
        <v>#VALUE!</v>
      </c>
    </row>
    <row r="1196" spans="12:21" x14ac:dyDescent="0.5">
      <c r="L1196" s="56" t="str">
        <f>IF(ISTEXT(overallRate),"Effectuez l’étape 1",IF(OR(COUNT($C1196,H1196)&lt;&gt;2,overallRate=0),0,IF(D1196="Oui",ROUND(MAX(IF($B1196="Non - avec lien de dépendance",0,MIN((0.75*H1196),847)),MIN(H1196,(0.75*$C1196),847)),2),R1196)))</f>
        <v>Effectuez l’étape 1</v>
      </c>
      <c r="M1196" s="56" t="str">
        <f>IF(ISTEXT(overallRate),"Effectuez l’étape 1",IF(OR(COUNT($C1196,I1196)&lt;&gt;2,overallRate=0),0,IF(E1196="Yes",ROUND(MAX(IF($B1196="Non - avec lien de dépendance",0,MIN((0.75*I1196),847)),MIN(I1196,(0.75*$C1196),847)),2),S1196)))</f>
        <v>Effectuez l’étape 1</v>
      </c>
      <c r="N1196" s="56" t="str">
        <f>IF(ISTEXT(overallRate),"Effectuez l’étape 1",IF(OR(COUNT($C1196,J1196)&lt;&gt;2,overallRate=0),0,IF(F1196="Yes",ROUND(MAX(IF($B1196="Non - avec lien de dépendance",0,MIN((0.75*J1196),847)),MIN(J1196,(0.75*$C1196),847)),2),T1196)))</f>
        <v>Effectuez l’étape 1</v>
      </c>
      <c r="O1196" s="56" t="str">
        <f>IF(ISTEXT(overallRate),"Effectuez l’étape 1",IF(OR(COUNT($C1196,K1196)&lt;&gt;2,overallRate=0),0,IF(G1196="Yes",ROUND(MAX(IF($B1196="Non - avec lien de dépendance",0,MIN((0.75*K1196),847)),MIN(K1196,(0.75*$C1196),847)),2),U1196)))</f>
        <v>Effectuez l’étape 1</v>
      </c>
      <c r="P1196" s="3">
        <f t="shared" si="18"/>
        <v>0</v>
      </c>
      <c r="R1196" s="110" t="e">
        <f>IF(revenueReduction&gt;0.3,MAX(IF($B1196="Non - avec lien de dépendance",MIN(1129,H1196,$C1196)*overallRate,MIN(1129,H1196)*overallRate),ROUND(MAX(IF($B1196="Non - avec lien de dépendance",0,MIN((0.75*H1196),847)),MIN(H1196,(0.75*$C1196),847)),2)),IF($B1196="Non - avec lien de dépendance",MIN(1129,H1196,$C1196)*overallRate,MIN(1129,H1196)*overallRate))</f>
        <v>#VALUE!</v>
      </c>
      <c r="S1196" s="110" t="e">
        <f>IF(revenueReduction&gt;0.3,MAX(IF($B1196="Non - avec lien de dépendance",MIN(1129,I1196,$C1196)*overallRate,MIN(1129,I1196)*overallRate),ROUND(MAX(IF($B1196="Non - avec lien de dépendance",0,MIN((0.75*I1196),847)),MIN(I1196,(0.75*$C1196),847)),2)),IF($B1196="Non - avec lien de dépendance",MIN(1129,I1196,$C1196)*overallRate,MIN(1129,I1196)*overallRate))</f>
        <v>#VALUE!</v>
      </c>
      <c r="T1196" s="110" t="e">
        <f>IF(revenueReduction&gt;0.3,MAX(IF($B1196="Non - avec lien de dépendance",MIN(1129,J1196,$C1196)*overallRate,MIN(1129,J1196)*overallRate),ROUND(MAX(IF($B1196="Non - avec lien de dépendance",0,MIN((0.75*J1196),847)),MIN(J1196,(0.75*$C1196),847)),2)),IF($B1196="Non - avec lien de dépendance",MIN(1129,J1196,$C1196)*overallRate,MIN(1129,J1196)*overallRate))</f>
        <v>#VALUE!</v>
      </c>
      <c r="U1196" s="110" t="e">
        <f>IF(revenueReduction&gt;0.3,MAX(IF($B1196="Non - avec lien de dépendance",MIN(1129,K1196,$C1196)*overallRate,MIN(1129,K1196)*overallRate),ROUND(MAX(IF($B1196="Non - avec lien de dépendance",0,MIN((0.75*K1196),847)),MIN(K1196,(0.75*$C1196),847)),2)),IF($B1196="Non - avec lien de dépendance",MIN(1129,K1196,$C1196)*overallRate,MIN(1129,K1196)*overallRate))</f>
        <v>#VALUE!</v>
      </c>
    </row>
    <row r="1197" spans="12:21" x14ac:dyDescent="0.5">
      <c r="L1197" s="56" t="str">
        <f>IF(ISTEXT(overallRate),"Effectuez l’étape 1",IF(OR(COUNT($C1197,H1197)&lt;&gt;2,overallRate=0),0,IF(D1197="Oui",ROUND(MAX(IF($B1197="Non - avec lien de dépendance",0,MIN((0.75*H1197),847)),MIN(H1197,(0.75*$C1197),847)),2),R1197)))</f>
        <v>Effectuez l’étape 1</v>
      </c>
      <c r="M1197" s="56" t="str">
        <f>IF(ISTEXT(overallRate),"Effectuez l’étape 1",IF(OR(COUNT($C1197,I1197)&lt;&gt;2,overallRate=0),0,IF(E1197="Yes",ROUND(MAX(IF($B1197="Non - avec lien de dépendance",0,MIN((0.75*I1197),847)),MIN(I1197,(0.75*$C1197),847)),2),S1197)))</f>
        <v>Effectuez l’étape 1</v>
      </c>
      <c r="N1197" s="56" t="str">
        <f>IF(ISTEXT(overallRate),"Effectuez l’étape 1",IF(OR(COUNT($C1197,J1197)&lt;&gt;2,overallRate=0),0,IF(F1197="Yes",ROUND(MAX(IF($B1197="Non - avec lien de dépendance",0,MIN((0.75*J1197),847)),MIN(J1197,(0.75*$C1197),847)),2),T1197)))</f>
        <v>Effectuez l’étape 1</v>
      </c>
      <c r="O1197" s="56" t="str">
        <f>IF(ISTEXT(overallRate),"Effectuez l’étape 1",IF(OR(COUNT($C1197,K1197)&lt;&gt;2,overallRate=0),0,IF(G1197="Yes",ROUND(MAX(IF($B1197="Non - avec lien de dépendance",0,MIN((0.75*K1197),847)),MIN(K1197,(0.75*$C1197),847)),2),U1197)))</f>
        <v>Effectuez l’étape 1</v>
      </c>
      <c r="P1197" s="3">
        <f t="shared" si="18"/>
        <v>0</v>
      </c>
      <c r="R1197" s="110" t="e">
        <f>IF(revenueReduction&gt;0.3,MAX(IF($B1197="Non - avec lien de dépendance",MIN(1129,H1197,$C1197)*overallRate,MIN(1129,H1197)*overallRate),ROUND(MAX(IF($B1197="Non - avec lien de dépendance",0,MIN((0.75*H1197),847)),MIN(H1197,(0.75*$C1197),847)),2)),IF($B1197="Non - avec lien de dépendance",MIN(1129,H1197,$C1197)*overallRate,MIN(1129,H1197)*overallRate))</f>
        <v>#VALUE!</v>
      </c>
      <c r="S1197" s="110" t="e">
        <f>IF(revenueReduction&gt;0.3,MAX(IF($B1197="Non - avec lien de dépendance",MIN(1129,I1197,$C1197)*overallRate,MIN(1129,I1197)*overallRate),ROUND(MAX(IF($B1197="Non - avec lien de dépendance",0,MIN((0.75*I1197),847)),MIN(I1197,(0.75*$C1197),847)),2)),IF($B1197="Non - avec lien de dépendance",MIN(1129,I1197,$C1197)*overallRate,MIN(1129,I1197)*overallRate))</f>
        <v>#VALUE!</v>
      </c>
      <c r="T1197" s="110" t="e">
        <f>IF(revenueReduction&gt;0.3,MAX(IF($B1197="Non - avec lien de dépendance",MIN(1129,J1197,$C1197)*overallRate,MIN(1129,J1197)*overallRate),ROUND(MAX(IF($B1197="Non - avec lien de dépendance",0,MIN((0.75*J1197),847)),MIN(J1197,(0.75*$C1197),847)),2)),IF($B1197="Non - avec lien de dépendance",MIN(1129,J1197,$C1197)*overallRate,MIN(1129,J1197)*overallRate))</f>
        <v>#VALUE!</v>
      </c>
      <c r="U1197" s="110" t="e">
        <f>IF(revenueReduction&gt;0.3,MAX(IF($B1197="Non - avec lien de dépendance",MIN(1129,K1197,$C1197)*overallRate,MIN(1129,K1197)*overallRate),ROUND(MAX(IF($B1197="Non - avec lien de dépendance",0,MIN((0.75*K1197),847)),MIN(K1197,(0.75*$C1197),847)),2)),IF($B1197="Non - avec lien de dépendance",MIN(1129,K1197,$C1197)*overallRate,MIN(1129,K1197)*overallRate))</f>
        <v>#VALUE!</v>
      </c>
    </row>
    <row r="1198" spans="12:21" x14ac:dyDescent="0.5">
      <c r="L1198" s="56" t="str">
        <f>IF(ISTEXT(overallRate),"Effectuez l’étape 1",IF(OR(COUNT($C1198,H1198)&lt;&gt;2,overallRate=0),0,IF(D1198="Oui",ROUND(MAX(IF($B1198="Non - avec lien de dépendance",0,MIN((0.75*H1198),847)),MIN(H1198,(0.75*$C1198),847)),2),R1198)))</f>
        <v>Effectuez l’étape 1</v>
      </c>
      <c r="M1198" s="56" t="str">
        <f>IF(ISTEXT(overallRate),"Effectuez l’étape 1",IF(OR(COUNT($C1198,I1198)&lt;&gt;2,overallRate=0),0,IF(E1198="Yes",ROUND(MAX(IF($B1198="Non - avec lien de dépendance",0,MIN((0.75*I1198),847)),MIN(I1198,(0.75*$C1198),847)),2),S1198)))</f>
        <v>Effectuez l’étape 1</v>
      </c>
      <c r="N1198" s="56" t="str">
        <f>IF(ISTEXT(overallRate),"Effectuez l’étape 1",IF(OR(COUNT($C1198,J1198)&lt;&gt;2,overallRate=0),0,IF(F1198="Yes",ROUND(MAX(IF($B1198="Non - avec lien de dépendance",0,MIN((0.75*J1198),847)),MIN(J1198,(0.75*$C1198),847)),2),T1198)))</f>
        <v>Effectuez l’étape 1</v>
      </c>
      <c r="O1198" s="56" t="str">
        <f>IF(ISTEXT(overallRate),"Effectuez l’étape 1",IF(OR(COUNT($C1198,K1198)&lt;&gt;2,overallRate=0),0,IF(G1198="Yes",ROUND(MAX(IF($B1198="Non - avec lien de dépendance",0,MIN((0.75*K1198),847)),MIN(K1198,(0.75*$C1198),847)),2),U1198)))</f>
        <v>Effectuez l’étape 1</v>
      </c>
      <c r="P1198" s="3">
        <f t="shared" si="18"/>
        <v>0</v>
      </c>
      <c r="R1198" s="110" t="e">
        <f>IF(revenueReduction&gt;0.3,MAX(IF($B1198="Non - avec lien de dépendance",MIN(1129,H1198,$C1198)*overallRate,MIN(1129,H1198)*overallRate),ROUND(MAX(IF($B1198="Non - avec lien de dépendance",0,MIN((0.75*H1198),847)),MIN(H1198,(0.75*$C1198),847)),2)),IF($B1198="Non - avec lien de dépendance",MIN(1129,H1198,$C1198)*overallRate,MIN(1129,H1198)*overallRate))</f>
        <v>#VALUE!</v>
      </c>
      <c r="S1198" s="110" t="e">
        <f>IF(revenueReduction&gt;0.3,MAX(IF($B1198="Non - avec lien de dépendance",MIN(1129,I1198,$C1198)*overallRate,MIN(1129,I1198)*overallRate),ROUND(MAX(IF($B1198="Non - avec lien de dépendance",0,MIN((0.75*I1198),847)),MIN(I1198,(0.75*$C1198),847)),2)),IF($B1198="Non - avec lien de dépendance",MIN(1129,I1198,$C1198)*overallRate,MIN(1129,I1198)*overallRate))</f>
        <v>#VALUE!</v>
      </c>
      <c r="T1198" s="110" t="e">
        <f>IF(revenueReduction&gt;0.3,MAX(IF($B1198="Non - avec lien de dépendance",MIN(1129,J1198,$C1198)*overallRate,MIN(1129,J1198)*overallRate),ROUND(MAX(IF($B1198="Non - avec lien de dépendance",0,MIN((0.75*J1198),847)),MIN(J1198,(0.75*$C1198),847)),2)),IF($B1198="Non - avec lien de dépendance",MIN(1129,J1198,$C1198)*overallRate,MIN(1129,J1198)*overallRate))</f>
        <v>#VALUE!</v>
      </c>
      <c r="U1198" s="110" t="e">
        <f>IF(revenueReduction&gt;0.3,MAX(IF($B1198="Non - avec lien de dépendance",MIN(1129,K1198,$C1198)*overallRate,MIN(1129,K1198)*overallRate),ROUND(MAX(IF($B1198="Non - avec lien de dépendance",0,MIN((0.75*K1198),847)),MIN(K1198,(0.75*$C1198),847)),2)),IF($B1198="Non - avec lien de dépendance",MIN(1129,K1198,$C1198)*overallRate,MIN(1129,K1198)*overallRate))</f>
        <v>#VALUE!</v>
      </c>
    </row>
    <row r="1199" spans="12:21" x14ac:dyDescent="0.5">
      <c r="L1199" s="56" t="str">
        <f>IF(ISTEXT(overallRate),"Effectuez l’étape 1",IF(OR(COUNT($C1199,H1199)&lt;&gt;2,overallRate=0),0,IF(D1199="Oui",ROUND(MAX(IF($B1199="Non - avec lien de dépendance",0,MIN((0.75*H1199),847)),MIN(H1199,(0.75*$C1199),847)),2),R1199)))</f>
        <v>Effectuez l’étape 1</v>
      </c>
      <c r="M1199" s="56" t="str">
        <f>IF(ISTEXT(overallRate),"Effectuez l’étape 1",IF(OR(COUNT($C1199,I1199)&lt;&gt;2,overallRate=0),0,IF(E1199="Yes",ROUND(MAX(IF($B1199="Non - avec lien de dépendance",0,MIN((0.75*I1199),847)),MIN(I1199,(0.75*$C1199),847)),2),S1199)))</f>
        <v>Effectuez l’étape 1</v>
      </c>
      <c r="N1199" s="56" t="str">
        <f>IF(ISTEXT(overallRate),"Effectuez l’étape 1",IF(OR(COUNT($C1199,J1199)&lt;&gt;2,overallRate=0),0,IF(F1199="Yes",ROUND(MAX(IF($B1199="Non - avec lien de dépendance",0,MIN((0.75*J1199),847)),MIN(J1199,(0.75*$C1199),847)),2),T1199)))</f>
        <v>Effectuez l’étape 1</v>
      </c>
      <c r="O1199" s="56" t="str">
        <f>IF(ISTEXT(overallRate),"Effectuez l’étape 1",IF(OR(COUNT($C1199,K1199)&lt;&gt;2,overallRate=0),0,IF(G1199="Yes",ROUND(MAX(IF($B1199="Non - avec lien de dépendance",0,MIN((0.75*K1199),847)),MIN(K1199,(0.75*$C1199),847)),2),U1199)))</f>
        <v>Effectuez l’étape 1</v>
      </c>
      <c r="P1199" s="3">
        <f t="shared" si="18"/>
        <v>0</v>
      </c>
      <c r="R1199" s="110" t="e">
        <f>IF(revenueReduction&gt;0.3,MAX(IF($B1199="Non - avec lien de dépendance",MIN(1129,H1199,$C1199)*overallRate,MIN(1129,H1199)*overallRate),ROUND(MAX(IF($B1199="Non - avec lien de dépendance",0,MIN((0.75*H1199),847)),MIN(H1199,(0.75*$C1199),847)),2)),IF($B1199="Non - avec lien de dépendance",MIN(1129,H1199,$C1199)*overallRate,MIN(1129,H1199)*overallRate))</f>
        <v>#VALUE!</v>
      </c>
      <c r="S1199" s="110" t="e">
        <f>IF(revenueReduction&gt;0.3,MAX(IF($B1199="Non - avec lien de dépendance",MIN(1129,I1199,$C1199)*overallRate,MIN(1129,I1199)*overallRate),ROUND(MAX(IF($B1199="Non - avec lien de dépendance",0,MIN((0.75*I1199),847)),MIN(I1199,(0.75*$C1199),847)),2)),IF($B1199="Non - avec lien de dépendance",MIN(1129,I1199,$C1199)*overallRate,MIN(1129,I1199)*overallRate))</f>
        <v>#VALUE!</v>
      </c>
      <c r="T1199" s="110" t="e">
        <f>IF(revenueReduction&gt;0.3,MAX(IF($B1199="Non - avec lien de dépendance",MIN(1129,J1199,$C1199)*overallRate,MIN(1129,J1199)*overallRate),ROUND(MAX(IF($B1199="Non - avec lien de dépendance",0,MIN((0.75*J1199),847)),MIN(J1199,(0.75*$C1199),847)),2)),IF($B1199="Non - avec lien de dépendance",MIN(1129,J1199,$C1199)*overallRate,MIN(1129,J1199)*overallRate))</f>
        <v>#VALUE!</v>
      </c>
      <c r="U1199" s="110" t="e">
        <f>IF(revenueReduction&gt;0.3,MAX(IF($B1199="Non - avec lien de dépendance",MIN(1129,K1199,$C1199)*overallRate,MIN(1129,K1199)*overallRate),ROUND(MAX(IF($B1199="Non - avec lien de dépendance",0,MIN((0.75*K1199),847)),MIN(K1199,(0.75*$C1199),847)),2)),IF($B1199="Non - avec lien de dépendance",MIN(1129,K1199,$C1199)*overallRate,MIN(1129,K1199)*overallRate))</f>
        <v>#VALUE!</v>
      </c>
    </row>
    <row r="1200" spans="12:21" x14ac:dyDescent="0.5">
      <c r="L1200" s="56" t="str">
        <f>IF(ISTEXT(overallRate),"Effectuez l’étape 1",IF(OR(COUNT($C1200,H1200)&lt;&gt;2,overallRate=0),0,IF(D1200="Oui",ROUND(MAX(IF($B1200="Non - avec lien de dépendance",0,MIN((0.75*H1200),847)),MIN(H1200,(0.75*$C1200),847)),2),R1200)))</f>
        <v>Effectuez l’étape 1</v>
      </c>
      <c r="M1200" s="56" t="str">
        <f>IF(ISTEXT(overallRate),"Effectuez l’étape 1",IF(OR(COUNT($C1200,I1200)&lt;&gt;2,overallRate=0),0,IF(E1200="Yes",ROUND(MAX(IF($B1200="Non - avec lien de dépendance",0,MIN((0.75*I1200),847)),MIN(I1200,(0.75*$C1200),847)),2),S1200)))</f>
        <v>Effectuez l’étape 1</v>
      </c>
      <c r="N1200" s="56" t="str">
        <f>IF(ISTEXT(overallRate),"Effectuez l’étape 1",IF(OR(COUNT($C1200,J1200)&lt;&gt;2,overallRate=0),0,IF(F1200="Yes",ROUND(MAX(IF($B1200="Non - avec lien de dépendance",0,MIN((0.75*J1200),847)),MIN(J1200,(0.75*$C1200),847)),2),T1200)))</f>
        <v>Effectuez l’étape 1</v>
      </c>
      <c r="O1200" s="56" t="str">
        <f>IF(ISTEXT(overallRate),"Effectuez l’étape 1",IF(OR(COUNT($C1200,K1200)&lt;&gt;2,overallRate=0),0,IF(G1200="Yes",ROUND(MAX(IF($B1200="Non - avec lien de dépendance",0,MIN((0.75*K1200),847)),MIN(K1200,(0.75*$C1200),847)),2),U1200)))</f>
        <v>Effectuez l’étape 1</v>
      </c>
      <c r="P1200" s="3">
        <f t="shared" si="18"/>
        <v>0</v>
      </c>
      <c r="R1200" s="110" t="e">
        <f>IF(revenueReduction&gt;0.3,MAX(IF($B1200="Non - avec lien de dépendance",MIN(1129,H1200,$C1200)*overallRate,MIN(1129,H1200)*overallRate),ROUND(MAX(IF($B1200="Non - avec lien de dépendance",0,MIN((0.75*H1200),847)),MIN(H1200,(0.75*$C1200),847)),2)),IF($B1200="Non - avec lien de dépendance",MIN(1129,H1200,$C1200)*overallRate,MIN(1129,H1200)*overallRate))</f>
        <v>#VALUE!</v>
      </c>
      <c r="S1200" s="110" t="e">
        <f>IF(revenueReduction&gt;0.3,MAX(IF($B1200="Non - avec lien de dépendance",MIN(1129,I1200,$C1200)*overallRate,MIN(1129,I1200)*overallRate),ROUND(MAX(IF($B1200="Non - avec lien de dépendance",0,MIN((0.75*I1200),847)),MIN(I1200,(0.75*$C1200),847)),2)),IF($B1200="Non - avec lien de dépendance",MIN(1129,I1200,$C1200)*overallRate,MIN(1129,I1200)*overallRate))</f>
        <v>#VALUE!</v>
      </c>
      <c r="T1200" s="110" t="e">
        <f>IF(revenueReduction&gt;0.3,MAX(IF($B1200="Non - avec lien de dépendance",MIN(1129,J1200,$C1200)*overallRate,MIN(1129,J1200)*overallRate),ROUND(MAX(IF($B1200="Non - avec lien de dépendance",0,MIN((0.75*J1200),847)),MIN(J1200,(0.75*$C1200),847)),2)),IF($B1200="Non - avec lien de dépendance",MIN(1129,J1200,$C1200)*overallRate,MIN(1129,J1200)*overallRate))</f>
        <v>#VALUE!</v>
      </c>
      <c r="U1200" s="110" t="e">
        <f>IF(revenueReduction&gt;0.3,MAX(IF($B1200="Non - avec lien de dépendance",MIN(1129,K1200,$C1200)*overallRate,MIN(1129,K1200)*overallRate),ROUND(MAX(IF($B1200="Non - avec lien de dépendance",0,MIN((0.75*K1200),847)),MIN(K1200,(0.75*$C1200),847)),2)),IF($B1200="Non - avec lien de dépendance",MIN(1129,K1200,$C1200)*overallRate,MIN(1129,K1200)*overallRate))</f>
        <v>#VALUE!</v>
      </c>
    </row>
    <row r="1201" spans="12:21" x14ac:dyDescent="0.5">
      <c r="L1201" s="56" t="str">
        <f>IF(ISTEXT(overallRate),"Effectuez l’étape 1",IF(OR(COUNT($C1201,H1201)&lt;&gt;2,overallRate=0),0,IF(D1201="Oui",ROUND(MAX(IF($B1201="Non - avec lien de dépendance",0,MIN((0.75*H1201),847)),MIN(H1201,(0.75*$C1201),847)),2),R1201)))</f>
        <v>Effectuez l’étape 1</v>
      </c>
      <c r="M1201" s="56" t="str">
        <f>IF(ISTEXT(overallRate),"Effectuez l’étape 1",IF(OR(COUNT($C1201,I1201)&lt;&gt;2,overallRate=0),0,IF(E1201="Yes",ROUND(MAX(IF($B1201="Non - avec lien de dépendance",0,MIN((0.75*I1201),847)),MIN(I1201,(0.75*$C1201),847)),2),S1201)))</f>
        <v>Effectuez l’étape 1</v>
      </c>
      <c r="N1201" s="56" t="str">
        <f>IF(ISTEXT(overallRate),"Effectuez l’étape 1",IF(OR(COUNT($C1201,J1201)&lt;&gt;2,overallRate=0),0,IF(F1201="Yes",ROUND(MAX(IF($B1201="Non - avec lien de dépendance",0,MIN((0.75*J1201),847)),MIN(J1201,(0.75*$C1201),847)),2),T1201)))</f>
        <v>Effectuez l’étape 1</v>
      </c>
      <c r="O1201" s="56" t="str">
        <f>IF(ISTEXT(overallRate),"Effectuez l’étape 1",IF(OR(COUNT($C1201,K1201)&lt;&gt;2,overallRate=0),0,IF(G1201="Yes",ROUND(MAX(IF($B1201="Non - avec lien de dépendance",0,MIN((0.75*K1201),847)),MIN(K1201,(0.75*$C1201),847)),2),U1201)))</f>
        <v>Effectuez l’étape 1</v>
      </c>
      <c r="P1201" s="3">
        <f t="shared" si="18"/>
        <v>0</v>
      </c>
      <c r="R1201" s="110" t="e">
        <f>IF(revenueReduction&gt;0.3,MAX(IF($B1201="Non - avec lien de dépendance",MIN(1129,H1201,$C1201)*overallRate,MIN(1129,H1201)*overallRate),ROUND(MAX(IF($B1201="Non - avec lien de dépendance",0,MIN((0.75*H1201),847)),MIN(H1201,(0.75*$C1201),847)),2)),IF($B1201="Non - avec lien de dépendance",MIN(1129,H1201,$C1201)*overallRate,MIN(1129,H1201)*overallRate))</f>
        <v>#VALUE!</v>
      </c>
      <c r="S1201" s="110" t="e">
        <f>IF(revenueReduction&gt;0.3,MAX(IF($B1201="Non - avec lien de dépendance",MIN(1129,I1201,$C1201)*overallRate,MIN(1129,I1201)*overallRate),ROUND(MAX(IF($B1201="Non - avec lien de dépendance",0,MIN((0.75*I1201),847)),MIN(I1201,(0.75*$C1201),847)),2)),IF($B1201="Non - avec lien de dépendance",MIN(1129,I1201,$C1201)*overallRate,MIN(1129,I1201)*overallRate))</f>
        <v>#VALUE!</v>
      </c>
      <c r="T1201" s="110" t="e">
        <f>IF(revenueReduction&gt;0.3,MAX(IF($B1201="Non - avec lien de dépendance",MIN(1129,J1201,$C1201)*overallRate,MIN(1129,J1201)*overallRate),ROUND(MAX(IF($B1201="Non - avec lien de dépendance",0,MIN((0.75*J1201),847)),MIN(J1201,(0.75*$C1201),847)),2)),IF($B1201="Non - avec lien de dépendance",MIN(1129,J1201,$C1201)*overallRate,MIN(1129,J1201)*overallRate))</f>
        <v>#VALUE!</v>
      </c>
      <c r="U1201" s="110" t="e">
        <f>IF(revenueReduction&gt;0.3,MAX(IF($B1201="Non - avec lien de dépendance",MIN(1129,K1201,$C1201)*overallRate,MIN(1129,K1201)*overallRate),ROUND(MAX(IF($B1201="Non - avec lien de dépendance",0,MIN((0.75*K1201),847)),MIN(K1201,(0.75*$C1201),847)),2)),IF($B1201="Non - avec lien de dépendance",MIN(1129,K1201,$C1201)*overallRate,MIN(1129,K1201)*overallRate))</f>
        <v>#VALUE!</v>
      </c>
    </row>
    <row r="1202" spans="12:21" x14ac:dyDescent="0.5">
      <c r="L1202" s="56" t="str">
        <f>IF(ISTEXT(overallRate),"Effectuez l’étape 1",IF(OR(COUNT($C1202,H1202)&lt;&gt;2,overallRate=0),0,IF(D1202="Oui",ROUND(MAX(IF($B1202="Non - avec lien de dépendance",0,MIN((0.75*H1202),847)),MIN(H1202,(0.75*$C1202),847)),2),R1202)))</f>
        <v>Effectuez l’étape 1</v>
      </c>
      <c r="M1202" s="56" t="str">
        <f>IF(ISTEXT(overallRate),"Effectuez l’étape 1",IF(OR(COUNT($C1202,I1202)&lt;&gt;2,overallRate=0),0,IF(E1202="Yes",ROUND(MAX(IF($B1202="Non - avec lien de dépendance",0,MIN((0.75*I1202),847)),MIN(I1202,(0.75*$C1202),847)),2),S1202)))</f>
        <v>Effectuez l’étape 1</v>
      </c>
      <c r="N1202" s="56" t="str">
        <f>IF(ISTEXT(overallRate),"Effectuez l’étape 1",IF(OR(COUNT($C1202,J1202)&lt;&gt;2,overallRate=0),0,IF(F1202="Yes",ROUND(MAX(IF($B1202="Non - avec lien de dépendance",0,MIN((0.75*J1202),847)),MIN(J1202,(0.75*$C1202),847)),2),T1202)))</f>
        <v>Effectuez l’étape 1</v>
      </c>
      <c r="O1202" s="56" t="str">
        <f>IF(ISTEXT(overallRate),"Effectuez l’étape 1",IF(OR(COUNT($C1202,K1202)&lt;&gt;2,overallRate=0),0,IF(G1202="Yes",ROUND(MAX(IF($B1202="Non - avec lien de dépendance",0,MIN((0.75*K1202),847)),MIN(K1202,(0.75*$C1202),847)),2),U1202)))</f>
        <v>Effectuez l’étape 1</v>
      </c>
      <c r="P1202" s="3">
        <f t="shared" si="18"/>
        <v>0</v>
      </c>
      <c r="R1202" s="110" t="e">
        <f>IF(revenueReduction&gt;0.3,MAX(IF($B1202="Non - avec lien de dépendance",MIN(1129,H1202,$C1202)*overallRate,MIN(1129,H1202)*overallRate),ROUND(MAX(IF($B1202="Non - avec lien de dépendance",0,MIN((0.75*H1202),847)),MIN(H1202,(0.75*$C1202),847)),2)),IF($B1202="Non - avec lien de dépendance",MIN(1129,H1202,$C1202)*overallRate,MIN(1129,H1202)*overallRate))</f>
        <v>#VALUE!</v>
      </c>
      <c r="S1202" s="110" t="e">
        <f>IF(revenueReduction&gt;0.3,MAX(IF($B1202="Non - avec lien de dépendance",MIN(1129,I1202,$C1202)*overallRate,MIN(1129,I1202)*overallRate),ROUND(MAX(IF($B1202="Non - avec lien de dépendance",0,MIN((0.75*I1202),847)),MIN(I1202,(0.75*$C1202),847)),2)),IF($B1202="Non - avec lien de dépendance",MIN(1129,I1202,$C1202)*overallRate,MIN(1129,I1202)*overallRate))</f>
        <v>#VALUE!</v>
      </c>
      <c r="T1202" s="110" t="e">
        <f>IF(revenueReduction&gt;0.3,MAX(IF($B1202="Non - avec lien de dépendance",MIN(1129,J1202,$C1202)*overallRate,MIN(1129,J1202)*overallRate),ROUND(MAX(IF($B1202="Non - avec lien de dépendance",0,MIN((0.75*J1202),847)),MIN(J1202,(0.75*$C1202),847)),2)),IF($B1202="Non - avec lien de dépendance",MIN(1129,J1202,$C1202)*overallRate,MIN(1129,J1202)*overallRate))</f>
        <v>#VALUE!</v>
      </c>
      <c r="U1202" s="110" t="e">
        <f>IF(revenueReduction&gt;0.3,MAX(IF($B1202="Non - avec lien de dépendance",MIN(1129,K1202,$C1202)*overallRate,MIN(1129,K1202)*overallRate),ROUND(MAX(IF($B1202="Non - avec lien de dépendance",0,MIN((0.75*K1202),847)),MIN(K1202,(0.75*$C1202),847)),2)),IF($B1202="Non - avec lien de dépendance",MIN(1129,K1202,$C1202)*overallRate,MIN(1129,K1202)*overallRate))</f>
        <v>#VALUE!</v>
      </c>
    </row>
    <row r="1203" spans="12:21" x14ac:dyDescent="0.5">
      <c r="L1203" s="56" t="str">
        <f>IF(ISTEXT(overallRate),"Effectuez l’étape 1",IF(OR(COUNT($C1203,H1203)&lt;&gt;2,overallRate=0),0,IF(D1203="Oui",ROUND(MAX(IF($B1203="Non - avec lien de dépendance",0,MIN((0.75*H1203),847)),MIN(H1203,(0.75*$C1203),847)),2),R1203)))</f>
        <v>Effectuez l’étape 1</v>
      </c>
      <c r="M1203" s="56" t="str">
        <f>IF(ISTEXT(overallRate),"Effectuez l’étape 1",IF(OR(COUNT($C1203,I1203)&lt;&gt;2,overallRate=0),0,IF(E1203="Yes",ROUND(MAX(IF($B1203="Non - avec lien de dépendance",0,MIN((0.75*I1203),847)),MIN(I1203,(0.75*$C1203),847)),2),S1203)))</f>
        <v>Effectuez l’étape 1</v>
      </c>
      <c r="N1203" s="56" t="str">
        <f>IF(ISTEXT(overallRate),"Effectuez l’étape 1",IF(OR(COUNT($C1203,J1203)&lt;&gt;2,overallRate=0),0,IF(F1203="Yes",ROUND(MAX(IF($B1203="Non - avec lien de dépendance",0,MIN((0.75*J1203),847)),MIN(J1203,(0.75*$C1203),847)),2),T1203)))</f>
        <v>Effectuez l’étape 1</v>
      </c>
      <c r="O1203" s="56" t="str">
        <f>IF(ISTEXT(overallRate),"Effectuez l’étape 1",IF(OR(COUNT($C1203,K1203)&lt;&gt;2,overallRate=0),0,IF(G1203="Yes",ROUND(MAX(IF($B1203="Non - avec lien de dépendance",0,MIN((0.75*K1203),847)),MIN(K1203,(0.75*$C1203),847)),2),U1203)))</f>
        <v>Effectuez l’étape 1</v>
      </c>
      <c r="P1203" s="3">
        <f t="shared" si="18"/>
        <v>0</v>
      </c>
      <c r="R1203" s="110" t="e">
        <f>IF(revenueReduction&gt;0.3,MAX(IF($B1203="Non - avec lien de dépendance",MIN(1129,H1203,$C1203)*overallRate,MIN(1129,H1203)*overallRate),ROUND(MAX(IF($B1203="Non - avec lien de dépendance",0,MIN((0.75*H1203),847)),MIN(H1203,(0.75*$C1203),847)),2)),IF($B1203="Non - avec lien de dépendance",MIN(1129,H1203,$C1203)*overallRate,MIN(1129,H1203)*overallRate))</f>
        <v>#VALUE!</v>
      </c>
      <c r="S1203" s="110" t="e">
        <f>IF(revenueReduction&gt;0.3,MAX(IF($B1203="Non - avec lien de dépendance",MIN(1129,I1203,$C1203)*overallRate,MIN(1129,I1203)*overallRate),ROUND(MAX(IF($B1203="Non - avec lien de dépendance",0,MIN((0.75*I1203),847)),MIN(I1203,(0.75*$C1203),847)),2)),IF($B1203="Non - avec lien de dépendance",MIN(1129,I1203,$C1203)*overallRate,MIN(1129,I1203)*overallRate))</f>
        <v>#VALUE!</v>
      </c>
      <c r="T1203" s="110" t="e">
        <f>IF(revenueReduction&gt;0.3,MAX(IF($B1203="Non - avec lien de dépendance",MIN(1129,J1203,$C1203)*overallRate,MIN(1129,J1203)*overallRate),ROUND(MAX(IF($B1203="Non - avec lien de dépendance",0,MIN((0.75*J1203),847)),MIN(J1203,(0.75*$C1203),847)),2)),IF($B1203="Non - avec lien de dépendance",MIN(1129,J1203,$C1203)*overallRate,MIN(1129,J1203)*overallRate))</f>
        <v>#VALUE!</v>
      </c>
      <c r="U1203" s="110" t="e">
        <f>IF(revenueReduction&gt;0.3,MAX(IF($B1203="Non - avec lien de dépendance",MIN(1129,K1203,$C1203)*overallRate,MIN(1129,K1203)*overallRate),ROUND(MAX(IF($B1203="Non - avec lien de dépendance",0,MIN((0.75*K1203),847)),MIN(K1203,(0.75*$C1203),847)),2)),IF($B1203="Non - avec lien de dépendance",MIN(1129,K1203,$C1203)*overallRate,MIN(1129,K1203)*overallRate))</f>
        <v>#VALUE!</v>
      </c>
    </row>
    <row r="1204" spans="12:21" x14ac:dyDescent="0.5">
      <c r="L1204" s="56" t="str">
        <f>IF(ISTEXT(overallRate),"Effectuez l’étape 1",IF(OR(COUNT($C1204,H1204)&lt;&gt;2,overallRate=0),0,IF(D1204="Oui",ROUND(MAX(IF($B1204="Non - avec lien de dépendance",0,MIN((0.75*H1204),847)),MIN(H1204,(0.75*$C1204),847)),2),R1204)))</f>
        <v>Effectuez l’étape 1</v>
      </c>
      <c r="M1204" s="56" t="str">
        <f>IF(ISTEXT(overallRate),"Effectuez l’étape 1",IF(OR(COUNT($C1204,I1204)&lt;&gt;2,overallRate=0),0,IF(E1204="Yes",ROUND(MAX(IF($B1204="Non - avec lien de dépendance",0,MIN((0.75*I1204),847)),MIN(I1204,(0.75*$C1204),847)),2),S1204)))</f>
        <v>Effectuez l’étape 1</v>
      </c>
      <c r="N1204" s="56" t="str">
        <f>IF(ISTEXT(overallRate),"Effectuez l’étape 1",IF(OR(COUNT($C1204,J1204)&lt;&gt;2,overallRate=0),0,IF(F1204="Yes",ROUND(MAX(IF($B1204="Non - avec lien de dépendance",0,MIN((0.75*J1204),847)),MIN(J1204,(0.75*$C1204),847)),2),T1204)))</f>
        <v>Effectuez l’étape 1</v>
      </c>
      <c r="O1204" s="56" t="str">
        <f>IF(ISTEXT(overallRate),"Effectuez l’étape 1",IF(OR(COUNT($C1204,K1204)&lt;&gt;2,overallRate=0),0,IF(G1204="Yes",ROUND(MAX(IF($B1204="Non - avec lien de dépendance",0,MIN((0.75*K1204),847)),MIN(K1204,(0.75*$C1204),847)),2),U1204)))</f>
        <v>Effectuez l’étape 1</v>
      </c>
      <c r="P1204" s="3">
        <f t="shared" si="18"/>
        <v>0</v>
      </c>
      <c r="R1204" s="110" t="e">
        <f>IF(revenueReduction&gt;0.3,MAX(IF($B1204="Non - avec lien de dépendance",MIN(1129,H1204,$C1204)*overallRate,MIN(1129,H1204)*overallRate),ROUND(MAX(IF($B1204="Non - avec lien de dépendance",0,MIN((0.75*H1204),847)),MIN(H1204,(0.75*$C1204),847)),2)),IF($B1204="Non - avec lien de dépendance",MIN(1129,H1204,$C1204)*overallRate,MIN(1129,H1204)*overallRate))</f>
        <v>#VALUE!</v>
      </c>
      <c r="S1204" s="110" t="e">
        <f>IF(revenueReduction&gt;0.3,MAX(IF($B1204="Non - avec lien de dépendance",MIN(1129,I1204,$C1204)*overallRate,MIN(1129,I1204)*overallRate),ROUND(MAX(IF($B1204="Non - avec lien de dépendance",0,MIN((0.75*I1204),847)),MIN(I1204,(0.75*$C1204),847)),2)),IF($B1204="Non - avec lien de dépendance",MIN(1129,I1204,$C1204)*overallRate,MIN(1129,I1204)*overallRate))</f>
        <v>#VALUE!</v>
      </c>
      <c r="T1204" s="110" t="e">
        <f>IF(revenueReduction&gt;0.3,MAX(IF($B1204="Non - avec lien de dépendance",MIN(1129,J1204,$C1204)*overallRate,MIN(1129,J1204)*overallRate),ROUND(MAX(IF($B1204="Non - avec lien de dépendance",0,MIN((0.75*J1204),847)),MIN(J1204,(0.75*$C1204),847)),2)),IF($B1204="Non - avec lien de dépendance",MIN(1129,J1204,$C1204)*overallRate,MIN(1129,J1204)*overallRate))</f>
        <v>#VALUE!</v>
      </c>
      <c r="U1204" s="110" t="e">
        <f>IF(revenueReduction&gt;0.3,MAX(IF($B1204="Non - avec lien de dépendance",MIN(1129,K1204,$C1204)*overallRate,MIN(1129,K1204)*overallRate),ROUND(MAX(IF($B1204="Non - avec lien de dépendance",0,MIN((0.75*K1204),847)),MIN(K1204,(0.75*$C1204),847)),2)),IF($B1204="Non - avec lien de dépendance",MIN(1129,K1204,$C1204)*overallRate,MIN(1129,K1204)*overallRate))</f>
        <v>#VALUE!</v>
      </c>
    </row>
    <row r="1205" spans="12:21" x14ac:dyDescent="0.5">
      <c r="L1205" s="56" t="str">
        <f>IF(ISTEXT(overallRate),"Effectuez l’étape 1",IF(OR(COUNT($C1205,H1205)&lt;&gt;2,overallRate=0),0,IF(D1205="Oui",ROUND(MAX(IF($B1205="Non - avec lien de dépendance",0,MIN((0.75*H1205),847)),MIN(H1205,(0.75*$C1205),847)),2),R1205)))</f>
        <v>Effectuez l’étape 1</v>
      </c>
      <c r="M1205" s="56" t="str">
        <f>IF(ISTEXT(overallRate),"Effectuez l’étape 1",IF(OR(COUNT($C1205,I1205)&lt;&gt;2,overallRate=0),0,IF(E1205="Yes",ROUND(MAX(IF($B1205="Non - avec lien de dépendance",0,MIN((0.75*I1205),847)),MIN(I1205,(0.75*$C1205),847)),2),S1205)))</f>
        <v>Effectuez l’étape 1</v>
      </c>
      <c r="N1205" s="56" t="str">
        <f>IF(ISTEXT(overallRate),"Effectuez l’étape 1",IF(OR(COUNT($C1205,J1205)&lt;&gt;2,overallRate=0),0,IF(F1205="Yes",ROUND(MAX(IF($B1205="Non - avec lien de dépendance",0,MIN((0.75*J1205),847)),MIN(J1205,(0.75*$C1205),847)),2),T1205)))</f>
        <v>Effectuez l’étape 1</v>
      </c>
      <c r="O1205" s="56" t="str">
        <f>IF(ISTEXT(overallRate),"Effectuez l’étape 1",IF(OR(COUNT($C1205,K1205)&lt;&gt;2,overallRate=0),0,IF(G1205="Yes",ROUND(MAX(IF($B1205="Non - avec lien de dépendance",0,MIN((0.75*K1205),847)),MIN(K1205,(0.75*$C1205),847)),2),U1205)))</f>
        <v>Effectuez l’étape 1</v>
      </c>
      <c r="P1205" s="3">
        <f t="shared" si="18"/>
        <v>0</v>
      </c>
      <c r="R1205" s="110" t="e">
        <f>IF(revenueReduction&gt;0.3,MAX(IF($B1205="Non - avec lien de dépendance",MIN(1129,H1205,$C1205)*overallRate,MIN(1129,H1205)*overallRate),ROUND(MAX(IF($B1205="Non - avec lien de dépendance",0,MIN((0.75*H1205),847)),MIN(H1205,(0.75*$C1205),847)),2)),IF($B1205="Non - avec lien de dépendance",MIN(1129,H1205,$C1205)*overallRate,MIN(1129,H1205)*overallRate))</f>
        <v>#VALUE!</v>
      </c>
      <c r="S1205" s="110" t="e">
        <f>IF(revenueReduction&gt;0.3,MAX(IF($B1205="Non - avec lien de dépendance",MIN(1129,I1205,$C1205)*overallRate,MIN(1129,I1205)*overallRate),ROUND(MAX(IF($B1205="Non - avec lien de dépendance",0,MIN((0.75*I1205),847)),MIN(I1205,(0.75*$C1205),847)),2)),IF($B1205="Non - avec lien de dépendance",MIN(1129,I1205,$C1205)*overallRate,MIN(1129,I1205)*overallRate))</f>
        <v>#VALUE!</v>
      </c>
      <c r="T1205" s="110" t="e">
        <f>IF(revenueReduction&gt;0.3,MAX(IF($B1205="Non - avec lien de dépendance",MIN(1129,J1205,$C1205)*overallRate,MIN(1129,J1205)*overallRate),ROUND(MAX(IF($B1205="Non - avec lien de dépendance",0,MIN((0.75*J1205),847)),MIN(J1205,(0.75*$C1205),847)),2)),IF($B1205="Non - avec lien de dépendance",MIN(1129,J1205,$C1205)*overallRate,MIN(1129,J1205)*overallRate))</f>
        <v>#VALUE!</v>
      </c>
      <c r="U1205" s="110" t="e">
        <f>IF(revenueReduction&gt;0.3,MAX(IF($B1205="Non - avec lien de dépendance",MIN(1129,K1205,$C1205)*overallRate,MIN(1129,K1205)*overallRate),ROUND(MAX(IF($B1205="Non - avec lien de dépendance",0,MIN((0.75*K1205),847)),MIN(K1205,(0.75*$C1205),847)),2)),IF($B1205="Non - avec lien de dépendance",MIN(1129,K1205,$C1205)*overallRate,MIN(1129,K1205)*overallRate))</f>
        <v>#VALUE!</v>
      </c>
    </row>
    <row r="1206" spans="12:21" x14ac:dyDescent="0.5">
      <c r="L1206" s="56" t="str">
        <f>IF(ISTEXT(overallRate),"Effectuez l’étape 1",IF(OR(COUNT($C1206,H1206)&lt;&gt;2,overallRate=0),0,IF(D1206="Oui",ROUND(MAX(IF($B1206="Non - avec lien de dépendance",0,MIN((0.75*H1206),847)),MIN(H1206,(0.75*$C1206),847)),2),R1206)))</f>
        <v>Effectuez l’étape 1</v>
      </c>
      <c r="M1206" s="56" t="str">
        <f>IF(ISTEXT(overallRate),"Effectuez l’étape 1",IF(OR(COUNT($C1206,I1206)&lt;&gt;2,overallRate=0),0,IF(E1206="Yes",ROUND(MAX(IF($B1206="Non - avec lien de dépendance",0,MIN((0.75*I1206),847)),MIN(I1206,(0.75*$C1206),847)),2),S1206)))</f>
        <v>Effectuez l’étape 1</v>
      </c>
      <c r="N1206" s="56" t="str">
        <f>IF(ISTEXT(overallRate),"Effectuez l’étape 1",IF(OR(COUNT($C1206,J1206)&lt;&gt;2,overallRate=0),0,IF(F1206="Yes",ROUND(MAX(IF($B1206="Non - avec lien de dépendance",0,MIN((0.75*J1206),847)),MIN(J1206,(0.75*$C1206),847)),2),T1206)))</f>
        <v>Effectuez l’étape 1</v>
      </c>
      <c r="O1206" s="56" t="str">
        <f>IF(ISTEXT(overallRate),"Effectuez l’étape 1",IF(OR(COUNT($C1206,K1206)&lt;&gt;2,overallRate=0),0,IF(G1206="Yes",ROUND(MAX(IF($B1206="Non - avec lien de dépendance",0,MIN((0.75*K1206),847)),MIN(K1206,(0.75*$C1206),847)),2),U1206)))</f>
        <v>Effectuez l’étape 1</v>
      </c>
      <c r="P1206" s="3">
        <f t="shared" si="18"/>
        <v>0</v>
      </c>
      <c r="R1206" s="110" t="e">
        <f>IF(revenueReduction&gt;0.3,MAX(IF($B1206="Non - avec lien de dépendance",MIN(1129,H1206,$C1206)*overallRate,MIN(1129,H1206)*overallRate),ROUND(MAX(IF($B1206="Non - avec lien de dépendance",0,MIN((0.75*H1206),847)),MIN(H1206,(0.75*$C1206),847)),2)),IF($B1206="Non - avec lien de dépendance",MIN(1129,H1206,$C1206)*overallRate,MIN(1129,H1206)*overallRate))</f>
        <v>#VALUE!</v>
      </c>
      <c r="S1206" s="110" t="e">
        <f>IF(revenueReduction&gt;0.3,MAX(IF($B1206="Non - avec lien de dépendance",MIN(1129,I1206,$C1206)*overallRate,MIN(1129,I1206)*overallRate),ROUND(MAX(IF($B1206="Non - avec lien de dépendance",0,MIN((0.75*I1206),847)),MIN(I1206,(0.75*$C1206),847)),2)),IF($B1206="Non - avec lien de dépendance",MIN(1129,I1206,$C1206)*overallRate,MIN(1129,I1206)*overallRate))</f>
        <v>#VALUE!</v>
      </c>
      <c r="T1206" s="110" t="e">
        <f>IF(revenueReduction&gt;0.3,MAX(IF($B1206="Non - avec lien de dépendance",MIN(1129,J1206,$C1206)*overallRate,MIN(1129,J1206)*overallRate),ROUND(MAX(IF($B1206="Non - avec lien de dépendance",0,MIN((0.75*J1206),847)),MIN(J1206,(0.75*$C1206),847)),2)),IF($B1206="Non - avec lien de dépendance",MIN(1129,J1206,$C1206)*overallRate,MIN(1129,J1206)*overallRate))</f>
        <v>#VALUE!</v>
      </c>
      <c r="U1206" s="110" t="e">
        <f>IF(revenueReduction&gt;0.3,MAX(IF($B1206="Non - avec lien de dépendance",MIN(1129,K1206,$C1206)*overallRate,MIN(1129,K1206)*overallRate),ROUND(MAX(IF($B1206="Non - avec lien de dépendance",0,MIN((0.75*K1206),847)),MIN(K1206,(0.75*$C1206),847)),2)),IF($B1206="Non - avec lien de dépendance",MIN(1129,K1206,$C1206)*overallRate,MIN(1129,K1206)*overallRate))</f>
        <v>#VALUE!</v>
      </c>
    </row>
    <row r="1207" spans="12:21" x14ac:dyDescent="0.5">
      <c r="L1207" s="56" t="str">
        <f>IF(ISTEXT(overallRate),"Effectuez l’étape 1",IF(OR(COUNT($C1207,H1207)&lt;&gt;2,overallRate=0),0,IF(D1207="Oui",ROUND(MAX(IF($B1207="Non - avec lien de dépendance",0,MIN((0.75*H1207),847)),MIN(H1207,(0.75*$C1207),847)),2),R1207)))</f>
        <v>Effectuez l’étape 1</v>
      </c>
      <c r="M1207" s="56" t="str">
        <f>IF(ISTEXT(overallRate),"Effectuez l’étape 1",IF(OR(COUNT($C1207,I1207)&lt;&gt;2,overallRate=0),0,IF(E1207="Yes",ROUND(MAX(IF($B1207="Non - avec lien de dépendance",0,MIN((0.75*I1207),847)),MIN(I1207,(0.75*$C1207),847)),2),S1207)))</f>
        <v>Effectuez l’étape 1</v>
      </c>
      <c r="N1207" s="56" t="str">
        <f>IF(ISTEXT(overallRate),"Effectuez l’étape 1",IF(OR(COUNT($C1207,J1207)&lt;&gt;2,overallRate=0),0,IF(F1207="Yes",ROUND(MAX(IF($B1207="Non - avec lien de dépendance",0,MIN((0.75*J1207),847)),MIN(J1207,(0.75*$C1207),847)),2),T1207)))</f>
        <v>Effectuez l’étape 1</v>
      </c>
      <c r="O1207" s="56" t="str">
        <f>IF(ISTEXT(overallRate),"Effectuez l’étape 1",IF(OR(COUNT($C1207,K1207)&lt;&gt;2,overallRate=0),0,IF(G1207="Yes",ROUND(MAX(IF($B1207="Non - avec lien de dépendance",0,MIN((0.75*K1207),847)),MIN(K1207,(0.75*$C1207),847)),2),U1207)))</f>
        <v>Effectuez l’étape 1</v>
      </c>
      <c r="P1207" s="3">
        <f t="shared" si="18"/>
        <v>0</v>
      </c>
      <c r="R1207" s="110" t="e">
        <f>IF(revenueReduction&gt;0.3,MAX(IF($B1207="Non - avec lien de dépendance",MIN(1129,H1207,$C1207)*overallRate,MIN(1129,H1207)*overallRate),ROUND(MAX(IF($B1207="Non - avec lien de dépendance",0,MIN((0.75*H1207),847)),MIN(H1207,(0.75*$C1207),847)),2)),IF($B1207="Non - avec lien de dépendance",MIN(1129,H1207,$C1207)*overallRate,MIN(1129,H1207)*overallRate))</f>
        <v>#VALUE!</v>
      </c>
      <c r="S1207" s="110" t="e">
        <f>IF(revenueReduction&gt;0.3,MAX(IF($B1207="Non - avec lien de dépendance",MIN(1129,I1207,$C1207)*overallRate,MIN(1129,I1207)*overallRate),ROUND(MAX(IF($B1207="Non - avec lien de dépendance",0,MIN((0.75*I1207),847)),MIN(I1207,(0.75*$C1207),847)),2)),IF($B1207="Non - avec lien de dépendance",MIN(1129,I1207,$C1207)*overallRate,MIN(1129,I1207)*overallRate))</f>
        <v>#VALUE!</v>
      </c>
      <c r="T1207" s="110" t="e">
        <f>IF(revenueReduction&gt;0.3,MAX(IF($B1207="Non - avec lien de dépendance",MIN(1129,J1207,$C1207)*overallRate,MIN(1129,J1207)*overallRate),ROUND(MAX(IF($B1207="Non - avec lien de dépendance",0,MIN((0.75*J1207),847)),MIN(J1207,(0.75*$C1207),847)),2)),IF($B1207="Non - avec lien de dépendance",MIN(1129,J1207,$C1207)*overallRate,MIN(1129,J1207)*overallRate))</f>
        <v>#VALUE!</v>
      </c>
      <c r="U1207" s="110" t="e">
        <f>IF(revenueReduction&gt;0.3,MAX(IF($B1207="Non - avec lien de dépendance",MIN(1129,K1207,$C1207)*overallRate,MIN(1129,K1207)*overallRate),ROUND(MAX(IF($B1207="Non - avec lien de dépendance",0,MIN((0.75*K1207),847)),MIN(K1207,(0.75*$C1207),847)),2)),IF($B1207="Non - avec lien de dépendance",MIN(1129,K1207,$C1207)*overallRate,MIN(1129,K1207)*overallRate))</f>
        <v>#VALUE!</v>
      </c>
    </row>
    <row r="1208" spans="12:21" x14ac:dyDescent="0.5">
      <c r="L1208" s="56" t="str">
        <f>IF(ISTEXT(overallRate),"Effectuez l’étape 1",IF(OR(COUNT($C1208,H1208)&lt;&gt;2,overallRate=0),0,IF(D1208="Oui",ROUND(MAX(IF($B1208="Non - avec lien de dépendance",0,MIN((0.75*H1208),847)),MIN(H1208,(0.75*$C1208),847)),2),R1208)))</f>
        <v>Effectuez l’étape 1</v>
      </c>
      <c r="M1208" s="56" t="str">
        <f>IF(ISTEXT(overallRate),"Effectuez l’étape 1",IF(OR(COUNT($C1208,I1208)&lt;&gt;2,overallRate=0),0,IF(E1208="Yes",ROUND(MAX(IF($B1208="Non - avec lien de dépendance",0,MIN((0.75*I1208),847)),MIN(I1208,(0.75*$C1208),847)),2),S1208)))</f>
        <v>Effectuez l’étape 1</v>
      </c>
      <c r="N1208" s="56" t="str">
        <f>IF(ISTEXT(overallRate),"Effectuez l’étape 1",IF(OR(COUNT($C1208,J1208)&lt;&gt;2,overallRate=0),0,IF(F1208="Yes",ROUND(MAX(IF($B1208="Non - avec lien de dépendance",0,MIN((0.75*J1208),847)),MIN(J1208,(0.75*$C1208),847)),2),T1208)))</f>
        <v>Effectuez l’étape 1</v>
      </c>
      <c r="O1208" s="56" t="str">
        <f>IF(ISTEXT(overallRate),"Effectuez l’étape 1",IF(OR(COUNT($C1208,K1208)&lt;&gt;2,overallRate=0),0,IF(G1208="Yes",ROUND(MAX(IF($B1208="Non - avec lien de dépendance",0,MIN((0.75*K1208),847)),MIN(K1208,(0.75*$C1208),847)),2),U1208)))</f>
        <v>Effectuez l’étape 1</v>
      </c>
      <c r="P1208" s="3">
        <f t="shared" si="18"/>
        <v>0</v>
      </c>
      <c r="R1208" s="110" t="e">
        <f>IF(revenueReduction&gt;0.3,MAX(IF($B1208="Non - avec lien de dépendance",MIN(1129,H1208,$C1208)*overallRate,MIN(1129,H1208)*overallRate),ROUND(MAX(IF($B1208="Non - avec lien de dépendance",0,MIN((0.75*H1208),847)),MIN(H1208,(0.75*$C1208),847)),2)),IF($B1208="Non - avec lien de dépendance",MIN(1129,H1208,$C1208)*overallRate,MIN(1129,H1208)*overallRate))</f>
        <v>#VALUE!</v>
      </c>
      <c r="S1208" s="110" t="e">
        <f>IF(revenueReduction&gt;0.3,MAX(IF($B1208="Non - avec lien de dépendance",MIN(1129,I1208,$C1208)*overallRate,MIN(1129,I1208)*overallRate),ROUND(MAX(IF($B1208="Non - avec lien de dépendance",0,MIN((0.75*I1208),847)),MIN(I1208,(0.75*$C1208),847)),2)),IF($B1208="Non - avec lien de dépendance",MIN(1129,I1208,$C1208)*overallRate,MIN(1129,I1208)*overallRate))</f>
        <v>#VALUE!</v>
      </c>
      <c r="T1208" s="110" t="e">
        <f>IF(revenueReduction&gt;0.3,MAX(IF($B1208="Non - avec lien de dépendance",MIN(1129,J1208,$C1208)*overallRate,MIN(1129,J1208)*overallRate),ROUND(MAX(IF($B1208="Non - avec lien de dépendance",0,MIN((0.75*J1208),847)),MIN(J1208,(0.75*$C1208),847)),2)),IF($B1208="Non - avec lien de dépendance",MIN(1129,J1208,$C1208)*overallRate,MIN(1129,J1208)*overallRate))</f>
        <v>#VALUE!</v>
      </c>
      <c r="U1208" s="110" t="e">
        <f>IF(revenueReduction&gt;0.3,MAX(IF($B1208="Non - avec lien de dépendance",MIN(1129,K1208,$C1208)*overallRate,MIN(1129,K1208)*overallRate),ROUND(MAX(IF($B1208="Non - avec lien de dépendance",0,MIN((0.75*K1208),847)),MIN(K1208,(0.75*$C1208),847)),2)),IF($B1208="Non - avec lien de dépendance",MIN(1129,K1208,$C1208)*overallRate,MIN(1129,K1208)*overallRate))</f>
        <v>#VALUE!</v>
      </c>
    </row>
    <row r="1209" spans="12:21" x14ac:dyDescent="0.5">
      <c r="L1209" s="56" t="str">
        <f>IF(ISTEXT(overallRate),"Effectuez l’étape 1",IF(OR(COUNT($C1209,H1209)&lt;&gt;2,overallRate=0),0,IF(D1209="Oui",ROUND(MAX(IF($B1209="Non - avec lien de dépendance",0,MIN((0.75*H1209),847)),MIN(H1209,(0.75*$C1209),847)),2),R1209)))</f>
        <v>Effectuez l’étape 1</v>
      </c>
      <c r="M1209" s="56" t="str">
        <f>IF(ISTEXT(overallRate),"Effectuez l’étape 1",IF(OR(COUNT($C1209,I1209)&lt;&gt;2,overallRate=0),0,IF(E1209="Yes",ROUND(MAX(IF($B1209="Non - avec lien de dépendance",0,MIN((0.75*I1209),847)),MIN(I1209,(0.75*$C1209),847)),2),S1209)))</f>
        <v>Effectuez l’étape 1</v>
      </c>
      <c r="N1209" s="56" t="str">
        <f>IF(ISTEXT(overallRate),"Effectuez l’étape 1",IF(OR(COUNT($C1209,J1209)&lt;&gt;2,overallRate=0),0,IF(F1209="Yes",ROUND(MAX(IF($B1209="Non - avec lien de dépendance",0,MIN((0.75*J1209),847)),MIN(J1209,(0.75*$C1209),847)),2),T1209)))</f>
        <v>Effectuez l’étape 1</v>
      </c>
      <c r="O1209" s="56" t="str">
        <f>IF(ISTEXT(overallRate),"Effectuez l’étape 1",IF(OR(COUNT($C1209,K1209)&lt;&gt;2,overallRate=0),0,IF(G1209="Yes",ROUND(MAX(IF($B1209="Non - avec lien de dépendance",0,MIN((0.75*K1209),847)),MIN(K1209,(0.75*$C1209),847)),2),U1209)))</f>
        <v>Effectuez l’étape 1</v>
      </c>
      <c r="P1209" s="3">
        <f t="shared" si="18"/>
        <v>0</v>
      </c>
      <c r="R1209" s="110" t="e">
        <f>IF(revenueReduction&gt;0.3,MAX(IF($B1209="Non - avec lien de dépendance",MIN(1129,H1209,$C1209)*overallRate,MIN(1129,H1209)*overallRate),ROUND(MAX(IF($B1209="Non - avec lien de dépendance",0,MIN((0.75*H1209),847)),MIN(H1209,(0.75*$C1209),847)),2)),IF($B1209="Non - avec lien de dépendance",MIN(1129,H1209,$C1209)*overallRate,MIN(1129,H1209)*overallRate))</f>
        <v>#VALUE!</v>
      </c>
      <c r="S1209" s="110" t="e">
        <f>IF(revenueReduction&gt;0.3,MAX(IF($B1209="Non - avec lien de dépendance",MIN(1129,I1209,$C1209)*overallRate,MIN(1129,I1209)*overallRate),ROUND(MAX(IF($B1209="Non - avec lien de dépendance",0,MIN((0.75*I1209),847)),MIN(I1209,(0.75*$C1209),847)),2)),IF($B1209="Non - avec lien de dépendance",MIN(1129,I1209,$C1209)*overallRate,MIN(1129,I1209)*overallRate))</f>
        <v>#VALUE!</v>
      </c>
      <c r="T1209" s="110" t="e">
        <f>IF(revenueReduction&gt;0.3,MAX(IF($B1209="Non - avec lien de dépendance",MIN(1129,J1209,$C1209)*overallRate,MIN(1129,J1209)*overallRate),ROUND(MAX(IF($B1209="Non - avec lien de dépendance",0,MIN((0.75*J1209),847)),MIN(J1209,(0.75*$C1209),847)),2)),IF($B1209="Non - avec lien de dépendance",MIN(1129,J1209,$C1209)*overallRate,MIN(1129,J1209)*overallRate))</f>
        <v>#VALUE!</v>
      </c>
      <c r="U1209" s="110" t="e">
        <f>IF(revenueReduction&gt;0.3,MAX(IF($B1209="Non - avec lien de dépendance",MIN(1129,K1209,$C1209)*overallRate,MIN(1129,K1209)*overallRate),ROUND(MAX(IF($B1209="Non - avec lien de dépendance",0,MIN((0.75*K1209),847)),MIN(K1209,(0.75*$C1209),847)),2)),IF($B1209="Non - avec lien de dépendance",MIN(1129,K1209,$C1209)*overallRate,MIN(1129,K1209)*overallRate))</f>
        <v>#VALUE!</v>
      </c>
    </row>
    <row r="1210" spans="12:21" x14ac:dyDescent="0.5">
      <c r="L1210" s="56" t="str">
        <f>IF(ISTEXT(overallRate),"Effectuez l’étape 1",IF(OR(COUNT($C1210,H1210)&lt;&gt;2,overallRate=0),0,IF(D1210="Oui",ROUND(MAX(IF($B1210="Non - avec lien de dépendance",0,MIN((0.75*H1210),847)),MIN(H1210,(0.75*$C1210),847)),2),R1210)))</f>
        <v>Effectuez l’étape 1</v>
      </c>
      <c r="M1210" s="56" t="str">
        <f>IF(ISTEXT(overallRate),"Effectuez l’étape 1",IF(OR(COUNT($C1210,I1210)&lt;&gt;2,overallRate=0),0,IF(E1210="Yes",ROUND(MAX(IF($B1210="Non - avec lien de dépendance",0,MIN((0.75*I1210),847)),MIN(I1210,(0.75*$C1210),847)),2),S1210)))</f>
        <v>Effectuez l’étape 1</v>
      </c>
      <c r="N1210" s="56" t="str">
        <f>IF(ISTEXT(overallRate),"Effectuez l’étape 1",IF(OR(COUNT($C1210,J1210)&lt;&gt;2,overallRate=0),0,IF(F1210="Yes",ROUND(MAX(IF($B1210="Non - avec lien de dépendance",0,MIN((0.75*J1210),847)),MIN(J1210,(0.75*$C1210),847)),2),T1210)))</f>
        <v>Effectuez l’étape 1</v>
      </c>
      <c r="O1210" s="56" t="str">
        <f>IF(ISTEXT(overallRate),"Effectuez l’étape 1",IF(OR(COUNT($C1210,K1210)&lt;&gt;2,overallRate=0),0,IF(G1210="Yes",ROUND(MAX(IF($B1210="Non - avec lien de dépendance",0,MIN((0.75*K1210),847)),MIN(K1210,(0.75*$C1210),847)),2),U1210)))</f>
        <v>Effectuez l’étape 1</v>
      </c>
      <c r="P1210" s="3">
        <f t="shared" si="18"/>
        <v>0</v>
      </c>
      <c r="R1210" s="110" t="e">
        <f>IF(revenueReduction&gt;0.3,MAX(IF($B1210="Non - avec lien de dépendance",MIN(1129,H1210,$C1210)*overallRate,MIN(1129,H1210)*overallRate),ROUND(MAX(IF($B1210="Non - avec lien de dépendance",0,MIN((0.75*H1210),847)),MIN(H1210,(0.75*$C1210),847)),2)),IF($B1210="Non - avec lien de dépendance",MIN(1129,H1210,$C1210)*overallRate,MIN(1129,H1210)*overallRate))</f>
        <v>#VALUE!</v>
      </c>
      <c r="S1210" s="110" t="e">
        <f>IF(revenueReduction&gt;0.3,MAX(IF($B1210="Non - avec lien de dépendance",MIN(1129,I1210,$C1210)*overallRate,MIN(1129,I1210)*overallRate),ROUND(MAX(IF($B1210="Non - avec lien de dépendance",0,MIN((0.75*I1210),847)),MIN(I1210,(0.75*$C1210),847)),2)),IF($B1210="Non - avec lien de dépendance",MIN(1129,I1210,$C1210)*overallRate,MIN(1129,I1210)*overallRate))</f>
        <v>#VALUE!</v>
      </c>
      <c r="T1210" s="110" t="e">
        <f>IF(revenueReduction&gt;0.3,MAX(IF($B1210="Non - avec lien de dépendance",MIN(1129,J1210,$C1210)*overallRate,MIN(1129,J1210)*overallRate),ROUND(MAX(IF($B1210="Non - avec lien de dépendance",0,MIN((0.75*J1210),847)),MIN(J1210,(0.75*$C1210),847)),2)),IF($B1210="Non - avec lien de dépendance",MIN(1129,J1210,$C1210)*overallRate,MIN(1129,J1210)*overallRate))</f>
        <v>#VALUE!</v>
      </c>
      <c r="U1210" s="110" t="e">
        <f>IF(revenueReduction&gt;0.3,MAX(IF($B1210="Non - avec lien de dépendance",MIN(1129,K1210,$C1210)*overallRate,MIN(1129,K1210)*overallRate),ROUND(MAX(IF($B1210="Non - avec lien de dépendance",0,MIN((0.75*K1210),847)),MIN(K1210,(0.75*$C1210),847)),2)),IF($B1210="Non - avec lien de dépendance",MIN(1129,K1210,$C1210)*overallRate,MIN(1129,K1210)*overallRate))</f>
        <v>#VALUE!</v>
      </c>
    </row>
    <row r="1211" spans="12:21" x14ac:dyDescent="0.5">
      <c r="L1211" s="56" t="str">
        <f>IF(ISTEXT(overallRate),"Effectuez l’étape 1",IF(OR(COUNT($C1211,H1211)&lt;&gt;2,overallRate=0),0,IF(D1211="Oui",ROUND(MAX(IF($B1211="Non - avec lien de dépendance",0,MIN((0.75*H1211),847)),MIN(H1211,(0.75*$C1211),847)),2),R1211)))</f>
        <v>Effectuez l’étape 1</v>
      </c>
      <c r="M1211" s="56" t="str">
        <f>IF(ISTEXT(overallRate),"Effectuez l’étape 1",IF(OR(COUNT($C1211,I1211)&lt;&gt;2,overallRate=0),0,IF(E1211="Yes",ROUND(MAX(IF($B1211="Non - avec lien de dépendance",0,MIN((0.75*I1211),847)),MIN(I1211,(0.75*$C1211),847)),2),S1211)))</f>
        <v>Effectuez l’étape 1</v>
      </c>
      <c r="N1211" s="56" t="str">
        <f>IF(ISTEXT(overallRate),"Effectuez l’étape 1",IF(OR(COUNT($C1211,J1211)&lt;&gt;2,overallRate=0),0,IF(F1211="Yes",ROUND(MAX(IF($B1211="Non - avec lien de dépendance",0,MIN((0.75*J1211),847)),MIN(J1211,(0.75*$C1211),847)),2),T1211)))</f>
        <v>Effectuez l’étape 1</v>
      </c>
      <c r="O1211" s="56" t="str">
        <f>IF(ISTEXT(overallRate),"Effectuez l’étape 1",IF(OR(COUNT($C1211,K1211)&lt;&gt;2,overallRate=0),0,IF(G1211="Yes",ROUND(MAX(IF($B1211="Non - avec lien de dépendance",0,MIN((0.75*K1211),847)),MIN(K1211,(0.75*$C1211),847)),2),U1211)))</f>
        <v>Effectuez l’étape 1</v>
      </c>
      <c r="P1211" s="3">
        <f t="shared" si="18"/>
        <v>0</v>
      </c>
      <c r="R1211" s="110" t="e">
        <f>IF(revenueReduction&gt;0.3,MAX(IF($B1211="Non - avec lien de dépendance",MIN(1129,H1211,$C1211)*overallRate,MIN(1129,H1211)*overallRate),ROUND(MAX(IF($B1211="Non - avec lien de dépendance",0,MIN((0.75*H1211),847)),MIN(H1211,(0.75*$C1211),847)),2)),IF($B1211="Non - avec lien de dépendance",MIN(1129,H1211,$C1211)*overallRate,MIN(1129,H1211)*overallRate))</f>
        <v>#VALUE!</v>
      </c>
      <c r="S1211" s="110" t="e">
        <f>IF(revenueReduction&gt;0.3,MAX(IF($B1211="Non - avec lien de dépendance",MIN(1129,I1211,$C1211)*overallRate,MIN(1129,I1211)*overallRate),ROUND(MAX(IF($B1211="Non - avec lien de dépendance",0,MIN((0.75*I1211),847)),MIN(I1211,(0.75*$C1211),847)),2)),IF($B1211="Non - avec lien de dépendance",MIN(1129,I1211,$C1211)*overallRate,MIN(1129,I1211)*overallRate))</f>
        <v>#VALUE!</v>
      </c>
      <c r="T1211" s="110" t="e">
        <f>IF(revenueReduction&gt;0.3,MAX(IF($B1211="Non - avec lien de dépendance",MIN(1129,J1211,$C1211)*overallRate,MIN(1129,J1211)*overallRate),ROUND(MAX(IF($B1211="Non - avec lien de dépendance",0,MIN((0.75*J1211),847)),MIN(J1211,(0.75*$C1211),847)),2)),IF($B1211="Non - avec lien de dépendance",MIN(1129,J1211,$C1211)*overallRate,MIN(1129,J1211)*overallRate))</f>
        <v>#VALUE!</v>
      </c>
      <c r="U1211" s="110" t="e">
        <f>IF(revenueReduction&gt;0.3,MAX(IF($B1211="Non - avec lien de dépendance",MIN(1129,K1211,$C1211)*overallRate,MIN(1129,K1211)*overallRate),ROUND(MAX(IF($B1211="Non - avec lien de dépendance",0,MIN((0.75*K1211),847)),MIN(K1211,(0.75*$C1211),847)),2)),IF($B1211="Non - avec lien de dépendance",MIN(1129,K1211,$C1211)*overallRate,MIN(1129,K1211)*overallRate))</f>
        <v>#VALUE!</v>
      </c>
    </row>
    <row r="1212" spans="12:21" x14ac:dyDescent="0.5">
      <c r="L1212" s="56" t="str">
        <f>IF(ISTEXT(overallRate),"Effectuez l’étape 1",IF(OR(COUNT($C1212,H1212)&lt;&gt;2,overallRate=0),0,IF(D1212="Oui",ROUND(MAX(IF($B1212="Non - avec lien de dépendance",0,MIN((0.75*H1212),847)),MIN(H1212,(0.75*$C1212),847)),2),R1212)))</f>
        <v>Effectuez l’étape 1</v>
      </c>
      <c r="M1212" s="56" t="str">
        <f>IF(ISTEXT(overallRate),"Effectuez l’étape 1",IF(OR(COUNT($C1212,I1212)&lt;&gt;2,overallRate=0),0,IF(E1212="Yes",ROUND(MAX(IF($B1212="Non - avec lien de dépendance",0,MIN((0.75*I1212),847)),MIN(I1212,(0.75*$C1212),847)),2),S1212)))</f>
        <v>Effectuez l’étape 1</v>
      </c>
      <c r="N1212" s="56" t="str">
        <f>IF(ISTEXT(overallRate),"Effectuez l’étape 1",IF(OR(COUNT($C1212,J1212)&lt;&gt;2,overallRate=0),0,IF(F1212="Yes",ROUND(MAX(IF($B1212="Non - avec lien de dépendance",0,MIN((0.75*J1212),847)),MIN(J1212,(0.75*$C1212),847)),2),T1212)))</f>
        <v>Effectuez l’étape 1</v>
      </c>
      <c r="O1212" s="56" t="str">
        <f>IF(ISTEXT(overallRate),"Effectuez l’étape 1",IF(OR(COUNT($C1212,K1212)&lt;&gt;2,overallRate=0),0,IF(G1212="Yes",ROUND(MAX(IF($B1212="Non - avec lien de dépendance",0,MIN((0.75*K1212),847)),MIN(K1212,(0.75*$C1212),847)),2),U1212)))</f>
        <v>Effectuez l’étape 1</v>
      </c>
      <c r="P1212" s="3">
        <f t="shared" si="18"/>
        <v>0</v>
      </c>
      <c r="R1212" s="110" t="e">
        <f>IF(revenueReduction&gt;0.3,MAX(IF($B1212="Non - avec lien de dépendance",MIN(1129,H1212,$C1212)*overallRate,MIN(1129,H1212)*overallRate),ROUND(MAX(IF($B1212="Non - avec lien de dépendance",0,MIN((0.75*H1212),847)),MIN(H1212,(0.75*$C1212),847)),2)),IF($B1212="Non - avec lien de dépendance",MIN(1129,H1212,$C1212)*overallRate,MIN(1129,H1212)*overallRate))</f>
        <v>#VALUE!</v>
      </c>
      <c r="S1212" s="110" t="e">
        <f>IF(revenueReduction&gt;0.3,MAX(IF($B1212="Non - avec lien de dépendance",MIN(1129,I1212,$C1212)*overallRate,MIN(1129,I1212)*overallRate),ROUND(MAX(IF($B1212="Non - avec lien de dépendance",0,MIN((0.75*I1212),847)),MIN(I1212,(0.75*$C1212),847)),2)),IF($B1212="Non - avec lien de dépendance",MIN(1129,I1212,$C1212)*overallRate,MIN(1129,I1212)*overallRate))</f>
        <v>#VALUE!</v>
      </c>
      <c r="T1212" s="110" t="e">
        <f>IF(revenueReduction&gt;0.3,MAX(IF($B1212="Non - avec lien de dépendance",MIN(1129,J1212,$C1212)*overallRate,MIN(1129,J1212)*overallRate),ROUND(MAX(IF($B1212="Non - avec lien de dépendance",0,MIN((0.75*J1212),847)),MIN(J1212,(0.75*$C1212),847)),2)),IF($B1212="Non - avec lien de dépendance",MIN(1129,J1212,$C1212)*overallRate,MIN(1129,J1212)*overallRate))</f>
        <v>#VALUE!</v>
      </c>
      <c r="U1212" s="110" t="e">
        <f>IF(revenueReduction&gt;0.3,MAX(IF($B1212="Non - avec lien de dépendance",MIN(1129,K1212,$C1212)*overallRate,MIN(1129,K1212)*overallRate),ROUND(MAX(IF($B1212="Non - avec lien de dépendance",0,MIN((0.75*K1212),847)),MIN(K1212,(0.75*$C1212),847)),2)),IF($B1212="Non - avec lien de dépendance",MIN(1129,K1212,$C1212)*overallRate,MIN(1129,K1212)*overallRate))</f>
        <v>#VALUE!</v>
      </c>
    </row>
    <row r="1213" spans="12:21" x14ac:dyDescent="0.5">
      <c r="L1213" s="56" t="str">
        <f>IF(ISTEXT(overallRate),"Effectuez l’étape 1",IF(OR(COUNT($C1213,H1213)&lt;&gt;2,overallRate=0),0,IF(D1213="Oui",ROUND(MAX(IF($B1213="Non - avec lien de dépendance",0,MIN((0.75*H1213),847)),MIN(H1213,(0.75*$C1213),847)),2),R1213)))</f>
        <v>Effectuez l’étape 1</v>
      </c>
      <c r="M1213" s="56" t="str">
        <f>IF(ISTEXT(overallRate),"Effectuez l’étape 1",IF(OR(COUNT($C1213,I1213)&lt;&gt;2,overallRate=0),0,IF(E1213="Yes",ROUND(MAX(IF($B1213="Non - avec lien de dépendance",0,MIN((0.75*I1213),847)),MIN(I1213,(0.75*$C1213),847)),2),S1213)))</f>
        <v>Effectuez l’étape 1</v>
      </c>
      <c r="N1213" s="56" t="str">
        <f>IF(ISTEXT(overallRate),"Effectuez l’étape 1",IF(OR(COUNT($C1213,J1213)&lt;&gt;2,overallRate=0),0,IF(F1213="Yes",ROUND(MAX(IF($B1213="Non - avec lien de dépendance",0,MIN((0.75*J1213),847)),MIN(J1213,(0.75*$C1213),847)),2),T1213)))</f>
        <v>Effectuez l’étape 1</v>
      </c>
      <c r="O1213" s="56" t="str">
        <f>IF(ISTEXT(overallRate),"Effectuez l’étape 1",IF(OR(COUNT($C1213,K1213)&lt;&gt;2,overallRate=0),0,IF(G1213="Yes",ROUND(MAX(IF($B1213="Non - avec lien de dépendance",0,MIN((0.75*K1213),847)),MIN(K1213,(0.75*$C1213),847)),2),U1213)))</f>
        <v>Effectuez l’étape 1</v>
      </c>
      <c r="P1213" s="3">
        <f t="shared" si="18"/>
        <v>0</v>
      </c>
      <c r="R1213" s="110" t="e">
        <f>IF(revenueReduction&gt;0.3,MAX(IF($B1213="Non - avec lien de dépendance",MIN(1129,H1213,$C1213)*overallRate,MIN(1129,H1213)*overallRate),ROUND(MAX(IF($B1213="Non - avec lien de dépendance",0,MIN((0.75*H1213),847)),MIN(H1213,(0.75*$C1213),847)),2)),IF($B1213="Non - avec lien de dépendance",MIN(1129,H1213,$C1213)*overallRate,MIN(1129,H1213)*overallRate))</f>
        <v>#VALUE!</v>
      </c>
      <c r="S1213" s="110" t="e">
        <f>IF(revenueReduction&gt;0.3,MAX(IF($B1213="Non - avec lien de dépendance",MIN(1129,I1213,$C1213)*overallRate,MIN(1129,I1213)*overallRate),ROUND(MAX(IF($B1213="Non - avec lien de dépendance",0,MIN((0.75*I1213),847)),MIN(I1213,(0.75*$C1213),847)),2)),IF($B1213="Non - avec lien de dépendance",MIN(1129,I1213,$C1213)*overallRate,MIN(1129,I1213)*overallRate))</f>
        <v>#VALUE!</v>
      </c>
      <c r="T1213" s="110" t="e">
        <f>IF(revenueReduction&gt;0.3,MAX(IF($B1213="Non - avec lien de dépendance",MIN(1129,J1213,$C1213)*overallRate,MIN(1129,J1213)*overallRate),ROUND(MAX(IF($B1213="Non - avec lien de dépendance",0,MIN((0.75*J1213),847)),MIN(J1213,(0.75*$C1213),847)),2)),IF($B1213="Non - avec lien de dépendance",MIN(1129,J1213,$C1213)*overallRate,MIN(1129,J1213)*overallRate))</f>
        <v>#VALUE!</v>
      </c>
      <c r="U1213" s="110" t="e">
        <f>IF(revenueReduction&gt;0.3,MAX(IF($B1213="Non - avec lien de dépendance",MIN(1129,K1213,$C1213)*overallRate,MIN(1129,K1213)*overallRate),ROUND(MAX(IF($B1213="Non - avec lien de dépendance",0,MIN((0.75*K1213),847)),MIN(K1213,(0.75*$C1213),847)),2)),IF($B1213="Non - avec lien de dépendance",MIN(1129,K1213,$C1213)*overallRate,MIN(1129,K1213)*overallRate))</f>
        <v>#VALUE!</v>
      </c>
    </row>
    <row r="1214" spans="12:21" x14ac:dyDescent="0.5">
      <c r="L1214" s="56" t="str">
        <f>IF(ISTEXT(overallRate),"Effectuez l’étape 1",IF(OR(COUNT($C1214,H1214)&lt;&gt;2,overallRate=0),0,IF(D1214="Oui",ROUND(MAX(IF($B1214="Non - avec lien de dépendance",0,MIN((0.75*H1214),847)),MIN(H1214,(0.75*$C1214),847)),2),R1214)))</f>
        <v>Effectuez l’étape 1</v>
      </c>
      <c r="M1214" s="56" t="str">
        <f>IF(ISTEXT(overallRate),"Effectuez l’étape 1",IF(OR(COUNT($C1214,I1214)&lt;&gt;2,overallRate=0),0,IF(E1214="Yes",ROUND(MAX(IF($B1214="Non - avec lien de dépendance",0,MIN((0.75*I1214),847)),MIN(I1214,(0.75*$C1214),847)),2),S1214)))</f>
        <v>Effectuez l’étape 1</v>
      </c>
      <c r="N1214" s="56" t="str">
        <f>IF(ISTEXT(overallRate),"Effectuez l’étape 1",IF(OR(COUNT($C1214,J1214)&lt;&gt;2,overallRate=0),0,IF(F1214="Yes",ROUND(MAX(IF($B1214="Non - avec lien de dépendance",0,MIN((0.75*J1214),847)),MIN(J1214,(0.75*$C1214),847)),2),T1214)))</f>
        <v>Effectuez l’étape 1</v>
      </c>
      <c r="O1214" s="56" t="str">
        <f>IF(ISTEXT(overallRate),"Effectuez l’étape 1",IF(OR(COUNT($C1214,K1214)&lt;&gt;2,overallRate=0),0,IF(G1214="Yes",ROUND(MAX(IF($B1214="Non - avec lien de dépendance",0,MIN((0.75*K1214),847)),MIN(K1214,(0.75*$C1214),847)),2),U1214)))</f>
        <v>Effectuez l’étape 1</v>
      </c>
      <c r="P1214" s="3">
        <f t="shared" si="18"/>
        <v>0</v>
      </c>
      <c r="R1214" s="110" t="e">
        <f>IF(revenueReduction&gt;0.3,MAX(IF($B1214="Non - avec lien de dépendance",MIN(1129,H1214,$C1214)*overallRate,MIN(1129,H1214)*overallRate),ROUND(MAX(IF($B1214="Non - avec lien de dépendance",0,MIN((0.75*H1214),847)),MIN(H1214,(0.75*$C1214),847)),2)),IF($B1214="Non - avec lien de dépendance",MIN(1129,H1214,$C1214)*overallRate,MIN(1129,H1214)*overallRate))</f>
        <v>#VALUE!</v>
      </c>
      <c r="S1214" s="110" t="e">
        <f>IF(revenueReduction&gt;0.3,MAX(IF($B1214="Non - avec lien de dépendance",MIN(1129,I1214,$C1214)*overallRate,MIN(1129,I1214)*overallRate),ROUND(MAX(IF($B1214="Non - avec lien de dépendance",0,MIN((0.75*I1214),847)),MIN(I1214,(0.75*$C1214),847)),2)),IF($B1214="Non - avec lien de dépendance",MIN(1129,I1214,$C1214)*overallRate,MIN(1129,I1214)*overallRate))</f>
        <v>#VALUE!</v>
      </c>
      <c r="T1214" s="110" t="e">
        <f>IF(revenueReduction&gt;0.3,MAX(IF($B1214="Non - avec lien de dépendance",MIN(1129,J1214,$C1214)*overallRate,MIN(1129,J1214)*overallRate),ROUND(MAX(IF($B1214="Non - avec lien de dépendance",0,MIN((0.75*J1214),847)),MIN(J1214,(0.75*$C1214),847)),2)),IF($B1214="Non - avec lien de dépendance",MIN(1129,J1214,$C1214)*overallRate,MIN(1129,J1214)*overallRate))</f>
        <v>#VALUE!</v>
      </c>
      <c r="U1214" s="110" t="e">
        <f>IF(revenueReduction&gt;0.3,MAX(IF($B1214="Non - avec lien de dépendance",MIN(1129,K1214,$C1214)*overallRate,MIN(1129,K1214)*overallRate),ROUND(MAX(IF($B1214="Non - avec lien de dépendance",0,MIN((0.75*K1214),847)),MIN(K1214,(0.75*$C1214),847)),2)),IF($B1214="Non - avec lien de dépendance",MIN(1129,K1214,$C1214)*overallRate,MIN(1129,K1214)*overallRate))</f>
        <v>#VALUE!</v>
      </c>
    </row>
    <row r="1215" spans="12:21" x14ac:dyDescent="0.5">
      <c r="L1215" s="56" t="str">
        <f>IF(ISTEXT(overallRate),"Effectuez l’étape 1",IF(OR(COUNT($C1215,H1215)&lt;&gt;2,overallRate=0),0,IF(D1215="Oui",ROUND(MAX(IF($B1215="Non - avec lien de dépendance",0,MIN((0.75*H1215),847)),MIN(H1215,(0.75*$C1215),847)),2),R1215)))</f>
        <v>Effectuez l’étape 1</v>
      </c>
      <c r="M1215" s="56" t="str">
        <f>IF(ISTEXT(overallRate),"Effectuez l’étape 1",IF(OR(COUNT($C1215,I1215)&lt;&gt;2,overallRate=0),0,IF(E1215="Yes",ROUND(MAX(IF($B1215="Non - avec lien de dépendance",0,MIN((0.75*I1215),847)),MIN(I1215,(0.75*$C1215),847)),2),S1215)))</f>
        <v>Effectuez l’étape 1</v>
      </c>
      <c r="N1215" s="56" t="str">
        <f>IF(ISTEXT(overallRate),"Effectuez l’étape 1",IF(OR(COUNT($C1215,J1215)&lt;&gt;2,overallRate=0),0,IF(F1215="Yes",ROUND(MAX(IF($B1215="Non - avec lien de dépendance",0,MIN((0.75*J1215),847)),MIN(J1215,(0.75*$C1215),847)),2),T1215)))</f>
        <v>Effectuez l’étape 1</v>
      </c>
      <c r="O1215" s="56" t="str">
        <f>IF(ISTEXT(overallRate),"Effectuez l’étape 1",IF(OR(COUNT($C1215,K1215)&lt;&gt;2,overallRate=0),0,IF(G1215="Yes",ROUND(MAX(IF($B1215="Non - avec lien de dépendance",0,MIN((0.75*K1215),847)),MIN(K1215,(0.75*$C1215),847)),2),U1215)))</f>
        <v>Effectuez l’étape 1</v>
      </c>
      <c r="P1215" s="3">
        <f t="shared" si="18"/>
        <v>0</v>
      </c>
      <c r="R1215" s="110" t="e">
        <f>IF(revenueReduction&gt;0.3,MAX(IF($B1215="Non - avec lien de dépendance",MIN(1129,H1215,$C1215)*overallRate,MIN(1129,H1215)*overallRate),ROUND(MAX(IF($B1215="Non - avec lien de dépendance",0,MIN((0.75*H1215),847)),MIN(H1215,(0.75*$C1215),847)),2)),IF($B1215="Non - avec lien de dépendance",MIN(1129,H1215,$C1215)*overallRate,MIN(1129,H1215)*overallRate))</f>
        <v>#VALUE!</v>
      </c>
      <c r="S1215" s="110" t="e">
        <f>IF(revenueReduction&gt;0.3,MAX(IF($B1215="Non - avec lien de dépendance",MIN(1129,I1215,$C1215)*overallRate,MIN(1129,I1215)*overallRate),ROUND(MAX(IF($B1215="Non - avec lien de dépendance",0,MIN((0.75*I1215),847)),MIN(I1215,(0.75*$C1215),847)),2)),IF($B1215="Non - avec lien de dépendance",MIN(1129,I1215,$C1215)*overallRate,MIN(1129,I1215)*overallRate))</f>
        <v>#VALUE!</v>
      </c>
      <c r="T1215" s="110" t="e">
        <f>IF(revenueReduction&gt;0.3,MAX(IF($B1215="Non - avec lien de dépendance",MIN(1129,J1215,$C1215)*overallRate,MIN(1129,J1215)*overallRate),ROUND(MAX(IF($B1215="Non - avec lien de dépendance",0,MIN((0.75*J1215),847)),MIN(J1215,(0.75*$C1215),847)),2)),IF($B1215="Non - avec lien de dépendance",MIN(1129,J1215,$C1215)*overallRate,MIN(1129,J1215)*overallRate))</f>
        <v>#VALUE!</v>
      </c>
      <c r="U1215" s="110" t="e">
        <f>IF(revenueReduction&gt;0.3,MAX(IF($B1215="Non - avec lien de dépendance",MIN(1129,K1215,$C1215)*overallRate,MIN(1129,K1215)*overallRate),ROUND(MAX(IF($B1215="Non - avec lien de dépendance",0,MIN((0.75*K1215),847)),MIN(K1215,(0.75*$C1215),847)),2)),IF($B1215="Non - avec lien de dépendance",MIN(1129,K1215,$C1215)*overallRate,MIN(1129,K1215)*overallRate))</f>
        <v>#VALUE!</v>
      </c>
    </row>
    <row r="1216" spans="12:21" x14ac:dyDescent="0.5">
      <c r="L1216" s="56" t="str">
        <f>IF(ISTEXT(overallRate),"Effectuez l’étape 1",IF(OR(COUNT($C1216,H1216)&lt;&gt;2,overallRate=0),0,IF(D1216="Oui",ROUND(MAX(IF($B1216="Non - avec lien de dépendance",0,MIN((0.75*H1216),847)),MIN(H1216,(0.75*$C1216),847)),2),R1216)))</f>
        <v>Effectuez l’étape 1</v>
      </c>
      <c r="M1216" s="56" t="str">
        <f>IF(ISTEXT(overallRate),"Effectuez l’étape 1",IF(OR(COUNT($C1216,I1216)&lt;&gt;2,overallRate=0),0,IF(E1216="Yes",ROUND(MAX(IF($B1216="Non - avec lien de dépendance",0,MIN((0.75*I1216),847)),MIN(I1216,(0.75*$C1216),847)),2),S1216)))</f>
        <v>Effectuez l’étape 1</v>
      </c>
      <c r="N1216" s="56" t="str">
        <f>IF(ISTEXT(overallRate),"Effectuez l’étape 1",IF(OR(COUNT($C1216,J1216)&lt;&gt;2,overallRate=0),0,IF(F1216="Yes",ROUND(MAX(IF($B1216="Non - avec lien de dépendance",0,MIN((0.75*J1216),847)),MIN(J1216,(0.75*$C1216),847)),2),T1216)))</f>
        <v>Effectuez l’étape 1</v>
      </c>
      <c r="O1216" s="56" t="str">
        <f>IF(ISTEXT(overallRate),"Effectuez l’étape 1",IF(OR(COUNT($C1216,K1216)&lt;&gt;2,overallRate=0),0,IF(G1216="Yes",ROUND(MAX(IF($B1216="Non - avec lien de dépendance",0,MIN((0.75*K1216),847)),MIN(K1216,(0.75*$C1216),847)),2),U1216)))</f>
        <v>Effectuez l’étape 1</v>
      </c>
      <c r="P1216" s="3">
        <f t="shared" si="18"/>
        <v>0</v>
      </c>
      <c r="R1216" s="110" t="e">
        <f>IF(revenueReduction&gt;0.3,MAX(IF($B1216="Non - avec lien de dépendance",MIN(1129,H1216,$C1216)*overallRate,MIN(1129,H1216)*overallRate),ROUND(MAX(IF($B1216="Non - avec lien de dépendance",0,MIN((0.75*H1216),847)),MIN(H1216,(0.75*$C1216),847)),2)),IF($B1216="Non - avec lien de dépendance",MIN(1129,H1216,$C1216)*overallRate,MIN(1129,H1216)*overallRate))</f>
        <v>#VALUE!</v>
      </c>
      <c r="S1216" s="110" t="e">
        <f>IF(revenueReduction&gt;0.3,MAX(IF($B1216="Non - avec lien de dépendance",MIN(1129,I1216,$C1216)*overallRate,MIN(1129,I1216)*overallRate),ROUND(MAX(IF($B1216="Non - avec lien de dépendance",0,MIN((0.75*I1216),847)),MIN(I1216,(0.75*$C1216),847)),2)),IF($B1216="Non - avec lien de dépendance",MIN(1129,I1216,$C1216)*overallRate,MIN(1129,I1216)*overallRate))</f>
        <v>#VALUE!</v>
      </c>
      <c r="T1216" s="110" t="e">
        <f>IF(revenueReduction&gt;0.3,MAX(IF($B1216="Non - avec lien de dépendance",MIN(1129,J1216,$C1216)*overallRate,MIN(1129,J1216)*overallRate),ROUND(MAX(IF($B1216="Non - avec lien de dépendance",0,MIN((0.75*J1216),847)),MIN(J1216,(0.75*$C1216),847)),2)),IF($B1216="Non - avec lien de dépendance",MIN(1129,J1216,$C1216)*overallRate,MIN(1129,J1216)*overallRate))</f>
        <v>#VALUE!</v>
      </c>
      <c r="U1216" s="110" t="e">
        <f>IF(revenueReduction&gt;0.3,MAX(IF($B1216="Non - avec lien de dépendance",MIN(1129,K1216,$C1216)*overallRate,MIN(1129,K1216)*overallRate),ROUND(MAX(IF($B1216="Non - avec lien de dépendance",0,MIN((0.75*K1216),847)),MIN(K1216,(0.75*$C1216),847)),2)),IF($B1216="Non - avec lien de dépendance",MIN(1129,K1216,$C1216)*overallRate,MIN(1129,K1216)*overallRate))</f>
        <v>#VALUE!</v>
      </c>
    </row>
    <row r="1217" spans="12:21" x14ac:dyDescent="0.5">
      <c r="L1217" s="56" t="str">
        <f>IF(ISTEXT(overallRate),"Effectuez l’étape 1",IF(OR(COUNT($C1217,H1217)&lt;&gt;2,overallRate=0),0,IF(D1217="Oui",ROUND(MAX(IF($B1217="Non - avec lien de dépendance",0,MIN((0.75*H1217),847)),MIN(H1217,(0.75*$C1217),847)),2),R1217)))</f>
        <v>Effectuez l’étape 1</v>
      </c>
      <c r="M1217" s="56" t="str">
        <f>IF(ISTEXT(overallRate),"Effectuez l’étape 1",IF(OR(COUNT($C1217,I1217)&lt;&gt;2,overallRate=0),0,IF(E1217="Yes",ROUND(MAX(IF($B1217="Non - avec lien de dépendance",0,MIN((0.75*I1217),847)),MIN(I1217,(0.75*$C1217),847)),2),S1217)))</f>
        <v>Effectuez l’étape 1</v>
      </c>
      <c r="N1217" s="56" t="str">
        <f>IF(ISTEXT(overallRate),"Effectuez l’étape 1",IF(OR(COUNT($C1217,J1217)&lt;&gt;2,overallRate=0),0,IF(F1217="Yes",ROUND(MAX(IF($B1217="Non - avec lien de dépendance",0,MIN((0.75*J1217),847)),MIN(J1217,(0.75*$C1217),847)),2),T1217)))</f>
        <v>Effectuez l’étape 1</v>
      </c>
      <c r="O1217" s="56" t="str">
        <f>IF(ISTEXT(overallRate),"Effectuez l’étape 1",IF(OR(COUNT($C1217,K1217)&lt;&gt;2,overallRate=0),0,IF(G1217="Yes",ROUND(MAX(IF($B1217="Non - avec lien de dépendance",0,MIN((0.75*K1217),847)),MIN(K1217,(0.75*$C1217),847)),2),U1217)))</f>
        <v>Effectuez l’étape 1</v>
      </c>
      <c r="P1217" s="3">
        <f t="shared" si="18"/>
        <v>0</v>
      </c>
      <c r="R1217" s="110" t="e">
        <f>IF(revenueReduction&gt;0.3,MAX(IF($B1217="Non - avec lien de dépendance",MIN(1129,H1217,$C1217)*overallRate,MIN(1129,H1217)*overallRate),ROUND(MAX(IF($B1217="Non - avec lien de dépendance",0,MIN((0.75*H1217),847)),MIN(H1217,(0.75*$C1217),847)),2)),IF($B1217="Non - avec lien de dépendance",MIN(1129,H1217,$C1217)*overallRate,MIN(1129,H1217)*overallRate))</f>
        <v>#VALUE!</v>
      </c>
      <c r="S1217" s="110" t="e">
        <f>IF(revenueReduction&gt;0.3,MAX(IF($B1217="Non - avec lien de dépendance",MIN(1129,I1217,$C1217)*overallRate,MIN(1129,I1217)*overallRate),ROUND(MAX(IF($B1217="Non - avec lien de dépendance",0,MIN((0.75*I1217),847)),MIN(I1217,(0.75*$C1217),847)),2)),IF($B1217="Non - avec lien de dépendance",MIN(1129,I1217,$C1217)*overallRate,MIN(1129,I1217)*overallRate))</f>
        <v>#VALUE!</v>
      </c>
      <c r="T1217" s="110" t="e">
        <f>IF(revenueReduction&gt;0.3,MAX(IF($B1217="Non - avec lien de dépendance",MIN(1129,J1217,$C1217)*overallRate,MIN(1129,J1217)*overallRate),ROUND(MAX(IF($B1217="Non - avec lien de dépendance",0,MIN((0.75*J1217),847)),MIN(J1217,(0.75*$C1217),847)),2)),IF($B1217="Non - avec lien de dépendance",MIN(1129,J1217,$C1217)*overallRate,MIN(1129,J1217)*overallRate))</f>
        <v>#VALUE!</v>
      </c>
      <c r="U1217" s="110" t="e">
        <f>IF(revenueReduction&gt;0.3,MAX(IF($B1217="Non - avec lien de dépendance",MIN(1129,K1217,$C1217)*overallRate,MIN(1129,K1217)*overallRate),ROUND(MAX(IF($B1217="Non - avec lien de dépendance",0,MIN((0.75*K1217),847)),MIN(K1217,(0.75*$C1217),847)),2)),IF($B1217="Non - avec lien de dépendance",MIN(1129,K1217,$C1217)*overallRate,MIN(1129,K1217)*overallRate))</f>
        <v>#VALUE!</v>
      </c>
    </row>
    <row r="1218" spans="12:21" x14ac:dyDescent="0.5">
      <c r="L1218" s="56" t="str">
        <f>IF(ISTEXT(overallRate),"Effectuez l’étape 1",IF(OR(COUNT($C1218,H1218)&lt;&gt;2,overallRate=0),0,IF(D1218="Oui",ROUND(MAX(IF($B1218="Non - avec lien de dépendance",0,MIN((0.75*H1218),847)),MIN(H1218,(0.75*$C1218),847)),2),R1218)))</f>
        <v>Effectuez l’étape 1</v>
      </c>
      <c r="M1218" s="56" t="str">
        <f>IF(ISTEXT(overallRate),"Effectuez l’étape 1",IF(OR(COUNT($C1218,I1218)&lt;&gt;2,overallRate=0),0,IF(E1218="Yes",ROUND(MAX(IF($B1218="Non - avec lien de dépendance",0,MIN((0.75*I1218),847)),MIN(I1218,(0.75*$C1218),847)),2),S1218)))</f>
        <v>Effectuez l’étape 1</v>
      </c>
      <c r="N1218" s="56" t="str">
        <f>IF(ISTEXT(overallRate),"Effectuez l’étape 1",IF(OR(COUNT($C1218,J1218)&lt;&gt;2,overallRate=0),0,IF(F1218="Yes",ROUND(MAX(IF($B1218="Non - avec lien de dépendance",0,MIN((0.75*J1218),847)),MIN(J1218,(0.75*$C1218),847)),2),T1218)))</f>
        <v>Effectuez l’étape 1</v>
      </c>
      <c r="O1218" s="56" t="str">
        <f>IF(ISTEXT(overallRate),"Effectuez l’étape 1",IF(OR(COUNT($C1218,K1218)&lt;&gt;2,overallRate=0),0,IF(G1218="Yes",ROUND(MAX(IF($B1218="Non - avec lien de dépendance",0,MIN((0.75*K1218),847)),MIN(K1218,(0.75*$C1218),847)),2),U1218)))</f>
        <v>Effectuez l’étape 1</v>
      </c>
      <c r="P1218" s="3">
        <f t="shared" si="18"/>
        <v>0</v>
      </c>
      <c r="R1218" s="110" t="e">
        <f>IF(revenueReduction&gt;0.3,MAX(IF($B1218="Non - avec lien de dépendance",MIN(1129,H1218,$C1218)*overallRate,MIN(1129,H1218)*overallRate),ROUND(MAX(IF($B1218="Non - avec lien de dépendance",0,MIN((0.75*H1218),847)),MIN(H1218,(0.75*$C1218),847)),2)),IF($B1218="Non - avec lien de dépendance",MIN(1129,H1218,$C1218)*overallRate,MIN(1129,H1218)*overallRate))</f>
        <v>#VALUE!</v>
      </c>
      <c r="S1218" s="110" t="e">
        <f>IF(revenueReduction&gt;0.3,MAX(IF($B1218="Non - avec lien de dépendance",MIN(1129,I1218,$C1218)*overallRate,MIN(1129,I1218)*overallRate),ROUND(MAX(IF($B1218="Non - avec lien de dépendance",0,MIN((0.75*I1218),847)),MIN(I1218,(0.75*$C1218),847)),2)),IF($B1218="Non - avec lien de dépendance",MIN(1129,I1218,$C1218)*overallRate,MIN(1129,I1218)*overallRate))</f>
        <v>#VALUE!</v>
      </c>
      <c r="T1218" s="110" t="e">
        <f>IF(revenueReduction&gt;0.3,MAX(IF($B1218="Non - avec lien de dépendance",MIN(1129,J1218,$C1218)*overallRate,MIN(1129,J1218)*overallRate),ROUND(MAX(IF($B1218="Non - avec lien de dépendance",0,MIN((0.75*J1218),847)),MIN(J1218,(0.75*$C1218),847)),2)),IF($B1218="Non - avec lien de dépendance",MIN(1129,J1218,$C1218)*overallRate,MIN(1129,J1218)*overallRate))</f>
        <v>#VALUE!</v>
      </c>
      <c r="U1218" s="110" t="e">
        <f>IF(revenueReduction&gt;0.3,MAX(IF($B1218="Non - avec lien de dépendance",MIN(1129,K1218,$C1218)*overallRate,MIN(1129,K1218)*overallRate),ROUND(MAX(IF($B1218="Non - avec lien de dépendance",0,MIN((0.75*K1218),847)),MIN(K1218,(0.75*$C1218),847)),2)),IF($B1218="Non - avec lien de dépendance",MIN(1129,K1218,$C1218)*overallRate,MIN(1129,K1218)*overallRate))</f>
        <v>#VALUE!</v>
      </c>
    </row>
    <row r="1219" spans="12:21" x14ac:dyDescent="0.5">
      <c r="L1219" s="56" t="str">
        <f>IF(ISTEXT(overallRate),"Effectuez l’étape 1",IF(OR(COUNT($C1219,H1219)&lt;&gt;2,overallRate=0),0,IF(D1219="Oui",ROUND(MAX(IF($B1219="Non - avec lien de dépendance",0,MIN((0.75*H1219),847)),MIN(H1219,(0.75*$C1219),847)),2),R1219)))</f>
        <v>Effectuez l’étape 1</v>
      </c>
      <c r="M1219" s="56" t="str">
        <f>IF(ISTEXT(overallRate),"Effectuez l’étape 1",IF(OR(COUNT($C1219,I1219)&lt;&gt;2,overallRate=0),0,IF(E1219="Yes",ROUND(MAX(IF($B1219="Non - avec lien de dépendance",0,MIN((0.75*I1219),847)),MIN(I1219,(0.75*$C1219),847)),2),S1219)))</f>
        <v>Effectuez l’étape 1</v>
      </c>
      <c r="N1219" s="56" t="str">
        <f>IF(ISTEXT(overallRate),"Effectuez l’étape 1",IF(OR(COUNT($C1219,J1219)&lt;&gt;2,overallRate=0),0,IF(F1219="Yes",ROUND(MAX(IF($B1219="Non - avec lien de dépendance",0,MIN((0.75*J1219),847)),MIN(J1219,(0.75*$C1219),847)),2),T1219)))</f>
        <v>Effectuez l’étape 1</v>
      </c>
      <c r="O1219" s="56" t="str">
        <f>IF(ISTEXT(overallRate),"Effectuez l’étape 1",IF(OR(COUNT($C1219,K1219)&lt;&gt;2,overallRate=0),0,IF(G1219="Yes",ROUND(MAX(IF($B1219="Non - avec lien de dépendance",0,MIN((0.75*K1219),847)),MIN(K1219,(0.75*$C1219),847)),2),U1219)))</f>
        <v>Effectuez l’étape 1</v>
      </c>
      <c r="P1219" s="3">
        <f t="shared" si="18"/>
        <v>0</v>
      </c>
      <c r="R1219" s="110" t="e">
        <f>IF(revenueReduction&gt;0.3,MAX(IF($B1219="Non - avec lien de dépendance",MIN(1129,H1219,$C1219)*overallRate,MIN(1129,H1219)*overallRate),ROUND(MAX(IF($B1219="Non - avec lien de dépendance",0,MIN((0.75*H1219),847)),MIN(H1219,(0.75*$C1219),847)),2)),IF($B1219="Non - avec lien de dépendance",MIN(1129,H1219,$C1219)*overallRate,MIN(1129,H1219)*overallRate))</f>
        <v>#VALUE!</v>
      </c>
      <c r="S1219" s="110" t="e">
        <f>IF(revenueReduction&gt;0.3,MAX(IF($B1219="Non - avec lien de dépendance",MIN(1129,I1219,$C1219)*overallRate,MIN(1129,I1219)*overallRate),ROUND(MAX(IF($B1219="Non - avec lien de dépendance",0,MIN((0.75*I1219),847)),MIN(I1219,(0.75*$C1219),847)),2)),IF($B1219="Non - avec lien de dépendance",MIN(1129,I1219,$C1219)*overallRate,MIN(1129,I1219)*overallRate))</f>
        <v>#VALUE!</v>
      </c>
      <c r="T1219" s="110" t="e">
        <f>IF(revenueReduction&gt;0.3,MAX(IF($B1219="Non - avec lien de dépendance",MIN(1129,J1219,$C1219)*overallRate,MIN(1129,J1219)*overallRate),ROUND(MAX(IF($B1219="Non - avec lien de dépendance",0,MIN((0.75*J1219),847)),MIN(J1219,(0.75*$C1219),847)),2)),IF($B1219="Non - avec lien de dépendance",MIN(1129,J1219,$C1219)*overallRate,MIN(1129,J1219)*overallRate))</f>
        <v>#VALUE!</v>
      </c>
      <c r="U1219" s="110" t="e">
        <f>IF(revenueReduction&gt;0.3,MAX(IF($B1219="Non - avec lien de dépendance",MIN(1129,K1219,$C1219)*overallRate,MIN(1129,K1219)*overallRate),ROUND(MAX(IF($B1219="Non - avec lien de dépendance",0,MIN((0.75*K1219),847)),MIN(K1219,(0.75*$C1219),847)),2)),IF($B1219="Non - avec lien de dépendance",MIN(1129,K1219,$C1219)*overallRate,MIN(1129,K1219)*overallRate))</f>
        <v>#VALUE!</v>
      </c>
    </row>
    <row r="1220" spans="12:21" x14ac:dyDescent="0.5">
      <c r="L1220" s="56" t="str">
        <f>IF(ISTEXT(overallRate),"Effectuez l’étape 1",IF(OR(COUNT($C1220,H1220)&lt;&gt;2,overallRate=0),0,IF(D1220="Oui",ROUND(MAX(IF($B1220="Non - avec lien de dépendance",0,MIN((0.75*H1220),847)),MIN(H1220,(0.75*$C1220),847)),2),R1220)))</f>
        <v>Effectuez l’étape 1</v>
      </c>
      <c r="M1220" s="56" t="str">
        <f>IF(ISTEXT(overallRate),"Effectuez l’étape 1",IF(OR(COUNT($C1220,I1220)&lt;&gt;2,overallRate=0),0,IF(E1220="Yes",ROUND(MAX(IF($B1220="Non - avec lien de dépendance",0,MIN((0.75*I1220),847)),MIN(I1220,(0.75*$C1220),847)),2),S1220)))</f>
        <v>Effectuez l’étape 1</v>
      </c>
      <c r="N1220" s="56" t="str">
        <f>IF(ISTEXT(overallRate),"Effectuez l’étape 1",IF(OR(COUNT($C1220,J1220)&lt;&gt;2,overallRate=0),0,IF(F1220="Yes",ROUND(MAX(IF($B1220="Non - avec lien de dépendance",0,MIN((0.75*J1220),847)),MIN(J1220,(0.75*$C1220),847)),2),T1220)))</f>
        <v>Effectuez l’étape 1</v>
      </c>
      <c r="O1220" s="56" t="str">
        <f>IF(ISTEXT(overallRate),"Effectuez l’étape 1",IF(OR(COUNT($C1220,K1220)&lt;&gt;2,overallRate=0),0,IF(G1220="Yes",ROUND(MAX(IF($B1220="Non - avec lien de dépendance",0,MIN((0.75*K1220),847)),MIN(K1220,(0.75*$C1220),847)),2),U1220)))</f>
        <v>Effectuez l’étape 1</v>
      </c>
      <c r="P1220" s="3">
        <f t="shared" si="18"/>
        <v>0</v>
      </c>
      <c r="R1220" s="110" t="e">
        <f>IF(revenueReduction&gt;0.3,MAX(IF($B1220="Non - avec lien de dépendance",MIN(1129,H1220,$C1220)*overallRate,MIN(1129,H1220)*overallRate),ROUND(MAX(IF($B1220="Non - avec lien de dépendance",0,MIN((0.75*H1220),847)),MIN(H1220,(0.75*$C1220),847)),2)),IF($B1220="Non - avec lien de dépendance",MIN(1129,H1220,$C1220)*overallRate,MIN(1129,H1220)*overallRate))</f>
        <v>#VALUE!</v>
      </c>
      <c r="S1220" s="110" t="e">
        <f>IF(revenueReduction&gt;0.3,MAX(IF($B1220="Non - avec lien de dépendance",MIN(1129,I1220,$C1220)*overallRate,MIN(1129,I1220)*overallRate),ROUND(MAX(IF($B1220="Non - avec lien de dépendance",0,MIN((0.75*I1220),847)),MIN(I1220,(0.75*$C1220),847)),2)),IF($B1220="Non - avec lien de dépendance",MIN(1129,I1220,$C1220)*overallRate,MIN(1129,I1220)*overallRate))</f>
        <v>#VALUE!</v>
      </c>
      <c r="T1220" s="110" t="e">
        <f>IF(revenueReduction&gt;0.3,MAX(IF($B1220="Non - avec lien de dépendance",MIN(1129,J1220,$C1220)*overallRate,MIN(1129,J1220)*overallRate),ROUND(MAX(IF($B1220="Non - avec lien de dépendance",0,MIN((0.75*J1220),847)),MIN(J1220,(0.75*$C1220),847)),2)),IF($B1220="Non - avec lien de dépendance",MIN(1129,J1220,$C1220)*overallRate,MIN(1129,J1220)*overallRate))</f>
        <v>#VALUE!</v>
      </c>
      <c r="U1220" s="110" t="e">
        <f>IF(revenueReduction&gt;0.3,MAX(IF($B1220="Non - avec lien de dépendance",MIN(1129,K1220,$C1220)*overallRate,MIN(1129,K1220)*overallRate),ROUND(MAX(IF($B1220="Non - avec lien de dépendance",0,MIN((0.75*K1220),847)),MIN(K1220,(0.75*$C1220),847)),2)),IF($B1220="Non - avec lien de dépendance",MIN(1129,K1220,$C1220)*overallRate,MIN(1129,K1220)*overallRate))</f>
        <v>#VALUE!</v>
      </c>
    </row>
    <row r="1221" spans="12:21" x14ac:dyDescent="0.5">
      <c r="L1221" s="56" t="str">
        <f>IF(ISTEXT(overallRate),"Effectuez l’étape 1",IF(OR(COUNT($C1221,H1221)&lt;&gt;2,overallRate=0),0,IF(D1221="Oui",ROUND(MAX(IF($B1221="Non - avec lien de dépendance",0,MIN((0.75*H1221),847)),MIN(H1221,(0.75*$C1221),847)),2),R1221)))</f>
        <v>Effectuez l’étape 1</v>
      </c>
      <c r="M1221" s="56" t="str">
        <f>IF(ISTEXT(overallRate),"Effectuez l’étape 1",IF(OR(COUNT($C1221,I1221)&lt;&gt;2,overallRate=0),0,IF(E1221="Yes",ROUND(MAX(IF($B1221="Non - avec lien de dépendance",0,MIN((0.75*I1221),847)),MIN(I1221,(0.75*$C1221),847)),2),S1221)))</f>
        <v>Effectuez l’étape 1</v>
      </c>
      <c r="N1221" s="56" t="str">
        <f>IF(ISTEXT(overallRate),"Effectuez l’étape 1",IF(OR(COUNT($C1221,J1221)&lt;&gt;2,overallRate=0),0,IF(F1221="Yes",ROUND(MAX(IF($B1221="Non - avec lien de dépendance",0,MIN((0.75*J1221),847)),MIN(J1221,(0.75*$C1221),847)),2),T1221)))</f>
        <v>Effectuez l’étape 1</v>
      </c>
      <c r="O1221" s="56" t="str">
        <f>IF(ISTEXT(overallRate),"Effectuez l’étape 1",IF(OR(COUNT($C1221,K1221)&lt;&gt;2,overallRate=0),0,IF(G1221="Yes",ROUND(MAX(IF($B1221="Non - avec lien de dépendance",0,MIN((0.75*K1221),847)),MIN(K1221,(0.75*$C1221),847)),2),U1221)))</f>
        <v>Effectuez l’étape 1</v>
      </c>
      <c r="P1221" s="3">
        <f t="shared" si="18"/>
        <v>0</v>
      </c>
      <c r="R1221" s="110" t="e">
        <f>IF(revenueReduction&gt;0.3,MAX(IF($B1221="Non - avec lien de dépendance",MIN(1129,H1221,$C1221)*overallRate,MIN(1129,H1221)*overallRate),ROUND(MAX(IF($B1221="Non - avec lien de dépendance",0,MIN((0.75*H1221),847)),MIN(H1221,(0.75*$C1221),847)),2)),IF($B1221="Non - avec lien de dépendance",MIN(1129,H1221,$C1221)*overallRate,MIN(1129,H1221)*overallRate))</f>
        <v>#VALUE!</v>
      </c>
      <c r="S1221" s="110" t="e">
        <f>IF(revenueReduction&gt;0.3,MAX(IF($B1221="Non - avec lien de dépendance",MIN(1129,I1221,$C1221)*overallRate,MIN(1129,I1221)*overallRate),ROUND(MAX(IF($B1221="Non - avec lien de dépendance",0,MIN((0.75*I1221),847)),MIN(I1221,(0.75*$C1221),847)),2)),IF($B1221="Non - avec lien de dépendance",MIN(1129,I1221,$C1221)*overallRate,MIN(1129,I1221)*overallRate))</f>
        <v>#VALUE!</v>
      </c>
      <c r="T1221" s="110" t="e">
        <f>IF(revenueReduction&gt;0.3,MAX(IF($B1221="Non - avec lien de dépendance",MIN(1129,J1221,$C1221)*overallRate,MIN(1129,J1221)*overallRate),ROUND(MAX(IF($B1221="Non - avec lien de dépendance",0,MIN((0.75*J1221),847)),MIN(J1221,(0.75*$C1221),847)),2)),IF($B1221="Non - avec lien de dépendance",MIN(1129,J1221,$C1221)*overallRate,MIN(1129,J1221)*overallRate))</f>
        <v>#VALUE!</v>
      </c>
      <c r="U1221" s="110" t="e">
        <f>IF(revenueReduction&gt;0.3,MAX(IF($B1221="Non - avec lien de dépendance",MIN(1129,K1221,$C1221)*overallRate,MIN(1129,K1221)*overallRate),ROUND(MAX(IF($B1221="Non - avec lien de dépendance",0,MIN((0.75*K1221),847)),MIN(K1221,(0.75*$C1221),847)),2)),IF($B1221="Non - avec lien de dépendance",MIN(1129,K1221,$C1221)*overallRate,MIN(1129,K1221)*overallRate))</f>
        <v>#VALUE!</v>
      </c>
    </row>
    <row r="1222" spans="12:21" x14ac:dyDescent="0.5">
      <c r="L1222" s="56" t="str">
        <f>IF(ISTEXT(overallRate),"Effectuez l’étape 1",IF(OR(COUNT($C1222,H1222)&lt;&gt;2,overallRate=0),0,IF(D1222="Oui",ROUND(MAX(IF($B1222="Non - avec lien de dépendance",0,MIN((0.75*H1222),847)),MIN(H1222,(0.75*$C1222),847)),2),R1222)))</f>
        <v>Effectuez l’étape 1</v>
      </c>
      <c r="M1222" s="56" t="str">
        <f>IF(ISTEXT(overallRate),"Effectuez l’étape 1",IF(OR(COUNT($C1222,I1222)&lt;&gt;2,overallRate=0),0,IF(E1222="Yes",ROUND(MAX(IF($B1222="Non - avec lien de dépendance",0,MIN((0.75*I1222),847)),MIN(I1222,(0.75*$C1222),847)),2),S1222)))</f>
        <v>Effectuez l’étape 1</v>
      </c>
      <c r="N1222" s="56" t="str">
        <f>IF(ISTEXT(overallRate),"Effectuez l’étape 1",IF(OR(COUNT($C1222,J1222)&lt;&gt;2,overallRate=0),0,IF(F1222="Yes",ROUND(MAX(IF($B1222="Non - avec lien de dépendance",0,MIN((0.75*J1222),847)),MIN(J1222,(0.75*$C1222),847)),2),T1222)))</f>
        <v>Effectuez l’étape 1</v>
      </c>
      <c r="O1222" s="56" t="str">
        <f>IF(ISTEXT(overallRate),"Effectuez l’étape 1",IF(OR(COUNT($C1222,K1222)&lt;&gt;2,overallRate=0),0,IF(G1222="Yes",ROUND(MAX(IF($B1222="Non - avec lien de dépendance",0,MIN((0.75*K1222),847)),MIN(K1222,(0.75*$C1222),847)),2),U1222)))</f>
        <v>Effectuez l’étape 1</v>
      </c>
      <c r="P1222" s="3">
        <f t="shared" si="18"/>
        <v>0</v>
      </c>
      <c r="R1222" s="110" t="e">
        <f>IF(revenueReduction&gt;0.3,MAX(IF($B1222="Non - avec lien de dépendance",MIN(1129,H1222,$C1222)*overallRate,MIN(1129,H1222)*overallRate),ROUND(MAX(IF($B1222="Non - avec lien de dépendance",0,MIN((0.75*H1222),847)),MIN(H1222,(0.75*$C1222),847)),2)),IF($B1222="Non - avec lien de dépendance",MIN(1129,H1222,$C1222)*overallRate,MIN(1129,H1222)*overallRate))</f>
        <v>#VALUE!</v>
      </c>
      <c r="S1222" s="110" t="e">
        <f>IF(revenueReduction&gt;0.3,MAX(IF($B1222="Non - avec lien de dépendance",MIN(1129,I1222,$C1222)*overallRate,MIN(1129,I1222)*overallRate),ROUND(MAX(IF($B1222="Non - avec lien de dépendance",0,MIN((0.75*I1222),847)),MIN(I1222,(0.75*$C1222),847)),2)),IF($B1222="Non - avec lien de dépendance",MIN(1129,I1222,$C1222)*overallRate,MIN(1129,I1222)*overallRate))</f>
        <v>#VALUE!</v>
      </c>
      <c r="T1222" s="110" t="e">
        <f>IF(revenueReduction&gt;0.3,MAX(IF($B1222="Non - avec lien de dépendance",MIN(1129,J1222,$C1222)*overallRate,MIN(1129,J1222)*overallRate),ROUND(MAX(IF($B1222="Non - avec lien de dépendance",0,MIN((0.75*J1222),847)),MIN(J1222,(0.75*$C1222),847)),2)),IF($B1222="Non - avec lien de dépendance",MIN(1129,J1222,$C1222)*overallRate,MIN(1129,J1222)*overallRate))</f>
        <v>#VALUE!</v>
      </c>
      <c r="U1222" s="110" t="e">
        <f>IF(revenueReduction&gt;0.3,MAX(IF($B1222="Non - avec lien de dépendance",MIN(1129,K1222,$C1222)*overallRate,MIN(1129,K1222)*overallRate),ROUND(MAX(IF($B1222="Non - avec lien de dépendance",0,MIN((0.75*K1222),847)),MIN(K1222,(0.75*$C1222),847)),2)),IF($B1222="Non - avec lien de dépendance",MIN(1129,K1222,$C1222)*overallRate,MIN(1129,K1222)*overallRate))</f>
        <v>#VALUE!</v>
      </c>
    </row>
    <row r="1223" spans="12:21" x14ac:dyDescent="0.5">
      <c r="L1223" s="56" t="str">
        <f>IF(ISTEXT(overallRate),"Effectuez l’étape 1",IF(OR(COUNT($C1223,H1223)&lt;&gt;2,overallRate=0),0,IF(D1223="Oui",ROUND(MAX(IF($B1223="Non - avec lien de dépendance",0,MIN((0.75*H1223),847)),MIN(H1223,(0.75*$C1223),847)),2),R1223)))</f>
        <v>Effectuez l’étape 1</v>
      </c>
      <c r="M1223" s="56" t="str">
        <f>IF(ISTEXT(overallRate),"Effectuez l’étape 1",IF(OR(COUNT($C1223,I1223)&lt;&gt;2,overallRate=0),0,IF(E1223="Yes",ROUND(MAX(IF($B1223="Non - avec lien de dépendance",0,MIN((0.75*I1223),847)),MIN(I1223,(0.75*$C1223),847)),2),S1223)))</f>
        <v>Effectuez l’étape 1</v>
      </c>
      <c r="N1223" s="56" t="str">
        <f>IF(ISTEXT(overallRate),"Effectuez l’étape 1",IF(OR(COUNT($C1223,J1223)&lt;&gt;2,overallRate=0),0,IF(F1223="Yes",ROUND(MAX(IF($B1223="Non - avec lien de dépendance",0,MIN((0.75*J1223),847)),MIN(J1223,(0.75*$C1223),847)),2),T1223)))</f>
        <v>Effectuez l’étape 1</v>
      </c>
      <c r="O1223" s="56" t="str">
        <f>IF(ISTEXT(overallRate),"Effectuez l’étape 1",IF(OR(COUNT($C1223,K1223)&lt;&gt;2,overallRate=0),0,IF(G1223="Yes",ROUND(MAX(IF($B1223="Non - avec lien de dépendance",0,MIN((0.75*K1223),847)),MIN(K1223,(0.75*$C1223),847)),2),U1223)))</f>
        <v>Effectuez l’étape 1</v>
      </c>
      <c r="P1223" s="3">
        <f t="shared" ref="P1223:P1286" si="19">IF(AND(COUNT(C1223:K1223)&gt;0,OR(COUNT(C1223:K1223)&lt;&gt;5,ISBLANK(B1223))),"Fill out all amounts",SUM(L1223:O1223))</f>
        <v>0</v>
      </c>
      <c r="R1223" s="110" t="e">
        <f>IF(revenueReduction&gt;0.3,MAX(IF($B1223="Non - avec lien de dépendance",MIN(1129,H1223,$C1223)*overallRate,MIN(1129,H1223)*overallRate),ROUND(MAX(IF($B1223="Non - avec lien de dépendance",0,MIN((0.75*H1223),847)),MIN(H1223,(0.75*$C1223),847)),2)),IF($B1223="Non - avec lien de dépendance",MIN(1129,H1223,$C1223)*overallRate,MIN(1129,H1223)*overallRate))</f>
        <v>#VALUE!</v>
      </c>
      <c r="S1223" s="110" t="e">
        <f>IF(revenueReduction&gt;0.3,MAX(IF($B1223="Non - avec lien de dépendance",MIN(1129,I1223,$C1223)*overallRate,MIN(1129,I1223)*overallRate),ROUND(MAX(IF($B1223="Non - avec lien de dépendance",0,MIN((0.75*I1223),847)),MIN(I1223,(0.75*$C1223),847)),2)),IF($B1223="Non - avec lien de dépendance",MIN(1129,I1223,$C1223)*overallRate,MIN(1129,I1223)*overallRate))</f>
        <v>#VALUE!</v>
      </c>
      <c r="T1223" s="110" t="e">
        <f>IF(revenueReduction&gt;0.3,MAX(IF($B1223="Non - avec lien de dépendance",MIN(1129,J1223,$C1223)*overallRate,MIN(1129,J1223)*overallRate),ROUND(MAX(IF($B1223="Non - avec lien de dépendance",0,MIN((0.75*J1223),847)),MIN(J1223,(0.75*$C1223),847)),2)),IF($B1223="Non - avec lien de dépendance",MIN(1129,J1223,$C1223)*overallRate,MIN(1129,J1223)*overallRate))</f>
        <v>#VALUE!</v>
      </c>
      <c r="U1223" s="110" t="e">
        <f>IF(revenueReduction&gt;0.3,MAX(IF($B1223="Non - avec lien de dépendance",MIN(1129,K1223,$C1223)*overallRate,MIN(1129,K1223)*overallRate),ROUND(MAX(IF($B1223="Non - avec lien de dépendance",0,MIN((0.75*K1223),847)),MIN(K1223,(0.75*$C1223),847)),2)),IF($B1223="Non - avec lien de dépendance",MIN(1129,K1223,$C1223)*overallRate,MIN(1129,K1223)*overallRate))</f>
        <v>#VALUE!</v>
      </c>
    </row>
    <row r="1224" spans="12:21" x14ac:dyDescent="0.5">
      <c r="L1224" s="56" t="str">
        <f>IF(ISTEXT(overallRate),"Effectuez l’étape 1",IF(OR(COUNT($C1224,H1224)&lt;&gt;2,overallRate=0),0,IF(D1224="Oui",ROUND(MAX(IF($B1224="Non - avec lien de dépendance",0,MIN((0.75*H1224),847)),MIN(H1224,(0.75*$C1224),847)),2),R1224)))</f>
        <v>Effectuez l’étape 1</v>
      </c>
      <c r="M1224" s="56" t="str">
        <f>IF(ISTEXT(overallRate),"Effectuez l’étape 1",IF(OR(COUNT($C1224,I1224)&lt;&gt;2,overallRate=0),0,IF(E1224="Yes",ROUND(MAX(IF($B1224="Non - avec lien de dépendance",0,MIN((0.75*I1224),847)),MIN(I1224,(0.75*$C1224),847)),2),S1224)))</f>
        <v>Effectuez l’étape 1</v>
      </c>
      <c r="N1224" s="56" t="str">
        <f>IF(ISTEXT(overallRate),"Effectuez l’étape 1",IF(OR(COUNT($C1224,J1224)&lt;&gt;2,overallRate=0),0,IF(F1224="Yes",ROUND(MAX(IF($B1224="Non - avec lien de dépendance",0,MIN((0.75*J1224),847)),MIN(J1224,(0.75*$C1224),847)),2),T1224)))</f>
        <v>Effectuez l’étape 1</v>
      </c>
      <c r="O1224" s="56" t="str">
        <f>IF(ISTEXT(overallRate),"Effectuez l’étape 1",IF(OR(COUNT($C1224,K1224)&lt;&gt;2,overallRate=0),0,IF(G1224="Yes",ROUND(MAX(IF($B1224="Non - avec lien de dépendance",0,MIN((0.75*K1224),847)),MIN(K1224,(0.75*$C1224),847)),2),U1224)))</f>
        <v>Effectuez l’étape 1</v>
      </c>
      <c r="P1224" s="3">
        <f t="shared" si="19"/>
        <v>0</v>
      </c>
      <c r="R1224" s="110" t="e">
        <f>IF(revenueReduction&gt;0.3,MAX(IF($B1224="Non - avec lien de dépendance",MIN(1129,H1224,$C1224)*overallRate,MIN(1129,H1224)*overallRate),ROUND(MAX(IF($B1224="Non - avec lien de dépendance",0,MIN((0.75*H1224),847)),MIN(H1224,(0.75*$C1224),847)),2)),IF($B1224="Non - avec lien de dépendance",MIN(1129,H1224,$C1224)*overallRate,MIN(1129,H1224)*overallRate))</f>
        <v>#VALUE!</v>
      </c>
      <c r="S1224" s="110" t="e">
        <f>IF(revenueReduction&gt;0.3,MAX(IF($B1224="Non - avec lien de dépendance",MIN(1129,I1224,$C1224)*overallRate,MIN(1129,I1224)*overallRate),ROUND(MAX(IF($B1224="Non - avec lien de dépendance",0,MIN((0.75*I1224),847)),MIN(I1224,(0.75*$C1224),847)),2)),IF($B1224="Non - avec lien de dépendance",MIN(1129,I1224,$C1224)*overallRate,MIN(1129,I1224)*overallRate))</f>
        <v>#VALUE!</v>
      </c>
      <c r="T1224" s="110" t="e">
        <f>IF(revenueReduction&gt;0.3,MAX(IF($B1224="Non - avec lien de dépendance",MIN(1129,J1224,$C1224)*overallRate,MIN(1129,J1224)*overallRate),ROUND(MAX(IF($B1224="Non - avec lien de dépendance",0,MIN((0.75*J1224),847)),MIN(J1224,(0.75*$C1224),847)),2)),IF($B1224="Non - avec lien de dépendance",MIN(1129,J1224,$C1224)*overallRate,MIN(1129,J1224)*overallRate))</f>
        <v>#VALUE!</v>
      </c>
      <c r="U1224" s="110" t="e">
        <f>IF(revenueReduction&gt;0.3,MAX(IF($B1224="Non - avec lien de dépendance",MIN(1129,K1224,$C1224)*overallRate,MIN(1129,K1224)*overallRate),ROUND(MAX(IF($B1224="Non - avec lien de dépendance",0,MIN((0.75*K1224),847)),MIN(K1224,(0.75*$C1224),847)),2)),IF($B1224="Non - avec lien de dépendance",MIN(1129,K1224,$C1224)*overallRate,MIN(1129,K1224)*overallRate))</f>
        <v>#VALUE!</v>
      </c>
    </row>
    <row r="1225" spans="12:21" x14ac:dyDescent="0.5">
      <c r="L1225" s="56" t="str">
        <f>IF(ISTEXT(overallRate),"Effectuez l’étape 1",IF(OR(COUNT($C1225,H1225)&lt;&gt;2,overallRate=0),0,IF(D1225="Oui",ROUND(MAX(IF($B1225="Non - avec lien de dépendance",0,MIN((0.75*H1225),847)),MIN(H1225,(0.75*$C1225),847)),2),R1225)))</f>
        <v>Effectuez l’étape 1</v>
      </c>
      <c r="M1225" s="56" t="str">
        <f>IF(ISTEXT(overallRate),"Effectuez l’étape 1",IF(OR(COUNT($C1225,I1225)&lt;&gt;2,overallRate=0),0,IF(E1225="Yes",ROUND(MAX(IF($B1225="Non - avec lien de dépendance",0,MIN((0.75*I1225),847)),MIN(I1225,(0.75*$C1225),847)),2),S1225)))</f>
        <v>Effectuez l’étape 1</v>
      </c>
      <c r="N1225" s="56" t="str">
        <f>IF(ISTEXT(overallRate),"Effectuez l’étape 1",IF(OR(COUNT($C1225,J1225)&lt;&gt;2,overallRate=0),0,IF(F1225="Yes",ROUND(MAX(IF($B1225="Non - avec lien de dépendance",0,MIN((0.75*J1225),847)),MIN(J1225,(0.75*$C1225),847)),2),T1225)))</f>
        <v>Effectuez l’étape 1</v>
      </c>
      <c r="O1225" s="56" t="str">
        <f>IF(ISTEXT(overallRate),"Effectuez l’étape 1",IF(OR(COUNT($C1225,K1225)&lt;&gt;2,overallRate=0),0,IF(G1225="Yes",ROUND(MAX(IF($B1225="Non - avec lien de dépendance",0,MIN((0.75*K1225),847)),MIN(K1225,(0.75*$C1225),847)),2),U1225)))</f>
        <v>Effectuez l’étape 1</v>
      </c>
      <c r="P1225" s="3">
        <f t="shared" si="19"/>
        <v>0</v>
      </c>
      <c r="R1225" s="110" t="e">
        <f>IF(revenueReduction&gt;0.3,MAX(IF($B1225="Non - avec lien de dépendance",MIN(1129,H1225,$C1225)*overallRate,MIN(1129,H1225)*overallRate),ROUND(MAX(IF($B1225="Non - avec lien de dépendance",0,MIN((0.75*H1225),847)),MIN(H1225,(0.75*$C1225),847)),2)),IF($B1225="Non - avec lien de dépendance",MIN(1129,H1225,$C1225)*overallRate,MIN(1129,H1225)*overallRate))</f>
        <v>#VALUE!</v>
      </c>
      <c r="S1225" s="110" t="e">
        <f>IF(revenueReduction&gt;0.3,MAX(IF($B1225="Non - avec lien de dépendance",MIN(1129,I1225,$C1225)*overallRate,MIN(1129,I1225)*overallRate),ROUND(MAX(IF($B1225="Non - avec lien de dépendance",0,MIN((0.75*I1225),847)),MIN(I1225,(0.75*$C1225),847)),2)),IF($B1225="Non - avec lien de dépendance",MIN(1129,I1225,$C1225)*overallRate,MIN(1129,I1225)*overallRate))</f>
        <v>#VALUE!</v>
      </c>
      <c r="T1225" s="110" t="e">
        <f>IF(revenueReduction&gt;0.3,MAX(IF($B1225="Non - avec lien de dépendance",MIN(1129,J1225,$C1225)*overallRate,MIN(1129,J1225)*overallRate),ROUND(MAX(IF($B1225="Non - avec lien de dépendance",0,MIN((0.75*J1225),847)),MIN(J1225,(0.75*$C1225),847)),2)),IF($B1225="Non - avec lien de dépendance",MIN(1129,J1225,$C1225)*overallRate,MIN(1129,J1225)*overallRate))</f>
        <v>#VALUE!</v>
      </c>
      <c r="U1225" s="110" t="e">
        <f>IF(revenueReduction&gt;0.3,MAX(IF($B1225="Non - avec lien de dépendance",MIN(1129,K1225,$C1225)*overallRate,MIN(1129,K1225)*overallRate),ROUND(MAX(IF($B1225="Non - avec lien de dépendance",0,MIN((0.75*K1225),847)),MIN(K1225,(0.75*$C1225),847)),2)),IF($B1225="Non - avec lien de dépendance",MIN(1129,K1225,$C1225)*overallRate,MIN(1129,K1225)*overallRate))</f>
        <v>#VALUE!</v>
      </c>
    </row>
    <row r="1226" spans="12:21" x14ac:dyDescent="0.5">
      <c r="L1226" s="56" t="str">
        <f>IF(ISTEXT(overallRate),"Effectuez l’étape 1",IF(OR(COUNT($C1226,H1226)&lt;&gt;2,overallRate=0),0,IF(D1226="Oui",ROUND(MAX(IF($B1226="Non - avec lien de dépendance",0,MIN((0.75*H1226),847)),MIN(H1226,(0.75*$C1226),847)),2),R1226)))</f>
        <v>Effectuez l’étape 1</v>
      </c>
      <c r="M1226" s="56" t="str">
        <f>IF(ISTEXT(overallRate),"Effectuez l’étape 1",IF(OR(COUNT($C1226,I1226)&lt;&gt;2,overallRate=0),0,IF(E1226="Yes",ROUND(MAX(IF($B1226="Non - avec lien de dépendance",0,MIN((0.75*I1226),847)),MIN(I1226,(0.75*$C1226),847)),2),S1226)))</f>
        <v>Effectuez l’étape 1</v>
      </c>
      <c r="N1226" s="56" t="str">
        <f>IF(ISTEXT(overallRate),"Effectuez l’étape 1",IF(OR(COUNT($C1226,J1226)&lt;&gt;2,overallRate=0),0,IF(F1226="Yes",ROUND(MAX(IF($B1226="Non - avec lien de dépendance",0,MIN((0.75*J1226),847)),MIN(J1226,(0.75*$C1226),847)),2),T1226)))</f>
        <v>Effectuez l’étape 1</v>
      </c>
      <c r="O1226" s="56" t="str">
        <f>IF(ISTEXT(overallRate),"Effectuez l’étape 1",IF(OR(COUNT($C1226,K1226)&lt;&gt;2,overallRate=0),0,IF(G1226="Yes",ROUND(MAX(IF($B1226="Non - avec lien de dépendance",0,MIN((0.75*K1226),847)),MIN(K1226,(0.75*$C1226),847)),2),U1226)))</f>
        <v>Effectuez l’étape 1</v>
      </c>
      <c r="P1226" s="3">
        <f t="shared" si="19"/>
        <v>0</v>
      </c>
      <c r="R1226" s="110" t="e">
        <f>IF(revenueReduction&gt;0.3,MAX(IF($B1226="Non - avec lien de dépendance",MIN(1129,H1226,$C1226)*overallRate,MIN(1129,H1226)*overallRate),ROUND(MAX(IF($B1226="Non - avec lien de dépendance",0,MIN((0.75*H1226),847)),MIN(H1226,(0.75*$C1226),847)),2)),IF($B1226="Non - avec lien de dépendance",MIN(1129,H1226,$C1226)*overallRate,MIN(1129,H1226)*overallRate))</f>
        <v>#VALUE!</v>
      </c>
      <c r="S1226" s="110" t="e">
        <f>IF(revenueReduction&gt;0.3,MAX(IF($B1226="Non - avec lien de dépendance",MIN(1129,I1226,$C1226)*overallRate,MIN(1129,I1226)*overallRate),ROUND(MAX(IF($B1226="Non - avec lien de dépendance",0,MIN((0.75*I1226),847)),MIN(I1226,(0.75*$C1226),847)),2)),IF($B1226="Non - avec lien de dépendance",MIN(1129,I1226,$C1226)*overallRate,MIN(1129,I1226)*overallRate))</f>
        <v>#VALUE!</v>
      </c>
      <c r="T1226" s="110" t="e">
        <f>IF(revenueReduction&gt;0.3,MAX(IF($B1226="Non - avec lien de dépendance",MIN(1129,J1226,$C1226)*overallRate,MIN(1129,J1226)*overallRate),ROUND(MAX(IF($B1226="Non - avec lien de dépendance",0,MIN((0.75*J1226),847)),MIN(J1226,(0.75*$C1226),847)),2)),IF($B1226="Non - avec lien de dépendance",MIN(1129,J1226,$C1226)*overallRate,MIN(1129,J1226)*overallRate))</f>
        <v>#VALUE!</v>
      </c>
      <c r="U1226" s="110" t="e">
        <f>IF(revenueReduction&gt;0.3,MAX(IF($B1226="Non - avec lien de dépendance",MIN(1129,K1226,$C1226)*overallRate,MIN(1129,K1226)*overallRate),ROUND(MAX(IF($B1226="Non - avec lien de dépendance",0,MIN((0.75*K1226),847)),MIN(K1226,(0.75*$C1226),847)),2)),IF($B1226="Non - avec lien de dépendance",MIN(1129,K1226,$C1226)*overallRate,MIN(1129,K1226)*overallRate))</f>
        <v>#VALUE!</v>
      </c>
    </row>
    <row r="1227" spans="12:21" x14ac:dyDescent="0.5">
      <c r="L1227" s="56" t="str">
        <f>IF(ISTEXT(overallRate),"Effectuez l’étape 1",IF(OR(COUNT($C1227,H1227)&lt;&gt;2,overallRate=0),0,IF(D1227="Oui",ROUND(MAX(IF($B1227="Non - avec lien de dépendance",0,MIN((0.75*H1227),847)),MIN(H1227,(0.75*$C1227),847)),2),R1227)))</f>
        <v>Effectuez l’étape 1</v>
      </c>
      <c r="M1227" s="56" t="str">
        <f>IF(ISTEXT(overallRate),"Effectuez l’étape 1",IF(OR(COUNT($C1227,I1227)&lt;&gt;2,overallRate=0),0,IF(E1227="Yes",ROUND(MAX(IF($B1227="Non - avec lien de dépendance",0,MIN((0.75*I1227),847)),MIN(I1227,(0.75*$C1227),847)),2),S1227)))</f>
        <v>Effectuez l’étape 1</v>
      </c>
      <c r="N1227" s="56" t="str">
        <f>IF(ISTEXT(overallRate),"Effectuez l’étape 1",IF(OR(COUNT($C1227,J1227)&lt;&gt;2,overallRate=0),0,IF(F1227="Yes",ROUND(MAX(IF($B1227="Non - avec lien de dépendance",0,MIN((0.75*J1227),847)),MIN(J1227,(0.75*$C1227),847)),2),T1227)))</f>
        <v>Effectuez l’étape 1</v>
      </c>
      <c r="O1227" s="56" t="str">
        <f>IF(ISTEXT(overallRate),"Effectuez l’étape 1",IF(OR(COUNT($C1227,K1227)&lt;&gt;2,overallRate=0),0,IF(G1227="Yes",ROUND(MAX(IF($B1227="Non - avec lien de dépendance",0,MIN((0.75*K1227),847)),MIN(K1227,(0.75*$C1227),847)),2),U1227)))</f>
        <v>Effectuez l’étape 1</v>
      </c>
      <c r="P1227" s="3">
        <f t="shared" si="19"/>
        <v>0</v>
      </c>
      <c r="R1227" s="110" t="e">
        <f>IF(revenueReduction&gt;0.3,MAX(IF($B1227="Non - avec lien de dépendance",MIN(1129,H1227,$C1227)*overallRate,MIN(1129,H1227)*overallRate),ROUND(MAX(IF($B1227="Non - avec lien de dépendance",0,MIN((0.75*H1227),847)),MIN(H1227,(0.75*$C1227),847)),2)),IF($B1227="Non - avec lien de dépendance",MIN(1129,H1227,$C1227)*overallRate,MIN(1129,H1227)*overallRate))</f>
        <v>#VALUE!</v>
      </c>
      <c r="S1227" s="110" t="e">
        <f>IF(revenueReduction&gt;0.3,MAX(IF($B1227="Non - avec lien de dépendance",MIN(1129,I1227,$C1227)*overallRate,MIN(1129,I1227)*overallRate),ROUND(MAX(IF($B1227="Non - avec lien de dépendance",0,MIN((0.75*I1227),847)),MIN(I1227,(0.75*$C1227),847)),2)),IF($B1227="Non - avec lien de dépendance",MIN(1129,I1227,$C1227)*overallRate,MIN(1129,I1227)*overallRate))</f>
        <v>#VALUE!</v>
      </c>
      <c r="T1227" s="110" t="e">
        <f>IF(revenueReduction&gt;0.3,MAX(IF($B1227="Non - avec lien de dépendance",MIN(1129,J1227,$C1227)*overallRate,MIN(1129,J1227)*overallRate),ROUND(MAX(IF($B1227="Non - avec lien de dépendance",0,MIN((0.75*J1227),847)),MIN(J1227,(0.75*$C1227),847)),2)),IF($B1227="Non - avec lien de dépendance",MIN(1129,J1227,$C1227)*overallRate,MIN(1129,J1227)*overallRate))</f>
        <v>#VALUE!</v>
      </c>
      <c r="U1227" s="110" t="e">
        <f>IF(revenueReduction&gt;0.3,MAX(IF($B1227="Non - avec lien de dépendance",MIN(1129,K1227,$C1227)*overallRate,MIN(1129,K1227)*overallRate),ROUND(MAX(IF($B1227="Non - avec lien de dépendance",0,MIN((0.75*K1227),847)),MIN(K1227,(0.75*$C1227),847)),2)),IF($B1227="Non - avec lien de dépendance",MIN(1129,K1227,$C1227)*overallRate,MIN(1129,K1227)*overallRate))</f>
        <v>#VALUE!</v>
      </c>
    </row>
    <row r="1228" spans="12:21" x14ac:dyDescent="0.5">
      <c r="L1228" s="56" t="str">
        <f>IF(ISTEXT(overallRate),"Effectuez l’étape 1",IF(OR(COUNT($C1228,H1228)&lt;&gt;2,overallRate=0),0,IF(D1228="Oui",ROUND(MAX(IF($B1228="Non - avec lien de dépendance",0,MIN((0.75*H1228),847)),MIN(H1228,(0.75*$C1228),847)),2),R1228)))</f>
        <v>Effectuez l’étape 1</v>
      </c>
      <c r="M1228" s="56" t="str">
        <f>IF(ISTEXT(overallRate),"Effectuez l’étape 1",IF(OR(COUNT($C1228,I1228)&lt;&gt;2,overallRate=0),0,IF(E1228="Yes",ROUND(MAX(IF($B1228="Non - avec lien de dépendance",0,MIN((0.75*I1228),847)),MIN(I1228,(0.75*$C1228),847)),2),S1228)))</f>
        <v>Effectuez l’étape 1</v>
      </c>
      <c r="N1228" s="56" t="str">
        <f>IF(ISTEXT(overallRate),"Effectuez l’étape 1",IF(OR(COUNT($C1228,J1228)&lt;&gt;2,overallRate=0),0,IF(F1228="Yes",ROUND(MAX(IF($B1228="Non - avec lien de dépendance",0,MIN((0.75*J1228),847)),MIN(J1228,(0.75*$C1228),847)),2),T1228)))</f>
        <v>Effectuez l’étape 1</v>
      </c>
      <c r="O1228" s="56" t="str">
        <f>IF(ISTEXT(overallRate),"Effectuez l’étape 1",IF(OR(COUNT($C1228,K1228)&lt;&gt;2,overallRate=0),0,IF(G1228="Yes",ROUND(MAX(IF($B1228="Non - avec lien de dépendance",0,MIN((0.75*K1228),847)),MIN(K1228,(0.75*$C1228),847)),2),U1228)))</f>
        <v>Effectuez l’étape 1</v>
      </c>
      <c r="P1228" s="3">
        <f t="shared" si="19"/>
        <v>0</v>
      </c>
      <c r="R1228" s="110" t="e">
        <f>IF(revenueReduction&gt;0.3,MAX(IF($B1228="Non - avec lien de dépendance",MIN(1129,H1228,$C1228)*overallRate,MIN(1129,H1228)*overallRate),ROUND(MAX(IF($B1228="Non - avec lien de dépendance",0,MIN((0.75*H1228),847)),MIN(H1228,(0.75*$C1228),847)),2)),IF($B1228="Non - avec lien de dépendance",MIN(1129,H1228,$C1228)*overallRate,MIN(1129,H1228)*overallRate))</f>
        <v>#VALUE!</v>
      </c>
      <c r="S1228" s="110" t="e">
        <f>IF(revenueReduction&gt;0.3,MAX(IF($B1228="Non - avec lien de dépendance",MIN(1129,I1228,$C1228)*overallRate,MIN(1129,I1228)*overallRate),ROUND(MAX(IF($B1228="Non - avec lien de dépendance",0,MIN((0.75*I1228),847)),MIN(I1228,(0.75*$C1228),847)),2)),IF($B1228="Non - avec lien de dépendance",MIN(1129,I1228,$C1228)*overallRate,MIN(1129,I1228)*overallRate))</f>
        <v>#VALUE!</v>
      </c>
      <c r="T1228" s="110" t="e">
        <f>IF(revenueReduction&gt;0.3,MAX(IF($B1228="Non - avec lien de dépendance",MIN(1129,J1228,$C1228)*overallRate,MIN(1129,J1228)*overallRate),ROUND(MAX(IF($B1228="Non - avec lien de dépendance",0,MIN((0.75*J1228),847)),MIN(J1228,(0.75*$C1228),847)),2)),IF($B1228="Non - avec lien de dépendance",MIN(1129,J1228,$C1228)*overallRate,MIN(1129,J1228)*overallRate))</f>
        <v>#VALUE!</v>
      </c>
      <c r="U1228" s="110" t="e">
        <f>IF(revenueReduction&gt;0.3,MAX(IF($B1228="Non - avec lien de dépendance",MIN(1129,K1228,$C1228)*overallRate,MIN(1129,K1228)*overallRate),ROUND(MAX(IF($B1228="Non - avec lien de dépendance",0,MIN((0.75*K1228),847)),MIN(K1228,(0.75*$C1228),847)),2)),IF($B1228="Non - avec lien de dépendance",MIN(1129,K1228,$C1228)*overallRate,MIN(1129,K1228)*overallRate))</f>
        <v>#VALUE!</v>
      </c>
    </row>
    <row r="1229" spans="12:21" x14ac:dyDescent="0.5">
      <c r="L1229" s="56" t="str">
        <f>IF(ISTEXT(overallRate),"Effectuez l’étape 1",IF(OR(COUNT($C1229,H1229)&lt;&gt;2,overallRate=0),0,IF(D1229="Oui",ROUND(MAX(IF($B1229="Non - avec lien de dépendance",0,MIN((0.75*H1229),847)),MIN(H1229,(0.75*$C1229),847)),2),R1229)))</f>
        <v>Effectuez l’étape 1</v>
      </c>
      <c r="M1229" s="56" t="str">
        <f>IF(ISTEXT(overallRate),"Effectuez l’étape 1",IF(OR(COUNT($C1229,I1229)&lt;&gt;2,overallRate=0),0,IF(E1229="Yes",ROUND(MAX(IF($B1229="Non - avec lien de dépendance",0,MIN((0.75*I1229),847)),MIN(I1229,(0.75*$C1229),847)),2),S1229)))</f>
        <v>Effectuez l’étape 1</v>
      </c>
      <c r="N1229" s="56" t="str">
        <f>IF(ISTEXT(overallRate),"Effectuez l’étape 1",IF(OR(COUNT($C1229,J1229)&lt;&gt;2,overallRate=0),0,IF(F1229="Yes",ROUND(MAX(IF($B1229="Non - avec lien de dépendance",0,MIN((0.75*J1229),847)),MIN(J1229,(0.75*$C1229),847)),2),T1229)))</f>
        <v>Effectuez l’étape 1</v>
      </c>
      <c r="O1229" s="56" t="str">
        <f>IF(ISTEXT(overallRate),"Effectuez l’étape 1",IF(OR(COUNT($C1229,K1229)&lt;&gt;2,overallRate=0),0,IF(G1229="Yes",ROUND(MAX(IF($B1229="Non - avec lien de dépendance",0,MIN((0.75*K1229),847)),MIN(K1229,(0.75*$C1229),847)),2),U1229)))</f>
        <v>Effectuez l’étape 1</v>
      </c>
      <c r="P1229" s="3">
        <f t="shared" si="19"/>
        <v>0</v>
      </c>
      <c r="R1229" s="110" t="e">
        <f>IF(revenueReduction&gt;0.3,MAX(IF($B1229="Non - avec lien de dépendance",MIN(1129,H1229,$C1229)*overallRate,MIN(1129,H1229)*overallRate),ROUND(MAX(IF($B1229="Non - avec lien de dépendance",0,MIN((0.75*H1229),847)),MIN(H1229,(0.75*$C1229),847)),2)),IF($B1229="Non - avec lien de dépendance",MIN(1129,H1229,$C1229)*overallRate,MIN(1129,H1229)*overallRate))</f>
        <v>#VALUE!</v>
      </c>
      <c r="S1229" s="110" t="e">
        <f>IF(revenueReduction&gt;0.3,MAX(IF($B1229="Non - avec lien de dépendance",MIN(1129,I1229,$C1229)*overallRate,MIN(1129,I1229)*overallRate),ROUND(MAX(IF($B1229="Non - avec lien de dépendance",0,MIN((0.75*I1229),847)),MIN(I1229,(0.75*$C1229),847)),2)),IF($B1229="Non - avec lien de dépendance",MIN(1129,I1229,$C1229)*overallRate,MIN(1129,I1229)*overallRate))</f>
        <v>#VALUE!</v>
      </c>
      <c r="T1229" s="110" t="e">
        <f>IF(revenueReduction&gt;0.3,MAX(IF($B1229="Non - avec lien de dépendance",MIN(1129,J1229,$C1229)*overallRate,MIN(1129,J1229)*overallRate),ROUND(MAX(IF($B1229="Non - avec lien de dépendance",0,MIN((0.75*J1229),847)),MIN(J1229,(0.75*$C1229),847)),2)),IF($B1229="Non - avec lien de dépendance",MIN(1129,J1229,$C1229)*overallRate,MIN(1129,J1229)*overallRate))</f>
        <v>#VALUE!</v>
      </c>
      <c r="U1229" s="110" t="e">
        <f>IF(revenueReduction&gt;0.3,MAX(IF($B1229="Non - avec lien de dépendance",MIN(1129,K1229,$C1229)*overallRate,MIN(1129,K1229)*overallRate),ROUND(MAX(IF($B1229="Non - avec lien de dépendance",0,MIN((0.75*K1229),847)),MIN(K1229,(0.75*$C1229),847)),2)),IF($B1229="Non - avec lien de dépendance",MIN(1129,K1229,$C1229)*overallRate,MIN(1129,K1229)*overallRate))</f>
        <v>#VALUE!</v>
      </c>
    </row>
    <row r="1230" spans="12:21" x14ac:dyDescent="0.5">
      <c r="L1230" s="56" t="str">
        <f>IF(ISTEXT(overallRate),"Effectuez l’étape 1",IF(OR(COUNT($C1230,H1230)&lt;&gt;2,overallRate=0),0,IF(D1230="Oui",ROUND(MAX(IF($B1230="Non - avec lien de dépendance",0,MIN((0.75*H1230),847)),MIN(H1230,(0.75*$C1230),847)),2),R1230)))</f>
        <v>Effectuez l’étape 1</v>
      </c>
      <c r="M1230" s="56" t="str">
        <f>IF(ISTEXT(overallRate),"Effectuez l’étape 1",IF(OR(COUNT($C1230,I1230)&lt;&gt;2,overallRate=0),0,IF(E1230="Yes",ROUND(MAX(IF($B1230="Non - avec lien de dépendance",0,MIN((0.75*I1230),847)),MIN(I1230,(0.75*$C1230),847)),2),S1230)))</f>
        <v>Effectuez l’étape 1</v>
      </c>
      <c r="N1230" s="56" t="str">
        <f>IF(ISTEXT(overallRate),"Effectuez l’étape 1",IF(OR(COUNT($C1230,J1230)&lt;&gt;2,overallRate=0),0,IF(F1230="Yes",ROUND(MAX(IF($B1230="Non - avec lien de dépendance",0,MIN((0.75*J1230),847)),MIN(J1230,(0.75*$C1230),847)),2),T1230)))</f>
        <v>Effectuez l’étape 1</v>
      </c>
      <c r="O1230" s="56" t="str">
        <f>IF(ISTEXT(overallRate),"Effectuez l’étape 1",IF(OR(COUNT($C1230,K1230)&lt;&gt;2,overallRate=0),0,IF(G1230="Yes",ROUND(MAX(IF($B1230="Non - avec lien de dépendance",0,MIN((0.75*K1230),847)),MIN(K1230,(0.75*$C1230),847)),2),U1230)))</f>
        <v>Effectuez l’étape 1</v>
      </c>
      <c r="P1230" s="3">
        <f t="shared" si="19"/>
        <v>0</v>
      </c>
      <c r="R1230" s="110" t="e">
        <f>IF(revenueReduction&gt;0.3,MAX(IF($B1230="Non - avec lien de dépendance",MIN(1129,H1230,$C1230)*overallRate,MIN(1129,H1230)*overallRate),ROUND(MAX(IF($B1230="Non - avec lien de dépendance",0,MIN((0.75*H1230),847)),MIN(H1230,(0.75*$C1230),847)),2)),IF($B1230="Non - avec lien de dépendance",MIN(1129,H1230,$C1230)*overallRate,MIN(1129,H1230)*overallRate))</f>
        <v>#VALUE!</v>
      </c>
      <c r="S1230" s="110" t="e">
        <f>IF(revenueReduction&gt;0.3,MAX(IF($B1230="Non - avec lien de dépendance",MIN(1129,I1230,$C1230)*overallRate,MIN(1129,I1230)*overallRate),ROUND(MAX(IF($B1230="Non - avec lien de dépendance",0,MIN((0.75*I1230),847)),MIN(I1230,(0.75*$C1230),847)),2)),IF($B1230="Non - avec lien de dépendance",MIN(1129,I1230,$C1230)*overallRate,MIN(1129,I1230)*overallRate))</f>
        <v>#VALUE!</v>
      </c>
      <c r="T1230" s="110" t="e">
        <f>IF(revenueReduction&gt;0.3,MAX(IF($B1230="Non - avec lien de dépendance",MIN(1129,J1230,$C1230)*overallRate,MIN(1129,J1230)*overallRate),ROUND(MAX(IF($B1230="Non - avec lien de dépendance",0,MIN((0.75*J1230),847)),MIN(J1230,(0.75*$C1230),847)),2)),IF($B1230="Non - avec lien de dépendance",MIN(1129,J1230,$C1230)*overallRate,MIN(1129,J1230)*overallRate))</f>
        <v>#VALUE!</v>
      </c>
      <c r="U1230" s="110" t="e">
        <f>IF(revenueReduction&gt;0.3,MAX(IF($B1230="Non - avec lien de dépendance",MIN(1129,K1230,$C1230)*overallRate,MIN(1129,K1230)*overallRate),ROUND(MAX(IF($B1230="Non - avec lien de dépendance",0,MIN((0.75*K1230),847)),MIN(K1230,(0.75*$C1230),847)),2)),IF($B1230="Non - avec lien de dépendance",MIN(1129,K1230,$C1230)*overallRate,MIN(1129,K1230)*overallRate))</f>
        <v>#VALUE!</v>
      </c>
    </row>
    <row r="1231" spans="12:21" x14ac:dyDescent="0.5">
      <c r="L1231" s="56" t="str">
        <f>IF(ISTEXT(overallRate),"Effectuez l’étape 1",IF(OR(COUNT($C1231,H1231)&lt;&gt;2,overallRate=0),0,IF(D1231="Oui",ROUND(MAX(IF($B1231="Non - avec lien de dépendance",0,MIN((0.75*H1231),847)),MIN(H1231,(0.75*$C1231),847)),2),R1231)))</f>
        <v>Effectuez l’étape 1</v>
      </c>
      <c r="M1231" s="56" t="str">
        <f>IF(ISTEXT(overallRate),"Effectuez l’étape 1",IF(OR(COUNT($C1231,I1231)&lt;&gt;2,overallRate=0),0,IF(E1231="Yes",ROUND(MAX(IF($B1231="Non - avec lien de dépendance",0,MIN((0.75*I1231),847)),MIN(I1231,(0.75*$C1231),847)),2),S1231)))</f>
        <v>Effectuez l’étape 1</v>
      </c>
      <c r="N1231" s="56" t="str">
        <f>IF(ISTEXT(overallRate),"Effectuez l’étape 1",IF(OR(COUNT($C1231,J1231)&lt;&gt;2,overallRate=0),0,IF(F1231="Yes",ROUND(MAX(IF($B1231="Non - avec lien de dépendance",0,MIN((0.75*J1231),847)),MIN(J1231,(0.75*$C1231),847)),2),T1231)))</f>
        <v>Effectuez l’étape 1</v>
      </c>
      <c r="O1231" s="56" t="str">
        <f>IF(ISTEXT(overallRate),"Effectuez l’étape 1",IF(OR(COUNT($C1231,K1231)&lt;&gt;2,overallRate=0),0,IF(G1231="Yes",ROUND(MAX(IF($B1231="Non - avec lien de dépendance",0,MIN((0.75*K1231),847)),MIN(K1231,(0.75*$C1231),847)),2),U1231)))</f>
        <v>Effectuez l’étape 1</v>
      </c>
      <c r="P1231" s="3">
        <f t="shared" si="19"/>
        <v>0</v>
      </c>
      <c r="R1231" s="110" t="e">
        <f>IF(revenueReduction&gt;0.3,MAX(IF($B1231="Non - avec lien de dépendance",MIN(1129,H1231,$C1231)*overallRate,MIN(1129,H1231)*overallRate),ROUND(MAX(IF($B1231="Non - avec lien de dépendance",0,MIN((0.75*H1231),847)),MIN(H1231,(0.75*$C1231),847)),2)),IF($B1231="Non - avec lien de dépendance",MIN(1129,H1231,$C1231)*overallRate,MIN(1129,H1231)*overallRate))</f>
        <v>#VALUE!</v>
      </c>
      <c r="S1231" s="110" t="e">
        <f>IF(revenueReduction&gt;0.3,MAX(IF($B1231="Non - avec lien de dépendance",MIN(1129,I1231,$C1231)*overallRate,MIN(1129,I1231)*overallRate),ROUND(MAX(IF($B1231="Non - avec lien de dépendance",0,MIN((0.75*I1231),847)),MIN(I1231,(0.75*$C1231),847)),2)),IF($B1231="Non - avec lien de dépendance",MIN(1129,I1231,$C1231)*overallRate,MIN(1129,I1231)*overallRate))</f>
        <v>#VALUE!</v>
      </c>
      <c r="T1231" s="110" t="e">
        <f>IF(revenueReduction&gt;0.3,MAX(IF($B1231="Non - avec lien de dépendance",MIN(1129,J1231,$C1231)*overallRate,MIN(1129,J1231)*overallRate),ROUND(MAX(IF($B1231="Non - avec lien de dépendance",0,MIN((0.75*J1231),847)),MIN(J1231,(0.75*$C1231),847)),2)),IF($B1231="Non - avec lien de dépendance",MIN(1129,J1231,$C1231)*overallRate,MIN(1129,J1231)*overallRate))</f>
        <v>#VALUE!</v>
      </c>
      <c r="U1231" s="110" t="e">
        <f>IF(revenueReduction&gt;0.3,MAX(IF($B1231="Non - avec lien de dépendance",MIN(1129,K1231,$C1231)*overallRate,MIN(1129,K1231)*overallRate),ROUND(MAX(IF($B1231="Non - avec lien de dépendance",0,MIN((0.75*K1231),847)),MIN(K1231,(0.75*$C1231),847)),2)),IF($B1231="Non - avec lien de dépendance",MIN(1129,K1231,$C1231)*overallRate,MIN(1129,K1231)*overallRate))</f>
        <v>#VALUE!</v>
      </c>
    </row>
    <row r="1232" spans="12:21" x14ac:dyDescent="0.5">
      <c r="L1232" s="56" t="str">
        <f>IF(ISTEXT(overallRate),"Effectuez l’étape 1",IF(OR(COUNT($C1232,H1232)&lt;&gt;2,overallRate=0),0,IF(D1232="Oui",ROUND(MAX(IF($B1232="Non - avec lien de dépendance",0,MIN((0.75*H1232),847)),MIN(H1232,(0.75*$C1232),847)),2),R1232)))</f>
        <v>Effectuez l’étape 1</v>
      </c>
      <c r="M1232" s="56" t="str">
        <f>IF(ISTEXT(overallRate),"Effectuez l’étape 1",IF(OR(COUNT($C1232,I1232)&lt;&gt;2,overallRate=0),0,IF(E1232="Yes",ROUND(MAX(IF($B1232="Non - avec lien de dépendance",0,MIN((0.75*I1232),847)),MIN(I1232,(0.75*$C1232),847)),2),S1232)))</f>
        <v>Effectuez l’étape 1</v>
      </c>
      <c r="N1232" s="56" t="str">
        <f>IF(ISTEXT(overallRate),"Effectuez l’étape 1",IF(OR(COUNT($C1232,J1232)&lt;&gt;2,overallRate=0),0,IF(F1232="Yes",ROUND(MAX(IF($B1232="Non - avec lien de dépendance",0,MIN((0.75*J1232),847)),MIN(J1232,(0.75*$C1232),847)),2),T1232)))</f>
        <v>Effectuez l’étape 1</v>
      </c>
      <c r="O1232" s="56" t="str">
        <f>IF(ISTEXT(overallRate),"Effectuez l’étape 1",IF(OR(COUNT($C1232,K1232)&lt;&gt;2,overallRate=0),0,IF(G1232="Yes",ROUND(MAX(IF($B1232="Non - avec lien de dépendance",0,MIN((0.75*K1232),847)),MIN(K1232,(0.75*$C1232),847)),2),U1232)))</f>
        <v>Effectuez l’étape 1</v>
      </c>
      <c r="P1232" s="3">
        <f t="shared" si="19"/>
        <v>0</v>
      </c>
      <c r="R1232" s="110" t="e">
        <f>IF(revenueReduction&gt;0.3,MAX(IF($B1232="Non - avec lien de dépendance",MIN(1129,H1232,$C1232)*overallRate,MIN(1129,H1232)*overallRate),ROUND(MAX(IF($B1232="Non - avec lien de dépendance",0,MIN((0.75*H1232),847)),MIN(H1232,(0.75*$C1232),847)),2)),IF($B1232="Non - avec lien de dépendance",MIN(1129,H1232,$C1232)*overallRate,MIN(1129,H1232)*overallRate))</f>
        <v>#VALUE!</v>
      </c>
      <c r="S1232" s="110" t="e">
        <f>IF(revenueReduction&gt;0.3,MAX(IF($B1232="Non - avec lien de dépendance",MIN(1129,I1232,$C1232)*overallRate,MIN(1129,I1232)*overallRate),ROUND(MAX(IF($B1232="Non - avec lien de dépendance",0,MIN((0.75*I1232),847)),MIN(I1232,(0.75*$C1232),847)),2)),IF($B1232="Non - avec lien de dépendance",MIN(1129,I1232,$C1232)*overallRate,MIN(1129,I1232)*overallRate))</f>
        <v>#VALUE!</v>
      </c>
      <c r="T1232" s="110" t="e">
        <f>IF(revenueReduction&gt;0.3,MAX(IF($B1232="Non - avec lien de dépendance",MIN(1129,J1232,$C1232)*overallRate,MIN(1129,J1232)*overallRate),ROUND(MAX(IF($B1232="Non - avec lien de dépendance",0,MIN((0.75*J1232),847)),MIN(J1232,(0.75*$C1232),847)),2)),IF($B1232="Non - avec lien de dépendance",MIN(1129,J1232,$C1232)*overallRate,MIN(1129,J1232)*overallRate))</f>
        <v>#VALUE!</v>
      </c>
      <c r="U1232" s="110" t="e">
        <f>IF(revenueReduction&gt;0.3,MAX(IF($B1232="Non - avec lien de dépendance",MIN(1129,K1232,$C1232)*overallRate,MIN(1129,K1232)*overallRate),ROUND(MAX(IF($B1232="Non - avec lien de dépendance",0,MIN((0.75*K1232),847)),MIN(K1232,(0.75*$C1232),847)),2)),IF($B1232="Non - avec lien de dépendance",MIN(1129,K1232,$C1232)*overallRate,MIN(1129,K1232)*overallRate))</f>
        <v>#VALUE!</v>
      </c>
    </row>
    <row r="1233" spans="12:21" x14ac:dyDescent="0.5">
      <c r="L1233" s="56" t="str">
        <f>IF(ISTEXT(overallRate),"Effectuez l’étape 1",IF(OR(COUNT($C1233,H1233)&lt;&gt;2,overallRate=0),0,IF(D1233="Oui",ROUND(MAX(IF($B1233="Non - avec lien de dépendance",0,MIN((0.75*H1233),847)),MIN(H1233,(0.75*$C1233),847)),2),R1233)))</f>
        <v>Effectuez l’étape 1</v>
      </c>
      <c r="M1233" s="56" t="str">
        <f>IF(ISTEXT(overallRate),"Effectuez l’étape 1",IF(OR(COUNT($C1233,I1233)&lt;&gt;2,overallRate=0),0,IF(E1233="Yes",ROUND(MAX(IF($B1233="Non - avec lien de dépendance",0,MIN((0.75*I1233),847)),MIN(I1233,(0.75*$C1233),847)),2),S1233)))</f>
        <v>Effectuez l’étape 1</v>
      </c>
      <c r="N1233" s="56" t="str">
        <f>IF(ISTEXT(overallRate),"Effectuez l’étape 1",IF(OR(COUNT($C1233,J1233)&lt;&gt;2,overallRate=0),0,IF(F1233="Yes",ROUND(MAX(IF($B1233="Non - avec lien de dépendance",0,MIN((0.75*J1233),847)),MIN(J1233,(0.75*$C1233),847)),2),T1233)))</f>
        <v>Effectuez l’étape 1</v>
      </c>
      <c r="O1233" s="56" t="str">
        <f>IF(ISTEXT(overallRate),"Effectuez l’étape 1",IF(OR(COUNT($C1233,K1233)&lt;&gt;2,overallRate=0),0,IF(G1233="Yes",ROUND(MAX(IF($B1233="Non - avec lien de dépendance",0,MIN((0.75*K1233),847)),MIN(K1233,(0.75*$C1233),847)),2),U1233)))</f>
        <v>Effectuez l’étape 1</v>
      </c>
      <c r="P1233" s="3">
        <f t="shared" si="19"/>
        <v>0</v>
      </c>
      <c r="R1233" s="110" t="e">
        <f>IF(revenueReduction&gt;0.3,MAX(IF($B1233="Non - avec lien de dépendance",MIN(1129,H1233,$C1233)*overallRate,MIN(1129,H1233)*overallRate),ROUND(MAX(IF($B1233="Non - avec lien de dépendance",0,MIN((0.75*H1233),847)),MIN(H1233,(0.75*$C1233),847)),2)),IF($B1233="Non - avec lien de dépendance",MIN(1129,H1233,$C1233)*overallRate,MIN(1129,H1233)*overallRate))</f>
        <v>#VALUE!</v>
      </c>
      <c r="S1233" s="110" t="e">
        <f>IF(revenueReduction&gt;0.3,MAX(IF($B1233="Non - avec lien de dépendance",MIN(1129,I1233,$C1233)*overallRate,MIN(1129,I1233)*overallRate),ROUND(MAX(IF($B1233="Non - avec lien de dépendance",0,MIN((0.75*I1233),847)),MIN(I1233,(0.75*$C1233),847)),2)),IF($B1233="Non - avec lien de dépendance",MIN(1129,I1233,$C1233)*overallRate,MIN(1129,I1233)*overallRate))</f>
        <v>#VALUE!</v>
      </c>
      <c r="T1233" s="110" t="e">
        <f>IF(revenueReduction&gt;0.3,MAX(IF($B1233="Non - avec lien de dépendance",MIN(1129,J1233,$C1233)*overallRate,MIN(1129,J1233)*overallRate),ROUND(MAX(IF($B1233="Non - avec lien de dépendance",0,MIN((0.75*J1233),847)),MIN(J1233,(0.75*$C1233),847)),2)),IF($B1233="Non - avec lien de dépendance",MIN(1129,J1233,$C1233)*overallRate,MIN(1129,J1233)*overallRate))</f>
        <v>#VALUE!</v>
      </c>
      <c r="U1233" s="110" t="e">
        <f>IF(revenueReduction&gt;0.3,MAX(IF($B1233="Non - avec lien de dépendance",MIN(1129,K1233,$C1233)*overallRate,MIN(1129,K1233)*overallRate),ROUND(MAX(IF($B1233="Non - avec lien de dépendance",0,MIN((0.75*K1233),847)),MIN(K1233,(0.75*$C1233),847)),2)),IF($B1233="Non - avec lien de dépendance",MIN(1129,K1233,$C1233)*overallRate,MIN(1129,K1233)*overallRate))</f>
        <v>#VALUE!</v>
      </c>
    </row>
    <row r="1234" spans="12:21" x14ac:dyDescent="0.5">
      <c r="L1234" s="56" t="str">
        <f>IF(ISTEXT(overallRate),"Effectuez l’étape 1",IF(OR(COUNT($C1234,H1234)&lt;&gt;2,overallRate=0),0,IF(D1234="Oui",ROUND(MAX(IF($B1234="Non - avec lien de dépendance",0,MIN((0.75*H1234),847)),MIN(H1234,(0.75*$C1234),847)),2),R1234)))</f>
        <v>Effectuez l’étape 1</v>
      </c>
      <c r="M1234" s="56" t="str">
        <f>IF(ISTEXT(overallRate),"Effectuez l’étape 1",IF(OR(COUNT($C1234,I1234)&lt;&gt;2,overallRate=0),0,IF(E1234="Yes",ROUND(MAX(IF($B1234="Non - avec lien de dépendance",0,MIN((0.75*I1234),847)),MIN(I1234,(0.75*$C1234),847)),2),S1234)))</f>
        <v>Effectuez l’étape 1</v>
      </c>
      <c r="N1234" s="56" t="str">
        <f>IF(ISTEXT(overallRate),"Effectuez l’étape 1",IF(OR(COUNT($C1234,J1234)&lt;&gt;2,overallRate=0),0,IF(F1234="Yes",ROUND(MAX(IF($B1234="Non - avec lien de dépendance",0,MIN((0.75*J1234),847)),MIN(J1234,(0.75*$C1234),847)),2),T1234)))</f>
        <v>Effectuez l’étape 1</v>
      </c>
      <c r="O1234" s="56" t="str">
        <f>IF(ISTEXT(overallRate),"Effectuez l’étape 1",IF(OR(COUNT($C1234,K1234)&lt;&gt;2,overallRate=0),0,IF(G1234="Yes",ROUND(MAX(IF($B1234="Non - avec lien de dépendance",0,MIN((0.75*K1234),847)),MIN(K1234,(0.75*$C1234),847)),2),U1234)))</f>
        <v>Effectuez l’étape 1</v>
      </c>
      <c r="P1234" s="3">
        <f t="shared" si="19"/>
        <v>0</v>
      </c>
      <c r="R1234" s="110" t="e">
        <f>IF(revenueReduction&gt;0.3,MAX(IF($B1234="Non - avec lien de dépendance",MIN(1129,H1234,$C1234)*overallRate,MIN(1129,H1234)*overallRate),ROUND(MAX(IF($B1234="Non - avec lien de dépendance",0,MIN((0.75*H1234),847)),MIN(H1234,(0.75*$C1234),847)),2)),IF($B1234="Non - avec lien de dépendance",MIN(1129,H1234,$C1234)*overallRate,MIN(1129,H1234)*overallRate))</f>
        <v>#VALUE!</v>
      </c>
      <c r="S1234" s="110" t="e">
        <f>IF(revenueReduction&gt;0.3,MAX(IF($B1234="Non - avec lien de dépendance",MIN(1129,I1234,$C1234)*overallRate,MIN(1129,I1234)*overallRate),ROUND(MAX(IF($B1234="Non - avec lien de dépendance",0,MIN((0.75*I1234),847)),MIN(I1234,(0.75*$C1234),847)),2)),IF($B1234="Non - avec lien de dépendance",MIN(1129,I1234,$C1234)*overallRate,MIN(1129,I1234)*overallRate))</f>
        <v>#VALUE!</v>
      </c>
      <c r="T1234" s="110" t="e">
        <f>IF(revenueReduction&gt;0.3,MAX(IF($B1234="Non - avec lien de dépendance",MIN(1129,J1234,$C1234)*overallRate,MIN(1129,J1234)*overallRate),ROUND(MAX(IF($B1234="Non - avec lien de dépendance",0,MIN((0.75*J1234),847)),MIN(J1234,(0.75*$C1234),847)),2)),IF($B1234="Non - avec lien de dépendance",MIN(1129,J1234,$C1234)*overallRate,MIN(1129,J1234)*overallRate))</f>
        <v>#VALUE!</v>
      </c>
      <c r="U1234" s="110" t="e">
        <f>IF(revenueReduction&gt;0.3,MAX(IF($B1234="Non - avec lien de dépendance",MIN(1129,K1234,$C1234)*overallRate,MIN(1129,K1234)*overallRate),ROUND(MAX(IF($B1234="Non - avec lien de dépendance",0,MIN((0.75*K1234),847)),MIN(K1234,(0.75*$C1234),847)),2)),IF($B1234="Non - avec lien de dépendance",MIN(1129,K1234,$C1234)*overallRate,MIN(1129,K1234)*overallRate))</f>
        <v>#VALUE!</v>
      </c>
    </row>
    <row r="1235" spans="12:21" x14ac:dyDescent="0.5">
      <c r="L1235" s="56" t="str">
        <f>IF(ISTEXT(overallRate),"Effectuez l’étape 1",IF(OR(COUNT($C1235,H1235)&lt;&gt;2,overallRate=0),0,IF(D1235="Oui",ROUND(MAX(IF($B1235="Non - avec lien de dépendance",0,MIN((0.75*H1235),847)),MIN(H1235,(0.75*$C1235),847)),2),R1235)))</f>
        <v>Effectuez l’étape 1</v>
      </c>
      <c r="M1235" s="56" t="str">
        <f>IF(ISTEXT(overallRate),"Effectuez l’étape 1",IF(OR(COUNT($C1235,I1235)&lt;&gt;2,overallRate=0),0,IF(E1235="Yes",ROUND(MAX(IF($B1235="Non - avec lien de dépendance",0,MIN((0.75*I1235),847)),MIN(I1235,(0.75*$C1235),847)),2),S1235)))</f>
        <v>Effectuez l’étape 1</v>
      </c>
      <c r="N1235" s="56" t="str">
        <f>IF(ISTEXT(overallRate),"Effectuez l’étape 1",IF(OR(COUNT($C1235,J1235)&lt;&gt;2,overallRate=0),0,IF(F1235="Yes",ROUND(MAX(IF($B1235="Non - avec lien de dépendance",0,MIN((0.75*J1235),847)),MIN(J1235,(0.75*$C1235),847)),2),T1235)))</f>
        <v>Effectuez l’étape 1</v>
      </c>
      <c r="O1235" s="56" t="str">
        <f>IF(ISTEXT(overallRate),"Effectuez l’étape 1",IF(OR(COUNT($C1235,K1235)&lt;&gt;2,overallRate=0),0,IF(G1235="Yes",ROUND(MAX(IF($B1235="Non - avec lien de dépendance",0,MIN((0.75*K1235),847)),MIN(K1235,(0.75*$C1235),847)),2),U1235)))</f>
        <v>Effectuez l’étape 1</v>
      </c>
      <c r="P1235" s="3">
        <f t="shared" si="19"/>
        <v>0</v>
      </c>
      <c r="R1235" s="110" t="e">
        <f>IF(revenueReduction&gt;0.3,MAX(IF($B1235="Non - avec lien de dépendance",MIN(1129,H1235,$C1235)*overallRate,MIN(1129,H1235)*overallRate),ROUND(MAX(IF($B1235="Non - avec lien de dépendance",0,MIN((0.75*H1235),847)),MIN(H1235,(0.75*$C1235),847)),2)),IF($B1235="Non - avec lien de dépendance",MIN(1129,H1235,$C1235)*overallRate,MIN(1129,H1235)*overallRate))</f>
        <v>#VALUE!</v>
      </c>
      <c r="S1235" s="110" t="e">
        <f>IF(revenueReduction&gt;0.3,MAX(IF($B1235="Non - avec lien de dépendance",MIN(1129,I1235,$C1235)*overallRate,MIN(1129,I1235)*overallRate),ROUND(MAX(IF($B1235="Non - avec lien de dépendance",0,MIN((0.75*I1235),847)),MIN(I1235,(0.75*$C1235),847)),2)),IF($B1235="Non - avec lien de dépendance",MIN(1129,I1235,$C1235)*overallRate,MIN(1129,I1235)*overallRate))</f>
        <v>#VALUE!</v>
      </c>
      <c r="T1235" s="110" t="e">
        <f>IF(revenueReduction&gt;0.3,MAX(IF($B1235="Non - avec lien de dépendance",MIN(1129,J1235,$C1235)*overallRate,MIN(1129,J1235)*overallRate),ROUND(MAX(IF($B1235="Non - avec lien de dépendance",0,MIN((0.75*J1235),847)),MIN(J1235,(0.75*$C1235),847)),2)),IF($B1235="Non - avec lien de dépendance",MIN(1129,J1235,$C1235)*overallRate,MIN(1129,J1235)*overallRate))</f>
        <v>#VALUE!</v>
      </c>
      <c r="U1235" s="110" t="e">
        <f>IF(revenueReduction&gt;0.3,MAX(IF($B1235="Non - avec lien de dépendance",MIN(1129,K1235,$C1235)*overallRate,MIN(1129,K1235)*overallRate),ROUND(MAX(IF($B1235="Non - avec lien de dépendance",0,MIN((0.75*K1235),847)),MIN(K1235,(0.75*$C1235),847)),2)),IF($B1235="Non - avec lien de dépendance",MIN(1129,K1235,$C1235)*overallRate,MIN(1129,K1235)*overallRate))</f>
        <v>#VALUE!</v>
      </c>
    </row>
    <row r="1236" spans="12:21" x14ac:dyDescent="0.5">
      <c r="L1236" s="56" t="str">
        <f>IF(ISTEXT(overallRate),"Effectuez l’étape 1",IF(OR(COUNT($C1236,H1236)&lt;&gt;2,overallRate=0),0,IF(D1236="Oui",ROUND(MAX(IF($B1236="Non - avec lien de dépendance",0,MIN((0.75*H1236),847)),MIN(H1236,(0.75*$C1236),847)),2),R1236)))</f>
        <v>Effectuez l’étape 1</v>
      </c>
      <c r="M1236" s="56" t="str">
        <f>IF(ISTEXT(overallRate),"Effectuez l’étape 1",IF(OR(COUNT($C1236,I1236)&lt;&gt;2,overallRate=0),0,IF(E1236="Yes",ROUND(MAX(IF($B1236="Non - avec lien de dépendance",0,MIN((0.75*I1236),847)),MIN(I1236,(0.75*$C1236),847)),2),S1236)))</f>
        <v>Effectuez l’étape 1</v>
      </c>
      <c r="N1236" s="56" t="str">
        <f>IF(ISTEXT(overallRate),"Effectuez l’étape 1",IF(OR(COUNT($C1236,J1236)&lt;&gt;2,overallRate=0),0,IF(F1236="Yes",ROUND(MAX(IF($B1236="Non - avec lien de dépendance",0,MIN((0.75*J1236),847)),MIN(J1236,(0.75*$C1236),847)),2),T1236)))</f>
        <v>Effectuez l’étape 1</v>
      </c>
      <c r="O1236" s="56" t="str">
        <f>IF(ISTEXT(overallRate),"Effectuez l’étape 1",IF(OR(COUNT($C1236,K1236)&lt;&gt;2,overallRate=0),0,IF(G1236="Yes",ROUND(MAX(IF($B1236="Non - avec lien de dépendance",0,MIN((0.75*K1236),847)),MIN(K1236,(0.75*$C1236),847)),2),U1236)))</f>
        <v>Effectuez l’étape 1</v>
      </c>
      <c r="P1236" s="3">
        <f t="shared" si="19"/>
        <v>0</v>
      </c>
      <c r="R1236" s="110" t="e">
        <f>IF(revenueReduction&gt;0.3,MAX(IF($B1236="Non - avec lien de dépendance",MIN(1129,H1236,$C1236)*overallRate,MIN(1129,H1236)*overallRate),ROUND(MAX(IF($B1236="Non - avec lien de dépendance",0,MIN((0.75*H1236),847)),MIN(H1236,(0.75*$C1236),847)),2)),IF($B1236="Non - avec lien de dépendance",MIN(1129,H1236,$C1236)*overallRate,MIN(1129,H1236)*overallRate))</f>
        <v>#VALUE!</v>
      </c>
      <c r="S1236" s="110" t="e">
        <f>IF(revenueReduction&gt;0.3,MAX(IF($B1236="Non - avec lien de dépendance",MIN(1129,I1236,$C1236)*overallRate,MIN(1129,I1236)*overallRate),ROUND(MAX(IF($B1236="Non - avec lien de dépendance",0,MIN((0.75*I1236),847)),MIN(I1236,(0.75*$C1236),847)),2)),IF($B1236="Non - avec lien de dépendance",MIN(1129,I1236,$C1236)*overallRate,MIN(1129,I1236)*overallRate))</f>
        <v>#VALUE!</v>
      </c>
      <c r="T1236" s="110" t="e">
        <f>IF(revenueReduction&gt;0.3,MAX(IF($B1236="Non - avec lien de dépendance",MIN(1129,J1236,$C1236)*overallRate,MIN(1129,J1236)*overallRate),ROUND(MAX(IF($B1236="Non - avec lien de dépendance",0,MIN((0.75*J1236),847)),MIN(J1236,(0.75*$C1236),847)),2)),IF($B1236="Non - avec lien de dépendance",MIN(1129,J1236,$C1236)*overallRate,MIN(1129,J1236)*overallRate))</f>
        <v>#VALUE!</v>
      </c>
      <c r="U1236" s="110" t="e">
        <f>IF(revenueReduction&gt;0.3,MAX(IF($B1236="Non - avec lien de dépendance",MIN(1129,K1236,$C1236)*overallRate,MIN(1129,K1236)*overallRate),ROUND(MAX(IF($B1236="Non - avec lien de dépendance",0,MIN((0.75*K1236),847)),MIN(K1236,(0.75*$C1236),847)),2)),IF($B1236="Non - avec lien de dépendance",MIN(1129,K1236,$C1236)*overallRate,MIN(1129,K1236)*overallRate))</f>
        <v>#VALUE!</v>
      </c>
    </row>
    <row r="1237" spans="12:21" x14ac:dyDescent="0.5">
      <c r="L1237" s="56" t="str">
        <f>IF(ISTEXT(overallRate),"Effectuez l’étape 1",IF(OR(COUNT($C1237,H1237)&lt;&gt;2,overallRate=0),0,IF(D1237="Oui",ROUND(MAX(IF($B1237="Non - avec lien de dépendance",0,MIN((0.75*H1237),847)),MIN(H1237,(0.75*$C1237),847)),2),R1237)))</f>
        <v>Effectuez l’étape 1</v>
      </c>
      <c r="M1237" s="56" t="str">
        <f>IF(ISTEXT(overallRate),"Effectuez l’étape 1",IF(OR(COUNT($C1237,I1237)&lt;&gt;2,overallRate=0),0,IF(E1237="Yes",ROUND(MAX(IF($B1237="Non - avec lien de dépendance",0,MIN((0.75*I1237),847)),MIN(I1237,(0.75*$C1237),847)),2),S1237)))</f>
        <v>Effectuez l’étape 1</v>
      </c>
      <c r="N1237" s="56" t="str">
        <f>IF(ISTEXT(overallRate),"Effectuez l’étape 1",IF(OR(COUNT($C1237,J1237)&lt;&gt;2,overallRate=0),0,IF(F1237="Yes",ROUND(MAX(IF($B1237="Non - avec lien de dépendance",0,MIN((0.75*J1237),847)),MIN(J1237,(0.75*$C1237),847)),2),T1237)))</f>
        <v>Effectuez l’étape 1</v>
      </c>
      <c r="O1237" s="56" t="str">
        <f>IF(ISTEXT(overallRate),"Effectuez l’étape 1",IF(OR(COUNT($C1237,K1237)&lt;&gt;2,overallRate=0),0,IF(G1237="Yes",ROUND(MAX(IF($B1237="Non - avec lien de dépendance",0,MIN((0.75*K1237),847)),MIN(K1237,(0.75*$C1237),847)),2),U1237)))</f>
        <v>Effectuez l’étape 1</v>
      </c>
      <c r="P1237" s="3">
        <f t="shared" si="19"/>
        <v>0</v>
      </c>
      <c r="R1237" s="110" t="e">
        <f>IF(revenueReduction&gt;0.3,MAX(IF($B1237="Non - avec lien de dépendance",MIN(1129,H1237,$C1237)*overallRate,MIN(1129,H1237)*overallRate),ROUND(MAX(IF($B1237="Non - avec lien de dépendance",0,MIN((0.75*H1237),847)),MIN(H1237,(0.75*$C1237),847)),2)),IF($B1237="Non - avec lien de dépendance",MIN(1129,H1237,$C1237)*overallRate,MIN(1129,H1237)*overallRate))</f>
        <v>#VALUE!</v>
      </c>
      <c r="S1237" s="110" t="e">
        <f>IF(revenueReduction&gt;0.3,MAX(IF($B1237="Non - avec lien de dépendance",MIN(1129,I1237,$C1237)*overallRate,MIN(1129,I1237)*overallRate),ROUND(MAX(IF($B1237="Non - avec lien de dépendance",0,MIN((0.75*I1237),847)),MIN(I1237,(0.75*$C1237),847)),2)),IF($B1237="Non - avec lien de dépendance",MIN(1129,I1237,$C1237)*overallRate,MIN(1129,I1237)*overallRate))</f>
        <v>#VALUE!</v>
      </c>
      <c r="T1237" s="110" t="e">
        <f>IF(revenueReduction&gt;0.3,MAX(IF($B1237="Non - avec lien de dépendance",MIN(1129,J1237,$C1237)*overallRate,MIN(1129,J1237)*overallRate),ROUND(MAX(IF($B1237="Non - avec lien de dépendance",0,MIN((0.75*J1237),847)),MIN(J1237,(0.75*$C1237),847)),2)),IF($B1237="Non - avec lien de dépendance",MIN(1129,J1237,$C1237)*overallRate,MIN(1129,J1237)*overallRate))</f>
        <v>#VALUE!</v>
      </c>
      <c r="U1237" s="110" t="e">
        <f>IF(revenueReduction&gt;0.3,MAX(IF($B1237="Non - avec lien de dépendance",MIN(1129,K1237,$C1237)*overallRate,MIN(1129,K1237)*overallRate),ROUND(MAX(IF($B1237="Non - avec lien de dépendance",0,MIN((0.75*K1237),847)),MIN(K1237,(0.75*$C1237),847)),2)),IF($B1237="Non - avec lien de dépendance",MIN(1129,K1237,$C1237)*overallRate,MIN(1129,K1237)*overallRate))</f>
        <v>#VALUE!</v>
      </c>
    </row>
    <row r="1238" spans="12:21" x14ac:dyDescent="0.5">
      <c r="L1238" s="56" t="str">
        <f>IF(ISTEXT(overallRate),"Effectuez l’étape 1",IF(OR(COUNT($C1238,H1238)&lt;&gt;2,overallRate=0),0,IF(D1238="Oui",ROUND(MAX(IF($B1238="Non - avec lien de dépendance",0,MIN((0.75*H1238),847)),MIN(H1238,(0.75*$C1238),847)),2),R1238)))</f>
        <v>Effectuez l’étape 1</v>
      </c>
      <c r="M1238" s="56" t="str">
        <f>IF(ISTEXT(overallRate),"Effectuez l’étape 1",IF(OR(COUNT($C1238,I1238)&lt;&gt;2,overallRate=0),0,IF(E1238="Yes",ROUND(MAX(IF($B1238="Non - avec lien de dépendance",0,MIN((0.75*I1238),847)),MIN(I1238,(0.75*$C1238),847)),2),S1238)))</f>
        <v>Effectuez l’étape 1</v>
      </c>
      <c r="N1238" s="56" t="str">
        <f>IF(ISTEXT(overallRate),"Effectuez l’étape 1",IF(OR(COUNT($C1238,J1238)&lt;&gt;2,overallRate=0),0,IF(F1238="Yes",ROUND(MAX(IF($B1238="Non - avec lien de dépendance",0,MIN((0.75*J1238),847)),MIN(J1238,(0.75*$C1238),847)),2),T1238)))</f>
        <v>Effectuez l’étape 1</v>
      </c>
      <c r="O1238" s="56" t="str">
        <f>IF(ISTEXT(overallRate),"Effectuez l’étape 1",IF(OR(COUNT($C1238,K1238)&lt;&gt;2,overallRate=0),0,IF(G1238="Yes",ROUND(MAX(IF($B1238="Non - avec lien de dépendance",0,MIN((0.75*K1238),847)),MIN(K1238,(0.75*$C1238),847)),2),U1238)))</f>
        <v>Effectuez l’étape 1</v>
      </c>
      <c r="P1238" s="3">
        <f t="shared" si="19"/>
        <v>0</v>
      </c>
      <c r="R1238" s="110" t="e">
        <f>IF(revenueReduction&gt;0.3,MAX(IF($B1238="Non - avec lien de dépendance",MIN(1129,H1238,$C1238)*overallRate,MIN(1129,H1238)*overallRate),ROUND(MAX(IF($B1238="Non - avec lien de dépendance",0,MIN((0.75*H1238),847)),MIN(H1238,(0.75*$C1238),847)),2)),IF($B1238="Non - avec lien de dépendance",MIN(1129,H1238,$C1238)*overallRate,MIN(1129,H1238)*overallRate))</f>
        <v>#VALUE!</v>
      </c>
      <c r="S1238" s="110" t="e">
        <f>IF(revenueReduction&gt;0.3,MAX(IF($B1238="Non - avec lien de dépendance",MIN(1129,I1238,$C1238)*overallRate,MIN(1129,I1238)*overallRate),ROUND(MAX(IF($B1238="Non - avec lien de dépendance",0,MIN((0.75*I1238),847)),MIN(I1238,(0.75*$C1238),847)),2)),IF($B1238="Non - avec lien de dépendance",MIN(1129,I1238,$C1238)*overallRate,MIN(1129,I1238)*overallRate))</f>
        <v>#VALUE!</v>
      </c>
      <c r="T1238" s="110" t="e">
        <f>IF(revenueReduction&gt;0.3,MAX(IF($B1238="Non - avec lien de dépendance",MIN(1129,J1238,$C1238)*overallRate,MIN(1129,J1238)*overallRate),ROUND(MAX(IF($B1238="Non - avec lien de dépendance",0,MIN((0.75*J1238),847)),MIN(J1238,(0.75*$C1238),847)),2)),IF($B1238="Non - avec lien de dépendance",MIN(1129,J1238,$C1238)*overallRate,MIN(1129,J1238)*overallRate))</f>
        <v>#VALUE!</v>
      </c>
      <c r="U1238" s="110" t="e">
        <f>IF(revenueReduction&gt;0.3,MAX(IF($B1238="Non - avec lien de dépendance",MIN(1129,K1238,$C1238)*overallRate,MIN(1129,K1238)*overallRate),ROUND(MAX(IF($B1238="Non - avec lien de dépendance",0,MIN((0.75*K1238),847)),MIN(K1238,(0.75*$C1238),847)),2)),IF($B1238="Non - avec lien de dépendance",MIN(1129,K1238,$C1238)*overallRate,MIN(1129,K1238)*overallRate))</f>
        <v>#VALUE!</v>
      </c>
    </row>
    <row r="1239" spans="12:21" x14ac:dyDescent="0.5">
      <c r="L1239" s="56" t="str">
        <f>IF(ISTEXT(overallRate),"Effectuez l’étape 1",IF(OR(COUNT($C1239,H1239)&lt;&gt;2,overallRate=0),0,IF(D1239="Oui",ROUND(MAX(IF($B1239="Non - avec lien de dépendance",0,MIN((0.75*H1239),847)),MIN(H1239,(0.75*$C1239),847)),2),R1239)))</f>
        <v>Effectuez l’étape 1</v>
      </c>
      <c r="M1239" s="56" t="str">
        <f>IF(ISTEXT(overallRate),"Effectuez l’étape 1",IF(OR(COUNT($C1239,I1239)&lt;&gt;2,overallRate=0),0,IF(E1239="Yes",ROUND(MAX(IF($B1239="Non - avec lien de dépendance",0,MIN((0.75*I1239),847)),MIN(I1239,(0.75*$C1239),847)),2),S1239)))</f>
        <v>Effectuez l’étape 1</v>
      </c>
      <c r="N1239" s="56" t="str">
        <f>IF(ISTEXT(overallRate),"Effectuez l’étape 1",IF(OR(COUNT($C1239,J1239)&lt;&gt;2,overallRate=0),0,IF(F1239="Yes",ROUND(MAX(IF($B1239="Non - avec lien de dépendance",0,MIN((0.75*J1239),847)),MIN(J1239,(0.75*$C1239),847)),2),T1239)))</f>
        <v>Effectuez l’étape 1</v>
      </c>
      <c r="O1239" s="56" t="str">
        <f>IF(ISTEXT(overallRate),"Effectuez l’étape 1",IF(OR(COUNT($C1239,K1239)&lt;&gt;2,overallRate=0),0,IF(G1239="Yes",ROUND(MAX(IF($B1239="Non - avec lien de dépendance",0,MIN((0.75*K1239),847)),MIN(K1239,(0.75*$C1239),847)),2),U1239)))</f>
        <v>Effectuez l’étape 1</v>
      </c>
      <c r="P1239" s="3">
        <f t="shared" si="19"/>
        <v>0</v>
      </c>
      <c r="R1239" s="110" t="e">
        <f>IF(revenueReduction&gt;0.3,MAX(IF($B1239="Non - avec lien de dépendance",MIN(1129,H1239,$C1239)*overallRate,MIN(1129,H1239)*overallRate),ROUND(MAX(IF($B1239="Non - avec lien de dépendance",0,MIN((0.75*H1239),847)),MIN(H1239,(0.75*$C1239),847)),2)),IF($B1239="Non - avec lien de dépendance",MIN(1129,H1239,$C1239)*overallRate,MIN(1129,H1239)*overallRate))</f>
        <v>#VALUE!</v>
      </c>
      <c r="S1239" s="110" t="e">
        <f>IF(revenueReduction&gt;0.3,MAX(IF($B1239="Non - avec lien de dépendance",MIN(1129,I1239,$C1239)*overallRate,MIN(1129,I1239)*overallRate),ROUND(MAX(IF($B1239="Non - avec lien de dépendance",0,MIN((0.75*I1239),847)),MIN(I1239,(0.75*$C1239),847)),2)),IF($B1239="Non - avec lien de dépendance",MIN(1129,I1239,$C1239)*overallRate,MIN(1129,I1239)*overallRate))</f>
        <v>#VALUE!</v>
      </c>
      <c r="T1239" s="110" t="e">
        <f>IF(revenueReduction&gt;0.3,MAX(IF($B1239="Non - avec lien de dépendance",MIN(1129,J1239,$C1239)*overallRate,MIN(1129,J1239)*overallRate),ROUND(MAX(IF($B1239="Non - avec lien de dépendance",0,MIN((0.75*J1239),847)),MIN(J1239,(0.75*$C1239),847)),2)),IF($B1239="Non - avec lien de dépendance",MIN(1129,J1239,$C1239)*overallRate,MIN(1129,J1239)*overallRate))</f>
        <v>#VALUE!</v>
      </c>
      <c r="U1239" s="110" t="e">
        <f>IF(revenueReduction&gt;0.3,MAX(IF($B1239="Non - avec lien de dépendance",MIN(1129,K1239,$C1239)*overallRate,MIN(1129,K1239)*overallRate),ROUND(MAX(IF($B1239="Non - avec lien de dépendance",0,MIN((0.75*K1239),847)),MIN(K1239,(0.75*$C1239),847)),2)),IF($B1239="Non - avec lien de dépendance",MIN(1129,K1239,$C1239)*overallRate,MIN(1129,K1239)*overallRate))</f>
        <v>#VALUE!</v>
      </c>
    </row>
    <row r="1240" spans="12:21" x14ac:dyDescent="0.5">
      <c r="L1240" s="56" t="str">
        <f>IF(ISTEXT(overallRate),"Effectuez l’étape 1",IF(OR(COUNT($C1240,H1240)&lt;&gt;2,overallRate=0),0,IF(D1240="Oui",ROUND(MAX(IF($B1240="Non - avec lien de dépendance",0,MIN((0.75*H1240),847)),MIN(H1240,(0.75*$C1240),847)),2),R1240)))</f>
        <v>Effectuez l’étape 1</v>
      </c>
      <c r="M1240" s="56" t="str">
        <f>IF(ISTEXT(overallRate),"Effectuez l’étape 1",IF(OR(COUNT($C1240,I1240)&lt;&gt;2,overallRate=0),0,IF(E1240="Yes",ROUND(MAX(IF($B1240="Non - avec lien de dépendance",0,MIN((0.75*I1240),847)),MIN(I1240,(0.75*$C1240),847)),2),S1240)))</f>
        <v>Effectuez l’étape 1</v>
      </c>
      <c r="N1240" s="56" t="str">
        <f>IF(ISTEXT(overallRate),"Effectuez l’étape 1",IF(OR(COUNT($C1240,J1240)&lt;&gt;2,overallRate=0),0,IF(F1240="Yes",ROUND(MAX(IF($B1240="Non - avec lien de dépendance",0,MIN((0.75*J1240),847)),MIN(J1240,(0.75*$C1240),847)),2),T1240)))</f>
        <v>Effectuez l’étape 1</v>
      </c>
      <c r="O1240" s="56" t="str">
        <f>IF(ISTEXT(overallRate),"Effectuez l’étape 1",IF(OR(COUNT($C1240,K1240)&lt;&gt;2,overallRate=0),0,IF(G1240="Yes",ROUND(MAX(IF($B1240="Non - avec lien de dépendance",0,MIN((0.75*K1240),847)),MIN(K1240,(0.75*$C1240),847)),2),U1240)))</f>
        <v>Effectuez l’étape 1</v>
      </c>
      <c r="P1240" s="3">
        <f t="shared" si="19"/>
        <v>0</v>
      </c>
      <c r="R1240" s="110" t="e">
        <f>IF(revenueReduction&gt;0.3,MAX(IF($B1240="Non - avec lien de dépendance",MIN(1129,H1240,$C1240)*overallRate,MIN(1129,H1240)*overallRate),ROUND(MAX(IF($B1240="Non - avec lien de dépendance",0,MIN((0.75*H1240),847)),MIN(H1240,(0.75*$C1240),847)),2)),IF($B1240="Non - avec lien de dépendance",MIN(1129,H1240,$C1240)*overallRate,MIN(1129,H1240)*overallRate))</f>
        <v>#VALUE!</v>
      </c>
      <c r="S1240" s="110" t="e">
        <f>IF(revenueReduction&gt;0.3,MAX(IF($B1240="Non - avec lien de dépendance",MIN(1129,I1240,$C1240)*overallRate,MIN(1129,I1240)*overallRate),ROUND(MAX(IF($B1240="Non - avec lien de dépendance",0,MIN((0.75*I1240),847)),MIN(I1240,(0.75*$C1240),847)),2)),IF($B1240="Non - avec lien de dépendance",MIN(1129,I1240,$C1240)*overallRate,MIN(1129,I1240)*overallRate))</f>
        <v>#VALUE!</v>
      </c>
      <c r="T1240" s="110" t="e">
        <f>IF(revenueReduction&gt;0.3,MAX(IF($B1240="Non - avec lien de dépendance",MIN(1129,J1240,$C1240)*overallRate,MIN(1129,J1240)*overallRate),ROUND(MAX(IF($B1240="Non - avec lien de dépendance",0,MIN((0.75*J1240),847)),MIN(J1240,(0.75*$C1240),847)),2)),IF($B1240="Non - avec lien de dépendance",MIN(1129,J1240,$C1240)*overallRate,MIN(1129,J1240)*overallRate))</f>
        <v>#VALUE!</v>
      </c>
      <c r="U1240" s="110" t="e">
        <f>IF(revenueReduction&gt;0.3,MAX(IF($B1240="Non - avec lien de dépendance",MIN(1129,K1240,$C1240)*overallRate,MIN(1129,K1240)*overallRate),ROUND(MAX(IF($B1240="Non - avec lien de dépendance",0,MIN((0.75*K1240),847)),MIN(K1240,(0.75*$C1240),847)),2)),IF($B1240="Non - avec lien de dépendance",MIN(1129,K1240,$C1240)*overallRate,MIN(1129,K1240)*overallRate))</f>
        <v>#VALUE!</v>
      </c>
    </row>
    <row r="1241" spans="12:21" x14ac:dyDescent="0.5">
      <c r="L1241" s="56" t="str">
        <f>IF(ISTEXT(overallRate),"Effectuez l’étape 1",IF(OR(COUNT($C1241,H1241)&lt;&gt;2,overallRate=0),0,IF(D1241="Oui",ROUND(MAX(IF($B1241="Non - avec lien de dépendance",0,MIN((0.75*H1241),847)),MIN(H1241,(0.75*$C1241),847)),2),R1241)))</f>
        <v>Effectuez l’étape 1</v>
      </c>
      <c r="M1241" s="56" t="str">
        <f>IF(ISTEXT(overallRate),"Effectuez l’étape 1",IF(OR(COUNT($C1241,I1241)&lt;&gt;2,overallRate=0),0,IF(E1241="Yes",ROUND(MAX(IF($B1241="Non - avec lien de dépendance",0,MIN((0.75*I1241),847)),MIN(I1241,(0.75*$C1241),847)),2),S1241)))</f>
        <v>Effectuez l’étape 1</v>
      </c>
      <c r="N1241" s="56" t="str">
        <f>IF(ISTEXT(overallRate),"Effectuez l’étape 1",IF(OR(COUNT($C1241,J1241)&lt;&gt;2,overallRate=0),0,IF(F1241="Yes",ROUND(MAX(IF($B1241="Non - avec lien de dépendance",0,MIN((0.75*J1241),847)),MIN(J1241,(0.75*$C1241),847)),2),T1241)))</f>
        <v>Effectuez l’étape 1</v>
      </c>
      <c r="O1241" s="56" t="str">
        <f>IF(ISTEXT(overallRate),"Effectuez l’étape 1",IF(OR(COUNT($C1241,K1241)&lt;&gt;2,overallRate=0),0,IF(G1241="Yes",ROUND(MAX(IF($B1241="Non - avec lien de dépendance",0,MIN((0.75*K1241),847)),MIN(K1241,(0.75*$C1241),847)),2),U1241)))</f>
        <v>Effectuez l’étape 1</v>
      </c>
      <c r="P1241" s="3">
        <f t="shared" si="19"/>
        <v>0</v>
      </c>
      <c r="R1241" s="110" t="e">
        <f>IF(revenueReduction&gt;0.3,MAX(IF($B1241="Non - avec lien de dépendance",MIN(1129,H1241,$C1241)*overallRate,MIN(1129,H1241)*overallRate),ROUND(MAX(IF($B1241="Non - avec lien de dépendance",0,MIN((0.75*H1241),847)),MIN(H1241,(0.75*$C1241),847)),2)),IF($B1241="Non - avec lien de dépendance",MIN(1129,H1241,$C1241)*overallRate,MIN(1129,H1241)*overallRate))</f>
        <v>#VALUE!</v>
      </c>
      <c r="S1241" s="110" t="e">
        <f>IF(revenueReduction&gt;0.3,MAX(IF($B1241="Non - avec lien de dépendance",MIN(1129,I1241,$C1241)*overallRate,MIN(1129,I1241)*overallRate),ROUND(MAX(IF($B1241="Non - avec lien de dépendance",0,MIN((0.75*I1241),847)),MIN(I1241,(0.75*$C1241),847)),2)),IF($B1241="Non - avec lien de dépendance",MIN(1129,I1241,$C1241)*overallRate,MIN(1129,I1241)*overallRate))</f>
        <v>#VALUE!</v>
      </c>
      <c r="T1241" s="110" t="e">
        <f>IF(revenueReduction&gt;0.3,MAX(IF($B1241="Non - avec lien de dépendance",MIN(1129,J1241,$C1241)*overallRate,MIN(1129,J1241)*overallRate),ROUND(MAX(IF($B1241="Non - avec lien de dépendance",0,MIN((0.75*J1241),847)),MIN(J1241,(0.75*$C1241),847)),2)),IF($B1241="Non - avec lien de dépendance",MIN(1129,J1241,$C1241)*overallRate,MIN(1129,J1241)*overallRate))</f>
        <v>#VALUE!</v>
      </c>
      <c r="U1241" s="110" t="e">
        <f>IF(revenueReduction&gt;0.3,MAX(IF($B1241="Non - avec lien de dépendance",MIN(1129,K1241,$C1241)*overallRate,MIN(1129,K1241)*overallRate),ROUND(MAX(IF($B1241="Non - avec lien de dépendance",0,MIN((0.75*K1241),847)),MIN(K1241,(0.75*$C1241),847)),2)),IF($B1241="Non - avec lien de dépendance",MIN(1129,K1241,$C1241)*overallRate,MIN(1129,K1241)*overallRate))</f>
        <v>#VALUE!</v>
      </c>
    </row>
    <row r="1242" spans="12:21" x14ac:dyDescent="0.5">
      <c r="L1242" s="56" t="str">
        <f>IF(ISTEXT(overallRate),"Effectuez l’étape 1",IF(OR(COUNT($C1242,H1242)&lt;&gt;2,overallRate=0),0,IF(D1242="Oui",ROUND(MAX(IF($B1242="Non - avec lien de dépendance",0,MIN((0.75*H1242),847)),MIN(H1242,(0.75*$C1242),847)),2),R1242)))</f>
        <v>Effectuez l’étape 1</v>
      </c>
      <c r="M1242" s="56" t="str">
        <f>IF(ISTEXT(overallRate),"Effectuez l’étape 1",IF(OR(COUNT($C1242,I1242)&lt;&gt;2,overallRate=0),0,IF(E1242="Yes",ROUND(MAX(IF($B1242="Non - avec lien de dépendance",0,MIN((0.75*I1242),847)),MIN(I1242,(0.75*$C1242),847)),2),S1242)))</f>
        <v>Effectuez l’étape 1</v>
      </c>
      <c r="N1242" s="56" t="str">
        <f>IF(ISTEXT(overallRate),"Effectuez l’étape 1",IF(OR(COUNT($C1242,J1242)&lt;&gt;2,overallRate=0),0,IF(F1242="Yes",ROUND(MAX(IF($B1242="Non - avec lien de dépendance",0,MIN((0.75*J1242),847)),MIN(J1242,(0.75*$C1242),847)),2),T1242)))</f>
        <v>Effectuez l’étape 1</v>
      </c>
      <c r="O1242" s="56" t="str">
        <f>IF(ISTEXT(overallRate),"Effectuez l’étape 1",IF(OR(COUNT($C1242,K1242)&lt;&gt;2,overallRate=0),0,IF(G1242="Yes",ROUND(MAX(IF($B1242="Non - avec lien de dépendance",0,MIN((0.75*K1242),847)),MIN(K1242,(0.75*$C1242),847)),2),U1242)))</f>
        <v>Effectuez l’étape 1</v>
      </c>
      <c r="P1242" s="3">
        <f t="shared" si="19"/>
        <v>0</v>
      </c>
      <c r="R1242" s="110" t="e">
        <f>IF(revenueReduction&gt;0.3,MAX(IF($B1242="Non - avec lien de dépendance",MIN(1129,H1242,$C1242)*overallRate,MIN(1129,H1242)*overallRate),ROUND(MAX(IF($B1242="Non - avec lien de dépendance",0,MIN((0.75*H1242),847)),MIN(H1242,(0.75*$C1242),847)),2)),IF($B1242="Non - avec lien de dépendance",MIN(1129,H1242,$C1242)*overallRate,MIN(1129,H1242)*overallRate))</f>
        <v>#VALUE!</v>
      </c>
      <c r="S1242" s="110" t="e">
        <f>IF(revenueReduction&gt;0.3,MAX(IF($B1242="Non - avec lien de dépendance",MIN(1129,I1242,$C1242)*overallRate,MIN(1129,I1242)*overallRate),ROUND(MAX(IF($B1242="Non - avec lien de dépendance",0,MIN((0.75*I1242),847)),MIN(I1242,(0.75*$C1242),847)),2)),IF($B1242="Non - avec lien de dépendance",MIN(1129,I1242,$C1242)*overallRate,MIN(1129,I1242)*overallRate))</f>
        <v>#VALUE!</v>
      </c>
      <c r="T1242" s="110" t="e">
        <f>IF(revenueReduction&gt;0.3,MAX(IF($B1242="Non - avec lien de dépendance",MIN(1129,J1242,$C1242)*overallRate,MIN(1129,J1242)*overallRate),ROUND(MAX(IF($B1242="Non - avec lien de dépendance",0,MIN((0.75*J1242),847)),MIN(J1242,(0.75*$C1242),847)),2)),IF($B1242="Non - avec lien de dépendance",MIN(1129,J1242,$C1242)*overallRate,MIN(1129,J1242)*overallRate))</f>
        <v>#VALUE!</v>
      </c>
      <c r="U1242" s="110" t="e">
        <f>IF(revenueReduction&gt;0.3,MAX(IF($B1242="Non - avec lien de dépendance",MIN(1129,K1242,$C1242)*overallRate,MIN(1129,K1242)*overallRate),ROUND(MAX(IF($B1242="Non - avec lien de dépendance",0,MIN((0.75*K1242),847)),MIN(K1242,(0.75*$C1242),847)),2)),IF($B1242="Non - avec lien de dépendance",MIN(1129,K1242,$C1242)*overallRate,MIN(1129,K1242)*overallRate))</f>
        <v>#VALUE!</v>
      </c>
    </row>
    <row r="1243" spans="12:21" x14ac:dyDescent="0.5">
      <c r="L1243" s="56" t="str">
        <f>IF(ISTEXT(overallRate),"Effectuez l’étape 1",IF(OR(COUNT($C1243,H1243)&lt;&gt;2,overallRate=0),0,IF(D1243="Oui",ROUND(MAX(IF($B1243="Non - avec lien de dépendance",0,MIN((0.75*H1243),847)),MIN(H1243,(0.75*$C1243),847)),2),R1243)))</f>
        <v>Effectuez l’étape 1</v>
      </c>
      <c r="M1243" s="56" t="str">
        <f>IF(ISTEXT(overallRate),"Effectuez l’étape 1",IF(OR(COUNT($C1243,I1243)&lt;&gt;2,overallRate=0),0,IF(E1243="Yes",ROUND(MAX(IF($B1243="Non - avec lien de dépendance",0,MIN((0.75*I1243),847)),MIN(I1243,(0.75*$C1243),847)),2),S1243)))</f>
        <v>Effectuez l’étape 1</v>
      </c>
      <c r="N1243" s="56" t="str">
        <f>IF(ISTEXT(overallRate),"Effectuez l’étape 1",IF(OR(COUNT($C1243,J1243)&lt;&gt;2,overallRate=0),0,IF(F1243="Yes",ROUND(MAX(IF($B1243="Non - avec lien de dépendance",0,MIN((0.75*J1243),847)),MIN(J1243,(0.75*$C1243),847)),2),T1243)))</f>
        <v>Effectuez l’étape 1</v>
      </c>
      <c r="O1243" s="56" t="str">
        <f>IF(ISTEXT(overallRate),"Effectuez l’étape 1",IF(OR(COUNT($C1243,K1243)&lt;&gt;2,overallRate=0),0,IF(G1243="Yes",ROUND(MAX(IF($B1243="Non - avec lien de dépendance",0,MIN((0.75*K1243),847)),MIN(K1243,(0.75*$C1243),847)),2),U1243)))</f>
        <v>Effectuez l’étape 1</v>
      </c>
      <c r="P1243" s="3">
        <f t="shared" si="19"/>
        <v>0</v>
      </c>
      <c r="R1243" s="110" t="e">
        <f>IF(revenueReduction&gt;0.3,MAX(IF($B1243="Non - avec lien de dépendance",MIN(1129,H1243,$C1243)*overallRate,MIN(1129,H1243)*overallRate),ROUND(MAX(IF($B1243="Non - avec lien de dépendance",0,MIN((0.75*H1243),847)),MIN(H1243,(0.75*$C1243),847)),2)),IF($B1243="Non - avec lien de dépendance",MIN(1129,H1243,$C1243)*overallRate,MIN(1129,H1243)*overallRate))</f>
        <v>#VALUE!</v>
      </c>
      <c r="S1243" s="110" t="e">
        <f>IF(revenueReduction&gt;0.3,MAX(IF($B1243="Non - avec lien de dépendance",MIN(1129,I1243,$C1243)*overallRate,MIN(1129,I1243)*overallRate),ROUND(MAX(IF($B1243="Non - avec lien de dépendance",0,MIN((0.75*I1243),847)),MIN(I1243,(0.75*$C1243),847)),2)),IF($B1243="Non - avec lien de dépendance",MIN(1129,I1243,$C1243)*overallRate,MIN(1129,I1243)*overallRate))</f>
        <v>#VALUE!</v>
      </c>
      <c r="T1243" s="110" t="e">
        <f>IF(revenueReduction&gt;0.3,MAX(IF($B1243="Non - avec lien de dépendance",MIN(1129,J1243,$C1243)*overallRate,MIN(1129,J1243)*overallRate),ROUND(MAX(IF($B1243="Non - avec lien de dépendance",0,MIN((0.75*J1243),847)),MIN(J1243,(0.75*$C1243),847)),2)),IF($B1243="Non - avec lien de dépendance",MIN(1129,J1243,$C1243)*overallRate,MIN(1129,J1243)*overallRate))</f>
        <v>#VALUE!</v>
      </c>
      <c r="U1243" s="110" t="e">
        <f>IF(revenueReduction&gt;0.3,MAX(IF($B1243="Non - avec lien de dépendance",MIN(1129,K1243,$C1243)*overallRate,MIN(1129,K1243)*overallRate),ROUND(MAX(IF($B1243="Non - avec lien de dépendance",0,MIN((0.75*K1243),847)),MIN(K1243,(0.75*$C1243),847)),2)),IF($B1243="Non - avec lien de dépendance",MIN(1129,K1243,$C1243)*overallRate,MIN(1129,K1243)*overallRate))</f>
        <v>#VALUE!</v>
      </c>
    </row>
    <row r="1244" spans="12:21" x14ac:dyDescent="0.5">
      <c r="L1244" s="56" t="str">
        <f>IF(ISTEXT(overallRate),"Effectuez l’étape 1",IF(OR(COUNT($C1244,H1244)&lt;&gt;2,overallRate=0),0,IF(D1244="Oui",ROUND(MAX(IF($B1244="Non - avec lien de dépendance",0,MIN((0.75*H1244),847)),MIN(H1244,(0.75*$C1244),847)),2),R1244)))</f>
        <v>Effectuez l’étape 1</v>
      </c>
      <c r="M1244" s="56" t="str">
        <f>IF(ISTEXT(overallRate),"Effectuez l’étape 1",IF(OR(COUNT($C1244,I1244)&lt;&gt;2,overallRate=0),0,IF(E1244="Yes",ROUND(MAX(IF($B1244="Non - avec lien de dépendance",0,MIN((0.75*I1244),847)),MIN(I1244,(0.75*$C1244),847)),2),S1244)))</f>
        <v>Effectuez l’étape 1</v>
      </c>
      <c r="N1244" s="56" t="str">
        <f>IF(ISTEXT(overallRate),"Effectuez l’étape 1",IF(OR(COUNT($C1244,J1244)&lt;&gt;2,overallRate=0),0,IF(F1244="Yes",ROUND(MAX(IF($B1244="Non - avec lien de dépendance",0,MIN((0.75*J1244),847)),MIN(J1244,(0.75*$C1244),847)),2),T1244)))</f>
        <v>Effectuez l’étape 1</v>
      </c>
      <c r="O1244" s="56" t="str">
        <f>IF(ISTEXT(overallRate),"Effectuez l’étape 1",IF(OR(COUNT($C1244,K1244)&lt;&gt;2,overallRate=0),0,IF(G1244="Yes",ROUND(MAX(IF($B1244="Non - avec lien de dépendance",0,MIN((0.75*K1244),847)),MIN(K1244,(0.75*$C1244),847)),2),U1244)))</f>
        <v>Effectuez l’étape 1</v>
      </c>
      <c r="P1244" s="3">
        <f t="shared" si="19"/>
        <v>0</v>
      </c>
      <c r="R1244" s="110" t="e">
        <f>IF(revenueReduction&gt;0.3,MAX(IF($B1244="Non - avec lien de dépendance",MIN(1129,H1244,$C1244)*overallRate,MIN(1129,H1244)*overallRate),ROUND(MAX(IF($B1244="Non - avec lien de dépendance",0,MIN((0.75*H1244),847)),MIN(H1244,(0.75*$C1244),847)),2)),IF($B1244="Non - avec lien de dépendance",MIN(1129,H1244,$C1244)*overallRate,MIN(1129,H1244)*overallRate))</f>
        <v>#VALUE!</v>
      </c>
      <c r="S1244" s="110" t="e">
        <f>IF(revenueReduction&gt;0.3,MAX(IF($B1244="Non - avec lien de dépendance",MIN(1129,I1244,$C1244)*overallRate,MIN(1129,I1244)*overallRate),ROUND(MAX(IF($B1244="Non - avec lien de dépendance",0,MIN((0.75*I1244),847)),MIN(I1244,(0.75*$C1244),847)),2)),IF($B1244="Non - avec lien de dépendance",MIN(1129,I1244,$C1244)*overallRate,MIN(1129,I1244)*overallRate))</f>
        <v>#VALUE!</v>
      </c>
      <c r="T1244" s="110" t="e">
        <f>IF(revenueReduction&gt;0.3,MAX(IF($B1244="Non - avec lien de dépendance",MIN(1129,J1244,$C1244)*overallRate,MIN(1129,J1244)*overallRate),ROUND(MAX(IF($B1244="Non - avec lien de dépendance",0,MIN((0.75*J1244),847)),MIN(J1244,(0.75*$C1244),847)),2)),IF($B1244="Non - avec lien de dépendance",MIN(1129,J1244,$C1244)*overallRate,MIN(1129,J1244)*overallRate))</f>
        <v>#VALUE!</v>
      </c>
      <c r="U1244" s="110" t="e">
        <f>IF(revenueReduction&gt;0.3,MAX(IF($B1244="Non - avec lien de dépendance",MIN(1129,K1244,$C1244)*overallRate,MIN(1129,K1244)*overallRate),ROUND(MAX(IF($B1244="Non - avec lien de dépendance",0,MIN((0.75*K1244),847)),MIN(K1244,(0.75*$C1244),847)),2)),IF($B1244="Non - avec lien de dépendance",MIN(1129,K1244,$C1244)*overallRate,MIN(1129,K1244)*overallRate))</f>
        <v>#VALUE!</v>
      </c>
    </row>
    <row r="1245" spans="12:21" x14ac:dyDescent="0.5">
      <c r="L1245" s="56" t="str">
        <f>IF(ISTEXT(overallRate),"Effectuez l’étape 1",IF(OR(COUNT($C1245,H1245)&lt;&gt;2,overallRate=0),0,IF(D1245="Oui",ROUND(MAX(IF($B1245="Non - avec lien de dépendance",0,MIN((0.75*H1245),847)),MIN(H1245,(0.75*$C1245),847)),2),R1245)))</f>
        <v>Effectuez l’étape 1</v>
      </c>
      <c r="M1245" s="56" t="str">
        <f>IF(ISTEXT(overallRate),"Effectuez l’étape 1",IF(OR(COUNT($C1245,I1245)&lt;&gt;2,overallRate=0),0,IF(E1245="Yes",ROUND(MAX(IF($B1245="Non - avec lien de dépendance",0,MIN((0.75*I1245),847)),MIN(I1245,(0.75*$C1245),847)),2),S1245)))</f>
        <v>Effectuez l’étape 1</v>
      </c>
      <c r="N1245" s="56" t="str">
        <f>IF(ISTEXT(overallRate),"Effectuez l’étape 1",IF(OR(COUNT($C1245,J1245)&lt;&gt;2,overallRate=0),0,IF(F1245="Yes",ROUND(MAX(IF($B1245="Non - avec lien de dépendance",0,MIN((0.75*J1245),847)),MIN(J1245,(0.75*$C1245),847)),2),T1245)))</f>
        <v>Effectuez l’étape 1</v>
      </c>
      <c r="O1245" s="56" t="str">
        <f>IF(ISTEXT(overallRate),"Effectuez l’étape 1",IF(OR(COUNT($C1245,K1245)&lt;&gt;2,overallRate=0),0,IF(G1245="Yes",ROUND(MAX(IF($B1245="Non - avec lien de dépendance",0,MIN((0.75*K1245),847)),MIN(K1245,(0.75*$C1245),847)),2),U1245)))</f>
        <v>Effectuez l’étape 1</v>
      </c>
      <c r="P1245" s="3">
        <f t="shared" si="19"/>
        <v>0</v>
      </c>
      <c r="R1245" s="110" t="e">
        <f>IF(revenueReduction&gt;0.3,MAX(IF($B1245="Non - avec lien de dépendance",MIN(1129,H1245,$C1245)*overallRate,MIN(1129,H1245)*overallRate),ROUND(MAX(IF($B1245="Non - avec lien de dépendance",0,MIN((0.75*H1245),847)),MIN(H1245,(0.75*$C1245),847)),2)),IF($B1245="Non - avec lien de dépendance",MIN(1129,H1245,$C1245)*overallRate,MIN(1129,H1245)*overallRate))</f>
        <v>#VALUE!</v>
      </c>
      <c r="S1245" s="110" t="e">
        <f>IF(revenueReduction&gt;0.3,MAX(IF($B1245="Non - avec lien de dépendance",MIN(1129,I1245,$C1245)*overallRate,MIN(1129,I1245)*overallRate),ROUND(MAX(IF($B1245="Non - avec lien de dépendance",0,MIN((0.75*I1245),847)),MIN(I1245,(0.75*$C1245),847)),2)),IF($B1245="Non - avec lien de dépendance",MIN(1129,I1245,$C1245)*overallRate,MIN(1129,I1245)*overallRate))</f>
        <v>#VALUE!</v>
      </c>
      <c r="T1245" s="110" t="e">
        <f>IF(revenueReduction&gt;0.3,MAX(IF($B1245="Non - avec lien de dépendance",MIN(1129,J1245,$C1245)*overallRate,MIN(1129,J1245)*overallRate),ROUND(MAX(IF($B1245="Non - avec lien de dépendance",0,MIN((0.75*J1245),847)),MIN(J1245,(0.75*$C1245),847)),2)),IF($B1245="Non - avec lien de dépendance",MIN(1129,J1245,$C1245)*overallRate,MIN(1129,J1245)*overallRate))</f>
        <v>#VALUE!</v>
      </c>
      <c r="U1245" s="110" t="e">
        <f>IF(revenueReduction&gt;0.3,MAX(IF($B1245="Non - avec lien de dépendance",MIN(1129,K1245,$C1245)*overallRate,MIN(1129,K1245)*overallRate),ROUND(MAX(IF($B1245="Non - avec lien de dépendance",0,MIN((0.75*K1245),847)),MIN(K1245,(0.75*$C1245),847)),2)),IF($B1245="Non - avec lien de dépendance",MIN(1129,K1245,$C1245)*overallRate,MIN(1129,K1245)*overallRate))</f>
        <v>#VALUE!</v>
      </c>
    </row>
    <row r="1246" spans="12:21" x14ac:dyDescent="0.5">
      <c r="L1246" s="56" t="str">
        <f>IF(ISTEXT(overallRate),"Effectuez l’étape 1",IF(OR(COUNT($C1246,H1246)&lt;&gt;2,overallRate=0),0,IF(D1246="Oui",ROUND(MAX(IF($B1246="Non - avec lien de dépendance",0,MIN((0.75*H1246),847)),MIN(H1246,(0.75*$C1246),847)),2),R1246)))</f>
        <v>Effectuez l’étape 1</v>
      </c>
      <c r="M1246" s="56" t="str">
        <f>IF(ISTEXT(overallRate),"Effectuez l’étape 1",IF(OR(COUNT($C1246,I1246)&lt;&gt;2,overallRate=0),0,IF(E1246="Yes",ROUND(MAX(IF($B1246="Non - avec lien de dépendance",0,MIN((0.75*I1246),847)),MIN(I1246,(0.75*$C1246),847)),2),S1246)))</f>
        <v>Effectuez l’étape 1</v>
      </c>
      <c r="N1246" s="56" t="str">
        <f>IF(ISTEXT(overallRate),"Effectuez l’étape 1",IF(OR(COUNT($C1246,J1246)&lt;&gt;2,overallRate=0),0,IF(F1246="Yes",ROUND(MAX(IF($B1246="Non - avec lien de dépendance",0,MIN((0.75*J1246),847)),MIN(J1246,(0.75*$C1246),847)),2),T1246)))</f>
        <v>Effectuez l’étape 1</v>
      </c>
      <c r="O1246" s="56" t="str">
        <f>IF(ISTEXT(overallRate),"Effectuez l’étape 1",IF(OR(COUNT($C1246,K1246)&lt;&gt;2,overallRate=0),0,IF(G1246="Yes",ROUND(MAX(IF($B1246="Non - avec lien de dépendance",0,MIN((0.75*K1246),847)),MIN(K1246,(0.75*$C1246),847)),2),U1246)))</f>
        <v>Effectuez l’étape 1</v>
      </c>
      <c r="P1246" s="3">
        <f t="shared" si="19"/>
        <v>0</v>
      </c>
      <c r="R1246" s="110" t="e">
        <f>IF(revenueReduction&gt;0.3,MAX(IF($B1246="Non - avec lien de dépendance",MIN(1129,H1246,$C1246)*overallRate,MIN(1129,H1246)*overallRate),ROUND(MAX(IF($B1246="Non - avec lien de dépendance",0,MIN((0.75*H1246),847)),MIN(H1246,(0.75*$C1246),847)),2)),IF($B1246="Non - avec lien de dépendance",MIN(1129,H1246,$C1246)*overallRate,MIN(1129,H1246)*overallRate))</f>
        <v>#VALUE!</v>
      </c>
      <c r="S1246" s="110" t="e">
        <f>IF(revenueReduction&gt;0.3,MAX(IF($B1246="Non - avec lien de dépendance",MIN(1129,I1246,$C1246)*overallRate,MIN(1129,I1246)*overallRate),ROUND(MAX(IF($B1246="Non - avec lien de dépendance",0,MIN((0.75*I1246),847)),MIN(I1246,(0.75*$C1246),847)),2)),IF($B1246="Non - avec lien de dépendance",MIN(1129,I1246,$C1246)*overallRate,MIN(1129,I1246)*overallRate))</f>
        <v>#VALUE!</v>
      </c>
      <c r="T1246" s="110" t="e">
        <f>IF(revenueReduction&gt;0.3,MAX(IF($B1246="Non - avec lien de dépendance",MIN(1129,J1246,$C1246)*overallRate,MIN(1129,J1246)*overallRate),ROUND(MAX(IF($B1246="Non - avec lien de dépendance",0,MIN((0.75*J1246),847)),MIN(J1246,(0.75*$C1246),847)),2)),IF($B1246="Non - avec lien de dépendance",MIN(1129,J1246,$C1246)*overallRate,MIN(1129,J1246)*overallRate))</f>
        <v>#VALUE!</v>
      </c>
      <c r="U1246" s="110" t="e">
        <f>IF(revenueReduction&gt;0.3,MAX(IF($B1246="Non - avec lien de dépendance",MIN(1129,K1246,$C1246)*overallRate,MIN(1129,K1246)*overallRate),ROUND(MAX(IF($B1246="Non - avec lien de dépendance",0,MIN((0.75*K1246),847)),MIN(K1246,(0.75*$C1246),847)),2)),IF($B1246="Non - avec lien de dépendance",MIN(1129,K1246,$C1246)*overallRate,MIN(1129,K1246)*overallRate))</f>
        <v>#VALUE!</v>
      </c>
    </row>
    <row r="1247" spans="12:21" x14ac:dyDescent="0.5">
      <c r="L1247" s="56" t="str">
        <f>IF(ISTEXT(overallRate),"Effectuez l’étape 1",IF(OR(COUNT($C1247,H1247)&lt;&gt;2,overallRate=0),0,IF(D1247="Oui",ROUND(MAX(IF($B1247="Non - avec lien de dépendance",0,MIN((0.75*H1247),847)),MIN(H1247,(0.75*$C1247),847)),2),R1247)))</f>
        <v>Effectuez l’étape 1</v>
      </c>
      <c r="M1247" s="56" t="str">
        <f>IF(ISTEXT(overallRate),"Effectuez l’étape 1",IF(OR(COUNT($C1247,I1247)&lt;&gt;2,overallRate=0),0,IF(E1247="Yes",ROUND(MAX(IF($B1247="Non - avec lien de dépendance",0,MIN((0.75*I1247),847)),MIN(I1247,(0.75*$C1247),847)),2),S1247)))</f>
        <v>Effectuez l’étape 1</v>
      </c>
      <c r="N1247" s="56" t="str">
        <f>IF(ISTEXT(overallRate),"Effectuez l’étape 1",IF(OR(COUNT($C1247,J1247)&lt;&gt;2,overallRate=0),0,IF(F1247="Yes",ROUND(MAX(IF($B1247="Non - avec lien de dépendance",0,MIN((0.75*J1247),847)),MIN(J1247,(0.75*$C1247),847)),2),T1247)))</f>
        <v>Effectuez l’étape 1</v>
      </c>
      <c r="O1247" s="56" t="str">
        <f>IF(ISTEXT(overallRate),"Effectuez l’étape 1",IF(OR(COUNT($C1247,K1247)&lt;&gt;2,overallRate=0),0,IF(G1247="Yes",ROUND(MAX(IF($B1247="Non - avec lien de dépendance",0,MIN((0.75*K1247),847)),MIN(K1247,(0.75*$C1247),847)),2),U1247)))</f>
        <v>Effectuez l’étape 1</v>
      </c>
      <c r="P1247" s="3">
        <f t="shared" si="19"/>
        <v>0</v>
      </c>
      <c r="R1247" s="110" t="e">
        <f>IF(revenueReduction&gt;0.3,MAX(IF($B1247="Non - avec lien de dépendance",MIN(1129,H1247,$C1247)*overallRate,MIN(1129,H1247)*overallRate),ROUND(MAX(IF($B1247="Non - avec lien de dépendance",0,MIN((0.75*H1247),847)),MIN(H1247,(0.75*$C1247),847)),2)),IF($B1247="Non - avec lien de dépendance",MIN(1129,H1247,$C1247)*overallRate,MIN(1129,H1247)*overallRate))</f>
        <v>#VALUE!</v>
      </c>
      <c r="S1247" s="110" t="e">
        <f>IF(revenueReduction&gt;0.3,MAX(IF($B1247="Non - avec lien de dépendance",MIN(1129,I1247,$C1247)*overallRate,MIN(1129,I1247)*overallRate),ROUND(MAX(IF($B1247="Non - avec lien de dépendance",0,MIN((0.75*I1247),847)),MIN(I1247,(0.75*$C1247),847)),2)),IF($B1247="Non - avec lien de dépendance",MIN(1129,I1247,$C1247)*overallRate,MIN(1129,I1247)*overallRate))</f>
        <v>#VALUE!</v>
      </c>
      <c r="T1247" s="110" t="e">
        <f>IF(revenueReduction&gt;0.3,MAX(IF($B1247="Non - avec lien de dépendance",MIN(1129,J1247,$C1247)*overallRate,MIN(1129,J1247)*overallRate),ROUND(MAX(IF($B1247="Non - avec lien de dépendance",0,MIN((0.75*J1247),847)),MIN(J1247,(0.75*$C1247),847)),2)),IF($B1247="Non - avec lien de dépendance",MIN(1129,J1247,$C1247)*overallRate,MIN(1129,J1247)*overallRate))</f>
        <v>#VALUE!</v>
      </c>
      <c r="U1247" s="110" t="e">
        <f>IF(revenueReduction&gt;0.3,MAX(IF($B1247="Non - avec lien de dépendance",MIN(1129,K1247,$C1247)*overallRate,MIN(1129,K1247)*overallRate),ROUND(MAX(IF($B1247="Non - avec lien de dépendance",0,MIN((0.75*K1247),847)),MIN(K1247,(0.75*$C1247),847)),2)),IF($B1247="Non - avec lien de dépendance",MIN(1129,K1247,$C1247)*overallRate,MIN(1129,K1247)*overallRate))</f>
        <v>#VALUE!</v>
      </c>
    </row>
    <row r="1248" spans="12:21" x14ac:dyDescent="0.5">
      <c r="L1248" s="56" t="str">
        <f>IF(ISTEXT(overallRate),"Effectuez l’étape 1",IF(OR(COUNT($C1248,H1248)&lt;&gt;2,overallRate=0),0,IF(D1248="Oui",ROUND(MAX(IF($B1248="Non - avec lien de dépendance",0,MIN((0.75*H1248),847)),MIN(H1248,(0.75*$C1248),847)),2),R1248)))</f>
        <v>Effectuez l’étape 1</v>
      </c>
      <c r="M1248" s="56" t="str">
        <f>IF(ISTEXT(overallRate),"Effectuez l’étape 1",IF(OR(COUNT($C1248,I1248)&lt;&gt;2,overallRate=0),0,IF(E1248="Yes",ROUND(MAX(IF($B1248="Non - avec lien de dépendance",0,MIN((0.75*I1248),847)),MIN(I1248,(0.75*$C1248),847)),2),S1248)))</f>
        <v>Effectuez l’étape 1</v>
      </c>
      <c r="N1248" s="56" t="str">
        <f>IF(ISTEXT(overallRate),"Effectuez l’étape 1",IF(OR(COUNT($C1248,J1248)&lt;&gt;2,overallRate=0),0,IF(F1248="Yes",ROUND(MAX(IF($B1248="Non - avec lien de dépendance",0,MIN((0.75*J1248),847)),MIN(J1248,(0.75*$C1248),847)),2),T1248)))</f>
        <v>Effectuez l’étape 1</v>
      </c>
      <c r="O1248" s="56" t="str">
        <f>IF(ISTEXT(overallRate),"Effectuez l’étape 1",IF(OR(COUNT($C1248,K1248)&lt;&gt;2,overallRate=0),0,IF(G1248="Yes",ROUND(MAX(IF($B1248="Non - avec lien de dépendance",0,MIN((0.75*K1248),847)),MIN(K1248,(0.75*$C1248),847)),2),U1248)))</f>
        <v>Effectuez l’étape 1</v>
      </c>
      <c r="P1248" s="3">
        <f t="shared" si="19"/>
        <v>0</v>
      </c>
      <c r="R1248" s="110" t="e">
        <f>IF(revenueReduction&gt;0.3,MAX(IF($B1248="Non - avec lien de dépendance",MIN(1129,H1248,$C1248)*overallRate,MIN(1129,H1248)*overallRate),ROUND(MAX(IF($B1248="Non - avec lien de dépendance",0,MIN((0.75*H1248),847)),MIN(H1248,(0.75*$C1248),847)),2)),IF($B1248="Non - avec lien de dépendance",MIN(1129,H1248,$C1248)*overallRate,MIN(1129,H1248)*overallRate))</f>
        <v>#VALUE!</v>
      </c>
      <c r="S1248" s="110" t="e">
        <f>IF(revenueReduction&gt;0.3,MAX(IF($B1248="Non - avec lien de dépendance",MIN(1129,I1248,$C1248)*overallRate,MIN(1129,I1248)*overallRate),ROUND(MAX(IF($B1248="Non - avec lien de dépendance",0,MIN((0.75*I1248),847)),MIN(I1248,(0.75*$C1248),847)),2)),IF($B1248="Non - avec lien de dépendance",MIN(1129,I1248,$C1248)*overallRate,MIN(1129,I1248)*overallRate))</f>
        <v>#VALUE!</v>
      </c>
      <c r="T1248" s="110" t="e">
        <f>IF(revenueReduction&gt;0.3,MAX(IF($B1248="Non - avec lien de dépendance",MIN(1129,J1248,$C1248)*overallRate,MIN(1129,J1248)*overallRate),ROUND(MAX(IF($B1248="Non - avec lien de dépendance",0,MIN((0.75*J1248),847)),MIN(J1248,(0.75*$C1248),847)),2)),IF($B1248="Non - avec lien de dépendance",MIN(1129,J1248,$C1248)*overallRate,MIN(1129,J1248)*overallRate))</f>
        <v>#VALUE!</v>
      </c>
      <c r="U1248" s="110" t="e">
        <f>IF(revenueReduction&gt;0.3,MAX(IF($B1248="Non - avec lien de dépendance",MIN(1129,K1248,$C1248)*overallRate,MIN(1129,K1248)*overallRate),ROUND(MAX(IF($B1248="Non - avec lien de dépendance",0,MIN((0.75*K1248),847)),MIN(K1248,(0.75*$C1248),847)),2)),IF($B1248="Non - avec lien de dépendance",MIN(1129,K1248,$C1248)*overallRate,MIN(1129,K1248)*overallRate))</f>
        <v>#VALUE!</v>
      </c>
    </row>
    <row r="1249" spans="12:21" x14ac:dyDescent="0.5">
      <c r="L1249" s="56" t="str">
        <f>IF(ISTEXT(overallRate),"Effectuez l’étape 1",IF(OR(COUNT($C1249,H1249)&lt;&gt;2,overallRate=0),0,IF(D1249="Oui",ROUND(MAX(IF($B1249="Non - avec lien de dépendance",0,MIN((0.75*H1249),847)),MIN(H1249,(0.75*$C1249),847)),2),R1249)))</f>
        <v>Effectuez l’étape 1</v>
      </c>
      <c r="M1249" s="56" t="str">
        <f>IF(ISTEXT(overallRate),"Effectuez l’étape 1",IF(OR(COUNT($C1249,I1249)&lt;&gt;2,overallRate=0),0,IF(E1249="Yes",ROUND(MAX(IF($B1249="Non - avec lien de dépendance",0,MIN((0.75*I1249),847)),MIN(I1249,(0.75*$C1249),847)),2),S1249)))</f>
        <v>Effectuez l’étape 1</v>
      </c>
      <c r="N1249" s="56" t="str">
        <f>IF(ISTEXT(overallRate),"Effectuez l’étape 1",IF(OR(COUNT($C1249,J1249)&lt;&gt;2,overallRate=0),0,IF(F1249="Yes",ROUND(MAX(IF($B1249="Non - avec lien de dépendance",0,MIN((0.75*J1249),847)),MIN(J1249,(0.75*$C1249),847)),2),T1249)))</f>
        <v>Effectuez l’étape 1</v>
      </c>
      <c r="O1249" s="56" t="str">
        <f>IF(ISTEXT(overallRate),"Effectuez l’étape 1",IF(OR(COUNT($C1249,K1249)&lt;&gt;2,overallRate=0),0,IF(G1249="Yes",ROUND(MAX(IF($B1249="Non - avec lien de dépendance",0,MIN((0.75*K1249),847)),MIN(K1249,(0.75*$C1249),847)),2),U1249)))</f>
        <v>Effectuez l’étape 1</v>
      </c>
      <c r="P1249" s="3">
        <f t="shared" si="19"/>
        <v>0</v>
      </c>
      <c r="R1249" s="110" t="e">
        <f>IF(revenueReduction&gt;0.3,MAX(IF($B1249="Non - avec lien de dépendance",MIN(1129,H1249,$C1249)*overallRate,MIN(1129,H1249)*overallRate),ROUND(MAX(IF($B1249="Non - avec lien de dépendance",0,MIN((0.75*H1249),847)),MIN(H1249,(0.75*$C1249),847)),2)),IF($B1249="Non - avec lien de dépendance",MIN(1129,H1249,$C1249)*overallRate,MIN(1129,H1249)*overallRate))</f>
        <v>#VALUE!</v>
      </c>
      <c r="S1249" s="110" t="e">
        <f>IF(revenueReduction&gt;0.3,MAX(IF($B1249="Non - avec lien de dépendance",MIN(1129,I1249,$C1249)*overallRate,MIN(1129,I1249)*overallRate),ROUND(MAX(IF($B1249="Non - avec lien de dépendance",0,MIN((0.75*I1249),847)),MIN(I1249,(0.75*$C1249),847)),2)),IF($B1249="Non - avec lien de dépendance",MIN(1129,I1249,$C1249)*overallRate,MIN(1129,I1249)*overallRate))</f>
        <v>#VALUE!</v>
      </c>
      <c r="T1249" s="110" t="e">
        <f>IF(revenueReduction&gt;0.3,MAX(IF($B1249="Non - avec lien de dépendance",MIN(1129,J1249,$C1249)*overallRate,MIN(1129,J1249)*overallRate),ROUND(MAX(IF($B1249="Non - avec lien de dépendance",0,MIN((0.75*J1249),847)),MIN(J1249,(0.75*$C1249),847)),2)),IF($B1249="Non - avec lien de dépendance",MIN(1129,J1249,$C1249)*overallRate,MIN(1129,J1249)*overallRate))</f>
        <v>#VALUE!</v>
      </c>
      <c r="U1249" s="110" t="e">
        <f>IF(revenueReduction&gt;0.3,MAX(IF($B1249="Non - avec lien de dépendance",MIN(1129,K1249,$C1249)*overallRate,MIN(1129,K1249)*overallRate),ROUND(MAX(IF($B1249="Non - avec lien de dépendance",0,MIN((0.75*K1249),847)),MIN(K1249,(0.75*$C1249),847)),2)),IF($B1249="Non - avec lien de dépendance",MIN(1129,K1249,$C1249)*overallRate,MIN(1129,K1249)*overallRate))</f>
        <v>#VALUE!</v>
      </c>
    </row>
    <row r="1250" spans="12:21" x14ac:dyDescent="0.5">
      <c r="L1250" s="56" t="str">
        <f>IF(ISTEXT(overallRate),"Effectuez l’étape 1",IF(OR(COUNT($C1250,H1250)&lt;&gt;2,overallRate=0),0,IF(D1250="Oui",ROUND(MAX(IF($B1250="Non - avec lien de dépendance",0,MIN((0.75*H1250),847)),MIN(H1250,(0.75*$C1250),847)),2),R1250)))</f>
        <v>Effectuez l’étape 1</v>
      </c>
      <c r="M1250" s="56" t="str">
        <f>IF(ISTEXT(overallRate),"Effectuez l’étape 1",IF(OR(COUNT($C1250,I1250)&lt;&gt;2,overallRate=0),0,IF(E1250="Yes",ROUND(MAX(IF($B1250="Non - avec lien de dépendance",0,MIN((0.75*I1250),847)),MIN(I1250,(0.75*$C1250),847)),2),S1250)))</f>
        <v>Effectuez l’étape 1</v>
      </c>
      <c r="N1250" s="56" t="str">
        <f>IF(ISTEXT(overallRate),"Effectuez l’étape 1",IF(OR(COUNT($C1250,J1250)&lt;&gt;2,overallRate=0),0,IF(F1250="Yes",ROUND(MAX(IF($B1250="Non - avec lien de dépendance",0,MIN((0.75*J1250),847)),MIN(J1250,(0.75*$C1250),847)),2),T1250)))</f>
        <v>Effectuez l’étape 1</v>
      </c>
      <c r="O1250" s="56" t="str">
        <f>IF(ISTEXT(overallRate),"Effectuez l’étape 1",IF(OR(COUNT($C1250,K1250)&lt;&gt;2,overallRate=0),0,IF(G1250="Yes",ROUND(MAX(IF($B1250="Non - avec lien de dépendance",0,MIN((0.75*K1250),847)),MIN(K1250,(0.75*$C1250),847)),2),U1250)))</f>
        <v>Effectuez l’étape 1</v>
      </c>
      <c r="P1250" s="3">
        <f t="shared" si="19"/>
        <v>0</v>
      </c>
      <c r="R1250" s="110" t="e">
        <f>IF(revenueReduction&gt;0.3,MAX(IF($B1250="Non - avec lien de dépendance",MIN(1129,H1250,$C1250)*overallRate,MIN(1129,H1250)*overallRate),ROUND(MAX(IF($B1250="Non - avec lien de dépendance",0,MIN((0.75*H1250),847)),MIN(H1250,(0.75*$C1250),847)),2)),IF($B1250="Non - avec lien de dépendance",MIN(1129,H1250,$C1250)*overallRate,MIN(1129,H1250)*overallRate))</f>
        <v>#VALUE!</v>
      </c>
      <c r="S1250" s="110" t="e">
        <f>IF(revenueReduction&gt;0.3,MAX(IF($B1250="Non - avec lien de dépendance",MIN(1129,I1250,$C1250)*overallRate,MIN(1129,I1250)*overallRate),ROUND(MAX(IF($B1250="Non - avec lien de dépendance",0,MIN((0.75*I1250),847)),MIN(I1250,(0.75*$C1250),847)),2)),IF($B1250="Non - avec lien de dépendance",MIN(1129,I1250,$C1250)*overallRate,MIN(1129,I1250)*overallRate))</f>
        <v>#VALUE!</v>
      </c>
      <c r="T1250" s="110" t="e">
        <f>IF(revenueReduction&gt;0.3,MAX(IF($B1250="Non - avec lien de dépendance",MIN(1129,J1250,$C1250)*overallRate,MIN(1129,J1250)*overallRate),ROUND(MAX(IF($B1250="Non - avec lien de dépendance",0,MIN((0.75*J1250),847)),MIN(J1250,(0.75*$C1250),847)),2)),IF($B1250="Non - avec lien de dépendance",MIN(1129,J1250,$C1250)*overallRate,MIN(1129,J1250)*overallRate))</f>
        <v>#VALUE!</v>
      </c>
      <c r="U1250" s="110" t="e">
        <f>IF(revenueReduction&gt;0.3,MAX(IF($B1250="Non - avec lien de dépendance",MIN(1129,K1250,$C1250)*overallRate,MIN(1129,K1250)*overallRate),ROUND(MAX(IF($B1250="Non - avec lien de dépendance",0,MIN((0.75*K1250),847)),MIN(K1250,(0.75*$C1250),847)),2)),IF($B1250="Non - avec lien de dépendance",MIN(1129,K1250,$C1250)*overallRate,MIN(1129,K1250)*overallRate))</f>
        <v>#VALUE!</v>
      </c>
    </row>
    <row r="1251" spans="12:21" x14ac:dyDescent="0.5">
      <c r="L1251" s="56" t="str">
        <f>IF(ISTEXT(overallRate),"Effectuez l’étape 1",IF(OR(COUNT($C1251,H1251)&lt;&gt;2,overallRate=0),0,IF(D1251="Oui",ROUND(MAX(IF($B1251="Non - avec lien de dépendance",0,MIN((0.75*H1251),847)),MIN(H1251,(0.75*$C1251),847)),2),R1251)))</f>
        <v>Effectuez l’étape 1</v>
      </c>
      <c r="M1251" s="56" t="str">
        <f>IF(ISTEXT(overallRate),"Effectuez l’étape 1",IF(OR(COUNT($C1251,I1251)&lt;&gt;2,overallRate=0),0,IF(E1251="Yes",ROUND(MAX(IF($B1251="Non - avec lien de dépendance",0,MIN((0.75*I1251),847)),MIN(I1251,(0.75*$C1251),847)),2),S1251)))</f>
        <v>Effectuez l’étape 1</v>
      </c>
      <c r="N1251" s="56" t="str">
        <f>IF(ISTEXT(overallRate),"Effectuez l’étape 1",IF(OR(COUNT($C1251,J1251)&lt;&gt;2,overallRate=0),0,IF(F1251="Yes",ROUND(MAX(IF($B1251="Non - avec lien de dépendance",0,MIN((0.75*J1251),847)),MIN(J1251,(0.75*$C1251),847)),2),T1251)))</f>
        <v>Effectuez l’étape 1</v>
      </c>
      <c r="O1251" s="56" t="str">
        <f>IF(ISTEXT(overallRate),"Effectuez l’étape 1",IF(OR(COUNT($C1251,K1251)&lt;&gt;2,overallRate=0),0,IF(G1251="Yes",ROUND(MAX(IF($B1251="Non - avec lien de dépendance",0,MIN((0.75*K1251),847)),MIN(K1251,(0.75*$C1251),847)),2),U1251)))</f>
        <v>Effectuez l’étape 1</v>
      </c>
      <c r="P1251" s="3">
        <f t="shared" si="19"/>
        <v>0</v>
      </c>
      <c r="R1251" s="110" t="e">
        <f>IF(revenueReduction&gt;0.3,MAX(IF($B1251="Non - avec lien de dépendance",MIN(1129,H1251,$C1251)*overallRate,MIN(1129,H1251)*overallRate),ROUND(MAX(IF($B1251="Non - avec lien de dépendance",0,MIN((0.75*H1251),847)),MIN(H1251,(0.75*$C1251),847)),2)),IF($B1251="Non - avec lien de dépendance",MIN(1129,H1251,$C1251)*overallRate,MIN(1129,H1251)*overallRate))</f>
        <v>#VALUE!</v>
      </c>
      <c r="S1251" s="110" t="e">
        <f>IF(revenueReduction&gt;0.3,MAX(IF($B1251="Non - avec lien de dépendance",MIN(1129,I1251,$C1251)*overallRate,MIN(1129,I1251)*overallRate),ROUND(MAX(IF($B1251="Non - avec lien de dépendance",0,MIN((0.75*I1251),847)),MIN(I1251,(0.75*$C1251),847)),2)),IF($B1251="Non - avec lien de dépendance",MIN(1129,I1251,$C1251)*overallRate,MIN(1129,I1251)*overallRate))</f>
        <v>#VALUE!</v>
      </c>
      <c r="T1251" s="110" t="e">
        <f>IF(revenueReduction&gt;0.3,MAX(IF($B1251="Non - avec lien de dépendance",MIN(1129,J1251,$C1251)*overallRate,MIN(1129,J1251)*overallRate),ROUND(MAX(IF($B1251="Non - avec lien de dépendance",0,MIN((0.75*J1251),847)),MIN(J1251,(0.75*$C1251),847)),2)),IF($B1251="Non - avec lien de dépendance",MIN(1129,J1251,$C1251)*overallRate,MIN(1129,J1251)*overallRate))</f>
        <v>#VALUE!</v>
      </c>
      <c r="U1251" s="110" t="e">
        <f>IF(revenueReduction&gt;0.3,MAX(IF($B1251="Non - avec lien de dépendance",MIN(1129,K1251,$C1251)*overallRate,MIN(1129,K1251)*overallRate),ROUND(MAX(IF($B1251="Non - avec lien de dépendance",0,MIN((0.75*K1251),847)),MIN(K1251,(0.75*$C1251),847)),2)),IF($B1251="Non - avec lien de dépendance",MIN(1129,K1251,$C1251)*overallRate,MIN(1129,K1251)*overallRate))</f>
        <v>#VALUE!</v>
      </c>
    </row>
    <row r="1252" spans="12:21" x14ac:dyDescent="0.5">
      <c r="L1252" s="56" t="str">
        <f>IF(ISTEXT(overallRate),"Effectuez l’étape 1",IF(OR(COUNT($C1252,H1252)&lt;&gt;2,overallRate=0),0,IF(D1252="Oui",ROUND(MAX(IF($B1252="Non - avec lien de dépendance",0,MIN((0.75*H1252),847)),MIN(H1252,(0.75*$C1252),847)),2),R1252)))</f>
        <v>Effectuez l’étape 1</v>
      </c>
      <c r="M1252" s="56" t="str">
        <f>IF(ISTEXT(overallRate),"Effectuez l’étape 1",IF(OR(COUNT($C1252,I1252)&lt;&gt;2,overallRate=0),0,IF(E1252="Yes",ROUND(MAX(IF($B1252="Non - avec lien de dépendance",0,MIN((0.75*I1252),847)),MIN(I1252,(0.75*$C1252),847)),2),S1252)))</f>
        <v>Effectuez l’étape 1</v>
      </c>
      <c r="N1252" s="56" t="str">
        <f>IF(ISTEXT(overallRate),"Effectuez l’étape 1",IF(OR(COUNT($C1252,J1252)&lt;&gt;2,overallRate=0),0,IF(F1252="Yes",ROUND(MAX(IF($B1252="Non - avec lien de dépendance",0,MIN((0.75*J1252),847)),MIN(J1252,(0.75*$C1252),847)),2),T1252)))</f>
        <v>Effectuez l’étape 1</v>
      </c>
      <c r="O1252" s="56" t="str">
        <f>IF(ISTEXT(overallRate),"Effectuez l’étape 1",IF(OR(COUNT($C1252,K1252)&lt;&gt;2,overallRate=0),0,IF(G1252="Yes",ROUND(MAX(IF($B1252="Non - avec lien de dépendance",0,MIN((0.75*K1252),847)),MIN(K1252,(0.75*$C1252),847)),2),U1252)))</f>
        <v>Effectuez l’étape 1</v>
      </c>
      <c r="P1252" s="3">
        <f t="shared" si="19"/>
        <v>0</v>
      </c>
      <c r="R1252" s="110" t="e">
        <f>IF(revenueReduction&gt;0.3,MAX(IF($B1252="Non - avec lien de dépendance",MIN(1129,H1252,$C1252)*overallRate,MIN(1129,H1252)*overallRate),ROUND(MAX(IF($B1252="Non - avec lien de dépendance",0,MIN((0.75*H1252),847)),MIN(H1252,(0.75*$C1252),847)),2)),IF($B1252="Non - avec lien de dépendance",MIN(1129,H1252,$C1252)*overallRate,MIN(1129,H1252)*overallRate))</f>
        <v>#VALUE!</v>
      </c>
      <c r="S1252" s="110" t="e">
        <f>IF(revenueReduction&gt;0.3,MAX(IF($B1252="Non - avec lien de dépendance",MIN(1129,I1252,$C1252)*overallRate,MIN(1129,I1252)*overallRate),ROUND(MAX(IF($B1252="Non - avec lien de dépendance",0,MIN((0.75*I1252),847)),MIN(I1252,(0.75*$C1252),847)),2)),IF($B1252="Non - avec lien de dépendance",MIN(1129,I1252,$C1252)*overallRate,MIN(1129,I1252)*overallRate))</f>
        <v>#VALUE!</v>
      </c>
      <c r="T1252" s="110" t="e">
        <f>IF(revenueReduction&gt;0.3,MAX(IF($B1252="Non - avec lien de dépendance",MIN(1129,J1252,$C1252)*overallRate,MIN(1129,J1252)*overallRate),ROUND(MAX(IF($B1252="Non - avec lien de dépendance",0,MIN((0.75*J1252),847)),MIN(J1252,(0.75*$C1252),847)),2)),IF($B1252="Non - avec lien de dépendance",MIN(1129,J1252,$C1252)*overallRate,MIN(1129,J1252)*overallRate))</f>
        <v>#VALUE!</v>
      </c>
      <c r="U1252" s="110" t="e">
        <f>IF(revenueReduction&gt;0.3,MAX(IF($B1252="Non - avec lien de dépendance",MIN(1129,K1252,$C1252)*overallRate,MIN(1129,K1252)*overallRate),ROUND(MAX(IF($B1252="Non - avec lien de dépendance",0,MIN((0.75*K1252),847)),MIN(K1252,(0.75*$C1252),847)),2)),IF($B1252="Non - avec lien de dépendance",MIN(1129,K1252,$C1252)*overallRate,MIN(1129,K1252)*overallRate))</f>
        <v>#VALUE!</v>
      </c>
    </row>
    <row r="1253" spans="12:21" x14ac:dyDescent="0.5">
      <c r="L1253" s="56" t="str">
        <f>IF(ISTEXT(overallRate),"Effectuez l’étape 1",IF(OR(COUNT($C1253,H1253)&lt;&gt;2,overallRate=0),0,IF(D1253="Oui",ROUND(MAX(IF($B1253="Non - avec lien de dépendance",0,MIN((0.75*H1253),847)),MIN(H1253,(0.75*$C1253),847)),2),R1253)))</f>
        <v>Effectuez l’étape 1</v>
      </c>
      <c r="M1253" s="56" t="str">
        <f>IF(ISTEXT(overallRate),"Effectuez l’étape 1",IF(OR(COUNT($C1253,I1253)&lt;&gt;2,overallRate=0),0,IF(E1253="Yes",ROUND(MAX(IF($B1253="Non - avec lien de dépendance",0,MIN((0.75*I1253),847)),MIN(I1253,(0.75*$C1253),847)),2),S1253)))</f>
        <v>Effectuez l’étape 1</v>
      </c>
      <c r="N1253" s="56" t="str">
        <f>IF(ISTEXT(overallRate),"Effectuez l’étape 1",IF(OR(COUNT($C1253,J1253)&lt;&gt;2,overallRate=0),0,IF(F1253="Yes",ROUND(MAX(IF($B1253="Non - avec lien de dépendance",0,MIN((0.75*J1253),847)),MIN(J1253,(0.75*$C1253),847)),2),T1253)))</f>
        <v>Effectuez l’étape 1</v>
      </c>
      <c r="O1253" s="56" t="str">
        <f>IF(ISTEXT(overallRate),"Effectuez l’étape 1",IF(OR(COUNT($C1253,K1253)&lt;&gt;2,overallRate=0),0,IF(G1253="Yes",ROUND(MAX(IF($B1253="Non - avec lien de dépendance",0,MIN((0.75*K1253),847)),MIN(K1253,(0.75*$C1253),847)),2),U1253)))</f>
        <v>Effectuez l’étape 1</v>
      </c>
      <c r="P1253" s="3">
        <f t="shared" si="19"/>
        <v>0</v>
      </c>
      <c r="R1253" s="110" t="e">
        <f>IF(revenueReduction&gt;0.3,MAX(IF($B1253="Non - avec lien de dépendance",MIN(1129,H1253,$C1253)*overallRate,MIN(1129,H1253)*overallRate),ROUND(MAX(IF($B1253="Non - avec lien de dépendance",0,MIN((0.75*H1253),847)),MIN(H1253,(0.75*$C1253),847)),2)),IF($B1253="Non - avec lien de dépendance",MIN(1129,H1253,$C1253)*overallRate,MIN(1129,H1253)*overallRate))</f>
        <v>#VALUE!</v>
      </c>
      <c r="S1253" s="110" t="e">
        <f>IF(revenueReduction&gt;0.3,MAX(IF($B1253="Non - avec lien de dépendance",MIN(1129,I1253,$C1253)*overallRate,MIN(1129,I1253)*overallRate),ROUND(MAX(IF($B1253="Non - avec lien de dépendance",0,MIN((0.75*I1253),847)),MIN(I1253,(0.75*$C1253),847)),2)),IF($B1253="Non - avec lien de dépendance",MIN(1129,I1253,$C1253)*overallRate,MIN(1129,I1253)*overallRate))</f>
        <v>#VALUE!</v>
      </c>
      <c r="T1253" s="110" t="e">
        <f>IF(revenueReduction&gt;0.3,MAX(IF($B1253="Non - avec lien de dépendance",MIN(1129,J1253,$C1253)*overallRate,MIN(1129,J1253)*overallRate),ROUND(MAX(IF($B1253="Non - avec lien de dépendance",0,MIN((0.75*J1253),847)),MIN(J1253,(0.75*$C1253),847)),2)),IF($B1253="Non - avec lien de dépendance",MIN(1129,J1253,$C1253)*overallRate,MIN(1129,J1253)*overallRate))</f>
        <v>#VALUE!</v>
      </c>
      <c r="U1253" s="110" t="e">
        <f>IF(revenueReduction&gt;0.3,MAX(IF($B1253="Non - avec lien de dépendance",MIN(1129,K1253,$C1253)*overallRate,MIN(1129,K1253)*overallRate),ROUND(MAX(IF($B1253="Non - avec lien de dépendance",0,MIN((0.75*K1253),847)),MIN(K1253,(0.75*$C1253),847)),2)),IF($B1253="Non - avec lien de dépendance",MIN(1129,K1253,$C1253)*overallRate,MIN(1129,K1253)*overallRate))</f>
        <v>#VALUE!</v>
      </c>
    </row>
    <row r="1254" spans="12:21" x14ac:dyDescent="0.5">
      <c r="L1254" s="56" t="str">
        <f>IF(ISTEXT(overallRate),"Effectuez l’étape 1",IF(OR(COUNT($C1254,H1254)&lt;&gt;2,overallRate=0),0,IF(D1254="Oui",ROUND(MAX(IF($B1254="Non - avec lien de dépendance",0,MIN((0.75*H1254),847)),MIN(H1254,(0.75*$C1254),847)),2),R1254)))</f>
        <v>Effectuez l’étape 1</v>
      </c>
      <c r="M1254" s="56" t="str">
        <f>IF(ISTEXT(overallRate),"Effectuez l’étape 1",IF(OR(COUNT($C1254,I1254)&lt;&gt;2,overallRate=0),0,IF(E1254="Yes",ROUND(MAX(IF($B1254="Non - avec lien de dépendance",0,MIN((0.75*I1254),847)),MIN(I1254,(0.75*$C1254),847)),2),S1254)))</f>
        <v>Effectuez l’étape 1</v>
      </c>
      <c r="N1254" s="56" t="str">
        <f>IF(ISTEXT(overallRate),"Effectuez l’étape 1",IF(OR(COUNT($C1254,J1254)&lt;&gt;2,overallRate=0),0,IF(F1254="Yes",ROUND(MAX(IF($B1254="Non - avec lien de dépendance",0,MIN((0.75*J1254),847)),MIN(J1254,(0.75*$C1254),847)),2),T1254)))</f>
        <v>Effectuez l’étape 1</v>
      </c>
      <c r="O1254" s="56" t="str">
        <f>IF(ISTEXT(overallRate),"Effectuez l’étape 1",IF(OR(COUNT($C1254,K1254)&lt;&gt;2,overallRate=0),0,IF(G1254="Yes",ROUND(MAX(IF($B1254="Non - avec lien de dépendance",0,MIN((0.75*K1254),847)),MIN(K1254,(0.75*$C1254),847)),2),U1254)))</f>
        <v>Effectuez l’étape 1</v>
      </c>
      <c r="P1254" s="3">
        <f t="shared" si="19"/>
        <v>0</v>
      </c>
      <c r="R1254" s="110" t="e">
        <f>IF(revenueReduction&gt;0.3,MAX(IF($B1254="Non - avec lien de dépendance",MIN(1129,H1254,$C1254)*overallRate,MIN(1129,H1254)*overallRate),ROUND(MAX(IF($B1254="Non - avec lien de dépendance",0,MIN((0.75*H1254),847)),MIN(H1254,(0.75*$C1254),847)),2)),IF($B1254="Non - avec lien de dépendance",MIN(1129,H1254,$C1254)*overallRate,MIN(1129,H1254)*overallRate))</f>
        <v>#VALUE!</v>
      </c>
      <c r="S1254" s="110" t="e">
        <f>IF(revenueReduction&gt;0.3,MAX(IF($B1254="Non - avec lien de dépendance",MIN(1129,I1254,$C1254)*overallRate,MIN(1129,I1254)*overallRate),ROUND(MAX(IF($B1254="Non - avec lien de dépendance",0,MIN((0.75*I1254),847)),MIN(I1254,(0.75*$C1254),847)),2)),IF($B1254="Non - avec lien de dépendance",MIN(1129,I1254,$C1254)*overallRate,MIN(1129,I1254)*overallRate))</f>
        <v>#VALUE!</v>
      </c>
      <c r="T1254" s="110" t="e">
        <f>IF(revenueReduction&gt;0.3,MAX(IF($B1254="Non - avec lien de dépendance",MIN(1129,J1254,$C1254)*overallRate,MIN(1129,J1254)*overallRate),ROUND(MAX(IF($B1254="Non - avec lien de dépendance",0,MIN((0.75*J1254),847)),MIN(J1254,(0.75*$C1254),847)),2)),IF($B1254="Non - avec lien de dépendance",MIN(1129,J1254,$C1254)*overallRate,MIN(1129,J1254)*overallRate))</f>
        <v>#VALUE!</v>
      </c>
      <c r="U1254" s="110" t="e">
        <f>IF(revenueReduction&gt;0.3,MAX(IF($B1254="Non - avec lien de dépendance",MIN(1129,K1254,$C1254)*overallRate,MIN(1129,K1254)*overallRate),ROUND(MAX(IF($B1254="Non - avec lien de dépendance",0,MIN((0.75*K1254),847)),MIN(K1254,(0.75*$C1254),847)),2)),IF($B1254="Non - avec lien de dépendance",MIN(1129,K1254,$C1254)*overallRate,MIN(1129,K1254)*overallRate))</f>
        <v>#VALUE!</v>
      </c>
    </row>
    <row r="1255" spans="12:21" x14ac:dyDescent="0.5">
      <c r="L1255" s="56" t="str">
        <f>IF(ISTEXT(overallRate),"Effectuez l’étape 1",IF(OR(COUNT($C1255,H1255)&lt;&gt;2,overallRate=0),0,IF(D1255="Oui",ROUND(MAX(IF($B1255="Non - avec lien de dépendance",0,MIN((0.75*H1255),847)),MIN(H1255,(0.75*$C1255),847)),2),R1255)))</f>
        <v>Effectuez l’étape 1</v>
      </c>
      <c r="M1255" s="56" t="str">
        <f>IF(ISTEXT(overallRate),"Effectuez l’étape 1",IF(OR(COUNT($C1255,I1255)&lt;&gt;2,overallRate=0),0,IF(E1255="Yes",ROUND(MAX(IF($B1255="Non - avec lien de dépendance",0,MIN((0.75*I1255),847)),MIN(I1255,(0.75*$C1255),847)),2),S1255)))</f>
        <v>Effectuez l’étape 1</v>
      </c>
      <c r="N1255" s="56" t="str">
        <f>IF(ISTEXT(overallRate),"Effectuez l’étape 1",IF(OR(COUNT($C1255,J1255)&lt;&gt;2,overallRate=0),0,IF(F1255="Yes",ROUND(MAX(IF($B1255="Non - avec lien de dépendance",0,MIN((0.75*J1255),847)),MIN(J1255,(0.75*$C1255),847)),2),T1255)))</f>
        <v>Effectuez l’étape 1</v>
      </c>
      <c r="O1255" s="56" t="str">
        <f>IF(ISTEXT(overallRate),"Effectuez l’étape 1",IF(OR(COUNT($C1255,K1255)&lt;&gt;2,overallRate=0),0,IF(G1255="Yes",ROUND(MAX(IF($B1255="Non - avec lien de dépendance",0,MIN((0.75*K1255),847)),MIN(K1255,(0.75*$C1255),847)),2),U1255)))</f>
        <v>Effectuez l’étape 1</v>
      </c>
      <c r="P1255" s="3">
        <f t="shared" si="19"/>
        <v>0</v>
      </c>
      <c r="R1255" s="110" t="e">
        <f>IF(revenueReduction&gt;0.3,MAX(IF($B1255="Non - avec lien de dépendance",MIN(1129,H1255,$C1255)*overallRate,MIN(1129,H1255)*overallRate),ROUND(MAX(IF($B1255="Non - avec lien de dépendance",0,MIN((0.75*H1255),847)),MIN(H1255,(0.75*$C1255),847)),2)),IF($B1255="Non - avec lien de dépendance",MIN(1129,H1255,$C1255)*overallRate,MIN(1129,H1255)*overallRate))</f>
        <v>#VALUE!</v>
      </c>
      <c r="S1255" s="110" t="e">
        <f>IF(revenueReduction&gt;0.3,MAX(IF($B1255="Non - avec lien de dépendance",MIN(1129,I1255,$C1255)*overallRate,MIN(1129,I1255)*overallRate),ROUND(MAX(IF($B1255="Non - avec lien de dépendance",0,MIN((0.75*I1255),847)),MIN(I1255,(0.75*$C1255),847)),2)),IF($B1255="Non - avec lien de dépendance",MIN(1129,I1255,$C1255)*overallRate,MIN(1129,I1255)*overallRate))</f>
        <v>#VALUE!</v>
      </c>
      <c r="T1255" s="110" t="e">
        <f>IF(revenueReduction&gt;0.3,MAX(IF($B1255="Non - avec lien de dépendance",MIN(1129,J1255,$C1255)*overallRate,MIN(1129,J1255)*overallRate),ROUND(MAX(IF($B1255="Non - avec lien de dépendance",0,MIN((0.75*J1255),847)),MIN(J1255,(0.75*$C1255),847)),2)),IF($B1255="Non - avec lien de dépendance",MIN(1129,J1255,$C1255)*overallRate,MIN(1129,J1255)*overallRate))</f>
        <v>#VALUE!</v>
      </c>
      <c r="U1255" s="110" t="e">
        <f>IF(revenueReduction&gt;0.3,MAX(IF($B1255="Non - avec lien de dépendance",MIN(1129,K1255,$C1255)*overallRate,MIN(1129,K1255)*overallRate),ROUND(MAX(IF($B1255="Non - avec lien de dépendance",0,MIN((0.75*K1255),847)),MIN(K1255,(0.75*$C1255),847)),2)),IF($B1255="Non - avec lien de dépendance",MIN(1129,K1255,$C1255)*overallRate,MIN(1129,K1255)*overallRate))</f>
        <v>#VALUE!</v>
      </c>
    </row>
    <row r="1256" spans="12:21" x14ac:dyDescent="0.5">
      <c r="L1256" s="56" t="str">
        <f>IF(ISTEXT(overallRate),"Effectuez l’étape 1",IF(OR(COUNT($C1256,H1256)&lt;&gt;2,overallRate=0),0,IF(D1256="Oui",ROUND(MAX(IF($B1256="Non - avec lien de dépendance",0,MIN((0.75*H1256),847)),MIN(H1256,(0.75*$C1256),847)),2),R1256)))</f>
        <v>Effectuez l’étape 1</v>
      </c>
      <c r="M1256" s="56" t="str">
        <f>IF(ISTEXT(overallRate),"Effectuez l’étape 1",IF(OR(COUNT($C1256,I1256)&lt;&gt;2,overallRate=0),0,IF(E1256="Yes",ROUND(MAX(IF($B1256="Non - avec lien de dépendance",0,MIN((0.75*I1256),847)),MIN(I1256,(0.75*$C1256),847)),2),S1256)))</f>
        <v>Effectuez l’étape 1</v>
      </c>
      <c r="N1256" s="56" t="str">
        <f>IF(ISTEXT(overallRate),"Effectuez l’étape 1",IF(OR(COUNT($C1256,J1256)&lt;&gt;2,overallRate=0),0,IF(F1256="Yes",ROUND(MAX(IF($B1256="Non - avec lien de dépendance",0,MIN((0.75*J1256),847)),MIN(J1256,(0.75*$C1256),847)),2),T1256)))</f>
        <v>Effectuez l’étape 1</v>
      </c>
      <c r="O1256" s="56" t="str">
        <f>IF(ISTEXT(overallRate),"Effectuez l’étape 1",IF(OR(COUNT($C1256,K1256)&lt;&gt;2,overallRate=0),0,IF(G1256="Yes",ROUND(MAX(IF($B1256="Non - avec lien de dépendance",0,MIN((0.75*K1256),847)),MIN(K1256,(0.75*$C1256),847)),2),U1256)))</f>
        <v>Effectuez l’étape 1</v>
      </c>
      <c r="P1256" s="3">
        <f t="shared" si="19"/>
        <v>0</v>
      </c>
      <c r="R1256" s="110" t="e">
        <f>IF(revenueReduction&gt;0.3,MAX(IF($B1256="Non - avec lien de dépendance",MIN(1129,H1256,$C1256)*overallRate,MIN(1129,H1256)*overallRate),ROUND(MAX(IF($B1256="Non - avec lien de dépendance",0,MIN((0.75*H1256),847)),MIN(H1256,(0.75*$C1256),847)),2)),IF($B1256="Non - avec lien de dépendance",MIN(1129,H1256,$C1256)*overallRate,MIN(1129,H1256)*overallRate))</f>
        <v>#VALUE!</v>
      </c>
      <c r="S1256" s="110" t="e">
        <f>IF(revenueReduction&gt;0.3,MAX(IF($B1256="Non - avec lien de dépendance",MIN(1129,I1256,$C1256)*overallRate,MIN(1129,I1256)*overallRate),ROUND(MAX(IF($B1256="Non - avec lien de dépendance",0,MIN((0.75*I1256),847)),MIN(I1256,(0.75*$C1256),847)),2)),IF($B1256="Non - avec lien de dépendance",MIN(1129,I1256,$C1256)*overallRate,MIN(1129,I1256)*overallRate))</f>
        <v>#VALUE!</v>
      </c>
      <c r="T1256" s="110" t="e">
        <f>IF(revenueReduction&gt;0.3,MAX(IF($B1256="Non - avec lien de dépendance",MIN(1129,J1256,$C1256)*overallRate,MIN(1129,J1256)*overallRate),ROUND(MAX(IF($B1256="Non - avec lien de dépendance",0,MIN((0.75*J1256),847)),MIN(J1256,(0.75*$C1256),847)),2)),IF($B1256="Non - avec lien de dépendance",MIN(1129,J1256,$C1256)*overallRate,MIN(1129,J1256)*overallRate))</f>
        <v>#VALUE!</v>
      </c>
      <c r="U1256" s="110" t="e">
        <f>IF(revenueReduction&gt;0.3,MAX(IF($B1256="Non - avec lien de dépendance",MIN(1129,K1256,$C1256)*overallRate,MIN(1129,K1256)*overallRate),ROUND(MAX(IF($B1256="Non - avec lien de dépendance",0,MIN((0.75*K1256),847)),MIN(K1256,(0.75*$C1256),847)),2)),IF($B1256="Non - avec lien de dépendance",MIN(1129,K1256,$C1256)*overallRate,MIN(1129,K1256)*overallRate))</f>
        <v>#VALUE!</v>
      </c>
    </row>
    <row r="1257" spans="12:21" x14ac:dyDescent="0.5">
      <c r="L1257" s="56" t="str">
        <f>IF(ISTEXT(overallRate),"Effectuez l’étape 1",IF(OR(COUNT($C1257,H1257)&lt;&gt;2,overallRate=0),0,IF(D1257="Oui",ROUND(MAX(IF($B1257="Non - avec lien de dépendance",0,MIN((0.75*H1257),847)),MIN(H1257,(0.75*$C1257),847)),2),R1257)))</f>
        <v>Effectuez l’étape 1</v>
      </c>
      <c r="M1257" s="56" t="str">
        <f>IF(ISTEXT(overallRate),"Effectuez l’étape 1",IF(OR(COUNT($C1257,I1257)&lt;&gt;2,overallRate=0),0,IF(E1257="Yes",ROUND(MAX(IF($B1257="Non - avec lien de dépendance",0,MIN((0.75*I1257),847)),MIN(I1257,(0.75*$C1257),847)),2),S1257)))</f>
        <v>Effectuez l’étape 1</v>
      </c>
      <c r="N1257" s="56" t="str">
        <f>IF(ISTEXT(overallRate),"Effectuez l’étape 1",IF(OR(COUNT($C1257,J1257)&lt;&gt;2,overallRate=0),0,IF(F1257="Yes",ROUND(MAX(IF($B1257="Non - avec lien de dépendance",0,MIN((0.75*J1257),847)),MIN(J1257,(0.75*$C1257),847)),2),T1257)))</f>
        <v>Effectuez l’étape 1</v>
      </c>
      <c r="O1257" s="56" t="str">
        <f>IF(ISTEXT(overallRate),"Effectuez l’étape 1",IF(OR(COUNT($C1257,K1257)&lt;&gt;2,overallRate=0),0,IF(G1257="Yes",ROUND(MAX(IF($B1257="Non - avec lien de dépendance",0,MIN((0.75*K1257),847)),MIN(K1257,(0.75*$C1257),847)),2),U1257)))</f>
        <v>Effectuez l’étape 1</v>
      </c>
      <c r="P1257" s="3">
        <f t="shared" si="19"/>
        <v>0</v>
      </c>
      <c r="R1257" s="110" t="e">
        <f>IF(revenueReduction&gt;0.3,MAX(IF($B1257="Non - avec lien de dépendance",MIN(1129,H1257,$C1257)*overallRate,MIN(1129,H1257)*overallRate),ROUND(MAX(IF($B1257="Non - avec lien de dépendance",0,MIN((0.75*H1257),847)),MIN(H1257,(0.75*$C1257),847)),2)),IF($B1257="Non - avec lien de dépendance",MIN(1129,H1257,$C1257)*overallRate,MIN(1129,H1257)*overallRate))</f>
        <v>#VALUE!</v>
      </c>
      <c r="S1257" s="110" t="e">
        <f>IF(revenueReduction&gt;0.3,MAX(IF($B1257="Non - avec lien de dépendance",MIN(1129,I1257,$C1257)*overallRate,MIN(1129,I1257)*overallRate),ROUND(MAX(IF($B1257="Non - avec lien de dépendance",0,MIN((0.75*I1257),847)),MIN(I1257,(0.75*$C1257),847)),2)),IF($B1257="Non - avec lien de dépendance",MIN(1129,I1257,$C1257)*overallRate,MIN(1129,I1257)*overallRate))</f>
        <v>#VALUE!</v>
      </c>
      <c r="T1257" s="110" t="e">
        <f>IF(revenueReduction&gt;0.3,MAX(IF($B1257="Non - avec lien de dépendance",MIN(1129,J1257,$C1257)*overallRate,MIN(1129,J1257)*overallRate),ROUND(MAX(IF($B1257="Non - avec lien de dépendance",0,MIN((0.75*J1257),847)),MIN(J1257,(0.75*$C1257),847)),2)),IF($B1257="Non - avec lien de dépendance",MIN(1129,J1257,$C1257)*overallRate,MIN(1129,J1257)*overallRate))</f>
        <v>#VALUE!</v>
      </c>
      <c r="U1257" s="110" t="e">
        <f>IF(revenueReduction&gt;0.3,MAX(IF($B1257="Non - avec lien de dépendance",MIN(1129,K1257,$C1257)*overallRate,MIN(1129,K1257)*overallRate),ROUND(MAX(IF($B1257="Non - avec lien de dépendance",0,MIN((0.75*K1257),847)),MIN(K1257,(0.75*$C1257),847)),2)),IF($B1257="Non - avec lien de dépendance",MIN(1129,K1257,$C1257)*overallRate,MIN(1129,K1257)*overallRate))</f>
        <v>#VALUE!</v>
      </c>
    </row>
    <row r="1258" spans="12:21" x14ac:dyDescent="0.5">
      <c r="L1258" s="56" t="str">
        <f>IF(ISTEXT(overallRate),"Effectuez l’étape 1",IF(OR(COUNT($C1258,H1258)&lt;&gt;2,overallRate=0),0,IF(D1258="Oui",ROUND(MAX(IF($B1258="Non - avec lien de dépendance",0,MIN((0.75*H1258),847)),MIN(H1258,(0.75*$C1258),847)),2),R1258)))</f>
        <v>Effectuez l’étape 1</v>
      </c>
      <c r="M1258" s="56" t="str">
        <f>IF(ISTEXT(overallRate),"Effectuez l’étape 1",IF(OR(COUNT($C1258,I1258)&lt;&gt;2,overallRate=0),0,IF(E1258="Yes",ROUND(MAX(IF($B1258="Non - avec lien de dépendance",0,MIN((0.75*I1258),847)),MIN(I1258,(0.75*$C1258),847)),2),S1258)))</f>
        <v>Effectuez l’étape 1</v>
      </c>
      <c r="N1258" s="56" t="str">
        <f>IF(ISTEXT(overallRate),"Effectuez l’étape 1",IF(OR(COUNT($C1258,J1258)&lt;&gt;2,overallRate=0),0,IF(F1258="Yes",ROUND(MAX(IF($B1258="Non - avec lien de dépendance",0,MIN((0.75*J1258),847)),MIN(J1258,(0.75*$C1258),847)),2),T1258)))</f>
        <v>Effectuez l’étape 1</v>
      </c>
      <c r="O1258" s="56" t="str">
        <f>IF(ISTEXT(overallRate),"Effectuez l’étape 1",IF(OR(COUNT($C1258,K1258)&lt;&gt;2,overallRate=0),0,IF(G1258="Yes",ROUND(MAX(IF($B1258="Non - avec lien de dépendance",0,MIN((0.75*K1258),847)),MIN(K1258,(0.75*$C1258),847)),2),U1258)))</f>
        <v>Effectuez l’étape 1</v>
      </c>
      <c r="P1258" s="3">
        <f t="shared" si="19"/>
        <v>0</v>
      </c>
      <c r="R1258" s="110" t="e">
        <f>IF(revenueReduction&gt;0.3,MAX(IF($B1258="Non - avec lien de dépendance",MIN(1129,H1258,$C1258)*overallRate,MIN(1129,H1258)*overallRate),ROUND(MAX(IF($B1258="Non - avec lien de dépendance",0,MIN((0.75*H1258),847)),MIN(H1258,(0.75*$C1258),847)),2)),IF($B1258="Non - avec lien de dépendance",MIN(1129,H1258,$C1258)*overallRate,MIN(1129,H1258)*overallRate))</f>
        <v>#VALUE!</v>
      </c>
      <c r="S1258" s="110" t="e">
        <f>IF(revenueReduction&gt;0.3,MAX(IF($B1258="Non - avec lien de dépendance",MIN(1129,I1258,$C1258)*overallRate,MIN(1129,I1258)*overallRate),ROUND(MAX(IF($B1258="Non - avec lien de dépendance",0,MIN((0.75*I1258),847)),MIN(I1258,(0.75*$C1258),847)),2)),IF($B1258="Non - avec lien de dépendance",MIN(1129,I1258,$C1258)*overallRate,MIN(1129,I1258)*overallRate))</f>
        <v>#VALUE!</v>
      </c>
      <c r="T1258" s="110" t="e">
        <f>IF(revenueReduction&gt;0.3,MAX(IF($B1258="Non - avec lien de dépendance",MIN(1129,J1258,$C1258)*overallRate,MIN(1129,J1258)*overallRate),ROUND(MAX(IF($B1258="Non - avec lien de dépendance",0,MIN((0.75*J1258),847)),MIN(J1258,(0.75*$C1258),847)),2)),IF($B1258="Non - avec lien de dépendance",MIN(1129,J1258,$C1258)*overallRate,MIN(1129,J1258)*overallRate))</f>
        <v>#VALUE!</v>
      </c>
      <c r="U1258" s="110" t="e">
        <f>IF(revenueReduction&gt;0.3,MAX(IF($B1258="Non - avec lien de dépendance",MIN(1129,K1258,$C1258)*overallRate,MIN(1129,K1258)*overallRate),ROUND(MAX(IF($B1258="Non - avec lien de dépendance",0,MIN((0.75*K1258),847)),MIN(K1258,(0.75*$C1258),847)),2)),IF($B1258="Non - avec lien de dépendance",MIN(1129,K1258,$C1258)*overallRate,MIN(1129,K1258)*overallRate))</f>
        <v>#VALUE!</v>
      </c>
    </row>
    <row r="1259" spans="12:21" x14ac:dyDescent="0.5">
      <c r="L1259" s="56" t="str">
        <f>IF(ISTEXT(overallRate),"Effectuez l’étape 1",IF(OR(COUNT($C1259,H1259)&lt;&gt;2,overallRate=0),0,IF(D1259="Oui",ROUND(MAX(IF($B1259="Non - avec lien de dépendance",0,MIN((0.75*H1259),847)),MIN(H1259,(0.75*$C1259),847)),2),R1259)))</f>
        <v>Effectuez l’étape 1</v>
      </c>
      <c r="M1259" s="56" t="str">
        <f>IF(ISTEXT(overallRate),"Effectuez l’étape 1",IF(OR(COUNT($C1259,I1259)&lt;&gt;2,overallRate=0),0,IF(E1259="Yes",ROUND(MAX(IF($B1259="Non - avec lien de dépendance",0,MIN((0.75*I1259),847)),MIN(I1259,(0.75*$C1259),847)),2),S1259)))</f>
        <v>Effectuez l’étape 1</v>
      </c>
      <c r="N1259" s="56" t="str">
        <f>IF(ISTEXT(overallRate),"Effectuez l’étape 1",IF(OR(COUNT($C1259,J1259)&lt;&gt;2,overallRate=0),0,IF(F1259="Yes",ROUND(MAX(IF($B1259="Non - avec lien de dépendance",0,MIN((0.75*J1259),847)),MIN(J1259,(0.75*$C1259),847)),2),T1259)))</f>
        <v>Effectuez l’étape 1</v>
      </c>
      <c r="O1259" s="56" t="str">
        <f>IF(ISTEXT(overallRate),"Effectuez l’étape 1",IF(OR(COUNT($C1259,K1259)&lt;&gt;2,overallRate=0),0,IF(G1259="Yes",ROUND(MAX(IF($B1259="Non - avec lien de dépendance",0,MIN((0.75*K1259),847)),MIN(K1259,(0.75*$C1259),847)),2),U1259)))</f>
        <v>Effectuez l’étape 1</v>
      </c>
      <c r="P1259" s="3">
        <f t="shared" si="19"/>
        <v>0</v>
      </c>
      <c r="R1259" s="110" t="e">
        <f>IF(revenueReduction&gt;0.3,MAX(IF($B1259="Non - avec lien de dépendance",MIN(1129,H1259,$C1259)*overallRate,MIN(1129,H1259)*overallRate),ROUND(MAX(IF($B1259="Non - avec lien de dépendance",0,MIN((0.75*H1259),847)),MIN(H1259,(0.75*$C1259),847)),2)),IF($B1259="Non - avec lien de dépendance",MIN(1129,H1259,$C1259)*overallRate,MIN(1129,H1259)*overallRate))</f>
        <v>#VALUE!</v>
      </c>
      <c r="S1259" s="110" t="e">
        <f>IF(revenueReduction&gt;0.3,MAX(IF($B1259="Non - avec lien de dépendance",MIN(1129,I1259,$C1259)*overallRate,MIN(1129,I1259)*overallRate),ROUND(MAX(IF($B1259="Non - avec lien de dépendance",0,MIN((0.75*I1259),847)),MIN(I1259,(0.75*$C1259),847)),2)),IF($B1259="Non - avec lien de dépendance",MIN(1129,I1259,$C1259)*overallRate,MIN(1129,I1259)*overallRate))</f>
        <v>#VALUE!</v>
      </c>
      <c r="T1259" s="110" t="e">
        <f>IF(revenueReduction&gt;0.3,MAX(IF($B1259="Non - avec lien de dépendance",MIN(1129,J1259,$C1259)*overallRate,MIN(1129,J1259)*overallRate),ROUND(MAX(IF($B1259="Non - avec lien de dépendance",0,MIN((0.75*J1259),847)),MIN(J1259,(0.75*$C1259),847)),2)),IF($B1259="Non - avec lien de dépendance",MIN(1129,J1259,$C1259)*overallRate,MIN(1129,J1259)*overallRate))</f>
        <v>#VALUE!</v>
      </c>
      <c r="U1259" s="110" t="e">
        <f>IF(revenueReduction&gt;0.3,MAX(IF($B1259="Non - avec lien de dépendance",MIN(1129,K1259,$C1259)*overallRate,MIN(1129,K1259)*overallRate),ROUND(MAX(IF($B1259="Non - avec lien de dépendance",0,MIN((0.75*K1259),847)),MIN(K1259,(0.75*$C1259),847)),2)),IF($B1259="Non - avec lien de dépendance",MIN(1129,K1259,$C1259)*overallRate,MIN(1129,K1259)*overallRate))</f>
        <v>#VALUE!</v>
      </c>
    </row>
    <row r="1260" spans="12:21" x14ac:dyDescent="0.5">
      <c r="L1260" s="56" t="str">
        <f>IF(ISTEXT(overallRate),"Effectuez l’étape 1",IF(OR(COUNT($C1260,H1260)&lt;&gt;2,overallRate=0),0,IF(D1260="Oui",ROUND(MAX(IF($B1260="Non - avec lien de dépendance",0,MIN((0.75*H1260),847)),MIN(H1260,(0.75*$C1260),847)),2),R1260)))</f>
        <v>Effectuez l’étape 1</v>
      </c>
      <c r="M1260" s="56" t="str">
        <f>IF(ISTEXT(overallRate),"Effectuez l’étape 1",IF(OR(COUNT($C1260,I1260)&lt;&gt;2,overallRate=0),0,IF(E1260="Yes",ROUND(MAX(IF($B1260="Non - avec lien de dépendance",0,MIN((0.75*I1260),847)),MIN(I1260,(0.75*$C1260),847)),2),S1260)))</f>
        <v>Effectuez l’étape 1</v>
      </c>
      <c r="N1260" s="56" t="str">
        <f>IF(ISTEXT(overallRate),"Effectuez l’étape 1",IF(OR(COUNT($C1260,J1260)&lt;&gt;2,overallRate=0),0,IF(F1260="Yes",ROUND(MAX(IF($B1260="Non - avec lien de dépendance",0,MIN((0.75*J1260),847)),MIN(J1260,(0.75*$C1260),847)),2),T1260)))</f>
        <v>Effectuez l’étape 1</v>
      </c>
      <c r="O1260" s="56" t="str">
        <f>IF(ISTEXT(overallRate),"Effectuez l’étape 1",IF(OR(COUNT($C1260,K1260)&lt;&gt;2,overallRate=0),0,IF(G1260="Yes",ROUND(MAX(IF($B1260="Non - avec lien de dépendance",0,MIN((0.75*K1260),847)),MIN(K1260,(0.75*$C1260),847)),2),U1260)))</f>
        <v>Effectuez l’étape 1</v>
      </c>
      <c r="P1260" s="3">
        <f t="shared" si="19"/>
        <v>0</v>
      </c>
      <c r="R1260" s="110" t="e">
        <f>IF(revenueReduction&gt;0.3,MAX(IF($B1260="Non - avec lien de dépendance",MIN(1129,H1260,$C1260)*overallRate,MIN(1129,H1260)*overallRate),ROUND(MAX(IF($B1260="Non - avec lien de dépendance",0,MIN((0.75*H1260),847)),MIN(H1260,(0.75*$C1260),847)),2)),IF($B1260="Non - avec lien de dépendance",MIN(1129,H1260,$C1260)*overallRate,MIN(1129,H1260)*overallRate))</f>
        <v>#VALUE!</v>
      </c>
      <c r="S1260" s="110" t="e">
        <f>IF(revenueReduction&gt;0.3,MAX(IF($B1260="Non - avec lien de dépendance",MIN(1129,I1260,$C1260)*overallRate,MIN(1129,I1260)*overallRate),ROUND(MAX(IF($B1260="Non - avec lien de dépendance",0,MIN((0.75*I1260),847)),MIN(I1260,(0.75*$C1260),847)),2)),IF($B1260="Non - avec lien de dépendance",MIN(1129,I1260,$C1260)*overallRate,MIN(1129,I1260)*overallRate))</f>
        <v>#VALUE!</v>
      </c>
      <c r="T1260" s="110" t="e">
        <f>IF(revenueReduction&gt;0.3,MAX(IF($B1260="Non - avec lien de dépendance",MIN(1129,J1260,$C1260)*overallRate,MIN(1129,J1260)*overallRate),ROUND(MAX(IF($B1260="Non - avec lien de dépendance",0,MIN((0.75*J1260),847)),MIN(J1260,(0.75*$C1260),847)),2)),IF($B1260="Non - avec lien de dépendance",MIN(1129,J1260,$C1260)*overallRate,MIN(1129,J1260)*overallRate))</f>
        <v>#VALUE!</v>
      </c>
      <c r="U1260" s="110" t="e">
        <f>IF(revenueReduction&gt;0.3,MAX(IF($B1260="Non - avec lien de dépendance",MIN(1129,K1260,$C1260)*overallRate,MIN(1129,K1260)*overallRate),ROUND(MAX(IF($B1260="Non - avec lien de dépendance",0,MIN((0.75*K1260),847)),MIN(K1260,(0.75*$C1260),847)),2)),IF($B1260="Non - avec lien de dépendance",MIN(1129,K1260,$C1260)*overallRate,MIN(1129,K1260)*overallRate))</f>
        <v>#VALUE!</v>
      </c>
    </row>
    <row r="1261" spans="12:21" x14ac:dyDescent="0.5">
      <c r="L1261" s="56" t="str">
        <f>IF(ISTEXT(overallRate),"Effectuez l’étape 1",IF(OR(COUNT($C1261,H1261)&lt;&gt;2,overallRate=0),0,IF(D1261="Oui",ROUND(MAX(IF($B1261="Non - avec lien de dépendance",0,MIN((0.75*H1261),847)),MIN(H1261,(0.75*$C1261),847)),2),R1261)))</f>
        <v>Effectuez l’étape 1</v>
      </c>
      <c r="M1261" s="56" t="str">
        <f>IF(ISTEXT(overallRate),"Effectuez l’étape 1",IF(OR(COUNT($C1261,I1261)&lt;&gt;2,overallRate=0),0,IF(E1261="Yes",ROUND(MAX(IF($B1261="Non - avec lien de dépendance",0,MIN((0.75*I1261),847)),MIN(I1261,(0.75*$C1261),847)),2),S1261)))</f>
        <v>Effectuez l’étape 1</v>
      </c>
      <c r="N1261" s="56" t="str">
        <f>IF(ISTEXT(overallRate),"Effectuez l’étape 1",IF(OR(COUNT($C1261,J1261)&lt;&gt;2,overallRate=0),0,IF(F1261="Yes",ROUND(MAX(IF($B1261="Non - avec lien de dépendance",0,MIN((0.75*J1261),847)),MIN(J1261,(0.75*$C1261),847)),2),T1261)))</f>
        <v>Effectuez l’étape 1</v>
      </c>
      <c r="O1261" s="56" t="str">
        <f>IF(ISTEXT(overallRate),"Effectuez l’étape 1",IF(OR(COUNT($C1261,K1261)&lt;&gt;2,overallRate=0),0,IF(G1261="Yes",ROUND(MAX(IF($B1261="Non - avec lien de dépendance",0,MIN((0.75*K1261),847)),MIN(K1261,(0.75*$C1261),847)),2),U1261)))</f>
        <v>Effectuez l’étape 1</v>
      </c>
      <c r="P1261" s="3">
        <f t="shared" si="19"/>
        <v>0</v>
      </c>
      <c r="R1261" s="110" t="e">
        <f>IF(revenueReduction&gt;0.3,MAX(IF($B1261="Non - avec lien de dépendance",MIN(1129,H1261,$C1261)*overallRate,MIN(1129,H1261)*overallRate),ROUND(MAX(IF($B1261="Non - avec lien de dépendance",0,MIN((0.75*H1261),847)),MIN(H1261,(0.75*$C1261),847)),2)),IF($B1261="Non - avec lien de dépendance",MIN(1129,H1261,$C1261)*overallRate,MIN(1129,H1261)*overallRate))</f>
        <v>#VALUE!</v>
      </c>
      <c r="S1261" s="110" t="e">
        <f>IF(revenueReduction&gt;0.3,MAX(IF($B1261="Non - avec lien de dépendance",MIN(1129,I1261,$C1261)*overallRate,MIN(1129,I1261)*overallRate),ROUND(MAX(IF($B1261="Non - avec lien de dépendance",0,MIN((0.75*I1261),847)),MIN(I1261,(0.75*$C1261),847)),2)),IF($B1261="Non - avec lien de dépendance",MIN(1129,I1261,$C1261)*overallRate,MIN(1129,I1261)*overallRate))</f>
        <v>#VALUE!</v>
      </c>
      <c r="T1261" s="110" t="e">
        <f>IF(revenueReduction&gt;0.3,MAX(IF($B1261="Non - avec lien de dépendance",MIN(1129,J1261,$C1261)*overallRate,MIN(1129,J1261)*overallRate),ROUND(MAX(IF($B1261="Non - avec lien de dépendance",0,MIN((0.75*J1261),847)),MIN(J1261,(0.75*$C1261),847)),2)),IF($B1261="Non - avec lien de dépendance",MIN(1129,J1261,$C1261)*overallRate,MIN(1129,J1261)*overallRate))</f>
        <v>#VALUE!</v>
      </c>
      <c r="U1261" s="110" t="e">
        <f>IF(revenueReduction&gt;0.3,MAX(IF($B1261="Non - avec lien de dépendance",MIN(1129,K1261,$C1261)*overallRate,MIN(1129,K1261)*overallRate),ROUND(MAX(IF($B1261="Non - avec lien de dépendance",0,MIN((0.75*K1261),847)),MIN(K1261,(0.75*$C1261),847)),2)),IF($B1261="Non - avec lien de dépendance",MIN(1129,K1261,$C1261)*overallRate,MIN(1129,K1261)*overallRate))</f>
        <v>#VALUE!</v>
      </c>
    </row>
    <row r="1262" spans="12:21" x14ac:dyDescent="0.5">
      <c r="L1262" s="56" t="str">
        <f>IF(ISTEXT(overallRate),"Effectuez l’étape 1",IF(OR(COUNT($C1262,H1262)&lt;&gt;2,overallRate=0),0,IF(D1262="Oui",ROUND(MAX(IF($B1262="Non - avec lien de dépendance",0,MIN((0.75*H1262),847)),MIN(H1262,(0.75*$C1262),847)),2),R1262)))</f>
        <v>Effectuez l’étape 1</v>
      </c>
      <c r="M1262" s="56" t="str">
        <f>IF(ISTEXT(overallRate),"Effectuez l’étape 1",IF(OR(COUNT($C1262,I1262)&lt;&gt;2,overallRate=0),0,IF(E1262="Yes",ROUND(MAX(IF($B1262="Non - avec lien de dépendance",0,MIN((0.75*I1262),847)),MIN(I1262,(0.75*$C1262),847)),2),S1262)))</f>
        <v>Effectuez l’étape 1</v>
      </c>
      <c r="N1262" s="56" t="str">
        <f>IF(ISTEXT(overallRate),"Effectuez l’étape 1",IF(OR(COUNT($C1262,J1262)&lt;&gt;2,overallRate=0),0,IF(F1262="Yes",ROUND(MAX(IF($B1262="Non - avec lien de dépendance",0,MIN((0.75*J1262),847)),MIN(J1262,(0.75*$C1262),847)),2),T1262)))</f>
        <v>Effectuez l’étape 1</v>
      </c>
      <c r="O1262" s="56" t="str">
        <f>IF(ISTEXT(overallRate),"Effectuez l’étape 1",IF(OR(COUNT($C1262,K1262)&lt;&gt;2,overallRate=0),0,IF(G1262="Yes",ROUND(MAX(IF($B1262="Non - avec lien de dépendance",0,MIN((0.75*K1262),847)),MIN(K1262,(0.75*$C1262),847)),2),U1262)))</f>
        <v>Effectuez l’étape 1</v>
      </c>
      <c r="P1262" s="3">
        <f t="shared" si="19"/>
        <v>0</v>
      </c>
      <c r="R1262" s="110" t="e">
        <f>IF(revenueReduction&gt;0.3,MAX(IF($B1262="Non - avec lien de dépendance",MIN(1129,H1262,$C1262)*overallRate,MIN(1129,H1262)*overallRate),ROUND(MAX(IF($B1262="Non - avec lien de dépendance",0,MIN((0.75*H1262),847)),MIN(H1262,(0.75*$C1262),847)),2)),IF($B1262="Non - avec lien de dépendance",MIN(1129,H1262,$C1262)*overallRate,MIN(1129,H1262)*overallRate))</f>
        <v>#VALUE!</v>
      </c>
      <c r="S1262" s="110" t="e">
        <f>IF(revenueReduction&gt;0.3,MAX(IF($B1262="Non - avec lien de dépendance",MIN(1129,I1262,$C1262)*overallRate,MIN(1129,I1262)*overallRate),ROUND(MAX(IF($B1262="Non - avec lien de dépendance",0,MIN((0.75*I1262),847)),MIN(I1262,(0.75*$C1262),847)),2)),IF($B1262="Non - avec lien de dépendance",MIN(1129,I1262,$C1262)*overallRate,MIN(1129,I1262)*overallRate))</f>
        <v>#VALUE!</v>
      </c>
      <c r="T1262" s="110" t="e">
        <f>IF(revenueReduction&gt;0.3,MAX(IF($B1262="Non - avec lien de dépendance",MIN(1129,J1262,$C1262)*overallRate,MIN(1129,J1262)*overallRate),ROUND(MAX(IF($B1262="Non - avec lien de dépendance",0,MIN((0.75*J1262),847)),MIN(J1262,(0.75*$C1262),847)),2)),IF($B1262="Non - avec lien de dépendance",MIN(1129,J1262,$C1262)*overallRate,MIN(1129,J1262)*overallRate))</f>
        <v>#VALUE!</v>
      </c>
      <c r="U1262" s="110" t="e">
        <f>IF(revenueReduction&gt;0.3,MAX(IF($B1262="Non - avec lien de dépendance",MIN(1129,K1262,$C1262)*overallRate,MIN(1129,K1262)*overallRate),ROUND(MAX(IF($B1262="Non - avec lien de dépendance",0,MIN((0.75*K1262),847)),MIN(K1262,(0.75*$C1262),847)),2)),IF($B1262="Non - avec lien de dépendance",MIN(1129,K1262,$C1262)*overallRate,MIN(1129,K1262)*overallRate))</f>
        <v>#VALUE!</v>
      </c>
    </row>
    <row r="1263" spans="12:21" x14ac:dyDescent="0.5">
      <c r="L1263" s="56" t="str">
        <f>IF(ISTEXT(overallRate),"Effectuez l’étape 1",IF(OR(COUNT($C1263,H1263)&lt;&gt;2,overallRate=0),0,IF(D1263="Oui",ROUND(MAX(IF($B1263="Non - avec lien de dépendance",0,MIN((0.75*H1263),847)),MIN(H1263,(0.75*$C1263),847)),2),R1263)))</f>
        <v>Effectuez l’étape 1</v>
      </c>
      <c r="M1263" s="56" t="str">
        <f>IF(ISTEXT(overallRate),"Effectuez l’étape 1",IF(OR(COUNT($C1263,I1263)&lt;&gt;2,overallRate=0),0,IF(E1263="Yes",ROUND(MAX(IF($B1263="Non - avec lien de dépendance",0,MIN((0.75*I1263),847)),MIN(I1263,(0.75*$C1263),847)),2),S1263)))</f>
        <v>Effectuez l’étape 1</v>
      </c>
      <c r="N1263" s="56" t="str">
        <f>IF(ISTEXT(overallRate),"Effectuez l’étape 1",IF(OR(COUNT($C1263,J1263)&lt;&gt;2,overallRate=0),0,IF(F1263="Yes",ROUND(MAX(IF($B1263="Non - avec lien de dépendance",0,MIN((0.75*J1263),847)),MIN(J1263,(0.75*$C1263),847)),2),T1263)))</f>
        <v>Effectuez l’étape 1</v>
      </c>
      <c r="O1263" s="56" t="str">
        <f>IF(ISTEXT(overallRate),"Effectuez l’étape 1",IF(OR(COUNT($C1263,K1263)&lt;&gt;2,overallRate=0),0,IF(G1263="Yes",ROUND(MAX(IF($B1263="Non - avec lien de dépendance",0,MIN((0.75*K1263),847)),MIN(K1263,(0.75*$C1263),847)),2),U1263)))</f>
        <v>Effectuez l’étape 1</v>
      </c>
      <c r="P1263" s="3">
        <f t="shared" si="19"/>
        <v>0</v>
      </c>
      <c r="R1263" s="110" t="e">
        <f>IF(revenueReduction&gt;0.3,MAX(IF($B1263="Non - avec lien de dépendance",MIN(1129,H1263,$C1263)*overallRate,MIN(1129,H1263)*overallRate),ROUND(MAX(IF($B1263="Non - avec lien de dépendance",0,MIN((0.75*H1263),847)),MIN(H1263,(0.75*$C1263),847)),2)),IF($B1263="Non - avec lien de dépendance",MIN(1129,H1263,$C1263)*overallRate,MIN(1129,H1263)*overallRate))</f>
        <v>#VALUE!</v>
      </c>
      <c r="S1263" s="110" t="e">
        <f>IF(revenueReduction&gt;0.3,MAX(IF($B1263="Non - avec lien de dépendance",MIN(1129,I1263,$C1263)*overallRate,MIN(1129,I1263)*overallRate),ROUND(MAX(IF($B1263="Non - avec lien de dépendance",0,MIN((0.75*I1263),847)),MIN(I1263,(0.75*$C1263),847)),2)),IF($B1263="Non - avec lien de dépendance",MIN(1129,I1263,$C1263)*overallRate,MIN(1129,I1263)*overallRate))</f>
        <v>#VALUE!</v>
      </c>
      <c r="T1263" s="110" t="e">
        <f>IF(revenueReduction&gt;0.3,MAX(IF($B1263="Non - avec lien de dépendance",MIN(1129,J1263,$C1263)*overallRate,MIN(1129,J1263)*overallRate),ROUND(MAX(IF($B1263="Non - avec lien de dépendance",0,MIN((0.75*J1263),847)),MIN(J1263,(0.75*$C1263),847)),2)),IF($B1263="Non - avec lien de dépendance",MIN(1129,J1263,$C1263)*overallRate,MIN(1129,J1263)*overallRate))</f>
        <v>#VALUE!</v>
      </c>
      <c r="U1263" s="110" t="e">
        <f>IF(revenueReduction&gt;0.3,MAX(IF($B1263="Non - avec lien de dépendance",MIN(1129,K1263,$C1263)*overallRate,MIN(1129,K1263)*overallRate),ROUND(MAX(IF($B1263="Non - avec lien de dépendance",0,MIN((0.75*K1263),847)),MIN(K1263,(0.75*$C1263),847)),2)),IF($B1263="Non - avec lien de dépendance",MIN(1129,K1263,$C1263)*overallRate,MIN(1129,K1263)*overallRate))</f>
        <v>#VALUE!</v>
      </c>
    </row>
    <row r="1264" spans="12:21" x14ac:dyDescent="0.5">
      <c r="L1264" s="56" t="str">
        <f>IF(ISTEXT(overallRate),"Effectuez l’étape 1",IF(OR(COUNT($C1264,H1264)&lt;&gt;2,overallRate=0),0,IF(D1264="Oui",ROUND(MAX(IF($B1264="Non - avec lien de dépendance",0,MIN((0.75*H1264),847)),MIN(H1264,(0.75*$C1264),847)),2),R1264)))</f>
        <v>Effectuez l’étape 1</v>
      </c>
      <c r="M1264" s="56" t="str">
        <f>IF(ISTEXT(overallRate),"Effectuez l’étape 1",IF(OR(COUNT($C1264,I1264)&lt;&gt;2,overallRate=0),0,IF(E1264="Yes",ROUND(MAX(IF($B1264="Non - avec lien de dépendance",0,MIN((0.75*I1264),847)),MIN(I1264,(0.75*$C1264),847)),2),S1264)))</f>
        <v>Effectuez l’étape 1</v>
      </c>
      <c r="N1264" s="56" t="str">
        <f>IF(ISTEXT(overallRate),"Effectuez l’étape 1",IF(OR(COUNT($C1264,J1264)&lt;&gt;2,overallRate=0),0,IF(F1264="Yes",ROUND(MAX(IF($B1264="Non - avec lien de dépendance",0,MIN((0.75*J1264),847)),MIN(J1264,(0.75*$C1264),847)),2),T1264)))</f>
        <v>Effectuez l’étape 1</v>
      </c>
      <c r="O1264" s="56" t="str">
        <f>IF(ISTEXT(overallRate),"Effectuez l’étape 1",IF(OR(COUNT($C1264,K1264)&lt;&gt;2,overallRate=0),0,IF(G1264="Yes",ROUND(MAX(IF($B1264="Non - avec lien de dépendance",0,MIN((0.75*K1264),847)),MIN(K1264,(0.75*$C1264),847)),2),U1264)))</f>
        <v>Effectuez l’étape 1</v>
      </c>
      <c r="P1264" s="3">
        <f t="shared" si="19"/>
        <v>0</v>
      </c>
      <c r="R1264" s="110" t="e">
        <f>IF(revenueReduction&gt;0.3,MAX(IF($B1264="Non - avec lien de dépendance",MIN(1129,H1264,$C1264)*overallRate,MIN(1129,H1264)*overallRate),ROUND(MAX(IF($B1264="Non - avec lien de dépendance",0,MIN((0.75*H1264),847)),MIN(H1264,(0.75*$C1264),847)),2)),IF($B1264="Non - avec lien de dépendance",MIN(1129,H1264,$C1264)*overallRate,MIN(1129,H1264)*overallRate))</f>
        <v>#VALUE!</v>
      </c>
      <c r="S1264" s="110" t="e">
        <f>IF(revenueReduction&gt;0.3,MAX(IF($B1264="Non - avec lien de dépendance",MIN(1129,I1264,$C1264)*overallRate,MIN(1129,I1264)*overallRate),ROUND(MAX(IF($B1264="Non - avec lien de dépendance",0,MIN((0.75*I1264),847)),MIN(I1264,(0.75*$C1264),847)),2)),IF($B1264="Non - avec lien de dépendance",MIN(1129,I1264,$C1264)*overallRate,MIN(1129,I1264)*overallRate))</f>
        <v>#VALUE!</v>
      </c>
      <c r="T1264" s="110" t="e">
        <f>IF(revenueReduction&gt;0.3,MAX(IF($B1264="Non - avec lien de dépendance",MIN(1129,J1264,$C1264)*overallRate,MIN(1129,J1264)*overallRate),ROUND(MAX(IF($B1264="Non - avec lien de dépendance",0,MIN((0.75*J1264),847)),MIN(J1264,(0.75*$C1264),847)),2)),IF($B1264="Non - avec lien de dépendance",MIN(1129,J1264,$C1264)*overallRate,MIN(1129,J1264)*overallRate))</f>
        <v>#VALUE!</v>
      </c>
      <c r="U1264" s="110" t="e">
        <f>IF(revenueReduction&gt;0.3,MAX(IF($B1264="Non - avec lien de dépendance",MIN(1129,K1264,$C1264)*overallRate,MIN(1129,K1264)*overallRate),ROUND(MAX(IF($B1264="Non - avec lien de dépendance",0,MIN((0.75*K1264),847)),MIN(K1264,(0.75*$C1264),847)),2)),IF($B1264="Non - avec lien de dépendance",MIN(1129,K1264,$C1264)*overallRate,MIN(1129,K1264)*overallRate))</f>
        <v>#VALUE!</v>
      </c>
    </row>
    <row r="1265" spans="12:21" x14ac:dyDescent="0.5">
      <c r="L1265" s="56" t="str">
        <f>IF(ISTEXT(overallRate),"Effectuez l’étape 1",IF(OR(COUNT($C1265,H1265)&lt;&gt;2,overallRate=0),0,IF(D1265="Oui",ROUND(MAX(IF($B1265="Non - avec lien de dépendance",0,MIN((0.75*H1265),847)),MIN(H1265,(0.75*$C1265),847)),2),R1265)))</f>
        <v>Effectuez l’étape 1</v>
      </c>
      <c r="M1265" s="56" t="str">
        <f>IF(ISTEXT(overallRate),"Effectuez l’étape 1",IF(OR(COUNT($C1265,I1265)&lt;&gt;2,overallRate=0),0,IF(E1265="Yes",ROUND(MAX(IF($B1265="Non - avec lien de dépendance",0,MIN((0.75*I1265),847)),MIN(I1265,(0.75*$C1265),847)),2),S1265)))</f>
        <v>Effectuez l’étape 1</v>
      </c>
      <c r="N1265" s="56" t="str">
        <f>IF(ISTEXT(overallRate),"Effectuez l’étape 1",IF(OR(COUNT($C1265,J1265)&lt;&gt;2,overallRate=0),0,IF(F1265="Yes",ROUND(MAX(IF($B1265="Non - avec lien de dépendance",0,MIN((0.75*J1265),847)),MIN(J1265,(0.75*$C1265),847)),2),T1265)))</f>
        <v>Effectuez l’étape 1</v>
      </c>
      <c r="O1265" s="56" t="str">
        <f>IF(ISTEXT(overallRate),"Effectuez l’étape 1",IF(OR(COUNT($C1265,K1265)&lt;&gt;2,overallRate=0),0,IF(G1265="Yes",ROUND(MAX(IF($B1265="Non - avec lien de dépendance",0,MIN((0.75*K1265),847)),MIN(K1265,(0.75*$C1265),847)),2),U1265)))</f>
        <v>Effectuez l’étape 1</v>
      </c>
      <c r="P1265" s="3">
        <f t="shared" si="19"/>
        <v>0</v>
      </c>
      <c r="R1265" s="110" t="e">
        <f>IF(revenueReduction&gt;0.3,MAX(IF($B1265="Non - avec lien de dépendance",MIN(1129,H1265,$C1265)*overallRate,MIN(1129,H1265)*overallRate),ROUND(MAX(IF($B1265="Non - avec lien de dépendance",0,MIN((0.75*H1265),847)),MIN(H1265,(0.75*$C1265),847)),2)),IF($B1265="Non - avec lien de dépendance",MIN(1129,H1265,$C1265)*overallRate,MIN(1129,H1265)*overallRate))</f>
        <v>#VALUE!</v>
      </c>
      <c r="S1265" s="110" t="e">
        <f>IF(revenueReduction&gt;0.3,MAX(IF($B1265="Non - avec lien de dépendance",MIN(1129,I1265,$C1265)*overallRate,MIN(1129,I1265)*overallRate),ROUND(MAX(IF($B1265="Non - avec lien de dépendance",0,MIN((0.75*I1265),847)),MIN(I1265,(0.75*$C1265),847)),2)),IF($B1265="Non - avec lien de dépendance",MIN(1129,I1265,$C1265)*overallRate,MIN(1129,I1265)*overallRate))</f>
        <v>#VALUE!</v>
      </c>
      <c r="T1265" s="110" t="e">
        <f>IF(revenueReduction&gt;0.3,MAX(IF($B1265="Non - avec lien de dépendance",MIN(1129,J1265,$C1265)*overallRate,MIN(1129,J1265)*overallRate),ROUND(MAX(IF($B1265="Non - avec lien de dépendance",0,MIN((0.75*J1265),847)),MIN(J1265,(0.75*$C1265),847)),2)),IF($B1265="Non - avec lien de dépendance",MIN(1129,J1265,$C1265)*overallRate,MIN(1129,J1265)*overallRate))</f>
        <v>#VALUE!</v>
      </c>
      <c r="U1265" s="110" t="e">
        <f>IF(revenueReduction&gt;0.3,MAX(IF($B1265="Non - avec lien de dépendance",MIN(1129,K1265,$C1265)*overallRate,MIN(1129,K1265)*overallRate),ROUND(MAX(IF($B1265="Non - avec lien de dépendance",0,MIN((0.75*K1265),847)),MIN(K1265,(0.75*$C1265),847)),2)),IF($B1265="Non - avec lien de dépendance",MIN(1129,K1265,$C1265)*overallRate,MIN(1129,K1265)*overallRate))</f>
        <v>#VALUE!</v>
      </c>
    </row>
    <row r="1266" spans="12:21" x14ac:dyDescent="0.5">
      <c r="L1266" s="56" t="str">
        <f>IF(ISTEXT(overallRate),"Effectuez l’étape 1",IF(OR(COUNT($C1266,H1266)&lt;&gt;2,overallRate=0),0,IF(D1266="Oui",ROUND(MAX(IF($B1266="Non - avec lien de dépendance",0,MIN((0.75*H1266),847)),MIN(H1266,(0.75*$C1266),847)),2),R1266)))</f>
        <v>Effectuez l’étape 1</v>
      </c>
      <c r="M1266" s="56" t="str">
        <f>IF(ISTEXT(overallRate),"Effectuez l’étape 1",IF(OR(COUNT($C1266,I1266)&lt;&gt;2,overallRate=0),0,IF(E1266="Yes",ROUND(MAX(IF($B1266="Non - avec lien de dépendance",0,MIN((0.75*I1266),847)),MIN(I1266,(0.75*$C1266),847)),2),S1266)))</f>
        <v>Effectuez l’étape 1</v>
      </c>
      <c r="N1266" s="56" t="str">
        <f>IF(ISTEXT(overallRate),"Effectuez l’étape 1",IF(OR(COUNT($C1266,J1266)&lt;&gt;2,overallRate=0),0,IF(F1266="Yes",ROUND(MAX(IF($B1266="Non - avec lien de dépendance",0,MIN((0.75*J1266),847)),MIN(J1266,(0.75*$C1266),847)),2),T1266)))</f>
        <v>Effectuez l’étape 1</v>
      </c>
      <c r="O1266" s="56" t="str">
        <f>IF(ISTEXT(overallRate),"Effectuez l’étape 1",IF(OR(COUNT($C1266,K1266)&lt;&gt;2,overallRate=0),0,IF(G1266="Yes",ROUND(MAX(IF($B1266="Non - avec lien de dépendance",0,MIN((0.75*K1266),847)),MIN(K1266,(0.75*$C1266),847)),2),U1266)))</f>
        <v>Effectuez l’étape 1</v>
      </c>
      <c r="P1266" s="3">
        <f t="shared" si="19"/>
        <v>0</v>
      </c>
      <c r="R1266" s="110" t="e">
        <f>IF(revenueReduction&gt;0.3,MAX(IF($B1266="Non - avec lien de dépendance",MIN(1129,H1266,$C1266)*overallRate,MIN(1129,H1266)*overallRate),ROUND(MAX(IF($B1266="Non - avec lien de dépendance",0,MIN((0.75*H1266),847)),MIN(H1266,(0.75*$C1266),847)),2)),IF($B1266="Non - avec lien de dépendance",MIN(1129,H1266,$C1266)*overallRate,MIN(1129,H1266)*overallRate))</f>
        <v>#VALUE!</v>
      </c>
      <c r="S1266" s="110" t="e">
        <f>IF(revenueReduction&gt;0.3,MAX(IF($B1266="Non - avec lien de dépendance",MIN(1129,I1266,$C1266)*overallRate,MIN(1129,I1266)*overallRate),ROUND(MAX(IF($B1266="Non - avec lien de dépendance",0,MIN((0.75*I1266),847)),MIN(I1266,(0.75*$C1266),847)),2)),IF($B1266="Non - avec lien de dépendance",MIN(1129,I1266,$C1266)*overallRate,MIN(1129,I1266)*overallRate))</f>
        <v>#VALUE!</v>
      </c>
      <c r="T1266" s="110" t="e">
        <f>IF(revenueReduction&gt;0.3,MAX(IF($B1266="Non - avec lien de dépendance",MIN(1129,J1266,$C1266)*overallRate,MIN(1129,J1266)*overallRate),ROUND(MAX(IF($B1266="Non - avec lien de dépendance",0,MIN((0.75*J1266),847)),MIN(J1266,(0.75*$C1266),847)),2)),IF($B1266="Non - avec lien de dépendance",MIN(1129,J1266,$C1266)*overallRate,MIN(1129,J1266)*overallRate))</f>
        <v>#VALUE!</v>
      </c>
      <c r="U1266" s="110" t="e">
        <f>IF(revenueReduction&gt;0.3,MAX(IF($B1266="Non - avec lien de dépendance",MIN(1129,K1266,$C1266)*overallRate,MIN(1129,K1266)*overallRate),ROUND(MAX(IF($B1266="Non - avec lien de dépendance",0,MIN((0.75*K1266),847)),MIN(K1266,(0.75*$C1266),847)),2)),IF($B1266="Non - avec lien de dépendance",MIN(1129,K1266,$C1266)*overallRate,MIN(1129,K1266)*overallRate))</f>
        <v>#VALUE!</v>
      </c>
    </row>
    <row r="1267" spans="12:21" x14ac:dyDescent="0.5">
      <c r="L1267" s="56" t="str">
        <f>IF(ISTEXT(overallRate),"Effectuez l’étape 1",IF(OR(COUNT($C1267,H1267)&lt;&gt;2,overallRate=0),0,IF(D1267="Oui",ROUND(MAX(IF($B1267="Non - avec lien de dépendance",0,MIN((0.75*H1267),847)),MIN(H1267,(0.75*$C1267),847)),2),R1267)))</f>
        <v>Effectuez l’étape 1</v>
      </c>
      <c r="M1267" s="56" t="str">
        <f>IF(ISTEXT(overallRate),"Effectuez l’étape 1",IF(OR(COUNT($C1267,I1267)&lt;&gt;2,overallRate=0),0,IF(E1267="Yes",ROUND(MAX(IF($B1267="Non - avec lien de dépendance",0,MIN((0.75*I1267),847)),MIN(I1267,(0.75*$C1267),847)),2),S1267)))</f>
        <v>Effectuez l’étape 1</v>
      </c>
      <c r="N1267" s="56" t="str">
        <f>IF(ISTEXT(overallRate),"Effectuez l’étape 1",IF(OR(COUNT($C1267,J1267)&lt;&gt;2,overallRate=0),0,IF(F1267="Yes",ROUND(MAX(IF($B1267="Non - avec lien de dépendance",0,MIN((0.75*J1267),847)),MIN(J1267,(0.75*$C1267),847)),2),T1267)))</f>
        <v>Effectuez l’étape 1</v>
      </c>
      <c r="O1267" s="56" t="str">
        <f>IF(ISTEXT(overallRate),"Effectuez l’étape 1",IF(OR(COUNT($C1267,K1267)&lt;&gt;2,overallRate=0),0,IF(G1267="Yes",ROUND(MAX(IF($B1267="Non - avec lien de dépendance",0,MIN((0.75*K1267),847)),MIN(K1267,(0.75*$C1267),847)),2),U1267)))</f>
        <v>Effectuez l’étape 1</v>
      </c>
      <c r="P1267" s="3">
        <f t="shared" si="19"/>
        <v>0</v>
      </c>
      <c r="R1267" s="110" t="e">
        <f>IF(revenueReduction&gt;0.3,MAX(IF($B1267="Non - avec lien de dépendance",MIN(1129,H1267,$C1267)*overallRate,MIN(1129,H1267)*overallRate),ROUND(MAX(IF($B1267="Non - avec lien de dépendance",0,MIN((0.75*H1267),847)),MIN(H1267,(0.75*$C1267),847)),2)),IF($B1267="Non - avec lien de dépendance",MIN(1129,H1267,$C1267)*overallRate,MIN(1129,H1267)*overallRate))</f>
        <v>#VALUE!</v>
      </c>
      <c r="S1267" s="110" t="e">
        <f>IF(revenueReduction&gt;0.3,MAX(IF($B1267="Non - avec lien de dépendance",MIN(1129,I1267,$C1267)*overallRate,MIN(1129,I1267)*overallRate),ROUND(MAX(IF($B1267="Non - avec lien de dépendance",0,MIN((0.75*I1267),847)),MIN(I1267,(0.75*$C1267),847)),2)),IF($B1267="Non - avec lien de dépendance",MIN(1129,I1267,$C1267)*overallRate,MIN(1129,I1267)*overallRate))</f>
        <v>#VALUE!</v>
      </c>
      <c r="T1267" s="110" t="e">
        <f>IF(revenueReduction&gt;0.3,MAX(IF($B1267="Non - avec lien de dépendance",MIN(1129,J1267,$C1267)*overallRate,MIN(1129,J1267)*overallRate),ROUND(MAX(IF($B1267="Non - avec lien de dépendance",0,MIN((0.75*J1267),847)),MIN(J1267,(0.75*$C1267),847)),2)),IF($B1267="Non - avec lien de dépendance",MIN(1129,J1267,$C1267)*overallRate,MIN(1129,J1267)*overallRate))</f>
        <v>#VALUE!</v>
      </c>
      <c r="U1267" s="110" t="e">
        <f>IF(revenueReduction&gt;0.3,MAX(IF($B1267="Non - avec lien de dépendance",MIN(1129,K1267,$C1267)*overallRate,MIN(1129,K1267)*overallRate),ROUND(MAX(IF($B1267="Non - avec lien de dépendance",0,MIN((0.75*K1267),847)),MIN(K1267,(0.75*$C1267),847)),2)),IF($B1267="Non - avec lien de dépendance",MIN(1129,K1267,$C1267)*overallRate,MIN(1129,K1267)*overallRate))</f>
        <v>#VALUE!</v>
      </c>
    </row>
    <row r="1268" spans="12:21" x14ac:dyDescent="0.5">
      <c r="L1268" s="56" t="str">
        <f>IF(ISTEXT(overallRate),"Effectuez l’étape 1",IF(OR(COUNT($C1268,H1268)&lt;&gt;2,overallRate=0),0,IF(D1268="Oui",ROUND(MAX(IF($B1268="Non - avec lien de dépendance",0,MIN((0.75*H1268),847)),MIN(H1268,(0.75*$C1268),847)),2),R1268)))</f>
        <v>Effectuez l’étape 1</v>
      </c>
      <c r="M1268" s="56" t="str">
        <f>IF(ISTEXT(overallRate),"Effectuez l’étape 1",IF(OR(COUNT($C1268,I1268)&lt;&gt;2,overallRate=0),0,IF(E1268="Yes",ROUND(MAX(IF($B1268="Non - avec lien de dépendance",0,MIN((0.75*I1268),847)),MIN(I1268,(0.75*$C1268),847)),2),S1268)))</f>
        <v>Effectuez l’étape 1</v>
      </c>
      <c r="N1268" s="56" t="str">
        <f>IF(ISTEXT(overallRate),"Effectuez l’étape 1",IF(OR(COUNT($C1268,J1268)&lt;&gt;2,overallRate=0),0,IF(F1268="Yes",ROUND(MAX(IF($B1268="Non - avec lien de dépendance",0,MIN((0.75*J1268),847)),MIN(J1268,(0.75*$C1268),847)),2),T1268)))</f>
        <v>Effectuez l’étape 1</v>
      </c>
      <c r="O1268" s="56" t="str">
        <f>IF(ISTEXT(overallRate),"Effectuez l’étape 1",IF(OR(COUNT($C1268,K1268)&lt;&gt;2,overallRate=0),0,IF(G1268="Yes",ROUND(MAX(IF($B1268="Non - avec lien de dépendance",0,MIN((0.75*K1268),847)),MIN(K1268,(0.75*$C1268),847)),2),U1268)))</f>
        <v>Effectuez l’étape 1</v>
      </c>
      <c r="P1268" s="3">
        <f t="shared" si="19"/>
        <v>0</v>
      </c>
      <c r="R1268" s="110" t="e">
        <f>IF(revenueReduction&gt;0.3,MAX(IF($B1268="Non - avec lien de dépendance",MIN(1129,H1268,$C1268)*overallRate,MIN(1129,H1268)*overallRate),ROUND(MAX(IF($B1268="Non - avec lien de dépendance",0,MIN((0.75*H1268),847)),MIN(H1268,(0.75*$C1268),847)),2)),IF($B1268="Non - avec lien de dépendance",MIN(1129,H1268,$C1268)*overallRate,MIN(1129,H1268)*overallRate))</f>
        <v>#VALUE!</v>
      </c>
      <c r="S1268" s="110" t="e">
        <f>IF(revenueReduction&gt;0.3,MAX(IF($B1268="Non - avec lien de dépendance",MIN(1129,I1268,$C1268)*overallRate,MIN(1129,I1268)*overallRate),ROUND(MAX(IF($B1268="Non - avec lien de dépendance",0,MIN((0.75*I1268),847)),MIN(I1268,(0.75*$C1268),847)),2)),IF($B1268="Non - avec lien de dépendance",MIN(1129,I1268,$C1268)*overallRate,MIN(1129,I1268)*overallRate))</f>
        <v>#VALUE!</v>
      </c>
      <c r="T1268" s="110" t="e">
        <f>IF(revenueReduction&gt;0.3,MAX(IF($B1268="Non - avec lien de dépendance",MIN(1129,J1268,$C1268)*overallRate,MIN(1129,J1268)*overallRate),ROUND(MAX(IF($B1268="Non - avec lien de dépendance",0,MIN((0.75*J1268),847)),MIN(J1268,(0.75*$C1268),847)),2)),IF($B1268="Non - avec lien de dépendance",MIN(1129,J1268,$C1268)*overallRate,MIN(1129,J1268)*overallRate))</f>
        <v>#VALUE!</v>
      </c>
      <c r="U1268" s="110" t="e">
        <f>IF(revenueReduction&gt;0.3,MAX(IF($B1268="Non - avec lien de dépendance",MIN(1129,K1268,$C1268)*overallRate,MIN(1129,K1268)*overallRate),ROUND(MAX(IF($B1268="Non - avec lien de dépendance",0,MIN((0.75*K1268),847)),MIN(K1268,(0.75*$C1268),847)),2)),IF($B1268="Non - avec lien de dépendance",MIN(1129,K1268,$C1268)*overallRate,MIN(1129,K1268)*overallRate))</f>
        <v>#VALUE!</v>
      </c>
    </row>
    <row r="1269" spans="12:21" x14ac:dyDescent="0.5">
      <c r="L1269" s="56" t="str">
        <f>IF(ISTEXT(overallRate),"Effectuez l’étape 1",IF(OR(COUNT($C1269,H1269)&lt;&gt;2,overallRate=0),0,IF(D1269="Oui",ROUND(MAX(IF($B1269="Non - avec lien de dépendance",0,MIN((0.75*H1269),847)),MIN(H1269,(0.75*$C1269),847)),2),R1269)))</f>
        <v>Effectuez l’étape 1</v>
      </c>
      <c r="M1269" s="56" t="str">
        <f>IF(ISTEXT(overallRate),"Effectuez l’étape 1",IF(OR(COUNT($C1269,I1269)&lt;&gt;2,overallRate=0),0,IF(E1269="Yes",ROUND(MAX(IF($B1269="Non - avec lien de dépendance",0,MIN((0.75*I1269),847)),MIN(I1269,(0.75*$C1269),847)),2),S1269)))</f>
        <v>Effectuez l’étape 1</v>
      </c>
      <c r="N1269" s="56" t="str">
        <f>IF(ISTEXT(overallRate),"Effectuez l’étape 1",IF(OR(COUNT($C1269,J1269)&lt;&gt;2,overallRate=0),0,IF(F1269="Yes",ROUND(MAX(IF($B1269="Non - avec lien de dépendance",0,MIN((0.75*J1269),847)),MIN(J1269,(0.75*$C1269),847)),2),T1269)))</f>
        <v>Effectuez l’étape 1</v>
      </c>
      <c r="O1269" s="56" t="str">
        <f>IF(ISTEXT(overallRate),"Effectuez l’étape 1",IF(OR(COUNT($C1269,K1269)&lt;&gt;2,overallRate=0),0,IF(G1269="Yes",ROUND(MAX(IF($B1269="Non - avec lien de dépendance",0,MIN((0.75*K1269),847)),MIN(K1269,(0.75*$C1269),847)),2),U1269)))</f>
        <v>Effectuez l’étape 1</v>
      </c>
      <c r="P1269" s="3">
        <f t="shared" si="19"/>
        <v>0</v>
      </c>
      <c r="R1269" s="110" t="e">
        <f>IF(revenueReduction&gt;0.3,MAX(IF($B1269="Non - avec lien de dépendance",MIN(1129,H1269,$C1269)*overallRate,MIN(1129,H1269)*overallRate),ROUND(MAX(IF($B1269="Non - avec lien de dépendance",0,MIN((0.75*H1269),847)),MIN(H1269,(0.75*$C1269),847)),2)),IF($B1269="Non - avec lien de dépendance",MIN(1129,H1269,$C1269)*overallRate,MIN(1129,H1269)*overallRate))</f>
        <v>#VALUE!</v>
      </c>
      <c r="S1269" s="110" t="e">
        <f>IF(revenueReduction&gt;0.3,MAX(IF($B1269="Non - avec lien de dépendance",MIN(1129,I1269,$C1269)*overallRate,MIN(1129,I1269)*overallRate),ROUND(MAX(IF($B1269="Non - avec lien de dépendance",0,MIN((0.75*I1269),847)),MIN(I1269,(0.75*$C1269),847)),2)),IF($B1269="Non - avec lien de dépendance",MIN(1129,I1269,$C1269)*overallRate,MIN(1129,I1269)*overallRate))</f>
        <v>#VALUE!</v>
      </c>
      <c r="T1269" s="110" t="e">
        <f>IF(revenueReduction&gt;0.3,MAX(IF($B1269="Non - avec lien de dépendance",MIN(1129,J1269,$C1269)*overallRate,MIN(1129,J1269)*overallRate),ROUND(MAX(IF($B1269="Non - avec lien de dépendance",0,MIN((0.75*J1269),847)),MIN(J1269,(0.75*$C1269),847)),2)),IF($B1269="Non - avec lien de dépendance",MIN(1129,J1269,$C1269)*overallRate,MIN(1129,J1269)*overallRate))</f>
        <v>#VALUE!</v>
      </c>
      <c r="U1269" s="110" t="e">
        <f>IF(revenueReduction&gt;0.3,MAX(IF($B1269="Non - avec lien de dépendance",MIN(1129,K1269,$C1269)*overallRate,MIN(1129,K1269)*overallRate),ROUND(MAX(IF($B1269="Non - avec lien de dépendance",0,MIN((0.75*K1269),847)),MIN(K1269,(0.75*$C1269),847)),2)),IF($B1269="Non - avec lien de dépendance",MIN(1129,K1269,$C1269)*overallRate,MIN(1129,K1269)*overallRate))</f>
        <v>#VALUE!</v>
      </c>
    </row>
    <row r="1270" spans="12:21" x14ac:dyDescent="0.5">
      <c r="L1270" s="56" t="str">
        <f>IF(ISTEXT(overallRate),"Effectuez l’étape 1",IF(OR(COUNT($C1270,H1270)&lt;&gt;2,overallRate=0),0,IF(D1270="Oui",ROUND(MAX(IF($B1270="Non - avec lien de dépendance",0,MIN((0.75*H1270),847)),MIN(H1270,(0.75*$C1270),847)),2),R1270)))</f>
        <v>Effectuez l’étape 1</v>
      </c>
      <c r="M1270" s="56" t="str">
        <f>IF(ISTEXT(overallRate),"Effectuez l’étape 1",IF(OR(COUNT($C1270,I1270)&lt;&gt;2,overallRate=0),0,IF(E1270="Yes",ROUND(MAX(IF($B1270="Non - avec lien de dépendance",0,MIN((0.75*I1270),847)),MIN(I1270,(0.75*$C1270),847)),2),S1270)))</f>
        <v>Effectuez l’étape 1</v>
      </c>
      <c r="N1270" s="56" t="str">
        <f>IF(ISTEXT(overallRate),"Effectuez l’étape 1",IF(OR(COUNT($C1270,J1270)&lt;&gt;2,overallRate=0),0,IF(F1270="Yes",ROUND(MAX(IF($B1270="Non - avec lien de dépendance",0,MIN((0.75*J1270),847)),MIN(J1270,(0.75*$C1270),847)),2),T1270)))</f>
        <v>Effectuez l’étape 1</v>
      </c>
      <c r="O1270" s="56" t="str">
        <f>IF(ISTEXT(overallRate),"Effectuez l’étape 1",IF(OR(COUNT($C1270,K1270)&lt;&gt;2,overallRate=0),0,IF(G1270="Yes",ROUND(MAX(IF($B1270="Non - avec lien de dépendance",0,MIN((0.75*K1270),847)),MIN(K1270,(0.75*$C1270),847)),2),U1270)))</f>
        <v>Effectuez l’étape 1</v>
      </c>
      <c r="P1270" s="3">
        <f t="shared" si="19"/>
        <v>0</v>
      </c>
      <c r="R1270" s="110" t="e">
        <f>IF(revenueReduction&gt;0.3,MAX(IF($B1270="Non - avec lien de dépendance",MIN(1129,H1270,$C1270)*overallRate,MIN(1129,H1270)*overallRate),ROUND(MAX(IF($B1270="Non - avec lien de dépendance",0,MIN((0.75*H1270),847)),MIN(H1270,(0.75*$C1270),847)),2)),IF($B1270="Non - avec lien de dépendance",MIN(1129,H1270,$C1270)*overallRate,MIN(1129,H1270)*overallRate))</f>
        <v>#VALUE!</v>
      </c>
      <c r="S1270" s="110" t="e">
        <f>IF(revenueReduction&gt;0.3,MAX(IF($B1270="Non - avec lien de dépendance",MIN(1129,I1270,$C1270)*overallRate,MIN(1129,I1270)*overallRate),ROUND(MAX(IF($B1270="Non - avec lien de dépendance",0,MIN((0.75*I1270),847)),MIN(I1270,(0.75*$C1270),847)),2)),IF($B1270="Non - avec lien de dépendance",MIN(1129,I1270,$C1270)*overallRate,MIN(1129,I1270)*overallRate))</f>
        <v>#VALUE!</v>
      </c>
      <c r="T1270" s="110" t="e">
        <f>IF(revenueReduction&gt;0.3,MAX(IF($B1270="Non - avec lien de dépendance",MIN(1129,J1270,$C1270)*overallRate,MIN(1129,J1270)*overallRate),ROUND(MAX(IF($B1270="Non - avec lien de dépendance",0,MIN((0.75*J1270),847)),MIN(J1270,(0.75*$C1270),847)),2)),IF($B1270="Non - avec lien de dépendance",MIN(1129,J1270,$C1270)*overallRate,MIN(1129,J1270)*overallRate))</f>
        <v>#VALUE!</v>
      </c>
      <c r="U1270" s="110" t="e">
        <f>IF(revenueReduction&gt;0.3,MAX(IF($B1270="Non - avec lien de dépendance",MIN(1129,K1270,$C1270)*overallRate,MIN(1129,K1270)*overallRate),ROUND(MAX(IF($B1270="Non - avec lien de dépendance",0,MIN((0.75*K1270),847)),MIN(K1270,(0.75*$C1270),847)),2)),IF($B1270="Non - avec lien de dépendance",MIN(1129,K1270,$C1270)*overallRate,MIN(1129,K1270)*overallRate))</f>
        <v>#VALUE!</v>
      </c>
    </row>
    <row r="1271" spans="12:21" x14ac:dyDescent="0.5">
      <c r="L1271" s="56" t="str">
        <f>IF(ISTEXT(overallRate),"Effectuez l’étape 1",IF(OR(COUNT($C1271,H1271)&lt;&gt;2,overallRate=0),0,IF(D1271="Oui",ROUND(MAX(IF($B1271="Non - avec lien de dépendance",0,MIN((0.75*H1271),847)),MIN(H1271,(0.75*$C1271),847)),2),R1271)))</f>
        <v>Effectuez l’étape 1</v>
      </c>
      <c r="M1271" s="56" t="str">
        <f>IF(ISTEXT(overallRate),"Effectuez l’étape 1",IF(OR(COUNT($C1271,I1271)&lt;&gt;2,overallRate=0),0,IF(E1271="Yes",ROUND(MAX(IF($B1271="Non - avec lien de dépendance",0,MIN((0.75*I1271),847)),MIN(I1271,(0.75*$C1271),847)),2),S1271)))</f>
        <v>Effectuez l’étape 1</v>
      </c>
      <c r="N1271" s="56" t="str">
        <f>IF(ISTEXT(overallRate),"Effectuez l’étape 1",IF(OR(COUNT($C1271,J1271)&lt;&gt;2,overallRate=0),0,IF(F1271="Yes",ROUND(MAX(IF($B1271="Non - avec lien de dépendance",0,MIN((0.75*J1271),847)),MIN(J1271,(0.75*$C1271),847)),2),T1271)))</f>
        <v>Effectuez l’étape 1</v>
      </c>
      <c r="O1271" s="56" t="str">
        <f>IF(ISTEXT(overallRate),"Effectuez l’étape 1",IF(OR(COUNT($C1271,K1271)&lt;&gt;2,overallRate=0),0,IF(G1271="Yes",ROUND(MAX(IF($B1271="Non - avec lien de dépendance",0,MIN((0.75*K1271),847)),MIN(K1271,(0.75*$C1271),847)),2),U1271)))</f>
        <v>Effectuez l’étape 1</v>
      </c>
      <c r="P1271" s="3">
        <f t="shared" si="19"/>
        <v>0</v>
      </c>
      <c r="R1271" s="110" t="e">
        <f>IF(revenueReduction&gt;0.3,MAX(IF($B1271="Non - avec lien de dépendance",MIN(1129,H1271,$C1271)*overallRate,MIN(1129,H1271)*overallRate),ROUND(MAX(IF($B1271="Non - avec lien de dépendance",0,MIN((0.75*H1271),847)),MIN(H1271,(0.75*$C1271),847)),2)),IF($B1271="Non - avec lien de dépendance",MIN(1129,H1271,$C1271)*overallRate,MIN(1129,H1271)*overallRate))</f>
        <v>#VALUE!</v>
      </c>
      <c r="S1271" s="110" t="e">
        <f>IF(revenueReduction&gt;0.3,MAX(IF($B1271="Non - avec lien de dépendance",MIN(1129,I1271,$C1271)*overallRate,MIN(1129,I1271)*overallRate),ROUND(MAX(IF($B1271="Non - avec lien de dépendance",0,MIN((0.75*I1271),847)),MIN(I1271,(0.75*$C1271),847)),2)),IF($B1271="Non - avec lien de dépendance",MIN(1129,I1271,$C1271)*overallRate,MIN(1129,I1271)*overallRate))</f>
        <v>#VALUE!</v>
      </c>
      <c r="T1271" s="110" t="e">
        <f>IF(revenueReduction&gt;0.3,MAX(IF($B1271="Non - avec lien de dépendance",MIN(1129,J1271,$C1271)*overallRate,MIN(1129,J1271)*overallRate),ROUND(MAX(IF($B1271="Non - avec lien de dépendance",0,MIN((0.75*J1271),847)),MIN(J1271,(0.75*$C1271),847)),2)),IF($B1271="Non - avec lien de dépendance",MIN(1129,J1271,$C1271)*overallRate,MIN(1129,J1271)*overallRate))</f>
        <v>#VALUE!</v>
      </c>
      <c r="U1271" s="110" t="e">
        <f>IF(revenueReduction&gt;0.3,MAX(IF($B1271="Non - avec lien de dépendance",MIN(1129,K1271,$C1271)*overallRate,MIN(1129,K1271)*overallRate),ROUND(MAX(IF($B1271="Non - avec lien de dépendance",0,MIN((0.75*K1271),847)),MIN(K1271,(0.75*$C1271),847)),2)),IF($B1271="Non - avec lien de dépendance",MIN(1129,K1271,$C1271)*overallRate,MIN(1129,K1271)*overallRate))</f>
        <v>#VALUE!</v>
      </c>
    </row>
    <row r="1272" spans="12:21" x14ac:dyDescent="0.5">
      <c r="L1272" s="56" t="str">
        <f>IF(ISTEXT(overallRate),"Effectuez l’étape 1",IF(OR(COUNT($C1272,H1272)&lt;&gt;2,overallRate=0),0,IF(D1272="Oui",ROUND(MAX(IF($B1272="Non - avec lien de dépendance",0,MIN((0.75*H1272),847)),MIN(H1272,(0.75*$C1272),847)),2),R1272)))</f>
        <v>Effectuez l’étape 1</v>
      </c>
      <c r="M1272" s="56" t="str">
        <f>IF(ISTEXT(overallRate),"Effectuez l’étape 1",IF(OR(COUNT($C1272,I1272)&lt;&gt;2,overallRate=0),0,IF(E1272="Yes",ROUND(MAX(IF($B1272="Non - avec lien de dépendance",0,MIN((0.75*I1272),847)),MIN(I1272,(0.75*$C1272),847)),2),S1272)))</f>
        <v>Effectuez l’étape 1</v>
      </c>
      <c r="N1272" s="56" t="str">
        <f>IF(ISTEXT(overallRate),"Effectuez l’étape 1",IF(OR(COUNT($C1272,J1272)&lt;&gt;2,overallRate=0),0,IF(F1272="Yes",ROUND(MAX(IF($B1272="Non - avec lien de dépendance",0,MIN((0.75*J1272),847)),MIN(J1272,(0.75*$C1272),847)),2),T1272)))</f>
        <v>Effectuez l’étape 1</v>
      </c>
      <c r="O1272" s="56" t="str">
        <f>IF(ISTEXT(overallRate),"Effectuez l’étape 1",IF(OR(COUNT($C1272,K1272)&lt;&gt;2,overallRate=0),0,IF(G1272="Yes",ROUND(MAX(IF($B1272="Non - avec lien de dépendance",0,MIN((0.75*K1272),847)),MIN(K1272,(0.75*$C1272),847)),2),U1272)))</f>
        <v>Effectuez l’étape 1</v>
      </c>
      <c r="P1272" s="3">
        <f t="shared" si="19"/>
        <v>0</v>
      </c>
      <c r="R1272" s="110" t="e">
        <f>IF(revenueReduction&gt;0.3,MAX(IF($B1272="Non - avec lien de dépendance",MIN(1129,H1272,$C1272)*overallRate,MIN(1129,H1272)*overallRate),ROUND(MAX(IF($B1272="Non - avec lien de dépendance",0,MIN((0.75*H1272),847)),MIN(H1272,(0.75*$C1272),847)),2)),IF($B1272="Non - avec lien de dépendance",MIN(1129,H1272,$C1272)*overallRate,MIN(1129,H1272)*overallRate))</f>
        <v>#VALUE!</v>
      </c>
      <c r="S1272" s="110" t="e">
        <f>IF(revenueReduction&gt;0.3,MAX(IF($B1272="Non - avec lien de dépendance",MIN(1129,I1272,$C1272)*overallRate,MIN(1129,I1272)*overallRate),ROUND(MAX(IF($B1272="Non - avec lien de dépendance",0,MIN((0.75*I1272),847)),MIN(I1272,(0.75*$C1272),847)),2)),IF($B1272="Non - avec lien de dépendance",MIN(1129,I1272,$C1272)*overallRate,MIN(1129,I1272)*overallRate))</f>
        <v>#VALUE!</v>
      </c>
      <c r="T1272" s="110" t="e">
        <f>IF(revenueReduction&gt;0.3,MAX(IF($B1272="Non - avec lien de dépendance",MIN(1129,J1272,$C1272)*overallRate,MIN(1129,J1272)*overallRate),ROUND(MAX(IF($B1272="Non - avec lien de dépendance",0,MIN((0.75*J1272),847)),MIN(J1272,(0.75*$C1272),847)),2)),IF($B1272="Non - avec lien de dépendance",MIN(1129,J1272,$C1272)*overallRate,MIN(1129,J1272)*overallRate))</f>
        <v>#VALUE!</v>
      </c>
      <c r="U1272" s="110" t="e">
        <f>IF(revenueReduction&gt;0.3,MAX(IF($B1272="Non - avec lien de dépendance",MIN(1129,K1272,$C1272)*overallRate,MIN(1129,K1272)*overallRate),ROUND(MAX(IF($B1272="Non - avec lien de dépendance",0,MIN((0.75*K1272),847)),MIN(K1272,(0.75*$C1272),847)),2)),IF($B1272="Non - avec lien de dépendance",MIN(1129,K1272,$C1272)*overallRate,MIN(1129,K1272)*overallRate))</f>
        <v>#VALUE!</v>
      </c>
    </row>
    <row r="1273" spans="12:21" x14ac:dyDescent="0.5">
      <c r="L1273" s="56" t="str">
        <f>IF(ISTEXT(overallRate),"Effectuez l’étape 1",IF(OR(COUNT($C1273,H1273)&lt;&gt;2,overallRate=0),0,IF(D1273="Oui",ROUND(MAX(IF($B1273="Non - avec lien de dépendance",0,MIN((0.75*H1273),847)),MIN(H1273,(0.75*$C1273),847)),2),R1273)))</f>
        <v>Effectuez l’étape 1</v>
      </c>
      <c r="M1273" s="56" t="str">
        <f>IF(ISTEXT(overallRate),"Effectuez l’étape 1",IF(OR(COUNT($C1273,I1273)&lt;&gt;2,overallRate=0),0,IF(E1273="Yes",ROUND(MAX(IF($B1273="Non - avec lien de dépendance",0,MIN((0.75*I1273),847)),MIN(I1273,(0.75*$C1273),847)),2),S1273)))</f>
        <v>Effectuez l’étape 1</v>
      </c>
      <c r="N1273" s="56" t="str">
        <f>IF(ISTEXT(overallRate),"Effectuez l’étape 1",IF(OR(COUNT($C1273,J1273)&lt;&gt;2,overallRate=0),0,IF(F1273="Yes",ROUND(MAX(IF($B1273="Non - avec lien de dépendance",0,MIN((0.75*J1273),847)),MIN(J1273,(0.75*$C1273),847)),2),T1273)))</f>
        <v>Effectuez l’étape 1</v>
      </c>
      <c r="O1273" s="56" t="str">
        <f>IF(ISTEXT(overallRate),"Effectuez l’étape 1",IF(OR(COUNT($C1273,K1273)&lt;&gt;2,overallRate=0),0,IF(G1273="Yes",ROUND(MAX(IF($B1273="Non - avec lien de dépendance",0,MIN((0.75*K1273),847)),MIN(K1273,(0.75*$C1273),847)),2),U1273)))</f>
        <v>Effectuez l’étape 1</v>
      </c>
      <c r="P1273" s="3">
        <f t="shared" si="19"/>
        <v>0</v>
      </c>
      <c r="R1273" s="110" t="e">
        <f>IF(revenueReduction&gt;0.3,MAX(IF($B1273="Non - avec lien de dépendance",MIN(1129,H1273,$C1273)*overallRate,MIN(1129,H1273)*overallRate),ROUND(MAX(IF($B1273="Non - avec lien de dépendance",0,MIN((0.75*H1273),847)),MIN(H1273,(0.75*$C1273),847)),2)),IF($B1273="Non - avec lien de dépendance",MIN(1129,H1273,$C1273)*overallRate,MIN(1129,H1273)*overallRate))</f>
        <v>#VALUE!</v>
      </c>
      <c r="S1273" s="110" t="e">
        <f>IF(revenueReduction&gt;0.3,MAX(IF($B1273="Non - avec lien de dépendance",MIN(1129,I1273,$C1273)*overallRate,MIN(1129,I1273)*overallRate),ROUND(MAX(IF($B1273="Non - avec lien de dépendance",0,MIN((0.75*I1273),847)),MIN(I1273,(0.75*$C1273),847)),2)),IF($B1273="Non - avec lien de dépendance",MIN(1129,I1273,$C1273)*overallRate,MIN(1129,I1273)*overallRate))</f>
        <v>#VALUE!</v>
      </c>
      <c r="T1273" s="110" t="e">
        <f>IF(revenueReduction&gt;0.3,MAX(IF($B1273="Non - avec lien de dépendance",MIN(1129,J1273,$C1273)*overallRate,MIN(1129,J1273)*overallRate),ROUND(MAX(IF($B1273="Non - avec lien de dépendance",0,MIN((0.75*J1273),847)),MIN(J1273,(0.75*$C1273),847)),2)),IF($B1273="Non - avec lien de dépendance",MIN(1129,J1273,$C1273)*overallRate,MIN(1129,J1273)*overallRate))</f>
        <v>#VALUE!</v>
      </c>
      <c r="U1273" s="110" t="e">
        <f>IF(revenueReduction&gt;0.3,MAX(IF($B1273="Non - avec lien de dépendance",MIN(1129,K1273,$C1273)*overallRate,MIN(1129,K1273)*overallRate),ROUND(MAX(IF($B1273="Non - avec lien de dépendance",0,MIN((0.75*K1273),847)),MIN(K1273,(0.75*$C1273),847)),2)),IF($B1273="Non - avec lien de dépendance",MIN(1129,K1273,$C1273)*overallRate,MIN(1129,K1273)*overallRate))</f>
        <v>#VALUE!</v>
      </c>
    </row>
    <row r="1274" spans="12:21" x14ac:dyDescent="0.5">
      <c r="L1274" s="56" t="str">
        <f>IF(ISTEXT(overallRate),"Effectuez l’étape 1",IF(OR(COUNT($C1274,H1274)&lt;&gt;2,overallRate=0),0,IF(D1274="Oui",ROUND(MAX(IF($B1274="Non - avec lien de dépendance",0,MIN((0.75*H1274),847)),MIN(H1274,(0.75*$C1274),847)),2),R1274)))</f>
        <v>Effectuez l’étape 1</v>
      </c>
      <c r="M1274" s="56" t="str">
        <f>IF(ISTEXT(overallRate),"Effectuez l’étape 1",IF(OR(COUNT($C1274,I1274)&lt;&gt;2,overallRate=0),0,IF(E1274="Yes",ROUND(MAX(IF($B1274="Non - avec lien de dépendance",0,MIN((0.75*I1274),847)),MIN(I1274,(0.75*$C1274),847)),2),S1274)))</f>
        <v>Effectuez l’étape 1</v>
      </c>
      <c r="N1274" s="56" t="str">
        <f>IF(ISTEXT(overallRate),"Effectuez l’étape 1",IF(OR(COUNT($C1274,J1274)&lt;&gt;2,overallRate=0),0,IF(F1274="Yes",ROUND(MAX(IF($B1274="Non - avec lien de dépendance",0,MIN((0.75*J1274),847)),MIN(J1274,(0.75*$C1274),847)),2),T1274)))</f>
        <v>Effectuez l’étape 1</v>
      </c>
      <c r="O1274" s="56" t="str">
        <f>IF(ISTEXT(overallRate),"Effectuez l’étape 1",IF(OR(COUNT($C1274,K1274)&lt;&gt;2,overallRate=0),0,IF(G1274="Yes",ROUND(MAX(IF($B1274="Non - avec lien de dépendance",0,MIN((0.75*K1274),847)),MIN(K1274,(0.75*$C1274),847)),2),U1274)))</f>
        <v>Effectuez l’étape 1</v>
      </c>
      <c r="P1274" s="3">
        <f t="shared" si="19"/>
        <v>0</v>
      </c>
      <c r="R1274" s="110" t="e">
        <f>IF(revenueReduction&gt;0.3,MAX(IF($B1274="Non - avec lien de dépendance",MIN(1129,H1274,$C1274)*overallRate,MIN(1129,H1274)*overallRate),ROUND(MAX(IF($B1274="Non - avec lien de dépendance",0,MIN((0.75*H1274),847)),MIN(H1274,(0.75*$C1274),847)),2)),IF($B1274="Non - avec lien de dépendance",MIN(1129,H1274,$C1274)*overallRate,MIN(1129,H1274)*overallRate))</f>
        <v>#VALUE!</v>
      </c>
      <c r="S1274" s="110" t="e">
        <f>IF(revenueReduction&gt;0.3,MAX(IF($B1274="Non - avec lien de dépendance",MIN(1129,I1274,$C1274)*overallRate,MIN(1129,I1274)*overallRate),ROUND(MAX(IF($B1274="Non - avec lien de dépendance",0,MIN((0.75*I1274),847)),MIN(I1274,(0.75*$C1274),847)),2)),IF($B1274="Non - avec lien de dépendance",MIN(1129,I1274,$C1274)*overallRate,MIN(1129,I1274)*overallRate))</f>
        <v>#VALUE!</v>
      </c>
      <c r="T1274" s="110" t="e">
        <f>IF(revenueReduction&gt;0.3,MAX(IF($B1274="Non - avec lien de dépendance",MIN(1129,J1274,$C1274)*overallRate,MIN(1129,J1274)*overallRate),ROUND(MAX(IF($B1274="Non - avec lien de dépendance",0,MIN((0.75*J1274),847)),MIN(J1274,(0.75*$C1274),847)),2)),IF($B1274="Non - avec lien de dépendance",MIN(1129,J1274,$C1274)*overallRate,MIN(1129,J1274)*overallRate))</f>
        <v>#VALUE!</v>
      </c>
      <c r="U1274" s="110" t="e">
        <f>IF(revenueReduction&gt;0.3,MAX(IF($B1274="Non - avec lien de dépendance",MIN(1129,K1274,$C1274)*overallRate,MIN(1129,K1274)*overallRate),ROUND(MAX(IF($B1274="Non - avec lien de dépendance",0,MIN((0.75*K1274),847)),MIN(K1274,(0.75*$C1274),847)),2)),IF($B1274="Non - avec lien de dépendance",MIN(1129,K1274,$C1274)*overallRate,MIN(1129,K1274)*overallRate))</f>
        <v>#VALUE!</v>
      </c>
    </row>
    <row r="1275" spans="12:21" x14ac:dyDescent="0.5">
      <c r="L1275" s="56" t="str">
        <f>IF(ISTEXT(overallRate),"Effectuez l’étape 1",IF(OR(COUNT($C1275,H1275)&lt;&gt;2,overallRate=0),0,IF(D1275="Oui",ROUND(MAX(IF($B1275="Non - avec lien de dépendance",0,MIN((0.75*H1275),847)),MIN(H1275,(0.75*$C1275),847)),2),R1275)))</f>
        <v>Effectuez l’étape 1</v>
      </c>
      <c r="M1275" s="56" t="str">
        <f>IF(ISTEXT(overallRate),"Effectuez l’étape 1",IF(OR(COUNT($C1275,I1275)&lt;&gt;2,overallRate=0),0,IF(E1275="Yes",ROUND(MAX(IF($B1275="Non - avec lien de dépendance",0,MIN((0.75*I1275),847)),MIN(I1275,(0.75*$C1275),847)),2),S1275)))</f>
        <v>Effectuez l’étape 1</v>
      </c>
      <c r="N1275" s="56" t="str">
        <f>IF(ISTEXT(overallRate),"Effectuez l’étape 1",IF(OR(COUNT($C1275,J1275)&lt;&gt;2,overallRate=0),0,IF(F1275="Yes",ROUND(MAX(IF($B1275="Non - avec lien de dépendance",0,MIN((0.75*J1275),847)),MIN(J1275,(0.75*$C1275),847)),2),T1275)))</f>
        <v>Effectuez l’étape 1</v>
      </c>
      <c r="O1275" s="56" t="str">
        <f>IF(ISTEXT(overallRate),"Effectuez l’étape 1",IF(OR(COUNT($C1275,K1275)&lt;&gt;2,overallRate=0),0,IF(G1275="Yes",ROUND(MAX(IF($B1275="Non - avec lien de dépendance",0,MIN((0.75*K1275),847)),MIN(K1275,(0.75*$C1275),847)),2),U1275)))</f>
        <v>Effectuez l’étape 1</v>
      </c>
      <c r="P1275" s="3">
        <f t="shared" si="19"/>
        <v>0</v>
      </c>
      <c r="R1275" s="110" t="e">
        <f>IF(revenueReduction&gt;0.3,MAX(IF($B1275="Non - avec lien de dépendance",MIN(1129,H1275,$C1275)*overallRate,MIN(1129,H1275)*overallRate),ROUND(MAX(IF($B1275="Non - avec lien de dépendance",0,MIN((0.75*H1275),847)),MIN(H1275,(0.75*$C1275),847)),2)),IF($B1275="Non - avec lien de dépendance",MIN(1129,H1275,$C1275)*overallRate,MIN(1129,H1275)*overallRate))</f>
        <v>#VALUE!</v>
      </c>
      <c r="S1275" s="110" t="e">
        <f>IF(revenueReduction&gt;0.3,MAX(IF($B1275="Non - avec lien de dépendance",MIN(1129,I1275,$C1275)*overallRate,MIN(1129,I1275)*overallRate),ROUND(MAX(IF($B1275="Non - avec lien de dépendance",0,MIN((0.75*I1275),847)),MIN(I1275,(0.75*$C1275),847)),2)),IF($B1275="Non - avec lien de dépendance",MIN(1129,I1275,$C1275)*overallRate,MIN(1129,I1275)*overallRate))</f>
        <v>#VALUE!</v>
      </c>
      <c r="T1275" s="110" t="e">
        <f>IF(revenueReduction&gt;0.3,MAX(IF($B1275="Non - avec lien de dépendance",MIN(1129,J1275,$C1275)*overallRate,MIN(1129,J1275)*overallRate),ROUND(MAX(IF($B1275="Non - avec lien de dépendance",0,MIN((0.75*J1275),847)),MIN(J1275,(0.75*$C1275),847)),2)),IF($B1275="Non - avec lien de dépendance",MIN(1129,J1275,$C1275)*overallRate,MIN(1129,J1275)*overallRate))</f>
        <v>#VALUE!</v>
      </c>
      <c r="U1275" s="110" t="e">
        <f>IF(revenueReduction&gt;0.3,MAX(IF($B1275="Non - avec lien de dépendance",MIN(1129,K1275,$C1275)*overallRate,MIN(1129,K1275)*overallRate),ROUND(MAX(IF($B1275="Non - avec lien de dépendance",0,MIN((0.75*K1275),847)),MIN(K1275,(0.75*$C1275),847)),2)),IF($B1275="Non - avec lien de dépendance",MIN(1129,K1275,$C1275)*overallRate,MIN(1129,K1275)*overallRate))</f>
        <v>#VALUE!</v>
      </c>
    </row>
    <row r="1276" spans="12:21" x14ac:dyDescent="0.5">
      <c r="L1276" s="56" t="str">
        <f>IF(ISTEXT(overallRate),"Effectuez l’étape 1",IF(OR(COUNT($C1276,H1276)&lt;&gt;2,overallRate=0),0,IF(D1276="Oui",ROUND(MAX(IF($B1276="Non - avec lien de dépendance",0,MIN((0.75*H1276),847)),MIN(H1276,(0.75*$C1276),847)),2),R1276)))</f>
        <v>Effectuez l’étape 1</v>
      </c>
      <c r="M1276" s="56" t="str">
        <f>IF(ISTEXT(overallRate),"Effectuez l’étape 1",IF(OR(COUNT($C1276,I1276)&lt;&gt;2,overallRate=0),0,IF(E1276="Yes",ROUND(MAX(IF($B1276="Non - avec lien de dépendance",0,MIN((0.75*I1276),847)),MIN(I1276,(0.75*$C1276),847)),2),S1276)))</f>
        <v>Effectuez l’étape 1</v>
      </c>
      <c r="N1276" s="56" t="str">
        <f>IF(ISTEXT(overallRate),"Effectuez l’étape 1",IF(OR(COUNT($C1276,J1276)&lt;&gt;2,overallRate=0),0,IF(F1276="Yes",ROUND(MAX(IF($B1276="Non - avec lien de dépendance",0,MIN((0.75*J1276),847)),MIN(J1276,(0.75*$C1276),847)),2),T1276)))</f>
        <v>Effectuez l’étape 1</v>
      </c>
      <c r="O1276" s="56" t="str">
        <f>IF(ISTEXT(overallRate),"Effectuez l’étape 1",IF(OR(COUNT($C1276,K1276)&lt;&gt;2,overallRate=0),0,IF(G1276="Yes",ROUND(MAX(IF($B1276="Non - avec lien de dépendance",0,MIN((0.75*K1276),847)),MIN(K1276,(0.75*$C1276),847)),2),U1276)))</f>
        <v>Effectuez l’étape 1</v>
      </c>
      <c r="P1276" s="3">
        <f t="shared" si="19"/>
        <v>0</v>
      </c>
      <c r="R1276" s="110" t="e">
        <f>IF(revenueReduction&gt;0.3,MAX(IF($B1276="Non - avec lien de dépendance",MIN(1129,H1276,$C1276)*overallRate,MIN(1129,H1276)*overallRate),ROUND(MAX(IF($B1276="Non - avec lien de dépendance",0,MIN((0.75*H1276),847)),MIN(H1276,(0.75*$C1276),847)),2)),IF($B1276="Non - avec lien de dépendance",MIN(1129,H1276,$C1276)*overallRate,MIN(1129,H1276)*overallRate))</f>
        <v>#VALUE!</v>
      </c>
      <c r="S1276" s="110" t="e">
        <f>IF(revenueReduction&gt;0.3,MAX(IF($B1276="Non - avec lien de dépendance",MIN(1129,I1276,$C1276)*overallRate,MIN(1129,I1276)*overallRate),ROUND(MAX(IF($B1276="Non - avec lien de dépendance",0,MIN((0.75*I1276),847)),MIN(I1276,(0.75*$C1276),847)),2)),IF($B1276="Non - avec lien de dépendance",MIN(1129,I1276,$C1276)*overallRate,MIN(1129,I1276)*overallRate))</f>
        <v>#VALUE!</v>
      </c>
      <c r="T1276" s="110" t="e">
        <f>IF(revenueReduction&gt;0.3,MAX(IF($B1276="Non - avec lien de dépendance",MIN(1129,J1276,$C1276)*overallRate,MIN(1129,J1276)*overallRate),ROUND(MAX(IF($B1276="Non - avec lien de dépendance",0,MIN((0.75*J1276),847)),MIN(J1276,(0.75*$C1276),847)),2)),IF($B1276="Non - avec lien de dépendance",MIN(1129,J1276,$C1276)*overallRate,MIN(1129,J1276)*overallRate))</f>
        <v>#VALUE!</v>
      </c>
      <c r="U1276" s="110" t="e">
        <f>IF(revenueReduction&gt;0.3,MAX(IF($B1276="Non - avec lien de dépendance",MIN(1129,K1276,$C1276)*overallRate,MIN(1129,K1276)*overallRate),ROUND(MAX(IF($B1276="Non - avec lien de dépendance",0,MIN((0.75*K1276),847)),MIN(K1276,(0.75*$C1276),847)),2)),IF($B1276="Non - avec lien de dépendance",MIN(1129,K1276,$C1276)*overallRate,MIN(1129,K1276)*overallRate))</f>
        <v>#VALUE!</v>
      </c>
    </row>
    <row r="1277" spans="12:21" x14ac:dyDescent="0.5">
      <c r="L1277" s="56" t="str">
        <f>IF(ISTEXT(overallRate),"Effectuez l’étape 1",IF(OR(COUNT($C1277,H1277)&lt;&gt;2,overallRate=0),0,IF(D1277="Oui",ROUND(MAX(IF($B1277="Non - avec lien de dépendance",0,MIN((0.75*H1277),847)),MIN(H1277,(0.75*$C1277),847)),2),R1277)))</f>
        <v>Effectuez l’étape 1</v>
      </c>
      <c r="M1277" s="56" t="str">
        <f>IF(ISTEXT(overallRate),"Effectuez l’étape 1",IF(OR(COUNT($C1277,I1277)&lt;&gt;2,overallRate=0),0,IF(E1277="Yes",ROUND(MAX(IF($B1277="Non - avec lien de dépendance",0,MIN((0.75*I1277),847)),MIN(I1277,(0.75*$C1277),847)),2),S1277)))</f>
        <v>Effectuez l’étape 1</v>
      </c>
      <c r="N1277" s="56" t="str">
        <f>IF(ISTEXT(overallRate),"Effectuez l’étape 1",IF(OR(COUNT($C1277,J1277)&lt;&gt;2,overallRate=0),0,IF(F1277="Yes",ROUND(MAX(IF($B1277="Non - avec lien de dépendance",0,MIN((0.75*J1277),847)),MIN(J1277,(0.75*$C1277),847)),2),T1277)))</f>
        <v>Effectuez l’étape 1</v>
      </c>
      <c r="O1277" s="56" t="str">
        <f>IF(ISTEXT(overallRate),"Effectuez l’étape 1",IF(OR(COUNT($C1277,K1277)&lt;&gt;2,overallRate=0),0,IF(G1277="Yes",ROUND(MAX(IF($B1277="Non - avec lien de dépendance",0,MIN((0.75*K1277),847)),MIN(K1277,(0.75*$C1277),847)),2),U1277)))</f>
        <v>Effectuez l’étape 1</v>
      </c>
      <c r="P1277" s="3">
        <f t="shared" si="19"/>
        <v>0</v>
      </c>
      <c r="R1277" s="110" t="e">
        <f>IF(revenueReduction&gt;0.3,MAX(IF($B1277="Non - avec lien de dépendance",MIN(1129,H1277,$C1277)*overallRate,MIN(1129,H1277)*overallRate),ROUND(MAX(IF($B1277="Non - avec lien de dépendance",0,MIN((0.75*H1277),847)),MIN(H1277,(0.75*$C1277),847)),2)),IF($B1277="Non - avec lien de dépendance",MIN(1129,H1277,$C1277)*overallRate,MIN(1129,H1277)*overallRate))</f>
        <v>#VALUE!</v>
      </c>
      <c r="S1277" s="110" t="e">
        <f>IF(revenueReduction&gt;0.3,MAX(IF($B1277="Non - avec lien de dépendance",MIN(1129,I1277,$C1277)*overallRate,MIN(1129,I1277)*overallRate),ROUND(MAX(IF($B1277="Non - avec lien de dépendance",0,MIN((0.75*I1277),847)),MIN(I1277,(0.75*$C1277),847)),2)),IF($B1277="Non - avec lien de dépendance",MIN(1129,I1277,$C1277)*overallRate,MIN(1129,I1277)*overallRate))</f>
        <v>#VALUE!</v>
      </c>
      <c r="T1277" s="110" t="e">
        <f>IF(revenueReduction&gt;0.3,MAX(IF($B1277="Non - avec lien de dépendance",MIN(1129,J1277,$C1277)*overallRate,MIN(1129,J1277)*overallRate),ROUND(MAX(IF($B1277="Non - avec lien de dépendance",0,MIN((0.75*J1277),847)),MIN(J1277,(0.75*$C1277),847)),2)),IF($B1277="Non - avec lien de dépendance",MIN(1129,J1277,$C1277)*overallRate,MIN(1129,J1277)*overallRate))</f>
        <v>#VALUE!</v>
      </c>
      <c r="U1277" s="110" t="e">
        <f>IF(revenueReduction&gt;0.3,MAX(IF($B1277="Non - avec lien de dépendance",MIN(1129,K1277,$C1277)*overallRate,MIN(1129,K1277)*overallRate),ROUND(MAX(IF($B1277="Non - avec lien de dépendance",0,MIN((0.75*K1277),847)),MIN(K1277,(0.75*$C1277),847)),2)),IF($B1277="Non - avec lien de dépendance",MIN(1129,K1277,$C1277)*overallRate,MIN(1129,K1277)*overallRate))</f>
        <v>#VALUE!</v>
      </c>
    </row>
    <row r="1278" spans="12:21" x14ac:dyDescent="0.5">
      <c r="L1278" s="56" t="str">
        <f>IF(ISTEXT(overallRate),"Effectuez l’étape 1",IF(OR(COUNT($C1278,H1278)&lt;&gt;2,overallRate=0),0,IF(D1278="Oui",ROUND(MAX(IF($B1278="Non - avec lien de dépendance",0,MIN((0.75*H1278),847)),MIN(H1278,(0.75*$C1278),847)),2),R1278)))</f>
        <v>Effectuez l’étape 1</v>
      </c>
      <c r="M1278" s="56" t="str">
        <f>IF(ISTEXT(overallRate),"Effectuez l’étape 1",IF(OR(COUNT($C1278,I1278)&lt;&gt;2,overallRate=0),0,IF(E1278="Yes",ROUND(MAX(IF($B1278="Non - avec lien de dépendance",0,MIN((0.75*I1278),847)),MIN(I1278,(0.75*$C1278),847)),2),S1278)))</f>
        <v>Effectuez l’étape 1</v>
      </c>
      <c r="N1278" s="56" t="str">
        <f>IF(ISTEXT(overallRate),"Effectuez l’étape 1",IF(OR(COUNT($C1278,J1278)&lt;&gt;2,overallRate=0),0,IF(F1278="Yes",ROUND(MAX(IF($B1278="Non - avec lien de dépendance",0,MIN((0.75*J1278),847)),MIN(J1278,(0.75*$C1278),847)),2),T1278)))</f>
        <v>Effectuez l’étape 1</v>
      </c>
      <c r="O1278" s="56" t="str">
        <f>IF(ISTEXT(overallRate),"Effectuez l’étape 1",IF(OR(COUNT($C1278,K1278)&lt;&gt;2,overallRate=0),0,IF(G1278="Yes",ROUND(MAX(IF($B1278="Non - avec lien de dépendance",0,MIN((0.75*K1278),847)),MIN(K1278,(0.75*$C1278),847)),2),U1278)))</f>
        <v>Effectuez l’étape 1</v>
      </c>
      <c r="P1278" s="3">
        <f t="shared" si="19"/>
        <v>0</v>
      </c>
      <c r="R1278" s="110" t="e">
        <f>IF(revenueReduction&gt;0.3,MAX(IF($B1278="Non - avec lien de dépendance",MIN(1129,H1278,$C1278)*overallRate,MIN(1129,H1278)*overallRate),ROUND(MAX(IF($B1278="Non - avec lien de dépendance",0,MIN((0.75*H1278),847)),MIN(H1278,(0.75*$C1278),847)),2)),IF($B1278="Non - avec lien de dépendance",MIN(1129,H1278,$C1278)*overallRate,MIN(1129,H1278)*overallRate))</f>
        <v>#VALUE!</v>
      </c>
      <c r="S1278" s="110" t="e">
        <f>IF(revenueReduction&gt;0.3,MAX(IF($B1278="Non - avec lien de dépendance",MIN(1129,I1278,$C1278)*overallRate,MIN(1129,I1278)*overallRate),ROUND(MAX(IF($B1278="Non - avec lien de dépendance",0,MIN((0.75*I1278),847)),MIN(I1278,(0.75*$C1278),847)),2)),IF($B1278="Non - avec lien de dépendance",MIN(1129,I1278,$C1278)*overallRate,MIN(1129,I1278)*overallRate))</f>
        <v>#VALUE!</v>
      </c>
      <c r="T1278" s="110" t="e">
        <f>IF(revenueReduction&gt;0.3,MAX(IF($B1278="Non - avec lien de dépendance",MIN(1129,J1278,$C1278)*overallRate,MIN(1129,J1278)*overallRate),ROUND(MAX(IF($B1278="Non - avec lien de dépendance",0,MIN((0.75*J1278),847)),MIN(J1278,(0.75*$C1278),847)),2)),IF($B1278="Non - avec lien de dépendance",MIN(1129,J1278,$C1278)*overallRate,MIN(1129,J1278)*overallRate))</f>
        <v>#VALUE!</v>
      </c>
      <c r="U1278" s="110" t="e">
        <f>IF(revenueReduction&gt;0.3,MAX(IF($B1278="Non - avec lien de dépendance",MIN(1129,K1278,$C1278)*overallRate,MIN(1129,K1278)*overallRate),ROUND(MAX(IF($B1278="Non - avec lien de dépendance",0,MIN((0.75*K1278),847)),MIN(K1278,(0.75*$C1278),847)),2)),IF($B1278="Non - avec lien de dépendance",MIN(1129,K1278,$C1278)*overallRate,MIN(1129,K1278)*overallRate))</f>
        <v>#VALUE!</v>
      </c>
    </row>
    <row r="1279" spans="12:21" x14ac:dyDescent="0.5">
      <c r="L1279" s="56" t="str">
        <f>IF(ISTEXT(overallRate),"Effectuez l’étape 1",IF(OR(COUNT($C1279,H1279)&lt;&gt;2,overallRate=0),0,IF(D1279="Oui",ROUND(MAX(IF($B1279="Non - avec lien de dépendance",0,MIN((0.75*H1279),847)),MIN(H1279,(0.75*$C1279),847)),2),R1279)))</f>
        <v>Effectuez l’étape 1</v>
      </c>
      <c r="M1279" s="56" t="str">
        <f>IF(ISTEXT(overallRate),"Effectuez l’étape 1",IF(OR(COUNT($C1279,I1279)&lt;&gt;2,overallRate=0),0,IF(E1279="Yes",ROUND(MAX(IF($B1279="Non - avec lien de dépendance",0,MIN((0.75*I1279),847)),MIN(I1279,(0.75*$C1279),847)),2),S1279)))</f>
        <v>Effectuez l’étape 1</v>
      </c>
      <c r="N1279" s="56" t="str">
        <f>IF(ISTEXT(overallRate),"Effectuez l’étape 1",IF(OR(COUNT($C1279,J1279)&lt;&gt;2,overallRate=0),0,IF(F1279="Yes",ROUND(MAX(IF($B1279="Non - avec lien de dépendance",0,MIN((0.75*J1279),847)),MIN(J1279,(0.75*$C1279),847)),2),T1279)))</f>
        <v>Effectuez l’étape 1</v>
      </c>
      <c r="O1279" s="56" t="str">
        <f>IF(ISTEXT(overallRate),"Effectuez l’étape 1",IF(OR(COUNT($C1279,K1279)&lt;&gt;2,overallRate=0),0,IF(G1279="Yes",ROUND(MAX(IF($B1279="Non - avec lien de dépendance",0,MIN((0.75*K1279),847)),MIN(K1279,(0.75*$C1279),847)),2),U1279)))</f>
        <v>Effectuez l’étape 1</v>
      </c>
      <c r="P1279" s="3">
        <f t="shared" si="19"/>
        <v>0</v>
      </c>
      <c r="R1279" s="110" t="e">
        <f>IF(revenueReduction&gt;0.3,MAX(IF($B1279="Non - avec lien de dépendance",MIN(1129,H1279,$C1279)*overallRate,MIN(1129,H1279)*overallRate),ROUND(MAX(IF($B1279="Non - avec lien de dépendance",0,MIN((0.75*H1279),847)),MIN(H1279,(0.75*$C1279),847)),2)),IF($B1279="Non - avec lien de dépendance",MIN(1129,H1279,$C1279)*overallRate,MIN(1129,H1279)*overallRate))</f>
        <v>#VALUE!</v>
      </c>
      <c r="S1279" s="110" t="e">
        <f>IF(revenueReduction&gt;0.3,MAX(IF($B1279="Non - avec lien de dépendance",MIN(1129,I1279,$C1279)*overallRate,MIN(1129,I1279)*overallRate),ROUND(MAX(IF($B1279="Non - avec lien de dépendance",0,MIN((0.75*I1279),847)),MIN(I1279,(0.75*$C1279),847)),2)),IF($B1279="Non - avec lien de dépendance",MIN(1129,I1279,$C1279)*overallRate,MIN(1129,I1279)*overallRate))</f>
        <v>#VALUE!</v>
      </c>
      <c r="T1279" s="110" t="e">
        <f>IF(revenueReduction&gt;0.3,MAX(IF($B1279="Non - avec lien de dépendance",MIN(1129,J1279,$C1279)*overallRate,MIN(1129,J1279)*overallRate),ROUND(MAX(IF($B1279="Non - avec lien de dépendance",0,MIN((0.75*J1279),847)),MIN(J1279,(0.75*$C1279),847)),2)),IF($B1279="Non - avec lien de dépendance",MIN(1129,J1279,$C1279)*overallRate,MIN(1129,J1279)*overallRate))</f>
        <v>#VALUE!</v>
      </c>
      <c r="U1279" s="110" t="e">
        <f>IF(revenueReduction&gt;0.3,MAX(IF($B1279="Non - avec lien de dépendance",MIN(1129,K1279,$C1279)*overallRate,MIN(1129,K1279)*overallRate),ROUND(MAX(IF($B1279="Non - avec lien de dépendance",0,MIN((0.75*K1279),847)),MIN(K1279,(0.75*$C1279),847)),2)),IF($B1279="Non - avec lien de dépendance",MIN(1129,K1279,$C1279)*overallRate,MIN(1129,K1279)*overallRate))</f>
        <v>#VALUE!</v>
      </c>
    </row>
    <row r="1280" spans="12:21" x14ac:dyDescent="0.5">
      <c r="L1280" s="56" t="str">
        <f>IF(ISTEXT(overallRate),"Effectuez l’étape 1",IF(OR(COUNT($C1280,H1280)&lt;&gt;2,overallRate=0),0,IF(D1280="Oui",ROUND(MAX(IF($B1280="Non - avec lien de dépendance",0,MIN((0.75*H1280),847)),MIN(H1280,(0.75*$C1280),847)),2),R1280)))</f>
        <v>Effectuez l’étape 1</v>
      </c>
      <c r="M1280" s="56" t="str">
        <f>IF(ISTEXT(overallRate),"Effectuez l’étape 1",IF(OR(COUNT($C1280,I1280)&lt;&gt;2,overallRate=0),0,IF(E1280="Yes",ROUND(MAX(IF($B1280="Non - avec lien de dépendance",0,MIN((0.75*I1280),847)),MIN(I1280,(0.75*$C1280),847)),2),S1280)))</f>
        <v>Effectuez l’étape 1</v>
      </c>
      <c r="N1280" s="56" t="str">
        <f>IF(ISTEXT(overallRate),"Effectuez l’étape 1",IF(OR(COUNT($C1280,J1280)&lt;&gt;2,overallRate=0),0,IF(F1280="Yes",ROUND(MAX(IF($B1280="Non - avec lien de dépendance",0,MIN((0.75*J1280),847)),MIN(J1280,(0.75*$C1280),847)),2),T1280)))</f>
        <v>Effectuez l’étape 1</v>
      </c>
      <c r="O1280" s="56" t="str">
        <f>IF(ISTEXT(overallRate),"Effectuez l’étape 1",IF(OR(COUNT($C1280,K1280)&lt;&gt;2,overallRate=0),0,IF(G1280="Yes",ROUND(MAX(IF($B1280="Non - avec lien de dépendance",0,MIN((0.75*K1280),847)),MIN(K1280,(0.75*$C1280),847)),2),U1280)))</f>
        <v>Effectuez l’étape 1</v>
      </c>
      <c r="P1280" s="3">
        <f t="shared" si="19"/>
        <v>0</v>
      </c>
      <c r="R1280" s="110" t="e">
        <f>IF(revenueReduction&gt;0.3,MAX(IF($B1280="Non - avec lien de dépendance",MIN(1129,H1280,$C1280)*overallRate,MIN(1129,H1280)*overallRate),ROUND(MAX(IF($B1280="Non - avec lien de dépendance",0,MIN((0.75*H1280),847)),MIN(H1280,(0.75*$C1280),847)),2)),IF($B1280="Non - avec lien de dépendance",MIN(1129,H1280,$C1280)*overallRate,MIN(1129,H1280)*overallRate))</f>
        <v>#VALUE!</v>
      </c>
      <c r="S1280" s="110" t="e">
        <f>IF(revenueReduction&gt;0.3,MAX(IF($B1280="Non - avec lien de dépendance",MIN(1129,I1280,$C1280)*overallRate,MIN(1129,I1280)*overallRate),ROUND(MAX(IF($B1280="Non - avec lien de dépendance",0,MIN((0.75*I1280),847)),MIN(I1280,(0.75*$C1280),847)),2)),IF($B1280="Non - avec lien de dépendance",MIN(1129,I1280,$C1280)*overallRate,MIN(1129,I1280)*overallRate))</f>
        <v>#VALUE!</v>
      </c>
      <c r="T1280" s="110" t="e">
        <f>IF(revenueReduction&gt;0.3,MAX(IF($B1280="Non - avec lien de dépendance",MIN(1129,J1280,$C1280)*overallRate,MIN(1129,J1280)*overallRate),ROUND(MAX(IF($B1280="Non - avec lien de dépendance",0,MIN((0.75*J1280),847)),MIN(J1280,(0.75*$C1280),847)),2)),IF($B1280="Non - avec lien de dépendance",MIN(1129,J1280,$C1280)*overallRate,MIN(1129,J1280)*overallRate))</f>
        <v>#VALUE!</v>
      </c>
      <c r="U1280" s="110" t="e">
        <f>IF(revenueReduction&gt;0.3,MAX(IF($B1280="Non - avec lien de dépendance",MIN(1129,K1280,$C1280)*overallRate,MIN(1129,K1280)*overallRate),ROUND(MAX(IF($B1280="Non - avec lien de dépendance",0,MIN((0.75*K1280),847)),MIN(K1280,(0.75*$C1280),847)),2)),IF($B1280="Non - avec lien de dépendance",MIN(1129,K1280,$C1280)*overallRate,MIN(1129,K1280)*overallRate))</f>
        <v>#VALUE!</v>
      </c>
    </row>
    <row r="1281" spans="12:21" x14ac:dyDescent="0.5">
      <c r="L1281" s="56" t="str">
        <f>IF(ISTEXT(overallRate),"Effectuez l’étape 1",IF(OR(COUNT($C1281,H1281)&lt;&gt;2,overallRate=0),0,IF(D1281="Oui",ROUND(MAX(IF($B1281="Non - avec lien de dépendance",0,MIN((0.75*H1281),847)),MIN(H1281,(0.75*$C1281),847)),2),R1281)))</f>
        <v>Effectuez l’étape 1</v>
      </c>
      <c r="M1281" s="56" t="str">
        <f>IF(ISTEXT(overallRate),"Effectuez l’étape 1",IF(OR(COUNT($C1281,I1281)&lt;&gt;2,overallRate=0),0,IF(E1281="Yes",ROUND(MAX(IF($B1281="Non - avec lien de dépendance",0,MIN((0.75*I1281),847)),MIN(I1281,(0.75*$C1281),847)),2),S1281)))</f>
        <v>Effectuez l’étape 1</v>
      </c>
      <c r="N1281" s="56" t="str">
        <f>IF(ISTEXT(overallRate),"Effectuez l’étape 1",IF(OR(COUNT($C1281,J1281)&lt;&gt;2,overallRate=0),0,IF(F1281="Yes",ROUND(MAX(IF($B1281="Non - avec lien de dépendance",0,MIN((0.75*J1281),847)),MIN(J1281,(0.75*$C1281),847)),2),T1281)))</f>
        <v>Effectuez l’étape 1</v>
      </c>
      <c r="O1281" s="56" t="str">
        <f>IF(ISTEXT(overallRate),"Effectuez l’étape 1",IF(OR(COUNT($C1281,K1281)&lt;&gt;2,overallRate=0),0,IF(G1281="Yes",ROUND(MAX(IF($B1281="Non - avec lien de dépendance",0,MIN((0.75*K1281),847)),MIN(K1281,(0.75*$C1281),847)),2),U1281)))</f>
        <v>Effectuez l’étape 1</v>
      </c>
      <c r="P1281" s="3">
        <f t="shared" si="19"/>
        <v>0</v>
      </c>
      <c r="R1281" s="110" t="e">
        <f>IF(revenueReduction&gt;0.3,MAX(IF($B1281="Non - avec lien de dépendance",MIN(1129,H1281,$C1281)*overallRate,MIN(1129,H1281)*overallRate),ROUND(MAX(IF($B1281="Non - avec lien de dépendance",0,MIN((0.75*H1281),847)),MIN(H1281,(0.75*$C1281),847)),2)),IF($B1281="Non - avec lien de dépendance",MIN(1129,H1281,$C1281)*overallRate,MIN(1129,H1281)*overallRate))</f>
        <v>#VALUE!</v>
      </c>
      <c r="S1281" s="110" t="e">
        <f>IF(revenueReduction&gt;0.3,MAX(IF($B1281="Non - avec lien de dépendance",MIN(1129,I1281,$C1281)*overallRate,MIN(1129,I1281)*overallRate),ROUND(MAX(IF($B1281="Non - avec lien de dépendance",0,MIN((0.75*I1281),847)),MIN(I1281,(0.75*$C1281),847)),2)),IF($B1281="Non - avec lien de dépendance",MIN(1129,I1281,$C1281)*overallRate,MIN(1129,I1281)*overallRate))</f>
        <v>#VALUE!</v>
      </c>
      <c r="T1281" s="110" t="e">
        <f>IF(revenueReduction&gt;0.3,MAX(IF($B1281="Non - avec lien de dépendance",MIN(1129,J1281,$C1281)*overallRate,MIN(1129,J1281)*overallRate),ROUND(MAX(IF($B1281="Non - avec lien de dépendance",0,MIN((0.75*J1281),847)),MIN(J1281,(0.75*$C1281),847)),2)),IF($B1281="Non - avec lien de dépendance",MIN(1129,J1281,$C1281)*overallRate,MIN(1129,J1281)*overallRate))</f>
        <v>#VALUE!</v>
      </c>
      <c r="U1281" s="110" t="e">
        <f>IF(revenueReduction&gt;0.3,MAX(IF($B1281="Non - avec lien de dépendance",MIN(1129,K1281,$C1281)*overallRate,MIN(1129,K1281)*overallRate),ROUND(MAX(IF($B1281="Non - avec lien de dépendance",0,MIN((0.75*K1281),847)),MIN(K1281,(0.75*$C1281),847)),2)),IF($B1281="Non - avec lien de dépendance",MIN(1129,K1281,$C1281)*overallRate,MIN(1129,K1281)*overallRate))</f>
        <v>#VALUE!</v>
      </c>
    </row>
    <row r="1282" spans="12:21" x14ac:dyDescent="0.5">
      <c r="L1282" s="56" t="str">
        <f>IF(ISTEXT(overallRate),"Effectuez l’étape 1",IF(OR(COUNT($C1282,H1282)&lt;&gt;2,overallRate=0),0,IF(D1282="Oui",ROUND(MAX(IF($B1282="Non - avec lien de dépendance",0,MIN((0.75*H1282),847)),MIN(H1282,(0.75*$C1282),847)),2),R1282)))</f>
        <v>Effectuez l’étape 1</v>
      </c>
      <c r="M1282" s="56" t="str">
        <f>IF(ISTEXT(overallRate),"Effectuez l’étape 1",IF(OR(COUNT($C1282,I1282)&lt;&gt;2,overallRate=0),0,IF(E1282="Yes",ROUND(MAX(IF($B1282="Non - avec lien de dépendance",0,MIN((0.75*I1282),847)),MIN(I1282,(0.75*$C1282),847)),2),S1282)))</f>
        <v>Effectuez l’étape 1</v>
      </c>
      <c r="N1282" s="56" t="str">
        <f>IF(ISTEXT(overallRate),"Effectuez l’étape 1",IF(OR(COUNT($C1282,J1282)&lt;&gt;2,overallRate=0),0,IF(F1282="Yes",ROUND(MAX(IF($B1282="Non - avec lien de dépendance",0,MIN((0.75*J1282),847)),MIN(J1282,(0.75*$C1282),847)),2),T1282)))</f>
        <v>Effectuez l’étape 1</v>
      </c>
      <c r="O1282" s="56" t="str">
        <f>IF(ISTEXT(overallRate),"Effectuez l’étape 1",IF(OR(COUNT($C1282,K1282)&lt;&gt;2,overallRate=0),0,IF(G1282="Yes",ROUND(MAX(IF($B1282="Non - avec lien de dépendance",0,MIN((0.75*K1282),847)),MIN(K1282,(0.75*$C1282),847)),2),U1282)))</f>
        <v>Effectuez l’étape 1</v>
      </c>
      <c r="P1282" s="3">
        <f t="shared" si="19"/>
        <v>0</v>
      </c>
      <c r="R1282" s="110" t="e">
        <f>IF(revenueReduction&gt;0.3,MAX(IF($B1282="Non - avec lien de dépendance",MIN(1129,H1282,$C1282)*overallRate,MIN(1129,H1282)*overallRate),ROUND(MAX(IF($B1282="Non - avec lien de dépendance",0,MIN((0.75*H1282),847)),MIN(H1282,(0.75*$C1282),847)),2)),IF($B1282="Non - avec lien de dépendance",MIN(1129,H1282,$C1282)*overallRate,MIN(1129,H1282)*overallRate))</f>
        <v>#VALUE!</v>
      </c>
      <c r="S1282" s="110" t="e">
        <f>IF(revenueReduction&gt;0.3,MAX(IF($B1282="Non - avec lien de dépendance",MIN(1129,I1282,$C1282)*overallRate,MIN(1129,I1282)*overallRate),ROUND(MAX(IF($B1282="Non - avec lien de dépendance",0,MIN((0.75*I1282),847)),MIN(I1282,(0.75*$C1282),847)),2)),IF($B1282="Non - avec lien de dépendance",MIN(1129,I1282,$C1282)*overallRate,MIN(1129,I1282)*overallRate))</f>
        <v>#VALUE!</v>
      </c>
      <c r="T1282" s="110" t="e">
        <f>IF(revenueReduction&gt;0.3,MAX(IF($B1282="Non - avec lien de dépendance",MIN(1129,J1282,$C1282)*overallRate,MIN(1129,J1282)*overallRate),ROUND(MAX(IF($B1282="Non - avec lien de dépendance",0,MIN((0.75*J1282),847)),MIN(J1282,(0.75*$C1282),847)),2)),IF($B1282="Non - avec lien de dépendance",MIN(1129,J1282,$C1282)*overallRate,MIN(1129,J1282)*overallRate))</f>
        <v>#VALUE!</v>
      </c>
      <c r="U1282" s="110" t="e">
        <f>IF(revenueReduction&gt;0.3,MAX(IF($B1282="Non - avec lien de dépendance",MIN(1129,K1282,$C1282)*overallRate,MIN(1129,K1282)*overallRate),ROUND(MAX(IF($B1282="Non - avec lien de dépendance",0,MIN((0.75*K1282),847)),MIN(K1282,(0.75*$C1282),847)),2)),IF($B1282="Non - avec lien de dépendance",MIN(1129,K1282,$C1282)*overallRate,MIN(1129,K1282)*overallRate))</f>
        <v>#VALUE!</v>
      </c>
    </row>
    <row r="1283" spans="12:21" x14ac:dyDescent="0.5">
      <c r="L1283" s="56" t="str">
        <f>IF(ISTEXT(overallRate),"Effectuez l’étape 1",IF(OR(COUNT($C1283,H1283)&lt;&gt;2,overallRate=0),0,IF(D1283="Oui",ROUND(MAX(IF($B1283="Non - avec lien de dépendance",0,MIN((0.75*H1283),847)),MIN(H1283,(0.75*$C1283),847)),2),R1283)))</f>
        <v>Effectuez l’étape 1</v>
      </c>
      <c r="M1283" s="56" t="str">
        <f>IF(ISTEXT(overallRate),"Effectuez l’étape 1",IF(OR(COUNT($C1283,I1283)&lt;&gt;2,overallRate=0),0,IF(E1283="Yes",ROUND(MAX(IF($B1283="Non - avec lien de dépendance",0,MIN((0.75*I1283),847)),MIN(I1283,(0.75*$C1283),847)),2),S1283)))</f>
        <v>Effectuez l’étape 1</v>
      </c>
      <c r="N1283" s="56" t="str">
        <f>IF(ISTEXT(overallRate),"Effectuez l’étape 1",IF(OR(COUNT($C1283,J1283)&lt;&gt;2,overallRate=0),0,IF(F1283="Yes",ROUND(MAX(IF($B1283="Non - avec lien de dépendance",0,MIN((0.75*J1283),847)),MIN(J1283,(0.75*$C1283),847)),2),T1283)))</f>
        <v>Effectuez l’étape 1</v>
      </c>
      <c r="O1283" s="56" t="str">
        <f>IF(ISTEXT(overallRate),"Effectuez l’étape 1",IF(OR(COUNT($C1283,K1283)&lt;&gt;2,overallRate=0),0,IF(G1283="Yes",ROUND(MAX(IF($B1283="Non - avec lien de dépendance",0,MIN((0.75*K1283),847)),MIN(K1283,(0.75*$C1283),847)),2),U1283)))</f>
        <v>Effectuez l’étape 1</v>
      </c>
      <c r="P1283" s="3">
        <f t="shared" si="19"/>
        <v>0</v>
      </c>
      <c r="R1283" s="110" t="e">
        <f>IF(revenueReduction&gt;0.3,MAX(IF($B1283="Non - avec lien de dépendance",MIN(1129,H1283,$C1283)*overallRate,MIN(1129,H1283)*overallRate),ROUND(MAX(IF($B1283="Non - avec lien de dépendance",0,MIN((0.75*H1283),847)),MIN(H1283,(0.75*$C1283),847)),2)),IF($B1283="Non - avec lien de dépendance",MIN(1129,H1283,$C1283)*overallRate,MIN(1129,H1283)*overallRate))</f>
        <v>#VALUE!</v>
      </c>
      <c r="S1283" s="110" t="e">
        <f>IF(revenueReduction&gt;0.3,MAX(IF($B1283="Non - avec lien de dépendance",MIN(1129,I1283,$C1283)*overallRate,MIN(1129,I1283)*overallRate),ROUND(MAX(IF($B1283="Non - avec lien de dépendance",0,MIN((0.75*I1283),847)),MIN(I1283,(0.75*$C1283),847)),2)),IF($B1283="Non - avec lien de dépendance",MIN(1129,I1283,$C1283)*overallRate,MIN(1129,I1283)*overallRate))</f>
        <v>#VALUE!</v>
      </c>
      <c r="T1283" s="110" t="e">
        <f>IF(revenueReduction&gt;0.3,MAX(IF($B1283="Non - avec lien de dépendance",MIN(1129,J1283,$C1283)*overallRate,MIN(1129,J1283)*overallRate),ROUND(MAX(IF($B1283="Non - avec lien de dépendance",0,MIN((0.75*J1283),847)),MIN(J1283,(0.75*$C1283),847)),2)),IF($B1283="Non - avec lien de dépendance",MIN(1129,J1283,$C1283)*overallRate,MIN(1129,J1283)*overallRate))</f>
        <v>#VALUE!</v>
      </c>
      <c r="U1283" s="110" t="e">
        <f>IF(revenueReduction&gt;0.3,MAX(IF($B1283="Non - avec lien de dépendance",MIN(1129,K1283,$C1283)*overallRate,MIN(1129,K1283)*overallRate),ROUND(MAX(IF($B1283="Non - avec lien de dépendance",0,MIN((0.75*K1283),847)),MIN(K1283,(0.75*$C1283),847)),2)),IF($B1283="Non - avec lien de dépendance",MIN(1129,K1283,$C1283)*overallRate,MIN(1129,K1283)*overallRate))</f>
        <v>#VALUE!</v>
      </c>
    </row>
    <row r="1284" spans="12:21" x14ac:dyDescent="0.5">
      <c r="L1284" s="56" t="str">
        <f>IF(ISTEXT(overallRate),"Effectuez l’étape 1",IF(OR(COUNT($C1284,H1284)&lt;&gt;2,overallRate=0),0,IF(D1284="Oui",ROUND(MAX(IF($B1284="Non - avec lien de dépendance",0,MIN((0.75*H1284),847)),MIN(H1284,(0.75*$C1284),847)),2),R1284)))</f>
        <v>Effectuez l’étape 1</v>
      </c>
      <c r="M1284" s="56" t="str">
        <f>IF(ISTEXT(overallRate),"Effectuez l’étape 1",IF(OR(COUNT($C1284,I1284)&lt;&gt;2,overallRate=0),0,IF(E1284="Yes",ROUND(MAX(IF($B1284="Non - avec lien de dépendance",0,MIN((0.75*I1284),847)),MIN(I1284,(0.75*$C1284),847)),2),S1284)))</f>
        <v>Effectuez l’étape 1</v>
      </c>
      <c r="N1284" s="56" t="str">
        <f>IF(ISTEXT(overallRate),"Effectuez l’étape 1",IF(OR(COUNT($C1284,J1284)&lt;&gt;2,overallRate=0),0,IF(F1284="Yes",ROUND(MAX(IF($B1284="Non - avec lien de dépendance",0,MIN((0.75*J1284),847)),MIN(J1284,(0.75*$C1284),847)),2),T1284)))</f>
        <v>Effectuez l’étape 1</v>
      </c>
      <c r="O1284" s="56" t="str">
        <f>IF(ISTEXT(overallRate),"Effectuez l’étape 1",IF(OR(COUNT($C1284,K1284)&lt;&gt;2,overallRate=0),0,IF(G1284="Yes",ROUND(MAX(IF($B1284="Non - avec lien de dépendance",0,MIN((0.75*K1284),847)),MIN(K1284,(0.75*$C1284),847)),2),U1284)))</f>
        <v>Effectuez l’étape 1</v>
      </c>
      <c r="P1284" s="3">
        <f t="shared" si="19"/>
        <v>0</v>
      </c>
      <c r="R1284" s="110" t="e">
        <f>IF(revenueReduction&gt;0.3,MAX(IF($B1284="Non - avec lien de dépendance",MIN(1129,H1284,$C1284)*overallRate,MIN(1129,H1284)*overallRate),ROUND(MAX(IF($B1284="Non - avec lien de dépendance",0,MIN((0.75*H1284),847)),MIN(H1284,(0.75*$C1284),847)),2)),IF($B1284="Non - avec lien de dépendance",MIN(1129,H1284,$C1284)*overallRate,MIN(1129,H1284)*overallRate))</f>
        <v>#VALUE!</v>
      </c>
      <c r="S1284" s="110" t="e">
        <f>IF(revenueReduction&gt;0.3,MAX(IF($B1284="Non - avec lien de dépendance",MIN(1129,I1284,$C1284)*overallRate,MIN(1129,I1284)*overallRate),ROUND(MAX(IF($B1284="Non - avec lien de dépendance",0,MIN((0.75*I1284),847)),MIN(I1284,(0.75*$C1284),847)),2)),IF($B1284="Non - avec lien de dépendance",MIN(1129,I1284,$C1284)*overallRate,MIN(1129,I1284)*overallRate))</f>
        <v>#VALUE!</v>
      </c>
      <c r="T1284" s="110" t="e">
        <f>IF(revenueReduction&gt;0.3,MAX(IF($B1284="Non - avec lien de dépendance",MIN(1129,J1284,$C1284)*overallRate,MIN(1129,J1284)*overallRate),ROUND(MAX(IF($B1284="Non - avec lien de dépendance",0,MIN((0.75*J1284),847)),MIN(J1284,(0.75*$C1284),847)),2)),IF($B1284="Non - avec lien de dépendance",MIN(1129,J1284,$C1284)*overallRate,MIN(1129,J1284)*overallRate))</f>
        <v>#VALUE!</v>
      </c>
      <c r="U1284" s="110" t="e">
        <f>IF(revenueReduction&gt;0.3,MAX(IF($B1284="Non - avec lien de dépendance",MIN(1129,K1284,$C1284)*overallRate,MIN(1129,K1284)*overallRate),ROUND(MAX(IF($B1284="Non - avec lien de dépendance",0,MIN((0.75*K1284),847)),MIN(K1284,(0.75*$C1284),847)),2)),IF($B1284="Non - avec lien de dépendance",MIN(1129,K1284,$C1284)*overallRate,MIN(1129,K1284)*overallRate))</f>
        <v>#VALUE!</v>
      </c>
    </row>
    <row r="1285" spans="12:21" x14ac:dyDescent="0.5">
      <c r="L1285" s="56" t="str">
        <f>IF(ISTEXT(overallRate),"Effectuez l’étape 1",IF(OR(COUNT($C1285,H1285)&lt;&gt;2,overallRate=0),0,IF(D1285="Oui",ROUND(MAX(IF($B1285="Non - avec lien de dépendance",0,MIN((0.75*H1285),847)),MIN(H1285,(0.75*$C1285),847)),2),R1285)))</f>
        <v>Effectuez l’étape 1</v>
      </c>
      <c r="M1285" s="56" t="str">
        <f>IF(ISTEXT(overallRate),"Effectuez l’étape 1",IF(OR(COUNT($C1285,I1285)&lt;&gt;2,overallRate=0),0,IF(E1285="Yes",ROUND(MAX(IF($B1285="Non - avec lien de dépendance",0,MIN((0.75*I1285),847)),MIN(I1285,(0.75*$C1285),847)),2),S1285)))</f>
        <v>Effectuez l’étape 1</v>
      </c>
      <c r="N1285" s="56" t="str">
        <f>IF(ISTEXT(overallRate),"Effectuez l’étape 1",IF(OR(COUNT($C1285,J1285)&lt;&gt;2,overallRate=0),0,IF(F1285="Yes",ROUND(MAX(IF($B1285="Non - avec lien de dépendance",0,MIN((0.75*J1285),847)),MIN(J1285,(0.75*$C1285),847)),2),T1285)))</f>
        <v>Effectuez l’étape 1</v>
      </c>
      <c r="O1285" s="56" t="str">
        <f>IF(ISTEXT(overallRate),"Effectuez l’étape 1",IF(OR(COUNT($C1285,K1285)&lt;&gt;2,overallRate=0),0,IF(G1285="Yes",ROUND(MAX(IF($B1285="Non - avec lien de dépendance",0,MIN((0.75*K1285),847)),MIN(K1285,(0.75*$C1285),847)),2),U1285)))</f>
        <v>Effectuez l’étape 1</v>
      </c>
      <c r="P1285" s="3">
        <f t="shared" si="19"/>
        <v>0</v>
      </c>
      <c r="R1285" s="110" t="e">
        <f>IF(revenueReduction&gt;0.3,MAX(IF($B1285="Non - avec lien de dépendance",MIN(1129,H1285,$C1285)*overallRate,MIN(1129,H1285)*overallRate),ROUND(MAX(IF($B1285="Non - avec lien de dépendance",0,MIN((0.75*H1285),847)),MIN(H1285,(0.75*$C1285),847)),2)),IF($B1285="Non - avec lien de dépendance",MIN(1129,H1285,$C1285)*overallRate,MIN(1129,H1285)*overallRate))</f>
        <v>#VALUE!</v>
      </c>
      <c r="S1285" s="110" t="e">
        <f>IF(revenueReduction&gt;0.3,MAX(IF($B1285="Non - avec lien de dépendance",MIN(1129,I1285,$C1285)*overallRate,MIN(1129,I1285)*overallRate),ROUND(MAX(IF($B1285="Non - avec lien de dépendance",0,MIN((0.75*I1285),847)),MIN(I1285,(0.75*$C1285),847)),2)),IF($B1285="Non - avec lien de dépendance",MIN(1129,I1285,$C1285)*overallRate,MIN(1129,I1285)*overallRate))</f>
        <v>#VALUE!</v>
      </c>
      <c r="T1285" s="110" t="e">
        <f>IF(revenueReduction&gt;0.3,MAX(IF($B1285="Non - avec lien de dépendance",MIN(1129,J1285,$C1285)*overallRate,MIN(1129,J1285)*overallRate),ROUND(MAX(IF($B1285="Non - avec lien de dépendance",0,MIN((0.75*J1285),847)),MIN(J1285,(0.75*$C1285),847)),2)),IF($B1285="Non - avec lien de dépendance",MIN(1129,J1285,$C1285)*overallRate,MIN(1129,J1285)*overallRate))</f>
        <v>#VALUE!</v>
      </c>
      <c r="U1285" s="110" t="e">
        <f>IF(revenueReduction&gt;0.3,MAX(IF($B1285="Non - avec lien de dépendance",MIN(1129,K1285,$C1285)*overallRate,MIN(1129,K1285)*overallRate),ROUND(MAX(IF($B1285="Non - avec lien de dépendance",0,MIN((0.75*K1285),847)),MIN(K1285,(0.75*$C1285),847)),2)),IF($B1285="Non - avec lien de dépendance",MIN(1129,K1285,$C1285)*overallRate,MIN(1129,K1285)*overallRate))</f>
        <v>#VALUE!</v>
      </c>
    </row>
    <row r="1286" spans="12:21" x14ac:dyDescent="0.5">
      <c r="L1286" s="56" t="str">
        <f>IF(ISTEXT(overallRate),"Effectuez l’étape 1",IF(OR(COUNT($C1286,H1286)&lt;&gt;2,overallRate=0),0,IF(D1286="Oui",ROUND(MAX(IF($B1286="Non - avec lien de dépendance",0,MIN((0.75*H1286),847)),MIN(H1286,(0.75*$C1286),847)),2),R1286)))</f>
        <v>Effectuez l’étape 1</v>
      </c>
      <c r="M1286" s="56" t="str">
        <f>IF(ISTEXT(overallRate),"Effectuez l’étape 1",IF(OR(COUNT($C1286,I1286)&lt;&gt;2,overallRate=0),0,IF(E1286="Yes",ROUND(MAX(IF($B1286="Non - avec lien de dépendance",0,MIN((0.75*I1286),847)),MIN(I1286,(0.75*$C1286),847)),2),S1286)))</f>
        <v>Effectuez l’étape 1</v>
      </c>
      <c r="N1286" s="56" t="str">
        <f>IF(ISTEXT(overallRate),"Effectuez l’étape 1",IF(OR(COUNT($C1286,J1286)&lt;&gt;2,overallRate=0),0,IF(F1286="Yes",ROUND(MAX(IF($B1286="Non - avec lien de dépendance",0,MIN((0.75*J1286),847)),MIN(J1286,(0.75*$C1286),847)),2),T1286)))</f>
        <v>Effectuez l’étape 1</v>
      </c>
      <c r="O1286" s="56" t="str">
        <f>IF(ISTEXT(overallRate),"Effectuez l’étape 1",IF(OR(COUNT($C1286,K1286)&lt;&gt;2,overallRate=0),0,IF(G1286="Yes",ROUND(MAX(IF($B1286="Non - avec lien de dépendance",0,MIN((0.75*K1286),847)),MIN(K1286,(0.75*$C1286),847)),2),U1286)))</f>
        <v>Effectuez l’étape 1</v>
      </c>
      <c r="P1286" s="3">
        <f t="shared" si="19"/>
        <v>0</v>
      </c>
      <c r="R1286" s="110" t="e">
        <f>IF(revenueReduction&gt;0.3,MAX(IF($B1286="Non - avec lien de dépendance",MIN(1129,H1286,$C1286)*overallRate,MIN(1129,H1286)*overallRate),ROUND(MAX(IF($B1286="Non - avec lien de dépendance",0,MIN((0.75*H1286),847)),MIN(H1286,(0.75*$C1286),847)),2)),IF($B1286="Non - avec lien de dépendance",MIN(1129,H1286,$C1286)*overallRate,MIN(1129,H1286)*overallRate))</f>
        <v>#VALUE!</v>
      </c>
      <c r="S1286" s="110" t="e">
        <f>IF(revenueReduction&gt;0.3,MAX(IF($B1286="Non - avec lien de dépendance",MIN(1129,I1286,$C1286)*overallRate,MIN(1129,I1286)*overallRate),ROUND(MAX(IF($B1286="Non - avec lien de dépendance",0,MIN((0.75*I1286),847)),MIN(I1286,(0.75*$C1286),847)),2)),IF($B1286="Non - avec lien de dépendance",MIN(1129,I1286,$C1286)*overallRate,MIN(1129,I1286)*overallRate))</f>
        <v>#VALUE!</v>
      </c>
      <c r="T1286" s="110" t="e">
        <f>IF(revenueReduction&gt;0.3,MAX(IF($B1286="Non - avec lien de dépendance",MIN(1129,J1286,$C1286)*overallRate,MIN(1129,J1286)*overallRate),ROUND(MAX(IF($B1286="Non - avec lien de dépendance",0,MIN((0.75*J1286),847)),MIN(J1286,(0.75*$C1286),847)),2)),IF($B1286="Non - avec lien de dépendance",MIN(1129,J1286,$C1286)*overallRate,MIN(1129,J1286)*overallRate))</f>
        <v>#VALUE!</v>
      </c>
      <c r="U1286" s="110" t="e">
        <f>IF(revenueReduction&gt;0.3,MAX(IF($B1286="Non - avec lien de dépendance",MIN(1129,K1286,$C1286)*overallRate,MIN(1129,K1286)*overallRate),ROUND(MAX(IF($B1286="Non - avec lien de dépendance",0,MIN((0.75*K1286),847)),MIN(K1286,(0.75*$C1286),847)),2)),IF($B1286="Non - avec lien de dépendance",MIN(1129,K1286,$C1286)*overallRate,MIN(1129,K1286)*overallRate))</f>
        <v>#VALUE!</v>
      </c>
    </row>
    <row r="1287" spans="12:21" x14ac:dyDescent="0.5">
      <c r="L1287" s="56" t="str">
        <f>IF(ISTEXT(overallRate),"Effectuez l’étape 1",IF(OR(COUNT($C1287,H1287)&lt;&gt;2,overallRate=0),0,IF(D1287="Oui",ROUND(MAX(IF($B1287="Non - avec lien de dépendance",0,MIN((0.75*H1287),847)),MIN(H1287,(0.75*$C1287),847)),2),R1287)))</f>
        <v>Effectuez l’étape 1</v>
      </c>
      <c r="M1287" s="56" t="str">
        <f>IF(ISTEXT(overallRate),"Effectuez l’étape 1",IF(OR(COUNT($C1287,I1287)&lt;&gt;2,overallRate=0),0,IF(E1287="Yes",ROUND(MAX(IF($B1287="Non - avec lien de dépendance",0,MIN((0.75*I1287),847)),MIN(I1287,(0.75*$C1287),847)),2),S1287)))</f>
        <v>Effectuez l’étape 1</v>
      </c>
      <c r="N1287" s="56" t="str">
        <f>IF(ISTEXT(overallRate),"Effectuez l’étape 1",IF(OR(COUNT($C1287,J1287)&lt;&gt;2,overallRate=0),0,IF(F1287="Yes",ROUND(MAX(IF($B1287="Non - avec lien de dépendance",0,MIN((0.75*J1287),847)),MIN(J1287,(0.75*$C1287),847)),2),T1287)))</f>
        <v>Effectuez l’étape 1</v>
      </c>
      <c r="O1287" s="56" t="str">
        <f>IF(ISTEXT(overallRate),"Effectuez l’étape 1",IF(OR(COUNT($C1287,K1287)&lt;&gt;2,overallRate=0),0,IF(G1287="Yes",ROUND(MAX(IF($B1287="Non - avec lien de dépendance",0,MIN((0.75*K1287),847)),MIN(K1287,(0.75*$C1287),847)),2),U1287)))</f>
        <v>Effectuez l’étape 1</v>
      </c>
      <c r="P1287" s="3">
        <f t="shared" ref="P1287:P1350" si="20">IF(AND(COUNT(C1287:K1287)&gt;0,OR(COUNT(C1287:K1287)&lt;&gt;5,ISBLANK(B1287))),"Fill out all amounts",SUM(L1287:O1287))</f>
        <v>0</v>
      </c>
      <c r="R1287" s="110" t="e">
        <f>IF(revenueReduction&gt;0.3,MAX(IF($B1287="Non - avec lien de dépendance",MIN(1129,H1287,$C1287)*overallRate,MIN(1129,H1287)*overallRate),ROUND(MAX(IF($B1287="Non - avec lien de dépendance",0,MIN((0.75*H1287),847)),MIN(H1287,(0.75*$C1287),847)),2)),IF($B1287="Non - avec lien de dépendance",MIN(1129,H1287,$C1287)*overallRate,MIN(1129,H1287)*overallRate))</f>
        <v>#VALUE!</v>
      </c>
      <c r="S1287" s="110" t="e">
        <f>IF(revenueReduction&gt;0.3,MAX(IF($B1287="Non - avec lien de dépendance",MIN(1129,I1287,$C1287)*overallRate,MIN(1129,I1287)*overallRate),ROUND(MAX(IF($B1287="Non - avec lien de dépendance",0,MIN((0.75*I1287),847)),MIN(I1287,(0.75*$C1287),847)),2)),IF($B1287="Non - avec lien de dépendance",MIN(1129,I1287,$C1287)*overallRate,MIN(1129,I1287)*overallRate))</f>
        <v>#VALUE!</v>
      </c>
      <c r="T1287" s="110" t="e">
        <f>IF(revenueReduction&gt;0.3,MAX(IF($B1287="Non - avec lien de dépendance",MIN(1129,J1287,$C1287)*overallRate,MIN(1129,J1287)*overallRate),ROUND(MAX(IF($B1287="Non - avec lien de dépendance",0,MIN((0.75*J1287),847)),MIN(J1287,(0.75*$C1287),847)),2)),IF($B1287="Non - avec lien de dépendance",MIN(1129,J1287,$C1287)*overallRate,MIN(1129,J1287)*overallRate))</f>
        <v>#VALUE!</v>
      </c>
      <c r="U1287" s="110" t="e">
        <f>IF(revenueReduction&gt;0.3,MAX(IF($B1287="Non - avec lien de dépendance",MIN(1129,K1287,$C1287)*overallRate,MIN(1129,K1287)*overallRate),ROUND(MAX(IF($B1287="Non - avec lien de dépendance",0,MIN((0.75*K1287),847)),MIN(K1287,(0.75*$C1287),847)),2)),IF($B1287="Non - avec lien de dépendance",MIN(1129,K1287,$C1287)*overallRate,MIN(1129,K1287)*overallRate))</f>
        <v>#VALUE!</v>
      </c>
    </row>
    <row r="1288" spans="12:21" x14ac:dyDescent="0.5">
      <c r="L1288" s="56" t="str">
        <f>IF(ISTEXT(overallRate),"Effectuez l’étape 1",IF(OR(COUNT($C1288,H1288)&lt;&gt;2,overallRate=0),0,IF(D1288="Oui",ROUND(MAX(IF($B1288="Non - avec lien de dépendance",0,MIN((0.75*H1288),847)),MIN(H1288,(0.75*$C1288),847)),2),R1288)))</f>
        <v>Effectuez l’étape 1</v>
      </c>
      <c r="M1288" s="56" t="str">
        <f>IF(ISTEXT(overallRate),"Effectuez l’étape 1",IF(OR(COUNT($C1288,I1288)&lt;&gt;2,overallRate=0),0,IF(E1288="Yes",ROUND(MAX(IF($B1288="Non - avec lien de dépendance",0,MIN((0.75*I1288),847)),MIN(I1288,(0.75*$C1288),847)),2),S1288)))</f>
        <v>Effectuez l’étape 1</v>
      </c>
      <c r="N1288" s="56" t="str">
        <f>IF(ISTEXT(overallRate),"Effectuez l’étape 1",IF(OR(COUNT($C1288,J1288)&lt;&gt;2,overallRate=0),0,IF(F1288="Yes",ROUND(MAX(IF($B1288="Non - avec lien de dépendance",0,MIN((0.75*J1288),847)),MIN(J1288,(0.75*$C1288),847)),2),T1288)))</f>
        <v>Effectuez l’étape 1</v>
      </c>
      <c r="O1288" s="56" t="str">
        <f>IF(ISTEXT(overallRate),"Effectuez l’étape 1",IF(OR(COUNT($C1288,K1288)&lt;&gt;2,overallRate=0),0,IF(G1288="Yes",ROUND(MAX(IF($B1288="Non - avec lien de dépendance",0,MIN((0.75*K1288),847)),MIN(K1288,(0.75*$C1288),847)),2),U1288)))</f>
        <v>Effectuez l’étape 1</v>
      </c>
      <c r="P1288" s="3">
        <f t="shared" si="20"/>
        <v>0</v>
      </c>
      <c r="R1288" s="110" t="e">
        <f>IF(revenueReduction&gt;0.3,MAX(IF($B1288="Non - avec lien de dépendance",MIN(1129,H1288,$C1288)*overallRate,MIN(1129,H1288)*overallRate),ROUND(MAX(IF($B1288="Non - avec lien de dépendance",0,MIN((0.75*H1288),847)),MIN(H1288,(0.75*$C1288),847)),2)),IF($B1288="Non - avec lien de dépendance",MIN(1129,H1288,$C1288)*overallRate,MIN(1129,H1288)*overallRate))</f>
        <v>#VALUE!</v>
      </c>
      <c r="S1288" s="110" t="e">
        <f>IF(revenueReduction&gt;0.3,MAX(IF($B1288="Non - avec lien de dépendance",MIN(1129,I1288,$C1288)*overallRate,MIN(1129,I1288)*overallRate),ROUND(MAX(IF($B1288="Non - avec lien de dépendance",0,MIN((0.75*I1288),847)),MIN(I1288,(0.75*$C1288),847)),2)),IF($B1288="Non - avec lien de dépendance",MIN(1129,I1288,$C1288)*overallRate,MIN(1129,I1288)*overallRate))</f>
        <v>#VALUE!</v>
      </c>
      <c r="T1288" s="110" t="e">
        <f>IF(revenueReduction&gt;0.3,MAX(IF($B1288="Non - avec lien de dépendance",MIN(1129,J1288,$C1288)*overallRate,MIN(1129,J1288)*overallRate),ROUND(MAX(IF($B1288="Non - avec lien de dépendance",0,MIN((0.75*J1288),847)),MIN(J1288,(0.75*$C1288),847)),2)),IF($B1288="Non - avec lien de dépendance",MIN(1129,J1288,$C1288)*overallRate,MIN(1129,J1288)*overallRate))</f>
        <v>#VALUE!</v>
      </c>
      <c r="U1288" s="110" t="e">
        <f>IF(revenueReduction&gt;0.3,MAX(IF($B1288="Non - avec lien de dépendance",MIN(1129,K1288,$C1288)*overallRate,MIN(1129,K1288)*overallRate),ROUND(MAX(IF($B1288="Non - avec lien de dépendance",0,MIN((0.75*K1288),847)),MIN(K1288,(0.75*$C1288),847)),2)),IF($B1288="Non - avec lien de dépendance",MIN(1129,K1288,$C1288)*overallRate,MIN(1129,K1288)*overallRate))</f>
        <v>#VALUE!</v>
      </c>
    </row>
    <row r="1289" spans="12:21" x14ac:dyDescent="0.5">
      <c r="L1289" s="56" t="str">
        <f>IF(ISTEXT(overallRate),"Effectuez l’étape 1",IF(OR(COUNT($C1289,H1289)&lt;&gt;2,overallRate=0),0,IF(D1289="Oui",ROUND(MAX(IF($B1289="Non - avec lien de dépendance",0,MIN((0.75*H1289),847)),MIN(H1289,(0.75*$C1289),847)),2),R1289)))</f>
        <v>Effectuez l’étape 1</v>
      </c>
      <c r="M1289" s="56" t="str">
        <f>IF(ISTEXT(overallRate),"Effectuez l’étape 1",IF(OR(COUNT($C1289,I1289)&lt;&gt;2,overallRate=0),0,IF(E1289="Yes",ROUND(MAX(IF($B1289="Non - avec lien de dépendance",0,MIN((0.75*I1289),847)),MIN(I1289,(0.75*$C1289),847)),2),S1289)))</f>
        <v>Effectuez l’étape 1</v>
      </c>
      <c r="N1289" s="56" t="str">
        <f>IF(ISTEXT(overallRate),"Effectuez l’étape 1",IF(OR(COUNT($C1289,J1289)&lt;&gt;2,overallRate=0),0,IF(F1289="Yes",ROUND(MAX(IF($B1289="Non - avec lien de dépendance",0,MIN((0.75*J1289),847)),MIN(J1289,(0.75*$C1289),847)),2),T1289)))</f>
        <v>Effectuez l’étape 1</v>
      </c>
      <c r="O1289" s="56" t="str">
        <f>IF(ISTEXT(overallRate),"Effectuez l’étape 1",IF(OR(COUNT($C1289,K1289)&lt;&gt;2,overallRate=0),0,IF(G1289="Yes",ROUND(MAX(IF($B1289="Non - avec lien de dépendance",0,MIN((0.75*K1289),847)),MIN(K1289,(0.75*$C1289),847)),2),U1289)))</f>
        <v>Effectuez l’étape 1</v>
      </c>
      <c r="P1289" s="3">
        <f t="shared" si="20"/>
        <v>0</v>
      </c>
      <c r="R1289" s="110" t="e">
        <f>IF(revenueReduction&gt;0.3,MAX(IF($B1289="Non - avec lien de dépendance",MIN(1129,H1289,$C1289)*overallRate,MIN(1129,H1289)*overallRate),ROUND(MAX(IF($B1289="Non - avec lien de dépendance",0,MIN((0.75*H1289),847)),MIN(H1289,(0.75*$C1289),847)),2)),IF($B1289="Non - avec lien de dépendance",MIN(1129,H1289,$C1289)*overallRate,MIN(1129,H1289)*overallRate))</f>
        <v>#VALUE!</v>
      </c>
      <c r="S1289" s="110" t="e">
        <f>IF(revenueReduction&gt;0.3,MAX(IF($B1289="Non - avec lien de dépendance",MIN(1129,I1289,$C1289)*overallRate,MIN(1129,I1289)*overallRate),ROUND(MAX(IF($B1289="Non - avec lien de dépendance",0,MIN((0.75*I1289),847)),MIN(I1289,(0.75*$C1289),847)),2)),IF($B1289="Non - avec lien de dépendance",MIN(1129,I1289,$C1289)*overallRate,MIN(1129,I1289)*overallRate))</f>
        <v>#VALUE!</v>
      </c>
      <c r="T1289" s="110" t="e">
        <f>IF(revenueReduction&gt;0.3,MAX(IF($B1289="Non - avec lien de dépendance",MIN(1129,J1289,$C1289)*overallRate,MIN(1129,J1289)*overallRate),ROUND(MAX(IF($B1289="Non - avec lien de dépendance",0,MIN((0.75*J1289),847)),MIN(J1289,(0.75*$C1289),847)),2)),IF($B1289="Non - avec lien de dépendance",MIN(1129,J1289,$C1289)*overallRate,MIN(1129,J1289)*overallRate))</f>
        <v>#VALUE!</v>
      </c>
      <c r="U1289" s="110" t="e">
        <f>IF(revenueReduction&gt;0.3,MAX(IF($B1289="Non - avec lien de dépendance",MIN(1129,K1289,$C1289)*overallRate,MIN(1129,K1289)*overallRate),ROUND(MAX(IF($B1289="Non - avec lien de dépendance",0,MIN((0.75*K1289),847)),MIN(K1289,(0.75*$C1289),847)),2)),IF($B1289="Non - avec lien de dépendance",MIN(1129,K1289,$C1289)*overallRate,MIN(1129,K1289)*overallRate))</f>
        <v>#VALUE!</v>
      </c>
    </row>
    <row r="1290" spans="12:21" x14ac:dyDescent="0.5">
      <c r="L1290" s="56" t="str">
        <f>IF(ISTEXT(overallRate),"Effectuez l’étape 1",IF(OR(COUNT($C1290,H1290)&lt;&gt;2,overallRate=0),0,IF(D1290="Oui",ROUND(MAX(IF($B1290="Non - avec lien de dépendance",0,MIN((0.75*H1290),847)),MIN(H1290,(0.75*$C1290),847)),2),R1290)))</f>
        <v>Effectuez l’étape 1</v>
      </c>
      <c r="M1290" s="56" t="str">
        <f>IF(ISTEXT(overallRate),"Effectuez l’étape 1",IF(OR(COUNT($C1290,I1290)&lt;&gt;2,overallRate=0),0,IF(E1290="Yes",ROUND(MAX(IF($B1290="Non - avec lien de dépendance",0,MIN((0.75*I1290),847)),MIN(I1290,(0.75*$C1290),847)),2),S1290)))</f>
        <v>Effectuez l’étape 1</v>
      </c>
      <c r="N1290" s="56" t="str">
        <f>IF(ISTEXT(overallRate),"Effectuez l’étape 1",IF(OR(COUNT($C1290,J1290)&lt;&gt;2,overallRate=0),0,IF(F1290="Yes",ROUND(MAX(IF($B1290="Non - avec lien de dépendance",0,MIN((0.75*J1290),847)),MIN(J1290,(0.75*$C1290),847)),2),T1290)))</f>
        <v>Effectuez l’étape 1</v>
      </c>
      <c r="O1290" s="56" t="str">
        <f>IF(ISTEXT(overallRate),"Effectuez l’étape 1",IF(OR(COUNT($C1290,K1290)&lt;&gt;2,overallRate=0),0,IF(G1290="Yes",ROUND(MAX(IF($B1290="Non - avec lien de dépendance",0,MIN((0.75*K1290),847)),MIN(K1290,(0.75*$C1290),847)),2),U1290)))</f>
        <v>Effectuez l’étape 1</v>
      </c>
      <c r="P1290" s="3">
        <f t="shared" si="20"/>
        <v>0</v>
      </c>
      <c r="R1290" s="110" t="e">
        <f>IF(revenueReduction&gt;0.3,MAX(IF($B1290="Non - avec lien de dépendance",MIN(1129,H1290,$C1290)*overallRate,MIN(1129,H1290)*overallRate),ROUND(MAX(IF($B1290="Non - avec lien de dépendance",0,MIN((0.75*H1290),847)),MIN(H1290,(0.75*$C1290),847)),2)),IF($B1290="Non - avec lien de dépendance",MIN(1129,H1290,$C1290)*overallRate,MIN(1129,H1290)*overallRate))</f>
        <v>#VALUE!</v>
      </c>
      <c r="S1290" s="110" t="e">
        <f>IF(revenueReduction&gt;0.3,MAX(IF($B1290="Non - avec lien de dépendance",MIN(1129,I1290,$C1290)*overallRate,MIN(1129,I1290)*overallRate),ROUND(MAX(IF($B1290="Non - avec lien de dépendance",0,MIN((0.75*I1290),847)),MIN(I1290,(0.75*$C1290),847)),2)),IF($B1290="Non - avec lien de dépendance",MIN(1129,I1290,$C1290)*overallRate,MIN(1129,I1290)*overallRate))</f>
        <v>#VALUE!</v>
      </c>
      <c r="T1290" s="110" t="e">
        <f>IF(revenueReduction&gt;0.3,MAX(IF($B1290="Non - avec lien de dépendance",MIN(1129,J1290,$C1290)*overallRate,MIN(1129,J1290)*overallRate),ROUND(MAX(IF($B1290="Non - avec lien de dépendance",0,MIN((0.75*J1290),847)),MIN(J1290,(0.75*$C1290),847)),2)),IF($B1290="Non - avec lien de dépendance",MIN(1129,J1290,$C1290)*overallRate,MIN(1129,J1290)*overallRate))</f>
        <v>#VALUE!</v>
      </c>
      <c r="U1290" s="110" t="e">
        <f>IF(revenueReduction&gt;0.3,MAX(IF($B1290="Non - avec lien de dépendance",MIN(1129,K1290,$C1290)*overallRate,MIN(1129,K1290)*overallRate),ROUND(MAX(IF($B1290="Non - avec lien de dépendance",0,MIN((0.75*K1290),847)),MIN(K1290,(0.75*$C1290),847)),2)),IF($B1290="Non - avec lien de dépendance",MIN(1129,K1290,$C1290)*overallRate,MIN(1129,K1290)*overallRate))</f>
        <v>#VALUE!</v>
      </c>
    </row>
    <row r="1291" spans="12:21" x14ac:dyDescent="0.5">
      <c r="L1291" s="56" t="str">
        <f>IF(ISTEXT(overallRate),"Effectuez l’étape 1",IF(OR(COUNT($C1291,H1291)&lt;&gt;2,overallRate=0),0,IF(D1291="Oui",ROUND(MAX(IF($B1291="Non - avec lien de dépendance",0,MIN((0.75*H1291),847)),MIN(H1291,(0.75*$C1291),847)),2),R1291)))</f>
        <v>Effectuez l’étape 1</v>
      </c>
      <c r="M1291" s="56" t="str">
        <f>IF(ISTEXT(overallRate),"Effectuez l’étape 1",IF(OR(COUNT($C1291,I1291)&lt;&gt;2,overallRate=0),0,IF(E1291="Yes",ROUND(MAX(IF($B1291="Non - avec lien de dépendance",0,MIN((0.75*I1291),847)),MIN(I1291,(0.75*$C1291),847)),2),S1291)))</f>
        <v>Effectuez l’étape 1</v>
      </c>
      <c r="N1291" s="56" t="str">
        <f>IF(ISTEXT(overallRate),"Effectuez l’étape 1",IF(OR(COUNT($C1291,J1291)&lt;&gt;2,overallRate=0),0,IF(F1291="Yes",ROUND(MAX(IF($B1291="Non - avec lien de dépendance",0,MIN((0.75*J1291),847)),MIN(J1291,(0.75*$C1291),847)),2),T1291)))</f>
        <v>Effectuez l’étape 1</v>
      </c>
      <c r="O1291" s="56" t="str">
        <f>IF(ISTEXT(overallRate),"Effectuez l’étape 1",IF(OR(COUNT($C1291,K1291)&lt;&gt;2,overallRate=0),0,IF(G1291="Yes",ROUND(MAX(IF($B1291="Non - avec lien de dépendance",0,MIN((0.75*K1291),847)),MIN(K1291,(0.75*$C1291),847)),2),U1291)))</f>
        <v>Effectuez l’étape 1</v>
      </c>
      <c r="P1291" s="3">
        <f t="shared" si="20"/>
        <v>0</v>
      </c>
      <c r="R1291" s="110" t="e">
        <f>IF(revenueReduction&gt;0.3,MAX(IF($B1291="Non - avec lien de dépendance",MIN(1129,H1291,$C1291)*overallRate,MIN(1129,H1291)*overallRate),ROUND(MAX(IF($B1291="Non - avec lien de dépendance",0,MIN((0.75*H1291),847)),MIN(H1291,(0.75*$C1291),847)),2)),IF($B1291="Non - avec lien de dépendance",MIN(1129,H1291,$C1291)*overallRate,MIN(1129,H1291)*overallRate))</f>
        <v>#VALUE!</v>
      </c>
      <c r="S1291" s="110" t="e">
        <f>IF(revenueReduction&gt;0.3,MAX(IF($B1291="Non - avec lien de dépendance",MIN(1129,I1291,$C1291)*overallRate,MIN(1129,I1291)*overallRate),ROUND(MAX(IF($B1291="Non - avec lien de dépendance",0,MIN((0.75*I1291),847)),MIN(I1291,(0.75*$C1291),847)),2)),IF($B1291="Non - avec lien de dépendance",MIN(1129,I1291,$C1291)*overallRate,MIN(1129,I1291)*overallRate))</f>
        <v>#VALUE!</v>
      </c>
      <c r="T1291" s="110" t="e">
        <f>IF(revenueReduction&gt;0.3,MAX(IF($B1291="Non - avec lien de dépendance",MIN(1129,J1291,$C1291)*overallRate,MIN(1129,J1291)*overallRate),ROUND(MAX(IF($B1291="Non - avec lien de dépendance",0,MIN((0.75*J1291),847)),MIN(J1291,(0.75*$C1291),847)),2)),IF($B1291="Non - avec lien de dépendance",MIN(1129,J1291,$C1291)*overallRate,MIN(1129,J1291)*overallRate))</f>
        <v>#VALUE!</v>
      </c>
      <c r="U1291" s="110" t="e">
        <f>IF(revenueReduction&gt;0.3,MAX(IF($B1291="Non - avec lien de dépendance",MIN(1129,K1291,$C1291)*overallRate,MIN(1129,K1291)*overallRate),ROUND(MAX(IF($B1291="Non - avec lien de dépendance",0,MIN((0.75*K1291),847)),MIN(K1291,(0.75*$C1291),847)),2)),IF($B1291="Non - avec lien de dépendance",MIN(1129,K1291,$C1291)*overallRate,MIN(1129,K1291)*overallRate))</f>
        <v>#VALUE!</v>
      </c>
    </row>
    <row r="1292" spans="12:21" x14ac:dyDescent="0.5">
      <c r="L1292" s="56" t="str">
        <f>IF(ISTEXT(overallRate),"Effectuez l’étape 1",IF(OR(COUNT($C1292,H1292)&lt;&gt;2,overallRate=0),0,IF(D1292="Oui",ROUND(MAX(IF($B1292="Non - avec lien de dépendance",0,MIN((0.75*H1292),847)),MIN(H1292,(0.75*$C1292),847)),2),R1292)))</f>
        <v>Effectuez l’étape 1</v>
      </c>
      <c r="M1292" s="56" t="str">
        <f>IF(ISTEXT(overallRate),"Effectuez l’étape 1",IF(OR(COUNT($C1292,I1292)&lt;&gt;2,overallRate=0),0,IF(E1292="Yes",ROUND(MAX(IF($B1292="Non - avec lien de dépendance",0,MIN((0.75*I1292),847)),MIN(I1292,(0.75*$C1292),847)),2),S1292)))</f>
        <v>Effectuez l’étape 1</v>
      </c>
      <c r="N1292" s="56" t="str">
        <f>IF(ISTEXT(overallRate),"Effectuez l’étape 1",IF(OR(COUNT($C1292,J1292)&lt;&gt;2,overallRate=0),0,IF(F1292="Yes",ROUND(MAX(IF($B1292="Non - avec lien de dépendance",0,MIN((0.75*J1292),847)),MIN(J1292,(0.75*$C1292),847)),2),T1292)))</f>
        <v>Effectuez l’étape 1</v>
      </c>
      <c r="O1292" s="56" t="str">
        <f>IF(ISTEXT(overallRate),"Effectuez l’étape 1",IF(OR(COUNT($C1292,K1292)&lt;&gt;2,overallRate=0),0,IF(G1292="Yes",ROUND(MAX(IF($B1292="Non - avec lien de dépendance",0,MIN((0.75*K1292),847)),MIN(K1292,(0.75*$C1292),847)),2),U1292)))</f>
        <v>Effectuez l’étape 1</v>
      </c>
      <c r="P1292" s="3">
        <f t="shared" si="20"/>
        <v>0</v>
      </c>
      <c r="R1292" s="110" t="e">
        <f>IF(revenueReduction&gt;0.3,MAX(IF($B1292="Non - avec lien de dépendance",MIN(1129,H1292,$C1292)*overallRate,MIN(1129,H1292)*overallRate),ROUND(MAX(IF($B1292="Non - avec lien de dépendance",0,MIN((0.75*H1292),847)),MIN(H1292,(0.75*$C1292),847)),2)),IF($B1292="Non - avec lien de dépendance",MIN(1129,H1292,$C1292)*overallRate,MIN(1129,H1292)*overallRate))</f>
        <v>#VALUE!</v>
      </c>
      <c r="S1292" s="110" t="e">
        <f>IF(revenueReduction&gt;0.3,MAX(IF($B1292="Non - avec lien de dépendance",MIN(1129,I1292,$C1292)*overallRate,MIN(1129,I1292)*overallRate),ROUND(MAX(IF($B1292="Non - avec lien de dépendance",0,MIN((0.75*I1292),847)),MIN(I1292,(0.75*$C1292),847)),2)),IF($B1292="Non - avec lien de dépendance",MIN(1129,I1292,$C1292)*overallRate,MIN(1129,I1292)*overallRate))</f>
        <v>#VALUE!</v>
      </c>
      <c r="T1292" s="110" t="e">
        <f>IF(revenueReduction&gt;0.3,MAX(IF($B1292="Non - avec lien de dépendance",MIN(1129,J1292,$C1292)*overallRate,MIN(1129,J1292)*overallRate),ROUND(MAX(IF($B1292="Non - avec lien de dépendance",0,MIN((0.75*J1292),847)),MIN(J1292,(0.75*$C1292),847)),2)),IF($B1292="Non - avec lien de dépendance",MIN(1129,J1292,$C1292)*overallRate,MIN(1129,J1292)*overallRate))</f>
        <v>#VALUE!</v>
      </c>
      <c r="U1292" s="110" t="e">
        <f>IF(revenueReduction&gt;0.3,MAX(IF($B1292="Non - avec lien de dépendance",MIN(1129,K1292,$C1292)*overallRate,MIN(1129,K1292)*overallRate),ROUND(MAX(IF($B1292="Non - avec lien de dépendance",0,MIN((0.75*K1292),847)),MIN(K1292,(0.75*$C1292),847)),2)),IF($B1292="Non - avec lien de dépendance",MIN(1129,K1292,$C1292)*overallRate,MIN(1129,K1292)*overallRate))</f>
        <v>#VALUE!</v>
      </c>
    </row>
    <row r="1293" spans="12:21" x14ac:dyDescent="0.5">
      <c r="L1293" s="56" t="str">
        <f>IF(ISTEXT(overallRate),"Effectuez l’étape 1",IF(OR(COUNT($C1293,H1293)&lt;&gt;2,overallRate=0),0,IF(D1293="Oui",ROUND(MAX(IF($B1293="Non - avec lien de dépendance",0,MIN((0.75*H1293),847)),MIN(H1293,(0.75*$C1293),847)),2),R1293)))</f>
        <v>Effectuez l’étape 1</v>
      </c>
      <c r="M1293" s="56" t="str">
        <f>IF(ISTEXT(overallRate),"Effectuez l’étape 1",IF(OR(COUNT($C1293,I1293)&lt;&gt;2,overallRate=0),0,IF(E1293="Yes",ROUND(MAX(IF($B1293="Non - avec lien de dépendance",0,MIN((0.75*I1293),847)),MIN(I1293,(0.75*$C1293),847)),2),S1293)))</f>
        <v>Effectuez l’étape 1</v>
      </c>
      <c r="N1293" s="56" t="str">
        <f>IF(ISTEXT(overallRate),"Effectuez l’étape 1",IF(OR(COUNT($C1293,J1293)&lt;&gt;2,overallRate=0),0,IF(F1293="Yes",ROUND(MAX(IF($B1293="Non - avec lien de dépendance",0,MIN((0.75*J1293),847)),MIN(J1293,(0.75*$C1293),847)),2),T1293)))</f>
        <v>Effectuez l’étape 1</v>
      </c>
      <c r="O1293" s="56" t="str">
        <f>IF(ISTEXT(overallRate),"Effectuez l’étape 1",IF(OR(COUNT($C1293,K1293)&lt;&gt;2,overallRate=0),0,IF(G1293="Yes",ROUND(MAX(IF($B1293="Non - avec lien de dépendance",0,MIN((0.75*K1293),847)),MIN(K1293,(0.75*$C1293),847)),2),U1293)))</f>
        <v>Effectuez l’étape 1</v>
      </c>
      <c r="P1293" s="3">
        <f t="shared" si="20"/>
        <v>0</v>
      </c>
      <c r="R1293" s="110" t="e">
        <f>IF(revenueReduction&gt;0.3,MAX(IF($B1293="Non - avec lien de dépendance",MIN(1129,H1293,$C1293)*overallRate,MIN(1129,H1293)*overallRate),ROUND(MAX(IF($B1293="Non - avec lien de dépendance",0,MIN((0.75*H1293),847)),MIN(H1293,(0.75*$C1293),847)),2)),IF($B1293="Non - avec lien de dépendance",MIN(1129,H1293,$C1293)*overallRate,MIN(1129,H1293)*overallRate))</f>
        <v>#VALUE!</v>
      </c>
      <c r="S1293" s="110" t="e">
        <f>IF(revenueReduction&gt;0.3,MAX(IF($B1293="Non - avec lien de dépendance",MIN(1129,I1293,$C1293)*overallRate,MIN(1129,I1293)*overallRate),ROUND(MAX(IF($B1293="Non - avec lien de dépendance",0,MIN((0.75*I1293),847)),MIN(I1293,(0.75*$C1293),847)),2)),IF($B1293="Non - avec lien de dépendance",MIN(1129,I1293,$C1293)*overallRate,MIN(1129,I1293)*overallRate))</f>
        <v>#VALUE!</v>
      </c>
      <c r="T1293" s="110" t="e">
        <f>IF(revenueReduction&gt;0.3,MAX(IF($B1293="Non - avec lien de dépendance",MIN(1129,J1293,$C1293)*overallRate,MIN(1129,J1293)*overallRate),ROUND(MAX(IF($B1293="Non - avec lien de dépendance",0,MIN((0.75*J1293),847)),MIN(J1293,(0.75*$C1293),847)),2)),IF($B1293="Non - avec lien de dépendance",MIN(1129,J1293,$C1293)*overallRate,MIN(1129,J1293)*overallRate))</f>
        <v>#VALUE!</v>
      </c>
      <c r="U1293" s="110" t="e">
        <f>IF(revenueReduction&gt;0.3,MAX(IF($B1293="Non - avec lien de dépendance",MIN(1129,K1293,$C1293)*overallRate,MIN(1129,K1293)*overallRate),ROUND(MAX(IF($B1293="Non - avec lien de dépendance",0,MIN((0.75*K1293),847)),MIN(K1293,(0.75*$C1293),847)),2)),IF($B1293="Non - avec lien de dépendance",MIN(1129,K1293,$C1293)*overallRate,MIN(1129,K1293)*overallRate))</f>
        <v>#VALUE!</v>
      </c>
    </row>
    <row r="1294" spans="12:21" x14ac:dyDescent="0.5">
      <c r="L1294" s="56" t="str">
        <f>IF(ISTEXT(overallRate),"Effectuez l’étape 1",IF(OR(COUNT($C1294,H1294)&lt;&gt;2,overallRate=0),0,IF(D1294="Oui",ROUND(MAX(IF($B1294="Non - avec lien de dépendance",0,MIN((0.75*H1294),847)),MIN(H1294,(0.75*$C1294),847)),2),R1294)))</f>
        <v>Effectuez l’étape 1</v>
      </c>
      <c r="M1294" s="56" t="str">
        <f>IF(ISTEXT(overallRate),"Effectuez l’étape 1",IF(OR(COUNT($C1294,I1294)&lt;&gt;2,overallRate=0),0,IF(E1294="Yes",ROUND(MAX(IF($B1294="Non - avec lien de dépendance",0,MIN((0.75*I1294),847)),MIN(I1294,(0.75*$C1294),847)),2),S1294)))</f>
        <v>Effectuez l’étape 1</v>
      </c>
      <c r="N1294" s="56" t="str">
        <f>IF(ISTEXT(overallRate),"Effectuez l’étape 1",IF(OR(COUNT($C1294,J1294)&lt;&gt;2,overallRate=0),0,IF(F1294="Yes",ROUND(MAX(IF($B1294="Non - avec lien de dépendance",0,MIN((0.75*J1294),847)),MIN(J1294,(0.75*$C1294),847)),2),T1294)))</f>
        <v>Effectuez l’étape 1</v>
      </c>
      <c r="O1294" s="56" t="str">
        <f>IF(ISTEXT(overallRate),"Effectuez l’étape 1",IF(OR(COUNT($C1294,K1294)&lt;&gt;2,overallRate=0),0,IF(G1294="Yes",ROUND(MAX(IF($B1294="Non - avec lien de dépendance",0,MIN((0.75*K1294),847)),MIN(K1294,(0.75*$C1294),847)),2),U1294)))</f>
        <v>Effectuez l’étape 1</v>
      </c>
      <c r="P1294" s="3">
        <f t="shared" si="20"/>
        <v>0</v>
      </c>
      <c r="R1294" s="110" t="e">
        <f>IF(revenueReduction&gt;0.3,MAX(IF($B1294="Non - avec lien de dépendance",MIN(1129,H1294,$C1294)*overallRate,MIN(1129,H1294)*overallRate),ROUND(MAX(IF($B1294="Non - avec lien de dépendance",0,MIN((0.75*H1294),847)),MIN(H1294,(0.75*$C1294),847)),2)),IF($B1294="Non - avec lien de dépendance",MIN(1129,H1294,$C1294)*overallRate,MIN(1129,H1294)*overallRate))</f>
        <v>#VALUE!</v>
      </c>
      <c r="S1294" s="110" t="e">
        <f>IF(revenueReduction&gt;0.3,MAX(IF($B1294="Non - avec lien de dépendance",MIN(1129,I1294,$C1294)*overallRate,MIN(1129,I1294)*overallRate),ROUND(MAX(IF($B1294="Non - avec lien de dépendance",0,MIN((0.75*I1294),847)),MIN(I1294,(0.75*$C1294),847)),2)),IF($B1294="Non - avec lien de dépendance",MIN(1129,I1294,$C1294)*overallRate,MIN(1129,I1294)*overallRate))</f>
        <v>#VALUE!</v>
      </c>
      <c r="T1294" s="110" t="e">
        <f>IF(revenueReduction&gt;0.3,MAX(IF($B1294="Non - avec lien de dépendance",MIN(1129,J1294,$C1294)*overallRate,MIN(1129,J1294)*overallRate),ROUND(MAX(IF($B1294="Non - avec lien de dépendance",0,MIN((0.75*J1294),847)),MIN(J1294,(0.75*$C1294),847)),2)),IF($B1294="Non - avec lien de dépendance",MIN(1129,J1294,$C1294)*overallRate,MIN(1129,J1294)*overallRate))</f>
        <v>#VALUE!</v>
      </c>
      <c r="U1294" s="110" t="e">
        <f>IF(revenueReduction&gt;0.3,MAX(IF($B1294="Non - avec lien de dépendance",MIN(1129,K1294,$C1294)*overallRate,MIN(1129,K1294)*overallRate),ROUND(MAX(IF($B1294="Non - avec lien de dépendance",0,MIN((0.75*K1294),847)),MIN(K1294,(0.75*$C1294),847)),2)),IF($B1294="Non - avec lien de dépendance",MIN(1129,K1294,$C1294)*overallRate,MIN(1129,K1294)*overallRate))</f>
        <v>#VALUE!</v>
      </c>
    </row>
    <row r="1295" spans="12:21" x14ac:dyDescent="0.5">
      <c r="L1295" s="56" t="str">
        <f>IF(ISTEXT(overallRate),"Effectuez l’étape 1",IF(OR(COUNT($C1295,H1295)&lt;&gt;2,overallRate=0),0,IF(D1295="Oui",ROUND(MAX(IF($B1295="Non - avec lien de dépendance",0,MIN((0.75*H1295),847)),MIN(H1295,(0.75*$C1295),847)),2),R1295)))</f>
        <v>Effectuez l’étape 1</v>
      </c>
      <c r="M1295" s="56" t="str">
        <f>IF(ISTEXT(overallRate),"Effectuez l’étape 1",IF(OR(COUNT($C1295,I1295)&lt;&gt;2,overallRate=0),0,IF(E1295="Yes",ROUND(MAX(IF($B1295="Non - avec lien de dépendance",0,MIN((0.75*I1295),847)),MIN(I1295,(0.75*$C1295),847)),2),S1295)))</f>
        <v>Effectuez l’étape 1</v>
      </c>
      <c r="N1295" s="56" t="str">
        <f>IF(ISTEXT(overallRate),"Effectuez l’étape 1",IF(OR(COUNT($C1295,J1295)&lt;&gt;2,overallRate=0),0,IF(F1295="Yes",ROUND(MAX(IF($B1295="Non - avec lien de dépendance",0,MIN((0.75*J1295),847)),MIN(J1295,(0.75*$C1295),847)),2),T1295)))</f>
        <v>Effectuez l’étape 1</v>
      </c>
      <c r="O1295" s="56" t="str">
        <f>IF(ISTEXT(overallRate),"Effectuez l’étape 1",IF(OR(COUNT($C1295,K1295)&lt;&gt;2,overallRate=0),0,IF(G1295="Yes",ROUND(MAX(IF($B1295="Non - avec lien de dépendance",0,MIN((0.75*K1295),847)),MIN(K1295,(0.75*$C1295),847)),2),U1295)))</f>
        <v>Effectuez l’étape 1</v>
      </c>
      <c r="P1295" s="3">
        <f t="shared" si="20"/>
        <v>0</v>
      </c>
      <c r="R1295" s="110" t="e">
        <f>IF(revenueReduction&gt;0.3,MAX(IF($B1295="Non - avec lien de dépendance",MIN(1129,H1295,$C1295)*overallRate,MIN(1129,H1295)*overallRate),ROUND(MAX(IF($B1295="Non - avec lien de dépendance",0,MIN((0.75*H1295),847)),MIN(H1295,(0.75*$C1295),847)),2)),IF($B1295="Non - avec lien de dépendance",MIN(1129,H1295,$C1295)*overallRate,MIN(1129,H1295)*overallRate))</f>
        <v>#VALUE!</v>
      </c>
      <c r="S1295" s="110" t="e">
        <f>IF(revenueReduction&gt;0.3,MAX(IF($B1295="Non - avec lien de dépendance",MIN(1129,I1295,$C1295)*overallRate,MIN(1129,I1295)*overallRate),ROUND(MAX(IF($B1295="Non - avec lien de dépendance",0,MIN((0.75*I1295),847)),MIN(I1295,(0.75*$C1295),847)),2)),IF($B1295="Non - avec lien de dépendance",MIN(1129,I1295,$C1295)*overallRate,MIN(1129,I1295)*overallRate))</f>
        <v>#VALUE!</v>
      </c>
      <c r="T1295" s="110" t="e">
        <f>IF(revenueReduction&gt;0.3,MAX(IF($B1295="Non - avec lien de dépendance",MIN(1129,J1295,$C1295)*overallRate,MIN(1129,J1295)*overallRate),ROUND(MAX(IF($B1295="Non - avec lien de dépendance",0,MIN((0.75*J1295),847)),MIN(J1295,(0.75*$C1295),847)),2)),IF($B1295="Non - avec lien de dépendance",MIN(1129,J1295,$C1295)*overallRate,MIN(1129,J1295)*overallRate))</f>
        <v>#VALUE!</v>
      </c>
      <c r="U1295" s="110" t="e">
        <f>IF(revenueReduction&gt;0.3,MAX(IF($B1295="Non - avec lien de dépendance",MIN(1129,K1295,$C1295)*overallRate,MIN(1129,K1295)*overallRate),ROUND(MAX(IF($B1295="Non - avec lien de dépendance",0,MIN((0.75*K1295),847)),MIN(K1295,(0.75*$C1295),847)),2)),IF($B1295="Non - avec lien de dépendance",MIN(1129,K1295,$C1295)*overallRate,MIN(1129,K1295)*overallRate))</f>
        <v>#VALUE!</v>
      </c>
    </row>
    <row r="1296" spans="12:21" x14ac:dyDescent="0.5">
      <c r="L1296" s="56" t="str">
        <f>IF(ISTEXT(overallRate),"Effectuez l’étape 1",IF(OR(COUNT($C1296,H1296)&lt;&gt;2,overallRate=0),0,IF(D1296="Oui",ROUND(MAX(IF($B1296="Non - avec lien de dépendance",0,MIN((0.75*H1296),847)),MIN(H1296,(0.75*$C1296),847)),2),R1296)))</f>
        <v>Effectuez l’étape 1</v>
      </c>
      <c r="M1296" s="56" t="str">
        <f>IF(ISTEXT(overallRate),"Effectuez l’étape 1",IF(OR(COUNT($C1296,I1296)&lt;&gt;2,overallRate=0),0,IF(E1296="Yes",ROUND(MAX(IF($B1296="Non - avec lien de dépendance",0,MIN((0.75*I1296),847)),MIN(I1296,(0.75*$C1296),847)),2),S1296)))</f>
        <v>Effectuez l’étape 1</v>
      </c>
      <c r="N1296" s="56" t="str">
        <f>IF(ISTEXT(overallRate),"Effectuez l’étape 1",IF(OR(COUNT($C1296,J1296)&lt;&gt;2,overallRate=0),0,IF(F1296="Yes",ROUND(MAX(IF($B1296="Non - avec lien de dépendance",0,MIN((0.75*J1296),847)),MIN(J1296,(0.75*$C1296),847)),2),T1296)))</f>
        <v>Effectuez l’étape 1</v>
      </c>
      <c r="O1296" s="56" t="str">
        <f>IF(ISTEXT(overallRate),"Effectuez l’étape 1",IF(OR(COUNT($C1296,K1296)&lt;&gt;2,overallRate=0),0,IF(G1296="Yes",ROUND(MAX(IF($B1296="Non - avec lien de dépendance",0,MIN((0.75*K1296),847)),MIN(K1296,(0.75*$C1296),847)),2),U1296)))</f>
        <v>Effectuez l’étape 1</v>
      </c>
      <c r="P1296" s="3">
        <f t="shared" si="20"/>
        <v>0</v>
      </c>
      <c r="R1296" s="110" t="e">
        <f>IF(revenueReduction&gt;0.3,MAX(IF($B1296="Non - avec lien de dépendance",MIN(1129,H1296,$C1296)*overallRate,MIN(1129,H1296)*overallRate),ROUND(MAX(IF($B1296="Non - avec lien de dépendance",0,MIN((0.75*H1296),847)),MIN(H1296,(0.75*$C1296),847)),2)),IF($B1296="Non - avec lien de dépendance",MIN(1129,H1296,$C1296)*overallRate,MIN(1129,H1296)*overallRate))</f>
        <v>#VALUE!</v>
      </c>
      <c r="S1296" s="110" t="e">
        <f>IF(revenueReduction&gt;0.3,MAX(IF($B1296="Non - avec lien de dépendance",MIN(1129,I1296,$C1296)*overallRate,MIN(1129,I1296)*overallRate),ROUND(MAX(IF($B1296="Non - avec lien de dépendance",0,MIN((0.75*I1296),847)),MIN(I1296,(0.75*$C1296),847)),2)),IF($B1296="Non - avec lien de dépendance",MIN(1129,I1296,$C1296)*overallRate,MIN(1129,I1296)*overallRate))</f>
        <v>#VALUE!</v>
      </c>
      <c r="T1296" s="110" t="e">
        <f>IF(revenueReduction&gt;0.3,MAX(IF($B1296="Non - avec lien de dépendance",MIN(1129,J1296,$C1296)*overallRate,MIN(1129,J1296)*overallRate),ROUND(MAX(IF($B1296="Non - avec lien de dépendance",0,MIN((0.75*J1296),847)),MIN(J1296,(0.75*$C1296),847)),2)),IF($B1296="Non - avec lien de dépendance",MIN(1129,J1296,$C1296)*overallRate,MIN(1129,J1296)*overallRate))</f>
        <v>#VALUE!</v>
      </c>
      <c r="U1296" s="110" t="e">
        <f>IF(revenueReduction&gt;0.3,MAX(IF($B1296="Non - avec lien de dépendance",MIN(1129,K1296,$C1296)*overallRate,MIN(1129,K1296)*overallRate),ROUND(MAX(IF($B1296="Non - avec lien de dépendance",0,MIN((0.75*K1296),847)),MIN(K1296,(0.75*$C1296),847)),2)),IF($B1296="Non - avec lien de dépendance",MIN(1129,K1296,$C1296)*overallRate,MIN(1129,K1296)*overallRate))</f>
        <v>#VALUE!</v>
      </c>
    </row>
    <row r="1297" spans="12:21" x14ac:dyDescent="0.5">
      <c r="L1297" s="56" t="str">
        <f>IF(ISTEXT(overallRate),"Effectuez l’étape 1",IF(OR(COUNT($C1297,H1297)&lt;&gt;2,overallRate=0),0,IF(D1297="Oui",ROUND(MAX(IF($B1297="Non - avec lien de dépendance",0,MIN((0.75*H1297),847)),MIN(H1297,(0.75*$C1297),847)),2),R1297)))</f>
        <v>Effectuez l’étape 1</v>
      </c>
      <c r="M1297" s="56" t="str">
        <f>IF(ISTEXT(overallRate),"Effectuez l’étape 1",IF(OR(COUNT($C1297,I1297)&lt;&gt;2,overallRate=0),0,IF(E1297="Yes",ROUND(MAX(IF($B1297="Non - avec lien de dépendance",0,MIN((0.75*I1297),847)),MIN(I1297,(0.75*$C1297),847)),2),S1297)))</f>
        <v>Effectuez l’étape 1</v>
      </c>
      <c r="N1297" s="56" t="str">
        <f>IF(ISTEXT(overallRate),"Effectuez l’étape 1",IF(OR(COUNT($C1297,J1297)&lt;&gt;2,overallRate=0),0,IF(F1297="Yes",ROUND(MAX(IF($B1297="Non - avec lien de dépendance",0,MIN((0.75*J1297),847)),MIN(J1297,(0.75*$C1297),847)),2),T1297)))</f>
        <v>Effectuez l’étape 1</v>
      </c>
      <c r="O1297" s="56" t="str">
        <f>IF(ISTEXT(overallRate),"Effectuez l’étape 1",IF(OR(COUNT($C1297,K1297)&lt;&gt;2,overallRate=0),0,IF(G1297="Yes",ROUND(MAX(IF($B1297="Non - avec lien de dépendance",0,MIN((0.75*K1297),847)),MIN(K1297,(0.75*$C1297),847)),2),U1297)))</f>
        <v>Effectuez l’étape 1</v>
      </c>
      <c r="P1297" s="3">
        <f t="shared" si="20"/>
        <v>0</v>
      </c>
      <c r="R1297" s="110" t="e">
        <f>IF(revenueReduction&gt;0.3,MAX(IF($B1297="Non - avec lien de dépendance",MIN(1129,H1297,$C1297)*overallRate,MIN(1129,H1297)*overallRate),ROUND(MAX(IF($B1297="Non - avec lien de dépendance",0,MIN((0.75*H1297),847)),MIN(H1297,(0.75*$C1297),847)),2)),IF($B1297="Non - avec lien de dépendance",MIN(1129,H1297,$C1297)*overallRate,MIN(1129,H1297)*overallRate))</f>
        <v>#VALUE!</v>
      </c>
      <c r="S1297" s="110" t="e">
        <f>IF(revenueReduction&gt;0.3,MAX(IF($B1297="Non - avec lien de dépendance",MIN(1129,I1297,$C1297)*overallRate,MIN(1129,I1297)*overallRate),ROUND(MAX(IF($B1297="Non - avec lien de dépendance",0,MIN((0.75*I1297),847)),MIN(I1297,(0.75*$C1297),847)),2)),IF($B1297="Non - avec lien de dépendance",MIN(1129,I1297,$C1297)*overallRate,MIN(1129,I1297)*overallRate))</f>
        <v>#VALUE!</v>
      </c>
      <c r="T1297" s="110" t="e">
        <f>IF(revenueReduction&gt;0.3,MAX(IF($B1297="Non - avec lien de dépendance",MIN(1129,J1297,$C1297)*overallRate,MIN(1129,J1297)*overallRate),ROUND(MAX(IF($B1297="Non - avec lien de dépendance",0,MIN((0.75*J1297),847)),MIN(J1297,(0.75*$C1297),847)),2)),IF($B1297="Non - avec lien de dépendance",MIN(1129,J1297,$C1297)*overallRate,MIN(1129,J1297)*overallRate))</f>
        <v>#VALUE!</v>
      </c>
      <c r="U1297" s="110" t="e">
        <f>IF(revenueReduction&gt;0.3,MAX(IF($B1297="Non - avec lien de dépendance",MIN(1129,K1297,$C1297)*overallRate,MIN(1129,K1297)*overallRate),ROUND(MAX(IF($B1297="Non - avec lien de dépendance",0,MIN((0.75*K1297),847)),MIN(K1297,(0.75*$C1297),847)),2)),IF($B1297="Non - avec lien de dépendance",MIN(1129,K1297,$C1297)*overallRate,MIN(1129,K1297)*overallRate))</f>
        <v>#VALUE!</v>
      </c>
    </row>
    <row r="1298" spans="12:21" x14ac:dyDescent="0.5">
      <c r="L1298" s="56" t="str">
        <f>IF(ISTEXT(overallRate),"Effectuez l’étape 1",IF(OR(COUNT($C1298,H1298)&lt;&gt;2,overallRate=0),0,IF(D1298="Oui",ROUND(MAX(IF($B1298="Non - avec lien de dépendance",0,MIN((0.75*H1298),847)),MIN(H1298,(0.75*$C1298),847)),2),R1298)))</f>
        <v>Effectuez l’étape 1</v>
      </c>
      <c r="M1298" s="56" t="str">
        <f>IF(ISTEXT(overallRate),"Effectuez l’étape 1",IF(OR(COUNT($C1298,I1298)&lt;&gt;2,overallRate=0),0,IF(E1298="Yes",ROUND(MAX(IF($B1298="Non - avec lien de dépendance",0,MIN((0.75*I1298),847)),MIN(I1298,(0.75*$C1298),847)),2),S1298)))</f>
        <v>Effectuez l’étape 1</v>
      </c>
      <c r="N1298" s="56" t="str">
        <f>IF(ISTEXT(overallRate),"Effectuez l’étape 1",IF(OR(COUNT($C1298,J1298)&lt;&gt;2,overallRate=0),0,IF(F1298="Yes",ROUND(MAX(IF($B1298="Non - avec lien de dépendance",0,MIN((0.75*J1298),847)),MIN(J1298,(0.75*$C1298),847)),2),T1298)))</f>
        <v>Effectuez l’étape 1</v>
      </c>
      <c r="O1298" s="56" t="str">
        <f>IF(ISTEXT(overallRate),"Effectuez l’étape 1",IF(OR(COUNT($C1298,K1298)&lt;&gt;2,overallRate=0),0,IF(G1298="Yes",ROUND(MAX(IF($B1298="Non - avec lien de dépendance",0,MIN((0.75*K1298),847)),MIN(K1298,(0.75*$C1298),847)),2),U1298)))</f>
        <v>Effectuez l’étape 1</v>
      </c>
      <c r="P1298" s="3">
        <f t="shared" si="20"/>
        <v>0</v>
      </c>
      <c r="R1298" s="110" t="e">
        <f>IF(revenueReduction&gt;0.3,MAX(IF($B1298="Non - avec lien de dépendance",MIN(1129,H1298,$C1298)*overallRate,MIN(1129,H1298)*overallRate),ROUND(MAX(IF($B1298="Non - avec lien de dépendance",0,MIN((0.75*H1298),847)),MIN(H1298,(0.75*$C1298),847)),2)),IF($B1298="Non - avec lien de dépendance",MIN(1129,H1298,$C1298)*overallRate,MIN(1129,H1298)*overallRate))</f>
        <v>#VALUE!</v>
      </c>
      <c r="S1298" s="110" t="e">
        <f>IF(revenueReduction&gt;0.3,MAX(IF($B1298="Non - avec lien de dépendance",MIN(1129,I1298,$C1298)*overallRate,MIN(1129,I1298)*overallRate),ROUND(MAX(IF($B1298="Non - avec lien de dépendance",0,MIN((0.75*I1298),847)),MIN(I1298,(0.75*$C1298),847)),2)),IF($B1298="Non - avec lien de dépendance",MIN(1129,I1298,$C1298)*overallRate,MIN(1129,I1298)*overallRate))</f>
        <v>#VALUE!</v>
      </c>
      <c r="T1298" s="110" t="e">
        <f>IF(revenueReduction&gt;0.3,MAX(IF($B1298="Non - avec lien de dépendance",MIN(1129,J1298,$C1298)*overallRate,MIN(1129,J1298)*overallRate),ROUND(MAX(IF($B1298="Non - avec lien de dépendance",0,MIN((0.75*J1298),847)),MIN(J1298,(0.75*$C1298),847)),2)),IF($B1298="Non - avec lien de dépendance",MIN(1129,J1298,$C1298)*overallRate,MIN(1129,J1298)*overallRate))</f>
        <v>#VALUE!</v>
      </c>
      <c r="U1298" s="110" t="e">
        <f>IF(revenueReduction&gt;0.3,MAX(IF($B1298="Non - avec lien de dépendance",MIN(1129,K1298,$C1298)*overallRate,MIN(1129,K1298)*overallRate),ROUND(MAX(IF($B1298="Non - avec lien de dépendance",0,MIN((0.75*K1298),847)),MIN(K1298,(0.75*$C1298),847)),2)),IF($B1298="Non - avec lien de dépendance",MIN(1129,K1298,$C1298)*overallRate,MIN(1129,K1298)*overallRate))</f>
        <v>#VALUE!</v>
      </c>
    </row>
    <row r="1299" spans="12:21" x14ac:dyDescent="0.5">
      <c r="L1299" s="56" t="str">
        <f>IF(ISTEXT(overallRate),"Effectuez l’étape 1",IF(OR(COUNT($C1299,H1299)&lt;&gt;2,overallRate=0),0,IF(D1299="Oui",ROUND(MAX(IF($B1299="Non - avec lien de dépendance",0,MIN((0.75*H1299),847)),MIN(H1299,(0.75*$C1299),847)),2),R1299)))</f>
        <v>Effectuez l’étape 1</v>
      </c>
      <c r="M1299" s="56" t="str">
        <f>IF(ISTEXT(overallRate),"Effectuez l’étape 1",IF(OR(COUNT($C1299,I1299)&lt;&gt;2,overallRate=0),0,IF(E1299="Yes",ROUND(MAX(IF($B1299="Non - avec lien de dépendance",0,MIN((0.75*I1299),847)),MIN(I1299,(0.75*$C1299),847)),2),S1299)))</f>
        <v>Effectuez l’étape 1</v>
      </c>
      <c r="N1299" s="56" t="str">
        <f>IF(ISTEXT(overallRate),"Effectuez l’étape 1",IF(OR(COUNT($C1299,J1299)&lt;&gt;2,overallRate=0),0,IF(F1299="Yes",ROUND(MAX(IF($B1299="Non - avec lien de dépendance",0,MIN((0.75*J1299),847)),MIN(J1299,(0.75*$C1299),847)),2),T1299)))</f>
        <v>Effectuez l’étape 1</v>
      </c>
      <c r="O1299" s="56" t="str">
        <f>IF(ISTEXT(overallRate),"Effectuez l’étape 1",IF(OR(COUNT($C1299,K1299)&lt;&gt;2,overallRate=0),0,IF(G1299="Yes",ROUND(MAX(IF($B1299="Non - avec lien de dépendance",0,MIN((0.75*K1299),847)),MIN(K1299,(0.75*$C1299),847)),2),U1299)))</f>
        <v>Effectuez l’étape 1</v>
      </c>
      <c r="P1299" s="3">
        <f t="shared" si="20"/>
        <v>0</v>
      </c>
      <c r="R1299" s="110" t="e">
        <f>IF(revenueReduction&gt;0.3,MAX(IF($B1299="Non - avec lien de dépendance",MIN(1129,H1299,$C1299)*overallRate,MIN(1129,H1299)*overallRate),ROUND(MAX(IF($B1299="Non - avec lien de dépendance",0,MIN((0.75*H1299),847)),MIN(H1299,(0.75*$C1299),847)),2)),IF($B1299="Non - avec lien de dépendance",MIN(1129,H1299,$C1299)*overallRate,MIN(1129,H1299)*overallRate))</f>
        <v>#VALUE!</v>
      </c>
      <c r="S1299" s="110" t="e">
        <f>IF(revenueReduction&gt;0.3,MAX(IF($B1299="Non - avec lien de dépendance",MIN(1129,I1299,$C1299)*overallRate,MIN(1129,I1299)*overallRate),ROUND(MAX(IF($B1299="Non - avec lien de dépendance",0,MIN((0.75*I1299),847)),MIN(I1299,(0.75*$C1299),847)),2)),IF($B1299="Non - avec lien de dépendance",MIN(1129,I1299,$C1299)*overallRate,MIN(1129,I1299)*overallRate))</f>
        <v>#VALUE!</v>
      </c>
      <c r="T1299" s="110" t="e">
        <f>IF(revenueReduction&gt;0.3,MAX(IF($B1299="Non - avec lien de dépendance",MIN(1129,J1299,$C1299)*overallRate,MIN(1129,J1299)*overallRate),ROUND(MAX(IF($B1299="Non - avec lien de dépendance",0,MIN((0.75*J1299),847)),MIN(J1299,(0.75*$C1299),847)),2)),IF($B1299="Non - avec lien de dépendance",MIN(1129,J1299,$C1299)*overallRate,MIN(1129,J1299)*overallRate))</f>
        <v>#VALUE!</v>
      </c>
      <c r="U1299" s="110" t="e">
        <f>IF(revenueReduction&gt;0.3,MAX(IF($B1299="Non - avec lien de dépendance",MIN(1129,K1299,$C1299)*overallRate,MIN(1129,K1299)*overallRate),ROUND(MAX(IF($B1299="Non - avec lien de dépendance",0,MIN((0.75*K1299),847)),MIN(K1299,(0.75*$C1299),847)),2)),IF($B1299="Non - avec lien de dépendance",MIN(1129,K1299,$C1299)*overallRate,MIN(1129,K1299)*overallRate))</f>
        <v>#VALUE!</v>
      </c>
    </row>
    <row r="1300" spans="12:21" x14ac:dyDescent="0.5">
      <c r="L1300" s="56" t="str">
        <f>IF(ISTEXT(overallRate),"Effectuez l’étape 1",IF(OR(COUNT($C1300,H1300)&lt;&gt;2,overallRate=0),0,IF(D1300="Oui",ROUND(MAX(IF($B1300="Non - avec lien de dépendance",0,MIN((0.75*H1300),847)),MIN(H1300,(0.75*$C1300),847)),2),R1300)))</f>
        <v>Effectuez l’étape 1</v>
      </c>
      <c r="M1300" s="56" t="str">
        <f>IF(ISTEXT(overallRate),"Effectuez l’étape 1",IF(OR(COUNT($C1300,I1300)&lt;&gt;2,overallRate=0),0,IF(E1300="Yes",ROUND(MAX(IF($B1300="Non - avec lien de dépendance",0,MIN((0.75*I1300),847)),MIN(I1300,(0.75*$C1300),847)),2),S1300)))</f>
        <v>Effectuez l’étape 1</v>
      </c>
      <c r="N1300" s="56" t="str">
        <f>IF(ISTEXT(overallRate),"Effectuez l’étape 1",IF(OR(COUNT($C1300,J1300)&lt;&gt;2,overallRate=0),0,IF(F1300="Yes",ROUND(MAX(IF($B1300="Non - avec lien de dépendance",0,MIN((0.75*J1300),847)),MIN(J1300,(0.75*$C1300),847)),2),T1300)))</f>
        <v>Effectuez l’étape 1</v>
      </c>
      <c r="O1300" s="56" t="str">
        <f>IF(ISTEXT(overallRate),"Effectuez l’étape 1",IF(OR(COUNT($C1300,K1300)&lt;&gt;2,overallRate=0),0,IF(G1300="Yes",ROUND(MAX(IF($B1300="Non - avec lien de dépendance",0,MIN((0.75*K1300),847)),MIN(K1300,(0.75*$C1300),847)),2),U1300)))</f>
        <v>Effectuez l’étape 1</v>
      </c>
      <c r="P1300" s="3">
        <f t="shared" si="20"/>
        <v>0</v>
      </c>
      <c r="R1300" s="110" t="e">
        <f>IF(revenueReduction&gt;0.3,MAX(IF($B1300="Non - avec lien de dépendance",MIN(1129,H1300,$C1300)*overallRate,MIN(1129,H1300)*overallRate),ROUND(MAX(IF($B1300="Non - avec lien de dépendance",0,MIN((0.75*H1300),847)),MIN(H1300,(0.75*$C1300),847)),2)),IF($B1300="Non - avec lien de dépendance",MIN(1129,H1300,$C1300)*overallRate,MIN(1129,H1300)*overallRate))</f>
        <v>#VALUE!</v>
      </c>
      <c r="S1300" s="110" t="e">
        <f>IF(revenueReduction&gt;0.3,MAX(IF($B1300="Non - avec lien de dépendance",MIN(1129,I1300,$C1300)*overallRate,MIN(1129,I1300)*overallRate),ROUND(MAX(IF($B1300="Non - avec lien de dépendance",0,MIN((0.75*I1300),847)),MIN(I1300,(0.75*$C1300),847)),2)),IF($B1300="Non - avec lien de dépendance",MIN(1129,I1300,$C1300)*overallRate,MIN(1129,I1300)*overallRate))</f>
        <v>#VALUE!</v>
      </c>
      <c r="T1300" s="110" t="e">
        <f>IF(revenueReduction&gt;0.3,MAX(IF($B1300="Non - avec lien de dépendance",MIN(1129,J1300,$C1300)*overallRate,MIN(1129,J1300)*overallRate),ROUND(MAX(IF($B1300="Non - avec lien de dépendance",0,MIN((0.75*J1300),847)),MIN(J1300,(0.75*$C1300),847)),2)),IF($B1300="Non - avec lien de dépendance",MIN(1129,J1300,$C1300)*overallRate,MIN(1129,J1300)*overallRate))</f>
        <v>#VALUE!</v>
      </c>
      <c r="U1300" s="110" t="e">
        <f>IF(revenueReduction&gt;0.3,MAX(IF($B1300="Non - avec lien de dépendance",MIN(1129,K1300,$C1300)*overallRate,MIN(1129,K1300)*overallRate),ROUND(MAX(IF($B1300="Non - avec lien de dépendance",0,MIN((0.75*K1300),847)),MIN(K1300,(0.75*$C1300),847)),2)),IF($B1300="Non - avec lien de dépendance",MIN(1129,K1300,$C1300)*overallRate,MIN(1129,K1300)*overallRate))</f>
        <v>#VALUE!</v>
      </c>
    </row>
    <row r="1301" spans="12:21" x14ac:dyDescent="0.5">
      <c r="L1301" s="56" t="str">
        <f>IF(ISTEXT(overallRate),"Effectuez l’étape 1",IF(OR(COUNT($C1301,H1301)&lt;&gt;2,overallRate=0),0,IF(D1301="Oui",ROUND(MAX(IF($B1301="Non - avec lien de dépendance",0,MIN((0.75*H1301),847)),MIN(H1301,(0.75*$C1301),847)),2),R1301)))</f>
        <v>Effectuez l’étape 1</v>
      </c>
      <c r="M1301" s="56" t="str">
        <f>IF(ISTEXT(overallRate),"Effectuez l’étape 1",IF(OR(COUNT($C1301,I1301)&lt;&gt;2,overallRate=0),0,IF(E1301="Yes",ROUND(MAX(IF($B1301="Non - avec lien de dépendance",0,MIN((0.75*I1301),847)),MIN(I1301,(0.75*$C1301),847)),2),S1301)))</f>
        <v>Effectuez l’étape 1</v>
      </c>
      <c r="N1301" s="56" t="str">
        <f>IF(ISTEXT(overallRate),"Effectuez l’étape 1",IF(OR(COUNT($C1301,J1301)&lt;&gt;2,overallRate=0),0,IF(F1301="Yes",ROUND(MAX(IF($B1301="Non - avec lien de dépendance",0,MIN((0.75*J1301),847)),MIN(J1301,(0.75*$C1301),847)),2),T1301)))</f>
        <v>Effectuez l’étape 1</v>
      </c>
      <c r="O1301" s="56" t="str">
        <f>IF(ISTEXT(overallRate),"Effectuez l’étape 1",IF(OR(COUNT($C1301,K1301)&lt;&gt;2,overallRate=0),0,IF(G1301="Yes",ROUND(MAX(IF($B1301="Non - avec lien de dépendance",0,MIN((0.75*K1301),847)),MIN(K1301,(0.75*$C1301),847)),2),U1301)))</f>
        <v>Effectuez l’étape 1</v>
      </c>
      <c r="P1301" s="3">
        <f t="shared" si="20"/>
        <v>0</v>
      </c>
      <c r="R1301" s="110" t="e">
        <f>IF(revenueReduction&gt;0.3,MAX(IF($B1301="Non - avec lien de dépendance",MIN(1129,H1301,$C1301)*overallRate,MIN(1129,H1301)*overallRate),ROUND(MAX(IF($B1301="Non - avec lien de dépendance",0,MIN((0.75*H1301),847)),MIN(H1301,(0.75*$C1301),847)),2)),IF($B1301="Non - avec lien de dépendance",MIN(1129,H1301,$C1301)*overallRate,MIN(1129,H1301)*overallRate))</f>
        <v>#VALUE!</v>
      </c>
      <c r="S1301" s="110" t="e">
        <f>IF(revenueReduction&gt;0.3,MAX(IF($B1301="Non - avec lien de dépendance",MIN(1129,I1301,$C1301)*overallRate,MIN(1129,I1301)*overallRate),ROUND(MAX(IF($B1301="Non - avec lien de dépendance",0,MIN((0.75*I1301),847)),MIN(I1301,(0.75*$C1301),847)),2)),IF($B1301="Non - avec lien de dépendance",MIN(1129,I1301,$C1301)*overallRate,MIN(1129,I1301)*overallRate))</f>
        <v>#VALUE!</v>
      </c>
      <c r="T1301" s="110" t="e">
        <f>IF(revenueReduction&gt;0.3,MAX(IF($B1301="Non - avec lien de dépendance",MIN(1129,J1301,$C1301)*overallRate,MIN(1129,J1301)*overallRate),ROUND(MAX(IF($B1301="Non - avec lien de dépendance",0,MIN((0.75*J1301),847)),MIN(J1301,(0.75*$C1301),847)),2)),IF($B1301="Non - avec lien de dépendance",MIN(1129,J1301,$C1301)*overallRate,MIN(1129,J1301)*overallRate))</f>
        <v>#VALUE!</v>
      </c>
      <c r="U1301" s="110" t="e">
        <f>IF(revenueReduction&gt;0.3,MAX(IF($B1301="Non - avec lien de dépendance",MIN(1129,K1301,$C1301)*overallRate,MIN(1129,K1301)*overallRate),ROUND(MAX(IF($B1301="Non - avec lien de dépendance",0,MIN((0.75*K1301),847)),MIN(K1301,(0.75*$C1301),847)),2)),IF($B1301="Non - avec lien de dépendance",MIN(1129,K1301,$C1301)*overallRate,MIN(1129,K1301)*overallRate))</f>
        <v>#VALUE!</v>
      </c>
    </row>
    <row r="1302" spans="12:21" x14ac:dyDescent="0.5">
      <c r="L1302" s="56" t="str">
        <f>IF(ISTEXT(overallRate),"Effectuez l’étape 1",IF(OR(COUNT($C1302,H1302)&lt;&gt;2,overallRate=0),0,IF(D1302="Oui",ROUND(MAX(IF($B1302="Non - avec lien de dépendance",0,MIN((0.75*H1302),847)),MIN(H1302,(0.75*$C1302),847)),2),R1302)))</f>
        <v>Effectuez l’étape 1</v>
      </c>
      <c r="M1302" s="56" t="str">
        <f>IF(ISTEXT(overallRate),"Effectuez l’étape 1",IF(OR(COUNT($C1302,I1302)&lt;&gt;2,overallRate=0),0,IF(E1302="Yes",ROUND(MAX(IF($B1302="Non - avec lien de dépendance",0,MIN((0.75*I1302),847)),MIN(I1302,(0.75*$C1302),847)),2),S1302)))</f>
        <v>Effectuez l’étape 1</v>
      </c>
      <c r="N1302" s="56" t="str">
        <f>IF(ISTEXT(overallRate),"Effectuez l’étape 1",IF(OR(COUNT($C1302,J1302)&lt;&gt;2,overallRate=0),0,IF(F1302="Yes",ROUND(MAX(IF($B1302="Non - avec lien de dépendance",0,MIN((0.75*J1302),847)),MIN(J1302,(0.75*$C1302),847)),2),T1302)))</f>
        <v>Effectuez l’étape 1</v>
      </c>
      <c r="O1302" s="56" t="str">
        <f>IF(ISTEXT(overallRate),"Effectuez l’étape 1",IF(OR(COUNT($C1302,K1302)&lt;&gt;2,overallRate=0),0,IF(G1302="Yes",ROUND(MAX(IF($B1302="Non - avec lien de dépendance",0,MIN((0.75*K1302),847)),MIN(K1302,(0.75*$C1302),847)),2),U1302)))</f>
        <v>Effectuez l’étape 1</v>
      </c>
      <c r="P1302" s="3">
        <f t="shared" si="20"/>
        <v>0</v>
      </c>
      <c r="R1302" s="110" t="e">
        <f>IF(revenueReduction&gt;0.3,MAX(IF($B1302="Non - avec lien de dépendance",MIN(1129,H1302,$C1302)*overallRate,MIN(1129,H1302)*overallRate),ROUND(MAX(IF($B1302="Non - avec lien de dépendance",0,MIN((0.75*H1302),847)),MIN(H1302,(0.75*$C1302),847)),2)),IF($B1302="Non - avec lien de dépendance",MIN(1129,H1302,$C1302)*overallRate,MIN(1129,H1302)*overallRate))</f>
        <v>#VALUE!</v>
      </c>
      <c r="S1302" s="110" t="e">
        <f>IF(revenueReduction&gt;0.3,MAX(IF($B1302="Non - avec lien de dépendance",MIN(1129,I1302,$C1302)*overallRate,MIN(1129,I1302)*overallRate),ROUND(MAX(IF($B1302="Non - avec lien de dépendance",0,MIN((0.75*I1302),847)),MIN(I1302,(0.75*$C1302),847)),2)),IF($B1302="Non - avec lien de dépendance",MIN(1129,I1302,$C1302)*overallRate,MIN(1129,I1302)*overallRate))</f>
        <v>#VALUE!</v>
      </c>
      <c r="T1302" s="110" t="e">
        <f>IF(revenueReduction&gt;0.3,MAX(IF($B1302="Non - avec lien de dépendance",MIN(1129,J1302,$C1302)*overallRate,MIN(1129,J1302)*overallRate),ROUND(MAX(IF($B1302="Non - avec lien de dépendance",0,MIN((0.75*J1302),847)),MIN(J1302,(0.75*$C1302),847)),2)),IF($B1302="Non - avec lien de dépendance",MIN(1129,J1302,$C1302)*overallRate,MIN(1129,J1302)*overallRate))</f>
        <v>#VALUE!</v>
      </c>
      <c r="U1302" s="110" t="e">
        <f>IF(revenueReduction&gt;0.3,MAX(IF($B1302="Non - avec lien de dépendance",MIN(1129,K1302,$C1302)*overallRate,MIN(1129,K1302)*overallRate),ROUND(MAX(IF($B1302="Non - avec lien de dépendance",0,MIN((0.75*K1302),847)),MIN(K1302,(0.75*$C1302),847)),2)),IF($B1302="Non - avec lien de dépendance",MIN(1129,K1302,$C1302)*overallRate,MIN(1129,K1302)*overallRate))</f>
        <v>#VALUE!</v>
      </c>
    </row>
    <row r="1303" spans="12:21" x14ac:dyDescent="0.5">
      <c r="L1303" s="56" t="str">
        <f>IF(ISTEXT(overallRate),"Effectuez l’étape 1",IF(OR(COUNT($C1303,H1303)&lt;&gt;2,overallRate=0),0,IF(D1303="Oui",ROUND(MAX(IF($B1303="Non - avec lien de dépendance",0,MIN((0.75*H1303),847)),MIN(H1303,(0.75*$C1303),847)),2),R1303)))</f>
        <v>Effectuez l’étape 1</v>
      </c>
      <c r="M1303" s="56" t="str">
        <f>IF(ISTEXT(overallRate),"Effectuez l’étape 1",IF(OR(COUNT($C1303,I1303)&lt;&gt;2,overallRate=0),0,IF(E1303="Yes",ROUND(MAX(IF($B1303="Non - avec lien de dépendance",0,MIN((0.75*I1303),847)),MIN(I1303,(0.75*$C1303),847)),2),S1303)))</f>
        <v>Effectuez l’étape 1</v>
      </c>
      <c r="N1303" s="56" t="str">
        <f>IF(ISTEXT(overallRate),"Effectuez l’étape 1",IF(OR(COUNT($C1303,J1303)&lt;&gt;2,overallRate=0),0,IF(F1303="Yes",ROUND(MAX(IF($B1303="Non - avec lien de dépendance",0,MIN((0.75*J1303),847)),MIN(J1303,(0.75*$C1303),847)),2),T1303)))</f>
        <v>Effectuez l’étape 1</v>
      </c>
      <c r="O1303" s="56" t="str">
        <f>IF(ISTEXT(overallRate),"Effectuez l’étape 1",IF(OR(COUNT($C1303,K1303)&lt;&gt;2,overallRate=0),0,IF(G1303="Yes",ROUND(MAX(IF($B1303="Non - avec lien de dépendance",0,MIN((0.75*K1303),847)),MIN(K1303,(0.75*$C1303),847)),2),U1303)))</f>
        <v>Effectuez l’étape 1</v>
      </c>
      <c r="P1303" s="3">
        <f t="shared" si="20"/>
        <v>0</v>
      </c>
      <c r="R1303" s="110" t="e">
        <f>IF(revenueReduction&gt;0.3,MAX(IF($B1303="Non - avec lien de dépendance",MIN(1129,H1303,$C1303)*overallRate,MIN(1129,H1303)*overallRate),ROUND(MAX(IF($B1303="Non - avec lien de dépendance",0,MIN((0.75*H1303),847)),MIN(H1303,(0.75*$C1303),847)),2)),IF($B1303="Non - avec lien de dépendance",MIN(1129,H1303,$C1303)*overallRate,MIN(1129,H1303)*overallRate))</f>
        <v>#VALUE!</v>
      </c>
      <c r="S1303" s="110" t="e">
        <f>IF(revenueReduction&gt;0.3,MAX(IF($B1303="Non - avec lien de dépendance",MIN(1129,I1303,$C1303)*overallRate,MIN(1129,I1303)*overallRate),ROUND(MAX(IF($B1303="Non - avec lien de dépendance",0,MIN((0.75*I1303),847)),MIN(I1303,(0.75*$C1303),847)),2)),IF($B1303="Non - avec lien de dépendance",MIN(1129,I1303,$C1303)*overallRate,MIN(1129,I1303)*overallRate))</f>
        <v>#VALUE!</v>
      </c>
      <c r="T1303" s="110" t="e">
        <f>IF(revenueReduction&gt;0.3,MAX(IF($B1303="Non - avec lien de dépendance",MIN(1129,J1303,$C1303)*overallRate,MIN(1129,J1303)*overallRate),ROUND(MAX(IF($B1303="Non - avec lien de dépendance",0,MIN((0.75*J1303),847)),MIN(J1303,(0.75*$C1303),847)),2)),IF($B1303="Non - avec lien de dépendance",MIN(1129,J1303,$C1303)*overallRate,MIN(1129,J1303)*overallRate))</f>
        <v>#VALUE!</v>
      </c>
      <c r="U1303" s="110" t="e">
        <f>IF(revenueReduction&gt;0.3,MAX(IF($B1303="Non - avec lien de dépendance",MIN(1129,K1303,$C1303)*overallRate,MIN(1129,K1303)*overallRate),ROUND(MAX(IF($B1303="Non - avec lien de dépendance",0,MIN((0.75*K1303),847)),MIN(K1303,(0.75*$C1303),847)),2)),IF($B1303="Non - avec lien de dépendance",MIN(1129,K1303,$C1303)*overallRate,MIN(1129,K1303)*overallRate))</f>
        <v>#VALUE!</v>
      </c>
    </row>
    <row r="1304" spans="12:21" x14ac:dyDescent="0.5">
      <c r="L1304" s="56" t="str">
        <f>IF(ISTEXT(overallRate),"Effectuez l’étape 1",IF(OR(COUNT($C1304,H1304)&lt;&gt;2,overallRate=0),0,IF(D1304="Oui",ROUND(MAX(IF($B1304="Non - avec lien de dépendance",0,MIN((0.75*H1304),847)),MIN(H1304,(0.75*$C1304),847)),2),R1304)))</f>
        <v>Effectuez l’étape 1</v>
      </c>
      <c r="M1304" s="56" t="str">
        <f>IF(ISTEXT(overallRate),"Effectuez l’étape 1",IF(OR(COUNT($C1304,I1304)&lt;&gt;2,overallRate=0),0,IF(E1304="Yes",ROUND(MAX(IF($B1304="Non - avec lien de dépendance",0,MIN((0.75*I1304),847)),MIN(I1304,(0.75*$C1304),847)),2),S1304)))</f>
        <v>Effectuez l’étape 1</v>
      </c>
      <c r="N1304" s="56" t="str">
        <f>IF(ISTEXT(overallRate),"Effectuez l’étape 1",IF(OR(COUNT($C1304,J1304)&lt;&gt;2,overallRate=0),0,IF(F1304="Yes",ROUND(MAX(IF($B1304="Non - avec lien de dépendance",0,MIN((0.75*J1304),847)),MIN(J1304,(0.75*$C1304),847)),2),T1304)))</f>
        <v>Effectuez l’étape 1</v>
      </c>
      <c r="O1304" s="56" t="str">
        <f>IF(ISTEXT(overallRate),"Effectuez l’étape 1",IF(OR(COUNT($C1304,K1304)&lt;&gt;2,overallRate=0),0,IF(G1304="Yes",ROUND(MAX(IF($B1304="Non - avec lien de dépendance",0,MIN((0.75*K1304),847)),MIN(K1304,(0.75*$C1304),847)),2),U1304)))</f>
        <v>Effectuez l’étape 1</v>
      </c>
      <c r="P1304" s="3">
        <f t="shared" si="20"/>
        <v>0</v>
      </c>
      <c r="R1304" s="110" t="e">
        <f>IF(revenueReduction&gt;0.3,MAX(IF($B1304="Non - avec lien de dépendance",MIN(1129,H1304,$C1304)*overallRate,MIN(1129,H1304)*overallRate),ROUND(MAX(IF($B1304="Non - avec lien de dépendance",0,MIN((0.75*H1304),847)),MIN(H1304,(0.75*$C1304),847)),2)),IF($B1304="Non - avec lien de dépendance",MIN(1129,H1304,$C1304)*overallRate,MIN(1129,H1304)*overallRate))</f>
        <v>#VALUE!</v>
      </c>
      <c r="S1304" s="110" t="e">
        <f>IF(revenueReduction&gt;0.3,MAX(IF($B1304="Non - avec lien de dépendance",MIN(1129,I1304,$C1304)*overallRate,MIN(1129,I1304)*overallRate),ROUND(MAX(IF($B1304="Non - avec lien de dépendance",0,MIN((0.75*I1304),847)),MIN(I1304,(0.75*$C1304),847)),2)),IF($B1304="Non - avec lien de dépendance",MIN(1129,I1304,$C1304)*overallRate,MIN(1129,I1304)*overallRate))</f>
        <v>#VALUE!</v>
      </c>
      <c r="T1304" s="110" t="e">
        <f>IF(revenueReduction&gt;0.3,MAX(IF($B1304="Non - avec lien de dépendance",MIN(1129,J1304,$C1304)*overallRate,MIN(1129,J1304)*overallRate),ROUND(MAX(IF($B1304="Non - avec lien de dépendance",0,MIN((0.75*J1304),847)),MIN(J1304,(0.75*$C1304),847)),2)),IF($B1304="Non - avec lien de dépendance",MIN(1129,J1304,$C1304)*overallRate,MIN(1129,J1304)*overallRate))</f>
        <v>#VALUE!</v>
      </c>
      <c r="U1304" s="110" t="e">
        <f>IF(revenueReduction&gt;0.3,MAX(IF($B1304="Non - avec lien de dépendance",MIN(1129,K1304,$C1304)*overallRate,MIN(1129,K1304)*overallRate),ROUND(MAX(IF($B1304="Non - avec lien de dépendance",0,MIN((0.75*K1304),847)),MIN(K1304,(0.75*$C1304),847)),2)),IF($B1304="Non - avec lien de dépendance",MIN(1129,K1304,$C1304)*overallRate,MIN(1129,K1304)*overallRate))</f>
        <v>#VALUE!</v>
      </c>
    </row>
    <row r="1305" spans="12:21" x14ac:dyDescent="0.5">
      <c r="L1305" s="56" t="str">
        <f>IF(ISTEXT(overallRate),"Effectuez l’étape 1",IF(OR(COUNT($C1305,H1305)&lt;&gt;2,overallRate=0),0,IF(D1305="Oui",ROUND(MAX(IF($B1305="Non - avec lien de dépendance",0,MIN((0.75*H1305),847)),MIN(H1305,(0.75*$C1305),847)),2),R1305)))</f>
        <v>Effectuez l’étape 1</v>
      </c>
      <c r="M1305" s="56" t="str">
        <f>IF(ISTEXT(overallRate),"Effectuez l’étape 1",IF(OR(COUNT($C1305,I1305)&lt;&gt;2,overallRate=0),0,IF(E1305="Yes",ROUND(MAX(IF($B1305="Non - avec lien de dépendance",0,MIN((0.75*I1305),847)),MIN(I1305,(0.75*$C1305),847)),2),S1305)))</f>
        <v>Effectuez l’étape 1</v>
      </c>
      <c r="N1305" s="56" t="str">
        <f>IF(ISTEXT(overallRate),"Effectuez l’étape 1",IF(OR(COUNT($C1305,J1305)&lt;&gt;2,overallRate=0),0,IF(F1305="Yes",ROUND(MAX(IF($B1305="Non - avec lien de dépendance",0,MIN((0.75*J1305),847)),MIN(J1305,(0.75*$C1305),847)),2),T1305)))</f>
        <v>Effectuez l’étape 1</v>
      </c>
      <c r="O1305" s="56" t="str">
        <f>IF(ISTEXT(overallRate),"Effectuez l’étape 1",IF(OR(COUNT($C1305,K1305)&lt;&gt;2,overallRate=0),0,IF(G1305="Yes",ROUND(MAX(IF($B1305="Non - avec lien de dépendance",0,MIN((0.75*K1305),847)),MIN(K1305,(0.75*$C1305),847)),2),U1305)))</f>
        <v>Effectuez l’étape 1</v>
      </c>
      <c r="P1305" s="3">
        <f t="shared" si="20"/>
        <v>0</v>
      </c>
      <c r="R1305" s="110" t="e">
        <f>IF(revenueReduction&gt;0.3,MAX(IF($B1305="Non - avec lien de dépendance",MIN(1129,H1305,$C1305)*overallRate,MIN(1129,H1305)*overallRate),ROUND(MAX(IF($B1305="Non - avec lien de dépendance",0,MIN((0.75*H1305),847)),MIN(H1305,(0.75*$C1305),847)),2)),IF($B1305="Non - avec lien de dépendance",MIN(1129,H1305,$C1305)*overallRate,MIN(1129,H1305)*overallRate))</f>
        <v>#VALUE!</v>
      </c>
      <c r="S1305" s="110" t="e">
        <f>IF(revenueReduction&gt;0.3,MAX(IF($B1305="Non - avec lien de dépendance",MIN(1129,I1305,$C1305)*overallRate,MIN(1129,I1305)*overallRate),ROUND(MAX(IF($B1305="Non - avec lien de dépendance",0,MIN((0.75*I1305),847)),MIN(I1305,(0.75*$C1305),847)),2)),IF($B1305="Non - avec lien de dépendance",MIN(1129,I1305,$C1305)*overallRate,MIN(1129,I1305)*overallRate))</f>
        <v>#VALUE!</v>
      </c>
      <c r="T1305" s="110" t="e">
        <f>IF(revenueReduction&gt;0.3,MAX(IF($B1305="Non - avec lien de dépendance",MIN(1129,J1305,$C1305)*overallRate,MIN(1129,J1305)*overallRate),ROUND(MAX(IF($B1305="Non - avec lien de dépendance",0,MIN((0.75*J1305),847)),MIN(J1305,(0.75*$C1305),847)),2)),IF($B1305="Non - avec lien de dépendance",MIN(1129,J1305,$C1305)*overallRate,MIN(1129,J1305)*overallRate))</f>
        <v>#VALUE!</v>
      </c>
      <c r="U1305" s="110" t="e">
        <f>IF(revenueReduction&gt;0.3,MAX(IF($B1305="Non - avec lien de dépendance",MIN(1129,K1305,$C1305)*overallRate,MIN(1129,K1305)*overallRate),ROUND(MAX(IF($B1305="Non - avec lien de dépendance",0,MIN((0.75*K1305),847)),MIN(K1305,(0.75*$C1305),847)),2)),IF($B1305="Non - avec lien de dépendance",MIN(1129,K1305,$C1305)*overallRate,MIN(1129,K1305)*overallRate))</f>
        <v>#VALUE!</v>
      </c>
    </row>
    <row r="1306" spans="12:21" x14ac:dyDescent="0.5">
      <c r="L1306" s="56" t="str">
        <f>IF(ISTEXT(overallRate),"Effectuez l’étape 1",IF(OR(COUNT($C1306,H1306)&lt;&gt;2,overallRate=0),0,IF(D1306="Oui",ROUND(MAX(IF($B1306="Non - avec lien de dépendance",0,MIN((0.75*H1306),847)),MIN(H1306,(0.75*$C1306),847)),2),R1306)))</f>
        <v>Effectuez l’étape 1</v>
      </c>
      <c r="M1306" s="56" t="str">
        <f>IF(ISTEXT(overallRate),"Effectuez l’étape 1",IF(OR(COUNT($C1306,I1306)&lt;&gt;2,overallRate=0),0,IF(E1306="Yes",ROUND(MAX(IF($B1306="Non - avec lien de dépendance",0,MIN((0.75*I1306),847)),MIN(I1306,(0.75*$C1306),847)),2),S1306)))</f>
        <v>Effectuez l’étape 1</v>
      </c>
      <c r="N1306" s="56" t="str">
        <f>IF(ISTEXT(overallRate),"Effectuez l’étape 1",IF(OR(COUNT($C1306,J1306)&lt;&gt;2,overallRate=0),0,IF(F1306="Yes",ROUND(MAX(IF($B1306="Non - avec lien de dépendance",0,MIN((0.75*J1306),847)),MIN(J1306,(0.75*$C1306),847)),2),T1306)))</f>
        <v>Effectuez l’étape 1</v>
      </c>
      <c r="O1306" s="56" t="str">
        <f>IF(ISTEXT(overallRate),"Effectuez l’étape 1",IF(OR(COUNT($C1306,K1306)&lt;&gt;2,overallRate=0),0,IF(G1306="Yes",ROUND(MAX(IF($B1306="Non - avec lien de dépendance",0,MIN((0.75*K1306),847)),MIN(K1306,(0.75*$C1306),847)),2),U1306)))</f>
        <v>Effectuez l’étape 1</v>
      </c>
      <c r="P1306" s="3">
        <f t="shared" si="20"/>
        <v>0</v>
      </c>
      <c r="R1306" s="110" t="e">
        <f>IF(revenueReduction&gt;0.3,MAX(IF($B1306="Non - avec lien de dépendance",MIN(1129,H1306,$C1306)*overallRate,MIN(1129,H1306)*overallRate),ROUND(MAX(IF($B1306="Non - avec lien de dépendance",0,MIN((0.75*H1306),847)),MIN(H1306,(0.75*$C1306),847)),2)),IF($B1306="Non - avec lien de dépendance",MIN(1129,H1306,$C1306)*overallRate,MIN(1129,H1306)*overallRate))</f>
        <v>#VALUE!</v>
      </c>
      <c r="S1306" s="110" t="e">
        <f>IF(revenueReduction&gt;0.3,MAX(IF($B1306="Non - avec lien de dépendance",MIN(1129,I1306,$C1306)*overallRate,MIN(1129,I1306)*overallRate),ROUND(MAX(IF($B1306="Non - avec lien de dépendance",0,MIN((0.75*I1306),847)),MIN(I1306,(0.75*$C1306),847)),2)),IF($B1306="Non - avec lien de dépendance",MIN(1129,I1306,$C1306)*overallRate,MIN(1129,I1306)*overallRate))</f>
        <v>#VALUE!</v>
      </c>
      <c r="T1306" s="110" t="e">
        <f>IF(revenueReduction&gt;0.3,MAX(IF($B1306="Non - avec lien de dépendance",MIN(1129,J1306,$C1306)*overallRate,MIN(1129,J1306)*overallRate),ROUND(MAX(IF($B1306="Non - avec lien de dépendance",0,MIN((0.75*J1306),847)),MIN(J1306,(0.75*$C1306),847)),2)),IF($B1306="Non - avec lien de dépendance",MIN(1129,J1306,$C1306)*overallRate,MIN(1129,J1306)*overallRate))</f>
        <v>#VALUE!</v>
      </c>
      <c r="U1306" s="110" t="e">
        <f>IF(revenueReduction&gt;0.3,MAX(IF($B1306="Non - avec lien de dépendance",MIN(1129,K1306,$C1306)*overallRate,MIN(1129,K1306)*overallRate),ROUND(MAX(IF($B1306="Non - avec lien de dépendance",0,MIN((0.75*K1306),847)),MIN(K1306,(0.75*$C1306),847)),2)),IF($B1306="Non - avec lien de dépendance",MIN(1129,K1306,$C1306)*overallRate,MIN(1129,K1306)*overallRate))</f>
        <v>#VALUE!</v>
      </c>
    </row>
    <row r="1307" spans="12:21" x14ac:dyDescent="0.5">
      <c r="L1307" s="56" t="str">
        <f>IF(ISTEXT(overallRate),"Effectuez l’étape 1",IF(OR(COUNT($C1307,H1307)&lt;&gt;2,overallRate=0),0,IF(D1307="Oui",ROUND(MAX(IF($B1307="Non - avec lien de dépendance",0,MIN((0.75*H1307),847)),MIN(H1307,(0.75*$C1307),847)),2),R1307)))</f>
        <v>Effectuez l’étape 1</v>
      </c>
      <c r="M1307" s="56" t="str">
        <f>IF(ISTEXT(overallRate),"Effectuez l’étape 1",IF(OR(COUNT($C1307,I1307)&lt;&gt;2,overallRate=0),0,IF(E1307="Yes",ROUND(MAX(IF($B1307="Non - avec lien de dépendance",0,MIN((0.75*I1307),847)),MIN(I1307,(0.75*$C1307),847)),2),S1307)))</f>
        <v>Effectuez l’étape 1</v>
      </c>
      <c r="N1307" s="56" t="str">
        <f>IF(ISTEXT(overallRate),"Effectuez l’étape 1",IF(OR(COUNT($C1307,J1307)&lt;&gt;2,overallRate=0),0,IF(F1307="Yes",ROUND(MAX(IF($B1307="Non - avec lien de dépendance",0,MIN((0.75*J1307),847)),MIN(J1307,(0.75*$C1307),847)),2),T1307)))</f>
        <v>Effectuez l’étape 1</v>
      </c>
      <c r="O1307" s="56" t="str">
        <f>IF(ISTEXT(overallRate),"Effectuez l’étape 1",IF(OR(COUNT($C1307,K1307)&lt;&gt;2,overallRate=0),0,IF(G1307="Yes",ROUND(MAX(IF($B1307="Non - avec lien de dépendance",0,MIN((0.75*K1307),847)),MIN(K1307,(0.75*$C1307),847)),2),U1307)))</f>
        <v>Effectuez l’étape 1</v>
      </c>
      <c r="P1307" s="3">
        <f t="shared" si="20"/>
        <v>0</v>
      </c>
      <c r="R1307" s="110" t="e">
        <f>IF(revenueReduction&gt;0.3,MAX(IF($B1307="Non - avec lien de dépendance",MIN(1129,H1307,$C1307)*overallRate,MIN(1129,H1307)*overallRate),ROUND(MAX(IF($B1307="Non - avec lien de dépendance",0,MIN((0.75*H1307),847)),MIN(H1307,(0.75*$C1307),847)),2)),IF($B1307="Non - avec lien de dépendance",MIN(1129,H1307,$C1307)*overallRate,MIN(1129,H1307)*overallRate))</f>
        <v>#VALUE!</v>
      </c>
      <c r="S1307" s="110" t="e">
        <f>IF(revenueReduction&gt;0.3,MAX(IF($B1307="Non - avec lien de dépendance",MIN(1129,I1307,$C1307)*overallRate,MIN(1129,I1307)*overallRate),ROUND(MAX(IF($B1307="Non - avec lien de dépendance",0,MIN((0.75*I1307),847)),MIN(I1307,(0.75*$C1307),847)),2)),IF($B1307="Non - avec lien de dépendance",MIN(1129,I1307,$C1307)*overallRate,MIN(1129,I1307)*overallRate))</f>
        <v>#VALUE!</v>
      </c>
      <c r="T1307" s="110" t="e">
        <f>IF(revenueReduction&gt;0.3,MAX(IF($B1307="Non - avec lien de dépendance",MIN(1129,J1307,$C1307)*overallRate,MIN(1129,J1307)*overallRate),ROUND(MAX(IF($B1307="Non - avec lien de dépendance",0,MIN((0.75*J1307),847)),MIN(J1307,(0.75*$C1307),847)),2)),IF($B1307="Non - avec lien de dépendance",MIN(1129,J1307,$C1307)*overallRate,MIN(1129,J1307)*overallRate))</f>
        <v>#VALUE!</v>
      </c>
      <c r="U1307" s="110" t="e">
        <f>IF(revenueReduction&gt;0.3,MAX(IF($B1307="Non - avec lien de dépendance",MIN(1129,K1307,$C1307)*overallRate,MIN(1129,K1307)*overallRate),ROUND(MAX(IF($B1307="Non - avec lien de dépendance",0,MIN((0.75*K1307),847)),MIN(K1307,(0.75*$C1307),847)),2)),IF($B1307="Non - avec lien de dépendance",MIN(1129,K1307,$C1307)*overallRate,MIN(1129,K1307)*overallRate))</f>
        <v>#VALUE!</v>
      </c>
    </row>
    <row r="1308" spans="12:21" x14ac:dyDescent="0.5">
      <c r="L1308" s="56" t="str">
        <f>IF(ISTEXT(overallRate),"Effectuez l’étape 1",IF(OR(COUNT($C1308,H1308)&lt;&gt;2,overallRate=0),0,IF(D1308="Oui",ROUND(MAX(IF($B1308="Non - avec lien de dépendance",0,MIN((0.75*H1308),847)),MIN(H1308,(0.75*$C1308),847)),2),R1308)))</f>
        <v>Effectuez l’étape 1</v>
      </c>
      <c r="M1308" s="56" t="str">
        <f>IF(ISTEXT(overallRate),"Effectuez l’étape 1",IF(OR(COUNT($C1308,I1308)&lt;&gt;2,overallRate=0),0,IF(E1308="Yes",ROUND(MAX(IF($B1308="Non - avec lien de dépendance",0,MIN((0.75*I1308),847)),MIN(I1308,(0.75*$C1308),847)),2),S1308)))</f>
        <v>Effectuez l’étape 1</v>
      </c>
      <c r="N1308" s="56" t="str">
        <f>IF(ISTEXT(overallRate),"Effectuez l’étape 1",IF(OR(COUNT($C1308,J1308)&lt;&gt;2,overallRate=0),0,IF(F1308="Yes",ROUND(MAX(IF($B1308="Non - avec lien de dépendance",0,MIN((0.75*J1308),847)),MIN(J1308,(0.75*$C1308),847)),2),T1308)))</f>
        <v>Effectuez l’étape 1</v>
      </c>
      <c r="O1308" s="56" t="str">
        <f>IF(ISTEXT(overallRate),"Effectuez l’étape 1",IF(OR(COUNT($C1308,K1308)&lt;&gt;2,overallRate=0),0,IF(G1308="Yes",ROUND(MAX(IF($B1308="Non - avec lien de dépendance",0,MIN((0.75*K1308),847)),MIN(K1308,(0.75*$C1308),847)),2),U1308)))</f>
        <v>Effectuez l’étape 1</v>
      </c>
      <c r="P1308" s="3">
        <f t="shared" si="20"/>
        <v>0</v>
      </c>
      <c r="R1308" s="110" t="e">
        <f>IF(revenueReduction&gt;0.3,MAX(IF($B1308="Non - avec lien de dépendance",MIN(1129,H1308,$C1308)*overallRate,MIN(1129,H1308)*overallRate),ROUND(MAX(IF($B1308="Non - avec lien de dépendance",0,MIN((0.75*H1308),847)),MIN(H1308,(0.75*$C1308),847)),2)),IF($B1308="Non - avec lien de dépendance",MIN(1129,H1308,$C1308)*overallRate,MIN(1129,H1308)*overallRate))</f>
        <v>#VALUE!</v>
      </c>
      <c r="S1308" s="110" t="e">
        <f>IF(revenueReduction&gt;0.3,MAX(IF($B1308="Non - avec lien de dépendance",MIN(1129,I1308,$C1308)*overallRate,MIN(1129,I1308)*overallRate),ROUND(MAX(IF($B1308="Non - avec lien de dépendance",0,MIN((0.75*I1308),847)),MIN(I1308,(0.75*$C1308),847)),2)),IF($B1308="Non - avec lien de dépendance",MIN(1129,I1308,$C1308)*overallRate,MIN(1129,I1308)*overallRate))</f>
        <v>#VALUE!</v>
      </c>
      <c r="T1308" s="110" t="e">
        <f>IF(revenueReduction&gt;0.3,MAX(IF($B1308="Non - avec lien de dépendance",MIN(1129,J1308,$C1308)*overallRate,MIN(1129,J1308)*overallRate),ROUND(MAX(IF($B1308="Non - avec lien de dépendance",0,MIN((0.75*J1308),847)),MIN(J1308,(0.75*$C1308),847)),2)),IF($B1308="Non - avec lien de dépendance",MIN(1129,J1308,$C1308)*overallRate,MIN(1129,J1308)*overallRate))</f>
        <v>#VALUE!</v>
      </c>
      <c r="U1308" s="110" t="e">
        <f>IF(revenueReduction&gt;0.3,MAX(IF($B1308="Non - avec lien de dépendance",MIN(1129,K1308,$C1308)*overallRate,MIN(1129,K1308)*overallRate),ROUND(MAX(IF($B1308="Non - avec lien de dépendance",0,MIN((0.75*K1308),847)),MIN(K1308,(0.75*$C1308),847)),2)),IF($B1308="Non - avec lien de dépendance",MIN(1129,K1308,$C1308)*overallRate,MIN(1129,K1308)*overallRate))</f>
        <v>#VALUE!</v>
      </c>
    </row>
    <row r="1309" spans="12:21" x14ac:dyDescent="0.5">
      <c r="L1309" s="56" t="str">
        <f>IF(ISTEXT(overallRate),"Effectuez l’étape 1",IF(OR(COUNT($C1309,H1309)&lt;&gt;2,overallRate=0),0,IF(D1309="Oui",ROUND(MAX(IF($B1309="Non - avec lien de dépendance",0,MIN((0.75*H1309),847)),MIN(H1309,(0.75*$C1309),847)),2),R1309)))</f>
        <v>Effectuez l’étape 1</v>
      </c>
      <c r="M1309" s="56" t="str">
        <f>IF(ISTEXT(overallRate),"Effectuez l’étape 1",IF(OR(COUNT($C1309,I1309)&lt;&gt;2,overallRate=0),0,IF(E1309="Yes",ROUND(MAX(IF($B1309="Non - avec lien de dépendance",0,MIN((0.75*I1309),847)),MIN(I1309,(0.75*$C1309),847)),2),S1309)))</f>
        <v>Effectuez l’étape 1</v>
      </c>
      <c r="N1309" s="56" t="str">
        <f>IF(ISTEXT(overallRate),"Effectuez l’étape 1",IF(OR(COUNT($C1309,J1309)&lt;&gt;2,overallRate=0),0,IF(F1309="Yes",ROUND(MAX(IF($B1309="Non - avec lien de dépendance",0,MIN((0.75*J1309),847)),MIN(J1309,(0.75*$C1309),847)),2),T1309)))</f>
        <v>Effectuez l’étape 1</v>
      </c>
      <c r="O1309" s="56" t="str">
        <f>IF(ISTEXT(overallRate),"Effectuez l’étape 1",IF(OR(COUNT($C1309,K1309)&lt;&gt;2,overallRate=0),0,IF(G1309="Yes",ROUND(MAX(IF($B1309="Non - avec lien de dépendance",0,MIN((0.75*K1309),847)),MIN(K1309,(0.75*$C1309),847)),2),U1309)))</f>
        <v>Effectuez l’étape 1</v>
      </c>
      <c r="P1309" s="3">
        <f t="shared" si="20"/>
        <v>0</v>
      </c>
      <c r="R1309" s="110" t="e">
        <f>IF(revenueReduction&gt;0.3,MAX(IF($B1309="Non - avec lien de dépendance",MIN(1129,H1309,$C1309)*overallRate,MIN(1129,H1309)*overallRate),ROUND(MAX(IF($B1309="Non - avec lien de dépendance",0,MIN((0.75*H1309),847)),MIN(H1309,(0.75*$C1309),847)),2)),IF($B1309="Non - avec lien de dépendance",MIN(1129,H1309,$C1309)*overallRate,MIN(1129,H1309)*overallRate))</f>
        <v>#VALUE!</v>
      </c>
      <c r="S1309" s="110" t="e">
        <f>IF(revenueReduction&gt;0.3,MAX(IF($B1309="Non - avec lien de dépendance",MIN(1129,I1309,$C1309)*overallRate,MIN(1129,I1309)*overallRate),ROUND(MAX(IF($B1309="Non - avec lien de dépendance",0,MIN((0.75*I1309),847)),MIN(I1309,(0.75*$C1309),847)),2)),IF($B1309="Non - avec lien de dépendance",MIN(1129,I1309,$C1309)*overallRate,MIN(1129,I1309)*overallRate))</f>
        <v>#VALUE!</v>
      </c>
      <c r="T1309" s="110" t="e">
        <f>IF(revenueReduction&gt;0.3,MAX(IF($B1309="Non - avec lien de dépendance",MIN(1129,J1309,$C1309)*overallRate,MIN(1129,J1309)*overallRate),ROUND(MAX(IF($B1309="Non - avec lien de dépendance",0,MIN((0.75*J1309),847)),MIN(J1309,(0.75*$C1309),847)),2)),IF($B1309="Non - avec lien de dépendance",MIN(1129,J1309,$C1309)*overallRate,MIN(1129,J1309)*overallRate))</f>
        <v>#VALUE!</v>
      </c>
      <c r="U1309" s="110" t="e">
        <f>IF(revenueReduction&gt;0.3,MAX(IF($B1309="Non - avec lien de dépendance",MIN(1129,K1309,$C1309)*overallRate,MIN(1129,K1309)*overallRate),ROUND(MAX(IF($B1309="Non - avec lien de dépendance",0,MIN((0.75*K1309),847)),MIN(K1309,(0.75*$C1309),847)),2)),IF($B1309="Non - avec lien de dépendance",MIN(1129,K1309,$C1309)*overallRate,MIN(1129,K1309)*overallRate))</f>
        <v>#VALUE!</v>
      </c>
    </row>
    <row r="1310" spans="12:21" x14ac:dyDescent="0.5">
      <c r="L1310" s="56" t="str">
        <f>IF(ISTEXT(overallRate),"Effectuez l’étape 1",IF(OR(COUNT($C1310,H1310)&lt;&gt;2,overallRate=0),0,IF(D1310="Oui",ROUND(MAX(IF($B1310="Non - avec lien de dépendance",0,MIN((0.75*H1310),847)),MIN(H1310,(0.75*$C1310),847)),2),R1310)))</f>
        <v>Effectuez l’étape 1</v>
      </c>
      <c r="M1310" s="56" t="str">
        <f>IF(ISTEXT(overallRate),"Effectuez l’étape 1",IF(OR(COUNT($C1310,I1310)&lt;&gt;2,overallRate=0),0,IF(E1310="Yes",ROUND(MAX(IF($B1310="Non - avec lien de dépendance",0,MIN((0.75*I1310),847)),MIN(I1310,(0.75*$C1310),847)),2),S1310)))</f>
        <v>Effectuez l’étape 1</v>
      </c>
      <c r="N1310" s="56" t="str">
        <f>IF(ISTEXT(overallRate),"Effectuez l’étape 1",IF(OR(COUNT($C1310,J1310)&lt;&gt;2,overallRate=0),0,IF(F1310="Yes",ROUND(MAX(IF($B1310="Non - avec lien de dépendance",0,MIN((0.75*J1310),847)),MIN(J1310,(0.75*$C1310),847)),2),T1310)))</f>
        <v>Effectuez l’étape 1</v>
      </c>
      <c r="O1310" s="56" t="str">
        <f>IF(ISTEXT(overallRate),"Effectuez l’étape 1",IF(OR(COUNT($C1310,K1310)&lt;&gt;2,overallRate=0),0,IF(G1310="Yes",ROUND(MAX(IF($B1310="Non - avec lien de dépendance",0,MIN((0.75*K1310),847)),MIN(K1310,(0.75*$C1310),847)),2),U1310)))</f>
        <v>Effectuez l’étape 1</v>
      </c>
      <c r="P1310" s="3">
        <f t="shared" si="20"/>
        <v>0</v>
      </c>
      <c r="R1310" s="110" t="e">
        <f>IF(revenueReduction&gt;0.3,MAX(IF($B1310="Non - avec lien de dépendance",MIN(1129,H1310,$C1310)*overallRate,MIN(1129,H1310)*overallRate),ROUND(MAX(IF($B1310="Non - avec lien de dépendance",0,MIN((0.75*H1310),847)),MIN(H1310,(0.75*$C1310),847)),2)),IF($B1310="Non - avec lien de dépendance",MIN(1129,H1310,$C1310)*overallRate,MIN(1129,H1310)*overallRate))</f>
        <v>#VALUE!</v>
      </c>
      <c r="S1310" s="110" t="e">
        <f>IF(revenueReduction&gt;0.3,MAX(IF($B1310="Non - avec lien de dépendance",MIN(1129,I1310,$C1310)*overallRate,MIN(1129,I1310)*overallRate),ROUND(MAX(IF($B1310="Non - avec lien de dépendance",0,MIN((0.75*I1310),847)),MIN(I1310,(0.75*$C1310),847)),2)),IF($B1310="Non - avec lien de dépendance",MIN(1129,I1310,$C1310)*overallRate,MIN(1129,I1310)*overallRate))</f>
        <v>#VALUE!</v>
      </c>
      <c r="T1310" s="110" t="e">
        <f>IF(revenueReduction&gt;0.3,MAX(IF($B1310="Non - avec lien de dépendance",MIN(1129,J1310,$C1310)*overallRate,MIN(1129,J1310)*overallRate),ROUND(MAX(IF($B1310="Non - avec lien de dépendance",0,MIN((0.75*J1310),847)),MIN(J1310,(0.75*$C1310),847)),2)),IF($B1310="Non - avec lien de dépendance",MIN(1129,J1310,$C1310)*overallRate,MIN(1129,J1310)*overallRate))</f>
        <v>#VALUE!</v>
      </c>
      <c r="U1310" s="110" t="e">
        <f>IF(revenueReduction&gt;0.3,MAX(IF($B1310="Non - avec lien de dépendance",MIN(1129,K1310,$C1310)*overallRate,MIN(1129,K1310)*overallRate),ROUND(MAX(IF($B1310="Non - avec lien de dépendance",0,MIN((0.75*K1310),847)),MIN(K1310,(0.75*$C1310),847)),2)),IF($B1310="Non - avec lien de dépendance",MIN(1129,K1310,$C1310)*overallRate,MIN(1129,K1310)*overallRate))</f>
        <v>#VALUE!</v>
      </c>
    </row>
    <row r="1311" spans="12:21" x14ac:dyDescent="0.5">
      <c r="L1311" s="56" t="str">
        <f>IF(ISTEXT(overallRate),"Effectuez l’étape 1",IF(OR(COUNT($C1311,H1311)&lt;&gt;2,overallRate=0),0,IF(D1311="Oui",ROUND(MAX(IF($B1311="Non - avec lien de dépendance",0,MIN((0.75*H1311),847)),MIN(H1311,(0.75*$C1311),847)),2),R1311)))</f>
        <v>Effectuez l’étape 1</v>
      </c>
      <c r="M1311" s="56" t="str">
        <f>IF(ISTEXT(overallRate),"Effectuez l’étape 1",IF(OR(COUNT($C1311,I1311)&lt;&gt;2,overallRate=0),0,IF(E1311="Yes",ROUND(MAX(IF($B1311="Non - avec lien de dépendance",0,MIN((0.75*I1311),847)),MIN(I1311,(0.75*$C1311),847)),2),S1311)))</f>
        <v>Effectuez l’étape 1</v>
      </c>
      <c r="N1311" s="56" t="str">
        <f>IF(ISTEXT(overallRate),"Effectuez l’étape 1",IF(OR(COUNT($C1311,J1311)&lt;&gt;2,overallRate=0),0,IF(F1311="Yes",ROUND(MAX(IF($B1311="Non - avec lien de dépendance",0,MIN((0.75*J1311),847)),MIN(J1311,(0.75*$C1311),847)),2),T1311)))</f>
        <v>Effectuez l’étape 1</v>
      </c>
      <c r="O1311" s="56" t="str">
        <f>IF(ISTEXT(overallRate),"Effectuez l’étape 1",IF(OR(COUNT($C1311,K1311)&lt;&gt;2,overallRate=0),0,IF(G1311="Yes",ROUND(MAX(IF($B1311="Non - avec lien de dépendance",0,MIN((0.75*K1311),847)),MIN(K1311,(0.75*$C1311),847)),2),U1311)))</f>
        <v>Effectuez l’étape 1</v>
      </c>
      <c r="P1311" s="3">
        <f t="shared" si="20"/>
        <v>0</v>
      </c>
      <c r="R1311" s="110" t="e">
        <f>IF(revenueReduction&gt;0.3,MAX(IF($B1311="Non - avec lien de dépendance",MIN(1129,H1311,$C1311)*overallRate,MIN(1129,H1311)*overallRate),ROUND(MAX(IF($B1311="Non - avec lien de dépendance",0,MIN((0.75*H1311),847)),MIN(H1311,(0.75*$C1311),847)),2)),IF($B1311="Non - avec lien de dépendance",MIN(1129,H1311,$C1311)*overallRate,MIN(1129,H1311)*overallRate))</f>
        <v>#VALUE!</v>
      </c>
      <c r="S1311" s="110" t="e">
        <f>IF(revenueReduction&gt;0.3,MAX(IF($B1311="Non - avec lien de dépendance",MIN(1129,I1311,$C1311)*overallRate,MIN(1129,I1311)*overallRate),ROUND(MAX(IF($B1311="Non - avec lien de dépendance",0,MIN((0.75*I1311),847)),MIN(I1311,(0.75*$C1311),847)),2)),IF($B1311="Non - avec lien de dépendance",MIN(1129,I1311,$C1311)*overallRate,MIN(1129,I1311)*overallRate))</f>
        <v>#VALUE!</v>
      </c>
      <c r="T1311" s="110" t="e">
        <f>IF(revenueReduction&gt;0.3,MAX(IF($B1311="Non - avec lien de dépendance",MIN(1129,J1311,$C1311)*overallRate,MIN(1129,J1311)*overallRate),ROUND(MAX(IF($B1311="Non - avec lien de dépendance",0,MIN((0.75*J1311),847)),MIN(J1311,(0.75*$C1311),847)),2)),IF($B1311="Non - avec lien de dépendance",MIN(1129,J1311,$C1311)*overallRate,MIN(1129,J1311)*overallRate))</f>
        <v>#VALUE!</v>
      </c>
      <c r="U1311" s="110" t="e">
        <f>IF(revenueReduction&gt;0.3,MAX(IF($B1311="Non - avec lien de dépendance",MIN(1129,K1311,$C1311)*overallRate,MIN(1129,K1311)*overallRate),ROUND(MAX(IF($B1311="Non - avec lien de dépendance",0,MIN((0.75*K1311),847)),MIN(K1311,(0.75*$C1311),847)),2)),IF($B1311="Non - avec lien de dépendance",MIN(1129,K1311,$C1311)*overallRate,MIN(1129,K1311)*overallRate))</f>
        <v>#VALUE!</v>
      </c>
    </row>
    <row r="1312" spans="12:21" x14ac:dyDescent="0.5">
      <c r="L1312" s="56" t="str">
        <f>IF(ISTEXT(overallRate),"Effectuez l’étape 1",IF(OR(COUNT($C1312,H1312)&lt;&gt;2,overallRate=0),0,IF(D1312="Oui",ROUND(MAX(IF($B1312="Non - avec lien de dépendance",0,MIN((0.75*H1312),847)),MIN(H1312,(0.75*$C1312),847)),2),R1312)))</f>
        <v>Effectuez l’étape 1</v>
      </c>
      <c r="M1312" s="56" t="str">
        <f>IF(ISTEXT(overallRate),"Effectuez l’étape 1",IF(OR(COUNT($C1312,I1312)&lt;&gt;2,overallRate=0),0,IF(E1312="Yes",ROUND(MAX(IF($B1312="Non - avec lien de dépendance",0,MIN((0.75*I1312),847)),MIN(I1312,(0.75*$C1312),847)),2),S1312)))</f>
        <v>Effectuez l’étape 1</v>
      </c>
      <c r="N1312" s="56" t="str">
        <f>IF(ISTEXT(overallRate),"Effectuez l’étape 1",IF(OR(COUNT($C1312,J1312)&lt;&gt;2,overallRate=0),0,IF(F1312="Yes",ROUND(MAX(IF($B1312="Non - avec lien de dépendance",0,MIN((0.75*J1312),847)),MIN(J1312,(0.75*$C1312),847)),2),T1312)))</f>
        <v>Effectuez l’étape 1</v>
      </c>
      <c r="O1312" s="56" t="str">
        <f>IF(ISTEXT(overallRate),"Effectuez l’étape 1",IF(OR(COUNT($C1312,K1312)&lt;&gt;2,overallRate=0),0,IF(G1312="Yes",ROUND(MAX(IF($B1312="Non - avec lien de dépendance",0,MIN((0.75*K1312),847)),MIN(K1312,(0.75*$C1312),847)),2),U1312)))</f>
        <v>Effectuez l’étape 1</v>
      </c>
      <c r="P1312" s="3">
        <f t="shared" si="20"/>
        <v>0</v>
      </c>
      <c r="R1312" s="110" t="e">
        <f>IF(revenueReduction&gt;0.3,MAX(IF($B1312="Non - avec lien de dépendance",MIN(1129,H1312,$C1312)*overallRate,MIN(1129,H1312)*overallRate),ROUND(MAX(IF($B1312="Non - avec lien de dépendance",0,MIN((0.75*H1312),847)),MIN(H1312,(0.75*$C1312),847)),2)),IF($B1312="Non - avec lien de dépendance",MIN(1129,H1312,$C1312)*overallRate,MIN(1129,H1312)*overallRate))</f>
        <v>#VALUE!</v>
      </c>
      <c r="S1312" s="110" t="e">
        <f>IF(revenueReduction&gt;0.3,MAX(IF($B1312="Non - avec lien de dépendance",MIN(1129,I1312,$C1312)*overallRate,MIN(1129,I1312)*overallRate),ROUND(MAX(IF($B1312="Non - avec lien de dépendance",0,MIN((0.75*I1312),847)),MIN(I1312,(0.75*$C1312),847)),2)),IF($B1312="Non - avec lien de dépendance",MIN(1129,I1312,$C1312)*overallRate,MIN(1129,I1312)*overallRate))</f>
        <v>#VALUE!</v>
      </c>
      <c r="T1312" s="110" t="e">
        <f>IF(revenueReduction&gt;0.3,MAX(IF($B1312="Non - avec lien de dépendance",MIN(1129,J1312,$C1312)*overallRate,MIN(1129,J1312)*overallRate),ROUND(MAX(IF($B1312="Non - avec lien de dépendance",0,MIN((0.75*J1312),847)),MIN(J1312,(0.75*$C1312),847)),2)),IF($B1312="Non - avec lien de dépendance",MIN(1129,J1312,$C1312)*overallRate,MIN(1129,J1312)*overallRate))</f>
        <v>#VALUE!</v>
      </c>
      <c r="U1312" s="110" t="e">
        <f>IF(revenueReduction&gt;0.3,MAX(IF($B1312="Non - avec lien de dépendance",MIN(1129,K1312,$C1312)*overallRate,MIN(1129,K1312)*overallRate),ROUND(MAX(IF($B1312="Non - avec lien de dépendance",0,MIN((0.75*K1312),847)),MIN(K1312,(0.75*$C1312),847)),2)),IF($B1312="Non - avec lien de dépendance",MIN(1129,K1312,$C1312)*overallRate,MIN(1129,K1312)*overallRate))</f>
        <v>#VALUE!</v>
      </c>
    </row>
    <row r="1313" spans="12:21" x14ac:dyDescent="0.5">
      <c r="L1313" s="56" t="str">
        <f>IF(ISTEXT(overallRate),"Effectuez l’étape 1",IF(OR(COUNT($C1313,H1313)&lt;&gt;2,overallRate=0),0,IF(D1313="Oui",ROUND(MAX(IF($B1313="Non - avec lien de dépendance",0,MIN((0.75*H1313),847)),MIN(H1313,(0.75*$C1313),847)),2),R1313)))</f>
        <v>Effectuez l’étape 1</v>
      </c>
      <c r="M1313" s="56" t="str">
        <f>IF(ISTEXT(overallRate),"Effectuez l’étape 1",IF(OR(COUNT($C1313,I1313)&lt;&gt;2,overallRate=0),0,IF(E1313="Yes",ROUND(MAX(IF($B1313="Non - avec lien de dépendance",0,MIN((0.75*I1313),847)),MIN(I1313,(0.75*$C1313),847)),2),S1313)))</f>
        <v>Effectuez l’étape 1</v>
      </c>
      <c r="N1313" s="56" t="str">
        <f>IF(ISTEXT(overallRate),"Effectuez l’étape 1",IF(OR(COUNT($C1313,J1313)&lt;&gt;2,overallRate=0),0,IF(F1313="Yes",ROUND(MAX(IF($B1313="Non - avec lien de dépendance",0,MIN((0.75*J1313),847)),MIN(J1313,(0.75*$C1313),847)),2),T1313)))</f>
        <v>Effectuez l’étape 1</v>
      </c>
      <c r="O1313" s="56" t="str">
        <f>IF(ISTEXT(overallRate),"Effectuez l’étape 1",IF(OR(COUNT($C1313,K1313)&lt;&gt;2,overallRate=0),0,IF(G1313="Yes",ROUND(MAX(IF($B1313="Non - avec lien de dépendance",0,MIN((0.75*K1313),847)),MIN(K1313,(0.75*$C1313),847)),2),U1313)))</f>
        <v>Effectuez l’étape 1</v>
      </c>
      <c r="P1313" s="3">
        <f t="shared" si="20"/>
        <v>0</v>
      </c>
      <c r="R1313" s="110" t="e">
        <f>IF(revenueReduction&gt;0.3,MAX(IF($B1313="Non - avec lien de dépendance",MIN(1129,H1313,$C1313)*overallRate,MIN(1129,H1313)*overallRate),ROUND(MAX(IF($B1313="Non - avec lien de dépendance",0,MIN((0.75*H1313),847)),MIN(H1313,(0.75*$C1313),847)),2)),IF($B1313="Non - avec lien de dépendance",MIN(1129,H1313,$C1313)*overallRate,MIN(1129,H1313)*overallRate))</f>
        <v>#VALUE!</v>
      </c>
      <c r="S1313" s="110" t="e">
        <f>IF(revenueReduction&gt;0.3,MAX(IF($B1313="Non - avec lien de dépendance",MIN(1129,I1313,$C1313)*overallRate,MIN(1129,I1313)*overallRate),ROUND(MAX(IF($B1313="Non - avec lien de dépendance",0,MIN((0.75*I1313),847)),MIN(I1313,(0.75*$C1313),847)),2)),IF($B1313="Non - avec lien de dépendance",MIN(1129,I1313,$C1313)*overallRate,MIN(1129,I1313)*overallRate))</f>
        <v>#VALUE!</v>
      </c>
      <c r="T1313" s="110" t="e">
        <f>IF(revenueReduction&gt;0.3,MAX(IF($B1313="Non - avec lien de dépendance",MIN(1129,J1313,$C1313)*overallRate,MIN(1129,J1313)*overallRate),ROUND(MAX(IF($B1313="Non - avec lien de dépendance",0,MIN((0.75*J1313),847)),MIN(J1313,(0.75*$C1313),847)),2)),IF($B1313="Non - avec lien de dépendance",MIN(1129,J1313,$C1313)*overallRate,MIN(1129,J1313)*overallRate))</f>
        <v>#VALUE!</v>
      </c>
      <c r="U1313" s="110" t="e">
        <f>IF(revenueReduction&gt;0.3,MAX(IF($B1313="Non - avec lien de dépendance",MIN(1129,K1313,$C1313)*overallRate,MIN(1129,K1313)*overallRate),ROUND(MAX(IF($B1313="Non - avec lien de dépendance",0,MIN((0.75*K1313),847)),MIN(K1313,(0.75*$C1313),847)),2)),IF($B1313="Non - avec lien de dépendance",MIN(1129,K1313,$C1313)*overallRate,MIN(1129,K1313)*overallRate))</f>
        <v>#VALUE!</v>
      </c>
    </row>
    <row r="1314" spans="12:21" x14ac:dyDescent="0.5">
      <c r="L1314" s="56" t="str">
        <f>IF(ISTEXT(overallRate),"Effectuez l’étape 1",IF(OR(COUNT($C1314,H1314)&lt;&gt;2,overallRate=0),0,IF(D1314="Oui",ROUND(MAX(IF($B1314="Non - avec lien de dépendance",0,MIN((0.75*H1314),847)),MIN(H1314,(0.75*$C1314),847)),2),R1314)))</f>
        <v>Effectuez l’étape 1</v>
      </c>
      <c r="M1314" s="56" t="str">
        <f>IF(ISTEXT(overallRate),"Effectuez l’étape 1",IF(OR(COUNT($C1314,I1314)&lt;&gt;2,overallRate=0),0,IF(E1314="Yes",ROUND(MAX(IF($B1314="Non - avec lien de dépendance",0,MIN((0.75*I1314),847)),MIN(I1314,(0.75*$C1314),847)),2),S1314)))</f>
        <v>Effectuez l’étape 1</v>
      </c>
      <c r="N1314" s="56" t="str">
        <f>IF(ISTEXT(overallRate),"Effectuez l’étape 1",IF(OR(COUNT($C1314,J1314)&lt;&gt;2,overallRate=0),0,IF(F1314="Yes",ROUND(MAX(IF($B1314="Non - avec lien de dépendance",0,MIN((0.75*J1314),847)),MIN(J1314,(0.75*$C1314),847)),2),T1314)))</f>
        <v>Effectuez l’étape 1</v>
      </c>
      <c r="O1314" s="56" t="str">
        <f>IF(ISTEXT(overallRate),"Effectuez l’étape 1",IF(OR(COUNT($C1314,K1314)&lt;&gt;2,overallRate=0),0,IF(G1314="Yes",ROUND(MAX(IF($B1314="Non - avec lien de dépendance",0,MIN((0.75*K1314),847)),MIN(K1314,(0.75*$C1314),847)),2),U1314)))</f>
        <v>Effectuez l’étape 1</v>
      </c>
      <c r="P1314" s="3">
        <f t="shared" si="20"/>
        <v>0</v>
      </c>
      <c r="R1314" s="110" t="e">
        <f>IF(revenueReduction&gt;0.3,MAX(IF($B1314="Non - avec lien de dépendance",MIN(1129,H1314,$C1314)*overallRate,MIN(1129,H1314)*overallRate),ROUND(MAX(IF($B1314="Non - avec lien de dépendance",0,MIN((0.75*H1314),847)),MIN(H1314,(0.75*$C1314),847)),2)),IF($B1314="Non - avec lien de dépendance",MIN(1129,H1314,$C1314)*overallRate,MIN(1129,H1314)*overallRate))</f>
        <v>#VALUE!</v>
      </c>
      <c r="S1314" s="110" t="e">
        <f>IF(revenueReduction&gt;0.3,MAX(IF($B1314="Non - avec lien de dépendance",MIN(1129,I1314,$C1314)*overallRate,MIN(1129,I1314)*overallRate),ROUND(MAX(IF($B1314="Non - avec lien de dépendance",0,MIN((0.75*I1314),847)),MIN(I1314,(0.75*$C1314),847)),2)),IF($B1314="Non - avec lien de dépendance",MIN(1129,I1314,$C1314)*overallRate,MIN(1129,I1314)*overallRate))</f>
        <v>#VALUE!</v>
      </c>
      <c r="T1314" s="110" t="e">
        <f>IF(revenueReduction&gt;0.3,MAX(IF($B1314="Non - avec lien de dépendance",MIN(1129,J1314,$C1314)*overallRate,MIN(1129,J1314)*overallRate),ROUND(MAX(IF($B1314="Non - avec lien de dépendance",0,MIN((0.75*J1314),847)),MIN(J1314,(0.75*$C1314),847)),2)),IF($B1314="Non - avec lien de dépendance",MIN(1129,J1314,$C1314)*overallRate,MIN(1129,J1314)*overallRate))</f>
        <v>#VALUE!</v>
      </c>
      <c r="U1314" s="110" t="e">
        <f>IF(revenueReduction&gt;0.3,MAX(IF($B1314="Non - avec lien de dépendance",MIN(1129,K1314,$C1314)*overallRate,MIN(1129,K1314)*overallRate),ROUND(MAX(IF($B1314="Non - avec lien de dépendance",0,MIN((0.75*K1314),847)),MIN(K1314,(0.75*$C1314),847)),2)),IF($B1314="Non - avec lien de dépendance",MIN(1129,K1314,$C1314)*overallRate,MIN(1129,K1314)*overallRate))</f>
        <v>#VALUE!</v>
      </c>
    </row>
    <row r="1315" spans="12:21" x14ac:dyDescent="0.5">
      <c r="L1315" s="56" t="str">
        <f>IF(ISTEXT(overallRate),"Effectuez l’étape 1",IF(OR(COUNT($C1315,H1315)&lt;&gt;2,overallRate=0),0,IF(D1315="Oui",ROUND(MAX(IF($B1315="Non - avec lien de dépendance",0,MIN((0.75*H1315),847)),MIN(H1315,(0.75*$C1315),847)),2),R1315)))</f>
        <v>Effectuez l’étape 1</v>
      </c>
      <c r="M1315" s="56" t="str">
        <f>IF(ISTEXT(overallRate),"Effectuez l’étape 1",IF(OR(COUNT($C1315,I1315)&lt;&gt;2,overallRate=0),0,IF(E1315="Yes",ROUND(MAX(IF($B1315="Non - avec lien de dépendance",0,MIN((0.75*I1315),847)),MIN(I1315,(0.75*$C1315),847)),2),S1315)))</f>
        <v>Effectuez l’étape 1</v>
      </c>
      <c r="N1315" s="56" t="str">
        <f>IF(ISTEXT(overallRate),"Effectuez l’étape 1",IF(OR(COUNT($C1315,J1315)&lt;&gt;2,overallRate=0),0,IF(F1315="Yes",ROUND(MAX(IF($B1315="Non - avec lien de dépendance",0,MIN((0.75*J1315),847)),MIN(J1315,(0.75*$C1315),847)),2),T1315)))</f>
        <v>Effectuez l’étape 1</v>
      </c>
      <c r="O1315" s="56" t="str">
        <f>IF(ISTEXT(overallRate),"Effectuez l’étape 1",IF(OR(COUNT($C1315,K1315)&lt;&gt;2,overallRate=0),0,IF(G1315="Yes",ROUND(MAX(IF($B1315="Non - avec lien de dépendance",0,MIN((0.75*K1315),847)),MIN(K1315,(0.75*$C1315),847)),2),U1315)))</f>
        <v>Effectuez l’étape 1</v>
      </c>
      <c r="P1315" s="3">
        <f t="shared" si="20"/>
        <v>0</v>
      </c>
      <c r="R1315" s="110" t="e">
        <f>IF(revenueReduction&gt;0.3,MAX(IF($B1315="Non - avec lien de dépendance",MIN(1129,H1315,$C1315)*overallRate,MIN(1129,H1315)*overallRate),ROUND(MAX(IF($B1315="Non - avec lien de dépendance",0,MIN((0.75*H1315),847)),MIN(H1315,(0.75*$C1315),847)),2)),IF($B1315="Non - avec lien de dépendance",MIN(1129,H1315,$C1315)*overallRate,MIN(1129,H1315)*overallRate))</f>
        <v>#VALUE!</v>
      </c>
      <c r="S1315" s="110" t="e">
        <f>IF(revenueReduction&gt;0.3,MAX(IF($B1315="Non - avec lien de dépendance",MIN(1129,I1315,$C1315)*overallRate,MIN(1129,I1315)*overallRate),ROUND(MAX(IF($B1315="Non - avec lien de dépendance",0,MIN((0.75*I1315),847)),MIN(I1315,(0.75*$C1315),847)),2)),IF($B1315="Non - avec lien de dépendance",MIN(1129,I1315,$C1315)*overallRate,MIN(1129,I1315)*overallRate))</f>
        <v>#VALUE!</v>
      </c>
      <c r="T1315" s="110" t="e">
        <f>IF(revenueReduction&gt;0.3,MAX(IF($B1315="Non - avec lien de dépendance",MIN(1129,J1315,$C1315)*overallRate,MIN(1129,J1315)*overallRate),ROUND(MAX(IF($B1315="Non - avec lien de dépendance",0,MIN((0.75*J1315),847)),MIN(J1315,(0.75*$C1315),847)),2)),IF($B1315="Non - avec lien de dépendance",MIN(1129,J1315,$C1315)*overallRate,MIN(1129,J1315)*overallRate))</f>
        <v>#VALUE!</v>
      </c>
      <c r="U1315" s="110" t="e">
        <f>IF(revenueReduction&gt;0.3,MAX(IF($B1315="Non - avec lien de dépendance",MIN(1129,K1315,$C1315)*overallRate,MIN(1129,K1315)*overallRate),ROUND(MAX(IF($B1315="Non - avec lien de dépendance",0,MIN((0.75*K1315),847)),MIN(K1315,(0.75*$C1315),847)),2)),IF($B1315="Non - avec lien de dépendance",MIN(1129,K1315,$C1315)*overallRate,MIN(1129,K1315)*overallRate))</f>
        <v>#VALUE!</v>
      </c>
    </row>
    <row r="1316" spans="12:21" x14ac:dyDescent="0.5">
      <c r="L1316" s="56" t="str">
        <f>IF(ISTEXT(overallRate),"Effectuez l’étape 1",IF(OR(COUNT($C1316,H1316)&lt;&gt;2,overallRate=0),0,IF(D1316="Oui",ROUND(MAX(IF($B1316="Non - avec lien de dépendance",0,MIN((0.75*H1316),847)),MIN(H1316,(0.75*$C1316),847)),2),R1316)))</f>
        <v>Effectuez l’étape 1</v>
      </c>
      <c r="M1316" s="56" t="str">
        <f>IF(ISTEXT(overallRate),"Effectuez l’étape 1",IF(OR(COUNT($C1316,I1316)&lt;&gt;2,overallRate=0),0,IF(E1316="Yes",ROUND(MAX(IF($B1316="Non - avec lien de dépendance",0,MIN((0.75*I1316),847)),MIN(I1316,(0.75*$C1316),847)),2),S1316)))</f>
        <v>Effectuez l’étape 1</v>
      </c>
      <c r="N1316" s="56" t="str">
        <f>IF(ISTEXT(overallRate),"Effectuez l’étape 1",IF(OR(COUNT($C1316,J1316)&lt;&gt;2,overallRate=0),0,IF(F1316="Yes",ROUND(MAX(IF($B1316="Non - avec lien de dépendance",0,MIN((0.75*J1316),847)),MIN(J1316,(0.75*$C1316),847)),2),T1316)))</f>
        <v>Effectuez l’étape 1</v>
      </c>
      <c r="O1316" s="56" t="str">
        <f>IF(ISTEXT(overallRate),"Effectuez l’étape 1",IF(OR(COUNT($C1316,K1316)&lt;&gt;2,overallRate=0),0,IF(G1316="Yes",ROUND(MAX(IF($B1316="Non - avec lien de dépendance",0,MIN((0.75*K1316),847)),MIN(K1316,(0.75*$C1316),847)),2),U1316)))</f>
        <v>Effectuez l’étape 1</v>
      </c>
      <c r="P1316" s="3">
        <f t="shared" si="20"/>
        <v>0</v>
      </c>
      <c r="R1316" s="110" t="e">
        <f>IF(revenueReduction&gt;0.3,MAX(IF($B1316="Non - avec lien de dépendance",MIN(1129,H1316,$C1316)*overallRate,MIN(1129,H1316)*overallRate),ROUND(MAX(IF($B1316="Non - avec lien de dépendance",0,MIN((0.75*H1316),847)),MIN(H1316,(0.75*$C1316),847)),2)),IF($B1316="Non - avec lien de dépendance",MIN(1129,H1316,$C1316)*overallRate,MIN(1129,H1316)*overallRate))</f>
        <v>#VALUE!</v>
      </c>
      <c r="S1316" s="110" t="e">
        <f>IF(revenueReduction&gt;0.3,MAX(IF($B1316="Non - avec lien de dépendance",MIN(1129,I1316,$C1316)*overallRate,MIN(1129,I1316)*overallRate),ROUND(MAX(IF($B1316="Non - avec lien de dépendance",0,MIN((0.75*I1316),847)),MIN(I1316,(0.75*$C1316),847)),2)),IF($B1316="Non - avec lien de dépendance",MIN(1129,I1316,$C1316)*overallRate,MIN(1129,I1316)*overallRate))</f>
        <v>#VALUE!</v>
      </c>
      <c r="T1316" s="110" t="e">
        <f>IF(revenueReduction&gt;0.3,MAX(IF($B1316="Non - avec lien de dépendance",MIN(1129,J1316,$C1316)*overallRate,MIN(1129,J1316)*overallRate),ROUND(MAX(IF($B1316="Non - avec lien de dépendance",0,MIN((0.75*J1316),847)),MIN(J1316,(0.75*$C1316),847)),2)),IF($B1316="Non - avec lien de dépendance",MIN(1129,J1316,$C1316)*overallRate,MIN(1129,J1316)*overallRate))</f>
        <v>#VALUE!</v>
      </c>
      <c r="U1316" s="110" t="e">
        <f>IF(revenueReduction&gt;0.3,MAX(IF($B1316="Non - avec lien de dépendance",MIN(1129,K1316,$C1316)*overallRate,MIN(1129,K1316)*overallRate),ROUND(MAX(IF($B1316="Non - avec lien de dépendance",0,MIN((0.75*K1316),847)),MIN(K1316,(0.75*$C1316),847)),2)),IF($B1316="Non - avec lien de dépendance",MIN(1129,K1316,$C1316)*overallRate,MIN(1129,K1316)*overallRate))</f>
        <v>#VALUE!</v>
      </c>
    </row>
    <row r="1317" spans="12:21" x14ac:dyDescent="0.5">
      <c r="L1317" s="56" t="str">
        <f>IF(ISTEXT(overallRate),"Effectuez l’étape 1",IF(OR(COUNT($C1317,H1317)&lt;&gt;2,overallRate=0),0,IF(D1317="Oui",ROUND(MAX(IF($B1317="Non - avec lien de dépendance",0,MIN((0.75*H1317),847)),MIN(H1317,(0.75*$C1317),847)),2),R1317)))</f>
        <v>Effectuez l’étape 1</v>
      </c>
      <c r="M1317" s="56" t="str">
        <f>IF(ISTEXT(overallRate),"Effectuez l’étape 1",IF(OR(COUNT($C1317,I1317)&lt;&gt;2,overallRate=0),0,IF(E1317="Yes",ROUND(MAX(IF($B1317="Non - avec lien de dépendance",0,MIN((0.75*I1317),847)),MIN(I1317,(0.75*$C1317),847)),2),S1317)))</f>
        <v>Effectuez l’étape 1</v>
      </c>
      <c r="N1317" s="56" t="str">
        <f>IF(ISTEXT(overallRate),"Effectuez l’étape 1",IF(OR(COUNT($C1317,J1317)&lt;&gt;2,overallRate=0),0,IF(F1317="Yes",ROUND(MAX(IF($B1317="Non - avec lien de dépendance",0,MIN((0.75*J1317),847)),MIN(J1317,(0.75*$C1317),847)),2),T1317)))</f>
        <v>Effectuez l’étape 1</v>
      </c>
      <c r="O1317" s="56" t="str">
        <f>IF(ISTEXT(overallRate),"Effectuez l’étape 1",IF(OR(COUNT($C1317,K1317)&lt;&gt;2,overallRate=0),0,IF(G1317="Yes",ROUND(MAX(IF($B1317="Non - avec lien de dépendance",0,MIN((0.75*K1317),847)),MIN(K1317,(0.75*$C1317),847)),2),U1317)))</f>
        <v>Effectuez l’étape 1</v>
      </c>
      <c r="P1317" s="3">
        <f t="shared" si="20"/>
        <v>0</v>
      </c>
      <c r="R1317" s="110" t="e">
        <f>IF(revenueReduction&gt;0.3,MAX(IF($B1317="Non - avec lien de dépendance",MIN(1129,H1317,$C1317)*overallRate,MIN(1129,H1317)*overallRate),ROUND(MAX(IF($B1317="Non - avec lien de dépendance",0,MIN((0.75*H1317),847)),MIN(H1317,(0.75*$C1317),847)),2)),IF($B1317="Non - avec lien de dépendance",MIN(1129,H1317,$C1317)*overallRate,MIN(1129,H1317)*overallRate))</f>
        <v>#VALUE!</v>
      </c>
      <c r="S1317" s="110" t="e">
        <f>IF(revenueReduction&gt;0.3,MAX(IF($B1317="Non - avec lien de dépendance",MIN(1129,I1317,$C1317)*overallRate,MIN(1129,I1317)*overallRate),ROUND(MAX(IF($B1317="Non - avec lien de dépendance",0,MIN((0.75*I1317),847)),MIN(I1317,(0.75*$C1317),847)),2)),IF($B1317="Non - avec lien de dépendance",MIN(1129,I1317,$C1317)*overallRate,MIN(1129,I1317)*overallRate))</f>
        <v>#VALUE!</v>
      </c>
      <c r="T1317" s="110" t="e">
        <f>IF(revenueReduction&gt;0.3,MAX(IF($B1317="Non - avec lien de dépendance",MIN(1129,J1317,$C1317)*overallRate,MIN(1129,J1317)*overallRate),ROUND(MAX(IF($B1317="Non - avec lien de dépendance",0,MIN((0.75*J1317),847)),MIN(J1317,(0.75*$C1317),847)),2)),IF($B1317="Non - avec lien de dépendance",MIN(1129,J1317,$C1317)*overallRate,MIN(1129,J1317)*overallRate))</f>
        <v>#VALUE!</v>
      </c>
      <c r="U1317" s="110" t="e">
        <f>IF(revenueReduction&gt;0.3,MAX(IF($B1317="Non - avec lien de dépendance",MIN(1129,K1317,$C1317)*overallRate,MIN(1129,K1317)*overallRate),ROUND(MAX(IF($B1317="Non - avec lien de dépendance",0,MIN((0.75*K1317),847)),MIN(K1317,(0.75*$C1317),847)),2)),IF($B1317="Non - avec lien de dépendance",MIN(1129,K1317,$C1317)*overallRate,MIN(1129,K1317)*overallRate))</f>
        <v>#VALUE!</v>
      </c>
    </row>
    <row r="1318" spans="12:21" x14ac:dyDescent="0.5">
      <c r="L1318" s="56" t="str">
        <f>IF(ISTEXT(overallRate),"Effectuez l’étape 1",IF(OR(COUNT($C1318,H1318)&lt;&gt;2,overallRate=0),0,IF(D1318="Oui",ROUND(MAX(IF($B1318="Non - avec lien de dépendance",0,MIN((0.75*H1318),847)),MIN(H1318,(0.75*$C1318),847)),2),R1318)))</f>
        <v>Effectuez l’étape 1</v>
      </c>
      <c r="M1318" s="56" t="str">
        <f>IF(ISTEXT(overallRate),"Effectuez l’étape 1",IF(OR(COUNT($C1318,I1318)&lt;&gt;2,overallRate=0),0,IF(E1318="Yes",ROUND(MAX(IF($B1318="Non - avec lien de dépendance",0,MIN((0.75*I1318),847)),MIN(I1318,(0.75*$C1318),847)),2),S1318)))</f>
        <v>Effectuez l’étape 1</v>
      </c>
      <c r="N1318" s="56" t="str">
        <f>IF(ISTEXT(overallRate),"Effectuez l’étape 1",IF(OR(COUNT($C1318,J1318)&lt;&gt;2,overallRate=0),0,IF(F1318="Yes",ROUND(MAX(IF($B1318="Non - avec lien de dépendance",0,MIN((0.75*J1318),847)),MIN(J1318,(0.75*$C1318),847)),2),T1318)))</f>
        <v>Effectuez l’étape 1</v>
      </c>
      <c r="O1318" s="56" t="str">
        <f>IF(ISTEXT(overallRate),"Effectuez l’étape 1",IF(OR(COUNT($C1318,K1318)&lt;&gt;2,overallRate=0),0,IF(G1318="Yes",ROUND(MAX(IF($B1318="Non - avec lien de dépendance",0,MIN((0.75*K1318),847)),MIN(K1318,(0.75*$C1318),847)),2),U1318)))</f>
        <v>Effectuez l’étape 1</v>
      </c>
      <c r="P1318" s="3">
        <f t="shared" si="20"/>
        <v>0</v>
      </c>
      <c r="R1318" s="110" t="e">
        <f>IF(revenueReduction&gt;0.3,MAX(IF($B1318="Non - avec lien de dépendance",MIN(1129,H1318,$C1318)*overallRate,MIN(1129,H1318)*overallRate),ROUND(MAX(IF($B1318="Non - avec lien de dépendance",0,MIN((0.75*H1318),847)),MIN(H1318,(0.75*$C1318),847)),2)),IF($B1318="Non - avec lien de dépendance",MIN(1129,H1318,$C1318)*overallRate,MIN(1129,H1318)*overallRate))</f>
        <v>#VALUE!</v>
      </c>
      <c r="S1318" s="110" t="e">
        <f>IF(revenueReduction&gt;0.3,MAX(IF($B1318="Non - avec lien de dépendance",MIN(1129,I1318,$C1318)*overallRate,MIN(1129,I1318)*overallRate),ROUND(MAX(IF($B1318="Non - avec lien de dépendance",0,MIN((0.75*I1318),847)),MIN(I1318,(0.75*$C1318),847)),2)),IF($B1318="Non - avec lien de dépendance",MIN(1129,I1318,$C1318)*overallRate,MIN(1129,I1318)*overallRate))</f>
        <v>#VALUE!</v>
      </c>
      <c r="T1318" s="110" t="e">
        <f>IF(revenueReduction&gt;0.3,MAX(IF($B1318="Non - avec lien de dépendance",MIN(1129,J1318,$C1318)*overallRate,MIN(1129,J1318)*overallRate),ROUND(MAX(IF($B1318="Non - avec lien de dépendance",0,MIN((0.75*J1318),847)),MIN(J1318,(0.75*$C1318),847)),2)),IF($B1318="Non - avec lien de dépendance",MIN(1129,J1318,$C1318)*overallRate,MIN(1129,J1318)*overallRate))</f>
        <v>#VALUE!</v>
      </c>
      <c r="U1318" s="110" t="e">
        <f>IF(revenueReduction&gt;0.3,MAX(IF($B1318="Non - avec lien de dépendance",MIN(1129,K1318,$C1318)*overallRate,MIN(1129,K1318)*overallRate),ROUND(MAX(IF($B1318="Non - avec lien de dépendance",0,MIN((0.75*K1318),847)),MIN(K1318,(0.75*$C1318),847)),2)),IF($B1318="Non - avec lien de dépendance",MIN(1129,K1318,$C1318)*overallRate,MIN(1129,K1318)*overallRate))</f>
        <v>#VALUE!</v>
      </c>
    </row>
    <row r="1319" spans="12:21" x14ac:dyDescent="0.5">
      <c r="L1319" s="56" t="str">
        <f>IF(ISTEXT(overallRate),"Effectuez l’étape 1",IF(OR(COUNT($C1319,H1319)&lt;&gt;2,overallRate=0),0,IF(D1319="Oui",ROUND(MAX(IF($B1319="Non - avec lien de dépendance",0,MIN((0.75*H1319),847)),MIN(H1319,(0.75*$C1319),847)),2),R1319)))</f>
        <v>Effectuez l’étape 1</v>
      </c>
      <c r="M1319" s="56" t="str">
        <f>IF(ISTEXT(overallRate),"Effectuez l’étape 1",IF(OR(COUNT($C1319,I1319)&lt;&gt;2,overallRate=0),0,IF(E1319="Yes",ROUND(MAX(IF($B1319="Non - avec lien de dépendance",0,MIN((0.75*I1319),847)),MIN(I1319,(0.75*$C1319),847)),2),S1319)))</f>
        <v>Effectuez l’étape 1</v>
      </c>
      <c r="N1319" s="56" t="str">
        <f>IF(ISTEXT(overallRate),"Effectuez l’étape 1",IF(OR(COUNT($C1319,J1319)&lt;&gt;2,overallRate=0),0,IF(F1319="Yes",ROUND(MAX(IF($B1319="Non - avec lien de dépendance",0,MIN((0.75*J1319),847)),MIN(J1319,(0.75*$C1319),847)),2),T1319)))</f>
        <v>Effectuez l’étape 1</v>
      </c>
      <c r="O1319" s="56" t="str">
        <f>IF(ISTEXT(overallRate),"Effectuez l’étape 1",IF(OR(COUNT($C1319,K1319)&lt;&gt;2,overallRate=0),0,IF(G1319="Yes",ROUND(MAX(IF($B1319="Non - avec lien de dépendance",0,MIN((0.75*K1319),847)),MIN(K1319,(0.75*$C1319),847)),2),U1319)))</f>
        <v>Effectuez l’étape 1</v>
      </c>
      <c r="P1319" s="3">
        <f t="shared" si="20"/>
        <v>0</v>
      </c>
      <c r="R1319" s="110" t="e">
        <f>IF(revenueReduction&gt;0.3,MAX(IF($B1319="Non - avec lien de dépendance",MIN(1129,H1319,$C1319)*overallRate,MIN(1129,H1319)*overallRate),ROUND(MAX(IF($B1319="Non - avec lien de dépendance",0,MIN((0.75*H1319),847)),MIN(H1319,(0.75*$C1319),847)),2)),IF($B1319="Non - avec lien de dépendance",MIN(1129,H1319,$C1319)*overallRate,MIN(1129,H1319)*overallRate))</f>
        <v>#VALUE!</v>
      </c>
      <c r="S1319" s="110" t="e">
        <f>IF(revenueReduction&gt;0.3,MAX(IF($B1319="Non - avec lien de dépendance",MIN(1129,I1319,$C1319)*overallRate,MIN(1129,I1319)*overallRate),ROUND(MAX(IF($B1319="Non - avec lien de dépendance",0,MIN((0.75*I1319),847)),MIN(I1319,(0.75*$C1319),847)),2)),IF($B1319="Non - avec lien de dépendance",MIN(1129,I1319,$C1319)*overallRate,MIN(1129,I1319)*overallRate))</f>
        <v>#VALUE!</v>
      </c>
      <c r="T1319" s="110" t="e">
        <f>IF(revenueReduction&gt;0.3,MAX(IF($B1319="Non - avec lien de dépendance",MIN(1129,J1319,$C1319)*overallRate,MIN(1129,J1319)*overallRate),ROUND(MAX(IF($B1319="Non - avec lien de dépendance",0,MIN((0.75*J1319),847)),MIN(J1319,(0.75*$C1319),847)),2)),IF($B1319="Non - avec lien de dépendance",MIN(1129,J1319,$C1319)*overallRate,MIN(1129,J1319)*overallRate))</f>
        <v>#VALUE!</v>
      </c>
      <c r="U1319" s="110" t="e">
        <f>IF(revenueReduction&gt;0.3,MAX(IF($B1319="Non - avec lien de dépendance",MIN(1129,K1319,$C1319)*overallRate,MIN(1129,K1319)*overallRate),ROUND(MAX(IF($B1319="Non - avec lien de dépendance",0,MIN((0.75*K1319),847)),MIN(K1319,(0.75*$C1319),847)),2)),IF($B1319="Non - avec lien de dépendance",MIN(1129,K1319,$C1319)*overallRate,MIN(1129,K1319)*overallRate))</f>
        <v>#VALUE!</v>
      </c>
    </row>
    <row r="1320" spans="12:21" x14ac:dyDescent="0.5">
      <c r="L1320" s="56" t="str">
        <f>IF(ISTEXT(overallRate),"Effectuez l’étape 1",IF(OR(COUNT($C1320,H1320)&lt;&gt;2,overallRate=0),0,IF(D1320="Oui",ROUND(MAX(IF($B1320="Non - avec lien de dépendance",0,MIN((0.75*H1320),847)),MIN(H1320,(0.75*$C1320),847)),2),R1320)))</f>
        <v>Effectuez l’étape 1</v>
      </c>
      <c r="M1320" s="56" t="str">
        <f>IF(ISTEXT(overallRate),"Effectuez l’étape 1",IF(OR(COUNT($C1320,I1320)&lt;&gt;2,overallRate=0),0,IF(E1320="Yes",ROUND(MAX(IF($B1320="Non - avec lien de dépendance",0,MIN((0.75*I1320),847)),MIN(I1320,(0.75*$C1320),847)),2),S1320)))</f>
        <v>Effectuez l’étape 1</v>
      </c>
      <c r="N1320" s="56" t="str">
        <f>IF(ISTEXT(overallRate),"Effectuez l’étape 1",IF(OR(COUNT($C1320,J1320)&lt;&gt;2,overallRate=0),0,IF(F1320="Yes",ROUND(MAX(IF($B1320="Non - avec lien de dépendance",0,MIN((0.75*J1320),847)),MIN(J1320,(0.75*$C1320),847)),2),T1320)))</f>
        <v>Effectuez l’étape 1</v>
      </c>
      <c r="O1320" s="56" t="str">
        <f>IF(ISTEXT(overallRate),"Effectuez l’étape 1",IF(OR(COUNT($C1320,K1320)&lt;&gt;2,overallRate=0),0,IF(G1320="Yes",ROUND(MAX(IF($B1320="Non - avec lien de dépendance",0,MIN((0.75*K1320),847)),MIN(K1320,(0.75*$C1320),847)),2),U1320)))</f>
        <v>Effectuez l’étape 1</v>
      </c>
      <c r="P1320" s="3">
        <f t="shared" si="20"/>
        <v>0</v>
      </c>
      <c r="R1320" s="110" t="e">
        <f>IF(revenueReduction&gt;0.3,MAX(IF($B1320="Non - avec lien de dépendance",MIN(1129,H1320,$C1320)*overallRate,MIN(1129,H1320)*overallRate),ROUND(MAX(IF($B1320="Non - avec lien de dépendance",0,MIN((0.75*H1320),847)),MIN(H1320,(0.75*$C1320),847)),2)),IF($B1320="Non - avec lien de dépendance",MIN(1129,H1320,$C1320)*overallRate,MIN(1129,H1320)*overallRate))</f>
        <v>#VALUE!</v>
      </c>
      <c r="S1320" s="110" t="e">
        <f>IF(revenueReduction&gt;0.3,MAX(IF($B1320="Non - avec lien de dépendance",MIN(1129,I1320,$C1320)*overallRate,MIN(1129,I1320)*overallRate),ROUND(MAX(IF($B1320="Non - avec lien de dépendance",0,MIN((0.75*I1320),847)),MIN(I1320,(0.75*$C1320),847)),2)),IF($B1320="Non - avec lien de dépendance",MIN(1129,I1320,$C1320)*overallRate,MIN(1129,I1320)*overallRate))</f>
        <v>#VALUE!</v>
      </c>
      <c r="T1320" s="110" t="e">
        <f>IF(revenueReduction&gt;0.3,MAX(IF($B1320="Non - avec lien de dépendance",MIN(1129,J1320,$C1320)*overallRate,MIN(1129,J1320)*overallRate),ROUND(MAX(IF($B1320="Non - avec lien de dépendance",0,MIN((0.75*J1320),847)),MIN(J1320,(0.75*$C1320),847)),2)),IF($B1320="Non - avec lien de dépendance",MIN(1129,J1320,$C1320)*overallRate,MIN(1129,J1320)*overallRate))</f>
        <v>#VALUE!</v>
      </c>
      <c r="U1320" s="110" t="e">
        <f>IF(revenueReduction&gt;0.3,MAX(IF($B1320="Non - avec lien de dépendance",MIN(1129,K1320,$C1320)*overallRate,MIN(1129,K1320)*overallRate),ROUND(MAX(IF($B1320="Non - avec lien de dépendance",0,MIN((0.75*K1320),847)),MIN(K1320,(0.75*$C1320),847)),2)),IF($B1320="Non - avec lien de dépendance",MIN(1129,K1320,$C1320)*overallRate,MIN(1129,K1320)*overallRate))</f>
        <v>#VALUE!</v>
      </c>
    </row>
    <row r="1321" spans="12:21" x14ac:dyDescent="0.5">
      <c r="L1321" s="56" t="str">
        <f>IF(ISTEXT(overallRate),"Effectuez l’étape 1",IF(OR(COUNT($C1321,H1321)&lt;&gt;2,overallRate=0),0,IF(D1321="Oui",ROUND(MAX(IF($B1321="Non - avec lien de dépendance",0,MIN((0.75*H1321),847)),MIN(H1321,(0.75*$C1321),847)),2),R1321)))</f>
        <v>Effectuez l’étape 1</v>
      </c>
      <c r="M1321" s="56" t="str">
        <f>IF(ISTEXT(overallRate),"Effectuez l’étape 1",IF(OR(COUNT($C1321,I1321)&lt;&gt;2,overallRate=0),0,IF(E1321="Yes",ROUND(MAX(IF($B1321="Non - avec lien de dépendance",0,MIN((0.75*I1321),847)),MIN(I1321,(0.75*$C1321),847)),2),S1321)))</f>
        <v>Effectuez l’étape 1</v>
      </c>
      <c r="N1321" s="56" t="str">
        <f>IF(ISTEXT(overallRate),"Effectuez l’étape 1",IF(OR(COUNT($C1321,J1321)&lt;&gt;2,overallRate=0),0,IF(F1321="Yes",ROUND(MAX(IF($B1321="Non - avec lien de dépendance",0,MIN((0.75*J1321),847)),MIN(J1321,(0.75*$C1321),847)),2),T1321)))</f>
        <v>Effectuez l’étape 1</v>
      </c>
      <c r="O1321" s="56" t="str">
        <f>IF(ISTEXT(overallRate),"Effectuez l’étape 1",IF(OR(COUNT($C1321,K1321)&lt;&gt;2,overallRate=0),0,IF(G1321="Yes",ROUND(MAX(IF($B1321="Non - avec lien de dépendance",0,MIN((0.75*K1321),847)),MIN(K1321,(0.75*$C1321),847)),2),U1321)))</f>
        <v>Effectuez l’étape 1</v>
      </c>
      <c r="P1321" s="3">
        <f t="shared" si="20"/>
        <v>0</v>
      </c>
      <c r="R1321" s="110" t="e">
        <f>IF(revenueReduction&gt;0.3,MAX(IF($B1321="Non - avec lien de dépendance",MIN(1129,H1321,$C1321)*overallRate,MIN(1129,H1321)*overallRate),ROUND(MAX(IF($B1321="Non - avec lien de dépendance",0,MIN((0.75*H1321),847)),MIN(H1321,(0.75*$C1321),847)),2)),IF($B1321="Non - avec lien de dépendance",MIN(1129,H1321,$C1321)*overallRate,MIN(1129,H1321)*overallRate))</f>
        <v>#VALUE!</v>
      </c>
      <c r="S1321" s="110" t="e">
        <f>IF(revenueReduction&gt;0.3,MAX(IF($B1321="Non - avec lien de dépendance",MIN(1129,I1321,$C1321)*overallRate,MIN(1129,I1321)*overallRate),ROUND(MAX(IF($B1321="Non - avec lien de dépendance",0,MIN((0.75*I1321),847)),MIN(I1321,(0.75*$C1321),847)),2)),IF($B1321="Non - avec lien de dépendance",MIN(1129,I1321,$C1321)*overallRate,MIN(1129,I1321)*overallRate))</f>
        <v>#VALUE!</v>
      </c>
      <c r="T1321" s="110" t="e">
        <f>IF(revenueReduction&gt;0.3,MAX(IF($B1321="Non - avec lien de dépendance",MIN(1129,J1321,$C1321)*overallRate,MIN(1129,J1321)*overallRate),ROUND(MAX(IF($B1321="Non - avec lien de dépendance",0,MIN((0.75*J1321),847)),MIN(J1321,(0.75*$C1321),847)),2)),IF($B1321="Non - avec lien de dépendance",MIN(1129,J1321,$C1321)*overallRate,MIN(1129,J1321)*overallRate))</f>
        <v>#VALUE!</v>
      </c>
      <c r="U1321" s="110" t="e">
        <f>IF(revenueReduction&gt;0.3,MAX(IF($B1321="Non - avec lien de dépendance",MIN(1129,K1321,$C1321)*overallRate,MIN(1129,K1321)*overallRate),ROUND(MAX(IF($B1321="Non - avec lien de dépendance",0,MIN((0.75*K1321),847)),MIN(K1321,(0.75*$C1321),847)),2)),IF($B1321="Non - avec lien de dépendance",MIN(1129,K1321,$C1321)*overallRate,MIN(1129,K1321)*overallRate))</f>
        <v>#VALUE!</v>
      </c>
    </row>
    <row r="1322" spans="12:21" x14ac:dyDescent="0.5">
      <c r="L1322" s="56" t="str">
        <f>IF(ISTEXT(overallRate),"Effectuez l’étape 1",IF(OR(COUNT($C1322,H1322)&lt;&gt;2,overallRate=0),0,IF(D1322="Oui",ROUND(MAX(IF($B1322="Non - avec lien de dépendance",0,MIN((0.75*H1322),847)),MIN(H1322,(0.75*$C1322),847)),2),R1322)))</f>
        <v>Effectuez l’étape 1</v>
      </c>
      <c r="M1322" s="56" t="str">
        <f>IF(ISTEXT(overallRate),"Effectuez l’étape 1",IF(OR(COUNT($C1322,I1322)&lt;&gt;2,overallRate=0),0,IF(E1322="Yes",ROUND(MAX(IF($B1322="Non - avec lien de dépendance",0,MIN((0.75*I1322),847)),MIN(I1322,(0.75*$C1322),847)),2),S1322)))</f>
        <v>Effectuez l’étape 1</v>
      </c>
      <c r="N1322" s="56" t="str">
        <f>IF(ISTEXT(overallRate),"Effectuez l’étape 1",IF(OR(COUNT($C1322,J1322)&lt;&gt;2,overallRate=0),0,IF(F1322="Yes",ROUND(MAX(IF($B1322="Non - avec lien de dépendance",0,MIN((0.75*J1322),847)),MIN(J1322,(0.75*$C1322),847)),2),T1322)))</f>
        <v>Effectuez l’étape 1</v>
      </c>
      <c r="O1322" s="56" t="str">
        <f>IF(ISTEXT(overallRate),"Effectuez l’étape 1",IF(OR(COUNT($C1322,K1322)&lt;&gt;2,overallRate=0),0,IF(G1322="Yes",ROUND(MAX(IF($B1322="Non - avec lien de dépendance",0,MIN((0.75*K1322),847)),MIN(K1322,(0.75*$C1322),847)),2),U1322)))</f>
        <v>Effectuez l’étape 1</v>
      </c>
      <c r="P1322" s="3">
        <f t="shared" si="20"/>
        <v>0</v>
      </c>
      <c r="R1322" s="110" t="e">
        <f>IF(revenueReduction&gt;0.3,MAX(IF($B1322="Non - avec lien de dépendance",MIN(1129,H1322,$C1322)*overallRate,MIN(1129,H1322)*overallRate),ROUND(MAX(IF($B1322="Non - avec lien de dépendance",0,MIN((0.75*H1322),847)),MIN(H1322,(0.75*$C1322),847)),2)),IF($B1322="Non - avec lien de dépendance",MIN(1129,H1322,$C1322)*overallRate,MIN(1129,H1322)*overallRate))</f>
        <v>#VALUE!</v>
      </c>
      <c r="S1322" s="110" t="e">
        <f>IF(revenueReduction&gt;0.3,MAX(IF($B1322="Non - avec lien de dépendance",MIN(1129,I1322,$C1322)*overallRate,MIN(1129,I1322)*overallRate),ROUND(MAX(IF($B1322="Non - avec lien de dépendance",0,MIN((0.75*I1322),847)),MIN(I1322,(0.75*$C1322),847)),2)),IF($B1322="Non - avec lien de dépendance",MIN(1129,I1322,$C1322)*overallRate,MIN(1129,I1322)*overallRate))</f>
        <v>#VALUE!</v>
      </c>
      <c r="T1322" s="110" t="e">
        <f>IF(revenueReduction&gt;0.3,MAX(IF($B1322="Non - avec lien de dépendance",MIN(1129,J1322,$C1322)*overallRate,MIN(1129,J1322)*overallRate),ROUND(MAX(IF($B1322="Non - avec lien de dépendance",0,MIN((0.75*J1322),847)),MIN(J1322,(0.75*$C1322),847)),2)),IF($B1322="Non - avec lien de dépendance",MIN(1129,J1322,$C1322)*overallRate,MIN(1129,J1322)*overallRate))</f>
        <v>#VALUE!</v>
      </c>
      <c r="U1322" s="110" t="e">
        <f>IF(revenueReduction&gt;0.3,MAX(IF($B1322="Non - avec lien de dépendance",MIN(1129,K1322,$C1322)*overallRate,MIN(1129,K1322)*overallRate),ROUND(MAX(IF($B1322="Non - avec lien de dépendance",0,MIN((0.75*K1322),847)),MIN(K1322,(0.75*$C1322),847)),2)),IF($B1322="Non - avec lien de dépendance",MIN(1129,K1322,$C1322)*overallRate,MIN(1129,K1322)*overallRate))</f>
        <v>#VALUE!</v>
      </c>
    </row>
    <row r="1323" spans="12:21" x14ac:dyDescent="0.5">
      <c r="L1323" s="56" t="str">
        <f>IF(ISTEXT(overallRate),"Effectuez l’étape 1",IF(OR(COUNT($C1323,H1323)&lt;&gt;2,overallRate=0),0,IF(D1323="Oui",ROUND(MAX(IF($B1323="Non - avec lien de dépendance",0,MIN((0.75*H1323),847)),MIN(H1323,(0.75*$C1323),847)),2),R1323)))</f>
        <v>Effectuez l’étape 1</v>
      </c>
      <c r="M1323" s="56" t="str">
        <f>IF(ISTEXT(overallRate),"Effectuez l’étape 1",IF(OR(COUNT($C1323,I1323)&lt;&gt;2,overallRate=0),0,IF(E1323="Yes",ROUND(MAX(IF($B1323="Non - avec lien de dépendance",0,MIN((0.75*I1323),847)),MIN(I1323,(0.75*$C1323),847)),2),S1323)))</f>
        <v>Effectuez l’étape 1</v>
      </c>
      <c r="N1323" s="56" t="str">
        <f>IF(ISTEXT(overallRate),"Effectuez l’étape 1",IF(OR(COUNT($C1323,J1323)&lt;&gt;2,overallRate=0),0,IF(F1323="Yes",ROUND(MAX(IF($B1323="Non - avec lien de dépendance",0,MIN((0.75*J1323),847)),MIN(J1323,(0.75*$C1323),847)),2),T1323)))</f>
        <v>Effectuez l’étape 1</v>
      </c>
      <c r="O1323" s="56" t="str">
        <f>IF(ISTEXT(overallRate),"Effectuez l’étape 1",IF(OR(COUNT($C1323,K1323)&lt;&gt;2,overallRate=0),0,IF(G1323="Yes",ROUND(MAX(IF($B1323="Non - avec lien de dépendance",0,MIN((0.75*K1323),847)),MIN(K1323,(0.75*$C1323),847)),2),U1323)))</f>
        <v>Effectuez l’étape 1</v>
      </c>
      <c r="P1323" s="3">
        <f t="shared" si="20"/>
        <v>0</v>
      </c>
      <c r="R1323" s="110" t="e">
        <f>IF(revenueReduction&gt;0.3,MAX(IF($B1323="Non - avec lien de dépendance",MIN(1129,H1323,$C1323)*overallRate,MIN(1129,H1323)*overallRate),ROUND(MAX(IF($B1323="Non - avec lien de dépendance",0,MIN((0.75*H1323),847)),MIN(H1323,(0.75*$C1323),847)),2)),IF($B1323="Non - avec lien de dépendance",MIN(1129,H1323,$C1323)*overallRate,MIN(1129,H1323)*overallRate))</f>
        <v>#VALUE!</v>
      </c>
      <c r="S1323" s="110" t="e">
        <f>IF(revenueReduction&gt;0.3,MAX(IF($B1323="Non - avec lien de dépendance",MIN(1129,I1323,$C1323)*overallRate,MIN(1129,I1323)*overallRate),ROUND(MAX(IF($B1323="Non - avec lien de dépendance",0,MIN((0.75*I1323),847)),MIN(I1323,(0.75*$C1323),847)),2)),IF($B1323="Non - avec lien de dépendance",MIN(1129,I1323,$C1323)*overallRate,MIN(1129,I1323)*overallRate))</f>
        <v>#VALUE!</v>
      </c>
      <c r="T1323" s="110" t="e">
        <f>IF(revenueReduction&gt;0.3,MAX(IF($B1323="Non - avec lien de dépendance",MIN(1129,J1323,$C1323)*overallRate,MIN(1129,J1323)*overallRate),ROUND(MAX(IF($B1323="Non - avec lien de dépendance",0,MIN((0.75*J1323),847)),MIN(J1323,(0.75*$C1323),847)),2)),IF($B1323="Non - avec lien de dépendance",MIN(1129,J1323,$C1323)*overallRate,MIN(1129,J1323)*overallRate))</f>
        <v>#VALUE!</v>
      </c>
      <c r="U1323" s="110" t="e">
        <f>IF(revenueReduction&gt;0.3,MAX(IF($B1323="Non - avec lien de dépendance",MIN(1129,K1323,$C1323)*overallRate,MIN(1129,K1323)*overallRate),ROUND(MAX(IF($B1323="Non - avec lien de dépendance",0,MIN((0.75*K1323),847)),MIN(K1323,(0.75*$C1323),847)),2)),IF($B1323="Non - avec lien de dépendance",MIN(1129,K1323,$C1323)*overallRate,MIN(1129,K1323)*overallRate))</f>
        <v>#VALUE!</v>
      </c>
    </row>
    <row r="1324" spans="12:21" x14ac:dyDescent="0.5">
      <c r="L1324" s="56" t="str">
        <f>IF(ISTEXT(overallRate),"Effectuez l’étape 1",IF(OR(COUNT($C1324,H1324)&lt;&gt;2,overallRate=0),0,IF(D1324="Oui",ROUND(MAX(IF($B1324="Non - avec lien de dépendance",0,MIN((0.75*H1324),847)),MIN(H1324,(0.75*$C1324),847)),2),R1324)))</f>
        <v>Effectuez l’étape 1</v>
      </c>
      <c r="M1324" s="56" t="str">
        <f>IF(ISTEXT(overallRate),"Effectuez l’étape 1",IF(OR(COUNT($C1324,I1324)&lt;&gt;2,overallRate=0),0,IF(E1324="Yes",ROUND(MAX(IF($B1324="Non - avec lien de dépendance",0,MIN((0.75*I1324),847)),MIN(I1324,(0.75*$C1324),847)),2),S1324)))</f>
        <v>Effectuez l’étape 1</v>
      </c>
      <c r="N1324" s="56" t="str">
        <f>IF(ISTEXT(overallRate),"Effectuez l’étape 1",IF(OR(COUNT($C1324,J1324)&lt;&gt;2,overallRate=0),0,IF(F1324="Yes",ROUND(MAX(IF($B1324="Non - avec lien de dépendance",0,MIN((0.75*J1324),847)),MIN(J1324,(0.75*$C1324),847)),2),T1324)))</f>
        <v>Effectuez l’étape 1</v>
      </c>
      <c r="O1324" s="56" t="str">
        <f>IF(ISTEXT(overallRate),"Effectuez l’étape 1",IF(OR(COUNT($C1324,K1324)&lt;&gt;2,overallRate=0),0,IF(G1324="Yes",ROUND(MAX(IF($B1324="Non - avec lien de dépendance",0,MIN((0.75*K1324),847)),MIN(K1324,(0.75*$C1324),847)),2),U1324)))</f>
        <v>Effectuez l’étape 1</v>
      </c>
      <c r="P1324" s="3">
        <f t="shared" si="20"/>
        <v>0</v>
      </c>
      <c r="R1324" s="110" t="e">
        <f>IF(revenueReduction&gt;0.3,MAX(IF($B1324="Non - avec lien de dépendance",MIN(1129,H1324,$C1324)*overallRate,MIN(1129,H1324)*overallRate),ROUND(MAX(IF($B1324="Non - avec lien de dépendance",0,MIN((0.75*H1324),847)),MIN(H1324,(0.75*$C1324),847)),2)),IF($B1324="Non - avec lien de dépendance",MIN(1129,H1324,$C1324)*overallRate,MIN(1129,H1324)*overallRate))</f>
        <v>#VALUE!</v>
      </c>
      <c r="S1324" s="110" t="e">
        <f>IF(revenueReduction&gt;0.3,MAX(IF($B1324="Non - avec lien de dépendance",MIN(1129,I1324,$C1324)*overallRate,MIN(1129,I1324)*overallRate),ROUND(MAX(IF($B1324="Non - avec lien de dépendance",0,MIN((0.75*I1324),847)),MIN(I1324,(0.75*$C1324),847)),2)),IF($B1324="Non - avec lien de dépendance",MIN(1129,I1324,$C1324)*overallRate,MIN(1129,I1324)*overallRate))</f>
        <v>#VALUE!</v>
      </c>
      <c r="T1324" s="110" t="e">
        <f>IF(revenueReduction&gt;0.3,MAX(IF($B1324="Non - avec lien de dépendance",MIN(1129,J1324,$C1324)*overallRate,MIN(1129,J1324)*overallRate),ROUND(MAX(IF($B1324="Non - avec lien de dépendance",0,MIN((0.75*J1324),847)),MIN(J1324,(0.75*$C1324),847)),2)),IF($B1324="Non - avec lien de dépendance",MIN(1129,J1324,$C1324)*overallRate,MIN(1129,J1324)*overallRate))</f>
        <v>#VALUE!</v>
      </c>
      <c r="U1324" s="110" t="e">
        <f>IF(revenueReduction&gt;0.3,MAX(IF($B1324="Non - avec lien de dépendance",MIN(1129,K1324,$C1324)*overallRate,MIN(1129,K1324)*overallRate),ROUND(MAX(IF($B1324="Non - avec lien de dépendance",0,MIN((0.75*K1324),847)),MIN(K1324,(0.75*$C1324),847)),2)),IF($B1324="Non - avec lien de dépendance",MIN(1129,K1324,$C1324)*overallRate,MIN(1129,K1324)*overallRate))</f>
        <v>#VALUE!</v>
      </c>
    </row>
    <row r="1325" spans="12:21" x14ac:dyDescent="0.5">
      <c r="L1325" s="56" t="str">
        <f>IF(ISTEXT(overallRate),"Effectuez l’étape 1",IF(OR(COUNT($C1325,H1325)&lt;&gt;2,overallRate=0),0,IF(D1325="Oui",ROUND(MAX(IF($B1325="Non - avec lien de dépendance",0,MIN((0.75*H1325),847)),MIN(H1325,(0.75*$C1325),847)),2),R1325)))</f>
        <v>Effectuez l’étape 1</v>
      </c>
      <c r="M1325" s="56" t="str">
        <f>IF(ISTEXT(overallRate),"Effectuez l’étape 1",IF(OR(COUNT($C1325,I1325)&lt;&gt;2,overallRate=0),0,IF(E1325="Yes",ROUND(MAX(IF($B1325="Non - avec lien de dépendance",0,MIN((0.75*I1325),847)),MIN(I1325,(0.75*$C1325),847)),2),S1325)))</f>
        <v>Effectuez l’étape 1</v>
      </c>
      <c r="N1325" s="56" t="str">
        <f>IF(ISTEXT(overallRate),"Effectuez l’étape 1",IF(OR(COUNT($C1325,J1325)&lt;&gt;2,overallRate=0),0,IF(F1325="Yes",ROUND(MAX(IF($B1325="Non - avec lien de dépendance",0,MIN((0.75*J1325),847)),MIN(J1325,(0.75*$C1325),847)),2),T1325)))</f>
        <v>Effectuez l’étape 1</v>
      </c>
      <c r="O1325" s="56" t="str">
        <f>IF(ISTEXT(overallRate),"Effectuez l’étape 1",IF(OR(COUNT($C1325,K1325)&lt;&gt;2,overallRate=0),0,IF(G1325="Yes",ROUND(MAX(IF($B1325="Non - avec lien de dépendance",0,MIN((0.75*K1325),847)),MIN(K1325,(0.75*$C1325),847)),2),U1325)))</f>
        <v>Effectuez l’étape 1</v>
      </c>
      <c r="P1325" s="3">
        <f t="shared" si="20"/>
        <v>0</v>
      </c>
      <c r="R1325" s="110" t="e">
        <f>IF(revenueReduction&gt;0.3,MAX(IF($B1325="Non - avec lien de dépendance",MIN(1129,H1325,$C1325)*overallRate,MIN(1129,H1325)*overallRate),ROUND(MAX(IF($B1325="Non - avec lien de dépendance",0,MIN((0.75*H1325),847)),MIN(H1325,(0.75*$C1325),847)),2)),IF($B1325="Non - avec lien de dépendance",MIN(1129,H1325,$C1325)*overallRate,MIN(1129,H1325)*overallRate))</f>
        <v>#VALUE!</v>
      </c>
      <c r="S1325" s="110" t="e">
        <f>IF(revenueReduction&gt;0.3,MAX(IF($B1325="Non - avec lien de dépendance",MIN(1129,I1325,$C1325)*overallRate,MIN(1129,I1325)*overallRate),ROUND(MAX(IF($B1325="Non - avec lien de dépendance",0,MIN((0.75*I1325),847)),MIN(I1325,(0.75*$C1325),847)),2)),IF($B1325="Non - avec lien de dépendance",MIN(1129,I1325,$C1325)*overallRate,MIN(1129,I1325)*overallRate))</f>
        <v>#VALUE!</v>
      </c>
      <c r="T1325" s="110" t="e">
        <f>IF(revenueReduction&gt;0.3,MAX(IF($B1325="Non - avec lien de dépendance",MIN(1129,J1325,$C1325)*overallRate,MIN(1129,J1325)*overallRate),ROUND(MAX(IF($B1325="Non - avec lien de dépendance",0,MIN((0.75*J1325),847)),MIN(J1325,(0.75*$C1325),847)),2)),IF($B1325="Non - avec lien de dépendance",MIN(1129,J1325,$C1325)*overallRate,MIN(1129,J1325)*overallRate))</f>
        <v>#VALUE!</v>
      </c>
      <c r="U1325" s="110" t="e">
        <f>IF(revenueReduction&gt;0.3,MAX(IF($B1325="Non - avec lien de dépendance",MIN(1129,K1325,$C1325)*overallRate,MIN(1129,K1325)*overallRate),ROUND(MAX(IF($B1325="Non - avec lien de dépendance",0,MIN((0.75*K1325),847)),MIN(K1325,(0.75*$C1325),847)),2)),IF($B1325="Non - avec lien de dépendance",MIN(1129,K1325,$C1325)*overallRate,MIN(1129,K1325)*overallRate))</f>
        <v>#VALUE!</v>
      </c>
    </row>
    <row r="1326" spans="12:21" x14ac:dyDescent="0.5">
      <c r="L1326" s="56" t="str">
        <f>IF(ISTEXT(overallRate),"Effectuez l’étape 1",IF(OR(COUNT($C1326,H1326)&lt;&gt;2,overallRate=0),0,IF(D1326="Oui",ROUND(MAX(IF($B1326="Non - avec lien de dépendance",0,MIN((0.75*H1326),847)),MIN(H1326,(0.75*$C1326),847)),2),R1326)))</f>
        <v>Effectuez l’étape 1</v>
      </c>
      <c r="M1326" s="56" t="str">
        <f>IF(ISTEXT(overallRate),"Effectuez l’étape 1",IF(OR(COUNT($C1326,I1326)&lt;&gt;2,overallRate=0),0,IF(E1326="Yes",ROUND(MAX(IF($B1326="Non - avec lien de dépendance",0,MIN((0.75*I1326),847)),MIN(I1326,(0.75*$C1326),847)),2),S1326)))</f>
        <v>Effectuez l’étape 1</v>
      </c>
      <c r="N1326" s="56" t="str">
        <f>IF(ISTEXT(overallRate),"Effectuez l’étape 1",IF(OR(COUNT($C1326,J1326)&lt;&gt;2,overallRate=0),0,IF(F1326="Yes",ROUND(MAX(IF($B1326="Non - avec lien de dépendance",0,MIN((0.75*J1326),847)),MIN(J1326,(0.75*$C1326),847)),2),T1326)))</f>
        <v>Effectuez l’étape 1</v>
      </c>
      <c r="O1326" s="56" t="str">
        <f>IF(ISTEXT(overallRate),"Effectuez l’étape 1",IF(OR(COUNT($C1326,K1326)&lt;&gt;2,overallRate=0),0,IF(G1326="Yes",ROUND(MAX(IF($B1326="Non - avec lien de dépendance",0,MIN((0.75*K1326),847)),MIN(K1326,(0.75*$C1326),847)),2),U1326)))</f>
        <v>Effectuez l’étape 1</v>
      </c>
      <c r="P1326" s="3">
        <f t="shared" si="20"/>
        <v>0</v>
      </c>
      <c r="R1326" s="110" t="e">
        <f>IF(revenueReduction&gt;0.3,MAX(IF($B1326="Non - avec lien de dépendance",MIN(1129,H1326,$C1326)*overallRate,MIN(1129,H1326)*overallRate),ROUND(MAX(IF($B1326="Non - avec lien de dépendance",0,MIN((0.75*H1326),847)),MIN(H1326,(0.75*$C1326),847)),2)),IF($B1326="Non - avec lien de dépendance",MIN(1129,H1326,$C1326)*overallRate,MIN(1129,H1326)*overallRate))</f>
        <v>#VALUE!</v>
      </c>
      <c r="S1326" s="110" t="e">
        <f>IF(revenueReduction&gt;0.3,MAX(IF($B1326="Non - avec lien de dépendance",MIN(1129,I1326,$C1326)*overallRate,MIN(1129,I1326)*overallRate),ROUND(MAX(IF($B1326="Non - avec lien de dépendance",0,MIN((0.75*I1326),847)),MIN(I1326,(0.75*$C1326),847)),2)),IF($B1326="Non - avec lien de dépendance",MIN(1129,I1326,$C1326)*overallRate,MIN(1129,I1326)*overallRate))</f>
        <v>#VALUE!</v>
      </c>
      <c r="T1326" s="110" t="e">
        <f>IF(revenueReduction&gt;0.3,MAX(IF($B1326="Non - avec lien de dépendance",MIN(1129,J1326,$C1326)*overallRate,MIN(1129,J1326)*overallRate),ROUND(MAX(IF($B1326="Non - avec lien de dépendance",0,MIN((0.75*J1326),847)),MIN(J1326,(0.75*$C1326),847)),2)),IF($B1326="Non - avec lien de dépendance",MIN(1129,J1326,$C1326)*overallRate,MIN(1129,J1326)*overallRate))</f>
        <v>#VALUE!</v>
      </c>
      <c r="U1326" s="110" t="e">
        <f>IF(revenueReduction&gt;0.3,MAX(IF($B1326="Non - avec lien de dépendance",MIN(1129,K1326,$C1326)*overallRate,MIN(1129,K1326)*overallRate),ROUND(MAX(IF($B1326="Non - avec lien de dépendance",0,MIN((0.75*K1326),847)),MIN(K1326,(0.75*$C1326),847)),2)),IF($B1326="Non - avec lien de dépendance",MIN(1129,K1326,$C1326)*overallRate,MIN(1129,K1326)*overallRate))</f>
        <v>#VALUE!</v>
      </c>
    </row>
    <row r="1327" spans="12:21" x14ac:dyDescent="0.5">
      <c r="L1327" s="56" t="str">
        <f>IF(ISTEXT(overallRate),"Effectuez l’étape 1",IF(OR(COUNT($C1327,H1327)&lt;&gt;2,overallRate=0),0,IF(D1327="Oui",ROUND(MAX(IF($B1327="Non - avec lien de dépendance",0,MIN((0.75*H1327),847)),MIN(H1327,(0.75*$C1327),847)),2),R1327)))</f>
        <v>Effectuez l’étape 1</v>
      </c>
      <c r="M1327" s="56" t="str">
        <f>IF(ISTEXT(overallRate),"Effectuez l’étape 1",IF(OR(COUNT($C1327,I1327)&lt;&gt;2,overallRate=0),0,IF(E1327="Yes",ROUND(MAX(IF($B1327="Non - avec lien de dépendance",0,MIN((0.75*I1327),847)),MIN(I1327,(0.75*$C1327),847)),2),S1327)))</f>
        <v>Effectuez l’étape 1</v>
      </c>
      <c r="N1327" s="56" t="str">
        <f>IF(ISTEXT(overallRate),"Effectuez l’étape 1",IF(OR(COUNT($C1327,J1327)&lt;&gt;2,overallRate=0),0,IF(F1327="Yes",ROUND(MAX(IF($B1327="Non - avec lien de dépendance",0,MIN((0.75*J1327),847)),MIN(J1327,(0.75*$C1327),847)),2),T1327)))</f>
        <v>Effectuez l’étape 1</v>
      </c>
      <c r="O1327" s="56" t="str">
        <f>IF(ISTEXT(overallRate),"Effectuez l’étape 1",IF(OR(COUNT($C1327,K1327)&lt;&gt;2,overallRate=0),0,IF(G1327="Yes",ROUND(MAX(IF($B1327="Non - avec lien de dépendance",0,MIN((0.75*K1327),847)),MIN(K1327,(0.75*$C1327),847)),2),U1327)))</f>
        <v>Effectuez l’étape 1</v>
      </c>
      <c r="P1327" s="3">
        <f t="shared" si="20"/>
        <v>0</v>
      </c>
      <c r="R1327" s="110" t="e">
        <f>IF(revenueReduction&gt;0.3,MAX(IF($B1327="Non - avec lien de dépendance",MIN(1129,H1327,$C1327)*overallRate,MIN(1129,H1327)*overallRate),ROUND(MAX(IF($B1327="Non - avec lien de dépendance",0,MIN((0.75*H1327),847)),MIN(H1327,(0.75*$C1327),847)),2)),IF($B1327="Non - avec lien de dépendance",MIN(1129,H1327,$C1327)*overallRate,MIN(1129,H1327)*overallRate))</f>
        <v>#VALUE!</v>
      </c>
      <c r="S1327" s="110" t="e">
        <f>IF(revenueReduction&gt;0.3,MAX(IF($B1327="Non - avec lien de dépendance",MIN(1129,I1327,$C1327)*overallRate,MIN(1129,I1327)*overallRate),ROUND(MAX(IF($B1327="Non - avec lien de dépendance",0,MIN((0.75*I1327),847)),MIN(I1327,(0.75*$C1327),847)),2)),IF($B1327="Non - avec lien de dépendance",MIN(1129,I1327,$C1327)*overallRate,MIN(1129,I1327)*overallRate))</f>
        <v>#VALUE!</v>
      </c>
      <c r="T1327" s="110" t="e">
        <f>IF(revenueReduction&gt;0.3,MAX(IF($B1327="Non - avec lien de dépendance",MIN(1129,J1327,$C1327)*overallRate,MIN(1129,J1327)*overallRate),ROUND(MAX(IF($B1327="Non - avec lien de dépendance",0,MIN((0.75*J1327),847)),MIN(J1327,(0.75*$C1327),847)),2)),IF($B1327="Non - avec lien de dépendance",MIN(1129,J1327,$C1327)*overallRate,MIN(1129,J1327)*overallRate))</f>
        <v>#VALUE!</v>
      </c>
      <c r="U1327" s="110" t="e">
        <f>IF(revenueReduction&gt;0.3,MAX(IF($B1327="Non - avec lien de dépendance",MIN(1129,K1327,$C1327)*overallRate,MIN(1129,K1327)*overallRate),ROUND(MAX(IF($B1327="Non - avec lien de dépendance",0,MIN((0.75*K1327),847)),MIN(K1327,(0.75*$C1327),847)),2)),IF($B1327="Non - avec lien de dépendance",MIN(1129,K1327,$C1327)*overallRate,MIN(1129,K1327)*overallRate))</f>
        <v>#VALUE!</v>
      </c>
    </row>
    <row r="1328" spans="12:21" x14ac:dyDescent="0.5">
      <c r="L1328" s="56" t="str">
        <f>IF(ISTEXT(overallRate),"Effectuez l’étape 1",IF(OR(COUNT($C1328,H1328)&lt;&gt;2,overallRate=0),0,IF(D1328="Oui",ROUND(MAX(IF($B1328="Non - avec lien de dépendance",0,MIN((0.75*H1328),847)),MIN(H1328,(0.75*$C1328),847)),2),R1328)))</f>
        <v>Effectuez l’étape 1</v>
      </c>
      <c r="M1328" s="56" t="str">
        <f>IF(ISTEXT(overallRate),"Effectuez l’étape 1",IF(OR(COUNT($C1328,I1328)&lt;&gt;2,overallRate=0),0,IF(E1328="Yes",ROUND(MAX(IF($B1328="Non - avec lien de dépendance",0,MIN((0.75*I1328),847)),MIN(I1328,(0.75*$C1328),847)),2),S1328)))</f>
        <v>Effectuez l’étape 1</v>
      </c>
      <c r="N1328" s="56" t="str">
        <f>IF(ISTEXT(overallRate),"Effectuez l’étape 1",IF(OR(COUNT($C1328,J1328)&lt;&gt;2,overallRate=0),0,IF(F1328="Yes",ROUND(MAX(IF($B1328="Non - avec lien de dépendance",0,MIN((0.75*J1328),847)),MIN(J1328,(0.75*$C1328),847)),2),T1328)))</f>
        <v>Effectuez l’étape 1</v>
      </c>
      <c r="O1328" s="56" t="str">
        <f>IF(ISTEXT(overallRate),"Effectuez l’étape 1",IF(OR(COUNT($C1328,K1328)&lt;&gt;2,overallRate=0),0,IF(G1328="Yes",ROUND(MAX(IF($B1328="Non - avec lien de dépendance",0,MIN((0.75*K1328),847)),MIN(K1328,(0.75*$C1328),847)),2),U1328)))</f>
        <v>Effectuez l’étape 1</v>
      </c>
      <c r="P1328" s="3">
        <f t="shared" si="20"/>
        <v>0</v>
      </c>
      <c r="R1328" s="110" t="e">
        <f>IF(revenueReduction&gt;0.3,MAX(IF($B1328="Non - avec lien de dépendance",MIN(1129,H1328,$C1328)*overallRate,MIN(1129,H1328)*overallRate),ROUND(MAX(IF($B1328="Non - avec lien de dépendance",0,MIN((0.75*H1328),847)),MIN(H1328,(0.75*$C1328),847)),2)),IF($B1328="Non - avec lien de dépendance",MIN(1129,H1328,$C1328)*overallRate,MIN(1129,H1328)*overallRate))</f>
        <v>#VALUE!</v>
      </c>
      <c r="S1328" s="110" t="e">
        <f>IF(revenueReduction&gt;0.3,MAX(IF($B1328="Non - avec lien de dépendance",MIN(1129,I1328,$C1328)*overallRate,MIN(1129,I1328)*overallRate),ROUND(MAX(IF($B1328="Non - avec lien de dépendance",0,MIN((0.75*I1328),847)),MIN(I1328,(0.75*$C1328),847)),2)),IF($B1328="Non - avec lien de dépendance",MIN(1129,I1328,$C1328)*overallRate,MIN(1129,I1328)*overallRate))</f>
        <v>#VALUE!</v>
      </c>
      <c r="T1328" s="110" t="e">
        <f>IF(revenueReduction&gt;0.3,MAX(IF($B1328="Non - avec lien de dépendance",MIN(1129,J1328,$C1328)*overallRate,MIN(1129,J1328)*overallRate),ROUND(MAX(IF($B1328="Non - avec lien de dépendance",0,MIN((0.75*J1328),847)),MIN(J1328,(0.75*$C1328),847)),2)),IF($B1328="Non - avec lien de dépendance",MIN(1129,J1328,$C1328)*overallRate,MIN(1129,J1328)*overallRate))</f>
        <v>#VALUE!</v>
      </c>
      <c r="U1328" s="110" t="e">
        <f>IF(revenueReduction&gt;0.3,MAX(IF($B1328="Non - avec lien de dépendance",MIN(1129,K1328,$C1328)*overallRate,MIN(1129,K1328)*overallRate),ROUND(MAX(IF($B1328="Non - avec lien de dépendance",0,MIN((0.75*K1328),847)),MIN(K1328,(0.75*$C1328),847)),2)),IF($B1328="Non - avec lien de dépendance",MIN(1129,K1328,$C1328)*overallRate,MIN(1129,K1328)*overallRate))</f>
        <v>#VALUE!</v>
      </c>
    </row>
    <row r="1329" spans="12:21" x14ac:dyDescent="0.5">
      <c r="L1329" s="56" t="str">
        <f>IF(ISTEXT(overallRate),"Effectuez l’étape 1",IF(OR(COUNT($C1329,H1329)&lt;&gt;2,overallRate=0),0,IF(D1329="Oui",ROUND(MAX(IF($B1329="Non - avec lien de dépendance",0,MIN((0.75*H1329),847)),MIN(H1329,(0.75*$C1329),847)),2),R1329)))</f>
        <v>Effectuez l’étape 1</v>
      </c>
      <c r="M1329" s="56" t="str">
        <f>IF(ISTEXT(overallRate),"Effectuez l’étape 1",IF(OR(COUNT($C1329,I1329)&lt;&gt;2,overallRate=0),0,IF(E1329="Yes",ROUND(MAX(IF($B1329="Non - avec lien de dépendance",0,MIN((0.75*I1329),847)),MIN(I1329,(0.75*$C1329),847)),2),S1329)))</f>
        <v>Effectuez l’étape 1</v>
      </c>
      <c r="N1329" s="56" t="str">
        <f>IF(ISTEXT(overallRate),"Effectuez l’étape 1",IF(OR(COUNT($C1329,J1329)&lt;&gt;2,overallRate=0),0,IF(F1329="Yes",ROUND(MAX(IF($B1329="Non - avec lien de dépendance",0,MIN((0.75*J1329),847)),MIN(J1329,(0.75*$C1329),847)),2),T1329)))</f>
        <v>Effectuez l’étape 1</v>
      </c>
      <c r="O1329" s="56" t="str">
        <f>IF(ISTEXT(overallRate),"Effectuez l’étape 1",IF(OR(COUNT($C1329,K1329)&lt;&gt;2,overallRate=0),0,IF(G1329="Yes",ROUND(MAX(IF($B1329="Non - avec lien de dépendance",0,MIN((0.75*K1329),847)),MIN(K1329,(0.75*$C1329),847)),2),U1329)))</f>
        <v>Effectuez l’étape 1</v>
      </c>
      <c r="P1329" s="3">
        <f t="shared" si="20"/>
        <v>0</v>
      </c>
      <c r="R1329" s="110" t="e">
        <f>IF(revenueReduction&gt;0.3,MAX(IF($B1329="Non - avec lien de dépendance",MIN(1129,H1329,$C1329)*overallRate,MIN(1129,H1329)*overallRate),ROUND(MAX(IF($B1329="Non - avec lien de dépendance",0,MIN((0.75*H1329),847)),MIN(H1329,(0.75*$C1329),847)),2)),IF($B1329="Non - avec lien de dépendance",MIN(1129,H1329,$C1329)*overallRate,MIN(1129,H1329)*overallRate))</f>
        <v>#VALUE!</v>
      </c>
      <c r="S1329" s="110" t="e">
        <f>IF(revenueReduction&gt;0.3,MAX(IF($B1329="Non - avec lien de dépendance",MIN(1129,I1329,$C1329)*overallRate,MIN(1129,I1329)*overallRate),ROUND(MAX(IF($B1329="Non - avec lien de dépendance",0,MIN((0.75*I1329),847)),MIN(I1329,(0.75*$C1329),847)),2)),IF($B1329="Non - avec lien de dépendance",MIN(1129,I1329,$C1329)*overallRate,MIN(1129,I1329)*overallRate))</f>
        <v>#VALUE!</v>
      </c>
      <c r="T1329" s="110" t="e">
        <f>IF(revenueReduction&gt;0.3,MAX(IF($B1329="Non - avec lien de dépendance",MIN(1129,J1329,$C1329)*overallRate,MIN(1129,J1329)*overallRate),ROUND(MAX(IF($B1329="Non - avec lien de dépendance",0,MIN((0.75*J1329),847)),MIN(J1329,(0.75*$C1329),847)),2)),IF($B1329="Non - avec lien de dépendance",MIN(1129,J1329,$C1329)*overallRate,MIN(1129,J1329)*overallRate))</f>
        <v>#VALUE!</v>
      </c>
      <c r="U1329" s="110" t="e">
        <f>IF(revenueReduction&gt;0.3,MAX(IF($B1329="Non - avec lien de dépendance",MIN(1129,K1329,$C1329)*overallRate,MIN(1129,K1329)*overallRate),ROUND(MAX(IF($B1329="Non - avec lien de dépendance",0,MIN((0.75*K1329),847)),MIN(K1329,(0.75*$C1329),847)),2)),IF($B1329="Non - avec lien de dépendance",MIN(1129,K1329,$C1329)*overallRate,MIN(1129,K1329)*overallRate))</f>
        <v>#VALUE!</v>
      </c>
    </row>
    <row r="1330" spans="12:21" x14ac:dyDescent="0.5">
      <c r="L1330" s="56" t="str">
        <f>IF(ISTEXT(overallRate),"Effectuez l’étape 1",IF(OR(COUNT($C1330,H1330)&lt;&gt;2,overallRate=0),0,IF(D1330="Oui",ROUND(MAX(IF($B1330="Non - avec lien de dépendance",0,MIN((0.75*H1330),847)),MIN(H1330,(0.75*$C1330),847)),2),R1330)))</f>
        <v>Effectuez l’étape 1</v>
      </c>
      <c r="M1330" s="56" t="str">
        <f>IF(ISTEXT(overallRate),"Effectuez l’étape 1",IF(OR(COUNT($C1330,I1330)&lt;&gt;2,overallRate=0),0,IF(E1330="Yes",ROUND(MAX(IF($B1330="Non - avec lien de dépendance",0,MIN((0.75*I1330),847)),MIN(I1330,(0.75*$C1330),847)),2),S1330)))</f>
        <v>Effectuez l’étape 1</v>
      </c>
      <c r="N1330" s="56" t="str">
        <f>IF(ISTEXT(overallRate),"Effectuez l’étape 1",IF(OR(COUNT($C1330,J1330)&lt;&gt;2,overallRate=0),0,IF(F1330="Yes",ROUND(MAX(IF($B1330="Non - avec lien de dépendance",0,MIN((0.75*J1330),847)),MIN(J1330,(0.75*$C1330),847)),2),T1330)))</f>
        <v>Effectuez l’étape 1</v>
      </c>
      <c r="O1330" s="56" t="str">
        <f>IF(ISTEXT(overallRate),"Effectuez l’étape 1",IF(OR(COUNT($C1330,K1330)&lt;&gt;2,overallRate=0),0,IF(G1330="Yes",ROUND(MAX(IF($B1330="Non - avec lien de dépendance",0,MIN((0.75*K1330),847)),MIN(K1330,(0.75*$C1330),847)),2),U1330)))</f>
        <v>Effectuez l’étape 1</v>
      </c>
      <c r="P1330" s="3">
        <f t="shared" si="20"/>
        <v>0</v>
      </c>
      <c r="R1330" s="110" t="e">
        <f>IF(revenueReduction&gt;0.3,MAX(IF($B1330="Non - avec lien de dépendance",MIN(1129,H1330,$C1330)*overallRate,MIN(1129,H1330)*overallRate),ROUND(MAX(IF($B1330="Non - avec lien de dépendance",0,MIN((0.75*H1330),847)),MIN(H1330,(0.75*$C1330),847)),2)),IF($B1330="Non - avec lien de dépendance",MIN(1129,H1330,$C1330)*overallRate,MIN(1129,H1330)*overallRate))</f>
        <v>#VALUE!</v>
      </c>
      <c r="S1330" s="110" t="e">
        <f>IF(revenueReduction&gt;0.3,MAX(IF($B1330="Non - avec lien de dépendance",MIN(1129,I1330,$C1330)*overallRate,MIN(1129,I1330)*overallRate),ROUND(MAX(IF($B1330="Non - avec lien de dépendance",0,MIN((0.75*I1330),847)),MIN(I1330,(0.75*$C1330),847)),2)),IF($B1330="Non - avec lien de dépendance",MIN(1129,I1330,$C1330)*overallRate,MIN(1129,I1330)*overallRate))</f>
        <v>#VALUE!</v>
      </c>
      <c r="T1330" s="110" t="e">
        <f>IF(revenueReduction&gt;0.3,MAX(IF($B1330="Non - avec lien de dépendance",MIN(1129,J1330,$C1330)*overallRate,MIN(1129,J1330)*overallRate),ROUND(MAX(IF($B1330="Non - avec lien de dépendance",0,MIN((0.75*J1330),847)),MIN(J1330,(0.75*$C1330),847)),2)),IF($B1330="Non - avec lien de dépendance",MIN(1129,J1330,$C1330)*overallRate,MIN(1129,J1330)*overallRate))</f>
        <v>#VALUE!</v>
      </c>
      <c r="U1330" s="110" t="e">
        <f>IF(revenueReduction&gt;0.3,MAX(IF($B1330="Non - avec lien de dépendance",MIN(1129,K1330,$C1330)*overallRate,MIN(1129,K1330)*overallRate),ROUND(MAX(IF($B1330="Non - avec lien de dépendance",0,MIN((0.75*K1330),847)),MIN(K1330,(0.75*$C1330),847)),2)),IF($B1330="Non - avec lien de dépendance",MIN(1129,K1330,$C1330)*overallRate,MIN(1129,K1330)*overallRate))</f>
        <v>#VALUE!</v>
      </c>
    </row>
    <row r="1331" spans="12:21" x14ac:dyDescent="0.5">
      <c r="L1331" s="56" t="str">
        <f>IF(ISTEXT(overallRate),"Effectuez l’étape 1",IF(OR(COUNT($C1331,H1331)&lt;&gt;2,overallRate=0),0,IF(D1331="Oui",ROUND(MAX(IF($B1331="Non - avec lien de dépendance",0,MIN((0.75*H1331),847)),MIN(H1331,(0.75*$C1331),847)),2),R1331)))</f>
        <v>Effectuez l’étape 1</v>
      </c>
      <c r="M1331" s="56" t="str">
        <f>IF(ISTEXT(overallRate),"Effectuez l’étape 1",IF(OR(COUNT($C1331,I1331)&lt;&gt;2,overallRate=0),0,IF(E1331="Yes",ROUND(MAX(IF($B1331="Non - avec lien de dépendance",0,MIN((0.75*I1331),847)),MIN(I1331,(0.75*$C1331),847)),2),S1331)))</f>
        <v>Effectuez l’étape 1</v>
      </c>
      <c r="N1331" s="56" t="str">
        <f>IF(ISTEXT(overallRate),"Effectuez l’étape 1",IF(OR(COUNT($C1331,J1331)&lt;&gt;2,overallRate=0),0,IF(F1331="Yes",ROUND(MAX(IF($B1331="Non - avec lien de dépendance",0,MIN((0.75*J1331),847)),MIN(J1331,(0.75*$C1331),847)),2),T1331)))</f>
        <v>Effectuez l’étape 1</v>
      </c>
      <c r="O1331" s="56" t="str">
        <f>IF(ISTEXT(overallRate),"Effectuez l’étape 1",IF(OR(COUNT($C1331,K1331)&lt;&gt;2,overallRate=0),0,IF(G1331="Yes",ROUND(MAX(IF($B1331="Non - avec lien de dépendance",0,MIN((0.75*K1331),847)),MIN(K1331,(0.75*$C1331),847)),2),U1331)))</f>
        <v>Effectuez l’étape 1</v>
      </c>
      <c r="P1331" s="3">
        <f t="shared" si="20"/>
        <v>0</v>
      </c>
      <c r="R1331" s="110" t="e">
        <f>IF(revenueReduction&gt;0.3,MAX(IF($B1331="Non - avec lien de dépendance",MIN(1129,H1331,$C1331)*overallRate,MIN(1129,H1331)*overallRate),ROUND(MAX(IF($B1331="Non - avec lien de dépendance",0,MIN((0.75*H1331),847)),MIN(H1331,(0.75*$C1331),847)),2)),IF($B1331="Non - avec lien de dépendance",MIN(1129,H1331,$C1331)*overallRate,MIN(1129,H1331)*overallRate))</f>
        <v>#VALUE!</v>
      </c>
      <c r="S1331" s="110" t="e">
        <f>IF(revenueReduction&gt;0.3,MAX(IF($B1331="Non - avec lien de dépendance",MIN(1129,I1331,$C1331)*overallRate,MIN(1129,I1331)*overallRate),ROUND(MAX(IF($B1331="Non - avec lien de dépendance",0,MIN((0.75*I1331),847)),MIN(I1331,(0.75*$C1331),847)),2)),IF($B1331="Non - avec lien de dépendance",MIN(1129,I1331,$C1331)*overallRate,MIN(1129,I1331)*overallRate))</f>
        <v>#VALUE!</v>
      </c>
      <c r="T1331" s="110" t="e">
        <f>IF(revenueReduction&gt;0.3,MAX(IF($B1331="Non - avec lien de dépendance",MIN(1129,J1331,$C1331)*overallRate,MIN(1129,J1331)*overallRate),ROUND(MAX(IF($B1331="Non - avec lien de dépendance",0,MIN((0.75*J1331),847)),MIN(J1331,(0.75*$C1331),847)),2)),IF($B1331="Non - avec lien de dépendance",MIN(1129,J1331,$C1331)*overallRate,MIN(1129,J1331)*overallRate))</f>
        <v>#VALUE!</v>
      </c>
      <c r="U1331" s="110" t="e">
        <f>IF(revenueReduction&gt;0.3,MAX(IF($B1331="Non - avec lien de dépendance",MIN(1129,K1331,$C1331)*overallRate,MIN(1129,K1331)*overallRate),ROUND(MAX(IF($B1331="Non - avec lien de dépendance",0,MIN((0.75*K1331),847)),MIN(K1331,(0.75*$C1331),847)),2)),IF($B1331="Non - avec lien de dépendance",MIN(1129,K1331,$C1331)*overallRate,MIN(1129,K1331)*overallRate))</f>
        <v>#VALUE!</v>
      </c>
    </row>
    <row r="1332" spans="12:21" x14ac:dyDescent="0.5">
      <c r="L1332" s="56" t="str">
        <f>IF(ISTEXT(overallRate),"Effectuez l’étape 1",IF(OR(COUNT($C1332,H1332)&lt;&gt;2,overallRate=0),0,IF(D1332="Oui",ROUND(MAX(IF($B1332="Non - avec lien de dépendance",0,MIN((0.75*H1332),847)),MIN(H1332,(0.75*$C1332),847)),2),R1332)))</f>
        <v>Effectuez l’étape 1</v>
      </c>
      <c r="M1332" s="56" t="str">
        <f>IF(ISTEXT(overallRate),"Effectuez l’étape 1",IF(OR(COUNT($C1332,I1332)&lt;&gt;2,overallRate=0),0,IF(E1332="Yes",ROUND(MAX(IF($B1332="Non - avec lien de dépendance",0,MIN((0.75*I1332),847)),MIN(I1332,(0.75*$C1332),847)),2),S1332)))</f>
        <v>Effectuez l’étape 1</v>
      </c>
      <c r="N1332" s="56" t="str">
        <f>IF(ISTEXT(overallRate),"Effectuez l’étape 1",IF(OR(COUNT($C1332,J1332)&lt;&gt;2,overallRate=0),0,IF(F1332="Yes",ROUND(MAX(IF($B1332="Non - avec lien de dépendance",0,MIN((0.75*J1332),847)),MIN(J1332,(0.75*$C1332),847)),2),T1332)))</f>
        <v>Effectuez l’étape 1</v>
      </c>
      <c r="O1332" s="56" t="str">
        <f>IF(ISTEXT(overallRate),"Effectuez l’étape 1",IF(OR(COUNT($C1332,K1332)&lt;&gt;2,overallRate=0),0,IF(G1332="Yes",ROUND(MAX(IF($B1332="Non - avec lien de dépendance",0,MIN((0.75*K1332),847)),MIN(K1332,(0.75*$C1332),847)),2),U1332)))</f>
        <v>Effectuez l’étape 1</v>
      </c>
      <c r="P1332" s="3">
        <f t="shared" si="20"/>
        <v>0</v>
      </c>
      <c r="R1332" s="110" t="e">
        <f>IF(revenueReduction&gt;0.3,MAX(IF($B1332="Non - avec lien de dépendance",MIN(1129,H1332,$C1332)*overallRate,MIN(1129,H1332)*overallRate),ROUND(MAX(IF($B1332="Non - avec lien de dépendance",0,MIN((0.75*H1332),847)),MIN(H1332,(0.75*$C1332),847)),2)),IF($B1332="Non - avec lien de dépendance",MIN(1129,H1332,$C1332)*overallRate,MIN(1129,H1332)*overallRate))</f>
        <v>#VALUE!</v>
      </c>
      <c r="S1332" s="110" t="e">
        <f>IF(revenueReduction&gt;0.3,MAX(IF($B1332="Non - avec lien de dépendance",MIN(1129,I1332,$C1332)*overallRate,MIN(1129,I1332)*overallRate),ROUND(MAX(IF($B1332="Non - avec lien de dépendance",0,MIN((0.75*I1332),847)),MIN(I1332,(0.75*$C1332),847)),2)),IF($B1332="Non - avec lien de dépendance",MIN(1129,I1332,$C1332)*overallRate,MIN(1129,I1332)*overallRate))</f>
        <v>#VALUE!</v>
      </c>
      <c r="T1332" s="110" t="e">
        <f>IF(revenueReduction&gt;0.3,MAX(IF($B1332="Non - avec lien de dépendance",MIN(1129,J1332,$C1332)*overallRate,MIN(1129,J1332)*overallRate),ROUND(MAX(IF($B1332="Non - avec lien de dépendance",0,MIN((0.75*J1332),847)),MIN(J1332,(0.75*$C1332),847)),2)),IF($B1332="Non - avec lien de dépendance",MIN(1129,J1332,$C1332)*overallRate,MIN(1129,J1332)*overallRate))</f>
        <v>#VALUE!</v>
      </c>
      <c r="U1332" s="110" t="e">
        <f>IF(revenueReduction&gt;0.3,MAX(IF($B1332="Non - avec lien de dépendance",MIN(1129,K1332,$C1332)*overallRate,MIN(1129,K1332)*overallRate),ROUND(MAX(IF($B1332="Non - avec lien de dépendance",0,MIN((0.75*K1332),847)),MIN(K1332,(0.75*$C1332),847)),2)),IF($B1332="Non - avec lien de dépendance",MIN(1129,K1332,$C1332)*overallRate,MIN(1129,K1332)*overallRate))</f>
        <v>#VALUE!</v>
      </c>
    </row>
    <row r="1333" spans="12:21" x14ac:dyDescent="0.5">
      <c r="L1333" s="56" t="str">
        <f>IF(ISTEXT(overallRate),"Effectuez l’étape 1",IF(OR(COUNT($C1333,H1333)&lt;&gt;2,overallRate=0),0,IF(D1333="Oui",ROUND(MAX(IF($B1333="Non - avec lien de dépendance",0,MIN((0.75*H1333),847)),MIN(H1333,(0.75*$C1333),847)),2),R1333)))</f>
        <v>Effectuez l’étape 1</v>
      </c>
      <c r="M1333" s="56" t="str">
        <f>IF(ISTEXT(overallRate),"Effectuez l’étape 1",IF(OR(COUNT($C1333,I1333)&lt;&gt;2,overallRate=0),0,IF(E1333="Yes",ROUND(MAX(IF($B1333="Non - avec lien de dépendance",0,MIN((0.75*I1333),847)),MIN(I1333,(0.75*$C1333),847)),2),S1333)))</f>
        <v>Effectuez l’étape 1</v>
      </c>
      <c r="N1333" s="56" t="str">
        <f>IF(ISTEXT(overallRate),"Effectuez l’étape 1",IF(OR(COUNT($C1333,J1333)&lt;&gt;2,overallRate=0),0,IF(F1333="Yes",ROUND(MAX(IF($B1333="Non - avec lien de dépendance",0,MIN((0.75*J1333),847)),MIN(J1333,(0.75*$C1333),847)),2),T1333)))</f>
        <v>Effectuez l’étape 1</v>
      </c>
      <c r="O1333" s="56" t="str">
        <f>IF(ISTEXT(overallRate),"Effectuez l’étape 1",IF(OR(COUNT($C1333,K1333)&lt;&gt;2,overallRate=0),0,IF(G1333="Yes",ROUND(MAX(IF($B1333="Non - avec lien de dépendance",0,MIN((0.75*K1333),847)),MIN(K1333,(0.75*$C1333),847)),2),U1333)))</f>
        <v>Effectuez l’étape 1</v>
      </c>
      <c r="P1333" s="3">
        <f t="shared" si="20"/>
        <v>0</v>
      </c>
      <c r="R1333" s="110" t="e">
        <f>IF(revenueReduction&gt;0.3,MAX(IF($B1333="Non - avec lien de dépendance",MIN(1129,H1333,$C1333)*overallRate,MIN(1129,H1333)*overallRate),ROUND(MAX(IF($B1333="Non - avec lien de dépendance",0,MIN((0.75*H1333),847)),MIN(H1333,(0.75*$C1333),847)),2)),IF($B1333="Non - avec lien de dépendance",MIN(1129,H1333,$C1333)*overallRate,MIN(1129,H1333)*overallRate))</f>
        <v>#VALUE!</v>
      </c>
      <c r="S1333" s="110" t="e">
        <f>IF(revenueReduction&gt;0.3,MAX(IF($B1333="Non - avec lien de dépendance",MIN(1129,I1333,$C1333)*overallRate,MIN(1129,I1333)*overallRate),ROUND(MAX(IF($B1333="Non - avec lien de dépendance",0,MIN((0.75*I1333),847)),MIN(I1333,(0.75*$C1333),847)),2)),IF($B1333="Non - avec lien de dépendance",MIN(1129,I1333,$C1333)*overallRate,MIN(1129,I1333)*overallRate))</f>
        <v>#VALUE!</v>
      </c>
      <c r="T1333" s="110" t="e">
        <f>IF(revenueReduction&gt;0.3,MAX(IF($B1333="Non - avec lien de dépendance",MIN(1129,J1333,$C1333)*overallRate,MIN(1129,J1333)*overallRate),ROUND(MAX(IF($B1333="Non - avec lien de dépendance",0,MIN((0.75*J1333),847)),MIN(J1333,(0.75*$C1333),847)),2)),IF($B1333="Non - avec lien de dépendance",MIN(1129,J1333,$C1333)*overallRate,MIN(1129,J1333)*overallRate))</f>
        <v>#VALUE!</v>
      </c>
      <c r="U1333" s="110" t="e">
        <f>IF(revenueReduction&gt;0.3,MAX(IF($B1333="Non - avec lien de dépendance",MIN(1129,K1333,$C1333)*overallRate,MIN(1129,K1333)*overallRate),ROUND(MAX(IF($B1333="Non - avec lien de dépendance",0,MIN((0.75*K1333),847)),MIN(K1333,(0.75*$C1333),847)),2)),IF($B1333="Non - avec lien de dépendance",MIN(1129,K1333,$C1333)*overallRate,MIN(1129,K1333)*overallRate))</f>
        <v>#VALUE!</v>
      </c>
    </row>
    <row r="1334" spans="12:21" x14ac:dyDescent="0.5">
      <c r="L1334" s="56" t="str">
        <f>IF(ISTEXT(overallRate),"Effectuez l’étape 1",IF(OR(COUNT($C1334,H1334)&lt;&gt;2,overallRate=0),0,IF(D1334="Oui",ROUND(MAX(IF($B1334="Non - avec lien de dépendance",0,MIN((0.75*H1334),847)),MIN(H1334,(0.75*$C1334),847)),2),R1334)))</f>
        <v>Effectuez l’étape 1</v>
      </c>
      <c r="M1334" s="56" t="str">
        <f>IF(ISTEXT(overallRate),"Effectuez l’étape 1",IF(OR(COUNT($C1334,I1334)&lt;&gt;2,overallRate=0),0,IF(E1334="Yes",ROUND(MAX(IF($B1334="Non - avec lien de dépendance",0,MIN((0.75*I1334),847)),MIN(I1334,(0.75*$C1334),847)),2),S1334)))</f>
        <v>Effectuez l’étape 1</v>
      </c>
      <c r="N1334" s="56" t="str">
        <f>IF(ISTEXT(overallRate),"Effectuez l’étape 1",IF(OR(COUNT($C1334,J1334)&lt;&gt;2,overallRate=0),0,IF(F1334="Yes",ROUND(MAX(IF($B1334="Non - avec lien de dépendance",0,MIN((0.75*J1334),847)),MIN(J1334,(0.75*$C1334),847)),2),T1334)))</f>
        <v>Effectuez l’étape 1</v>
      </c>
      <c r="O1334" s="56" t="str">
        <f>IF(ISTEXT(overallRate),"Effectuez l’étape 1",IF(OR(COUNT($C1334,K1334)&lt;&gt;2,overallRate=0),0,IF(G1334="Yes",ROUND(MAX(IF($B1334="Non - avec lien de dépendance",0,MIN((0.75*K1334),847)),MIN(K1334,(0.75*$C1334),847)),2),U1334)))</f>
        <v>Effectuez l’étape 1</v>
      </c>
      <c r="P1334" s="3">
        <f t="shared" si="20"/>
        <v>0</v>
      </c>
      <c r="R1334" s="110" t="e">
        <f>IF(revenueReduction&gt;0.3,MAX(IF($B1334="Non - avec lien de dépendance",MIN(1129,H1334,$C1334)*overallRate,MIN(1129,H1334)*overallRate),ROUND(MAX(IF($B1334="Non - avec lien de dépendance",0,MIN((0.75*H1334),847)),MIN(H1334,(0.75*$C1334),847)),2)),IF($B1334="Non - avec lien de dépendance",MIN(1129,H1334,$C1334)*overallRate,MIN(1129,H1334)*overallRate))</f>
        <v>#VALUE!</v>
      </c>
      <c r="S1334" s="110" t="e">
        <f>IF(revenueReduction&gt;0.3,MAX(IF($B1334="Non - avec lien de dépendance",MIN(1129,I1334,$C1334)*overallRate,MIN(1129,I1334)*overallRate),ROUND(MAX(IF($B1334="Non - avec lien de dépendance",0,MIN((0.75*I1334),847)),MIN(I1334,(0.75*$C1334),847)),2)),IF($B1334="Non - avec lien de dépendance",MIN(1129,I1334,$C1334)*overallRate,MIN(1129,I1334)*overallRate))</f>
        <v>#VALUE!</v>
      </c>
      <c r="T1334" s="110" t="e">
        <f>IF(revenueReduction&gt;0.3,MAX(IF($B1334="Non - avec lien de dépendance",MIN(1129,J1334,$C1334)*overallRate,MIN(1129,J1334)*overallRate),ROUND(MAX(IF($B1334="Non - avec lien de dépendance",0,MIN((0.75*J1334),847)),MIN(J1334,(0.75*$C1334),847)),2)),IF($B1334="Non - avec lien de dépendance",MIN(1129,J1334,$C1334)*overallRate,MIN(1129,J1334)*overallRate))</f>
        <v>#VALUE!</v>
      </c>
      <c r="U1334" s="110" t="e">
        <f>IF(revenueReduction&gt;0.3,MAX(IF($B1334="Non - avec lien de dépendance",MIN(1129,K1334,$C1334)*overallRate,MIN(1129,K1334)*overallRate),ROUND(MAX(IF($B1334="Non - avec lien de dépendance",0,MIN((0.75*K1334),847)),MIN(K1334,(0.75*$C1334),847)),2)),IF($B1334="Non - avec lien de dépendance",MIN(1129,K1334,$C1334)*overallRate,MIN(1129,K1334)*overallRate))</f>
        <v>#VALUE!</v>
      </c>
    </row>
    <row r="1335" spans="12:21" x14ac:dyDescent="0.5">
      <c r="L1335" s="56" t="str">
        <f>IF(ISTEXT(overallRate),"Effectuez l’étape 1",IF(OR(COUNT($C1335,H1335)&lt;&gt;2,overallRate=0),0,IF(D1335="Oui",ROUND(MAX(IF($B1335="Non - avec lien de dépendance",0,MIN((0.75*H1335),847)),MIN(H1335,(0.75*$C1335),847)),2),R1335)))</f>
        <v>Effectuez l’étape 1</v>
      </c>
      <c r="M1335" s="56" t="str">
        <f>IF(ISTEXT(overallRate),"Effectuez l’étape 1",IF(OR(COUNT($C1335,I1335)&lt;&gt;2,overallRate=0),0,IF(E1335="Yes",ROUND(MAX(IF($B1335="Non - avec lien de dépendance",0,MIN((0.75*I1335),847)),MIN(I1335,(0.75*$C1335),847)),2),S1335)))</f>
        <v>Effectuez l’étape 1</v>
      </c>
      <c r="N1335" s="56" t="str">
        <f>IF(ISTEXT(overallRate),"Effectuez l’étape 1",IF(OR(COUNT($C1335,J1335)&lt;&gt;2,overallRate=0),0,IF(F1335="Yes",ROUND(MAX(IF($B1335="Non - avec lien de dépendance",0,MIN((0.75*J1335),847)),MIN(J1335,(0.75*$C1335),847)),2),T1335)))</f>
        <v>Effectuez l’étape 1</v>
      </c>
      <c r="O1335" s="56" t="str">
        <f>IF(ISTEXT(overallRate),"Effectuez l’étape 1",IF(OR(COUNT($C1335,K1335)&lt;&gt;2,overallRate=0),0,IF(G1335="Yes",ROUND(MAX(IF($B1335="Non - avec lien de dépendance",0,MIN((0.75*K1335),847)),MIN(K1335,(0.75*$C1335),847)),2),U1335)))</f>
        <v>Effectuez l’étape 1</v>
      </c>
      <c r="P1335" s="3">
        <f t="shared" si="20"/>
        <v>0</v>
      </c>
      <c r="R1335" s="110" t="e">
        <f>IF(revenueReduction&gt;0.3,MAX(IF($B1335="Non - avec lien de dépendance",MIN(1129,H1335,$C1335)*overallRate,MIN(1129,H1335)*overallRate),ROUND(MAX(IF($B1335="Non - avec lien de dépendance",0,MIN((0.75*H1335),847)),MIN(H1335,(0.75*$C1335),847)),2)),IF($B1335="Non - avec lien de dépendance",MIN(1129,H1335,$C1335)*overallRate,MIN(1129,H1335)*overallRate))</f>
        <v>#VALUE!</v>
      </c>
      <c r="S1335" s="110" t="e">
        <f>IF(revenueReduction&gt;0.3,MAX(IF($B1335="Non - avec lien de dépendance",MIN(1129,I1335,$C1335)*overallRate,MIN(1129,I1335)*overallRate),ROUND(MAX(IF($B1335="Non - avec lien de dépendance",0,MIN((0.75*I1335),847)),MIN(I1335,(0.75*$C1335),847)),2)),IF($B1335="Non - avec lien de dépendance",MIN(1129,I1335,$C1335)*overallRate,MIN(1129,I1335)*overallRate))</f>
        <v>#VALUE!</v>
      </c>
      <c r="T1335" s="110" t="e">
        <f>IF(revenueReduction&gt;0.3,MAX(IF($B1335="Non - avec lien de dépendance",MIN(1129,J1335,$C1335)*overallRate,MIN(1129,J1335)*overallRate),ROUND(MAX(IF($B1335="Non - avec lien de dépendance",0,MIN((0.75*J1335),847)),MIN(J1335,(0.75*$C1335),847)),2)),IF($B1335="Non - avec lien de dépendance",MIN(1129,J1335,$C1335)*overallRate,MIN(1129,J1335)*overallRate))</f>
        <v>#VALUE!</v>
      </c>
      <c r="U1335" s="110" t="e">
        <f>IF(revenueReduction&gt;0.3,MAX(IF($B1335="Non - avec lien de dépendance",MIN(1129,K1335,$C1335)*overallRate,MIN(1129,K1335)*overallRate),ROUND(MAX(IF($B1335="Non - avec lien de dépendance",0,MIN((0.75*K1335),847)),MIN(K1335,(0.75*$C1335),847)),2)),IF($B1335="Non - avec lien de dépendance",MIN(1129,K1335,$C1335)*overallRate,MIN(1129,K1335)*overallRate))</f>
        <v>#VALUE!</v>
      </c>
    </row>
    <row r="1336" spans="12:21" x14ac:dyDescent="0.5">
      <c r="L1336" s="56" t="str">
        <f>IF(ISTEXT(overallRate),"Effectuez l’étape 1",IF(OR(COUNT($C1336,H1336)&lt;&gt;2,overallRate=0),0,IF(D1336="Oui",ROUND(MAX(IF($B1336="Non - avec lien de dépendance",0,MIN((0.75*H1336),847)),MIN(H1336,(0.75*$C1336),847)),2),R1336)))</f>
        <v>Effectuez l’étape 1</v>
      </c>
      <c r="M1336" s="56" t="str">
        <f>IF(ISTEXT(overallRate),"Effectuez l’étape 1",IF(OR(COUNT($C1336,I1336)&lt;&gt;2,overallRate=0),0,IF(E1336="Yes",ROUND(MAX(IF($B1336="Non - avec lien de dépendance",0,MIN((0.75*I1336),847)),MIN(I1336,(0.75*$C1336),847)),2),S1336)))</f>
        <v>Effectuez l’étape 1</v>
      </c>
      <c r="N1336" s="56" t="str">
        <f>IF(ISTEXT(overallRate),"Effectuez l’étape 1",IF(OR(COUNT($C1336,J1336)&lt;&gt;2,overallRate=0),0,IF(F1336="Yes",ROUND(MAX(IF($B1336="Non - avec lien de dépendance",0,MIN((0.75*J1336),847)),MIN(J1336,(0.75*$C1336),847)),2),T1336)))</f>
        <v>Effectuez l’étape 1</v>
      </c>
      <c r="O1336" s="56" t="str">
        <f>IF(ISTEXT(overallRate),"Effectuez l’étape 1",IF(OR(COUNT($C1336,K1336)&lt;&gt;2,overallRate=0),0,IF(G1336="Yes",ROUND(MAX(IF($B1336="Non - avec lien de dépendance",0,MIN((0.75*K1336),847)),MIN(K1336,(0.75*$C1336),847)),2),U1336)))</f>
        <v>Effectuez l’étape 1</v>
      </c>
      <c r="P1336" s="3">
        <f t="shared" si="20"/>
        <v>0</v>
      </c>
      <c r="R1336" s="110" t="e">
        <f>IF(revenueReduction&gt;0.3,MAX(IF($B1336="Non - avec lien de dépendance",MIN(1129,H1336,$C1336)*overallRate,MIN(1129,H1336)*overallRate),ROUND(MAX(IF($B1336="Non - avec lien de dépendance",0,MIN((0.75*H1336),847)),MIN(H1336,(0.75*$C1336),847)),2)),IF($B1336="Non - avec lien de dépendance",MIN(1129,H1336,$C1336)*overallRate,MIN(1129,H1336)*overallRate))</f>
        <v>#VALUE!</v>
      </c>
      <c r="S1336" s="110" t="e">
        <f>IF(revenueReduction&gt;0.3,MAX(IF($B1336="Non - avec lien de dépendance",MIN(1129,I1336,$C1336)*overallRate,MIN(1129,I1336)*overallRate),ROUND(MAX(IF($B1336="Non - avec lien de dépendance",0,MIN((0.75*I1336),847)),MIN(I1336,(0.75*$C1336),847)),2)),IF($B1336="Non - avec lien de dépendance",MIN(1129,I1336,$C1336)*overallRate,MIN(1129,I1336)*overallRate))</f>
        <v>#VALUE!</v>
      </c>
      <c r="T1336" s="110" t="e">
        <f>IF(revenueReduction&gt;0.3,MAX(IF($B1336="Non - avec lien de dépendance",MIN(1129,J1336,$C1336)*overallRate,MIN(1129,J1336)*overallRate),ROUND(MAX(IF($B1336="Non - avec lien de dépendance",0,MIN((0.75*J1336),847)),MIN(J1336,(0.75*$C1336),847)),2)),IF($B1336="Non - avec lien de dépendance",MIN(1129,J1336,$C1336)*overallRate,MIN(1129,J1336)*overallRate))</f>
        <v>#VALUE!</v>
      </c>
      <c r="U1336" s="110" t="e">
        <f>IF(revenueReduction&gt;0.3,MAX(IF($B1336="Non - avec lien de dépendance",MIN(1129,K1336,$C1336)*overallRate,MIN(1129,K1336)*overallRate),ROUND(MAX(IF($B1336="Non - avec lien de dépendance",0,MIN((0.75*K1336),847)),MIN(K1336,(0.75*$C1336),847)),2)),IF($B1336="Non - avec lien de dépendance",MIN(1129,K1336,$C1336)*overallRate,MIN(1129,K1336)*overallRate))</f>
        <v>#VALUE!</v>
      </c>
    </row>
    <row r="1337" spans="12:21" x14ac:dyDescent="0.5">
      <c r="L1337" s="56" t="str">
        <f>IF(ISTEXT(overallRate),"Effectuez l’étape 1",IF(OR(COUNT($C1337,H1337)&lt;&gt;2,overallRate=0),0,IF(D1337="Oui",ROUND(MAX(IF($B1337="Non - avec lien de dépendance",0,MIN((0.75*H1337),847)),MIN(H1337,(0.75*$C1337),847)),2),R1337)))</f>
        <v>Effectuez l’étape 1</v>
      </c>
      <c r="M1337" s="56" t="str">
        <f>IF(ISTEXT(overallRate),"Effectuez l’étape 1",IF(OR(COUNT($C1337,I1337)&lt;&gt;2,overallRate=0),0,IF(E1337="Yes",ROUND(MAX(IF($B1337="Non - avec lien de dépendance",0,MIN((0.75*I1337),847)),MIN(I1337,(0.75*$C1337),847)),2),S1337)))</f>
        <v>Effectuez l’étape 1</v>
      </c>
      <c r="N1337" s="56" t="str">
        <f>IF(ISTEXT(overallRate),"Effectuez l’étape 1",IF(OR(COUNT($C1337,J1337)&lt;&gt;2,overallRate=0),0,IF(F1337="Yes",ROUND(MAX(IF($B1337="Non - avec lien de dépendance",0,MIN((0.75*J1337),847)),MIN(J1337,(0.75*$C1337),847)),2),T1337)))</f>
        <v>Effectuez l’étape 1</v>
      </c>
      <c r="O1337" s="56" t="str">
        <f>IF(ISTEXT(overallRate),"Effectuez l’étape 1",IF(OR(COUNT($C1337,K1337)&lt;&gt;2,overallRate=0),0,IF(G1337="Yes",ROUND(MAX(IF($B1337="Non - avec lien de dépendance",0,MIN((0.75*K1337),847)),MIN(K1337,(0.75*$C1337),847)),2),U1337)))</f>
        <v>Effectuez l’étape 1</v>
      </c>
      <c r="P1337" s="3">
        <f t="shared" si="20"/>
        <v>0</v>
      </c>
      <c r="R1337" s="110" t="e">
        <f>IF(revenueReduction&gt;0.3,MAX(IF($B1337="Non - avec lien de dépendance",MIN(1129,H1337,$C1337)*overallRate,MIN(1129,H1337)*overallRate),ROUND(MAX(IF($B1337="Non - avec lien de dépendance",0,MIN((0.75*H1337),847)),MIN(H1337,(0.75*$C1337),847)),2)),IF($B1337="Non - avec lien de dépendance",MIN(1129,H1337,$C1337)*overallRate,MIN(1129,H1337)*overallRate))</f>
        <v>#VALUE!</v>
      </c>
      <c r="S1337" s="110" t="e">
        <f>IF(revenueReduction&gt;0.3,MAX(IF($B1337="Non - avec lien de dépendance",MIN(1129,I1337,$C1337)*overallRate,MIN(1129,I1337)*overallRate),ROUND(MAX(IF($B1337="Non - avec lien de dépendance",0,MIN((0.75*I1337),847)),MIN(I1337,(0.75*$C1337),847)),2)),IF($B1337="Non - avec lien de dépendance",MIN(1129,I1337,$C1337)*overallRate,MIN(1129,I1337)*overallRate))</f>
        <v>#VALUE!</v>
      </c>
      <c r="T1337" s="110" t="e">
        <f>IF(revenueReduction&gt;0.3,MAX(IF($B1337="Non - avec lien de dépendance",MIN(1129,J1337,$C1337)*overallRate,MIN(1129,J1337)*overallRate),ROUND(MAX(IF($B1337="Non - avec lien de dépendance",0,MIN((0.75*J1337),847)),MIN(J1337,(0.75*$C1337),847)),2)),IF($B1337="Non - avec lien de dépendance",MIN(1129,J1337,$C1337)*overallRate,MIN(1129,J1337)*overallRate))</f>
        <v>#VALUE!</v>
      </c>
      <c r="U1337" s="110" t="e">
        <f>IF(revenueReduction&gt;0.3,MAX(IF($B1337="Non - avec lien de dépendance",MIN(1129,K1337,$C1337)*overallRate,MIN(1129,K1337)*overallRate),ROUND(MAX(IF($B1337="Non - avec lien de dépendance",0,MIN((0.75*K1337),847)),MIN(K1337,(0.75*$C1337),847)),2)),IF($B1337="Non - avec lien de dépendance",MIN(1129,K1337,$C1337)*overallRate,MIN(1129,K1337)*overallRate))</f>
        <v>#VALUE!</v>
      </c>
    </row>
    <row r="1338" spans="12:21" x14ac:dyDescent="0.5">
      <c r="L1338" s="56" t="str">
        <f>IF(ISTEXT(overallRate),"Effectuez l’étape 1",IF(OR(COUNT($C1338,H1338)&lt;&gt;2,overallRate=0),0,IF(D1338="Oui",ROUND(MAX(IF($B1338="Non - avec lien de dépendance",0,MIN((0.75*H1338),847)),MIN(H1338,(0.75*$C1338),847)),2),R1338)))</f>
        <v>Effectuez l’étape 1</v>
      </c>
      <c r="M1338" s="56" t="str">
        <f>IF(ISTEXT(overallRate),"Effectuez l’étape 1",IF(OR(COUNT($C1338,I1338)&lt;&gt;2,overallRate=0),0,IF(E1338="Yes",ROUND(MAX(IF($B1338="Non - avec lien de dépendance",0,MIN((0.75*I1338),847)),MIN(I1338,(0.75*$C1338),847)),2),S1338)))</f>
        <v>Effectuez l’étape 1</v>
      </c>
      <c r="N1338" s="56" t="str">
        <f>IF(ISTEXT(overallRate),"Effectuez l’étape 1",IF(OR(COUNT($C1338,J1338)&lt;&gt;2,overallRate=0),0,IF(F1338="Yes",ROUND(MAX(IF($B1338="Non - avec lien de dépendance",0,MIN((0.75*J1338),847)),MIN(J1338,(0.75*$C1338),847)),2),T1338)))</f>
        <v>Effectuez l’étape 1</v>
      </c>
      <c r="O1338" s="56" t="str">
        <f>IF(ISTEXT(overallRate),"Effectuez l’étape 1",IF(OR(COUNT($C1338,K1338)&lt;&gt;2,overallRate=0),0,IF(G1338="Yes",ROUND(MAX(IF($B1338="Non - avec lien de dépendance",0,MIN((0.75*K1338),847)),MIN(K1338,(0.75*$C1338),847)),2),U1338)))</f>
        <v>Effectuez l’étape 1</v>
      </c>
      <c r="P1338" s="3">
        <f t="shared" si="20"/>
        <v>0</v>
      </c>
      <c r="R1338" s="110" t="e">
        <f>IF(revenueReduction&gt;0.3,MAX(IF($B1338="Non - avec lien de dépendance",MIN(1129,H1338,$C1338)*overallRate,MIN(1129,H1338)*overallRate),ROUND(MAX(IF($B1338="Non - avec lien de dépendance",0,MIN((0.75*H1338),847)),MIN(H1338,(0.75*$C1338),847)),2)),IF($B1338="Non - avec lien de dépendance",MIN(1129,H1338,$C1338)*overallRate,MIN(1129,H1338)*overallRate))</f>
        <v>#VALUE!</v>
      </c>
      <c r="S1338" s="110" t="e">
        <f>IF(revenueReduction&gt;0.3,MAX(IF($B1338="Non - avec lien de dépendance",MIN(1129,I1338,$C1338)*overallRate,MIN(1129,I1338)*overallRate),ROUND(MAX(IF($B1338="Non - avec lien de dépendance",0,MIN((0.75*I1338),847)),MIN(I1338,(0.75*$C1338),847)),2)),IF($B1338="Non - avec lien de dépendance",MIN(1129,I1338,$C1338)*overallRate,MIN(1129,I1338)*overallRate))</f>
        <v>#VALUE!</v>
      </c>
      <c r="T1338" s="110" t="e">
        <f>IF(revenueReduction&gt;0.3,MAX(IF($B1338="Non - avec lien de dépendance",MIN(1129,J1338,$C1338)*overallRate,MIN(1129,J1338)*overallRate),ROUND(MAX(IF($B1338="Non - avec lien de dépendance",0,MIN((0.75*J1338),847)),MIN(J1338,(0.75*$C1338),847)),2)),IF($B1338="Non - avec lien de dépendance",MIN(1129,J1338,$C1338)*overallRate,MIN(1129,J1338)*overallRate))</f>
        <v>#VALUE!</v>
      </c>
      <c r="U1338" s="110" t="e">
        <f>IF(revenueReduction&gt;0.3,MAX(IF($B1338="Non - avec lien de dépendance",MIN(1129,K1338,$C1338)*overallRate,MIN(1129,K1338)*overallRate),ROUND(MAX(IF($B1338="Non - avec lien de dépendance",0,MIN((0.75*K1338),847)),MIN(K1338,(0.75*$C1338),847)),2)),IF($B1338="Non - avec lien de dépendance",MIN(1129,K1338,$C1338)*overallRate,MIN(1129,K1338)*overallRate))</f>
        <v>#VALUE!</v>
      </c>
    </row>
    <row r="1339" spans="12:21" x14ac:dyDescent="0.5">
      <c r="L1339" s="56" t="str">
        <f>IF(ISTEXT(overallRate),"Effectuez l’étape 1",IF(OR(COUNT($C1339,H1339)&lt;&gt;2,overallRate=0),0,IF(D1339="Oui",ROUND(MAX(IF($B1339="Non - avec lien de dépendance",0,MIN((0.75*H1339),847)),MIN(H1339,(0.75*$C1339),847)),2),R1339)))</f>
        <v>Effectuez l’étape 1</v>
      </c>
      <c r="M1339" s="56" t="str">
        <f>IF(ISTEXT(overallRate),"Effectuez l’étape 1",IF(OR(COUNT($C1339,I1339)&lt;&gt;2,overallRate=0),0,IF(E1339="Yes",ROUND(MAX(IF($B1339="Non - avec lien de dépendance",0,MIN((0.75*I1339),847)),MIN(I1339,(0.75*$C1339),847)),2),S1339)))</f>
        <v>Effectuez l’étape 1</v>
      </c>
      <c r="N1339" s="56" t="str">
        <f>IF(ISTEXT(overallRate),"Effectuez l’étape 1",IF(OR(COUNT($C1339,J1339)&lt;&gt;2,overallRate=0),0,IF(F1339="Yes",ROUND(MAX(IF($B1339="Non - avec lien de dépendance",0,MIN((0.75*J1339),847)),MIN(J1339,(0.75*$C1339),847)),2),T1339)))</f>
        <v>Effectuez l’étape 1</v>
      </c>
      <c r="O1339" s="56" t="str">
        <f>IF(ISTEXT(overallRate),"Effectuez l’étape 1",IF(OR(COUNT($C1339,K1339)&lt;&gt;2,overallRate=0),0,IF(G1339="Yes",ROUND(MAX(IF($B1339="Non - avec lien de dépendance",0,MIN((0.75*K1339),847)),MIN(K1339,(0.75*$C1339),847)),2),U1339)))</f>
        <v>Effectuez l’étape 1</v>
      </c>
      <c r="P1339" s="3">
        <f t="shared" si="20"/>
        <v>0</v>
      </c>
      <c r="R1339" s="110" t="e">
        <f>IF(revenueReduction&gt;0.3,MAX(IF($B1339="Non - avec lien de dépendance",MIN(1129,H1339,$C1339)*overallRate,MIN(1129,H1339)*overallRate),ROUND(MAX(IF($B1339="Non - avec lien de dépendance",0,MIN((0.75*H1339),847)),MIN(H1339,(0.75*$C1339),847)),2)),IF($B1339="Non - avec lien de dépendance",MIN(1129,H1339,$C1339)*overallRate,MIN(1129,H1339)*overallRate))</f>
        <v>#VALUE!</v>
      </c>
      <c r="S1339" s="110" t="e">
        <f>IF(revenueReduction&gt;0.3,MAX(IF($B1339="Non - avec lien de dépendance",MIN(1129,I1339,$C1339)*overallRate,MIN(1129,I1339)*overallRate),ROUND(MAX(IF($B1339="Non - avec lien de dépendance",0,MIN((0.75*I1339),847)),MIN(I1339,(0.75*$C1339),847)),2)),IF($B1339="Non - avec lien de dépendance",MIN(1129,I1339,$C1339)*overallRate,MIN(1129,I1339)*overallRate))</f>
        <v>#VALUE!</v>
      </c>
      <c r="T1339" s="110" t="e">
        <f>IF(revenueReduction&gt;0.3,MAX(IF($B1339="Non - avec lien de dépendance",MIN(1129,J1339,$C1339)*overallRate,MIN(1129,J1339)*overallRate),ROUND(MAX(IF($B1339="Non - avec lien de dépendance",0,MIN((0.75*J1339),847)),MIN(J1339,(0.75*$C1339),847)),2)),IF($B1339="Non - avec lien de dépendance",MIN(1129,J1339,$C1339)*overallRate,MIN(1129,J1339)*overallRate))</f>
        <v>#VALUE!</v>
      </c>
      <c r="U1339" s="110" t="e">
        <f>IF(revenueReduction&gt;0.3,MAX(IF($B1339="Non - avec lien de dépendance",MIN(1129,K1339,$C1339)*overallRate,MIN(1129,K1339)*overallRate),ROUND(MAX(IF($B1339="Non - avec lien de dépendance",0,MIN((0.75*K1339),847)),MIN(K1339,(0.75*$C1339),847)),2)),IF($B1339="Non - avec lien de dépendance",MIN(1129,K1339,$C1339)*overallRate,MIN(1129,K1339)*overallRate))</f>
        <v>#VALUE!</v>
      </c>
    </row>
    <row r="1340" spans="12:21" x14ac:dyDescent="0.5">
      <c r="L1340" s="56" t="str">
        <f>IF(ISTEXT(overallRate),"Effectuez l’étape 1",IF(OR(COUNT($C1340,H1340)&lt;&gt;2,overallRate=0),0,IF(D1340="Oui",ROUND(MAX(IF($B1340="Non - avec lien de dépendance",0,MIN((0.75*H1340),847)),MIN(H1340,(0.75*$C1340),847)),2),R1340)))</f>
        <v>Effectuez l’étape 1</v>
      </c>
      <c r="M1340" s="56" t="str">
        <f>IF(ISTEXT(overallRate),"Effectuez l’étape 1",IF(OR(COUNT($C1340,I1340)&lt;&gt;2,overallRate=0),0,IF(E1340="Yes",ROUND(MAX(IF($B1340="Non - avec lien de dépendance",0,MIN((0.75*I1340),847)),MIN(I1340,(0.75*$C1340),847)),2),S1340)))</f>
        <v>Effectuez l’étape 1</v>
      </c>
      <c r="N1340" s="56" t="str">
        <f>IF(ISTEXT(overallRate),"Effectuez l’étape 1",IF(OR(COUNT($C1340,J1340)&lt;&gt;2,overallRate=0),0,IF(F1340="Yes",ROUND(MAX(IF($B1340="Non - avec lien de dépendance",0,MIN((0.75*J1340),847)),MIN(J1340,(0.75*$C1340),847)),2),T1340)))</f>
        <v>Effectuez l’étape 1</v>
      </c>
      <c r="O1340" s="56" t="str">
        <f>IF(ISTEXT(overallRate),"Effectuez l’étape 1",IF(OR(COUNT($C1340,K1340)&lt;&gt;2,overallRate=0),0,IF(G1340="Yes",ROUND(MAX(IF($B1340="Non - avec lien de dépendance",0,MIN((0.75*K1340),847)),MIN(K1340,(0.75*$C1340),847)),2),U1340)))</f>
        <v>Effectuez l’étape 1</v>
      </c>
      <c r="P1340" s="3">
        <f t="shared" si="20"/>
        <v>0</v>
      </c>
      <c r="R1340" s="110" t="e">
        <f>IF(revenueReduction&gt;0.3,MAX(IF($B1340="Non - avec lien de dépendance",MIN(1129,H1340,$C1340)*overallRate,MIN(1129,H1340)*overallRate),ROUND(MAX(IF($B1340="Non - avec lien de dépendance",0,MIN((0.75*H1340),847)),MIN(H1340,(0.75*$C1340),847)),2)),IF($B1340="Non - avec lien de dépendance",MIN(1129,H1340,$C1340)*overallRate,MIN(1129,H1340)*overallRate))</f>
        <v>#VALUE!</v>
      </c>
      <c r="S1340" s="110" t="e">
        <f>IF(revenueReduction&gt;0.3,MAX(IF($B1340="Non - avec lien de dépendance",MIN(1129,I1340,$C1340)*overallRate,MIN(1129,I1340)*overallRate),ROUND(MAX(IF($B1340="Non - avec lien de dépendance",0,MIN((0.75*I1340),847)),MIN(I1340,(0.75*$C1340),847)),2)),IF($B1340="Non - avec lien de dépendance",MIN(1129,I1340,$C1340)*overallRate,MIN(1129,I1340)*overallRate))</f>
        <v>#VALUE!</v>
      </c>
      <c r="T1340" s="110" t="e">
        <f>IF(revenueReduction&gt;0.3,MAX(IF($B1340="Non - avec lien de dépendance",MIN(1129,J1340,$C1340)*overallRate,MIN(1129,J1340)*overallRate),ROUND(MAX(IF($B1340="Non - avec lien de dépendance",0,MIN((0.75*J1340),847)),MIN(J1340,(0.75*$C1340),847)),2)),IF($B1340="Non - avec lien de dépendance",MIN(1129,J1340,$C1340)*overallRate,MIN(1129,J1340)*overallRate))</f>
        <v>#VALUE!</v>
      </c>
      <c r="U1340" s="110" t="e">
        <f>IF(revenueReduction&gt;0.3,MAX(IF($B1340="Non - avec lien de dépendance",MIN(1129,K1340,$C1340)*overallRate,MIN(1129,K1340)*overallRate),ROUND(MAX(IF($B1340="Non - avec lien de dépendance",0,MIN((0.75*K1340),847)),MIN(K1340,(0.75*$C1340),847)),2)),IF($B1340="Non - avec lien de dépendance",MIN(1129,K1340,$C1340)*overallRate,MIN(1129,K1340)*overallRate))</f>
        <v>#VALUE!</v>
      </c>
    </row>
    <row r="1341" spans="12:21" x14ac:dyDescent="0.5">
      <c r="L1341" s="56" t="str">
        <f>IF(ISTEXT(overallRate),"Effectuez l’étape 1",IF(OR(COUNT($C1341,H1341)&lt;&gt;2,overallRate=0),0,IF(D1341="Oui",ROUND(MAX(IF($B1341="Non - avec lien de dépendance",0,MIN((0.75*H1341),847)),MIN(H1341,(0.75*$C1341),847)),2),R1341)))</f>
        <v>Effectuez l’étape 1</v>
      </c>
      <c r="M1341" s="56" t="str">
        <f>IF(ISTEXT(overallRate),"Effectuez l’étape 1",IF(OR(COUNT($C1341,I1341)&lt;&gt;2,overallRate=0),0,IF(E1341="Yes",ROUND(MAX(IF($B1341="Non - avec lien de dépendance",0,MIN((0.75*I1341),847)),MIN(I1341,(0.75*$C1341),847)),2),S1341)))</f>
        <v>Effectuez l’étape 1</v>
      </c>
      <c r="N1341" s="56" t="str">
        <f>IF(ISTEXT(overallRate),"Effectuez l’étape 1",IF(OR(COUNT($C1341,J1341)&lt;&gt;2,overallRate=0),0,IF(F1341="Yes",ROUND(MAX(IF($B1341="Non - avec lien de dépendance",0,MIN((0.75*J1341),847)),MIN(J1341,(0.75*$C1341),847)),2),T1341)))</f>
        <v>Effectuez l’étape 1</v>
      </c>
      <c r="O1341" s="56" t="str">
        <f>IF(ISTEXT(overallRate),"Effectuez l’étape 1",IF(OR(COUNT($C1341,K1341)&lt;&gt;2,overallRate=0),0,IF(G1341="Yes",ROUND(MAX(IF($B1341="Non - avec lien de dépendance",0,MIN((0.75*K1341),847)),MIN(K1341,(0.75*$C1341),847)),2),U1341)))</f>
        <v>Effectuez l’étape 1</v>
      </c>
      <c r="P1341" s="3">
        <f t="shared" si="20"/>
        <v>0</v>
      </c>
      <c r="R1341" s="110" t="e">
        <f>IF(revenueReduction&gt;0.3,MAX(IF($B1341="Non - avec lien de dépendance",MIN(1129,H1341,$C1341)*overallRate,MIN(1129,H1341)*overallRate),ROUND(MAX(IF($B1341="Non - avec lien de dépendance",0,MIN((0.75*H1341),847)),MIN(H1341,(0.75*$C1341),847)),2)),IF($B1341="Non - avec lien de dépendance",MIN(1129,H1341,$C1341)*overallRate,MIN(1129,H1341)*overallRate))</f>
        <v>#VALUE!</v>
      </c>
      <c r="S1341" s="110" t="e">
        <f>IF(revenueReduction&gt;0.3,MAX(IF($B1341="Non - avec lien de dépendance",MIN(1129,I1341,$C1341)*overallRate,MIN(1129,I1341)*overallRate),ROUND(MAX(IF($B1341="Non - avec lien de dépendance",0,MIN((0.75*I1341),847)),MIN(I1341,(0.75*$C1341),847)),2)),IF($B1341="Non - avec lien de dépendance",MIN(1129,I1341,$C1341)*overallRate,MIN(1129,I1341)*overallRate))</f>
        <v>#VALUE!</v>
      </c>
      <c r="T1341" s="110" t="e">
        <f>IF(revenueReduction&gt;0.3,MAX(IF($B1341="Non - avec lien de dépendance",MIN(1129,J1341,$C1341)*overallRate,MIN(1129,J1341)*overallRate),ROUND(MAX(IF($B1341="Non - avec lien de dépendance",0,MIN((0.75*J1341),847)),MIN(J1341,(0.75*$C1341),847)),2)),IF($B1341="Non - avec lien de dépendance",MIN(1129,J1341,$C1341)*overallRate,MIN(1129,J1341)*overallRate))</f>
        <v>#VALUE!</v>
      </c>
      <c r="U1341" s="110" t="e">
        <f>IF(revenueReduction&gt;0.3,MAX(IF($B1341="Non - avec lien de dépendance",MIN(1129,K1341,$C1341)*overallRate,MIN(1129,K1341)*overallRate),ROUND(MAX(IF($B1341="Non - avec lien de dépendance",0,MIN((0.75*K1341),847)),MIN(K1341,(0.75*$C1341),847)),2)),IF($B1341="Non - avec lien de dépendance",MIN(1129,K1341,$C1341)*overallRate,MIN(1129,K1341)*overallRate))</f>
        <v>#VALUE!</v>
      </c>
    </row>
    <row r="1342" spans="12:21" x14ac:dyDescent="0.5">
      <c r="L1342" s="56" t="str">
        <f>IF(ISTEXT(overallRate),"Effectuez l’étape 1",IF(OR(COUNT($C1342,H1342)&lt;&gt;2,overallRate=0),0,IF(D1342="Oui",ROUND(MAX(IF($B1342="Non - avec lien de dépendance",0,MIN((0.75*H1342),847)),MIN(H1342,(0.75*$C1342),847)),2),R1342)))</f>
        <v>Effectuez l’étape 1</v>
      </c>
      <c r="M1342" s="56" t="str">
        <f>IF(ISTEXT(overallRate),"Effectuez l’étape 1",IF(OR(COUNT($C1342,I1342)&lt;&gt;2,overallRate=0),0,IF(E1342="Yes",ROUND(MAX(IF($B1342="Non - avec lien de dépendance",0,MIN((0.75*I1342),847)),MIN(I1342,(0.75*$C1342),847)),2),S1342)))</f>
        <v>Effectuez l’étape 1</v>
      </c>
      <c r="N1342" s="56" t="str">
        <f>IF(ISTEXT(overallRate),"Effectuez l’étape 1",IF(OR(COUNT($C1342,J1342)&lt;&gt;2,overallRate=0),0,IF(F1342="Yes",ROUND(MAX(IF($B1342="Non - avec lien de dépendance",0,MIN((0.75*J1342),847)),MIN(J1342,(0.75*$C1342),847)),2),T1342)))</f>
        <v>Effectuez l’étape 1</v>
      </c>
      <c r="O1342" s="56" t="str">
        <f>IF(ISTEXT(overallRate),"Effectuez l’étape 1",IF(OR(COUNT($C1342,K1342)&lt;&gt;2,overallRate=0),0,IF(G1342="Yes",ROUND(MAX(IF($B1342="Non - avec lien de dépendance",0,MIN((0.75*K1342),847)),MIN(K1342,(0.75*$C1342),847)),2),U1342)))</f>
        <v>Effectuez l’étape 1</v>
      </c>
      <c r="P1342" s="3">
        <f t="shared" si="20"/>
        <v>0</v>
      </c>
      <c r="R1342" s="110" t="e">
        <f>IF(revenueReduction&gt;0.3,MAX(IF($B1342="Non - avec lien de dépendance",MIN(1129,H1342,$C1342)*overallRate,MIN(1129,H1342)*overallRate),ROUND(MAX(IF($B1342="Non - avec lien de dépendance",0,MIN((0.75*H1342),847)),MIN(H1342,(0.75*$C1342),847)),2)),IF($B1342="Non - avec lien de dépendance",MIN(1129,H1342,$C1342)*overallRate,MIN(1129,H1342)*overallRate))</f>
        <v>#VALUE!</v>
      </c>
      <c r="S1342" s="110" t="e">
        <f>IF(revenueReduction&gt;0.3,MAX(IF($B1342="Non - avec lien de dépendance",MIN(1129,I1342,$C1342)*overallRate,MIN(1129,I1342)*overallRate),ROUND(MAX(IF($B1342="Non - avec lien de dépendance",0,MIN((0.75*I1342),847)),MIN(I1342,(0.75*$C1342),847)),2)),IF($B1342="Non - avec lien de dépendance",MIN(1129,I1342,$C1342)*overallRate,MIN(1129,I1342)*overallRate))</f>
        <v>#VALUE!</v>
      </c>
      <c r="T1342" s="110" t="e">
        <f>IF(revenueReduction&gt;0.3,MAX(IF($B1342="Non - avec lien de dépendance",MIN(1129,J1342,$C1342)*overallRate,MIN(1129,J1342)*overallRate),ROUND(MAX(IF($B1342="Non - avec lien de dépendance",0,MIN((0.75*J1342),847)),MIN(J1342,(0.75*$C1342),847)),2)),IF($B1342="Non - avec lien de dépendance",MIN(1129,J1342,$C1342)*overallRate,MIN(1129,J1342)*overallRate))</f>
        <v>#VALUE!</v>
      </c>
      <c r="U1342" s="110" t="e">
        <f>IF(revenueReduction&gt;0.3,MAX(IF($B1342="Non - avec lien de dépendance",MIN(1129,K1342,$C1342)*overallRate,MIN(1129,K1342)*overallRate),ROUND(MAX(IF($B1342="Non - avec lien de dépendance",0,MIN((0.75*K1342),847)),MIN(K1342,(0.75*$C1342),847)),2)),IF($B1342="Non - avec lien de dépendance",MIN(1129,K1342,$C1342)*overallRate,MIN(1129,K1342)*overallRate))</f>
        <v>#VALUE!</v>
      </c>
    </row>
    <row r="1343" spans="12:21" x14ac:dyDescent="0.5">
      <c r="L1343" s="56" t="str">
        <f>IF(ISTEXT(overallRate),"Effectuez l’étape 1",IF(OR(COUNT($C1343,H1343)&lt;&gt;2,overallRate=0),0,IF(D1343="Oui",ROUND(MAX(IF($B1343="Non - avec lien de dépendance",0,MIN((0.75*H1343),847)),MIN(H1343,(0.75*$C1343),847)),2),R1343)))</f>
        <v>Effectuez l’étape 1</v>
      </c>
      <c r="M1343" s="56" t="str">
        <f>IF(ISTEXT(overallRate),"Effectuez l’étape 1",IF(OR(COUNT($C1343,I1343)&lt;&gt;2,overallRate=0),0,IF(E1343="Yes",ROUND(MAX(IF($B1343="Non - avec lien de dépendance",0,MIN((0.75*I1343),847)),MIN(I1343,(0.75*$C1343),847)),2),S1343)))</f>
        <v>Effectuez l’étape 1</v>
      </c>
      <c r="N1343" s="56" t="str">
        <f>IF(ISTEXT(overallRate),"Effectuez l’étape 1",IF(OR(COUNT($C1343,J1343)&lt;&gt;2,overallRate=0),0,IF(F1343="Yes",ROUND(MAX(IF($B1343="Non - avec lien de dépendance",0,MIN((0.75*J1343),847)),MIN(J1343,(0.75*$C1343),847)),2),T1343)))</f>
        <v>Effectuez l’étape 1</v>
      </c>
      <c r="O1343" s="56" t="str">
        <f>IF(ISTEXT(overallRate),"Effectuez l’étape 1",IF(OR(COUNT($C1343,K1343)&lt;&gt;2,overallRate=0),0,IF(G1343="Yes",ROUND(MAX(IF($B1343="Non - avec lien de dépendance",0,MIN((0.75*K1343),847)),MIN(K1343,(0.75*$C1343),847)),2),U1343)))</f>
        <v>Effectuez l’étape 1</v>
      </c>
      <c r="P1343" s="3">
        <f t="shared" si="20"/>
        <v>0</v>
      </c>
      <c r="R1343" s="110" t="e">
        <f>IF(revenueReduction&gt;0.3,MAX(IF($B1343="Non - avec lien de dépendance",MIN(1129,H1343,$C1343)*overallRate,MIN(1129,H1343)*overallRate),ROUND(MAX(IF($B1343="Non - avec lien de dépendance",0,MIN((0.75*H1343),847)),MIN(H1343,(0.75*$C1343),847)),2)),IF($B1343="Non - avec lien de dépendance",MIN(1129,H1343,$C1343)*overallRate,MIN(1129,H1343)*overallRate))</f>
        <v>#VALUE!</v>
      </c>
      <c r="S1343" s="110" t="e">
        <f>IF(revenueReduction&gt;0.3,MAX(IF($B1343="Non - avec lien de dépendance",MIN(1129,I1343,$C1343)*overallRate,MIN(1129,I1343)*overallRate),ROUND(MAX(IF($B1343="Non - avec lien de dépendance",0,MIN((0.75*I1343),847)),MIN(I1343,(0.75*$C1343),847)),2)),IF($B1343="Non - avec lien de dépendance",MIN(1129,I1343,$C1343)*overallRate,MIN(1129,I1343)*overallRate))</f>
        <v>#VALUE!</v>
      </c>
      <c r="T1343" s="110" t="e">
        <f>IF(revenueReduction&gt;0.3,MAX(IF($B1343="Non - avec lien de dépendance",MIN(1129,J1343,$C1343)*overallRate,MIN(1129,J1343)*overallRate),ROUND(MAX(IF($B1343="Non - avec lien de dépendance",0,MIN((0.75*J1343),847)),MIN(J1343,(0.75*$C1343),847)),2)),IF($B1343="Non - avec lien de dépendance",MIN(1129,J1343,$C1343)*overallRate,MIN(1129,J1343)*overallRate))</f>
        <v>#VALUE!</v>
      </c>
      <c r="U1343" s="110" t="e">
        <f>IF(revenueReduction&gt;0.3,MAX(IF($B1343="Non - avec lien de dépendance",MIN(1129,K1343,$C1343)*overallRate,MIN(1129,K1343)*overallRate),ROUND(MAX(IF($B1343="Non - avec lien de dépendance",0,MIN((0.75*K1343),847)),MIN(K1343,(0.75*$C1343),847)),2)),IF($B1343="Non - avec lien de dépendance",MIN(1129,K1343,$C1343)*overallRate,MIN(1129,K1343)*overallRate))</f>
        <v>#VALUE!</v>
      </c>
    </row>
    <row r="1344" spans="12:21" x14ac:dyDescent="0.5">
      <c r="L1344" s="56" t="str">
        <f>IF(ISTEXT(overallRate),"Effectuez l’étape 1",IF(OR(COUNT($C1344,H1344)&lt;&gt;2,overallRate=0),0,IF(D1344="Oui",ROUND(MAX(IF($B1344="Non - avec lien de dépendance",0,MIN((0.75*H1344),847)),MIN(H1344,(0.75*$C1344),847)),2),R1344)))</f>
        <v>Effectuez l’étape 1</v>
      </c>
      <c r="M1344" s="56" t="str">
        <f>IF(ISTEXT(overallRate),"Effectuez l’étape 1",IF(OR(COUNT($C1344,I1344)&lt;&gt;2,overallRate=0),0,IF(E1344="Yes",ROUND(MAX(IF($B1344="Non - avec lien de dépendance",0,MIN((0.75*I1344),847)),MIN(I1344,(0.75*$C1344),847)),2),S1344)))</f>
        <v>Effectuez l’étape 1</v>
      </c>
      <c r="N1344" s="56" t="str">
        <f>IF(ISTEXT(overallRate),"Effectuez l’étape 1",IF(OR(COUNT($C1344,J1344)&lt;&gt;2,overallRate=0),0,IF(F1344="Yes",ROUND(MAX(IF($B1344="Non - avec lien de dépendance",0,MIN((0.75*J1344),847)),MIN(J1344,(0.75*$C1344),847)),2),T1344)))</f>
        <v>Effectuez l’étape 1</v>
      </c>
      <c r="O1344" s="56" t="str">
        <f>IF(ISTEXT(overallRate),"Effectuez l’étape 1",IF(OR(COUNT($C1344,K1344)&lt;&gt;2,overallRate=0),0,IF(G1344="Yes",ROUND(MAX(IF($B1344="Non - avec lien de dépendance",0,MIN((0.75*K1344),847)),MIN(K1344,(0.75*$C1344),847)),2),U1344)))</f>
        <v>Effectuez l’étape 1</v>
      </c>
      <c r="P1344" s="3">
        <f t="shared" si="20"/>
        <v>0</v>
      </c>
      <c r="R1344" s="110" t="e">
        <f>IF(revenueReduction&gt;0.3,MAX(IF($B1344="Non - avec lien de dépendance",MIN(1129,H1344,$C1344)*overallRate,MIN(1129,H1344)*overallRate),ROUND(MAX(IF($B1344="Non - avec lien de dépendance",0,MIN((0.75*H1344),847)),MIN(H1344,(0.75*$C1344),847)),2)),IF($B1344="Non - avec lien de dépendance",MIN(1129,H1344,$C1344)*overallRate,MIN(1129,H1344)*overallRate))</f>
        <v>#VALUE!</v>
      </c>
      <c r="S1344" s="110" t="e">
        <f>IF(revenueReduction&gt;0.3,MAX(IF($B1344="Non - avec lien de dépendance",MIN(1129,I1344,$C1344)*overallRate,MIN(1129,I1344)*overallRate),ROUND(MAX(IF($B1344="Non - avec lien de dépendance",0,MIN((0.75*I1344),847)),MIN(I1344,(0.75*$C1344),847)),2)),IF($B1344="Non - avec lien de dépendance",MIN(1129,I1344,$C1344)*overallRate,MIN(1129,I1344)*overallRate))</f>
        <v>#VALUE!</v>
      </c>
      <c r="T1344" s="110" t="e">
        <f>IF(revenueReduction&gt;0.3,MAX(IF($B1344="Non - avec lien de dépendance",MIN(1129,J1344,$C1344)*overallRate,MIN(1129,J1344)*overallRate),ROUND(MAX(IF($B1344="Non - avec lien de dépendance",0,MIN((0.75*J1344),847)),MIN(J1344,(0.75*$C1344),847)),2)),IF($B1344="Non - avec lien de dépendance",MIN(1129,J1344,$C1344)*overallRate,MIN(1129,J1344)*overallRate))</f>
        <v>#VALUE!</v>
      </c>
      <c r="U1344" s="110" t="e">
        <f>IF(revenueReduction&gt;0.3,MAX(IF($B1344="Non - avec lien de dépendance",MIN(1129,K1344,$C1344)*overallRate,MIN(1129,K1344)*overallRate),ROUND(MAX(IF($B1344="Non - avec lien de dépendance",0,MIN((0.75*K1344),847)),MIN(K1344,(0.75*$C1344),847)),2)),IF($B1344="Non - avec lien de dépendance",MIN(1129,K1344,$C1344)*overallRate,MIN(1129,K1344)*overallRate))</f>
        <v>#VALUE!</v>
      </c>
    </row>
    <row r="1345" spans="12:21" x14ac:dyDescent="0.5">
      <c r="L1345" s="56" t="str">
        <f>IF(ISTEXT(overallRate),"Effectuez l’étape 1",IF(OR(COUNT($C1345,H1345)&lt;&gt;2,overallRate=0),0,IF(D1345="Oui",ROUND(MAX(IF($B1345="Non - avec lien de dépendance",0,MIN((0.75*H1345),847)),MIN(H1345,(0.75*$C1345),847)),2),R1345)))</f>
        <v>Effectuez l’étape 1</v>
      </c>
      <c r="M1345" s="56" t="str">
        <f>IF(ISTEXT(overallRate),"Effectuez l’étape 1",IF(OR(COUNT($C1345,I1345)&lt;&gt;2,overallRate=0),0,IF(E1345="Yes",ROUND(MAX(IF($B1345="Non - avec lien de dépendance",0,MIN((0.75*I1345),847)),MIN(I1345,(0.75*$C1345),847)),2),S1345)))</f>
        <v>Effectuez l’étape 1</v>
      </c>
      <c r="N1345" s="56" t="str">
        <f>IF(ISTEXT(overallRate),"Effectuez l’étape 1",IF(OR(COUNT($C1345,J1345)&lt;&gt;2,overallRate=0),0,IF(F1345="Yes",ROUND(MAX(IF($B1345="Non - avec lien de dépendance",0,MIN((0.75*J1345),847)),MIN(J1345,(0.75*$C1345),847)),2),T1345)))</f>
        <v>Effectuez l’étape 1</v>
      </c>
      <c r="O1345" s="56" t="str">
        <f>IF(ISTEXT(overallRate),"Effectuez l’étape 1",IF(OR(COUNT($C1345,K1345)&lt;&gt;2,overallRate=0),0,IF(G1345="Yes",ROUND(MAX(IF($B1345="Non - avec lien de dépendance",0,MIN((0.75*K1345),847)),MIN(K1345,(0.75*$C1345),847)),2),U1345)))</f>
        <v>Effectuez l’étape 1</v>
      </c>
      <c r="P1345" s="3">
        <f t="shared" si="20"/>
        <v>0</v>
      </c>
      <c r="R1345" s="110" t="e">
        <f>IF(revenueReduction&gt;0.3,MAX(IF($B1345="Non - avec lien de dépendance",MIN(1129,H1345,$C1345)*overallRate,MIN(1129,H1345)*overallRate),ROUND(MAX(IF($B1345="Non - avec lien de dépendance",0,MIN((0.75*H1345),847)),MIN(H1345,(0.75*$C1345),847)),2)),IF($B1345="Non - avec lien de dépendance",MIN(1129,H1345,$C1345)*overallRate,MIN(1129,H1345)*overallRate))</f>
        <v>#VALUE!</v>
      </c>
      <c r="S1345" s="110" t="e">
        <f>IF(revenueReduction&gt;0.3,MAX(IF($B1345="Non - avec lien de dépendance",MIN(1129,I1345,$C1345)*overallRate,MIN(1129,I1345)*overallRate),ROUND(MAX(IF($B1345="Non - avec lien de dépendance",0,MIN((0.75*I1345),847)),MIN(I1345,(0.75*$C1345),847)),2)),IF($B1345="Non - avec lien de dépendance",MIN(1129,I1345,$C1345)*overallRate,MIN(1129,I1345)*overallRate))</f>
        <v>#VALUE!</v>
      </c>
      <c r="T1345" s="110" t="e">
        <f>IF(revenueReduction&gt;0.3,MAX(IF($B1345="Non - avec lien de dépendance",MIN(1129,J1345,$C1345)*overallRate,MIN(1129,J1345)*overallRate),ROUND(MAX(IF($B1345="Non - avec lien de dépendance",0,MIN((0.75*J1345),847)),MIN(J1345,(0.75*$C1345),847)),2)),IF($B1345="Non - avec lien de dépendance",MIN(1129,J1345,$C1345)*overallRate,MIN(1129,J1345)*overallRate))</f>
        <v>#VALUE!</v>
      </c>
      <c r="U1345" s="110" t="e">
        <f>IF(revenueReduction&gt;0.3,MAX(IF($B1345="Non - avec lien de dépendance",MIN(1129,K1345,$C1345)*overallRate,MIN(1129,K1345)*overallRate),ROUND(MAX(IF($B1345="Non - avec lien de dépendance",0,MIN((0.75*K1345),847)),MIN(K1345,(0.75*$C1345),847)),2)),IF($B1345="Non - avec lien de dépendance",MIN(1129,K1345,$C1345)*overallRate,MIN(1129,K1345)*overallRate))</f>
        <v>#VALUE!</v>
      </c>
    </row>
    <row r="1346" spans="12:21" x14ac:dyDescent="0.5">
      <c r="L1346" s="56" t="str">
        <f>IF(ISTEXT(overallRate),"Effectuez l’étape 1",IF(OR(COUNT($C1346,H1346)&lt;&gt;2,overallRate=0),0,IF(D1346="Oui",ROUND(MAX(IF($B1346="Non - avec lien de dépendance",0,MIN((0.75*H1346),847)),MIN(H1346,(0.75*$C1346),847)),2),R1346)))</f>
        <v>Effectuez l’étape 1</v>
      </c>
      <c r="M1346" s="56" t="str">
        <f>IF(ISTEXT(overallRate),"Effectuez l’étape 1",IF(OR(COUNT($C1346,I1346)&lt;&gt;2,overallRate=0),0,IF(E1346="Yes",ROUND(MAX(IF($B1346="Non - avec lien de dépendance",0,MIN((0.75*I1346),847)),MIN(I1346,(0.75*$C1346),847)),2),S1346)))</f>
        <v>Effectuez l’étape 1</v>
      </c>
      <c r="N1346" s="56" t="str">
        <f>IF(ISTEXT(overallRate),"Effectuez l’étape 1",IF(OR(COUNT($C1346,J1346)&lt;&gt;2,overallRate=0),0,IF(F1346="Yes",ROUND(MAX(IF($B1346="Non - avec lien de dépendance",0,MIN((0.75*J1346),847)),MIN(J1346,(0.75*$C1346),847)),2),T1346)))</f>
        <v>Effectuez l’étape 1</v>
      </c>
      <c r="O1346" s="56" t="str">
        <f>IF(ISTEXT(overallRate),"Effectuez l’étape 1",IF(OR(COUNT($C1346,K1346)&lt;&gt;2,overallRate=0),0,IF(G1346="Yes",ROUND(MAX(IF($B1346="Non - avec lien de dépendance",0,MIN((0.75*K1346),847)),MIN(K1346,(0.75*$C1346),847)),2),U1346)))</f>
        <v>Effectuez l’étape 1</v>
      </c>
      <c r="P1346" s="3">
        <f t="shared" si="20"/>
        <v>0</v>
      </c>
      <c r="R1346" s="110" t="e">
        <f>IF(revenueReduction&gt;0.3,MAX(IF($B1346="Non - avec lien de dépendance",MIN(1129,H1346,$C1346)*overallRate,MIN(1129,H1346)*overallRate),ROUND(MAX(IF($B1346="Non - avec lien de dépendance",0,MIN((0.75*H1346),847)),MIN(H1346,(0.75*$C1346),847)),2)),IF($B1346="Non - avec lien de dépendance",MIN(1129,H1346,$C1346)*overallRate,MIN(1129,H1346)*overallRate))</f>
        <v>#VALUE!</v>
      </c>
      <c r="S1346" s="110" t="e">
        <f>IF(revenueReduction&gt;0.3,MAX(IF($B1346="Non - avec lien de dépendance",MIN(1129,I1346,$C1346)*overallRate,MIN(1129,I1346)*overallRate),ROUND(MAX(IF($B1346="Non - avec lien de dépendance",0,MIN((0.75*I1346),847)),MIN(I1346,(0.75*$C1346),847)),2)),IF($B1346="Non - avec lien de dépendance",MIN(1129,I1346,$C1346)*overallRate,MIN(1129,I1346)*overallRate))</f>
        <v>#VALUE!</v>
      </c>
      <c r="T1346" s="110" t="e">
        <f>IF(revenueReduction&gt;0.3,MAX(IF($B1346="Non - avec lien de dépendance",MIN(1129,J1346,$C1346)*overallRate,MIN(1129,J1346)*overallRate),ROUND(MAX(IF($B1346="Non - avec lien de dépendance",0,MIN((0.75*J1346),847)),MIN(J1346,(0.75*$C1346),847)),2)),IF($B1346="Non - avec lien de dépendance",MIN(1129,J1346,$C1346)*overallRate,MIN(1129,J1346)*overallRate))</f>
        <v>#VALUE!</v>
      </c>
      <c r="U1346" s="110" t="e">
        <f>IF(revenueReduction&gt;0.3,MAX(IF($B1346="Non - avec lien de dépendance",MIN(1129,K1346,$C1346)*overallRate,MIN(1129,K1346)*overallRate),ROUND(MAX(IF($B1346="Non - avec lien de dépendance",0,MIN((0.75*K1346),847)),MIN(K1346,(0.75*$C1346),847)),2)),IF($B1346="Non - avec lien de dépendance",MIN(1129,K1346,$C1346)*overallRate,MIN(1129,K1346)*overallRate))</f>
        <v>#VALUE!</v>
      </c>
    </row>
    <row r="1347" spans="12:21" x14ac:dyDescent="0.5">
      <c r="L1347" s="56" t="str">
        <f>IF(ISTEXT(overallRate),"Effectuez l’étape 1",IF(OR(COUNT($C1347,H1347)&lt;&gt;2,overallRate=0),0,IF(D1347="Oui",ROUND(MAX(IF($B1347="Non - avec lien de dépendance",0,MIN((0.75*H1347),847)),MIN(H1347,(0.75*$C1347),847)),2),R1347)))</f>
        <v>Effectuez l’étape 1</v>
      </c>
      <c r="M1347" s="56" t="str">
        <f>IF(ISTEXT(overallRate),"Effectuez l’étape 1",IF(OR(COUNT($C1347,I1347)&lt;&gt;2,overallRate=0),0,IF(E1347="Yes",ROUND(MAX(IF($B1347="Non - avec lien de dépendance",0,MIN((0.75*I1347),847)),MIN(I1347,(0.75*$C1347),847)),2),S1347)))</f>
        <v>Effectuez l’étape 1</v>
      </c>
      <c r="N1347" s="56" t="str">
        <f>IF(ISTEXT(overallRate),"Effectuez l’étape 1",IF(OR(COUNT($C1347,J1347)&lt;&gt;2,overallRate=0),0,IF(F1347="Yes",ROUND(MAX(IF($B1347="Non - avec lien de dépendance",0,MIN((0.75*J1347),847)),MIN(J1347,(0.75*$C1347),847)),2),T1347)))</f>
        <v>Effectuez l’étape 1</v>
      </c>
      <c r="O1347" s="56" t="str">
        <f>IF(ISTEXT(overallRate),"Effectuez l’étape 1",IF(OR(COUNT($C1347,K1347)&lt;&gt;2,overallRate=0),0,IF(G1347="Yes",ROUND(MAX(IF($B1347="Non - avec lien de dépendance",0,MIN((0.75*K1347),847)),MIN(K1347,(0.75*$C1347),847)),2),U1347)))</f>
        <v>Effectuez l’étape 1</v>
      </c>
      <c r="P1347" s="3">
        <f t="shared" si="20"/>
        <v>0</v>
      </c>
      <c r="R1347" s="110" t="e">
        <f>IF(revenueReduction&gt;0.3,MAX(IF($B1347="Non - avec lien de dépendance",MIN(1129,H1347,$C1347)*overallRate,MIN(1129,H1347)*overallRate),ROUND(MAX(IF($B1347="Non - avec lien de dépendance",0,MIN((0.75*H1347),847)),MIN(H1347,(0.75*$C1347),847)),2)),IF($B1347="Non - avec lien de dépendance",MIN(1129,H1347,$C1347)*overallRate,MIN(1129,H1347)*overallRate))</f>
        <v>#VALUE!</v>
      </c>
      <c r="S1347" s="110" t="e">
        <f>IF(revenueReduction&gt;0.3,MAX(IF($B1347="Non - avec lien de dépendance",MIN(1129,I1347,$C1347)*overallRate,MIN(1129,I1347)*overallRate),ROUND(MAX(IF($B1347="Non - avec lien de dépendance",0,MIN((0.75*I1347),847)),MIN(I1347,(0.75*$C1347),847)),2)),IF($B1347="Non - avec lien de dépendance",MIN(1129,I1347,$C1347)*overallRate,MIN(1129,I1347)*overallRate))</f>
        <v>#VALUE!</v>
      </c>
      <c r="T1347" s="110" t="e">
        <f>IF(revenueReduction&gt;0.3,MAX(IF($B1347="Non - avec lien de dépendance",MIN(1129,J1347,$C1347)*overallRate,MIN(1129,J1347)*overallRate),ROUND(MAX(IF($B1347="Non - avec lien de dépendance",0,MIN((0.75*J1347),847)),MIN(J1347,(0.75*$C1347),847)),2)),IF($B1347="Non - avec lien de dépendance",MIN(1129,J1347,$C1347)*overallRate,MIN(1129,J1347)*overallRate))</f>
        <v>#VALUE!</v>
      </c>
      <c r="U1347" s="110" t="e">
        <f>IF(revenueReduction&gt;0.3,MAX(IF($B1347="Non - avec lien de dépendance",MIN(1129,K1347,$C1347)*overallRate,MIN(1129,K1347)*overallRate),ROUND(MAX(IF($B1347="Non - avec lien de dépendance",0,MIN((0.75*K1347),847)),MIN(K1347,(0.75*$C1347),847)),2)),IF($B1347="Non - avec lien de dépendance",MIN(1129,K1347,$C1347)*overallRate,MIN(1129,K1347)*overallRate))</f>
        <v>#VALUE!</v>
      </c>
    </row>
    <row r="1348" spans="12:21" x14ac:dyDescent="0.5">
      <c r="L1348" s="56" t="str">
        <f>IF(ISTEXT(overallRate),"Effectuez l’étape 1",IF(OR(COUNT($C1348,H1348)&lt;&gt;2,overallRate=0),0,IF(D1348="Oui",ROUND(MAX(IF($B1348="Non - avec lien de dépendance",0,MIN((0.75*H1348),847)),MIN(H1348,(0.75*$C1348),847)),2),R1348)))</f>
        <v>Effectuez l’étape 1</v>
      </c>
      <c r="M1348" s="56" t="str">
        <f>IF(ISTEXT(overallRate),"Effectuez l’étape 1",IF(OR(COUNT($C1348,I1348)&lt;&gt;2,overallRate=0),0,IF(E1348="Yes",ROUND(MAX(IF($B1348="Non - avec lien de dépendance",0,MIN((0.75*I1348),847)),MIN(I1348,(0.75*$C1348),847)),2),S1348)))</f>
        <v>Effectuez l’étape 1</v>
      </c>
      <c r="N1348" s="56" t="str">
        <f>IF(ISTEXT(overallRate),"Effectuez l’étape 1",IF(OR(COUNT($C1348,J1348)&lt;&gt;2,overallRate=0),0,IF(F1348="Yes",ROUND(MAX(IF($B1348="Non - avec lien de dépendance",0,MIN((0.75*J1348),847)),MIN(J1348,(0.75*$C1348),847)),2),T1348)))</f>
        <v>Effectuez l’étape 1</v>
      </c>
      <c r="O1348" s="56" t="str">
        <f>IF(ISTEXT(overallRate),"Effectuez l’étape 1",IF(OR(COUNT($C1348,K1348)&lt;&gt;2,overallRate=0),0,IF(G1348="Yes",ROUND(MAX(IF($B1348="Non - avec lien de dépendance",0,MIN((0.75*K1348),847)),MIN(K1348,(0.75*$C1348),847)),2),U1348)))</f>
        <v>Effectuez l’étape 1</v>
      </c>
      <c r="P1348" s="3">
        <f t="shared" si="20"/>
        <v>0</v>
      </c>
      <c r="R1348" s="110" t="e">
        <f>IF(revenueReduction&gt;0.3,MAX(IF($B1348="Non - avec lien de dépendance",MIN(1129,H1348,$C1348)*overallRate,MIN(1129,H1348)*overallRate),ROUND(MAX(IF($B1348="Non - avec lien de dépendance",0,MIN((0.75*H1348),847)),MIN(H1348,(0.75*$C1348),847)),2)),IF($B1348="Non - avec lien de dépendance",MIN(1129,H1348,$C1348)*overallRate,MIN(1129,H1348)*overallRate))</f>
        <v>#VALUE!</v>
      </c>
      <c r="S1348" s="110" t="e">
        <f>IF(revenueReduction&gt;0.3,MAX(IF($B1348="Non - avec lien de dépendance",MIN(1129,I1348,$C1348)*overallRate,MIN(1129,I1348)*overallRate),ROUND(MAX(IF($B1348="Non - avec lien de dépendance",0,MIN((0.75*I1348),847)),MIN(I1348,(0.75*$C1348),847)),2)),IF($B1348="Non - avec lien de dépendance",MIN(1129,I1348,$C1348)*overallRate,MIN(1129,I1348)*overallRate))</f>
        <v>#VALUE!</v>
      </c>
      <c r="T1348" s="110" t="e">
        <f>IF(revenueReduction&gt;0.3,MAX(IF($B1348="Non - avec lien de dépendance",MIN(1129,J1348,$C1348)*overallRate,MIN(1129,J1348)*overallRate),ROUND(MAX(IF($B1348="Non - avec lien de dépendance",0,MIN((0.75*J1348),847)),MIN(J1348,(0.75*$C1348),847)),2)),IF($B1348="Non - avec lien de dépendance",MIN(1129,J1348,$C1348)*overallRate,MIN(1129,J1348)*overallRate))</f>
        <v>#VALUE!</v>
      </c>
      <c r="U1348" s="110" t="e">
        <f>IF(revenueReduction&gt;0.3,MAX(IF($B1348="Non - avec lien de dépendance",MIN(1129,K1348,$C1348)*overallRate,MIN(1129,K1348)*overallRate),ROUND(MAX(IF($B1348="Non - avec lien de dépendance",0,MIN((0.75*K1348),847)),MIN(K1348,(0.75*$C1348),847)),2)),IF($B1348="Non - avec lien de dépendance",MIN(1129,K1348,$C1348)*overallRate,MIN(1129,K1348)*overallRate))</f>
        <v>#VALUE!</v>
      </c>
    </row>
    <row r="1349" spans="12:21" x14ac:dyDescent="0.5">
      <c r="L1349" s="56" t="str">
        <f>IF(ISTEXT(overallRate),"Effectuez l’étape 1",IF(OR(COUNT($C1349,H1349)&lt;&gt;2,overallRate=0),0,IF(D1349="Oui",ROUND(MAX(IF($B1349="Non - avec lien de dépendance",0,MIN((0.75*H1349),847)),MIN(H1349,(0.75*$C1349),847)),2),R1349)))</f>
        <v>Effectuez l’étape 1</v>
      </c>
      <c r="M1349" s="56" t="str">
        <f>IF(ISTEXT(overallRate),"Effectuez l’étape 1",IF(OR(COUNT($C1349,I1349)&lt;&gt;2,overallRate=0),0,IF(E1349="Yes",ROUND(MAX(IF($B1349="Non - avec lien de dépendance",0,MIN((0.75*I1349),847)),MIN(I1349,(0.75*$C1349),847)),2),S1349)))</f>
        <v>Effectuez l’étape 1</v>
      </c>
      <c r="N1349" s="56" t="str">
        <f>IF(ISTEXT(overallRate),"Effectuez l’étape 1",IF(OR(COUNT($C1349,J1349)&lt;&gt;2,overallRate=0),0,IF(F1349="Yes",ROUND(MAX(IF($B1349="Non - avec lien de dépendance",0,MIN((0.75*J1349),847)),MIN(J1349,(0.75*$C1349),847)),2),T1349)))</f>
        <v>Effectuez l’étape 1</v>
      </c>
      <c r="O1349" s="56" t="str">
        <f>IF(ISTEXT(overallRate),"Effectuez l’étape 1",IF(OR(COUNT($C1349,K1349)&lt;&gt;2,overallRate=0),0,IF(G1349="Yes",ROUND(MAX(IF($B1349="Non - avec lien de dépendance",0,MIN((0.75*K1349),847)),MIN(K1349,(0.75*$C1349),847)),2),U1349)))</f>
        <v>Effectuez l’étape 1</v>
      </c>
      <c r="P1349" s="3">
        <f t="shared" si="20"/>
        <v>0</v>
      </c>
      <c r="R1349" s="110" t="e">
        <f>IF(revenueReduction&gt;0.3,MAX(IF($B1349="Non - avec lien de dépendance",MIN(1129,H1349,$C1349)*overallRate,MIN(1129,H1349)*overallRate),ROUND(MAX(IF($B1349="Non - avec lien de dépendance",0,MIN((0.75*H1349),847)),MIN(H1349,(0.75*$C1349),847)),2)),IF($B1349="Non - avec lien de dépendance",MIN(1129,H1349,$C1349)*overallRate,MIN(1129,H1349)*overallRate))</f>
        <v>#VALUE!</v>
      </c>
      <c r="S1349" s="110" t="e">
        <f>IF(revenueReduction&gt;0.3,MAX(IF($B1349="Non - avec lien de dépendance",MIN(1129,I1349,$C1349)*overallRate,MIN(1129,I1349)*overallRate),ROUND(MAX(IF($B1349="Non - avec lien de dépendance",0,MIN((0.75*I1349),847)),MIN(I1349,(0.75*$C1349),847)),2)),IF($B1349="Non - avec lien de dépendance",MIN(1129,I1349,$C1349)*overallRate,MIN(1129,I1349)*overallRate))</f>
        <v>#VALUE!</v>
      </c>
      <c r="T1349" s="110" t="e">
        <f>IF(revenueReduction&gt;0.3,MAX(IF($B1349="Non - avec lien de dépendance",MIN(1129,J1349,$C1349)*overallRate,MIN(1129,J1349)*overallRate),ROUND(MAX(IF($B1349="Non - avec lien de dépendance",0,MIN((0.75*J1349),847)),MIN(J1349,(0.75*$C1349),847)),2)),IF($B1349="Non - avec lien de dépendance",MIN(1129,J1349,$C1349)*overallRate,MIN(1129,J1349)*overallRate))</f>
        <v>#VALUE!</v>
      </c>
      <c r="U1349" s="110" t="e">
        <f>IF(revenueReduction&gt;0.3,MAX(IF($B1349="Non - avec lien de dépendance",MIN(1129,K1349,$C1349)*overallRate,MIN(1129,K1349)*overallRate),ROUND(MAX(IF($B1349="Non - avec lien de dépendance",0,MIN((0.75*K1349),847)),MIN(K1349,(0.75*$C1349),847)),2)),IF($B1349="Non - avec lien de dépendance",MIN(1129,K1349,$C1349)*overallRate,MIN(1129,K1349)*overallRate))</f>
        <v>#VALUE!</v>
      </c>
    </row>
    <row r="1350" spans="12:21" x14ac:dyDescent="0.5">
      <c r="L1350" s="56" t="str">
        <f>IF(ISTEXT(overallRate),"Effectuez l’étape 1",IF(OR(COUNT($C1350,H1350)&lt;&gt;2,overallRate=0),0,IF(D1350="Oui",ROUND(MAX(IF($B1350="Non - avec lien de dépendance",0,MIN((0.75*H1350),847)),MIN(H1350,(0.75*$C1350),847)),2),R1350)))</f>
        <v>Effectuez l’étape 1</v>
      </c>
      <c r="M1350" s="56" t="str">
        <f>IF(ISTEXT(overallRate),"Effectuez l’étape 1",IF(OR(COUNT($C1350,I1350)&lt;&gt;2,overallRate=0),0,IF(E1350="Yes",ROUND(MAX(IF($B1350="Non - avec lien de dépendance",0,MIN((0.75*I1350),847)),MIN(I1350,(0.75*$C1350),847)),2),S1350)))</f>
        <v>Effectuez l’étape 1</v>
      </c>
      <c r="N1350" s="56" t="str">
        <f>IF(ISTEXT(overallRate),"Effectuez l’étape 1",IF(OR(COUNT($C1350,J1350)&lt;&gt;2,overallRate=0),0,IF(F1350="Yes",ROUND(MAX(IF($B1350="Non - avec lien de dépendance",0,MIN((0.75*J1350),847)),MIN(J1350,(0.75*$C1350),847)),2),T1350)))</f>
        <v>Effectuez l’étape 1</v>
      </c>
      <c r="O1350" s="56" t="str">
        <f>IF(ISTEXT(overallRate),"Effectuez l’étape 1",IF(OR(COUNT($C1350,K1350)&lt;&gt;2,overallRate=0),0,IF(G1350="Yes",ROUND(MAX(IF($B1350="Non - avec lien de dépendance",0,MIN((0.75*K1350),847)),MIN(K1350,(0.75*$C1350),847)),2),U1350)))</f>
        <v>Effectuez l’étape 1</v>
      </c>
      <c r="P1350" s="3">
        <f t="shared" si="20"/>
        <v>0</v>
      </c>
      <c r="R1350" s="110" t="e">
        <f>IF(revenueReduction&gt;0.3,MAX(IF($B1350="Non - avec lien de dépendance",MIN(1129,H1350,$C1350)*overallRate,MIN(1129,H1350)*overallRate),ROUND(MAX(IF($B1350="Non - avec lien de dépendance",0,MIN((0.75*H1350),847)),MIN(H1350,(0.75*$C1350),847)),2)),IF($B1350="Non - avec lien de dépendance",MIN(1129,H1350,$C1350)*overallRate,MIN(1129,H1350)*overallRate))</f>
        <v>#VALUE!</v>
      </c>
      <c r="S1350" s="110" t="e">
        <f>IF(revenueReduction&gt;0.3,MAX(IF($B1350="Non - avec lien de dépendance",MIN(1129,I1350,$C1350)*overallRate,MIN(1129,I1350)*overallRate),ROUND(MAX(IF($B1350="Non - avec lien de dépendance",0,MIN((0.75*I1350),847)),MIN(I1350,(0.75*$C1350),847)),2)),IF($B1350="Non - avec lien de dépendance",MIN(1129,I1350,$C1350)*overallRate,MIN(1129,I1350)*overallRate))</f>
        <v>#VALUE!</v>
      </c>
      <c r="T1350" s="110" t="e">
        <f>IF(revenueReduction&gt;0.3,MAX(IF($B1350="Non - avec lien de dépendance",MIN(1129,J1350,$C1350)*overallRate,MIN(1129,J1350)*overallRate),ROUND(MAX(IF($B1350="Non - avec lien de dépendance",0,MIN((0.75*J1350),847)),MIN(J1350,(0.75*$C1350),847)),2)),IF($B1350="Non - avec lien de dépendance",MIN(1129,J1350,$C1350)*overallRate,MIN(1129,J1350)*overallRate))</f>
        <v>#VALUE!</v>
      </c>
      <c r="U1350" s="110" t="e">
        <f>IF(revenueReduction&gt;0.3,MAX(IF($B1350="Non - avec lien de dépendance",MIN(1129,K1350,$C1350)*overallRate,MIN(1129,K1350)*overallRate),ROUND(MAX(IF($B1350="Non - avec lien de dépendance",0,MIN((0.75*K1350),847)),MIN(K1350,(0.75*$C1350),847)),2)),IF($B1350="Non - avec lien de dépendance",MIN(1129,K1350,$C1350)*overallRate,MIN(1129,K1350)*overallRate))</f>
        <v>#VALUE!</v>
      </c>
    </row>
    <row r="1351" spans="12:21" x14ac:dyDescent="0.5">
      <c r="L1351" s="56" t="str">
        <f>IF(ISTEXT(overallRate),"Effectuez l’étape 1",IF(OR(COUNT($C1351,H1351)&lt;&gt;2,overallRate=0),0,IF(D1351="Oui",ROUND(MAX(IF($B1351="Non - avec lien de dépendance",0,MIN((0.75*H1351),847)),MIN(H1351,(0.75*$C1351),847)),2),R1351)))</f>
        <v>Effectuez l’étape 1</v>
      </c>
      <c r="M1351" s="56" t="str">
        <f>IF(ISTEXT(overallRate),"Effectuez l’étape 1",IF(OR(COUNT($C1351,I1351)&lt;&gt;2,overallRate=0),0,IF(E1351="Yes",ROUND(MAX(IF($B1351="Non - avec lien de dépendance",0,MIN((0.75*I1351),847)),MIN(I1351,(0.75*$C1351),847)),2),S1351)))</f>
        <v>Effectuez l’étape 1</v>
      </c>
      <c r="N1351" s="56" t="str">
        <f>IF(ISTEXT(overallRate),"Effectuez l’étape 1",IF(OR(COUNT($C1351,J1351)&lt;&gt;2,overallRate=0),0,IF(F1351="Yes",ROUND(MAX(IF($B1351="Non - avec lien de dépendance",0,MIN((0.75*J1351),847)),MIN(J1351,(0.75*$C1351),847)),2),T1351)))</f>
        <v>Effectuez l’étape 1</v>
      </c>
      <c r="O1351" s="56" t="str">
        <f>IF(ISTEXT(overallRate),"Effectuez l’étape 1",IF(OR(COUNT($C1351,K1351)&lt;&gt;2,overallRate=0),0,IF(G1351="Yes",ROUND(MAX(IF($B1351="Non - avec lien de dépendance",0,MIN((0.75*K1351),847)),MIN(K1351,(0.75*$C1351),847)),2),U1351)))</f>
        <v>Effectuez l’étape 1</v>
      </c>
      <c r="P1351" s="3">
        <f t="shared" ref="P1351:P1414" si="21">IF(AND(COUNT(C1351:K1351)&gt;0,OR(COUNT(C1351:K1351)&lt;&gt;5,ISBLANK(B1351))),"Fill out all amounts",SUM(L1351:O1351))</f>
        <v>0</v>
      </c>
      <c r="R1351" s="110" t="e">
        <f>IF(revenueReduction&gt;0.3,MAX(IF($B1351="Non - avec lien de dépendance",MIN(1129,H1351,$C1351)*overallRate,MIN(1129,H1351)*overallRate),ROUND(MAX(IF($B1351="Non - avec lien de dépendance",0,MIN((0.75*H1351),847)),MIN(H1351,(0.75*$C1351),847)),2)),IF($B1351="Non - avec lien de dépendance",MIN(1129,H1351,$C1351)*overallRate,MIN(1129,H1351)*overallRate))</f>
        <v>#VALUE!</v>
      </c>
      <c r="S1351" s="110" t="e">
        <f>IF(revenueReduction&gt;0.3,MAX(IF($B1351="Non - avec lien de dépendance",MIN(1129,I1351,$C1351)*overallRate,MIN(1129,I1351)*overallRate),ROUND(MAX(IF($B1351="Non - avec lien de dépendance",0,MIN((0.75*I1351),847)),MIN(I1351,(0.75*$C1351),847)),2)),IF($B1351="Non - avec lien de dépendance",MIN(1129,I1351,$C1351)*overallRate,MIN(1129,I1351)*overallRate))</f>
        <v>#VALUE!</v>
      </c>
      <c r="T1351" s="110" t="e">
        <f>IF(revenueReduction&gt;0.3,MAX(IF($B1351="Non - avec lien de dépendance",MIN(1129,J1351,$C1351)*overallRate,MIN(1129,J1351)*overallRate),ROUND(MAX(IF($B1351="Non - avec lien de dépendance",0,MIN((0.75*J1351),847)),MIN(J1351,(0.75*$C1351),847)),2)),IF($B1351="Non - avec lien de dépendance",MIN(1129,J1351,$C1351)*overallRate,MIN(1129,J1351)*overallRate))</f>
        <v>#VALUE!</v>
      </c>
      <c r="U1351" s="110" t="e">
        <f>IF(revenueReduction&gt;0.3,MAX(IF($B1351="Non - avec lien de dépendance",MIN(1129,K1351,$C1351)*overallRate,MIN(1129,K1351)*overallRate),ROUND(MAX(IF($B1351="Non - avec lien de dépendance",0,MIN((0.75*K1351),847)),MIN(K1351,(0.75*$C1351),847)),2)),IF($B1351="Non - avec lien de dépendance",MIN(1129,K1351,$C1351)*overallRate,MIN(1129,K1351)*overallRate))</f>
        <v>#VALUE!</v>
      </c>
    </row>
    <row r="1352" spans="12:21" x14ac:dyDescent="0.5">
      <c r="L1352" s="56" t="str">
        <f>IF(ISTEXT(overallRate),"Effectuez l’étape 1",IF(OR(COUNT($C1352,H1352)&lt;&gt;2,overallRate=0),0,IF(D1352="Oui",ROUND(MAX(IF($B1352="Non - avec lien de dépendance",0,MIN((0.75*H1352),847)),MIN(H1352,(0.75*$C1352),847)),2),R1352)))</f>
        <v>Effectuez l’étape 1</v>
      </c>
      <c r="M1352" s="56" t="str">
        <f>IF(ISTEXT(overallRate),"Effectuez l’étape 1",IF(OR(COUNT($C1352,I1352)&lt;&gt;2,overallRate=0),0,IF(E1352="Yes",ROUND(MAX(IF($B1352="Non - avec lien de dépendance",0,MIN((0.75*I1352),847)),MIN(I1352,(0.75*$C1352),847)),2),S1352)))</f>
        <v>Effectuez l’étape 1</v>
      </c>
      <c r="N1352" s="56" t="str">
        <f>IF(ISTEXT(overallRate),"Effectuez l’étape 1",IF(OR(COUNT($C1352,J1352)&lt;&gt;2,overallRate=0),0,IF(F1352="Yes",ROUND(MAX(IF($B1352="Non - avec lien de dépendance",0,MIN((0.75*J1352),847)),MIN(J1352,(0.75*$C1352),847)),2),T1352)))</f>
        <v>Effectuez l’étape 1</v>
      </c>
      <c r="O1352" s="56" t="str">
        <f>IF(ISTEXT(overallRate),"Effectuez l’étape 1",IF(OR(COUNT($C1352,K1352)&lt;&gt;2,overallRate=0),0,IF(G1352="Yes",ROUND(MAX(IF($B1352="Non - avec lien de dépendance",0,MIN((0.75*K1352),847)),MIN(K1352,(0.75*$C1352),847)),2),U1352)))</f>
        <v>Effectuez l’étape 1</v>
      </c>
      <c r="P1352" s="3">
        <f t="shared" si="21"/>
        <v>0</v>
      </c>
      <c r="R1352" s="110" t="e">
        <f>IF(revenueReduction&gt;0.3,MAX(IF($B1352="Non - avec lien de dépendance",MIN(1129,H1352,$C1352)*overallRate,MIN(1129,H1352)*overallRate),ROUND(MAX(IF($B1352="Non - avec lien de dépendance",0,MIN((0.75*H1352),847)),MIN(H1352,(0.75*$C1352),847)),2)),IF($B1352="Non - avec lien de dépendance",MIN(1129,H1352,$C1352)*overallRate,MIN(1129,H1352)*overallRate))</f>
        <v>#VALUE!</v>
      </c>
      <c r="S1352" s="110" t="e">
        <f>IF(revenueReduction&gt;0.3,MAX(IF($B1352="Non - avec lien de dépendance",MIN(1129,I1352,$C1352)*overallRate,MIN(1129,I1352)*overallRate),ROUND(MAX(IF($B1352="Non - avec lien de dépendance",0,MIN((0.75*I1352),847)),MIN(I1352,(0.75*$C1352),847)),2)),IF($B1352="Non - avec lien de dépendance",MIN(1129,I1352,$C1352)*overallRate,MIN(1129,I1352)*overallRate))</f>
        <v>#VALUE!</v>
      </c>
      <c r="T1352" s="110" t="e">
        <f>IF(revenueReduction&gt;0.3,MAX(IF($B1352="Non - avec lien de dépendance",MIN(1129,J1352,$C1352)*overallRate,MIN(1129,J1352)*overallRate),ROUND(MAX(IF($B1352="Non - avec lien de dépendance",0,MIN((0.75*J1352),847)),MIN(J1352,(0.75*$C1352),847)),2)),IF($B1352="Non - avec lien de dépendance",MIN(1129,J1352,$C1352)*overallRate,MIN(1129,J1352)*overallRate))</f>
        <v>#VALUE!</v>
      </c>
      <c r="U1352" s="110" t="e">
        <f>IF(revenueReduction&gt;0.3,MAX(IF($B1352="Non - avec lien de dépendance",MIN(1129,K1352,$C1352)*overallRate,MIN(1129,K1352)*overallRate),ROUND(MAX(IF($B1352="Non - avec lien de dépendance",0,MIN((0.75*K1352),847)),MIN(K1352,(0.75*$C1352),847)),2)),IF($B1352="Non - avec lien de dépendance",MIN(1129,K1352,$C1352)*overallRate,MIN(1129,K1352)*overallRate))</f>
        <v>#VALUE!</v>
      </c>
    </row>
    <row r="1353" spans="12:21" x14ac:dyDescent="0.5">
      <c r="L1353" s="56" t="str">
        <f>IF(ISTEXT(overallRate),"Effectuez l’étape 1",IF(OR(COUNT($C1353,H1353)&lt;&gt;2,overallRate=0),0,IF(D1353="Oui",ROUND(MAX(IF($B1353="Non - avec lien de dépendance",0,MIN((0.75*H1353),847)),MIN(H1353,(0.75*$C1353),847)),2),R1353)))</f>
        <v>Effectuez l’étape 1</v>
      </c>
      <c r="M1353" s="56" t="str">
        <f>IF(ISTEXT(overallRate),"Effectuez l’étape 1",IF(OR(COUNT($C1353,I1353)&lt;&gt;2,overallRate=0),0,IF(E1353="Yes",ROUND(MAX(IF($B1353="Non - avec lien de dépendance",0,MIN((0.75*I1353),847)),MIN(I1353,(0.75*$C1353),847)),2),S1353)))</f>
        <v>Effectuez l’étape 1</v>
      </c>
      <c r="N1353" s="56" t="str">
        <f>IF(ISTEXT(overallRate),"Effectuez l’étape 1",IF(OR(COUNT($C1353,J1353)&lt;&gt;2,overallRate=0),0,IF(F1353="Yes",ROUND(MAX(IF($B1353="Non - avec lien de dépendance",0,MIN((0.75*J1353),847)),MIN(J1353,(0.75*$C1353),847)),2),T1353)))</f>
        <v>Effectuez l’étape 1</v>
      </c>
      <c r="O1353" s="56" t="str">
        <f>IF(ISTEXT(overallRate),"Effectuez l’étape 1",IF(OR(COUNT($C1353,K1353)&lt;&gt;2,overallRate=0),0,IF(G1353="Yes",ROUND(MAX(IF($B1353="Non - avec lien de dépendance",0,MIN((0.75*K1353),847)),MIN(K1353,(0.75*$C1353),847)),2),U1353)))</f>
        <v>Effectuez l’étape 1</v>
      </c>
      <c r="P1353" s="3">
        <f t="shared" si="21"/>
        <v>0</v>
      </c>
      <c r="R1353" s="110" t="e">
        <f>IF(revenueReduction&gt;0.3,MAX(IF($B1353="Non - avec lien de dépendance",MIN(1129,H1353,$C1353)*overallRate,MIN(1129,H1353)*overallRate),ROUND(MAX(IF($B1353="Non - avec lien de dépendance",0,MIN((0.75*H1353),847)),MIN(H1353,(0.75*$C1353),847)),2)),IF($B1353="Non - avec lien de dépendance",MIN(1129,H1353,$C1353)*overallRate,MIN(1129,H1353)*overallRate))</f>
        <v>#VALUE!</v>
      </c>
      <c r="S1353" s="110" t="e">
        <f>IF(revenueReduction&gt;0.3,MAX(IF($B1353="Non - avec lien de dépendance",MIN(1129,I1353,$C1353)*overallRate,MIN(1129,I1353)*overallRate),ROUND(MAX(IF($B1353="Non - avec lien de dépendance",0,MIN((0.75*I1353),847)),MIN(I1353,(0.75*$C1353),847)),2)),IF($B1353="Non - avec lien de dépendance",MIN(1129,I1353,$C1353)*overallRate,MIN(1129,I1353)*overallRate))</f>
        <v>#VALUE!</v>
      </c>
      <c r="T1353" s="110" t="e">
        <f>IF(revenueReduction&gt;0.3,MAX(IF($B1353="Non - avec lien de dépendance",MIN(1129,J1353,$C1353)*overallRate,MIN(1129,J1353)*overallRate),ROUND(MAX(IF($B1353="Non - avec lien de dépendance",0,MIN((0.75*J1353),847)),MIN(J1353,(0.75*$C1353),847)),2)),IF($B1353="Non - avec lien de dépendance",MIN(1129,J1353,$C1353)*overallRate,MIN(1129,J1353)*overallRate))</f>
        <v>#VALUE!</v>
      </c>
      <c r="U1353" s="110" t="e">
        <f>IF(revenueReduction&gt;0.3,MAX(IF($B1353="Non - avec lien de dépendance",MIN(1129,K1353,$C1353)*overallRate,MIN(1129,K1353)*overallRate),ROUND(MAX(IF($B1353="Non - avec lien de dépendance",0,MIN((0.75*K1353),847)),MIN(K1353,(0.75*$C1353),847)),2)),IF($B1353="Non - avec lien de dépendance",MIN(1129,K1353,$C1353)*overallRate,MIN(1129,K1353)*overallRate))</f>
        <v>#VALUE!</v>
      </c>
    </row>
    <row r="1354" spans="12:21" x14ac:dyDescent="0.5">
      <c r="L1354" s="56" t="str">
        <f>IF(ISTEXT(overallRate),"Effectuez l’étape 1",IF(OR(COUNT($C1354,H1354)&lt;&gt;2,overallRate=0),0,IF(D1354="Oui",ROUND(MAX(IF($B1354="Non - avec lien de dépendance",0,MIN((0.75*H1354),847)),MIN(H1354,(0.75*$C1354),847)),2),R1354)))</f>
        <v>Effectuez l’étape 1</v>
      </c>
      <c r="M1354" s="56" t="str">
        <f>IF(ISTEXT(overallRate),"Effectuez l’étape 1",IF(OR(COUNT($C1354,I1354)&lt;&gt;2,overallRate=0),0,IF(E1354="Yes",ROUND(MAX(IF($B1354="Non - avec lien de dépendance",0,MIN((0.75*I1354),847)),MIN(I1354,(0.75*$C1354),847)),2),S1354)))</f>
        <v>Effectuez l’étape 1</v>
      </c>
      <c r="N1354" s="56" t="str">
        <f>IF(ISTEXT(overallRate),"Effectuez l’étape 1",IF(OR(COUNT($C1354,J1354)&lt;&gt;2,overallRate=0),0,IF(F1354="Yes",ROUND(MAX(IF($B1354="Non - avec lien de dépendance",0,MIN((0.75*J1354),847)),MIN(J1354,(0.75*$C1354),847)),2),T1354)))</f>
        <v>Effectuez l’étape 1</v>
      </c>
      <c r="O1354" s="56" t="str">
        <f>IF(ISTEXT(overallRate),"Effectuez l’étape 1",IF(OR(COUNT($C1354,K1354)&lt;&gt;2,overallRate=0),0,IF(G1354="Yes",ROUND(MAX(IF($B1354="Non - avec lien de dépendance",0,MIN((0.75*K1354),847)),MIN(K1354,(0.75*$C1354),847)),2),U1354)))</f>
        <v>Effectuez l’étape 1</v>
      </c>
      <c r="P1354" s="3">
        <f t="shared" si="21"/>
        <v>0</v>
      </c>
      <c r="R1354" s="110" t="e">
        <f>IF(revenueReduction&gt;0.3,MAX(IF($B1354="Non - avec lien de dépendance",MIN(1129,H1354,$C1354)*overallRate,MIN(1129,H1354)*overallRate),ROUND(MAX(IF($B1354="Non - avec lien de dépendance",0,MIN((0.75*H1354),847)),MIN(H1354,(0.75*$C1354),847)),2)),IF($B1354="Non - avec lien de dépendance",MIN(1129,H1354,$C1354)*overallRate,MIN(1129,H1354)*overallRate))</f>
        <v>#VALUE!</v>
      </c>
      <c r="S1354" s="110" t="e">
        <f>IF(revenueReduction&gt;0.3,MAX(IF($B1354="Non - avec lien de dépendance",MIN(1129,I1354,$C1354)*overallRate,MIN(1129,I1354)*overallRate),ROUND(MAX(IF($B1354="Non - avec lien de dépendance",0,MIN((0.75*I1354),847)),MIN(I1354,(0.75*$C1354),847)),2)),IF($B1354="Non - avec lien de dépendance",MIN(1129,I1354,$C1354)*overallRate,MIN(1129,I1354)*overallRate))</f>
        <v>#VALUE!</v>
      </c>
      <c r="T1354" s="110" t="e">
        <f>IF(revenueReduction&gt;0.3,MAX(IF($B1354="Non - avec lien de dépendance",MIN(1129,J1354,$C1354)*overallRate,MIN(1129,J1354)*overallRate),ROUND(MAX(IF($B1354="Non - avec lien de dépendance",0,MIN((0.75*J1354),847)),MIN(J1354,(0.75*$C1354),847)),2)),IF($B1354="Non - avec lien de dépendance",MIN(1129,J1354,$C1354)*overallRate,MIN(1129,J1354)*overallRate))</f>
        <v>#VALUE!</v>
      </c>
      <c r="U1354" s="110" t="e">
        <f>IF(revenueReduction&gt;0.3,MAX(IF($B1354="Non - avec lien de dépendance",MIN(1129,K1354,$C1354)*overallRate,MIN(1129,K1354)*overallRate),ROUND(MAX(IF($B1354="Non - avec lien de dépendance",0,MIN((0.75*K1354),847)),MIN(K1354,(0.75*$C1354),847)),2)),IF($B1354="Non - avec lien de dépendance",MIN(1129,K1354,$C1354)*overallRate,MIN(1129,K1354)*overallRate))</f>
        <v>#VALUE!</v>
      </c>
    </row>
    <row r="1355" spans="12:21" x14ac:dyDescent="0.5">
      <c r="L1355" s="56" t="str">
        <f>IF(ISTEXT(overallRate),"Effectuez l’étape 1",IF(OR(COUNT($C1355,H1355)&lt;&gt;2,overallRate=0),0,IF(D1355="Oui",ROUND(MAX(IF($B1355="Non - avec lien de dépendance",0,MIN((0.75*H1355),847)),MIN(H1355,(0.75*$C1355),847)),2),R1355)))</f>
        <v>Effectuez l’étape 1</v>
      </c>
      <c r="M1355" s="56" t="str">
        <f>IF(ISTEXT(overallRate),"Effectuez l’étape 1",IF(OR(COUNT($C1355,I1355)&lt;&gt;2,overallRate=0),0,IF(E1355="Yes",ROUND(MAX(IF($B1355="Non - avec lien de dépendance",0,MIN((0.75*I1355),847)),MIN(I1355,(0.75*$C1355),847)),2),S1355)))</f>
        <v>Effectuez l’étape 1</v>
      </c>
      <c r="N1355" s="56" t="str">
        <f>IF(ISTEXT(overallRate),"Effectuez l’étape 1",IF(OR(COUNT($C1355,J1355)&lt;&gt;2,overallRate=0),0,IF(F1355="Yes",ROUND(MAX(IF($B1355="Non - avec lien de dépendance",0,MIN((0.75*J1355),847)),MIN(J1355,(0.75*$C1355),847)),2),T1355)))</f>
        <v>Effectuez l’étape 1</v>
      </c>
      <c r="O1355" s="56" t="str">
        <f>IF(ISTEXT(overallRate),"Effectuez l’étape 1",IF(OR(COUNT($C1355,K1355)&lt;&gt;2,overallRate=0),0,IF(G1355="Yes",ROUND(MAX(IF($B1355="Non - avec lien de dépendance",0,MIN((0.75*K1355),847)),MIN(K1355,(0.75*$C1355),847)),2),U1355)))</f>
        <v>Effectuez l’étape 1</v>
      </c>
      <c r="P1355" s="3">
        <f t="shared" si="21"/>
        <v>0</v>
      </c>
      <c r="R1355" s="110" t="e">
        <f>IF(revenueReduction&gt;0.3,MAX(IF($B1355="Non - avec lien de dépendance",MIN(1129,H1355,$C1355)*overallRate,MIN(1129,H1355)*overallRate),ROUND(MAX(IF($B1355="Non - avec lien de dépendance",0,MIN((0.75*H1355),847)),MIN(H1355,(0.75*$C1355),847)),2)),IF($B1355="Non - avec lien de dépendance",MIN(1129,H1355,$C1355)*overallRate,MIN(1129,H1355)*overallRate))</f>
        <v>#VALUE!</v>
      </c>
      <c r="S1355" s="110" t="e">
        <f>IF(revenueReduction&gt;0.3,MAX(IF($B1355="Non - avec lien de dépendance",MIN(1129,I1355,$C1355)*overallRate,MIN(1129,I1355)*overallRate),ROUND(MAX(IF($B1355="Non - avec lien de dépendance",0,MIN((0.75*I1355),847)),MIN(I1355,(0.75*$C1355),847)),2)),IF($B1355="Non - avec lien de dépendance",MIN(1129,I1355,$C1355)*overallRate,MIN(1129,I1355)*overallRate))</f>
        <v>#VALUE!</v>
      </c>
      <c r="T1355" s="110" t="e">
        <f>IF(revenueReduction&gt;0.3,MAX(IF($B1355="Non - avec lien de dépendance",MIN(1129,J1355,$C1355)*overallRate,MIN(1129,J1355)*overallRate),ROUND(MAX(IF($B1355="Non - avec lien de dépendance",0,MIN((0.75*J1355),847)),MIN(J1355,(0.75*$C1355),847)),2)),IF($B1355="Non - avec lien de dépendance",MIN(1129,J1355,$C1355)*overallRate,MIN(1129,J1355)*overallRate))</f>
        <v>#VALUE!</v>
      </c>
      <c r="U1355" s="110" t="e">
        <f>IF(revenueReduction&gt;0.3,MAX(IF($B1355="Non - avec lien de dépendance",MIN(1129,K1355,$C1355)*overallRate,MIN(1129,K1355)*overallRate),ROUND(MAX(IF($B1355="Non - avec lien de dépendance",0,MIN((0.75*K1355),847)),MIN(K1355,(0.75*$C1355),847)),2)),IF($B1355="Non - avec lien de dépendance",MIN(1129,K1355,$C1355)*overallRate,MIN(1129,K1355)*overallRate))</f>
        <v>#VALUE!</v>
      </c>
    </row>
    <row r="1356" spans="12:21" x14ac:dyDescent="0.5">
      <c r="L1356" s="56" t="str">
        <f>IF(ISTEXT(overallRate),"Effectuez l’étape 1",IF(OR(COUNT($C1356,H1356)&lt;&gt;2,overallRate=0),0,IF(D1356="Oui",ROUND(MAX(IF($B1356="Non - avec lien de dépendance",0,MIN((0.75*H1356),847)),MIN(H1356,(0.75*$C1356),847)),2),R1356)))</f>
        <v>Effectuez l’étape 1</v>
      </c>
      <c r="M1356" s="56" t="str">
        <f>IF(ISTEXT(overallRate),"Effectuez l’étape 1",IF(OR(COUNT($C1356,I1356)&lt;&gt;2,overallRate=0),0,IF(E1356="Yes",ROUND(MAX(IF($B1356="Non - avec lien de dépendance",0,MIN((0.75*I1356),847)),MIN(I1356,(0.75*$C1356),847)),2),S1356)))</f>
        <v>Effectuez l’étape 1</v>
      </c>
      <c r="N1356" s="56" t="str">
        <f>IF(ISTEXT(overallRate),"Effectuez l’étape 1",IF(OR(COUNT($C1356,J1356)&lt;&gt;2,overallRate=0),0,IF(F1356="Yes",ROUND(MAX(IF($B1356="Non - avec lien de dépendance",0,MIN((0.75*J1356),847)),MIN(J1356,(0.75*$C1356),847)),2),T1356)))</f>
        <v>Effectuez l’étape 1</v>
      </c>
      <c r="O1356" s="56" t="str">
        <f>IF(ISTEXT(overallRate),"Effectuez l’étape 1",IF(OR(COUNT($C1356,K1356)&lt;&gt;2,overallRate=0),0,IF(G1356="Yes",ROUND(MAX(IF($B1356="Non - avec lien de dépendance",0,MIN((0.75*K1356),847)),MIN(K1356,(0.75*$C1356),847)),2),U1356)))</f>
        <v>Effectuez l’étape 1</v>
      </c>
      <c r="P1356" s="3">
        <f t="shared" si="21"/>
        <v>0</v>
      </c>
      <c r="R1356" s="110" t="e">
        <f>IF(revenueReduction&gt;0.3,MAX(IF($B1356="Non - avec lien de dépendance",MIN(1129,H1356,$C1356)*overallRate,MIN(1129,H1356)*overallRate),ROUND(MAX(IF($B1356="Non - avec lien de dépendance",0,MIN((0.75*H1356),847)),MIN(H1356,(0.75*$C1356),847)),2)),IF($B1356="Non - avec lien de dépendance",MIN(1129,H1356,$C1356)*overallRate,MIN(1129,H1356)*overallRate))</f>
        <v>#VALUE!</v>
      </c>
      <c r="S1356" s="110" t="e">
        <f>IF(revenueReduction&gt;0.3,MAX(IF($B1356="Non - avec lien de dépendance",MIN(1129,I1356,$C1356)*overallRate,MIN(1129,I1356)*overallRate),ROUND(MAX(IF($B1356="Non - avec lien de dépendance",0,MIN((0.75*I1356),847)),MIN(I1356,(0.75*$C1356),847)),2)),IF($B1356="Non - avec lien de dépendance",MIN(1129,I1356,$C1356)*overallRate,MIN(1129,I1356)*overallRate))</f>
        <v>#VALUE!</v>
      </c>
      <c r="T1356" s="110" t="e">
        <f>IF(revenueReduction&gt;0.3,MAX(IF($B1356="Non - avec lien de dépendance",MIN(1129,J1356,$C1356)*overallRate,MIN(1129,J1356)*overallRate),ROUND(MAX(IF($B1356="Non - avec lien de dépendance",0,MIN((0.75*J1356),847)),MIN(J1356,(0.75*$C1356),847)),2)),IF($B1356="Non - avec lien de dépendance",MIN(1129,J1356,$C1356)*overallRate,MIN(1129,J1356)*overallRate))</f>
        <v>#VALUE!</v>
      </c>
      <c r="U1356" s="110" t="e">
        <f>IF(revenueReduction&gt;0.3,MAX(IF($B1356="Non - avec lien de dépendance",MIN(1129,K1356,$C1356)*overallRate,MIN(1129,K1356)*overallRate),ROUND(MAX(IF($B1356="Non - avec lien de dépendance",0,MIN((0.75*K1356),847)),MIN(K1356,(0.75*$C1356),847)),2)),IF($B1356="Non - avec lien de dépendance",MIN(1129,K1356,$C1356)*overallRate,MIN(1129,K1356)*overallRate))</f>
        <v>#VALUE!</v>
      </c>
    </row>
    <row r="1357" spans="12:21" x14ac:dyDescent="0.5">
      <c r="L1357" s="56" t="str">
        <f>IF(ISTEXT(overallRate),"Effectuez l’étape 1",IF(OR(COUNT($C1357,H1357)&lt;&gt;2,overallRate=0),0,IF(D1357="Oui",ROUND(MAX(IF($B1357="Non - avec lien de dépendance",0,MIN((0.75*H1357),847)),MIN(H1357,(0.75*$C1357),847)),2),R1357)))</f>
        <v>Effectuez l’étape 1</v>
      </c>
      <c r="M1357" s="56" t="str">
        <f>IF(ISTEXT(overallRate),"Effectuez l’étape 1",IF(OR(COUNT($C1357,I1357)&lt;&gt;2,overallRate=0),0,IF(E1357="Yes",ROUND(MAX(IF($B1357="Non - avec lien de dépendance",0,MIN((0.75*I1357),847)),MIN(I1357,(0.75*$C1357),847)),2),S1357)))</f>
        <v>Effectuez l’étape 1</v>
      </c>
      <c r="N1357" s="56" t="str">
        <f>IF(ISTEXT(overallRate),"Effectuez l’étape 1",IF(OR(COUNT($C1357,J1357)&lt;&gt;2,overallRate=0),0,IF(F1357="Yes",ROUND(MAX(IF($B1357="Non - avec lien de dépendance",0,MIN((0.75*J1357),847)),MIN(J1357,(0.75*$C1357),847)),2),T1357)))</f>
        <v>Effectuez l’étape 1</v>
      </c>
      <c r="O1357" s="56" t="str">
        <f>IF(ISTEXT(overallRate),"Effectuez l’étape 1",IF(OR(COUNT($C1357,K1357)&lt;&gt;2,overallRate=0),0,IF(G1357="Yes",ROUND(MAX(IF($B1357="Non - avec lien de dépendance",0,MIN((0.75*K1357),847)),MIN(K1357,(0.75*$C1357),847)),2),U1357)))</f>
        <v>Effectuez l’étape 1</v>
      </c>
      <c r="P1357" s="3">
        <f t="shared" si="21"/>
        <v>0</v>
      </c>
      <c r="R1357" s="110" t="e">
        <f>IF(revenueReduction&gt;0.3,MAX(IF($B1357="Non - avec lien de dépendance",MIN(1129,H1357,$C1357)*overallRate,MIN(1129,H1357)*overallRate),ROUND(MAX(IF($B1357="Non - avec lien de dépendance",0,MIN((0.75*H1357),847)),MIN(H1357,(0.75*$C1357),847)),2)),IF($B1357="Non - avec lien de dépendance",MIN(1129,H1357,$C1357)*overallRate,MIN(1129,H1357)*overallRate))</f>
        <v>#VALUE!</v>
      </c>
      <c r="S1357" s="110" t="e">
        <f>IF(revenueReduction&gt;0.3,MAX(IF($B1357="Non - avec lien de dépendance",MIN(1129,I1357,$C1357)*overallRate,MIN(1129,I1357)*overallRate),ROUND(MAX(IF($B1357="Non - avec lien de dépendance",0,MIN((0.75*I1357),847)),MIN(I1357,(0.75*$C1357),847)),2)),IF($B1357="Non - avec lien de dépendance",MIN(1129,I1357,$C1357)*overallRate,MIN(1129,I1357)*overallRate))</f>
        <v>#VALUE!</v>
      </c>
      <c r="T1357" s="110" t="e">
        <f>IF(revenueReduction&gt;0.3,MAX(IF($B1357="Non - avec lien de dépendance",MIN(1129,J1357,$C1357)*overallRate,MIN(1129,J1357)*overallRate),ROUND(MAX(IF($B1357="Non - avec lien de dépendance",0,MIN((0.75*J1357),847)),MIN(J1357,(0.75*$C1357),847)),2)),IF($B1357="Non - avec lien de dépendance",MIN(1129,J1357,$C1357)*overallRate,MIN(1129,J1357)*overallRate))</f>
        <v>#VALUE!</v>
      </c>
      <c r="U1357" s="110" t="e">
        <f>IF(revenueReduction&gt;0.3,MAX(IF($B1357="Non - avec lien de dépendance",MIN(1129,K1357,$C1357)*overallRate,MIN(1129,K1357)*overallRate),ROUND(MAX(IF($B1357="Non - avec lien de dépendance",0,MIN((0.75*K1357),847)),MIN(K1357,(0.75*$C1357),847)),2)),IF($B1357="Non - avec lien de dépendance",MIN(1129,K1357,$C1357)*overallRate,MIN(1129,K1357)*overallRate))</f>
        <v>#VALUE!</v>
      </c>
    </row>
    <row r="1358" spans="12:21" x14ac:dyDescent="0.5">
      <c r="L1358" s="56" t="str">
        <f>IF(ISTEXT(overallRate),"Effectuez l’étape 1",IF(OR(COUNT($C1358,H1358)&lt;&gt;2,overallRate=0),0,IF(D1358="Oui",ROUND(MAX(IF($B1358="Non - avec lien de dépendance",0,MIN((0.75*H1358),847)),MIN(H1358,(0.75*$C1358),847)),2),R1358)))</f>
        <v>Effectuez l’étape 1</v>
      </c>
      <c r="M1358" s="56" t="str">
        <f>IF(ISTEXT(overallRate),"Effectuez l’étape 1",IF(OR(COUNT($C1358,I1358)&lt;&gt;2,overallRate=0),0,IF(E1358="Yes",ROUND(MAX(IF($B1358="Non - avec lien de dépendance",0,MIN((0.75*I1358),847)),MIN(I1358,(0.75*$C1358),847)),2),S1358)))</f>
        <v>Effectuez l’étape 1</v>
      </c>
      <c r="N1358" s="56" t="str">
        <f>IF(ISTEXT(overallRate),"Effectuez l’étape 1",IF(OR(COUNT($C1358,J1358)&lt;&gt;2,overallRate=0),0,IF(F1358="Yes",ROUND(MAX(IF($B1358="Non - avec lien de dépendance",0,MIN((0.75*J1358),847)),MIN(J1358,(0.75*$C1358),847)),2),T1358)))</f>
        <v>Effectuez l’étape 1</v>
      </c>
      <c r="O1358" s="56" t="str">
        <f>IF(ISTEXT(overallRate),"Effectuez l’étape 1",IF(OR(COUNT($C1358,K1358)&lt;&gt;2,overallRate=0),0,IF(G1358="Yes",ROUND(MAX(IF($B1358="Non - avec lien de dépendance",0,MIN((0.75*K1358),847)),MIN(K1358,(0.75*$C1358),847)),2),U1358)))</f>
        <v>Effectuez l’étape 1</v>
      </c>
      <c r="P1358" s="3">
        <f t="shared" si="21"/>
        <v>0</v>
      </c>
      <c r="R1358" s="110" t="e">
        <f>IF(revenueReduction&gt;0.3,MAX(IF($B1358="Non - avec lien de dépendance",MIN(1129,H1358,$C1358)*overallRate,MIN(1129,H1358)*overallRate),ROUND(MAX(IF($B1358="Non - avec lien de dépendance",0,MIN((0.75*H1358),847)),MIN(H1358,(0.75*$C1358),847)),2)),IF($B1358="Non - avec lien de dépendance",MIN(1129,H1358,$C1358)*overallRate,MIN(1129,H1358)*overallRate))</f>
        <v>#VALUE!</v>
      </c>
      <c r="S1358" s="110" t="e">
        <f>IF(revenueReduction&gt;0.3,MAX(IF($B1358="Non - avec lien de dépendance",MIN(1129,I1358,$C1358)*overallRate,MIN(1129,I1358)*overallRate),ROUND(MAX(IF($B1358="Non - avec lien de dépendance",0,MIN((0.75*I1358),847)),MIN(I1358,(0.75*$C1358),847)),2)),IF($B1358="Non - avec lien de dépendance",MIN(1129,I1358,$C1358)*overallRate,MIN(1129,I1358)*overallRate))</f>
        <v>#VALUE!</v>
      </c>
      <c r="T1358" s="110" t="e">
        <f>IF(revenueReduction&gt;0.3,MAX(IF($B1358="Non - avec lien de dépendance",MIN(1129,J1358,$C1358)*overallRate,MIN(1129,J1358)*overallRate),ROUND(MAX(IF($B1358="Non - avec lien de dépendance",0,MIN((0.75*J1358),847)),MIN(J1358,(0.75*$C1358),847)),2)),IF($B1358="Non - avec lien de dépendance",MIN(1129,J1358,$C1358)*overallRate,MIN(1129,J1358)*overallRate))</f>
        <v>#VALUE!</v>
      </c>
      <c r="U1358" s="110" t="e">
        <f>IF(revenueReduction&gt;0.3,MAX(IF($B1358="Non - avec lien de dépendance",MIN(1129,K1358,$C1358)*overallRate,MIN(1129,K1358)*overallRate),ROUND(MAX(IF($B1358="Non - avec lien de dépendance",0,MIN((0.75*K1358),847)),MIN(K1358,(0.75*$C1358),847)),2)),IF($B1358="Non - avec lien de dépendance",MIN(1129,K1358,$C1358)*overallRate,MIN(1129,K1358)*overallRate))</f>
        <v>#VALUE!</v>
      </c>
    </row>
    <row r="1359" spans="12:21" x14ac:dyDescent="0.5">
      <c r="L1359" s="56" t="str">
        <f>IF(ISTEXT(overallRate),"Effectuez l’étape 1",IF(OR(COUNT($C1359,H1359)&lt;&gt;2,overallRate=0),0,IF(D1359="Oui",ROUND(MAX(IF($B1359="Non - avec lien de dépendance",0,MIN((0.75*H1359),847)),MIN(H1359,(0.75*$C1359),847)),2),R1359)))</f>
        <v>Effectuez l’étape 1</v>
      </c>
      <c r="M1359" s="56" t="str">
        <f>IF(ISTEXT(overallRate),"Effectuez l’étape 1",IF(OR(COUNT($C1359,I1359)&lt;&gt;2,overallRate=0),0,IF(E1359="Yes",ROUND(MAX(IF($B1359="Non - avec lien de dépendance",0,MIN((0.75*I1359),847)),MIN(I1359,(0.75*$C1359),847)),2),S1359)))</f>
        <v>Effectuez l’étape 1</v>
      </c>
      <c r="N1359" s="56" t="str">
        <f>IF(ISTEXT(overallRate),"Effectuez l’étape 1",IF(OR(COUNT($C1359,J1359)&lt;&gt;2,overallRate=0),0,IF(F1359="Yes",ROUND(MAX(IF($B1359="Non - avec lien de dépendance",0,MIN((0.75*J1359),847)),MIN(J1359,(0.75*$C1359),847)),2),T1359)))</f>
        <v>Effectuez l’étape 1</v>
      </c>
      <c r="O1359" s="56" t="str">
        <f>IF(ISTEXT(overallRate),"Effectuez l’étape 1",IF(OR(COUNT($C1359,K1359)&lt;&gt;2,overallRate=0),0,IF(G1359="Yes",ROUND(MAX(IF($B1359="Non - avec lien de dépendance",0,MIN((0.75*K1359),847)),MIN(K1359,(0.75*$C1359),847)),2),U1359)))</f>
        <v>Effectuez l’étape 1</v>
      </c>
      <c r="P1359" s="3">
        <f t="shared" si="21"/>
        <v>0</v>
      </c>
      <c r="R1359" s="110" t="e">
        <f>IF(revenueReduction&gt;0.3,MAX(IF($B1359="Non - avec lien de dépendance",MIN(1129,H1359,$C1359)*overallRate,MIN(1129,H1359)*overallRate),ROUND(MAX(IF($B1359="Non - avec lien de dépendance",0,MIN((0.75*H1359),847)),MIN(H1359,(0.75*$C1359),847)),2)),IF($B1359="Non - avec lien de dépendance",MIN(1129,H1359,$C1359)*overallRate,MIN(1129,H1359)*overallRate))</f>
        <v>#VALUE!</v>
      </c>
      <c r="S1359" s="110" t="e">
        <f>IF(revenueReduction&gt;0.3,MAX(IF($B1359="Non - avec lien de dépendance",MIN(1129,I1359,$C1359)*overallRate,MIN(1129,I1359)*overallRate),ROUND(MAX(IF($B1359="Non - avec lien de dépendance",0,MIN((0.75*I1359),847)),MIN(I1359,(0.75*$C1359),847)),2)),IF($B1359="Non - avec lien de dépendance",MIN(1129,I1359,$C1359)*overallRate,MIN(1129,I1359)*overallRate))</f>
        <v>#VALUE!</v>
      </c>
      <c r="T1359" s="110" t="e">
        <f>IF(revenueReduction&gt;0.3,MAX(IF($B1359="Non - avec lien de dépendance",MIN(1129,J1359,$C1359)*overallRate,MIN(1129,J1359)*overallRate),ROUND(MAX(IF($B1359="Non - avec lien de dépendance",0,MIN((0.75*J1359),847)),MIN(J1359,(0.75*$C1359),847)),2)),IF($B1359="Non - avec lien de dépendance",MIN(1129,J1359,$C1359)*overallRate,MIN(1129,J1359)*overallRate))</f>
        <v>#VALUE!</v>
      </c>
      <c r="U1359" s="110" t="e">
        <f>IF(revenueReduction&gt;0.3,MAX(IF($B1359="Non - avec lien de dépendance",MIN(1129,K1359,$C1359)*overallRate,MIN(1129,K1359)*overallRate),ROUND(MAX(IF($B1359="Non - avec lien de dépendance",0,MIN((0.75*K1359),847)),MIN(K1359,(0.75*$C1359),847)),2)),IF($B1359="Non - avec lien de dépendance",MIN(1129,K1359,$C1359)*overallRate,MIN(1129,K1359)*overallRate))</f>
        <v>#VALUE!</v>
      </c>
    </row>
    <row r="1360" spans="12:21" x14ac:dyDescent="0.5">
      <c r="L1360" s="56" t="str">
        <f>IF(ISTEXT(overallRate),"Effectuez l’étape 1",IF(OR(COUNT($C1360,H1360)&lt;&gt;2,overallRate=0),0,IF(D1360="Oui",ROUND(MAX(IF($B1360="Non - avec lien de dépendance",0,MIN((0.75*H1360),847)),MIN(H1360,(0.75*$C1360),847)),2),R1360)))</f>
        <v>Effectuez l’étape 1</v>
      </c>
      <c r="M1360" s="56" t="str">
        <f>IF(ISTEXT(overallRate),"Effectuez l’étape 1",IF(OR(COUNT($C1360,I1360)&lt;&gt;2,overallRate=0),0,IF(E1360="Yes",ROUND(MAX(IF($B1360="Non - avec lien de dépendance",0,MIN((0.75*I1360),847)),MIN(I1360,(0.75*$C1360),847)),2),S1360)))</f>
        <v>Effectuez l’étape 1</v>
      </c>
      <c r="N1360" s="56" t="str">
        <f>IF(ISTEXT(overallRate),"Effectuez l’étape 1",IF(OR(COUNT($C1360,J1360)&lt;&gt;2,overallRate=0),0,IF(F1360="Yes",ROUND(MAX(IF($B1360="Non - avec lien de dépendance",0,MIN((0.75*J1360),847)),MIN(J1360,(0.75*$C1360),847)),2),T1360)))</f>
        <v>Effectuez l’étape 1</v>
      </c>
      <c r="O1360" s="56" t="str">
        <f>IF(ISTEXT(overallRate),"Effectuez l’étape 1",IF(OR(COUNT($C1360,K1360)&lt;&gt;2,overallRate=0),0,IF(G1360="Yes",ROUND(MAX(IF($B1360="Non - avec lien de dépendance",0,MIN((0.75*K1360),847)),MIN(K1360,(0.75*$C1360),847)),2),U1360)))</f>
        <v>Effectuez l’étape 1</v>
      </c>
      <c r="P1360" s="3">
        <f t="shared" si="21"/>
        <v>0</v>
      </c>
      <c r="R1360" s="110" t="e">
        <f>IF(revenueReduction&gt;0.3,MAX(IF($B1360="Non - avec lien de dépendance",MIN(1129,H1360,$C1360)*overallRate,MIN(1129,H1360)*overallRate),ROUND(MAX(IF($B1360="Non - avec lien de dépendance",0,MIN((0.75*H1360),847)),MIN(H1360,(0.75*$C1360),847)),2)),IF($B1360="Non - avec lien de dépendance",MIN(1129,H1360,$C1360)*overallRate,MIN(1129,H1360)*overallRate))</f>
        <v>#VALUE!</v>
      </c>
      <c r="S1360" s="110" t="e">
        <f>IF(revenueReduction&gt;0.3,MAX(IF($B1360="Non - avec lien de dépendance",MIN(1129,I1360,$C1360)*overallRate,MIN(1129,I1360)*overallRate),ROUND(MAX(IF($B1360="Non - avec lien de dépendance",0,MIN((0.75*I1360),847)),MIN(I1360,(0.75*$C1360),847)),2)),IF($B1360="Non - avec lien de dépendance",MIN(1129,I1360,$C1360)*overallRate,MIN(1129,I1360)*overallRate))</f>
        <v>#VALUE!</v>
      </c>
      <c r="T1360" s="110" t="e">
        <f>IF(revenueReduction&gt;0.3,MAX(IF($B1360="Non - avec lien de dépendance",MIN(1129,J1360,$C1360)*overallRate,MIN(1129,J1360)*overallRate),ROUND(MAX(IF($B1360="Non - avec lien de dépendance",0,MIN((0.75*J1360),847)),MIN(J1360,(0.75*$C1360),847)),2)),IF($B1360="Non - avec lien de dépendance",MIN(1129,J1360,$C1360)*overallRate,MIN(1129,J1360)*overallRate))</f>
        <v>#VALUE!</v>
      </c>
      <c r="U1360" s="110" t="e">
        <f>IF(revenueReduction&gt;0.3,MAX(IF($B1360="Non - avec lien de dépendance",MIN(1129,K1360,$C1360)*overallRate,MIN(1129,K1360)*overallRate),ROUND(MAX(IF($B1360="Non - avec lien de dépendance",0,MIN((0.75*K1360),847)),MIN(K1360,(0.75*$C1360),847)),2)),IF($B1360="Non - avec lien de dépendance",MIN(1129,K1360,$C1360)*overallRate,MIN(1129,K1360)*overallRate))</f>
        <v>#VALUE!</v>
      </c>
    </row>
    <row r="1361" spans="12:21" x14ac:dyDescent="0.5">
      <c r="L1361" s="56" t="str">
        <f>IF(ISTEXT(overallRate),"Effectuez l’étape 1",IF(OR(COUNT($C1361,H1361)&lt;&gt;2,overallRate=0),0,IF(D1361="Oui",ROUND(MAX(IF($B1361="Non - avec lien de dépendance",0,MIN((0.75*H1361),847)),MIN(H1361,(0.75*$C1361),847)),2),R1361)))</f>
        <v>Effectuez l’étape 1</v>
      </c>
      <c r="M1361" s="56" t="str">
        <f>IF(ISTEXT(overallRate),"Effectuez l’étape 1",IF(OR(COUNT($C1361,I1361)&lt;&gt;2,overallRate=0),0,IF(E1361="Yes",ROUND(MAX(IF($B1361="Non - avec lien de dépendance",0,MIN((0.75*I1361),847)),MIN(I1361,(0.75*$C1361),847)),2),S1361)))</f>
        <v>Effectuez l’étape 1</v>
      </c>
      <c r="N1361" s="56" t="str">
        <f>IF(ISTEXT(overallRate),"Effectuez l’étape 1",IF(OR(COUNT($C1361,J1361)&lt;&gt;2,overallRate=0),0,IF(F1361="Yes",ROUND(MAX(IF($B1361="Non - avec lien de dépendance",0,MIN((0.75*J1361),847)),MIN(J1361,(0.75*$C1361),847)),2),T1361)))</f>
        <v>Effectuez l’étape 1</v>
      </c>
      <c r="O1361" s="56" t="str">
        <f>IF(ISTEXT(overallRate),"Effectuez l’étape 1",IF(OR(COUNT($C1361,K1361)&lt;&gt;2,overallRate=0),0,IF(G1361="Yes",ROUND(MAX(IF($B1361="Non - avec lien de dépendance",0,MIN((0.75*K1361),847)),MIN(K1361,(0.75*$C1361),847)),2),U1361)))</f>
        <v>Effectuez l’étape 1</v>
      </c>
      <c r="P1361" s="3">
        <f t="shared" si="21"/>
        <v>0</v>
      </c>
      <c r="R1361" s="110" t="e">
        <f>IF(revenueReduction&gt;0.3,MAX(IF($B1361="Non - avec lien de dépendance",MIN(1129,H1361,$C1361)*overallRate,MIN(1129,H1361)*overallRate),ROUND(MAX(IF($B1361="Non - avec lien de dépendance",0,MIN((0.75*H1361),847)),MIN(H1361,(0.75*$C1361),847)),2)),IF($B1361="Non - avec lien de dépendance",MIN(1129,H1361,$C1361)*overallRate,MIN(1129,H1361)*overallRate))</f>
        <v>#VALUE!</v>
      </c>
      <c r="S1361" s="110" t="e">
        <f>IF(revenueReduction&gt;0.3,MAX(IF($B1361="Non - avec lien de dépendance",MIN(1129,I1361,$C1361)*overallRate,MIN(1129,I1361)*overallRate),ROUND(MAX(IF($B1361="Non - avec lien de dépendance",0,MIN((0.75*I1361),847)),MIN(I1361,(0.75*$C1361),847)),2)),IF($B1361="Non - avec lien de dépendance",MIN(1129,I1361,$C1361)*overallRate,MIN(1129,I1361)*overallRate))</f>
        <v>#VALUE!</v>
      </c>
      <c r="T1361" s="110" t="e">
        <f>IF(revenueReduction&gt;0.3,MAX(IF($B1361="Non - avec lien de dépendance",MIN(1129,J1361,$C1361)*overallRate,MIN(1129,J1361)*overallRate),ROUND(MAX(IF($B1361="Non - avec lien de dépendance",0,MIN((0.75*J1361),847)),MIN(J1361,(0.75*$C1361),847)),2)),IF($B1361="Non - avec lien de dépendance",MIN(1129,J1361,$C1361)*overallRate,MIN(1129,J1361)*overallRate))</f>
        <v>#VALUE!</v>
      </c>
      <c r="U1361" s="110" t="e">
        <f>IF(revenueReduction&gt;0.3,MAX(IF($B1361="Non - avec lien de dépendance",MIN(1129,K1361,$C1361)*overallRate,MIN(1129,K1361)*overallRate),ROUND(MAX(IF($B1361="Non - avec lien de dépendance",0,MIN((0.75*K1361),847)),MIN(K1361,(0.75*$C1361),847)),2)),IF($B1361="Non - avec lien de dépendance",MIN(1129,K1361,$C1361)*overallRate,MIN(1129,K1361)*overallRate))</f>
        <v>#VALUE!</v>
      </c>
    </row>
    <row r="1362" spans="12:21" x14ac:dyDescent="0.5">
      <c r="L1362" s="56" t="str">
        <f>IF(ISTEXT(overallRate),"Effectuez l’étape 1",IF(OR(COUNT($C1362,H1362)&lt;&gt;2,overallRate=0),0,IF(D1362="Oui",ROUND(MAX(IF($B1362="Non - avec lien de dépendance",0,MIN((0.75*H1362),847)),MIN(H1362,(0.75*$C1362),847)),2),R1362)))</f>
        <v>Effectuez l’étape 1</v>
      </c>
      <c r="M1362" s="56" t="str">
        <f>IF(ISTEXT(overallRate),"Effectuez l’étape 1",IF(OR(COUNT($C1362,I1362)&lt;&gt;2,overallRate=0),0,IF(E1362="Yes",ROUND(MAX(IF($B1362="Non - avec lien de dépendance",0,MIN((0.75*I1362),847)),MIN(I1362,(0.75*$C1362),847)),2),S1362)))</f>
        <v>Effectuez l’étape 1</v>
      </c>
      <c r="N1362" s="56" t="str">
        <f>IF(ISTEXT(overallRate),"Effectuez l’étape 1",IF(OR(COUNT($C1362,J1362)&lt;&gt;2,overallRate=0),0,IF(F1362="Yes",ROUND(MAX(IF($B1362="Non - avec lien de dépendance",0,MIN((0.75*J1362),847)),MIN(J1362,(0.75*$C1362),847)),2),T1362)))</f>
        <v>Effectuez l’étape 1</v>
      </c>
      <c r="O1362" s="56" t="str">
        <f>IF(ISTEXT(overallRate),"Effectuez l’étape 1",IF(OR(COUNT($C1362,K1362)&lt;&gt;2,overallRate=0),0,IF(G1362="Yes",ROUND(MAX(IF($B1362="Non - avec lien de dépendance",0,MIN((0.75*K1362),847)),MIN(K1362,(0.75*$C1362),847)),2),U1362)))</f>
        <v>Effectuez l’étape 1</v>
      </c>
      <c r="P1362" s="3">
        <f t="shared" si="21"/>
        <v>0</v>
      </c>
      <c r="R1362" s="110" t="e">
        <f>IF(revenueReduction&gt;0.3,MAX(IF($B1362="Non - avec lien de dépendance",MIN(1129,H1362,$C1362)*overallRate,MIN(1129,H1362)*overallRate),ROUND(MAX(IF($B1362="Non - avec lien de dépendance",0,MIN((0.75*H1362),847)),MIN(H1362,(0.75*$C1362),847)),2)),IF($B1362="Non - avec lien de dépendance",MIN(1129,H1362,$C1362)*overallRate,MIN(1129,H1362)*overallRate))</f>
        <v>#VALUE!</v>
      </c>
      <c r="S1362" s="110" t="e">
        <f>IF(revenueReduction&gt;0.3,MAX(IF($B1362="Non - avec lien de dépendance",MIN(1129,I1362,$C1362)*overallRate,MIN(1129,I1362)*overallRate),ROUND(MAX(IF($B1362="Non - avec lien de dépendance",0,MIN((0.75*I1362),847)),MIN(I1362,(0.75*$C1362),847)),2)),IF($B1362="Non - avec lien de dépendance",MIN(1129,I1362,$C1362)*overallRate,MIN(1129,I1362)*overallRate))</f>
        <v>#VALUE!</v>
      </c>
      <c r="T1362" s="110" t="e">
        <f>IF(revenueReduction&gt;0.3,MAX(IF($B1362="Non - avec lien de dépendance",MIN(1129,J1362,$C1362)*overallRate,MIN(1129,J1362)*overallRate),ROUND(MAX(IF($B1362="Non - avec lien de dépendance",0,MIN((0.75*J1362),847)),MIN(J1362,(0.75*$C1362),847)),2)),IF($B1362="Non - avec lien de dépendance",MIN(1129,J1362,$C1362)*overallRate,MIN(1129,J1362)*overallRate))</f>
        <v>#VALUE!</v>
      </c>
      <c r="U1362" s="110" t="e">
        <f>IF(revenueReduction&gt;0.3,MAX(IF($B1362="Non - avec lien de dépendance",MIN(1129,K1362,$C1362)*overallRate,MIN(1129,K1362)*overallRate),ROUND(MAX(IF($B1362="Non - avec lien de dépendance",0,MIN((0.75*K1362),847)),MIN(K1362,(0.75*$C1362),847)),2)),IF($B1362="Non - avec lien de dépendance",MIN(1129,K1362,$C1362)*overallRate,MIN(1129,K1362)*overallRate))</f>
        <v>#VALUE!</v>
      </c>
    </row>
    <row r="1363" spans="12:21" x14ac:dyDescent="0.5">
      <c r="L1363" s="56" t="str">
        <f>IF(ISTEXT(overallRate),"Effectuez l’étape 1",IF(OR(COUNT($C1363,H1363)&lt;&gt;2,overallRate=0),0,IF(D1363="Oui",ROUND(MAX(IF($B1363="Non - avec lien de dépendance",0,MIN((0.75*H1363),847)),MIN(H1363,(0.75*$C1363),847)),2),R1363)))</f>
        <v>Effectuez l’étape 1</v>
      </c>
      <c r="M1363" s="56" t="str">
        <f>IF(ISTEXT(overallRate),"Effectuez l’étape 1",IF(OR(COUNT($C1363,I1363)&lt;&gt;2,overallRate=0),0,IF(E1363="Yes",ROUND(MAX(IF($B1363="Non - avec lien de dépendance",0,MIN((0.75*I1363),847)),MIN(I1363,(0.75*$C1363),847)),2),S1363)))</f>
        <v>Effectuez l’étape 1</v>
      </c>
      <c r="N1363" s="56" t="str">
        <f>IF(ISTEXT(overallRate),"Effectuez l’étape 1",IF(OR(COUNT($C1363,J1363)&lt;&gt;2,overallRate=0),0,IF(F1363="Yes",ROUND(MAX(IF($B1363="Non - avec lien de dépendance",0,MIN((0.75*J1363),847)),MIN(J1363,(0.75*$C1363),847)),2),T1363)))</f>
        <v>Effectuez l’étape 1</v>
      </c>
      <c r="O1363" s="56" t="str">
        <f>IF(ISTEXT(overallRate),"Effectuez l’étape 1",IF(OR(COUNT($C1363,K1363)&lt;&gt;2,overallRate=0),0,IF(G1363="Yes",ROUND(MAX(IF($B1363="Non - avec lien de dépendance",0,MIN((0.75*K1363),847)),MIN(K1363,(0.75*$C1363),847)),2),U1363)))</f>
        <v>Effectuez l’étape 1</v>
      </c>
      <c r="P1363" s="3">
        <f t="shared" si="21"/>
        <v>0</v>
      </c>
      <c r="R1363" s="110" t="e">
        <f>IF(revenueReduction&gt;0.3,MAX(IF($B1363="Non - avec lien de dépendance",MIN(1129,H1363,$C1363)*overallRate,MIN(1129,H1363)*overallRate),ROUND(MAX(IF($B1363="Non - avec lien de dépendance",0,MIN((0.75*H1363),847)),MIN(H1363,(0.75*$C1363),847)),2)),IF($B1363="Non - avec lien de dépendance",MIN(1129,H1363,$C1363)*overallRate,MIN(1129,H1363)*overallRate))</f>
        <v>#VALUE!</v>
      </c>
      <c r="S1363" s="110" t="e">
        <f>IF(revenueReduction&gt;0.3,MAX(IF($B1363="Non - avec lien de dépendance",MIN(1129,I1363,$C1363)*overallRate,MIN(1129,I1363)*overallRate),ROUND(MAX(IF($B1363="Non - avec lien de dépendance",0,MIN((0.75*I1363),847)),MIN(I1363,(0.75*$C1363),847)),2)),IF($B1363="Non - avec lien de dépendance",MIN(1129,I1363,$C1363)*overallRate,MIN(1129,I1363)*overallRate))</f>
        <v>#VALUE!</v>
      </c>
      <c r="T1363" s="110" t="e">
        <f>IF(revenueReduction&gt;0.3,MAX(IF($B1363="Non - avec lien de dépendance",MIN(1129,J1363,$C1363)*overallRate,MIN(1129,J1363)*overallRate),ROUND(MAX(IF($B1363="Non - avec lien de dépendance",0,MIN((0.75*J1363),847)),MIN(J1363,(0.75*$C1363),847)),2)),IF($B1363="Non - avec lien de dépendance",MIN(1129,J1363,$C1363)*overallRate,MIN(1129,J1363)*overallRate))</f>
        <v>#VALUE!</v>
      </c>
      <c r="U1363" s="110" t="e">
        <f>IF(revenueReduction&gt;0.3,MAX(IF($B1363="Non - avec lien de dépendance",MIN(1129,K1363,$C1363)*overallRate,MIN(1129,K1363)*overallRate),ROUND(MAX(IF($B1363="Non - avec lien de dépendance",0,MIN((0.75*K1363),847)),MIN(K1363,(0.75*$C1363),847)),2)),IF($B1363="Non - avec lien de dépendance",MIN(1129,K1363,$C1363)*overallRate,MIN(1129,K1363)*overallRate))</f>
        <v>#VALUE!</v>
      </c>
    </row>
    <row r="1364" spans="12:21" x14ac:dyDescent="0.5">
      <c r="L1364" s="56" t="str">
        <f>IF(ISTEXT(overallRate),"Effectuez l’étape 1",IF(OR(COUNT($C1364,H1364)&lt;&gt;2,overallRate=0),0,IF(D1364="Oui",ROUND(MAX(IF($B1364="Non - avec lien de dépendance",0,MIN((0.75*H1364),847)),MIN(H1364,(0.75*$C1364),847)),2),R1364)))</f>
        <v>Effectuez l’étape 1</v>
      </c>
      <c r="M1364" s="56" t="str">
        <f>IF(ISTEXT(overallRate),"Effectuez l’étape 1",IF(OR(COUNT($C1364,I1364)&lt;&gt;2,overallRate=0),0,IF(E1364="Yes",ROUND(MAX(IF($B1364="Non - avec lien de dépendance",0,MIN((0.75*I1364),847)),MIN(I1364,(0.75*$C1364),847)),2),S1364)))</f>
        <v>Effectuez l’étape 1</v>
      </c>
      <c r="N1364" s="56" t="str">
        <f>IF(ISTEXT(overallRate),"Effectuez l’étape 1",IF(OR(COUNT($C1364,J1364)&lt;&gt;2,overallRate=0),0,IF(F1364="Yes",ROUND(MAX(IF($B1364="Non - avec lien de dépendance",0,MIN((0.75*J1364),847)),MIN(J1364,(0.75*$C1364),847)),2),T1364)))</f>
        <v>Effectuez l’étape 1</v>
      </c>
      <c r="O1364" s="56" t="str">
        <f>IF(ISTEXT(overallRate),"Effectuez l’étape 1",IF(OR(COUNT($C1364,K1364)&lt;&gt;2,overallRate=0),0,IF(G1364="Yes",ROUND(MAX(IF($B1364="Non - avec lien de dépendance",0,MIN((0.75*K1364),847)),MIN(K1364,(0.75*$C1364),847)),2),U1364)))</f>
        <v>Effectuez l’étape 1</v>
      </c>
      <c r="P1364" s="3">
        <f t="shared" si="21"/>
        <v>0</v>
      </c>
      <c r="R1364" s="110" t="e">
        <f>IF(revenueReduction&gt;0.3,MAX(IF($B1364="Non - avec lien de dépendance",MIN(1129,H1364,$C1364)*overallRate,MIN(1129,H1364)*overallRate),ROUND(MAX(IF($B1364="Non - avec lien de dépendance",0,MIN((0.75*H1364),847)),MIN(H1364,(0.75*$C1364),847)),2)),IF($B1364="Non - avec lien de dépendance",MIN(1129,H1364,$C1364)*overallRate,MIN(1129,H1364)*overallRate))</f>
        <v>#VALUE!</v>
      </c>
      <c r="S1364" s="110" t="e">
        <f>IF(revenueReduction&gt;0.3,MAX(IF($B1364="Non - avec lien de dépendance",MIN(1129,I1364,$C1364)*overallRate,MIN(1129,I1364)*overallRate),ROUND(MAX(IF($B1364="Non - avec lien de dépendance",0,MIN((0.75*I1364),847)),MIN(I1364,(0.75*$C1364),847)),2)),IF($B1364="Non - avec lien de dépendance",MIN(1129,I1364,$C1364)*overallRate,MIN(1129,I1364)*overallRate))</f>
        <v>#VALUE!</v>
      </c>
      <c r="T1364" s="110" t="e">
        <f>IF(revenueReduction&gt;0.3,MAX(IF($B1364="Non - avec lien de dépendance",MIN(1129,J1364,$C1364)*overallRate,MIN(1129,J1364)*overallRate),ROUND(MAX(IF($B1364="Non - avec lien de dépendance",0,MIN((0.75*J1364),847)),MIN(J1364,(0.75*$C1364),847)),2)),IF($B1364="Non - avec lien de dépendance",MIN(1129,J1364,$C1364)*overallRate,MIN(1129,J1364)*overallRate))</f>
        <v>#VALUE!</v>
      </c>
      <c r="U1364" s="110" t="e">
        <f>IF(revenueReduction&gt;0.3,MAX(IF($B1364="Non - avec lien de dépendance",MIN(1129,K1364,$C1364)*overallRate,MIN(1129,K1364)*overallRate),ROUND(MAX(IF($B1364="Non - avec lien de dépendance",0,MIN((0.75*K1364),847)),MIN(K1364,(0.75*$C1364),847)),2)),IF($B1364="Non - avec lien de dépendance",MIN(1129,K1364,$C1364)*overallRate,MIN(1129,K1364)*overallRate))</f>
        <v>#VALUE!</v>
      </c>
    </row>
    <row r="1365" spans="12:21" x14ac:dyDescent="0.5">
      <c r="L1365" s="56" t="str">
        <f>IF(ISTEXT(overallRate),"Effectuez l’étape 1",IF(OR(COUNT($C1365,H1365)&lt;&gt;2,overallRate=0),0,IF(D1365="Oui",ROUND(MAX(IF($B1365="Non - avec lien de dépendance",0,MIN((0.75*H1365),847)),MIN(H1365,(0.75*$C1365),847)),2),R1365)))</f>
        <v>Effectuez l’étape 1</v>
      </c>
      <c r="M1365" s="56" t="str">
        <f>IF(ISTEXT(overallRate),"Effectuez l’étape 1",IF(OR(COUNT($C1365,I1365)&lt;&gt;2,overallRate=0),0,IF(E1365="Yes",ROUND(MAX(IF($B1365="Non - avec lien de dépendance",0,MIN((0.75*I1365),847)),MIN(I1365,(0.75*$C1365),847)),2),S1365)))</f>
        <v>Effectuez l’étape 1</v>
      </c>
      <c r="N1365" s="56" t="str">
        <f>IF(ISTEXT(overallRate),"Effectuez l’étape 1",IF(OR(COUNT($C1365,J1365)&lt;&gt;2,overallRate=0),0,IF(F1365="Yes",ROUND(MAX(IF($B1365="Non - avec lien de dépendance",0,MIN((0.75*J1365),847)),MIN(J1365,(0.75*$C1365),847)),2),T1365)))</f>
        <v>Effectuez l’étape 1</v>
      </c>
      <c r="O1365" s="56" t="str">
        <f>IF(ISTEXT(overallRate),"Effectuez l’étape 1",IF(OR(COUNT($C1365,K1365)&lt;&gt;2,overallRate=0),0,IF(G1365="Yes",ROUND(MAX(IF($B1365="Non - avec lien de dépendance",0,MIN((0.75*K1365),847)),MIN(K1365,(0.75*$C1365),847)),2),U1365)))</f>
        <v>Effectuez l’étape 1</v>
      </c>
      <c r="P1365" s="3">
        <f t="shared" si="21"/>
        <v>0</v>
      </c>
      <c r="R1365" s="110" t="e">
        <f>IF(revenueReduction&gt;0.3,MAX(IF($B1365="Non - avec lien de dépendance",MIN(1129,H1365,$C1365)*overallRate,MIN(1129,H1365)*overallRate),ROUND(MAX(IF($B1365="Non - avec lien de dépendance",0,MIN((0.75*H1365),847)),MIN(H1365,(0.75*$C1365),847)),2)),IF($B1365="Non - avec lien de dépendance",MIN(1129,H1365,$C1365)*overallRate,MIN(1129,H1365)*overallRate))</f>
        <v>#VALUE!</v>
      </c>
      <c r="S1365" s="110" t="e">
        <f>IF(revenueReduction&gt;0.3,MAX(IF($B1365="Non - avec lien de dépendance",MIN(1129,I1365,$C1365)*overallRate,MIN(1129,I1365)*overallRate),ROUND(MAX(IF($B1365="Non - avec lien de dépendance",0,MIN((0.75*I1365),847)),MIN(I1365,(0.75*$C1365),847)),2)),IF($B1365="Non - avec lien de dépendance",MIN(1129,I1365,$C1365)*overallRate,MIN(1129,I1365)*overallRate))</f>
        <v>#VALUE!</v>
      </c>
      <c r="T1365" s="110" t="e">
        <f>IF(revenueReduction&gt;0.3,MAX(IF($B1365="Non - avec lien de dépendance",MIN(1129,J1365,$C1365)*overallRate,MIN(1129,J1365)*overallRate),ROUND(MAX(IF($B1365="Non - avec lien de dépendance",0,MIN((0.75*J1365),847)),MIN(J1365,(0.75*$C1365),847)),2)),IF($B1365="Non - avec lien de dépendance",MIN(1129,J1365,$C1365)*overallRate,MIN(1129,J1365)*overallRate))</f>
        <v>#VALUE!</v>
      </c>
      <c r="U1365" s="110" t="e">
        <f>IF(revenueReduction&gt;0.3,MAX(IF($B1365="Non - avec lien de dépendance",MIN(1129,K1365,$C1365)*overallRate,MIN(1129,K1365)*overallRate),ROUND(MAX(IF($B1365="Non - avec lien de dépendance",0,MIN((0.75*K1365),847)),MIN(K1365,(0.75*$C1365),847)),2)),IF($B1365="Non - avec lien de dépendance",MIN(1129,K1365,$C1365)*overallRate,MIN(1129,K1365)*overallRate))</f>
        <v>#VALUE!</v>
      </c>
    </row>
    <row r="1366" spans="12:21" x14ac:dyDescent="0.5">
      <c r="L1366" s="56" t="str">
        <f>IF(ISTEXT(overallRate),"Effectuez l’étape 1",IF(OR(COUNT($C1366,H1366)&lt;&gt;2,overallRate=0),0,IF(D1366="Oui",ROUND(MAX(IF($B1366="Non - avec lien de dépendance",0,MIN((0.75*H1366),847)),MIN(H1366,(0.75*$C1366),847)),2),R1366)))</f>
        <v>Effectuez l’étape 1</v>
      </c>
      <c r="M1366" s="56" t="str">
        <f>IF(ISTEXT(overallRate),"Effectuez l’étape 1",IF(OR(COUNT($C1366,I1366)&lt;&gt;2,overallRate=0),0,IF(E1366="Yes",ROUND(MAX(IF($B1366="Non - avec lien de dépendance",0,MIN((0.75*I1366),847)),MIN(I1366,(0.75*$C1366),847)),2),S1366)))</f>
        <v>Effectuez l’étape 1</v>
      </c>
      <c r="N1366" s="56" t="str">
        <f>IF(ISTEXT(overallRate),"Effectuez l’étape 1",IF(OR(COUNT($C1366,J1366)&lt;&gt;2,overallRate=0),0,IF(F1366="Yes",ROUND(MAX(IF($B1366="Non - avec lien de dépendance",0,MIN((0.75*J1366),847)),MIN(J1366,(0.75*$C1366),847)),2),T1366)))</f>
        <v>Effectuez l’étape 1</v>
      </c>
      <c r="O1366" s="56" t="str">
        <f>IF(ISTEXT(overallRate),"Effectuez l’étape 1",IF(OR(COUNT($C1366,K1366)&lt;&gt;2,overallRate=0),0,IF(G1366="Yes",ROUND(MAX(IF($B1366="Non - avec lien de dépendance",0,MIN((0.75*K1366),847)),MIN(K1366,(0.75*$C1366),847)),2),U1366)))</f>
        <v>Effectuez l’étape 1</v>
      </c>
      <c r="P1366" s="3">
        <f t="shared" si="21"/>
        <v>0</v>
      </c>
      <c r="R1366" s="110" t="e">
        <f>IF(revenueReduction&gt;0.3,MAX(IF($B1366="Non - avec lien de dépendance",MIN(1129,H1366,$C1366)*overallRate,MIN(1129,H1366)*overallRate),ROUND(MAX(IF($B1366="Non - avec lien de dépendance",0,MIN((0.75*H1366),847)),MIN(H1366,(0.75*$C1366),847)),2)),IF($B1366="Non - avec lien de dépendance",MIN(1129,H1366,$C1366)*overallRate,MIN(1129,H1366)*overallRate))</f>
        <v>#VALUE!</v>
      </c>
      <c r="S1366" s="110" t="e">
        <f>IF(revenueReduction&gt;0.3,MAX(IF($B1366="Non - avec lien de dépendance",MIN(1129,I1366,$C1366)*overallRate,MIN(1129,I1366)*overallRate),ROUND(MAX(IF($B1366="Non - avec lien de dépendance",0,MIN((0.75*I1366),847)),MIN(I1366,(0.75*$C1366),847)),2)),IF($B1366="Non - avec lien de dépendance",MIN(1129,I1366,$C1366)*overallRate,MIN(1129,I1366)*overallRate))</f>
        <v>#VALUE!</v>
      </c>
      <c r="T1366" s="110" t="e">
        <f>IF(revenueReduction&gt;0.3,MAX(IF($B1366="Non - avec lien de dépendance",MIN(1129,J1366,$C1366)*overallRate,MIN(1129,J1366)*overallRate),ROUND(MAX(IF($B1366="Non - avec lien de dépendance",0,MIN((0.75*J1366),847)),MIN(J1366,(0.75*$C1366),847)),2)),IF($B1366="Non - avec lien de dépendance",MIN(1129,J1366,$C1366)*overallRate,MIN(1129,J1366)*overallRate))</f>
        <v>#VALUE!</v>
      </c>
      <c r="U1366" s="110" t="e">
        <f>IF(revenueReduction&gt;0.3,MAX(IF($B1366="Non - avec lien de dépendance",MIN(1129,K1366,$C1366)*overallRate,MIN(1129,K1366)*overallRate),ROUND(MAX(IF($B1366="Non - avec lien de dépendance",0,MIN((0.75*K1366),847)),MIN(K1366,(0.75*$C1366),847)),2)),IF($B1366="Non - avec lien de dépendance",MIN(1129,K1366,$C1366)*overallRate,MIN(1129,K1366)*overallRate))</f>
        <v>#VALUE!</v>
      </c>
    </row>
    <row r="1367" spans="12:21" x14ac:dyDescent="0.5">
      <c r="L1367" s="56" t="str">
        <f>IF(ISTEXT(overallRate),"Effectuez l’étape 1",IF(OR(COUNT($C1367,H1367)&lt;&gt;2,overallRate=0),0,IF(D1367="Oui",ROUND(MAX(IF($B1367="Non - avec lien de dépendance",0,MIN((0.75*H1367),847)),MIN(H1367,(0.75*$C1367),847)),2),R1367)))</f>
        <v>Effectuez l’étape 1</v>
      </c>
      <c r="M1367" s="56" t="str">
        <f>IF(ISTEXT(overallRate),"Effectuez l’étape 1",IF(OR(COUNT($C1367,I1367)&lt;&gt;2,overallRate=0),0,IF(E1367="Yes",ROUND(MAX(IF($B1367="Non - avec lien de dépendance",0,MIN((0.75*I1367),847)),MIN(I1367,(0.75*$C1367),847)),2),S1367)))</f>
        <v>Effectuez l’étape 1</v>
      </c>
      <c r="N1367" s="56" t="str">
        <f>IF(ISTEXT(overallRate),"Effectuez l’étape 1",IF(OR(COUNT($C1367,J1367)&lt;&gt;2,overallRate=0),0,IF(F1367="Yes",ROUND(MAX(IF($B1367="Non - avec lien de dépendance",0,MIN((0.75*J1367),847)),MIN(J1367,(0.75*$C1367),847)),2),T1367)))</f>
        <v>Effectuez l’étape 1</v>
      </c>
      <c r="O1367" s="56" t="str">
        <f>IF(ISTEXT(overallRate),"Effectuez l’étape 1",IF(OR(COUNT($C1367,K1367)&lt;&gt;2,overallRate=0),0,IF(G1367="Yes",ROUND(MAX(IF($B1367="Non - avec lien de dépendance",0,MIN((0.75*K1367),847)),MIN(K1367,(0.75*$C1367),847)),2),U1367)))</f>
        <v>Effectuez l’étape 1</v>
      </c>
      <c r="P1367" s="3">
        <f t="shared" si="21"/>
        <v>0</v>
      </c>
      <c r="R1367" s="110" t="e">
        <f>IF(revenueReduction&gt;0.3,MAX(IF($B1367="Non - avec lien de dépendance",MIN(1129,H1367,$C1367)*overallRate,MIN(1129,H1367)*overallRate),ROUND(MAX(IF($B1367="Non - avec lien de dépendance",0,MIN((0.75*H1367),847)),MIN(H1367,(0.75*$C1367),847)),2)),IF($B1367="Non - avec lien de dépendance",MIN(1129,H1367,$C1367)*overallRate,MIN(1129,H1367)*overallRate))</f>
        <v>#VALUE!</v>
      </c>
      <c r="S1367" s="110" t="e">
        <f>IF(revenueReduction&gt;0.3,MAX(IF($B1367="Non - avec lien de dépendance",MIN(1129,I1367,$C1367)*overallRate,MIN(1129,I1367)*overallRate),ROUND(MAX(IF($B1367="Non - avec lien de dépendance",0,MIN((0.75*I1367),847)),MIN(I1367,(0.75*$C1367),847)),2)),IF($B1367="Non - avec lien de dépendance",MIN(1129,I1367,$C1367)*overallRate,MIN(1129,I1367)*overallRate))</f>
        <v>#VALUE!</v>
      </c>
      <c r="T1367" s="110" t="e">
        <f>IF(revenueReduction&gt;0.3,MAX(IF($B1367="Non - avec lien de dépendance",MIN(1129,J1367,$C1367)*overallRate,MIN(1129,J1367)*overallRate),ROUND(MAX(IF($B1367="Non - avec lien de dépendance",0,MIN((0.75*J1367),847)),MIN(J1367,(0.75*$C1367),847)),2)),IF($B1367="Non - avec lien de dépendance",MIN(1129,J1367,$C1367)*overallRate,MIN(1129,J1367)*overallRate))</f>
        <v>#VALUE!</v>
      </c>
      <c r="U1367" s="110" t="e">
        <f>IF(revenueReduction&gt;0.3,MAX(IF($B1367="Non - avec lien de dépendance",MIN(1129,K1367,$C1367)*overallRate,MIN(1129,K1367)*overallRate),ROUND(MAX(IF($B1367="Non - avec lien de dépendance",0,MIN((0.75*K1367),847)),MIN(K1367,(0.75*$C1367),847)),2)),IF($B1367="Non - avec lien de dépendance",MIN(1129,K1367,$C1367)*overallRate,MIN(1129,K1367)*overallRate))</f>
        <v>#VALUE!</v>
      </c>
    </row>
    <row r="1368" spans="12:21" x14ac:dyDescent="0.5">
      <c r="L1368" s="56" t="str">
        <f>IF(ISTEXT(overallRate),"Effectuez l’étape 1",IF(OR(COUNT($C1368,H1368)&lt;&gt;2,overallRate=0),0,IF(D1368="Oui",ROUND(MAX(IF($B1368="Non - avec lien de dépendance",0,MIN((0.75*H1368),847)),MIN(H1368,(0.75*$C1368),847)),2),R1368)))</f>
        <v>Effectuez l’étape 1</v>
      </c>
      <c r="M1368" s="56" t="str">
        <f>IF(ISTEXT(overallRate),"Effectuez l’étape 1",IF(OR(COUNT($C1368,I1368)&lt;&gt;2,overallRate=0),0,IF(E1368="Yes",ROUND(MAX(IF($B1368="Non - avec lien de dépendance",0,MIN((0.75*I1368),847)),MIN(I1368,(0.75*$C1368),847)),2),S1368)))</f>
        <v>Effectuez l’étape 1</v>
      </c>
      <c r="N1368" s="56" t="str">
        <f>IF(ISTEXT(overallRate),"Effectuez l’étape 1",IF(OR(COUNT($C1368,J1368)&lt;&gt;2,overallRate=0),0,IF(F1368="Yes",ROUND(MAX(IF($B1368="Non - avec lien de dépendance",0,MIN((0.75*J1368),847)),MIN(J1368,(0.75*$C1368),847)),2),T1368)))</f>
        <v>Effectuez l’étape 1</v>
      </c>
      <c r="O1368" s="56" t="str">
        <f>IF(ISTEXT(overallRate),"Effectuez l’étape 1",IF(OR(COUNT($C1368,K1368)&lt;&gt;2,overallRate=0),0,IF(G1368="Yes",ROUND(MAX(IF($B1368="Non - avec lien de dépendance",0,MIN((0.75*K1368),847)),MIN(K1368,(0.75*$C1368),847)),2),U1368)))</f>
        <v>Effectuez l’étape 1</v>
      </c>
      <c r="P1368" s="3">
        <f t="shared" si="21"/>
        <v>0</v>
      </c>
      <c r="R1368" s="110" t="e">
        <f>IF(revenueReduction&gt;0.3,MAX(IF($B1368="Non - avec lien de dépendance",MIN(1129,H1368,$C1368)*overallRate,MIN(1129,H1368)*overallRate),ROUND(MAX(IF($B1368="Non - avec lien de dépendance",0,MIN((0.75*H1368),847)),MIN(H1368,(0.75*$C1368),847)),2)),IF($B1368="Non - avec lien de dépendance",MIN(1129,H1368,$C1368)*overallRate,MIN(1129,H1368)*overallRate))</f>
        <v>#VALUE!</v>
      </c>
      <c r="S1368" s="110" t="e">
        <f>IF(revenueReduction&gt;0.3,MAX(IF($B1368="Non - avec lien de dépendance",MIN(1129,I1368,$C1368)*overallRate,MIN(1129,I1368)*overallRate),ROUND(MAX(IF($B1368="Non - avec lien de dépendance",0,MIN((0.75*I1368),847)),MIN(I1368,(0.75*$C1368),847)),2)),IF($B1368="Non - avec lien de dépendance",MIN(1129,I1368,$C1368)*overallRate,MIN(1129,I1368)*overallRate))</f>
        <v>#VALUE!</v>
      </c>
      <c r="T1368" s="110" t="e">
        <f>IF(revenueReduction&gt;0.3,MAX(IF($B1368="Non - avec lien de dépendance",MIN(1129,J1368,$C1368)*overallRate,MIN(1129,J1368)*overallRate),ROUND(MAX(IF($B1368="Non - avec lien de dépendance",0,MIN((0.75*J1368),847)),MIN(J1368,(0.75*$C1368),847)),2)),IF($B1368="Non - avec lien de dépendance",MIN(1129,J1368,$C1368)*overallRate,MIN(1129,J1368)*overallRate))</f>
        <v>#VALUE!</v>
      </c>
      <c r="U1368" s="110" t="e">
        <f>IF(revenueReduction&gt;0.3,MAX(IF($B1368="Non - avec lien de dépendance",MIN(1129,K1368,$C1368)*overallRate,MIN(1129,K1368)*overallRate),ROUND(MAX(IF($B1368="Non - avec lien de dépendance",0,MIN((0.75*K1368),847)),MIN(K1368,(0.75*$C1368),847)),2)),IF($B1368="Non - avec lien de dépendance",MIN(1129,K1368,$C1368)*overallRate,MIN(1129,K1368)*overallRate))</f>
        <v>#VALUE!</v>
      </c>
    </row>
    <row r="1369" spans="12:21" x14ac:dyDescent="0.5">
      <c r="L1369" s="56" t="str">
        <f>IF(ISTEXT(overallRate),"Effectuez l’étape 1",IF(OR(COUNT($C1369,H1369)&lt;&gt;2,overallRate=0),0,IF(D1369="Oui",ROUND(MAX(IF($B1369="Non - avec lien de dépendance",0,MIN((0.75*H1369),847)),MIN(H1369,(0.75*$C1369),847)),2),R1369)))</f>
        <v>Effectuez l’étape 1</v>
      </c>
      <c r="M1369" s="56" t="str">
        <f>IF(ISTEXT(overallRate),"Effectuez l’étape 1",IF(OR(COUNT($C1369,I1369)&lt;&gt;2,overallRate=0),0,IF(E1369="Yes",ROUND(MAX(IF($B1369="Non - avec lien de dépendance",0,MIN((0.75*I1369),847)),MIN(I1369,(0.75*$C1369),847)),2),S1369)))</f>
        <v>Effectuez l’étape 1</v>
      </c>
      <c r="N1369" s="56" t="str">
        <f>IF(ISTEXT(overallRate),"Effectuez l’étape 1",IF(OR(COUNT($C1369,J1369)&lt;&gt;2,overallRate=0),0,IF(F1369="Yes",ROUND(MAX(IF($B1369="Non - avec lien de dépendance",0,MIN((0.75*J1369),847)),MIN(J1369,(0.75*$C1369),847)),2),T1369)))</f>
        <v>Effectuez l’étape 1</v>
      </c>
      <c r="O1369" s="56" t="str">
        <f>IF(ISTEXT(overallRate),"Effectuez l’étape 1",IF(OR(COUNT($C1369,K1369)&lt;&gt;2,overallRate=0),0,IF(G1369="Yes",ROUND(MAX(IF($B1369="Non - avec lien de dépendance",0,MIN((0.75*K1369),847)),MIN(K1369,(0.75*$C1369),847)),2),U1369)))</f>
        <v>Effectuez l’étape 1</v>
      </c>
      <c r="P1369" s="3">
        <f t="shared" si="21"/>
        <v>0</v>
      </c>
      <c r="R1369" s="110" t="e">
        <f>IF(revenueReduction&gt;0.3,MAX(IF($B1369="Non - avec lien de dépendance",MIN(1129,H1369,$C1369)*overallRate,MIN(1129,H1369)*overallRate),ROUND(MAX(IF($B1369="Non - avec lien de dépendance",0,MIN((0.75*H1369),847)),MIN(H1369,(0.75*$C1369),847)),2)),IF($B1369="Non - avec lien de dépendance",MIN(1129,H1369,$C1369)*overallRate,MIN(1129,H1369)*overallRate))</f>
        <v>#VALUE!</v>
      </c>
      <c r="S1369" s="110" t="e">
        <f>IF(revenueReduction&gt;0.3,MAX(IF($B1369="Non - avec lien de dépendance",MIN(1129,I1369,$C1369)*overallRate,MIN(1129,I1369)*overallRate),ROUND(MAX(IF($B1369="Non - avec lien de dépendance",0,MIN((0.75*I1369),847)),MIN(I1369,(0.75*$C1369),847)),2)),IF($B1369="Non - avec lien de dépendance",MIN(1129,I1369,$C1369)*overallRate,MIN(1129,I1369)*overallRate))</f>
        <v>#VALUE!</v>
      </c>
      <c r="T1369" s="110" t="e">
        <f>IF(revenueReduction&gt;0.3,MAX(IF($B1369="Non - avec lien de dépendance",MIN(1129,J1369,$C1369)*overallRate,MIN(1129,J1369)*overallRate),ROUND(MAX(IF($B1369="Non - avec lien de dépendance",0,MIN((0.75*J1369),847)),MIN(J1369,(0.75*$C1369),847)),2)),IF($B1369="Non - avec lien de dépendance",MIN(1129,J1369,$C1369)*overallRate,MIN(1129,J1369)*overallRate))</f>
        <v>#VALUE!</v>
      </c>
      <c r="U1369" s="110" t="e">
        <f>IF(revenueReduction&gt;0.3,MAX(IF($B1369="Non - avec lien de dépendance",MIN(1129,K1369,$C1369)*overallRate,MIN(1129,K1369)*overallRate),ROUND(MAX(IF($B1369="Non - avec lien de dépendance",0,MIN((0.75*K1369),847)),MIN(K1369,(0.75*$C1369),847)),2)),IF($B1369="Non - avec lien de dépendance",MIN(1129,K1369,$C1369)*overallRate,MIN(1129,K1369)*overallRate))</f>
        <v>#VALUE!</v>
      </c>
    </row>
    <row r="1370" spans="12:21" x14ac:dyDescent="0.5">
      <c r="L1370" s="56" t="str">
        <f>IF(ISTEXT(overallRate),"Effectuez l’étape 1",IF(OR(COUNT($C1370,H1370)&lt;&gt;2,overallRate=0),0,IF(D1370="Oui",ROUND(MAX(IF($B1370="Non - avec lien de dépendance",0,MIN((0.75*H1370),847)),MIN(H1370,(0.75*$C1370),847)),2),R1370)))</f>
        <v>Effectuez l’étape 1</v>
      </c>
      <c r="M1370" s="56" t="str">
        <f>IF(ISTEXT(overallRate),"Effectuez l’étape 1",IF(OR(COUNT($C1370,I1370)&lt;&gt;2,overallRate=0),0,IF(E1370="Yes",ROUND(MAX(IF($B1370="Non - avec lien de dépendance",0,MIN((0.75*I1370),847)),MIN(I1370,(0.75*$C1370),847)),2),S1370)))</f>
        <v>Effectuez l’étape 1</v>
      </c>
      <c r="N1370" s="56" t="str">
        <f>IF(ISTEXT(overallRate),"Effectuez l’étape 1",IF(OR(COUNT($C1370,J1370)&lt;&gt;2,overallRate=0),0,IF(F1370="Yes",ROUND(MAX(IF($B1370="Non - avec lien de dépendance",0,MIN((0.75*J1370),847)),MIN(J1370,(0.75*$C1370),847)),2),T1370)))</f>
        <v>Effectuez l’étape 1</v>
      </c>
      <c r="O1370" s="56" t="str">
        <f>IF(ISTEXT(overallRate),"Effectuez l’étape 1",IF(OR(COUNT($C1370,K1370)&lt;&gt;2,overallRate=0),0,IF(G1370="Yes",ROUND(MAX(IF($B1370="Non - avec lien de dépendance",0,MIN((0.75*K1370),847)),MIN(K1370,(0.75*$C1370),847)),2),U1370)))</f>
        <v>Effectuez l’étape 1</v>
      </c>
      <c r="P1370" s="3">
        <f t="shared" si="21"/>
        <v>0</v>
      </c>
      <c r="R1370" s="110" t="e">
        <f>IF(revenueReduction&gt;0.3,MAX(IF($B1370="Non - avec lien de dépendance",MIN(1129,H1370,$C1370)*overallRate,MIN(1129,H1370)*overallRate),ROUND(MAX(IF($B1370="Non - avec lien de dépendance",0,MIN((0.75*H1370),847)),MIN(H1370,(0.75*$C1370),847)),2)),IF($B1370="Non - avec lien de dépendance",MIN(1129,H1370,$C1370)*overallRate,MIN(1129,H1370)*overallRate))</f>
        <v>#VALUE!</v>
      </c>
      <c r="S1370" s="110" t="e">
        <f>IF(revenueReduction&gt;0.3,MAX(IF($B1370="Non - avec lien de dépendance",MIN(1129,I1370,$C1370)*overallRate,MIN(1129,I1370)*overallRate),ROUND(MAX(IF($B1370="Non - avec lien de dépendance",0,MIN((0.75*I1370),847)),MIN(I1370,(0.75*$C1370),847)),2)),IF($B1370="Non - avec lien de dépendance",MIN(1129,I1370,$C1370)*overallRate,MIN(1129,I1370)*overallRate))</f>
        <v>#VALUE!</v>
      </c>
      <c r="T1370" s="110" t="e">
        <f>IF(revenueReduction&gt;0.3,MAX(IF($B1370="Non - avec lien de dépendance",MIN(1129,J1370,$C1370)*overallRate,MIN(1129,J1370)*overallRate),ROUND(MAX(IF($B1370="Non - avec lien de dépendance",0,MIN((0.75*J1370),847)),MIN(J1370,(0.75*$C1370),847)),2)),IF($B1370="Non - avec lien de dépendance",MIN(1129,J1370,$C1370)*overallRate,MIN(1129,J1370)*overallRate))</f>
        <v>#VALUE!</v>
      </c>
      <c r="U1370" s="110" t="e">
        <f>IF(revenueReduction&gt;0.3,MAX(IF($B1370="Non - avec lien de dépendance",MIN(1129,K1370,$C1370)*overallRate,MIN(1129,K1370)*overallRate),ROUND(MAX(IF($B1370="Non - avec lien de dépendance",0,MIN((0.75*K1370),847)),MIN(K1370,(0.75*$C1370),847)),2)),IF($B1370="Non - avec lien de dépendance",MIN(1129,K1370,$C1370)*overallRate,MIN(1129,K1370)*overallRate))</f>
        <v>#VALUE!</v>
      </c>
    </row>
    <row r="1371" spans="12:21" x14ac:dyDescent="0.5">
      <c r="L1371" s="56" t="str">
        <f>IF(ISTEXT(overallRate),"Effectuez l’étape 1",IF(OR(COUNT($C1371,H1371)&lt;&gt;2,overallRate=0),0,IF(D1371="Oui",ROUND(MAX(IF($B1371="Non - avec lien de dépendance",0,MIN((0.75*H1371),847)),MIN(H1371,(0.75*$C1371),847)),2),R1371)))</f>
        <v>Effectuez l’étape 1</v>
      </c>
      <c r="M1371" s="56" t="str">
        <f>IF(ISTEXT(overallRate),"Effectuez l’étape 1",IF(OR(COUNT($C1371,I1371)&lt;&gt;2,overallRate=0),0,IF(E1371="Yes",ROUND(MAX(IF($B1371="Non - avec lien de dépendance",0,MIN((0.75*I1371),847)),MIN(I1371,(0.75*$C1371),847)),2),S1371)))</f>
        <v>Effectuez l’étape 1</v>
      </c>
      <c r="N1371" s="56" t="str">
        <f>IF(ISTEXT(overallRate),"Effectuez l’étape 1",IF(OR(COUNT($C1371,J1371)&lt;&gt;2,overallRate=0),0,IF(F1371="Yes",ROUND(MAX(IF($B1371="Non - avec lien de dépendance",0,MIN((0.75*J1371),847)),MIN(J1371,(0.75*$C1371),847)),2),T1371)))</f>
        <v>Effectuez l’étape 1</v>
      </c>
      <c r="O1371" s="56" t="str">
        <f>IF(ISTEXT(overallRate),"Effectuez l’étape 1",IF(OR(COUNT($C1371,K1371)&lt;&gt;2,overallRate=0),0,IF(G1371="Yes",ROUND(MAX(IF($B1371="Non - avec lien de dépendance",0,MIN((0.75*K1371),847)),MIN(K1371,(0.75*$C1371),847)),2),U1371)))</f>
        <v>Effectuez l’étape 1</v>
      </c>
      <c r="P1371" s="3">
        <f t="shared" si="21"/>
        <v>0</v>
      </c>
      <c r="R1371" s="110" t="e">
        <f>IF(revenueReduction&gt;0.3,MAX(IF($B1371="Non - avec lien de dépendance",MIN(1129,H1371,$C1371)*overallRate,MIN(1129,H1371)*overallRate),ROUND(MAX(IF($B1371="Non - avec lien de dépendance",0,MIN((0.75*H1371),847)),MIN(H1371,(0.75*$C1371),847)),2)),IF($B1371="Non - avec lien de dépendance",MIN(1129,H1371,$C1371)*overallRate,MIN(1129,H1371)*overallRate))</f>
        <v>#VALUE!</v>
      </c>
      <c r="S1371" s="110" t="e">
        <f>IF(revenueReduction&gt;0.3,MAX(IF($B1371="Non - avec lien de dépendance",MIN(1129,I1371,$C1371)*overallRate,MIN(1129,I1371)*overallRate),ROUND(MAX(IF($B1371="Non - avec lien de dépendance",0,MIN((0.75*I1371),847)),MIN(I1371,(0.75*$C1371),847)),2)),IF($B1371="Non - avec lien de dépendance",MIN(1129,I1371,$C1371)*overallRate,MIN(1129,I1371)*overallRate))</f>
        <v>#VALUE!</v>
      </c>
      <c r="T1371" s="110" t="e">
        <f>IF(revenueReduction&gt;0.3,MAX(IF($B1371="Non - avec lien de dépendance",MIN(1129,J1371,$C1371)*overallRate,MIN(1129,J1371)*overallRate),ROUND(MAX(IF($B1371="Non - avec lien de dépendance",0,MIN((0.75*J1371),847)),MIN(J1371,(0.75*$C1371),847)),2)),IF($B1371="Non - avec lien de dépendance",MIN(1129,J1371,$C1371)*overallRate,MIN(1129,J1371)*overallRate))</f>
        <v>#VALUE!</v>
      </c>
      <c r="U1371" s="110" t="e">
        <f>IF(revenueReduction&gt;0.3,MAX(IF($B1371="Non - avec lien de dépendance",MIN(1129,K1371,$C1371)*overallRate,MIN(1129,K1371)*overallRate),ROUND(MAX(IF($B1371="Non - avec lien de dépendance",0,MIN((0.75*K1371),847)),MIN(K1371,(0.75*$C1371),847)),2)),IF($B1371="Non - avec lien de dépendance",MIN(1129,K1371,$C1371)*overallRate,MIN(1129,K1371)*overallRate))</f>
        <v>#VALUE!</v>
      </c>
    </row>
    <row r="1372" spans="12:21" x14ac:dyDescent="0.5">
      <c r="L1372" s="56" t="str">
        <f>IF(ISTEXT(overallRate),"Effectuez l’étape 1",IF(OR(COUNT($C1372,H1372)&lt;&gt;2,overallRate=0),0,IF(D1372="Oui",ROUND(MAX(IF($B1372="Non - avec lien de dépendance",0,MIN((0.75*H1372),847)),MIN(H1372,(0.75*$C1372),847)),2),R1372)))</f>
        <v>Effectuez l’étape 1</v>
      </c>
      <c r="M1372" s="56" t="str">
        <f>IF(ISTEXT(overallRate),"Effectuez l’étape 1",IF(OR(COUNT($C1372,I1372)&lt;&gt;2,overallRate=0),0,IF(E1372="Yes",ROUND(MAX(IF($B1372="Non - avec lien de dépendance",0,MIN((0.75*I1372),847)),MIN(I1372,(0.75*$C1372),847)),2),S1372)))</f>
        <v>Effectuez l’étape 1</v>
      </c>
      <c r="N1372" s="56" t="str">
        <f>IF(ISTEXT(overallRate),"Effectuez l’étape 1",IF(OR(COUNT($C1372,J1372)&lt;&gt;2,overallRate=0),0,IF(F1372="Yes",ROUND(MAX(IF($B1372="Non - avec lien de dépendance",0,MIN((0.75*J1372),847)),MIN(J1372,(0.75*$C1372),847)),2),T1372)))</f>
        <v>Effectuez l’étape 1</v>
      </c>
      <c r="O1372" s="56" t="str">
        <f>IF(ISTEXT(overallRate),"Effectuez l’étape 1",IF(OR(COUNT($C1372,K1372)&lt;&gt;2,overallRate=0),0,IF(G1372="Yes",ROUND(MAX(IF($B1372="Non - avec lien de dépendance",0,MIN((0.75*K1372),847)),MIN(K1372,(0.75*$C1372),847)),2),U1372)))</f>
        <v>Effectuez l’étape 1</v>
      </c>
      <c r="P1372" s="3">
        <f t="shared" si="21"/>
        <v>0</v>
      </c>
      <c r="R1372" s="110" t="e">
        <f>IF(revenueReduction&gt;0.3,MAX(IF($B1372="Non - avec lien de dépendance",MIN(1129,H1372,$C1372)*overallRate,MIN(1129,H1372)*overallRate),ROUND(MAX(IF($B1372="Non - avec lien de dépendance",0,MIN((0.75*H1372),847)),MIN(H1372,(0.75*$C1372),847)),2)),IF($B1372="Non - avec lien de dépendance",MIN(1129,H1372,$C1372)*overallRate,MIN(1129,H1372)*overallRate))</f>
        <v>#VALUE!</v>
      </c>
      <c r="S1372" s="110" t="e">
        <f>IF(revenueReduction&gt;0.3,MAX(IF($B1372="Non - avec lien de dépendance",MIN(1129,I1372,$C1372)*overallRate,MIN(1129,I1372)*overallRate),ROUND(MAX(IF($B1372="Non - avec lien de dépendance",0,MIN((0.75*I1372),847)),MIN(I1372,(0.75*$C1372),847)),2)),IF($B1372="Non - avec lien de dépendance",MIN(1129,I1372,$C1372)*overallRate,MIN(1129,I1372)*overallRate))</f>
        <v>#VALUE!</v>
      </c>
      <c r="T1372" s="110" t="e">
        <f>IF(revenueReduction&gt;0.3,MAX(IF($B1372="Non - avec lien de dépendance",MIN(1129,J1372,$C1372)*overallRate,MIN(1129,J1372)*overallRate),ROUND(MAX(IF($B1372="Non - avec lien de dépendance",0,MIN((0.75*J1372),847)),MIN(J1372,(0.75*$C1372),847)),2)),IF($B1372="Non - avec lien de dépendance",MIN(1129,J1372,$C1372)*overallRate,MIN(1129,J1372)*overallRate))</f>
        <v>#VALUE!</v>
      </c>
      <c r="U1372" s="110" t="e">
        <f>IF(revenueReduction&gt;0.3,MAX(IF($B1372="Non - avec lien de dépendance",MIN(1129,K1372,$C1372)*overallRate,MIN(1129,K1372)*overallRate),ROUND(MAX(IF($B1372="Non - avec lien de dépendance",0,MIN((0.75*K1372),847)),MIN(K1372,(0.75*$C1372),847)),2)),IF($B1372="Non - avec lien de dépendance",MIN(1129,K1372,$C1372)*overallRate,MIN(1129,K1372)*overallRate))</f>
        <v>#VALUE!</v>
      </c>
    </row>
    <row r="1373" spans="12:21" x14ac:dyDescent="0.5">
      <c r="L1373" s="56" t="str">
        <f>IF(ISTEXT(overallRate),"Effectuez l’étape 1",IF(OR(COUNT($C1373,H1373)&lt;&gt;2,overallRate=0),0,IF(D1373="Oui",ROUND(MAX(IF($B1373="Non - avec lien de dépendance",0,MIN((0.75*H1373),847)),MIN(H1373,(0.75*$C1373),847)),2),R1373)))</f>
        <v>Effectuez l’étape 1</v>
      </c>
      <c r="M1373" s="56" t="str">
        <f>IF(ISTEXT(overallRate),"Effectuez l’étape 1",IF(OR(COUNT($C1373,I1373)&lt;&gt;2,overallRate=0),0,IF(E1373="Yes",ROUND(MAX(IF($B1373="Non - avec lien de dépendance",0,MIN((0.75*I1373),847)),MIN(I1373,(0.75*$C1373),847)),2),S1373)))</f>
        <v>Effectuez l’étape 1</v>
      </c>
      <c r="N1373" s="56" t="str">
        <f>IF(ISTEXT(overallRate),"Effectuez l’étape 1",IF(OR(COUNT($C1373,J1373)&lt;&gt;2,overallRate=0),0,IF(F1373="Yes",ROUND(MAX(IF($B1373="Non - avec lien de dépendance",0,MIN((0.75*J1373),847)),MIN(J1373,(0.75*$C1373),847)),2),T1373)))</f>
        <v>Effectuez l’étape 1</v>
      </c>
      <c r="O1373" s="56" t="str">
        <f>IF(ISTEXT(overallRate),"Effectuez l’étape 1",IF(OR(COUNT($C1373,K1373)&lt;&gt;2,overallRate=0),0,IF(G1373="Yes",ROUND(MAX(IF($B1373="Non - avec lien de dépendance",0,MIN((0.75*K1373),847)),MIN(K1373,(0.75*$C1373),847)),2),U1373)))</f>
        <v>Effectuez l’étape 1</v>
      </c>
      <c r="P1373" s="3">
        <f t="shared" si="21"/>
        <v>0</v>
      </c>
      <c r="R1373" s="110" t="e">
        <f>IF(revenueReduction&gt;0.3,MAX(IF($B1373="Non - avec lien de dépendance",MIN(1129,H1373,$C1373)*overallRate,MIN(1129,H1373)*overallRate),ROUND(MAX(IF($B1373="Non - avec lien de dépendance",0,MIN((0.75*H1373),847)),MIN(H1373,(0.75*$C1373),847)),2)),IF($B1373="Non - avec lien de dépendance",MIN(1129,H1373,$C1373)*overallRate,MIN(1129,H1373)*overallRate))</f>
        <v>#VALUE!</v>
      </c>
      <c r="S1373" s="110" t="e">
        <f>IF(revenueReduction&gt;0.3,MAX(IF($B1373="Non - avec lien de dépendance",MIN(1129,I1373,$C1373)*overallRate,MIN(1129,I1373)*overallRate),ROUND(MAX(IF($B1373="Non - avec lien de dépendance",0,MIN((0.75*I1373),847)),MIN(I1373,(0.75*$C1373),847)),2)),IF($B1373="Non - avec lien de dépendance",MIN(1129,I1373,$C1373)*overallRate,MIN(1129,I1373)*overallRate))</f>
        <v>#VALUE!</v>
      </c>
      <c r="T1373" s="110" t="e">
        <f>IF(revenueReduction&gt;0.3,MAX(IF($B1373="Non - avec lien de dépendance",MIN(1129,J1373,$C1373)*overallRate,MIN(1129,J1373)*overallRate),ROUND(MAX(IF($B1373="Non - avec lien de dépendance",0,MIN((0.75*J1373),847)),MIN(J1373,(0.75*$C1373),847)),2)),IF($B1373="Non - avec lien de dépendance",MIN(1129,J1373,$C1373)*overallRate,MIN(1129,J1373)*overallRate))</f>
        <v>#VALUE!</v>
      </c>
      <c r="U1373" s="110" t="e">
        <f>IF(revenueReduction&gt;0.3,MAX(IF($B1373="Non - avec lien de dépendance",MIN(1129,K1373,$C1373)*overallRate,MIN(1129,K1373)*overallRate),ROUND(MAX(IF($B1373="Non - avec lien de dépendance",0,MIN((0.75*K1373),847)),MIN(K1373,(0.75*$C1373),847)),2)),IF($B1373="Non - avec lien de dépendance",MIN(1129,K1373,$C1373)*overallRate,MIN(1129,K1373)*overallRate))</f>
        <v>#VALUE!</v>
      </c>
    </row>
    <row r="1374" spans="12:21" x14ac:dyDescent="0.5">
      <c r="L1374" s="56" t="str">
        <f>IF(ISTEXT(overallRate),"Effectuez l’étape 1",IF(OR(COUNT($C1374,H1374)&lt;&gt;2,overallRate=0),0,IF(D1374="Oui",ROUND(MAX(IF($B1374="Non - avec lien de dépendance",0,MIN((0.75*H1374),847)),MIN(H1374,(0.75*$C1374),847)),2),R1374)))</f>
        <v>Effectuez l’étape 1</v>
      </c>
      <c r="M1374" s="56" t="str">
        <f>IF(ISTEXT(overallRate),"Effectuez l’étape 1",IF(OR(COUNT($C1374,I1374)&lt;&gt;2,overallRate=0),0,IF(E1374="Yes",ROUND(MAX(IF($B1374="Non - avec lien de dépendance",0,MIN((0.75*I1374),847)),MIN(I1374,(0.75*$C1374),847)),2),S1374)))</f>
        <v>Effectuez l’étape 1</v>
      </c>
      <c r="N1374" s="56" t="str">
        <f>IF(ISTEXT(overallRate),"Effectuez l’étape 1",IF(OR(COUNT($C1374,J1374)&lt;&gt;2,overallRate=0),0,IF(F1374="Yes",ROUND(MAX(IF($B1374="Non - avec lien de dépendance",0,MIN((0.75*J1374),847)),MIN(J1374,(0.75*$C1374),847)),2),T1374)))</f>
        <v>Effectuez l’étape 1</v>
      </c>
      <c r="O1374" s="56" t="str">
        <f>IF(ISTEXT(overallRate),"Effectuez l’étape 1",IF(OR(COUNT($C1374,K1374)&lt;&gt;2,overallRate=0),0,IF(G1374="Yes",ROUND(MAX(IF($B1374="Non - avec lien de dépendance",0,MIN((0.75*K1374),847)),MIN(K1374,(0.75*$C1374),847)),2),U1374)))</f>
        <v>Effectuez l’étape 1</v>
      </c>
      <c r="P1374" s="3">
        <f t="shared" si="21"/>
        <v>0</v>
      </c>
      <c r="R1374" s="110" t="e">
        <f>IF(revenueReduction&gt;0.3,MAX(IF($B1374="Non - avec lien de dépendance",MIN(1129,H1374,$C1374)*overallRate,MIN(1129,H1374)*overallRate),ROUND(MAX(IF($B1374="Non - avec lien de dépendance",0,MIN((0.75*H1374),847)),MIN(H1374,(0.75*$C1374),847)),2)),IF($B1374="Non - avec lien de dépendance",MIN(1129,H1374,$C1374)*overallRate,MIN(1129,H1374)*overallRate))</f>
        <v>#VALUE!</v>
      </c>
      <c r="S1374" s="110" t="e">
        <f>IF(revenueReduction&gt;0.3,MAX(IF($B1374="Non - avec lien de dépendance",MIN(1129,I1374,$C1374)*overallRate,MIN(1129,I1374)*overallRate),ROUND(MAX(IF($B1374="Non - avec lien de dépendance",0,MIN((0.75*I1374),847)),MIN(I1374,(0.75*$C1374),847)),2)),IF($B1374="Non - avec lien de dépendance",MIN(1129,I1374,$C1374)*overallRate,MIN(1129,I1374)*overallRate))</f>
        <v>#VALUE!</v>
      </c>
      <c r="T1374" s="110" t="e">
        <f>IF(revenueReduction&gt;0.3,MAX(IF($B1374="Non - avec lien de dépendance",MIN(1129,J1374,$C1374)*overallRate,MIN(1129,J1374)*overallRate),ROUND(MAX(IF($B1374="Non - avec lien de dépendance",0,MIN((0.75*J1374),847)),MIN(J1374,(0.75*$C1374),847)),2)),IF($B1374="Non - avec lien de dépendance",MIN(1129,J1374,$C1374)*overallRate,MIN(1129,J1374)*overallRate))</f>
        <v>#VALUE!</v>
      </c>
      <c r="U1374" s="110" t="e">
        <f>IF(revenueReduction&gt;0.3,MAX(IF($B1374="Non - avec lien de dépendance",MIN(1129,K1374,$C1374)*overallRate,MIN(1129,K1374)*overallRate),ROUND(MAX(IF($B1374="Non - avec lien de dépendance",0,MIN((0.75*K1374),847)),MIN(K1374,(0.75*$C1374),847)),2)),IF($B1374="Non - avec lien de dépendance",MIN(1129,K1374,$C1374)*overallRate,MIN(1129,K1374)*overallRate))</f>
        <v>#VALUE!</v>
      </c>
    </row>
    <row r="1375" spans="12:21" x14ac:dyDescent="0.5">
      <c r="L1375" s="56" t="str">
        <f>IF(ISTEXT(overallRate),"Effectuez l’étape 1",IF(OR(COUNT($C1375,H1375)&lt;&gt;2,overallRate=0),0,IF(D1375="Oui",ROUND(MAX(IF($B1375="Non - avec lien de dépendance",0,MIN((0.75*H1375),847)),MIN(H1375,(0.75*$C1375),847)),2),R1375)))</f>
        <v>Effectuez l’étape 1</v>
      </c>
      <c r="M1375" s="56" t="str">
        <f>IF(ISTEXT(overallRate),"Effectuez l’étape 1",IF(OR(COUNT($C1375,I1375)&lt;&gt;2,overallRate=0),0,IF(E1375="Yes",ROUND(MAX(IF($B1375="Non - avec lien de dépendance",0,MIN((0.75*I1375),847)),MIN(I1375,(0.75*$C1375),847)),2),S1375)))</f>
        <v>Effectuez l’étape 1</v>
      </c>
      <c r="N1375" s="56" t="str">
        <f>IF(ISTEXT(overallRate),"Effectuez l’étape 1",IF(OR(COUNT($C1375,J1375)&lt;&gt;2,overallRate=0),0,IF(F1375="Yes",ROUND(MAX(IF($B1375="Non - avec lien de dépendance",0,MIN((0.75*J1375),847)),MIN(J1375,(0.75*$C1375),847)),2),T1375)))</f>
        <v>Effectuez l’étape 1</v>
      </c>
      <c r="O1375" s="56" t="str">
        <f>IF(ISTEXT(overallRate),"Effectuez l’étape 1",IF(OR(COUNT($C1375,K1375)&lt;&gt;2,overallRate=0),0,IF(G1375="Yes",ROUND(MAX(IF($B1375="Non - avec lien de dépendance",0,MIN((0.75*K1375),847)),MIN(K1375,(0.75*$C1375),847)),2),U1375)))</f>
        <v>Effectuez l’étape 1</v>
      </c>
      <c r="P1375" s="3">
        <f t="shared" si="21"/>
        <v>0</v>
      </c>
      <c r="R1375" s="110" t="e">
        <f>IF(revenueReduction&gt;0.3,MAX(IF($B1375="Non - avec lien de dépendance",MIN(1129,H1375,$C1375)*overallRate,MIN(1129,H1375)*overallRate),ROUND(MAX(IF($B1375="Non - avec lien de dépendance",0,MIN((0.75*H1375),847)),MIN(H1375,(0.75*$C1375),847)),2)),IF($B1375="Non - avec lien de dépendance",MIN(1129,H1375,$C1375)*overallRate,MIN(1129,H1375)*overallRate))</f>
        <v>#VALUE!</v>
      </c>
      <c r="S1375" s="110" t="e">
        <f>IF(revenueReduction&gt;0.3,MAX(IF($B1375="Non - avec lien de dépendance",MIN(1129,I1375,$C1375)*overallRate,MIN(1129,I1375)*overallRate),ROUND(MAX(IF($B1375="Non - avec lien de dépendance",0,MIN((0.75*I1375),847)),MIN(I1375,(0.75*$C1375),847)),2)),IF($B1375="Non - avec lien de dépendance",MIN(1129,I1375,$C1375)*overallRate,MIN(1129,I1375)*overallRate))</f>
        <v>#VALUE!</v>
      </c>
      <c r="T1375" s="110" t="e">
        <f>IF(revenueReduction&gt;0.3,MAX(IF($B1375="Non - avec lien de dépendance",MIN(1129,J1375,$C1375)*overallRate,MIN(1129,J1375)*overallRate),ROUND(MAX(IF($B1375="Non - avec lien de dépendance",0,MIN((0.75*J1375),847)),MIN(J1375,(0.75*$C1375),847)),2)),IF($B1375="Non - avec lien de dépendance",MIN(1129,J1375,$C1375)*overallRate,MIN(1129,J1375)*overallRate))</f>
        <v>#VALUE!</v>
      </c>
      <c r="U1375" s="110" t="e">
        <f>IF(revenueReduction&gt;0.3,MAX(IF($B1375="Non - avec lien de dépendance",MIN(1129,K1375,$C1375)*overallRate,MIN(1129,K1375)*overallRate),ROUND(MAX(IF($B1375="Non - avec lien de dépendance",0,MIN((0.75*K1375),847)),MIN(K1375,(0.75*$C1375),847)),2)),IF($B1375="Non - avec lien de dépendance",MIN(1129,K1375,$C1375)*overallRate,MIN(1129,K1375)*overallRate))</f>
        <v>#VALUE!</v>
      </c>
    </row>
    <row r="1376" spans="12:21" x14ac:dyDescent="0.5">
      <c r="L1376" s="56" t="str">
        <f>IF(ISTEXT(overallRate),"Effectuez l’étape 1",IF(OR(COUNT($C1376,H1376)&lt;&gt;2,overallRate=0),0,IF(D1376="Oui",ROUND(MAX(IF($B1376="Non - avec lien de dépendance",0,MIN((0.75*H1376),847)),MIN(H1376,(0.75*$C1376),847)),2),R1376)))</f>
        <v>Effectuez l’étape 1</v>
      </c>
      <c r="M1376" s="56" t="str">
        <f>IF(ISTEXT(overallRate),"Effectuez l’étape 1",IF(OR(COUNT($C1376,I1376)&lt;&gt;2,overallRate=0),0,IF(E1376="Yes",ROUND(MAX(IF($B1376="Non - avec lien de dépendance",0,MIN((0.75*I1376),847)),MIN(I1376,(0.75*$C1376),847)),2),S1376)))</f>
        <v>Effectuez l’étape 1</v>
      </c>
      <c r="N1376" s="56" t="str">
        <f>IF(ISTEXT(overallRate),"Effectuez l’étape 1",IF(OR(COUNT($C1376,J1376)&lt;&gt;2,overallRate=0),0,IF(F1376="Yes",ROUND(MAX(IF($B1376="Non - avec lien de dépendance",0,MIN((0.75*J1376),847)),MIN(J1376,(0.75*$C1376),847)),2),T1376)))</f>
        <v>Effectuez l’étape 1</v>
      </c>
      <c r="O1376" s="56" t="str">
        <f>IF(ISTEXT(overallRate),"Effectuez l’étape 1",IF(OR(COUNT($C1376,K1376)&lt;&gt;2,overallRate=0),0,IF(G1376="Yes",ROUND(MAX(IF($B1376="Non - avec lien de dépendance",0,MIN((0.75*K1376),847)),MIN(K1376,(0.75*$C1376),847)),2),U1376)))</f>
        <v>Effectuez l’étape 1</v>
      </c>
      <c r="P1376" s="3">
        <f t="shared" si="21"/>
        <v>0</v>
      </c>
      <c r="R1376" s="110" t="e">
        <f>IF(revenueReduction&gt;0.3,MAX(IF($B1376="Non - avec lien de dépendance",MIN(1129,H1376,$C1376)*overallRate,MIN(1129,H1376)*overallRate),ROUND(MAX(IF($B1376="Non - avec lien de dépendance",0,MIN((0.75*H1376),847)),MIN(H1376,(0.75*$C1376),847)),2)),IF($B1376="Non - avec lien de dépendance",MIN(1129,H1376,$C1376)*overallRate,MIN(1129,H1376)*overallRate))</f>
        <v>#VALUE!</v>
      </c>
      <c r="S1376" s="110" t="e">
        <f>IF(revenueReduction&gt;0.3,MAX(IF($B1376="Non - avec lien de dépendance",MIN(1129,I1376,$C1376)*overallRate,MIN(1129,I1376)*overallRate),ROUND(MAX(IF($B1376="Non - avec lien de dépendance",0,MIN((0.75*I1376),847)),MIN(I1376,(0.75*$C1376),847)),2)),IF($B1376="Non - avec lien de dépendance",MIN(1129,I1376,$C1376)*overallRate,MIN(1129,I1376)*overallRate))</f>
        <v>#VALUE!</v>
      </c>
      <c r="T1376" s="110" t="e">
        <f>IF(revenueReduction&gt;0.3,MAX(IF($B1376="Non - avec lien de dépendance",MIN(1129,J1376,$C1376)*overallRate,MIN(1129,J1376)*overallRate),ROUND(MAX(IF($B1376="Non - avec lien de dépendance",0,MIN((0.75*J1376),847)),MIN(J1376,(0.75*$C1376),847)),2)),IF($B1376="Non - avec lien de dépendance",MIN(1129,J1376,$C1376)*overallRate,MIN(1129,J1376)*overallRate))</f>
        <v>#VALUE!</v>
      </c>
      <c r="U1376" s="110" t="e">
        <f>IF(revenueReduction&gt;0.3,MAX(IF($B1376="Non - avec lien de dépendance",MIN(1129,K1376,$C1376)*overallRate,MIN(1129,K1376)*overallRate),ROUND(MAX(IF($B1376="Non - avec lien de dépendance",0,MIN((0.75*K1376),847)),MIN(K1376,(0.75*$C1376),847)),2)),IF($B1376="Non - avec lien de dépendance",MIN(1129,K1376,$C1376)*overallRate,MIN(1129,K1376)*overallRate))</f>
        <v>#VALUE!</v>
      </c>
    </row>
    <row r="1377" spans="12:21" x14ac:dyDescent="0.5">
      <c r="L1377" s="56" t="str">
        <f>IF(ISTEXT(overallRate),"Effectuez l’étape 1",IF(OR(COUNT($C1377,H1377)&lt;&gt;2,overallRate=0),0,IF(D1377="Oui",ROUND(MAX(IF($B1377="Non - avec lien de dépendance",0,MIN((0.75*H1377),847)),MIN(H1377,(0.75*$C1377),847)),2),R1377)))</f>
        <v>Effectuez l’étape 1</v>
      </c>
      <c r="M1377" s="56" t="str">
        <f>IF(ISTEXT(overallRate),"Effectuez l’étape 1",IF(OR(COUNT($C1377,I1377)&lt;&gt;2,overallRate=0),0,IF(E1377="Yes",ROUND(MAX(IF($B1377="Non - avec lien de dépendance",0,MIN((0.75*I1377),847)),MIN(I1377,(0.75*$C1377),847)),2),S1377)))</f>
        <v>Effectuez l’étape 1</v>
      </c>
      <c r="N1377" s="56" t="str">
        <f>IF(ISTEXT(overallRate),"Effectuez l’étape 1",IF(OR(COUNT($C1377,J1377)&lt;&gt;2,overallRate=0),0,IF(F1377="Yes",ROUND(MAX(IF($B1377="Non - avec lien de dépendance",0,MIN((0.75*J1377),847)),MIN(J1377,(0.75*$C1377),847)),2),T1377)))</f>
        <v>Effectuez l’étape 1</v>
      </c>
      <c r="O1377" s="56" t="str">
        <f>IF(ISTEXT(overallRate),"Effectuez l’étape 1",IF(OR(COUNT($C1377,K1377)&lt;&gt;2,overallRate=0),0,IF(G1377="Yes",ROUND(MAX(IF($B1377="Non - avec lien de dépendance",0,MIN((0.75*K1377),847)),MIN(K1377,(0.75*$C1377),847)),2),U1377)))</f>
        <v>Effectuez l’étape 1</v>
      </c>
      <c r="P1377" s="3">
        <f t="shared" si="21"/>
        <v>0</v>
      </c>
      <c r="R1377" s="110" t="e">
        <f>IF(revenueReduction&gt;0.3,MAX(IF($B1377="Non - avec lien de dépendance",MIN(1129,H1377,$C1377)*overallRate,MIN(1129,H1377)*overallRate),ROUND(MAX(IF($B1377="Non - avec lien de dépendance",0,MIN((0.75*H1377),847)),MIN(H1377,(0.75*$C1377),847)),2)),IF($B1377="Non - avec lien de dépendance",MIN(1129,H1377,$C1377)*overallRate,MIN(1129,H1377)*overallRate))</f>
        <v>#VALUE!</v>
      </c>
      <c r="S1377" s="110" t="e">
        <f>IF(revenueReduction&gt;0.3,MAX(IF($B1377="Non - avec lien de dépendance",MIN(1129,I1377,$C1377)*overallRate,MIN(1129,I1377)*overallRate),ROUND(MAX(IF($B1377="Non - avec lien de dépendance",0,MIN((0.75*I1377),847)),MIN(I1377,(0.75*$C1377),847)),2)),IF($B1377="Non - avec lien de dépendance",MIN(1129,I1377,$C1377)*overallRate,MIN(1129,I1377)*overallRate))</f>
        <v>#VALUE!</v>
      </c>
      <c r="T1377" s="110" t="e">
        <f>IF(revenueReduction&gt;0.3,MAX(IF($B1377="Non - avec lien de dépendance",MIN(1129,J1377,$C1377)*overallRate,MIN(1129,J1377)*overallRate),ROUND(MAX(IF($B1377="Non - avec lien de dépendance",0,MIN((0.75*J1377),847)),MIN(J1377,(0.75*$C1377),847)),2)),IF($B1377="Non - avec lien de dépendance",MIN(1129,J1377,$C1377)*overallRate,MIN(1129,J1377)*overallRate))</f>
        <v>#VALUE!</v>
      </c>
      <c r="U1377" s="110" t="e">
        <f>IF(revenueReduction&gt;0.3,MAX(IF($B1377="Non - avec lien de dépendance",MIN(1129,K1377,$C1377)*overallRate,MIN(1129,K1377)*overallRate),ROUND(MAX(IF($B1377="Non - avec lien de dépendance",0,MIN((0.75*K1377),847)),MIN(K1377,(0.75*$C1377),847)),2)),IF($B1377="Non - avec lien de dépendance",MIN(1129,K1377,$C1377)*overallRate,MIN(1129,K1377)*overallRate))</f>
        <v>#VALUE!</v>
      </c>
    </row>
    <row r="1378" spans="12:21" x14ac:dyDescent="0.5">
      <c r="L1378" s="56" t="str">
        <f>IF(ISTEXT(overallRate),"Effectuez l’étape 1",IF(OR(COUNT($C1378,H1378)&lt;&gt;2,overallRate=0),0,IF(D1378="Oui",ROUND(MAX(IF($B1378="Non - avec lien de dépendance",0,MIN((0.75*H1378),847)),MIN(H1378,(0.75*$C1378),847)),2),R1378)))</f>
        <v>Effectuez l’étape 1</v>
      </c>
      <c r="M1378" s="56" t="str">
        <f>IF(ISTEXT(overallRate),"Effectuez l’étape 1",IF(OR(COUNT($C1378,I1378)&lt;&gt;2,overallRate=0),0,IF(E1378="Yes",ROUND(MAX(IF($B1378="Non - avec lien de dépendance",0,MIN((0.75*I1378),847)),MIN(I1378,(0.75*$C1378),847)),2),S1378)))</f>
        <v>Effectuez l’étape 1</v>
      </c>
      <c r="N1378" s="56" t="str">
        <f>IF(ISTEXT(overallRate),"Effectuez l’étape 1",IF(OR(COUNT($C1378,J1378)&lt;&gt;2,overallRate=0),0,IF(F1378="Yes",ROUND(MAX(IF($B1378="Non - avec lien de dépendance",0,MIN((0.75*J1378),847)),MIN(J1378,(0.75*$C1378),847)),2),T1378)))</f>
        <v>Effectuez l’étape 1</v>
      </c>
      <c r="O1378" s="56" t="str">
        <f>IF(ISTEXT(overallRate),"Effectuez l’étape 1",IF(OR(COUNT($C1378,K1378)&lt;&gt;2,overallRate=0),0,IF(G1378="Yes",ROUND(MAX(IF($B1378="Non - avec lien de dépendance",0,MIN((0.75*K1378),847)),MIN(K1378,(0.75*$C1378),847)),2),U1378)))</f>
        <v>Effectuez l’étape 1</v>
      </c>
      <c r="P1378" s="3">
        <f t="shared" si="21"/>
        <v>0</v>
      </c>
      <c r="R1378" s="110" t="e">
        <f>IF(revenueReduction&gt;0.3,MAX(IF($B1378="Non - avec lien de dépendance",MIN(1129,H1378,$C1378)*overallRate,MIN(1129,H1378)*overallRate),ROUND(MAX(IF($B1378="Non - avec lien de dépendance",0,MIN((0.75*H1378),847)),MIN(H1378,(0.75*$C1378),847)),2)),IF($B1378="Non - avec lien de dépendance",MIN(1129,H1378,$C1378)*overallRate,MIN(1129,H1378)*overallRate))</f>
        <v>#VALUE!</v>
      </c>
      <c r="S1378" s="110" t="e">
        <f>IF(revenueReduction&gt;0.3,MAX(IF($B1378="Non - avec lien de dépendance",MIN(1129,I1378,$C1378)*overallRate,MIN(1129,I1378)*overallRate),ROUND(MAX(IF($B1378="Non - avec lien de dépendance",0,MIN((0.75*I1378),847)),MIN(I1378,(0.75*$C1378),847)),2)),IF($B1378="Non - avec lien de dépendance",MIN(1129,I1378,$C1378)*overallRate,MIN(1129,I1378)*overallRate))</f>
        <v>#VALUE!</v>
      </c>
      <c r="T1378" s="110" t="e">
        <f>IF(revenueReduction&gt;0.3,MAX(IF($B1378="Non - avec lien de dépendance",MIN(1129,J1378,$C1378)*overallRate,MIN(1129,J1378)*overallRate),ROUND(MAX(IF($B1378="Non - avec lien de dépendance",0,MIN((0.75*J1378),847)),MIN(J1378,(0.75*$C1378),847)),2)),IF($B1378="Non - avec lien de dépendance",MIN(1129,J1378,$C1378)*overallRate,MIN(1129,J1378)*overallRate))</f>
        <v>#VALUE!</v>
      </c>
      <c r="U1378" s="110" t="e">
        <f>IF(revenueReduction&gt;0.3,MAX(IF($B1378="Non - avec lien de dépendance",MIN(1129,K1378,$C1378)*overallRate,MIN(1129,K1378)*overallRate),ROUND(MAX(IF($B1378="Non - avec lien de dépendance",0,MIN((0.75*K1378),847)),MIN(K1378,(0.75*$C1378),847)),2)),IF($B1378="Non - avec lien de dépendance",MIN(1129,K1378,$C1378)*overallRate,MIN(1129,K1378)*overallRate))</f>
        <v>#VALUE!</v>
      </c>
    </row>
    <row r="1379" spans="12:21" x14ac:dyDescent="0.5">
      <c r="L1379" s="56" t="str">
        <f>IF(ISTEXT(overallRate),"Effectuez l’étape 1",IF(OR(COUNT($C1379,H1379)&lt;&gt;2,overallRate=0),0,IF(D1379="Oui",ROUND(MAX(IF($B1379="Non - avec lien de dépendance",0,MIN((0.75*H1379),847)),MIN(H1379,(0.75*$C1379),847)),2),R1379)))</f>
        <v>Effectuez l’étape 1</v>
      </c>
      <c r="M1379" s="56" t="str">
        <f>IF(ISTEXT(overallRate),"Effectuez l’étape 1",IF(OR(COUNT($C1379,I1379)&lt;&gt;2,overallRate=0),0,IF(E1379="Yes",ROUND(MAX(IF($B1379="Non - avec lien de dépendance",0,MIN((0.75*I1379),847)),MIN(I1379,(0.75*$C1379),847)),2),S1379)))</f>
        <v>Effectuez l’étape 1</v>
      </c>
      <c r="N1379" s="56" t="str">
        <f>IF(ISTEXT(overallRate),"Effectuez l’étape 1",IF(OR(COUNT($C1379,J1379)&lt;&gt;2,overallRate=0),0,IF(F1379="Yes",ROUND(MAX(IF($B1379="Non - avec lien de dépendance",0,MIN((0.75*J1379),847)),MIN(J1379,(0.75*$C1379),847)),2),T1379)))</f>
        <v>Effectuez l’étape 1</v>
      </c>
      <c r="O1379" s="56" t="str">
        <f>IF(ISTEXT(overallRate),"Effectuez l’étape 1",IF(OR(COUNT($C1379,K1379)&lt;&gt;2,overallRate=0),0,IF(G1379="Yes",ROUND(MAX(IF($B1379="Non - avec lien de dépendance",0,MIN((0.75*K1379),847)),MIN(K1379,(0.75*$C1379),847)),2),U1379)))</f>
        <v>Effectuez l’étape 1</v>
      </c>
      <c r="P1379" s="3">
        <f t="shared" si="21"/>
        <v>0</v>
      </c>
      <c r="R1379" s="110" t="e">
        <f>IF(revenueReduction&gt;0.3,MAX(IF($B1379="Non - avec lien de dépendance",MIN(1129,H1379,$C1379)*overallRate,MIN(1129,H1379)*overallRate),ROUND(MAX(IF($B1379="Non - avec lien de dépendance",0,MIN((0.75*H1379),847)),MIN(H1379,(0.75*$C1379),847)),2)),IF($B1379="Non - avec lien de dépendance",MIN(1129,H1379,$C1379)*overallRate,MIN(1129,H1379)*overallRate))</f>
        <v>#VALUE!</v>
      </c>
      <c r="S1379" s="110" t="e">
        <f>IF(revenueReduction&gt;0.3,MAX(IF($B1379="Non - avec lien de dépendance",MIN(1129,I1379,$C1379)*overallRate,MIN(1129,I1379)*overallRate),ROUND(MAX(IF($B1379="Non - avec lien de dépendance",0,MIN((0.75*I1379),847)),MIN(I1379,(0.75*$C1379),847)),2)),IF($B1379="Non - avec lien de dépendance",MIN(1129,I1379,$C1379)*overallRate,MIN(1129,I1379)*overallRate))</f>
        <v>#VALUE!</v>
      </c>
      <c r="T1379" s="110" t="e">
        <f>IF(revenueReduction&gt;0.3,MAX(IF($B1379="Non - avec lien de dépendance",MIN(1129,J1379,$C1379)*overallRate,MIN(1129,J1379)*overallRate),ROUND(MAX(IF($B1379="Non - avec lien de dépendance",0,MIN((0.75*J1379),847)),MIN(J1379,(0.75*$C1379),847)),2)),IF($B1379="Non - avec lien de dépendance",MIN(1129,J1379,$C1379)*overallRate,MIN(1129,J1379)*overallRate))</f>
        <v>#VALUE!</v>
      </c>
      <c r="U1379" s="110" t="e">
        <f>IF(revenueReduction&gt;0.3,MAX(IF($B1379="Non - avec lien de dépendance",MIN(1129,K1379,$C1379)*overallRate,MIN(1129,K1379)*overallRate),ROUND(MAX(IF($B1379="Non - avec lien de dépendance",0,MIN((0.75*K1379),847)),MIN(K1379,(0.75*$C1379),847)),2)),IF($B1379="Non - avec lien de dépendance",MIN(1129,K1379,$C1379)*overallRate,MIN(1129,K1379)*overallRate))</f>
        <v>#VALUE!</v>
      </c>
    </row>
    <row r="1380" spans="12:21" x14ac:dyDescent="0.5">
      <c r="L1380" s="56" t="str">
        <f>IF(ISTEXT(overallRate),"Effectuez l’étape 1",IF(OR(COUNT($C1380,H1380)&lt;&gt;2,overallRate=0),0,IF(D1380="Oui",ROUND(MAX(IF($B1380="Non - avec lien de dépendance",0,MIN((0.75*H1380),847)),MIN(H1380,(0.75*$C1380),847)),2),R1380)))</f>
        <v>Effectuez l’étape 1</v>
      </c>
      <c r="M1380" s="56" t="str">
        <f>IF(ISTEXT(overallRate),"Effectuez l’étape 1",IF(OR(COUNT($C1380,I1380)&lt;&gt;2,overallRate=0),0,IF(E1380="Yes",ROUND(MAX(IF($B1380="Non - avec lien de dépendance",0,MIN((0.75*I1380),847)),MIN(I1380,(0.75*$C1380),847)),2),S1380)))</f>
        <v>Effectuez l’étape 1</v>
      </c>
      <c r="N1380" s="56" t="str">
        <f>IF(ISTEXT(overallRate),"Effectuez l’étape 1",IF(OR(COUNT($C1380,J1380)&lt;&gt;2,overallRate=0),0,IF(F1380="Yes",ROUND(MAX(IF($B1380="Non - avec lien de dépendance",0,MIN((0.75*J1380),847)),MIN(J1380,(0.75*$C1380),847)),2),T1380)))</f>
        <v>Effectuez l’étape 1</v>
      </c>
      <c r="O1380" s="56" t="str">
        <f>IF(ISTEXT(overallRate),"Effectuez l’étape 1",IF(OR(COUNT($C1380,K1380)&lt;&gt;2,overallRate=0),0,IF(G1380="Yes",ROUND(MAX(IF($B1380="Non - avec lien de dépendance",0,MIN((0.75*K1380),847)),MIN(K1380,(0.75*$C1380),847)),2),U1380)))</f>
        <v>Effectuez l’étape 1</v>
      </c>
      <c r="P1380" s="3">
        <f t="shared" si="21"/>
        <v>0</v>
      </c>
      <c r="R1380" s="110" t="e">
        <f>IF(revenueReduction&gt;0.3,MAX(IF($B1380="Non - avec lien de dépendance",MIN(1129,H1380,$C1380)*overallRate,MIN(1129,H1380)*overallRate),ROUND(MAX(IF($B1380="Non - avec lien de dépendance",0,MIN((0.75*H1380),847)),MIN(H1380,(0.75*$C1380),847)),2)),IF($B1380="Non - avec lien de dépendance",MIN(1129,H1380,$C1380)*overallRate,MIN(1129,H1380)*overallRate))</f>
        <v>#VALUE!</v>
      </c>
      <c r="S1380" s="110" t="e">
        <f>IF(revenueReduction&gt;0.3,MAX(IF($B1380="Non - avec lien de dépendance",MIN(1129,I1380,$C1380)*overallRate,MIN(1129,I1380)*overallRate),ROUND(MAX(IF($B1380="Non - avec lien de dépendance",0,MIN((0.75*I1380),847)),MIN(I1380,(0.75*$C1380),847)),2)),IF($B1380="Non - avec lien de dépendance",MIN(1129,I1380,$C1380)*overallRate,MIN(1129,I1380)*overallRate))</f>
        <v>#VALUE!</v>
      </c>
      <c r="T1380" s="110" t="e">
        <f>IF(revenueReduction&gt;0.3,MAX(IF($B1380="Non - avec lien de dépendance",MIN(1129,J1380,$C1380)*overallRate,MIN(1129,J1380)*overallRate),ROUND(MAX(IF($B1380="Non - avec lien de dépendance",0,MIN((0.75*J1380),847)),MIN(J1380,(0.75*$C1380),847)),2)),IF($B1380="Non - avec lien de dépendance",MIN(1129,J1380,$C1380)*overallRate,MIN(1129,J1380)*overallRate))</f>
        <v>#VALUE!</v>
      </c>
      <c r="U1380" s="110" t="e">
        <f>IF(revenueReduction&gt;0.3,MAX(IF($B1380="Non - avec lien de dépendance",MIN(1129,K1380,$C1380)*overallRate,MIN(1129,K1380)*overallRate),ROUND(MAX(IF($B1380="Non - avec lien de dépendance",0,MIN((0.75*K1380),847)),MIN(K1380,(0.75*$C1380),847)),2)),IF($B1380="Non - avec lien de dépendance",MIN(1129,K1380,$C1380)*overallRate,MIN(1129,K1380)*overallRate))</f>
        <v>#VALUE!</v>
      </c>
    </row>
    <row r="1381" spans="12:21" x14ac:dyDescent="0.5">
      <c r="L1381" s="56" t="str">
        <f>IF(ISTEXT(overallRate),"Effectuez l’étape 1",IF(OR(COUNT($C1381,H1381)&lt;&gt;2,overallRate=0),0,IF(D1381="Oui",ROUND(MAX(IF($B1381="Non - avec lien de dépendance",0,MIN((0.75*H1381),847)),MIN(H1381,(0.75*$C1381),847)),2),R1381)))</f>
        <v>Effectuez l’étape 1</v>
      </c>
      <c r="M1381" s="56" t="str">
        <f>IF(ISTEXT(overallRate),"Effectuez l’étape 1",IF(OR(COUNT($C1381,I1381)&lt;&gt;2,overallRate=0),0,IF(E1381="Yes",ROUND(MAX(IF($B1381="Non - avec lien de dépendance",0,MIN((0.75*I1381),847)),MIN(I1381,(0.75*$C1381),847)),2),S1381)))</f>
        <v>Effectuez l’étape 1</v>
      </c>
      <c r="N1381" s="56" t="str">
        <f>IF(ISTEXT(overallRate),"Effectuez l’étape 1",IF(OR(COUNT($C1381,J1381)&lt;&gt;2,overallRate=0),0,IF(F1381="Yes",ROUND(MAX(IF($B1381="Non - avec lien de dépendance",0,MIN((0.75*J1381),847)),MIN(J1381,(0.75*$C1381),847)),2),T1381)))</f>
        <v>Effectuez l’étape 1</v>
      </c>
      <c r="O1381" s="56" t="str">
        <f>IF(ISTEXT(overallRate),"Effectuez l’étape 1",IF(OR(COUNT($C1381,K1381)&lt;&gt;2,overallRate=0),0,IF(G1381="Yes",ROUND(MAX(IF($B1381="Non - avec lien de dépendance",0,MIN((0.75*K1381),847)),MIN(K1381,(0.75*$C1381),847)),2),U1381)))</f>
        <v>Effectuez l’étape 1</v>
      </c>
      <c r="P1381" s="3">
        <f t="shared" si="21"/>
        <v>0</v>
      </c>
      <c r="R1381" s="110" t="e">
        <f>IF(revenueReduction&gt;0.3,MAX(IF($B1381="Non - avec lien de dépendance",MIN(1129,H1381,$C1381)*overallRate,MIN(1129,H1381)*overallRate),ROUND(MAX(IF($B1381="Non - avec lien de dépendance",0,MIN((0.75*H1381),847)),MIN(H1381,(0.75*$C1381),847)),2)),IF($B1381="Non - avec lien de dépendance",MIN(1129,H1381,$C1381)*overallRate,MIN(1129,H1381)*overallRate))</f>
        <v>#VALUE!</v>
      </c>
      <c r="S1381" s="110" t="e">
        <f>IF(revenueReduction&gt;0.3,MAX(IF($B1381="Non - avec lien de dépendance",MIN(1129,I1381,$C1381)*overallRate,MIN(1129,I1381)*overallRate),ROUND(MAX(IF($B1381="Non - avec lien de dépendance",0,MIN((0.75*I1381),847)),MIN(I1381,(0.75*$C1381),847)),2)),IF($B1381="Non - avec lien de dépendance",MIN(1129,I1381,$C1381)*overallRate,MIN(1129,I1381)*overallRate))</f>
        <v>#VALUE!</v>
      </c>
      <c r="T1381" s="110" t="e">
        <f>IF(revenueReduction&gt;0.3,MAX(IF($B1381="Non - avec lien de dépendance",MIN(1129,J1381,$C1381)*overallRate,MIN(1129,J1381)*overallRate),ROUND(MAX(IF($B1381="Non - avec lien de dépendance",0,MIN((0.75*J1381),847)),MIN(J1381,(0.75*$C1381),847)),2)),IF($B1381="Non - avec lien de dépendance",MIN(1129,J1381,$C1381)*overallRate,MIN(1129,J1381)*overallRate))</f>
        <v>#VALUE!</v>
      </c>
      <c r="U1381" s="110" t="e">
        <f>IF(revenueReduction&gt;0.3,MAX(IF($B1381="Non - avec lien de dépendance",MIN(1129,K1381,$C1381)*overallRate,MIN(1129,K1381)*overallRate),ROUND(MAX(IF($B1381="Non - avec lien de dépendance",0,MIN((0.75*K1381),847)),MIN(K1381,(0.75*$C1381),847)),2)),IF($B1381="Non - avec lien de dépendance",MIN(1129,K1381,$C1381)*overallRate,MIN(1129,K1381)*overallRate))</f>
        <v>#VALUE!</v>
      </c>
    </row>
    <row r="1382" spans="12:21" x14ac:dyDescent="0.5">
      <c r="L1382" s="56" t="str">
        <f>IF(ISTEXT(overallRate),"Effectuez l’étape 1",IF(OR(COUNT($C1382,H1382)&lt;&gt;2,overallRate=0),0,IF(D1382="Oui",ROUND(MAX(IF($B1382="Non - avec lien de dépendance",0,MIN((0.75*H1382),847)),MIN(H1382,(0.75*$C1382),847)),2),R1382)))</f>
        <v>Effectuez l’étape 1</v>
      </c>
      <c r="M1382" s="56" t="str">
        <f>IF(ISTEXT(overallRate),"Effectuez l’étape 1",IF(OR(COUNT($C1382,I1382)&lt;&gt;2,overallRate=0),0,IF(E1382="Yes",ROUND(MAX(IF($B1382="Non - avec lien de dépendance",0,MIN((0.75*I1382),847)),MIN(I1382,(0.75*$C1382),847)),2),S1382)))</f>
        <v>Effectuez l’étape 1</v>
      </c>
      <c r="N1382" s="56" t="str">
        <f>IF(ISTEXT(overallRate),"Effectuez l’étape 1",IF(OR(COUNT($C1382,J1382)&lt;&gt;2,overallRate=0),0,IF(F1382="Yes",ROUND(MAX(IF($B1382="Non - avec lien de dépendance",0,MIN((0.75*J1382),847)),MIN(J1382,(0.75*$C1382),847)),2),T1382)))</f>
        <v>Effectuez l’étape 1</v>
      </c>
      <c r="O1382" s="56" t="str">
        <f>IF(ISTEXT(overallRate),"Effectuez l’étape 1",IF(OR(COUNT($C1382,K1382)&lt;&gt;2,overallRate=0),0,IF(G1382="Yes",ROUND(MAX(IF($B1382="Non - avec lien de dépendance",0,MIN((0.75*K1382),847)),MIN(K1382,(0.75*$C1382),847)),2),U1382)))</f>
        <v>Effectuez l’étape 1</v>
      </c>
      <c r="P1382" s="3">
        <f t="shared" si="21"/>
        <v>0</v>
      </c>
      <c r="R1382" s="110" t="e">
        <f>IF(revenueReduction&gt;0.3,MAX(IF($B1382="Non - avec lien de dépendance",MIN(1129,H1382,$C1382)*overallRate,MIN(1129,H1382)*overallRate),ROUND(MAX(IF($B1382="Non - avec lien de dépendance",0,MIN((0.75*H1382),847)),MIN(H1382,(0.75*$C1382),847)),2)),IF($B1382="Non - avec lien de dépendance",MIN(1129,H1382,$C1382)*overallRate,MIN(1129,H1382)*overallRate))</f>
        <v>#VALUE!</v>
      </c>
      <c r="S1382" s="110" t="e">
        <f>IF(revenueReduction&gt;0.3,MAX(IF($B1382="Non - avec lien de dépendance",MIN(1129,I1382,$C1382)*overallRate,MIN(1129,I1382)*overallRate),ROUND(MAX(IF($B1382="Non - avec lien de dépendance",0,MIN((0.75*I1382),847)),MIN(I1382,(0.75*$C1382),847)),2)),IF($B1382="Non - avec lien de dépendance",MIN(1129,I1382,$C1382)*overallRate,MIN(1129,I1382)*overallRate))</f>
        <v>#VALUE!</v>
      </c>
      <c r="T1382" s="110" t="e">
        <f>IF(revenueReduction&gt;0.3,MAX(IF($B1382="Non - avec lien de dépendance",MIN(1129,J1382,$C1382)*overallRate,MIN(1129,J1382)*overallRate),ROUND(MAX(IF($B1382="Non - avec lien de dépendance",0,MIN((0.75*J1382),847)),MIN(J1382,(0.75*$C1382),847)),2)),IF($B1382="Non - avec lien de dépendance",MIN(1129,J1382,$C1382)*overallRate,MIN(1129,J1382)*overallRate))</f>
        <v>#VALUE!</v>
      </c>
      <c r="U1382" s="110" t="e">
        <f>IF(revenueReduction&gt;0.3,MAX(IF($B1382="Non - avec lien de dépendance",MIN(1129,K1382,$C1382)*overallRate,MIN(1129,K1382)*overallRate),ROUND(MAX(IF($B1382="Non - avec lien de dépendance",0,MIN((0.75*K1382),847)),MIN(K1382,(0.75*$C1382),847)),2)),IF($B1382="Non - avec lien de dépendance",MIN(1129,K1382,$C1382)*overallRate,MIN(1129,K1382)*overallRate))</f>
        <v>#VALUE!</v>
      </c>
    </row>
    <row r="1383" spans="12:21" x14ac:dyDescent="0.5">
      <c r="L1383" s="56" t="str">
        <f>IF(ISTEXT(overallRate),"Effectuez l’étape 1",IF(OR(COUNT($C1383,H1383)&lt;&gt;2,overallRate=0),0,IF(D1383="Oui",ROUND(MAX(IF($B1383="Non - avec lien de dépendance",0,MIN((0.75*H1383),847)),MIN(H1383,(0.75*$C1383),847)),2),R1383)))</f>
        <v>Effectuez l’étape 1</v>
      </c>
      <c r="M1383" s="56" t="str">
        <f>IF(ISTEXT(overallRate),"Effectuez l’étape 1",IF(OR(COUNT($C1383,I1383)&lt;&gt;2,overallRate=0),0,IF(E1383="Yes",ROUND(MAX(IF($B1383="Non - avec lien de dépendance",0,MIN((0.75*I1383),847)),MIN(I1383,(0.75*$C1383),847)),2),S1383)))</f>
        <v>Effectuez l’étape 1</v>
      </c>
      <c r="N1383" s="56" t="str">
        <f>IF(ISTEXT(overallRate),"Effectuez l’étape 1",IF(OR(COUNT($C1383,J1383)&lt;&gt;2,overallRate=0),0,IF(F1383="Yes",ROUND(MAX(IF($B1383="Non - avec lien de dépendance",0,MIN((0.75*J1383),847)),MIN(J1383,(0.75*$C1383),847)),2),T1383)))</f>
        <v>Effectuez l’étape 1</v>
      </c>
      <c r="O1383" s="56" t="str">
        <f>IF(ISTEXT(overallRate),"Effectuez l’étape 1",IF(OR(COUNT($C1383,K1383)&lt;&gt;2,overallRate=0),0,IF(G1383="Yes",ROUND(MAX(IF($B1383="Non - avec lien de dépendance",0,MIN((0.75*K1383),847)),MIN(K1383,(0.75*$C1383),847)),2),U1383)))</f>
        <v>Effectuez l’étape 1</v>
      </c>
      <c r="P1383" s="3">
        <f t="shared" si="21"/>
        <v>0</v>
      </c>
      <c r="R1383" s="110" t="e">
        <f>IF(revenueReduction&gt;0.3,MAX(IF($B1383="Non - avec lien de dépendance",MIN(1129,H1383,$C1383)*overallRate,MIN(1129,H1383)*overallRate),ROUND(MAX(IF($B1383="Non - avec lien de dépendance",0,MIN((0.75*H1383),847)),MIN(H1383,(0.75*$C1383),847)),2)),IF($B1383="Non - avec lien de dépendance",MIN(1129,H1383,$C1383)*overallRate,MIN(1129,H1383)*overallRate))</f>
        <v>#VALUE!</v>
      </c>
      <c r="S1383" s="110" t="e">
        <f>IF(revenueReduction&gt;0.3,MAX(IF($B1383="Non - avec lien de dépendance",MIN(1129,I1383,$C1383)*overallRate,MIN(1129,I1383)*overallRate),ROUND(MAX(IF($B1383="Non - avec lien de dépendance",0,MIN((0.75*I1383),847)),MIN(I1383,(0.75*$C1383),847)),2)),IF($B1383="Non - avec lien de dépendance",MIN(1129,I1383,$C1383)*overallRate,MIN(1129,I1383)*overallRate))</f>
        <v>#VALUE!</v>
      </c>
      <c r="T1383" s="110" t="e">
        <f>IF(revenueReduction&gt;0.3,MAX(IF($B1383="Non - avec lien de dépendance",MIN(1129,J1383,$C1383)*overallRate,MIN(1129,J1383)*overallRate),ROUND(MAX(IF($B1383="Non - avec lien de dépendance",0,MIN((0.75*J1383),847)),MIN(J1383,(0.75*$C1383),847)),2)),IF($B1383="Non - avec lien de dépendance",MIN(1129,J1383,$C1383)*overallRate,MIN(1129,J1383)*overallRate))</f>
        <v>#VALUE!</v>
      </c>
      <c r="U1383" s="110" t="e">
        <f>IF(revenueReduction&gt;0.3,MAX(IF($B1383="Non - avec lien de dépendance",MIN(1129,K1383,$C1383)*overallRate,MIN(1129,K1383)*overallRate),ROUND(MAX(IF($B1383="Non - avec lien de dépendance",0,MIN((0.75*K1383),847)),MIN(K1383,(0.75*$C1383),847)),2)),IF($B1383="Non - avec lien de dépendance",MIN(1129,K1383,$C1383)*overallRate,MIN(1129,K1383)*overallRate))</f>
        <v>#VALUE!</v>
      </c>
    </row>
    <row r="1384" spans="12:21" x14ac:dyDescent="0.5">
      <c r="L1384" s="56" t="str">
        <f>IF(ISTEXT(overallRate),"Effectuez l’étape 1",IF(OR(COUNT($C1384,H1384)&lt;&gt;2,overallRate=0),0,IF(D1384="Oui",ROUND(MAX(IF($B1384="Non - avec lien de dépendance",0,MIN((0.75*H1384),847)),MIN(H1384,(0.75*$C1384),847)),2),R1384)))</f>
        <v>Effectuez l’étape 1</v>
      </c>
      <c r="M1384" s="56" t="str">
        <f>IF(ISTEXT(overallRate),"Effectuez l’étape 1",IF(OR(COUNT($C1384,I1384)&lt;&gt;2,overallRate=0),0,IF(E1384="Yes",ROUND(MAX(IF($B1384="Non - avec lien de dépendance",0,MIN((0.75*I1384),847)),MIN(I1384,(0.75*$C1384),847)),2),S1384)))</f>
        <v>Effectuez l’étape 1</v>
      </c>
      <c r="N1384" s="56" t="str">
        <f>IF(ISTEXT(overallRate),"Effectuez l’étape 1",IF(OR(COUNT($C1384,J1384)&lt;&gt;2,overallRate=0),0,IF(F1384="Yes",ROUND(MAX(IF($B1384="Non - avec lien de dépendance",0,MIN((0.75*J1384),847)),MIN(J1384,(0.75*$C1384),847)),2),T1384)))</f>
        <v>Effectuez l’étape 1</v>
      </c>
      <c r="O1384" s="56" t="str">
        <f>IF(ISTEXT(overallRate),"Effectuez l’étape 1",IF(OR(COUNT($C1384,K1384)&lt;&gt;2,overallRate=0),0,IF(G1384="Yes",ROUND(MAX(IF($B1384="Non - avec lien de dépendance",0,MIN((0.75*K1384),847)),MIN(K1384,(0.75*$C1384),847)),2),U1384)))</f>
        <v>Effectuez l’étape 1</v>
      </c>
      <c r="P1384" s="3">
        <f t="shared" si="21"/>
        <v>0</v>
      </c>
      <c r="R1384" s="110" t="e">
        <f>IF(revenueReduction&gt;0.3,MAX(IF($B1384="Non - avec lien de dépendance",MIN(1129,H1384,$C1384)*overallRate,MIN(1129,H1384)*overallRate),ROUND(MAX(IF($B1384="Non - avec lien de dépendance",0,MIN((0.75*H1384),847)),MIN(H1384,(0.75*$C1384),847)),2)),IF($B1384="Non - avec lien de dépendance",MIN(1129,H1384,$C1384)*overallRate,MIN(1129,H1384)*overallRate))</f>
        <v>#VALUE!</v>
      </c>
      <c r="S1384" s="110" t="e">
        <f>IF(revenueReduction&gt;0.3,MAX(IF($B1384="Non - avec lien de dépendance",MIN(1129,I1384,$C1384)*overallRate,MIN(1129,I1384)*overallRate),ROUND(MAX(IF($B1384="Non - avec lien de dépendance",0,MIN((0.75*I1384),847)),MIN(I1384,(0.75*$C1384),847)),2)),IF($B1384="Non - avec lien de dépendance",MIN(1129,I1384,$C1384)*overallRate,MIN(1129,I1384)*overallRate))</f>
        <v>#VALUE!</v>
      </c>
      <c r="T1384" s="110" t="e">
        <f>IF(revenueReduction&gt;0.3,MAX(IF($B1384="Non - avec lien de dépendance",MIN(1129,J1384,$C1384)*overallRate,MIN(1129,J1384)*overallRate),ROUND(MAX(IF($B1384="Non - avec lien de dépendance",0,MIN((0.75*J1384),847)),MIN(J1384,(0.75*$C1384),847)),2)),IF($B1384="Non - avec lien de dépendance",MIN(1129,J1384,$C1384)*overallRate,MIN(1129,J1384)*overallRate))</f>
        <v>#VALUE!</v>
      </c>
      <c r="U1384" s="110" t="e">
        <f>IF(revenueReduction&gt;0.3,MAX(IF($B1384="Non - avec lien de dépendance",MIN(1129,K1384,$C1384)*overallRate,MIN(1129,K1384)*overallRate),ROUND(MAX(IF($B1384="Non - avec lien de dépendance",0,MIN((0.75*K1384),847)),MIN(K1384,(0.75*$C1384),847)),2)),IF($B1384="Non - avec lien de dépendance",MIN(1129,K1384,$C1384)*overallRate,MIN(1129,K1384)*overallRate))</f>
        <v>#VALUE!</v>
      </c>
    </row>
    <row r="1385" spans="12:21" x14ac:dyDescent="0.5">
      <c r="L1385" s="56" t="str">
        <f>IF(ISTEXT(overallRate),"Effectuez l’étape 1",IF(OR(COUNT($C1385,H1385)&lt;&gt;2,overallRate=0),0,IF(D1385="Oui",ROUND(MAX(IF($B1385="Non - avec lien de dépendance",0,MIN((0.75*H1385),847)),MIN(H1385,(0.75*$C1385),847)),2),R1385)))</f>
        <v>Effectuez l’étape 1</v>
      </c>
      <c r="M1385" s="56" t="str">
        <f>IF(ISTEXT(overallRate),"Effectuez l’étape 1",IF(OR(COUNT($C1385,I1385)&lt;&gt;2,overallRate=0),0,IF(E1385="Yes",ROUND(MAX(IF($B1385="Non - avec lien de dépendance",0,MIN((0.75*I1385),847)),MIN(I1385,(0.75*$C1385),847)),2),S1385)))</f>
        <v>Effectuez l’étape 1</v>
      </c>
      <c r="N1385" s="56" t="str">
        <f>IF(ISTEXT(overallRate),"Effectuez l’étape 1",IF(OR(COUNT($C1385,J1385)&lt;&gt;2,overallRate=0),0,IF(F1385="Yes",ROUND(MAX(IF($B1385="Non - avec lien de dépendance",0,MIN((0.75*J1385),847)),MIN(J1385,(0.75*$C1385),847)),2),T1385)))</f>
        <v>Effectuez l’étape 1</v>
      </c>
      <c r="O1385" s="56" t="str">
        <f>IF(ISTEXT(overallRate),"Effectuez l’étape 1",IF(OR(COUNT($C1385,K1385)&lt;&gt;2,overallRate=0),0,IF(G1385="Yes",ROUND(MAX(IF($B1385="Non - avec lien de dépendance",0,MIN((0.75*K1385),847)),MIN(K1385,(0.75*$C1385),847)),2),U1385)))</f>
        <v>Effectuez l’étape 1</v>
      </c>
      <c r="P1385" s="3">
        <f t="shared" si="21"/>
        <v>0</v>
      </c>
      <c r="R1385" s="110" t="e">
        <f>IF(revenueReduction&gt;0.3,MAX(IF($B1385="Non - avec lien de dépendance",MIN(1129,H1385,$C1385)*overallRate,MIN(1129,H1385)*overallRate),ROUND(MAX(IF($B1385="Non - avec lien de dépendance",0,MIN((0.75*H1385),847)),MIN(H1385,(0.75*$C1385),847)),2)),IF($B1385="Non - avec lien de dépendance",MIN(1129,H1385,$C1385)*overallRate,MIN(1129,H1385)*overallRate))</f>
        <v>#VALUE!</v>
      </c>
      <c r="S1385" s="110" t="e">
        <f>IF(revenueReduction&gt;0.3,MAX(IF($B1385="Non - avec lien de dépendance",MIN(1129,I1385,$C1385)*overallRate,MIN(1129,I1385)*overallRate),ROUND(MAX(IF($B1385="Non - avec lien de dépendance",0,MIN((0.75*I1385),847)),MIN(I1385,(0.75*$C1385),847)),2)),IF($B1385="Non - avec lien de dépendance",MIN(1129,I1385,$C1385)*overallRate,MIN(1129,I1385)*overallRate))</f>
        <v>#VALUE!</v>
      </c>
      <c r="T1385" s="110" t="e">
        <f>IF(revenueReduction&gt;0.3,MAX(IF($B1385="Non - avec lien de dépendance",MIN(1129,J1385,$C1385)*overallRate,MIN(1129,J1385)*overallRate),ROUND(MAX(IF($B1385="Non - avec lien de dépendance",0,MIN((0.75*J1385),847)),MIN(J1385,(0.75*$C1385),847)),2)),IF($B1385="Non - avec lien de dépendance",MIN(1129,J1385,$C1385)*overallRate,MIN(1129,J1385)*overallRate))</f>
        <v>#VALUE!</v>
      </c>
      <c r="U1385" s="110" t="e">
        <f>IF(revenueReduction&gt;0.3,MAX(IF($B1385="Non - avec lien de dépendance",MIN(1129,K1385,$C1385)*overallRate,MIN(1129,K1385)*overallRate),ROUND(MAX(IF($B1385="Non - avec lien de dépendance",0,MIN((0.75*K1385),847)),MIN(K1385,(0.75*$C1385),847)),2)),IF($B1385="Non - avec lien de dépendance",MIN(1129,K1385,$C1385)*overallRate,MIN(1129,K1385)*overallRate))</f>
        <v>#VALUE!</v>
      </c>
    </row>
    <row r="1386" spans="12:21" x14ac:dyDescent="0.5">
      <c r="L1386" s="56" t="str">
        <f>IF(ISTEXT(overallRate),"Effectuez l’étape 1",IF(OR(COUNT($C1386,H1386)&lt;&gt;2,overallRate=0),0,IF(D1386="Oui",ROUND(MAX(IF($B1386="Non - avec lien de dépendance",0,MIN((0.75*H1386),847)),MIN(H1386,(0.75*$C1386),847)),2),R1386)))</f>
        <v>Effectuez l’étape 1</v>
      </c>
      <c r="M1386" s="56" t="str">
        <f>IF(ISTEXT(overallRate),"Effectuez l’étape 1",IF(OR(COUNT($C1386,I1386)&lt;&gt;2,overallRate=0),0,IF(E1386="Yes",ROUND(MAX(IF($B1386="Non - avec lien de dépendance",0,MIN((0.75*I1386),847)),MIN(I1386,(0.75*$C1386),847)),2),S1386)))</f>
        <v>Effectuez l’étape 1</v>
      </c>
      <c r="N1386" s="56" t="str">
        <f>IF(ISTEXT(overallRate),"Effectuez l’étape 1",IF(OR(COUNT($C1386,J1386)&lt;&gt;2,overallRate=0),0,IF(F1386="Yes",ROUND(MAX(IF($B1386="Non - avec lien de dépendance",0,MIN((0.75*J1386),847)),MIN(J1386,(0.75*$C1386),847)),2),T1386)))</f>
        <v>Effectuez l’étape 1</v>
      </c>
      <c r="O1386" s="56" t="str">
        <f>IF(ISTEXT(overallRate),"Effectuez l’étape 1",IF(OR(COUNT($C1386,K1386)&lt;&gt;2,overallRate=0),0,IF(G1386="Yes",ROUND(MAX(IF($B1386="Non - avec lien de dépendance",0,MIN((0.75*K1386),847)),MIN(K1386,(0.75*$C1386),847)),2),U1386)))</f>
        <v>Effectuez l’étape 1</v>
      </c>
      <c r="P1386" s="3">
        <f t="shared" si="21"/>
        <v>0</v>
      </c>
      <c r="R1386" s="110" t="e">
        <f>IF(revenueReduction&gt;0.3,MAX(IF($B1386="Non - avec lien de dépendance",MIN(1129,H1386,$C1386)*overallRate,MIN(1129,H1386)*overallRate),ROUND(MAX(IF($B1386="Non - avec lien de dépendance",0,MIN((0.75*H1386),847)),MIN(H1386,(0.75*$C1386),847)),2)),IF($B1386="Non - avec lien de dépendance",MIN(1129,H1386,$C1386)*overallRate,MIN(1129,H1386)*overallRate))</f>
        <v>#VALUE!</v>
      </c>
      <c r="S1386" s="110" t="e">
        <f>IF(revenueReduction&gt;0.3,MAX(IF($B1386="Non - avec lien de dépendance",MIN(1129,I1386,$C1386)*overallRate,MIN(1129,I1386)*overallRate),ROUND(MAX(IF($B1386="Non - avec lien de dépendance",0,MIN((0.75*I1386),847)),MIN(I1386,(0.75*$C1386),847)),2)),IF($B1386="Non - avec lien de dépendance",MIN(1129,I1386,$C1386)*overallRate,MIN(1129,I1386)*overallRate))</f>
        <v>#VALUE!</v>
      </c>
      <c r="T1386" s="110" t="e">
        <f>IF(revenueReduction&gt;0.3,MAX(IF($B1386="Non - avec lien de dépendance",MIN(1129,J1386,$C1386)*overallRate,MIN(1129,J1386)*overallRate),ROUND(MAX(IF($B1386="Non - avec lien de dépendance",0,MIN((0.75*J1386),847)),MIN(J1386,(0.75*$C1386),847)),2)),IF($B1386="Non - avec lien de dépendance",MIN(1129,J1386,$C1386)*overallRate,MIN(1129,J1386)*overallRate))</f>
        <v>#VALUE!</v>
      </c>
      <c r="U1386" s="110" t="e">
        <f>IF(revenueReduction&gt;0.3,MAX(IF($B1386="Non - avec lien de dépendance",MIN(1129,K1386,$C1386)*overallRate,MIN(1129,K1386)*overallRate),ROUND(MAX(IF($B1386="Non - avec lien de dépendance",0,MIN((0.75*K1386),847)),MIN(K1386,(0.75*$C1386),847)),2)),IF($B1386="Non - avec lien de dépendance",MIN(1129,K1386,$C1386)*overallRate,MIN(1129,K1386)*overallRate))</f>
        <v>#VALUE!</v>
      </c>
    </row>
    <row r="1387" spans="12:21" x14ac:dyDescent="0.5">
      <c r="L1387" s="56" t="str">
        <f>IF(ISTEXT(overallRate),"Effectuez l’étape 1",IF(OR(COUNT($C1387,H1387)&lt;&gt;2,overallRate=0),0,IF(D1387="Oui",ROUND(MAX(IF($B1387="Non - avec lien de dépendance",0,MIN((0.75*H1387),847)),MIN(H1387,(0.75*$C1387),847)),2),R1387)))</f>
        <v>Effectuez l’étape 1</v>
      </c>
      <c r="M1387" s="56" t="str">
        <f>IF(ISTEXT(overallRate),"Effectuez l’étape 1",IF(OR(COUNT($C1387,I1387)&lt;&gt;2,overallRate=0),0,IF(E1387="Yes",ROUND(MAX(IF($B1387="Non - avec lien de dépendance",0,MIN((0.75*I1387),847)),MIN(I1387,(0.75*$C1387),847)),2),S1387)))</f>
        <v>Effectuez l’étape 1</v>
      </c>
      <c r="N1387" s="56" t="str">
        <f>IF(ISTEXT(overallRate),"Effectuez l’étape 1",IF(OR(COUNT($C1387,J1387)&lt;&gt;2,overallRate=0),0,IF(F1387="Yes",ROUND(MAX(IF($B1387="Non - avec lien de dépendance",0,MIN((0.75*J1387),847)),MIN(J1387,(0.75*$C1387),847)),2),T1387)))</f>
        <v>Effectuez l’étape 1</v>
      </c>
      <c r="O1387" s="56" t="str">
        <f>IF(ISTEXT(overallRate),"Effectuez l’étape 1",IF(OR(COUNT($C1387,K1387)&lt;&gt;2,overallRate=0),0,IF(G1387="Yes",ROUND(MAX(IF($B1387="Non - avec lien de dépendance",0,MIN((0.75*K1387),847)),MIN(K1387,(0.75*$C1387),847)),2),U1387)))</f>
        <v>Effectuez l’étape 1</v>
      </c>
      <c r="P1387" s="3">
        <f t="shared" si="21"/>
        <v>0</v>
      </c>
      <c r="R1387" s="110" t="e">
        <f>IF(revenueReduction&gt;0.3,MAX(IF($B1387="Non - avec lien de dépendance",MIN(1129,H1387,$C1387)*overallRate,MIN(1129,H1387)*overallRate),ROUND(MAX(IF($B1387="Non - avec lien de dépendance",0,MIN((0.75*H1387),847)),MIN(H1387,(0.75*$C1387),847)),2)),IF($B1387="Non - avec lien de dépendance",MIN(1129,H1387,$C1387)*overallRate,MIN(1129,H1387)*overallRate))</f>
        <v>#VALUE!</v>
      </c>
      <c r="S1387" s="110" t="e">
        <f>IF(revenueReduction&gt;0.3,MAX(IF($B1387="Non - avec lien de dépendance",MIN(1129,I1387,$C1387)*overallRate,MIN(1129,I1387)*overallRate),ROUND(MAX(IF($B1387="Non - avec lien de dépendance",0,MIN((0.75*I1387),847)),MIN(I1387,(0.75*$C1387),847)),2)),IF($B1387="Non - avec lien de dépendance",MIN(1129,I1387,$C1387)*overallRate,MIN(1129,I1387)*overallRate))</f>
        <v>#VALUE!</v>
      </c>
      <c r="T1387" s="110" t="e">
        <f>IF(revenueReduction&gt;0.3,MAX(IF($B1387="Non - avec lien de dépendance",MIN(1129,J1387,$C1387)*overallRate,MIN(1129,J1387)*overallRate),ROUND(MAX(IF($B1387="Non - avec lien de dépendance",0,MIN((0.75*J1387),847)),MIN(J1387,(0.75*$C1387),847)),2)),IF($B1387="Non - avec lien de dépendance",MIN(1129,J1387,$C1387)*overallRate,MIN(1129,J1387)*overallRate))</f>
        <v>#VALUE!</v>
      </c>
      <c r="U1387" s="110" t="e">
        <f>IF(revenueReduction&gt;0.3,MAX(IF($B1387="Non - avec lien de dépendance",MIN(1129,K1387,$C1387)*overallRate,MIN(1129,K1387)*overallRate),ROUND(MAX(IF($B1387="Non - avec lien de dépendance",0,MIN((0.75*K1387),847)),MIN(K1387,(0.75*$C1387),847)),2)),IF($B1387="Non - avec lien de dépendance",MIN(1129,K1387,$C1387)*overallRate,MIN(1129,K1387)*overallRate))</f>
        <v>#VALUE!</v>
      </c>
    </row>
    <row r="1388" spans="12:21" x14ac:dyDescent="0.5">
      <c r="L1388" s="56" t="str">
        <f>IF(ISTEXT(overallRate),"Effectuez l’étape 1",IF(OR(COUNT($C1388,H1388)&lt;&gt;2,overallRate=0),0,IF(D1388="Oui",ROUND(MAX(IF($B1388="Non - avec lien de dépendance",0,MIN((0.75*H1388),847)),MIN(H1388,(0.75*$C1388),847)),2),R1388)))</f>
        <v>Effectuez l’étape 1</v>
      </c>
      <c r="M1388" s="56" t="str">
        <f>IF(ISTEXT(overallRate),"Effectuez l’étape 1",IF(OR(COUNT($C1388,I1388)&lt;&gt;2,overallRate=0),0,IF(E1388="Yes",ROUND(MAX(IF($B1388="Non - avec lien de dépendance",0,MIN((0.75*I1388),847)),MIN(I1388,(0.75*$C1388),847)),2),S1388)))</f>
        <v>Effectuez l’étape 1</v>
      </c>
      <c r="N1388" s="56" t="str">
        <f>IF(ISTEXT(overallRate),"Effectuez l’étape 1",IF(OR(COUNT($C1388,J1388)&lt;&gt;2,overallRate=0),0,IF(F1388="Yes",ROUND(MAX(IF($B1388="Non - avec lien de dépendance",0,MIN((0.75*J1388),847)),MIN(J1388,(0.75*$C1388),847)),2),T1388)))</f>
        <v>Effectuez l’étape 1</v>
      </c>
      <c r="O1388" s="56" t="str">
        <f>IF(ISTEXT(overallRate),"Effectuez l’étape 1",IF(OR(COUNT($C1388,K1388)&lt;&gt;2,overallRate=0),0,IF(G1388="Yes",ROUND(MAX(IF($B1388="Non - avec lien de dépendance",0,MIN((0.75*K1388),847)),MIN(K1388,(0.75*$C1388),847)),2),U1388)))</f>
        <v>Effectuez l’étape 1</v>
      </c>
      <c r="P1388" s="3">
        <f t="shared" si="21"/>
        <v>0</v>
      </c>
      <c r="R1388" s="110" t="e">
        <f>IF(revenueReduction&gt;0.3,MAX(IF($B1388="Non - avec lien de dépendance",MIN(1129,H1388,$C1388)*overallRate,MIN(1129,H1388)*overallRate),ROUND(MAX(IF($B1388="Non - avec lien de dépendance",0,MIN((0.75*H1388),847)),MIN(H1388,(0.75*$C1388),847)),2)),IF($B1388="Non - avec lien de dépendance",MIN(1129,H1388,$C1388)*overallRate,MIN(1129,H1388)*overallRate))</f>
        <v>#VALUE!</v>
      </c>
      <c r="S1388" s="110" t="e">
        <f>IF(revenueReduction&gt;0.3,MAX(IF($B1388="Non - avec lien de dépendance",MIN(1129,I1388,$C1388)*overallRate,MIN(1129,I1388)*overallRate),ROUND(MAX(IF($B1388="Non - avec lien de dépendance",0,MIN((0.75*I1388),847)),MIN(I1388,(0.75*$C1388),847)),2)),IF($B1388="Non - avec lien de dépendance",MIN(1129,I1388,$C1388)*overallRate,MIN(1129,I1388)*overallRate))</f>
        <v>#VALUE!</v>
      </c>
      <c r="T1388" s="110" t="e">
        <f>IF(revenueReduction&gt;0.3,MAX(IF($B1388="Non - avec lien de dépendance",MIN(1129,J1388,$C1388)*overallRate,MIN(1129,J1388)*overallRate),ROUND(MAX(IF($B1388="Non - avec lien de dépendance",0,MIN((0.75*J1388),847)),MIN(J1388,(0.75*$C1388),847)),2)),IF($B1388="Non - avec lien de dépendance",MIN(1129,J1388,$C1388)*overallRate,MIN(1129,J1388)*overallRate))</f>
        <v>#VALUE!</v>
      </c>
      <c r="U1388" s="110" t="e">
        <f>IF(revenueReduction&gt;0.3,MAX(IF($B1388="Non - avec lien de dépendance",MIN(1129,K1388,$C1388)*overallRate,MIN(1129,K1388)*overallRate),ROUND(MAX(IF($B1388="Non - avec lien de dépendance",0,MIN((0.75*K1388),847)),MIN(K1388,(0.75*$C1388),847)),2)),IF($B1388="Non - avec lien de dépendance",MIN(1129,K1388,$C1388)*overallRate,MIN(1129,K1388)*overallRate))</f>
        <v>#VALUE!</v>
      </c>
    </row>
    <row r="1389" spans="12:21" x14ac:dyDescent="0.5">
      <c r="L1389" s="56" t="str">
        <f>IF(ISTEXT(overallRate),"Effectuez l’étape 1",IF(OR(COUNT($C1389,H1389)&lt;&gt;2,overallRate=0),0,IF(D1389="Oui",ROUND(MAX(IF($B1389="Non - avec lien de dépendance",0,MIN((0.75*H1389),847)),MIN(H1389,(0.75*$C1389),847)),2),R1389)))</f>
        <v>Effectuez l’étape 1</v>
      </c>
      <c r="M1389" s="56" t="str">
        <f>IF(ISTEXT(overallRate),"Effectuez l’étape 1",IF(OR(COUNT($C1389,I1389)&lt;&gt;2,overallRate=0),0,IF(E1389="Yes",ROUND(MAX(IF($B1389="Non - avec lien de dépendance",0,MIN((0.75*I1389),847)),MIN(I1389,(0.75*$C1389),847)),2),S1389)))</f>
        <v>Effectuez l’étape 1</v>
      </c>
      <c r="N1389" s="56" t="str">
        <f>IF(ISTEXT(overallRate),"Effectuez l’étape 1",IF(OR(COUNT($C1389,J1389)&lt;&gt;2,overallRate=0),0,IF(F1389="Yes",ROUND(MAX(IF($B1389="Non - avec lien de dépendance",0,MIN((0.75*J1389),847)),MIN(J1389,(0.75*$C1389),847)),2),T1389)))</f>
        <v>Effectuez l’étape 1</v>
      </c>
      <c r="O1389" s="56" t="str">
        <f>IF(ISTEXT(overallRate),"Effectuez l’étape 1",IF(OR(COUNT($C1389,K1389)&lt;&gt;2,overallRate=0),0,IF(G1389="Yes",ROUND(MAX(IF($B1389="Non - avec lien de dépendance",0,MIN((0.75*K1389),847)),MIN(K1389,(0.75*$C1389),847)),2),U1389)))</f>
        <v>Effectuez l’étape 1</v>
      </c>
      <c r="P1389" s="3">
        <f t="shared" si="21"/>
        <v>0</v>
      </c>
      <c r="R1389" s="110" t="e">
        <f>IF(revenueReduction&gt;0.3,MAX(IF($B1389="Non - avec lien de dépendance",MIN(1129,H1389,$C1389)*overallRate,MIN(1129,H1389)*overallRate),ROUND(MAX(IF($B1389="Non - avec lien de dépendance",0,MIN((0.75*H1389),847)),MIN(H1389,(0.75*$C1389),847)),2)),IF($B1389="Non - avec lien de dépendance",MIN(1129,H1389,$C1389)*overallRate,MIN(1129,H1389)*overallRate))</f>
        <v>#VALUE!</v>
      </c>
      <c r="S1389" s="110" t="e">
        <f>IF(revenueReduction&gt;0.3,MAX(IF($B1389="Non - avec lien de dépendance",MIN(1129,I1389,$C1389)*overallRate,MIN(1129,I1389)*overallRate),ROUND(MAX(IF($B1389="Non - avec lien de dépendance",0,MIN((0.75*I1389),847)),MIN(I1389,(0.75*$C1389),847)),2)),IF($B1389="Non - avec lien de dépendance",MIN(1129,I1389,$C1389)*overallRate,MIN(1129,I1389)*overallRate))</f>
        <v>#VALUE!</v>
      </c>
      <c r="T1389" s="110" t="e">
        <f>IF(revenueReduction&gt;0.3,MAX(IF($B1389="Non - avec lien de dépendance",MIN(1129,J1389,$C1389)*overallRate,MIN(1129,J1389)*overallRate),ROUND(MAX(IF($B1389="Non - avec lien de dépendance",0,MIN((0.75*J1389),847)),MIN(J1389,(0.75*$C1389),847)),2)),IF($B1389="Non - avec lien de dépendance",MIN(1129,J1389,$C1389)*overallRate,MIN(1129,J1389)*overallRate))</f>
        <v>#VALUE!</v>
      </c>
      <c r="U1389" s="110" t="e">
        <f>IF(revenueReduction&gt;0.3,MAX(IF($B1389="Non - avec lien de dépendance",MIN(1129,K1389,$C1389)*overallRate,MIN(1129,K1389)*overallRate),ROUND(MAX(IF($B1389="Non - avec lien de dépendance",0,MIN((0.75*K1389),847)),MIN(K1389,(0.75*$C1389),847)),2)),IF($B1389="Non - avec lien de dépendance",MIN(1129,K1389,$C1389)*overallRate,MIN(1129,K1389)*overallRate))</f>
        <v>#VALUE!</v>
      </c>
    </row>
    <row r="1390" spans="12:21" x14ac:dyDescent="0.5">
      <c r="L1390" s="56" t="str">
        <f>IF(ISTEXT(overallRate),"Effectuez l’étape 1",IF(OR(COUNT($C1390,H1390)&lt;&gt;2,overallRate=0),0,IF(D1390="Oui",ROUND(MAX(IF($B1390="Non - avec lien de dépendance",0,MIN((0.75*H1390),847)),MIN(H1390,(0.75*$C1390),847)),2),R1390)))</f>
        <v>Effectuez l’étape 1</v>
      </c>
      <c r="M1390" s="56" t="str">
        <f>IF(ISTEXT(overallRate),"Effectuez l’étape 1",IF(OR(COUNT($C1390,I1390)&lt;&gt;2,overallRate=0),0,IF(E1390="Yes",ROUND(MAX(IF($B1390="Non - avec lien de dépendance",0,MIN((0.75*I1390),847)),MIN(I1390,(0.75*$C1390),847)),2),S1390)))</f>
        <v>Effectuez l’étape 1</v>
      </c>
      <c r="N1390" s="56" t="str">
        <f>IF(ISTEXT(overallRate),"Effectuez l’étape 1",IF(OR(COUNT($C1390,J1390)&lt;&gt;2,overallRate=0),0,IF(F1390="Yes",ROUND(MAX(IF($B1390="Non - avec lien de dépendance",0,MIN((0.75*J1390),847)),MIN(J1390,(0.75*$C1390),847)),2),T1390)))</f>
        <v>Effectuez l’étape 1</v>
      </c>
      <c r="O1390" s="56" t="str">
        <f>IF(ISTEXT(overallRate),"Effectuez l’étape 1",IF(OR(COUNT($C1390,K1390)&lt;&gt;2,overallRate=0),0,IF(G1390="Yes",ROUND(MAX(IF($B1390="Non - avec lien de dépendance",0,MIN((0.75*K1390),847)),MIN(K1390,(0.75*$C1390),847)),2),U1390)))</f>
        <v>Effectuez l’étape 1</v>
      </c>
      <c r="P1390" s="3">
        <f t="shared" si="21"/>
        <v>0</v>
      </c>
      <c r="R1390" s="110" t="e">
        <f>IF(revenueReduction&gt;0.3,MAX(IF($B1390="Non - avec lien de dépendance",MIN(1129,H1390,$C1390)*overallRate,MIN(1129,H1390)*overallRate),ROUND(MAX(IF($B1390="Non - avec lien de dépendance",0,MIN((0.75*H1390),847)),MIN(H1390,(0.75*$C1390),847)),2)),IF($B1390="Non - avec lien de dépendance",MIN(1129,H1390,$C1390)*overallRate,MIN(1129,H1390)*overallRate))</f>
        <v>#VALUE!</v>
      </c>
      <c r="S1390" s="110" t="e">
        <f>IF(revenueReduction&gt;0.3,MAX(IF($B1390="Non - avec lien de dépendance",MIN(1129,I1390,$C1390)*overallRate,MIN(1129,I1390)*overallRate),ROUND(MAX(IF($B1390="Non - avec lien de dépendance",0,MIN((0.75*I1390),847)),MIN(I1390,(0.75*$C1390),847)),2)),IF($B1390="Non - avec lien de dépendance",MIN(1129,I1390,$C1390)*overallRate,MIN(1129,I1390)*overallRate))</f>
        <v>#VALUE!</v>
      </c>
      <c r="T1390" s="110" t="e">
        <f>IF(revenueReduction&gt;0.3,MAX(IF($B1390="Non - avec lien de dépendance",MIN(1129,J1390,$C1390)*overallRate,MIN(1129,J1390)*overallRate),ROUND(MAX(IF($B1390="Non - avec lien de dépendance",0,MIN((0.75*J1390),847)),MIN(J1390,(0.75*$C1390),847)),2)),IF($B1390="Non - avec lien de dépendance",MIN(1129,J1390,$C1390)*overallRate,MIN(1129,J1390)*overallRate))</f>
        <v>#VALUE!</v>
      </c>
      <c r="U1390" s="110" t="e">
        <f>IF(revenueReduction&gt;0.3,MAX(IF($B1390="Non - avec lien de dépendance",MIN(1129,K1390,$C1390)*overallRate,MIN(1129,K1390)*overallRate),ROUND(MAX(IF($B1390="Non - avec lien de dépendance",0,MIN((0.75*K1390),847)),MIN(K1390,(0.75*$C1390),847)),2)),IF($B1390="Non - avec lien de dépendance",MIN(1129,K1390,$C1390)*overallRate,MIN(1129,K1390)*overallRate))</f>
        <v>#VALUE!</v>
      </c>
    </row>
    <row r="1391" spans="12:21" x14ac:dyDescent="0.5">
      <c r="L1391" s="56" t="str">
        <f>IF(ISTEXT(overallRate),"Effectuez l’étape 1",IF(OR(COUNT($C1391,H1391)&lt;&gt;2,overallRate=0),0,IF(D1391="Oui",ROUND(MAX(IF($B1391="Non - avec lien de dépendance",0,MIN((0.75*H1391),847)),MIN(H1391,(0.75*$C1391),847)),2),R1391)))</f>
        <v>Effectuez l’étape 1</v>
      </c>
      <c r="M1391" s="56" t="str">
        <f>IF(ISTEXT(overallRate),"Effectuez l’étape 1",IF(OR(COUNT($C1391,I1391)&lt;&gt;2,overallRate=0),0,IF(E1391="Yes",ROUND(MAX(IF($B1391="Non - avec lien de dépendance",0,MIN((0.75*I1391),847)),MIN(I1391,(0.75*$C1391),847)),2),S1391)))</f>
        <v>Effectuez l’étape 1</v>
      </c>
      <c r="N1391" s="56" t="str">
        <f>IF(ISTEXT(overallRate),"Effectuez l’étape 1",IF(OR(COUNT($C1391,J1391)&lt;&gt;2,overallRate=0),0,IF(F1391="Yes",ROUND(MAX(IF($B1391="Non - avec lien de dépendance",0,MIN((0.75*J1391),847)),MIN(J1391,(0.75*$C1391),847)),2),T1391)))</f>
        <v>Effectuez l’étape 1</v>
      </c>
      <c r="O1391" s="56" t="str">
        <f>IF(ISTEXT(overallRate),"Effectuez l’étape 1",IF(OR(COUNT($C1391,K1391)&lt;&gt;2,overallRate=0),0,IF(G1391="Yes",ROUND(MAX(IF($B1391="Non - avec lien de dépendance",0,MIN((0.75*K1391),847)),MIN(K1391,(0.75*$C1391),847)),2),U1391)))</f>
        <v>Effectuez l’étape 1</v>
      </c>
      <c r="P1391" s="3">
        <f t="shared" si="21"/>
        <v>0</v>
      </c>
      <c r="R1391" s="110" t="e">
        <f>IF(revenueReduction&gt;0.3,MAX(IF($B1391="Non - avec lien de dépendance",MIN(1129,H1391,$C1391)*overallRate,MIN(1129,H1391)*overallRate),ROUND(MAX(IF($B1391="Non - avec lien de dépendance",0,MIN((0.75*H1391),847)),MIN(H1391,(0.75*$C1391),847)),2)),IF($B1391="Non - avec lien de dépendance",MIN(1129,H1391,$C1391)*overallRate,MIN(1129,H1391)*overallRate))</f>
        <v>#VALUE!</v>
      </c>
      <c r="S1391" s="110" t="e">
        <f>IF(revenueReduction&gt;0.3,MAX(IF($B1391="Non - avec lien de dépendance",MIN(1129,I1391,$C1391)*overallRate,MIN(1129,I1391)*overallRate),ROUND(MAX(IF($B1391="Non - avec lien de dépendance",0,MIN((0.75*I1391),847)),MIN(I1391,(0.75*$C1391),847)),2)),IF($B1391="Non - avec lien de dépendance",MIN(1129,I1391,$C1391)*overallRate,MIN(1129,I1391)*overallRate))</f>
        <v>#VALUE!</v>
      </c>
      <c r="T1391" s="110" t="e">
        <f>IF(revenueReduction&gt;0.3,MAX(IF($B1391="Non - avec lien de dépendance",MIN(1129,J1391,$C1391)*overallRate,MIN(1129,J1391)*overallRate),ROUND(MAX(IF($B1391="Non - avec lien de dépendance",0,MIN((0.75*J1391),847)),MIN(J1391,(0.75*$C1391),847)),2)),IF($B1391="Non - avec lien de dépendance",MIN(1129,J1391,$C1391)*overallRate,MIN(1129,J1391)*overallRate))</f>
        <v>#VALUE!</v>
      </c>
      <c r="U1391" s="110" t="e">
        <f>IF(revenueReduction&gt;0.3,MAX(IF($B1391="Non - avec lien de dépendance",MIN(1129,K1391,$C1391)*overallRate,MIN(1129,K1391)*overallRate),ROUND(MAX(IF($B1391="Non - avec lien de dépendance",0,MIN((0.75*K1391),847)),MIN(K1391,(0.75*$C1391),847)),2)),IF($B1391="Non - avec lien de dépendance",MIN(1129,K1391,$C1391)*overallRate,MIN(1129,K1391)*overallRate))</f>
        <v>#VALUE!</v>
      </c>
    </row>
    <row r="1392" spans="12:21" x14ac:dyDescent="0.5">
      <c r="L1392" s="56" t="str">
        <f>IF(ISTEXT(overallRate),"Effectuez l’étape 1",IF(OR(COUNT($C1392,H1392)&lt;&gt;2,overallRate=0),0,IF(D1392="Oui",ROUND(MAX(IF($B1392="Non - avec lien de dépendance",0,MIN((0.75*H1392),847)),MIN(H1392,(0.75*$C1392),847)),2),R1392)))</f>
        <v>Effectuez l’étape 1</v>
      </c>
      <c r="M1392" s="56" t="str">
        <f>IF(ISTEXT(overallRate),"Effectuez l’étape 1",IF(OR(COUNT($C1392,I1392)&lt;&gt;2,overallRate=0),0,IF(E1392="Yes",ROUND(MAX(IF($B1392="Non - avec lien de dépendance",0,MIN((0.75*I1392),847)),MIN(I1392,(0.75*$C1392),847)),2),S1392)))</f>
        <v>Effectuez l’étape 1</v>
      </c>
      <c r="N1392" s="56" t="str">
        <f>IF(ISTEXT(overallRate),"Effectuez l’étape 1",IF(OR(COUNT($C1392,J1392)&lt;&gt;2,overallRate=0),0,IF(F1392="Yes",ROUND(MAX(IF($B1392="Non - avec lien de dépendance",0,MIN((0.75*J1392),847)),MIN(J1392,(0.75*$C1392),847)),2),T1392)))</f>
        <v>Effectuez l’étape 1</v>
      </c>
      <c r="O1392" s="56" t="str">
        <f>IF(ISTEXT(overallRate),"Effectuez l’étape 1",IF(OR(COUNT($C1392,K1392)&lt;&gt;2,overallRate=0),0,IF(G1392="Yes",ROUND(MAX(IF($B1392="Non - avec lien de dépendance",0,MIN((0.75*K1392),847)),MIN(K1392,(0.75*$C1392),847)),2),U1392)))</f>
        <v>Effectuez l’étape 1</v>
      </c>
      <c r="P1392" s="3">
        <f t="shared" si="21"/>
        <v>0</v>
      </c>
      <c r="R1392" s="110" t="e">
        <f>IF(revenueReduction&gt;0.3,MAX(IF($B1392="Non - avec lien de dépendance",MIN(1129,H1392,$C1392)*overallRate,MIN(1129,H1392)*overallRate),ROUND(MAX(IF($B1392="Non - avec lien de dépendance",0,MIN((0.75*H1392),847)),MIN(H1392,(0.75*$C1392),847)),2)),IF($B1392="Non - avec lien de dépendance",MIN(1129,H1392,$C1392)*overallRate,MIN(1129,H1392)*overallRate))</f>
        <v>#VALUE!</v>
      </c>
      <c r="S1392" s="110" t="e">
        <f>IF(revenueReduction&gt;0.3,MAX(IF($B1392="Non - avec lien de dépendance",MIN(1129,I1392,$C1392)*overallRate,MIN(1129,I1392)*overallRate),ROUND(MAX(IF($B1392="Non - avec lien de dépendance",0,MIN((0.75*I1392),847)),MIN(I1392,(0.75*$C1392),847)),2)),IF($B1392="Non - avec lien de dépendance",MIN(1129,I1392,$C1392)*overallRate,MIN(1129,I1392)*overallRate))</f>
        <v>#VALUE!</v>
      </c>
      <c r="T1392" s="110" t="e">
        <f>IF(revenueReduction&gt;0.3,MAX(IF($B1392="Non - avec lien de dépendance",MIN(1129,J1392,$C1392)*overallRate,MIN(1129,J1392)*overallRate),ROUND(MAX(IF($B1392="Non - avec lien de dépendance",0,MIN((0.75*J1392),847)),MIN(J1392,(0.75*$C1392),847)),2)),IF($B1392="Non - avec lien de dépendance",MIN(1129,J1392,$C1392)*overallRate,MIN(1129,J1392)*overallRate))</f>
        <v>#VALUE!</v>
      </c>
      <c r="U1392" s="110" t="e">
        <f>IF(revenueReduction&gt;0.3,MAX(IF($B1392="Non - avec lien de dépendance",MIN(1129,K1392,$C1392)*overallRate,MIN(1129,K1392)*overallRate),ROUND(MAX(IF($B1392="Non - avec lien de dépendance",0,MIN((0.75*K1392),847)),MIN(K1392,(0.75*$C1392),847)),2)),IF($B1392="Non - avec lien de dépendance",MIN(1129,K1392,$C1392)*overallRate,MIN(1129,K1392)*overallRate))</f>
        <v>#VALUE!</v>
      </c>
    </row>
    <row r="1393" spans="12:21" x14ac:dyDescent="0.5">
      <c r="L1393" s="56" t="str">
        <f>IF(ISTEXT(overallRate),"Effectuez l’étape 1",IF(OR(COUNT($C1393,H1393)&lt;&gt;2,overallRate=0),0,IF(D1393="Oui",ROUND(MAX(IF($B1393="Non - avec lien de dépendance",0,MIN((0.75*H1393),847)),MIN(H1393,(0.75*$C1393),847)),2),R1393)))</f>
        <v>Effectuez l’étape 1</v>
      </c>
      <c r="M1393" s="56" t="str">
        <f>IF(ISTEXT(overallRate),"Effectuez l’étape 1",IF(OR(COUNT($C1393,I1393)&lt;&gt;2,overallRate=0),0,IF(E1393="Yes",ROUND(MAX(IF($B1393="Non - avec lien de dépendance",0,MIN((0.75*I1393),847)),MIN(I1393,(0.75*$C1393),847)),2),S1393)))</f>
        <v>Effectuez l’étape 1</v>
      </c>
      <c r="N1393" s="56" t="str">
        <f>IF(ISTEXT(overallRate),"Effectuez l’étape 1",IF(OR(COUNT($C1393,J1393)&lt;&gt;2,overallRate=0),0,IF(F1393="Yes",ROUND(MAX(IF($B1393="Non - avec lien de dépendance",0,MIN((0.75*J1393),847)),MIN(J1393,(0.75*$C1393),847)),2),T1393)))</f>
        <v>Effectuez l’étape 1</v>
      </c>
      <c r="O1393" s="56" t="str">
        <f>IF(ISTEXT(overallRate),"Effectuez l’étape 1",IF(OR(COUNT($C1393,K1393)&lt;&gt;2,overallRate=0),0,IF(G1393="Yes",ROUND(MAX(IF($B1393="Non - avec lien de dépendance",0,MIN((0.75*K1393),847)),MIN(K1393,(0.75*$C1393),847)),2),U1393)))</f>
        <v>Effectuez l’étape 1</v>
      </c>
      <c r="P1393" s="3">
        <f t="shared" si="21"/>
        <v>0</v>
      </c>
      <c r="R1393" s="110" t="e">
        <f>IF(revenueReduction&gt;0.3,MAX(IF($B1393="Non - avec lien de dépendance",MIN(1129,H1393,$C1393)*overallRate,MIN(1129,H1393)*overallRate),ROUND(MAX(IF($B1393="Non - avec lien de dépendance",0,MIN((0.75*H1393),847)),MIN(H1393,(0.75*$C1393),847)),2)),IF($B1393="Non - avec lien de dépendance",MIN(1129,H1393,$C1393)*overallRate,MIN(1129,H1393)*overallRate))</f>
        <v>#VALUE!</v>
      </c>
      <c r="S1393" s="110" t="e">
        <f>IF(revenueReduction&gt;0.3,MAX(IF($B1393="Non - avec lien de dépendance",MIN(1129,I1393,$C1393)*overallRate,MIN(1129,I1393)*overallRate),ROUND(MAX(IF($B1393="Non - avec lien de dépendance",0,MIN((0.75*I1393),847)),MIN(I1393,(0.75*$C1393),847)),2)),IF($B1393="Non - avec lien de dépendance",MIN(1129,I1393,$C1393)*overallRate,MIN(1129,I1393)*overallRate))</f>
        <v>#VALUE!</v>
      </c>
      <c r="T1393" s="110" t="e">
        <f>IF(revenueReduction&gt;0.3,MAX(IF($B1393="Non - avec lien de dépendance",MIN(1129,J1393,$C1393)*overallRate,MIN(1129,J1393)*overallRate),ROUND(MAX(IF($B1393="Non - avec lien de dépendance",0,MIN((0.75*J1393),847)),MIN(J1393,(0.75*$C1393),847)),2)),IF($B1393="Non - avec lien de dépendance",MIN(1129,J1393,$C1393)*overallRate,MIN(1129,J1393)*overallRate))</f>
        <v>#VALUE!</v>
      </c>
      <c r="U1393" s="110" t="e">
        <f>IF(revenueReduction&gt;0.3,MAX(IF($B1393="Non - avec lien de dépendance",MIN(1129,K1393,$C1393)*overallRate,MIN(1129,K1393)*overallRate),ROUND(MAX(IF($B1393="Non - avec lien de dépendance",0,MIN((0.75*K1393),847)),MIN(K1393,(0.75*$C1393),847)),2)),IF($B1393="Non - avec lien de dépendance",MIN(1129,K1393,$C1393)*overallRate,MIN(1129,K1393)*overallRate))</f>
        <v>#VALUE!</v>
      </c>
    </row>
    <row r="1394" spans="12:21" x14ac:dyDescent="0.5">
      <c r="L1394" s="56" t="str">
        <f>IF(ISTEXT(overallRate),"Effectuez l’étape 1",IF(OR(COUNT($C1394,H1394)&lt;&gt;2,overallRate=0),0,IF(D1394="Oui",ROUND(MAX(IF($B1394="Non - avec lien de dépendance",0,MIN((0.75*H1394),847)),MIN(H1394,(0.75*$C1394),847)),2),R1394)))</f>
        <v>Effectuez l’étape 1</v>
      </c>
      <c r="M1394" s="56" t="str">
        <f>IF(ISTEXT(overallRate),"Effectuez l’étape 1",IF(OR(COUNT($C1394,I1394)&lt;&gt;2,overallRate=0),0,IF(E1394="Yes",ROUND(MAX(IF($B1394="Non - avec lien de dépendance",0,MIN((0.75*I1394),847)),MIN(I1394,(0.75*$C1394),847)),2),S1394)))</f>
        <v>Effectuez l’étape 1</v>
      </c>
      <c r="N1394" s="56" t="str">
        <f>IF(ISTEXT(overallRate),"Effectuez l’étape 1",IF(OR(COUNT($C1394,J1394)&lt;&gt;2,overallRate=0),0,IF(F1394="Yes",ROUND(MAX(IF($B1394="Non - avec lien de dépendance",0,MIN((0.75*J1394),847)),MIN(J1394,(0.75*$C1394),847)),2),T1394)))</f>
        <v>Effectuez l’étape 1</v>
      </c>
      <c r="O1394" s="56" t="str">
        <f>IF(ISTEXT(overallRate),"Effectuez l’étape 1",IF(OR(COUNT($C1394,K1394)&lt;&gt;2,overallRate=0),0,IF(G1394="Yes",ROUND(MAX(IF($B1394="Non - avec lien de dépendance",0,MIN((0.75*K1394),847)),MIN(K1394,(0.75*$C1394),847)),2),U1394)))</f>
        <v>Effectuez l’étape 1</v>
      </c>
      <c r="P1394" s="3">
        <f t="shared" si="21"/>
        <v>0</v>
      </c>
      <c r="R1394" s="110" t="e">
        <f>IF(revenueReduction&gt;0.3,MAX(IF($B1394="Non - avec lien de dépendance",MIN(1129,H1394,$C1394)*overallRate,MIN(1129,H1394)*overallRate),ROUND(MAX(IF($B1394="Non - avec lien de dépendance",0,MIN((0.75*H1394),847)),MIN(H1394,(0.75*$C1394),847)),2)),IF($B1394="Non - avec lien de dépendance",MIN(1129,H1394,$C1394)*overallRate,MIN(1129,H1394)*overallRate))</f>
        <v>#VALUE!</v>
      </c>
      <c r="S1394" s="110" t="e">
        <f>IF(revenueReduction&gt;0.3,MAX(IF($B1394="Non - avec lien de dépendance",MIN(1129,I1394,$C1394)*overallRate,MIN(1129,I1394)*overallRate),ROUND(MAX(IF($B1394="Non - avec lien de dépendance",0,MIN((0.75*I1394),847)),MIN(I1394,(0.75*$C1394),847)),2)),IF($B1394="Non - avec lien de dépendance",MIN(1129,I1394,$C1394)*overallRate,MIN(1129,I1394)*overallRate))</f>
        <v>#VALUE!</v>
      </c>
      <c r="T1394" s="110" t="e">
        <f>IF(revenueReduction&gt;0.3,MAX(IF($B1394="Non - avec lien de dépendance",MIN(1129,J1394,$C1394)*overallRate,MIN(1129,J1394)*overallRate),ROUND(MAX(IF($B1394="Non - avec lien de dépendance",0,MIN((0.75*J1394),847)),MIN(J1394,(0.75*$C1394),847)),2)),IF($B1394="Non - avec lien de dépendance",MIN(1129,J1394,$C1394)*overallRate,MIN(1129,J1394)*overallRate))</f>
        <v>#VALUE!</v>
      </c>
      <c r="U1394" s="110" t="e">
        <f>IF(revenueReduction&gt;0.3,MAX(IF($B1394="Non - avec lien de dépendance",MIN(1129,K1394,$C1394)*overallRate,MIN(1129,K1394)*overallRate),ROUND(MAX(IF($B1394="Non - avec lien de dépendance",0,MIN((0.75*K1394),847)),MIN(K1394,(0.75*$C1394),847)),2)),IF($B1394="Non - avec lien de dépendance",MIN(1129,K1394,$C1394)*overallRate,MIN(1129,K1394)*overallRate))</f>
        <v>#VALUE!</v>
      </c>
    </row>
    <row r="1395" spans="12:21" x14ac:dyDescent="0.5">
      <c r="L1395" s="56" t="str">
        <f>IF(ISTEXT(overallRate),"Effectuez l’étape 1",IF(OR(COUNT($C1395,H1395)&lt;&gt;2,overallRate=0),0,IF(D1395="Oui",ROUND(MAX(IF($B1395="Non - avec lien de dépendance",0,MIN((0.75*H1395),847)),MIN(H1395,(0.75*$C1395),847)),2),R1395)))</f>
        <v>Effectuez l’étape 1</v>
      </c>
      <c r="M1395" s="56" t="str">
        <f>IF(ISTEXT(overallRate),"Effectuez l’étape 1",IF(OR(COUNT($C1395,I1395)&lt;&gt;2,overallRate=0),0,IF(E1395="Yes",ROUND(MAX(IF($B1395="Non - avec lien de dépendance",0,MIN((0.75*I1395),847)),MIN(I1395,(0.75*$C1395),847)),2),S1395)))</f>
        <v>Effectuez l’étape 1</v>
      </c>
      <c r="N1395" s="56" t="str">
        <f>IF(ISTEXT(overallRate),"Effectuez l’étape 1",IF(OR(COUNT($C1395,J1395)&lt;&gt;2,overallRate=0),0,IF(F1395="Yes",ROUND(MAX(IF($B1395="Non - avec lien de dépendance",0,MIN((0.75*J1395),847)),MIN(J1395,(0.75*$C1395),847)),2),T1395)))</f>
        <v>Effectuez l’étape 1</v>
      </c>
      <c r="O1395" s="56" t="str">
        <f>IF(ISTEXT(overallRate),"Effectuez l’étape 1",IF(OR(COUNT($C1395,K1395)&lt;&gt;2,overallRate=0),0,IF(G1395="Yes",ROUND(MAX(IF($B1395="Non - avec lien de dépendance",0,MIN((0.75*K1395),847)),MIN(K1395,(0.75*$C1395),847)),2),U1395)))</f>
        <v>Effectuez l’étape 1</v>
      </c>
      <c r="P1395" s="3">
        <f t="shared" si="21"/>
        <v>0</v>
      </c>
      <c r="R1395" s="110" t="e">
        <f>IF(revenueReduction&gt;0.3,MAX(IF($B1395="Non - avec lien de dépendance",MIN(1129,H1395,$C1395)*overallRate,MIN(1129,H1395)*overallRate),ROUND(MAX(IF($B1395="Non - avec lien de dépendance",0,MIN((0.75*H1395),847)),MIN(H1395,(0.75*$C1395),847)),2)),IF($B1395="Non - avec lien de dépendance",MIN(1129,H1395,$C1395)*overallRate,MIN(1129,H1395)*overallRate))</f>
        <v>#VALUE!</v>
      </c>
      <c r="S1395" s="110" t="e">
        <f>IF(revenueReduction&gt;0.3,MAX(IF($B1395="Non - avec lien de dépendance",MIN(1129,I1395,$C1395)*overallRate,MIN(1129,I1395)*overallRate),ROUND(MAX(IF($B1395="Non - avec lien de dépendance",0,MIN((0.75*I1395),847)),MIN(I1395,(0.75*$C1395),847)),2)),IF($B1395="Non - avec lien de dépendance",MIN(1129,I1395,$C1395)*overallRate,MIN(1129,I1395)*overallRate))</f>
        <v>#VALUE!</v>
      </c>
      <c r="T1395" s="110" t="e">
        <f>IF(revenueReduction&gt;0.3,MAX(IF($B1395="Non - avec lien de dépendance",MIN(1129,J1395,$C1395)*overallRate,MIN(1129,J1395)*overallRate),ROUND(MAX(IF($B1395="Non - avec lien de dépendance",0,MIN((0.75*J1395),847)),MIN(J1395,(0.75*$C1395),847)),2)),IF($B1395="Non - avec lien de dépendance",MIN(1129,J1395,$C1395)*overallRate,MIN(1129,J1395)*overallRate))</f>
        <v>#VALUE!</v>
      </c>
      <c r="U1395" s="110" t="e">
        <f>IF(revenueReduction&gt;0.3,MAX(IF($B1395="Non - avec lien de dépendance",MIN(1129,K1395,$C1395)*overallRate,MIN(1129,K1395)*overallRate),ROUND(MAX(IF($B1395="Non - avec lien de dépendance",0,MIN((0.75*K1395),847)),MIN(K1395,(0.75*$C1395),847)),2)),IF($B1395="Non - avec lien de dépendance",MIN(1129,K1395,$C1395)*overallRate,MIN(1129,K1395)*overallRate))</f>
        <v>#VALUE!</v>
      </c>
    </row>
    <row r="1396" spans="12:21" x14ac:dyDescent="0.5">
      <c r="L1396" s="56" t="str">
        <f>IF(ISTEXT(overallRate),"Effectuez l’étape 1",IF(OR(COUNT($C1396,H1396)&lt;&gt;2,overallRate=0),0,IF(D1396="Oui",ROUND(MAX(IF($B1396="Non - avec lien de dépendance",0,MIN((0.75*H1396),847)),MIN(H1396,(0.75*$C1396),847)),2),R1396)))</f>
        <v>Effectuez l’étape 1</v>
      </c>
      <c r="M1396" s="56" t="str">
        <f>IF(ISTEXT(overallRate),"Effectuez l’étape 1",IF(OR(COUNT($C1396,I1396)&lt;&gt;2,overallRate=0),0,IF(E1396="Yes",ROUND(MAX(IF($B1396="Non - avec lien de dépendance",0,MIN((0.75*I1396),847)),MIN(I1396,(0.75*$C1396),847)),2),S1396)))</f>
        <v>Effectuez l’étape 1</v>
      </c>
      <c r="N1396" s="56" t="str">
        <f>IF(ISTEXT(overallRate),"Effectuez l’étape 1",IF(OR(COUNT($C1396,J1396)&lt;&gt;2,overallRate=0),0,IF(F1396="Yes",ROUND(MAX(IF($B1396="Non - avec lien de dépendance",0,MIN((0.75*J1396),847)),MIN(J1396,(0.75*$C1396),847)),2),T1396)))</f>
        <v>Effectuez l’étape 1</v>
      </c>
      <c r="O1396" s="56" t="str">
        <f>IF(ISTEXT(overallRate),"Effectuez l’étape 1",IF(OR(COUNT($C1396,K1396)&lt;&gt;2,overallRate=0),0,IF(G1396="Yes",ROUND(MAX(IF($B1396="Non - avec lien de dépendance",0,MIN((0.75*K1396),847)),MIN(K1396,(0.75*$C1396),847)),2),U1396)))</f>
        <v>Effectuez l’étape 1</v>
      </c>
      <c r="P1396" s="3">
        <f t="shared" si="21"/>
        <v>0</v>
      </c>
      <c r="R1396" s="110" t="e">
        <f>IF(revenueReduction&gt;0.3,MAX(IF($B1396="Non - avec lien de dépendance",MIN(1129,H1396,$C1396)*overallRate,MIN(1129,H1396)*overallRate),ROUND(MAX(IF($B1396="Non - avec lien de dépendance",0,MIN((0.75*H1396),847)),MIN(H1396,(0.75*$C1396),847)),2)),IF($B1396="Non - avec lien de dépendance",MIN(1129,H1396,$C1396)*overallRate,MIN(1129,H1396)*overallRate))</f>
        <v>#VALUE!</v>
      </c>
      <c r="S1396" s="110" t="e">
        <f>IF(revenueReduction&gt;0.3,MAX(IF($B1396="Non - avec lien de dépendance",MIN(1129,I1396,$C1396)*overallRate,MIN(1129,I1396)*overallRate),ROUND(MAX(IF($B1396="Non - avec lien de dépendance",0,MIN((0.75*I1396),847)),MIN(I1396,(0.75*$C1396),847)),2)),IF($B1396="Non - avec lien de dépendance",MIN(1129,I1396,$C1396)*overallRate,MIN(1129,I1396)*overallRate))</f>
        <v>#VALUE!</v>
      </c>
      <c r="T1396" s="110" t="e">
        <f>IF(revenueReduction&gt;0.3,MAX(IF($B1396="Non - avec lien de dépendance",MIN(1129,J1396,$C1396)*overallRate,MIN(1129,J1396)*overallRate),ROUND(MAX(IF($B1396="Non - avec lien de dépendance",0,MIN((0.75*J1396),847)),MIN(J1396,(0.75*$C1396),847)),2)),IF($B1396="Non - avec lien de dépendance",MIN(1129,J1396,$C1396)*overallRate,MIN(1129,J1396)*overallRate))</f>
        <v>#VALUE!</v>
      </c>
      <c r="U1396" s="110" t="e">
        <f>IF(revenueReduction&gt;0.3,MAX(IF($B1396="Non - avec lien de dépendance",MIN(1129,K1396,$C1396)*overallRate,MIN(1129,K1396)*overallRate),ROUND(MAX(IF($B1396="Non - avec lien de dépendance",0,MIN((0.75*K1396),847)),MIN(K1396,(0.75*$C1396),847)),2)),IF($B1396="Non - avec lien de dépendance",MIN(1129,K1396,$C1396)*overallRate,MIN(1129,K1396)*overallRate))</f>
        <v>#VALUE!</v>
      </c>
    </row>
    <row r="1397" spans="12:21" x14ac:dyDescent="0.5">
      <c r="L1397" s="56" t="str">
        <f>IF(ISTEXT(overallRate),"Effectuez l’étape 1",IF(OR(COUNT($C1397,H1397)&lt;&gt;2,overallRate=0),0,IF(D1397="Oui",ROUND(MAX(IF($B1397="Non - avec lien de dépendance",0,MIN((0.75*H1397),847)),MIN(H1397,(0.75*$C1397),847)),2),R1397)))</f>
        <v>Effectuez l’étape 1</v>
      </c>
      <c r="M1397" s="56" t="str">
        <f>IF(ISTEXT(overallRate),"Effectuez l’étape 1",IF(OR(COUNT($C1397,I1397)&lt;&gt;2,overallRate=0),0,IF(E1397="Yes",ROUND(MAX(IF($B1397="Non - avec lien de dépendance",0,MIN((0.75*I1397),847)),MIN(I1397,(0.75*$C1397),847)),2),S1397)))</f>
        <v>Effectuez l’étape 1</v>
      </c>
      <c r="N1397" s="56" t="str">
        <f>IF(ISTEXT(overallRate),"Effectuez l’étape 1",IF(OR(COUNT($C1397,J1397)&lt;&gt;2,overallRate=0),0,IF(F1397="Yes",ROUND(MAX(IF($B1397="Non - avec lien de dépendance",0,MIN((0.75*J1397),847)),MIN(J1397,(0.75*$C1397),847)),2),T1397)))</f>
        <v>Effectuez l’étape 1</v>
      </c>
      <c r="O1397" s="56" t="str">
        <f>IF(ISTEXT(overallRate),"Effectuez l’étape 1",IF(OR(COUNT($C1397,K1397)&lt;&gt;2,overallRate=0),0,IF(G1397="Yes",ROUND(MAX(IF($B1397="Non - avec lien de dépendance",0,MIN((0.75*K1397),847)),MIN(K1397,(0.75*$C1397),847)),2),U1397)))</f>
        <v>Effectuez l’étape 1</v>
      </c>
      <c r="P1397" s="3">
        <f t="shared" si="21"/>
        <v>0</v>
      </c>
      <c r="R1397" s="110" t="e">
        <f>IF(revenueReduction&gt;0.3,MAX(IF($B1397="Non - avec lien de dépendance",MIN(1129,H1397,$C1397)*overallRate,MIN(1129,H1397)*overallRate),ROUND(MAX(IF($B1397="Non - avec lien de dépendance",0,MIN((0.75*H1397),847)),MIN(H1397,(0.75*$C1397),847)),2)),IF($B1397="Non - avec lien de dépendance",MIN(1129,H1397,$C1397)*overallRate,MIN(1129,H1397)*overallRate))</f>
        <v>#VALUE!</v>
      </c>
      <c r="S1397" s="110" t="e">
        <f>IF(revenueReduction&gt;0.3,MAX(IF($B1397="Non - avec lien de dépendance",MIN(1129,I1397,$C1397)*overallRate,MIN(1129,I1397)*overallRate),ROUND(MAX(IF($B1397="Non - avec lien de dépendance",0,MIN((0.75*I1397),847)),MIN(I1397,(0.75*$C1397),847)),2)),IF($B1397="Non - avec lien de dépendance",MIN(1129,I1397,$C1397)*overallRate,MIN(1129,I1397)*overallRate))</f>
        <v>#VALUE!</v>
      </c>
      <c r="T1397" s="110" t="e">
        <f>IF(revenueReduction&gt;0.3,MAX(IF($B1397="Non - avec lien de dépendance",MIN(1129,J1397,$C1397)*overallRate,MIN(1129,J1397)*overallRate),ROUND(MAX(IF($B1397="Non - avec lien de dépendance",0,MIN((0.75*J1397),847)),MIN(J1397,(0.75*$C1397),847)),2)),IF($B1397="Non - avec lien de dépendance",MIN(1129,J1397,$C1397)*overallRate,MIN(1129,J1397)*overallRate))</f>
        <v>#VALUE!</v>
      </c>
      <c r="U1397" s="110" t="e">
        <f>IF(revenueReduction&gt;0.3,MAX(IF($B1397="Non - avec lien de dépendance",MIN(1129,K1397,$C1397)*overallRate,MIN(1129,K1397)*overallRate),ROUND(MAX(IF($B1397="Non - avec lien de dépendance",0,MIN((0.75*K1397),847)),MIN(K1397,(0.75*$C1397),847)),2)),IF($B1397="Non - avec lien de dépendance",MIN(1129,K1397,$C1397)*overallRate,MIN(1129,K1397)*overallRate))</f>
        <v>#VALUE!</v>
      </c>
    </row>
    <row r="1398" spans="12:21" x14ac:dyDescent="0.5">
      <c r="L1398" s="56" t="str">
        <f>IF(ISTEXT(overallRate),"Effectuez l’étape 1",IF(OR(COUNT($C1398,H1398)&lt;&gt;2,overallRate=0),0,IF(D1398="Oui",ROUND(MAX(IF($B1398="Non - avec lien de dépendance",0,MIN((0.75*H1398),847)),MIN(H1398,(0.75*$C1398),847)),2),R1398)))</f>
        <v>Effectuez l’étape 1</v>
      </c>
      <c r="M1398" s="56" t="str">
        <f>IF(ISTEXT(overallRate),"Effectuez l’étape 1",IF(OR(COUNT($C1398,I1398)&lt;&gt;2,overallRate=0),0,IF(E1398="Yes",ROUND(MAX(IF($B1398="Non - avec lien de dépendance",0,MIN((0.75*I1398),847)),MIN(I1398,(0.75*$C1398),847)),2),S1398)))</f>
        <v>Effectuez l’étape 1</v>
      </c>
      <c r="N1398" s="56" t="str">
        <f>IF(ISTEXT(overallRate),"Effectuez l’étape 1",IF(OR(COUNT($C1398,J1398)&lt;&gt;2,overallRate=0),0,IF(F1398="Yes",ROUND(MAX(IF($B1398="Non - avec lien de dépendance",0,MIN((0.75*J1398),847)),MIN(J1398,(0.75*$C1398),847)),2),T1398)))</f>
        <v>Effectuez l’étape 1</v>
      </c>
      <c r="O1398" s="56" t="str">
        <f>IF(ISTEXT(overallRate),"Effectuez l’étape 1",IF(OR(COUNT($C1398,K1398)&lt;&gt;2,overallRate=0),0,IF(G1398="Yes",ROUND(MAX(IF($B1398="Non - avec lien de dépendance",0,MIN((0.75*K1398),847)),MIN(K1398,(0.75*$C1398),847)),2),U1398)))</f>
        <v>Effectuez l’étape 1</v>
      </c>
      <c r="P1398" s="3">
        <f t="shared" si="21"/>
        <v>0</v>
      </c>
      <c r="R1398" s="110" t="e">
        <f>IF(revenueReduction&gt;0.3,MAX(IF($B1398="Non - avec lien de dépendance",MIN(1129,H1398,$C1398)*overallRate,MIN(1129,H1398)*overallRate),ROUND(MAX(IF($B1398="Non - avec lien de dépendance",0,MIN((0.75*H1398),847)),MIN(H1398,(0.75*$C1398),847)),2)),IF($B1398="Non - avec lien de dépendance",MIN(1129,H1398,$C1398)*overallRate,MIN(1129,H1398)*overallRate))</f>
        <v>#VALUE!</v>
      </c>
      <c r="S1398" s="110" t="e">
        <f>IF(revenueReduction&gt;0.3,MAX(IF($B1398="Non - avec lien de dépendance",MIN(1129,I1398,$C1398)*overallRate,MIN(1129,I1398)*overallRate),ROUND(MAX(IF($B1398="Non - avec lien de dépendance",0,MIN((0.75*I1398),847)),MIN(I1398,(0.75*$C1398),847)),2)),IF($B1398="Non - avec lien de dépendance",MIN(1129,I1398,$C1398)*overallRate,MIN(1129,I1398)*overallRate))</f>
        <v>#VALUE!</v>
      </c>
      <c r="T1398" s="110" t="e">
        <f>IF(revenueReduction&gt;0.3,MAX(IF($B1398="Non - avec lien de dépendance",MIN(1129,J1398,$C1398)*overallRate,MIN(1129,J1398)*overallRate),ROUND(MAX(IF($B1398="Non - avec lien de dépendance",0,MIN((0.75*J1398),847)),MIN(J1398,(0.75*$C1398),847)),2)),IF($B1398="Non - avec lien de dépendance",MIN(1129,J1398,$C1398)*overallRate,MIN(1129,J1398)*overallRate))</f>
        <v>#VALUE!</v>
      </c>
      <c r="U1398" s="110" t="e">
        <f>IF(revenueReduction&gt;0.3,MAX(IF($B1398="Non - avec lien de dépendance",MIN(1129,K1398,$C1398)*overallRate,MIN(1129,K1398)*overallRate),ROUND(MAX(IF($B1398="Non - avec lien de dépendance",0,MIN((0.75*K1398),847)),MIN(K1398,(0.75*$C1398),847)),2)),IF($B1398="Non - avec lien de dépendance",MIN(1129,K1398,$C1398)*overallRate,MIN(1129,K1398)*overallRate))</f>
        <v>#VALUE!</v>
      </c>
    </row>
    <row r="1399" spans="12:21" x14ac:dyDescent="0.5">
      <c r="L1399" s="56" t="str">
        <f>IF(ISTEXT(overallRate),"Effectuez l’étape 1",IF(OR(COUNT($C1399,H1399)&lt;&gt;2,overallRate=0),0,IF(D1399="Oui",ROUND(MAX(IF($B1399="Non - avec lien de dépendance",0,MIN((0.75*H1399),847)),MIN(H1399,(0.75*$C1399),847)),2),R1399)))</f>
        <v>Effectuez l’étape 1</v>
      </c>
      <c r="M1399" s="56" t="str">
        <f>IF(ISTEXT(overallRate),"Effectuez l’étape 1",IF(OR(COUNT($C1399,I1399)&lt;&gt;2,overallRate=0),0,IF(E1399="Yes",ROUND(MAX(IF($B1399="Non - avec lien de dépendance",0,MIN((0.75*I1399),847)),MIN(I1399,(0.75*$C1399),847)),2),S1399)))</f>
        <v>Effectuez l’étape 1</v>
      </c>
      <c r="N1399" s="56" t="str">
        <f>IF(ISTEXT(overallRate),"Effectuez l’étape 1",IF(OR(COUNT($C1399,J1399)&lt;&gt;2,overallRate=0),0,IF(F1399="Yes",ROUND(MAX(IF($B1399="Non - avec lien de dépendance",0,MIN((0.75*J1399),847)),MIN(J1399,(0.75*$C1399),847)),2),T1399)))</f>
        <v>Effectuez l’étape 1</v>
      </c>
      <c r="O1399" s="56" t="str">
        <f>IF(ISTEXT(overallRate),"Effectuez l’étape 1",IF(OR(COUNT($C1399,K1399)&lt;&gt;2,overallRate=0),0,IF(G1399="Yes",ROUND(MAX(IF($B1399="Non - avec lien de dépendance",0,MIN((0.75*K1399),847)),MIN(K1399,(0.75*$C1399),847)),2),U1399)))</f>
        <v>Effectuez l’étape 1</v>
      </c>
      <c r="P1399" s="3">
        <f t="shared" si="21"/>
        <v>0</v>
      </c>
      <c r="R1399" s="110" t="e">
        <f>IF(revenueReduction&gt;0.3,MAX(IF($B1399="Non - avec lien de dépendance",MIN(1129,H1399,$C1399)*overallRate,MIN(1129,H1399)*overallRate),ROUND(MAX(IF($B1399="Non - avec lien de dépendance",0,MIN((0.75*H1399),847)),MIN(H1399,(0.75*$C1399),847)),2)),IF($B1399="Non - avec lien de dépendance",MIN(1129,H1399,$C1399)*overallRate,MIN(1129,H1399)*overallRate))</f>
        <v>#VALUE!</v>
      </c>
      <c r="S1399" s="110" t="e">
        <f>IF(revenueReduction&gt;0.3,MAX(IF($B1399="Non - avec lien de dépendance",MIN(1129,I1399,$C1399)*overallRate,MIN(1129,I1399)*overallRate),ROUND(MAX(IF($B1399="Non - avec lien de dépendance",0,MIN((0.75*I1399),847)),MIN(I1399,(0.75*$C1399),847)),2)),IF($B1399="Non - avec lien de dépendance",MIN(1129,I1399,$C1399)*overallRate,MIN(1129,I1399)*overallRate))</f>
        <v>#VALUE!</v>
      </c>
      <c r="T1399" s="110" t="e">
        <f>IF(revenueReduction&gt;0.3,MAX(IF($B1399="Non - avec lien de dépendance",MIN(1129,J1399,$C1399)*overallRate,MIN(1129,J1399)*overallRate),ROUND(MAX(IF($B1399="Non - avec lien de dépendance",0,MIN((0.75*J1399),847)),MIN(J1399,(0.75*$C1399),847)),2)),IF($B1399="Non - avec lien de dépendance",MIN(1129,J1399,$C1399)*overallRate,MIN(1129,J1399)*overallRate))</f>
        <v>#VALUE!</v>
      </c>
      <c r="U1399" s="110" t="e">
        <f>IF(revenueReduction&gt;0.3,MAX(IF($B1399="Non - avec lien de dépendance",MIN(1129,K1399,$C1399)*overallRate,MIN(1129,K1399)*overallRate),ROUND(MAX(IF($B1399="Non - avec lien de dépendance",0,MIN((0.75*K1399),847)),MIN(K1399,(0.75*$C1399),847)),2)),IF($B1399="Non - avec lien de dépendance",MIN(1129,K1399,$C1399)*overallRate,MIN(1129,K1399)*overallRate))</f>
        <v>#VALUE!</v>
      </c>
    </row>
    <row r="1400" spans="12:21" x14ac:dyDescent="0.5">
      <c r="L1400" s="56" t="str">
        <f>IF(ISTEXT(overallRate),"Effectuez l’étape 1",IF(OR(COUNT($C1400,H1400)&lt;&gt;2,overallRate=0),0,IF(D1400="Oui",ROUND(MAX(IF($B1400="Non - avec lien de dépendance",0,MIN((0.75*H1400),847)),MIN(H1400,(0.75*$C1400),847)),2),R1400)))</f>
        <v>Effectuez l’étape 1</v>
      </c>
      <c r="M1400" s="56" t="str">
        <f>IF(ISTEXT(overallRate),"Effectuez l’étape 1",IF(OR(COUNT($C1400,I1400)&lt;&gt;2,overallRate=0),0,IF(E1400="Yes",ROUND(MAX(IF($B1400="Non - avec lien de dépendance",0,MIN((0.75*I1400),847)),MIN(I1400,(0.75*$C1400),847)),2),S1400)))</f>
        <v>Effectuez l’étape 1</v>
      </c>
      <c r="N1400" s="56" t="str">
        <f>IF(ISTEXT(overallRate),"Effectuez l’étape 1",IF(OR(COUNT($C1400,J1400)&lt;&gt;2,overallRate=0),0,IF(F1400="Yes",ROUND(MAX(IF($B1400="Non - avec lien de dépendance",0,MIN((0.75*J1400),847)),MIN(J1400,(0.75*$C1400),847)),2),T1400)))</f>
        <v>Effectuez l’étape 1</v>
      </c>
      <c r="O1400" s="56" t="str">
        <f>IF(ISTEXT(overallRate),"Effectuez l’étape 1",IF(OR(COUNT($C1400,K1400)&lt;&gt;2,overallRate=0),0,IF(G1400="Yes",ROUND(MAX(IF($B1400="Non - avec lien de dépendance",0,MIN((0.75*K1400),847)),MIN(K1400,(0.75*$C1400),847)),2),U1400)))</f>
        <v>Effectuez l’étape 1</v>
      </c>
      <c r="P1400" s="3">
        <f t="shared" si="21"/>
        <v>0</v>
      </c>
      <c r="R1400" s="110" t="e">
        <f>IF(revenueReduction&gt;0.3,MAX(IF($B1400="Non - avec lien de dépendance",MIN(1129,H1400,$C1400)*overallRate,MIN(1129,H1400)*overallRate),ROUND(MAX(IF($B1400="Non - avec lien de dépendance",0,MIN((0.75*H1400),847)),MIN(H1400,(0.75*$C1400),847)),2)),IF($B1400="Non - avec lien de dépendance",MIN(1129,H1400,$C1400)*overallRate,MIN(1129,H1400)*overallRate))</f>
        <v>#VALUE!</v>
      </c>
      <c r="S1400" s="110" t="e">
        <f>IF(revenueReduction&gt;0.3,MAX(IF($B1400="Non - avec lien de dépendance",MIN(1129,I1400,$C1400)*overallRate,MIN(1129,I1400)*overallRate),ROUND(MAX(IF($B1400="Non - avec lien de dépendance",0,MIN((0.75*I1400),847)),MIN(I1400,(0.75*$C1400),847)),2)),IF($B1400="Non - avec lien de dépendance",MIN(1129,I1400,$C1400)*overallRate,MIN(1129,I1400)*overallRate))</f>
        <v>#VALUE!</v>
      </c>
      <c r="T1400" s="110" t="e">
        <f>IF(revenueReduction&gt;0.3,MAX(IF($B1400="Non - avec lien de dépendance",MIN(1129,J1400,$C1400)*overallRate,MIN(1129,J1400)*overallRate),ROUND(MAX(IF($B1400="Non - avec lien de dépendance",0,MIN((0.75*J1400),847)),MIN(J1400,(0.75*$C1400),847)),2)),IF($B1400="Non - avec lien de dépendance",MIN(1129,J1400,$C1400)*overallRate,MIN(1129,J1400)*overallRate))</f>
        <v>#VALUE!</v>
      </c>
      <c r="U1400" s="110" t="e">
        <f>IF(revenueReduction&gt;0.3,MAX(IF($B1400="Non - avec lien de dépendance",MIN(1129,K1400,$C1400)*overallRate,MIN(1129,K1400)*overallRate),ROUND(MAX(IF($B1400="Non - avec lien de dépendance",0,MIN((0.75*K1400),847)),MIN(K1400,(0.75*$C1400),847)),2)),IF($B1400="Non - avec lien de dépendance",MIN(1129,K1400,$C1400)*overallRate,MIN(1129,K1400)*overallRate))</f>
        <v>#VALUE!</v>
      </c>
    </row>
    <row r="1401" spans="12:21" x14ac:dyDescent="0.5">
      <c r="L1401" s="56" t="str">
        <f>IF(ISTEXT(overallRate),"Effectuez l’étape 1",IF(OR(COUNT($C1401,H1401)&lt;&gt;2,overallRate=0),0,IF(D1401="Oui",ROUND(MAX(IF($B1401="Non - avec lien de dépendance",0,MIN((0.75*H1401),847)),MIN(H1401,(0.75*$C1401),847)),2),R1401)))</f>
        <v>Effectuez l’étape 1</v>
      </c>
      <c r="M1401" s="56" t="str">
        <f>IF(ISTEXT(overallRate),"Effectuez l’étape 1",IF(OR(COUNT($C1401,I1401)&lt;&gt;2,overallRate=0),0,IF(E1401="Yes",ROUND(MAX(IF($B1401="Non - avec lien de dépendance",0,MIN((0.75*I1401),847)),MIN(I1401,(0.75*$C1401),847)),2),S1401)))</f>
        <v>Effectuez l’étape 1</v>
      </c>
      <c r="N1401" s="56" t="str">
        <f>IF(ISTEXT(overallRate),"Effectuez l’étape 1",IF(OR(COUNT($C1401,J1401)&lt;&gt;2,overallRate=0),0,IF(F1401="Yes",ROUND(MAX(IF($B1401="Non - avec lien de dépendance",0,MIN((0.75*J1401),847)),MIN(J1401,(0.75*$C1401),847)),2),T1401)))</f>
        <v>Effectuez l’étape 1</v>
      </c>
      <c r="O1401" s="56" t="str">
        <f>IF(ISTEXT(overallRate),"Effectuez l’étape 1",IF(OR(COUNT($C1401,K1401)&lt;&gt;2,overallRate=0),0,IF(G1401="Yes",ROUND(MAX(IF($B1401="Non - avec lien de dépendance",0,MIN((0.75*K1401),847)),MIN(K1401,(0.75*$C1401),847)),2),U1401)))</f>
        <v>Effectuez l’étape 1</v>
      </c>
      <c r="P1401" s="3">
        <f t="shared" si="21"/>
        <v>0</v>
      </c>
      <c r="R1401" s="110" t="e">
        <f>IF(revenueReduction&gt;0.3,MAX(IF($B1401="Non - avec lien de dépendance",MIN(1129,H1401,$C1401)*overallRate,MIN(1129,H1401)*overallRate),ROUND(MAX(IF($B1401="Non - avec lien de dépendance",0,MIN((0.75*H1401),847)),MIN(H1401,(0.75*$C1401),847)),2)),IF($B1401="Non - avec lien de dépendance",MIN(1129,H1401,$C1401)*overallRate,MIN(1129,H1401)*overallRate))</f>
        <v>#VALUE!</v>
      </c>
      <c r="S1401" s="110" t="e">
        <f>IF(revenueReduction&gt;0.3,MAX(IF($B1401="Non - avec lien de dépendance",MIN(1129,I1401,$C1401)*overallRate,MIN(1129,I1401)*overallRate),ROUND(MAX(IF($B1401="Non - avec lien de dépendance",0,MIN((0.75*I1401),847)),MIN(I1401,(0.75*$C1401),847)),2)),IF($B1401="Non - avec lien de dépendance",MIN(1129,I1401,$C1401)*overallRate,MIN(1129,I1401)*overallRate))</f>
        <v>#VALUE!</v>
      </c>
      <c r="T1401" s="110" t="e">
        <f>IF(revenueReduction&gt;0.3,MAX(IF($B1401="Non - avec lien de dépendance",MIN(1129,J1401,$C1401)*overallRate,MIN(1129,J1401)*overallRate),ROUND(MAX(IF($B1401="Non - avec lien de dépendance",0,MIN((0.75*J1401),847)),MIN(J1401,(0.75*$C1401),847)),2)),IF($B1401="Non - avec lien de dépendance",MIN(1129,J1401,$C1401)*overallRate,MIN(1129,J1401)*overallRate))</f>
        <v>#VALUE!</v>
      </c>
      <c r="U1401" s="110" t="e">
        <f>IF(revenueReduction&gt;0.3,MAX(IF($B1401="Non - avec lien de dépendance",MIN(1129,K1401,$C1401)*overallRate,MIN(1129,K1401)*overallRate),ROUND(MAX(IF($B1401="Non - avec lien de dépendance",0,MIN((0.75*K1401),847)),MIN(K1401,(0.75*$C1401),847)),2)),IF($B1401="Non - avec lien de dépendance",MIN(1129,K1401,$C1401)*overallRate,MIN(1129,K1401)*overallRate))</f>
        <v>#VALUE!</v>
      </c>
    </row>
    <row r="1402" spans="12:21" x14ac:dyDescent="0.5">
      <c r="L1402" s="56" t="str">
        <f>IF(ISTEXT(overallRate),"Effectuez l’étape 1",IF(OR(COUNT($C1402,H1402)&lt;&gt;2,overallRate=0),0,IF(D1402="Oui",ROUND(MAX(IF($B1402="Non - avec lien de dépendance",0,MIN((0.75*H1402),847)),MIN(H1402,(0.75*$C1402),847)),2),R1402)))</f>
        <v>Effectuez l’étape 1</v>
      </c>
      <c r="M1402" s="56" t="str">
        <f>IF(ISTEXT(overallRate),"Effectuez l’étape 1",IF(OR(COUNT($C1402,I1402)&lt;&gt;2,overallRate=0),0,IF(E1402="Yes",ROUND(MAX(IF($B1402="Non - avec lien de dépendance",0,MIN((0.75*I1402),847)),MIN(I1402,(0.75*$C1402),847)),2),S1402)))</f>
        <v>Effectuez l’étape 1</v>
      </c>
      <c r="N1402" s="56" t="str">
        <f>IF(ISTEXT(overallRate),"Effectuez l’étape 1",IF(OR(COUNT($C1402,J1402)&lt;&gt;2,overallRate=0),0,IF(F1402="Yes",ROUND(MAX(IF($B1402="Non - avec lien de dépendance",0,MIN((0.75*J1402),847)),MIN(J1402,(0.75*$C1402),847)),2),T1402)))</f>
        <v>Effectuez l’étape 1</v>
      </c>
      <c r="O1402" s="56" t="str">
        <f>IF(ISTEXT(overallRate),"Effectuez l’étape 1",IF(OR(COUNT($C1402,K1402)&lt;&gt;2,overallRate=0),0,IF(G1402="Yes",ROUND(MAX(IF($B1402="Non - avec lien de dépendance",0,MIN((0.75*K1402),847)),MIN(K1402,(0.75*$C1402),847)),2),U1402)))</f>
        <v>Effectuez l’étape 1</v>
      </c>
      <c r="P1402" s="3">
        <f t="shared" si="21"/>
        <v>0</v>
      </c>
      <c r="R1402" s="110" t="e">
        <f>IF(revenueReduction&gt;0.3,MAX(IF($B1402="Non - avec lien de dépendance",MIN(1129,H1402,$C1402)*overallRate,MIN(1129,H1402)*overallRate),ROUND(MAX(IF($B1402="Non - avec lien de dépendance",0,MIN((0.75*H1402),847)),MIN(H1402,(0.75*$C1402),847)),2)),IF($B1402="Non - avec lien de dépendance",MIN(1129,H1402,$C1402)*overallRate,MIN(1129,H1402)*overallRate))</f>
        <v>#VALUE!</v>
      </c>
      <c r="S1402" s="110" t="e">
        <f>IF(revenueReduction&gt;0.3,MAX(IF($B1402="Non - avec lien de dépendance",MIN(1129,I1402,$C1402)*overallRate,MIN(1129,I1402)*overallRate),ROUND(MAX(IF($B1402="Non - avec lien de dépendance",0,MIN((0.75*I1402),847)),MIN(I1402,(0.75*$C1402),847)),2)),IF($B1402="Non - avec lien de dépendance",MIN(1129,I1402,$C1402)*overallRate,MIN(1129,I1402)*overallRate))</f>
        <v>#VALUE!</v>
      </c>
      <c r="T1402" s="110" t="e">
        <f>IF(revenueReduction&gt;0.3,MAX(IF($B1402="Non - avec lien de dépendance",MIN(1129,J1402,$C1402)*overallRate,MIN(1129,J1402)*overallRate),ROUND(MAX(IF($B1402="Non - avec lien de dépendance",0,MIN((0.75*J1402),847)),MIN(J1402,(0.75*$C1402),847)),2)),IF($B1402="Non - avec lien de dépendance",MIN(1129,J1402,$C1402)*overallRate,MIN(1129,J1402)*overallRate))</f>
        <v>#VALUE!</v>
      </c>
      <c r="U1402" s="110" t="e">
        <f>IF(revenueReduction&gt;0.3,MAX(IF($B1402="Non - avec lien de dépendance",MIN(1129,K1402,$C1402)*overallRate,MIN(1129,K1402)*overallRate),ROUND(MAX(IF($B1402="Non - avec lien de dépendance",0,MIN((0.75*K1402),847)),MIN(K1402,(0.75*$C1402),847)),2)),IF($B1402="Non - avec lien de dépendance",MIN(1129,K1402,$C1402)*overallRate,MIN(1129,K1402)*overallRate))</f>
        <v>#VALUE!</v>
      </c>
    </row>
    <row r="1403" spans="12:21" x14ac:dyDescent="0.5">
      <c r="L1403" s="56" t="str">
        <f>IF(ISTEXT(overallRate),"Effectuez l’étape 1",IF(OR(COUNT($C1403,H1403)&lt;&gt;2,overallRate=0),0,IF(D1403="Oui",ROUND(MAX(IF($B1403="Non - avec lien de dépendance",0,MIN((0.75*H1403),847)),MIN(H1403,(0.75*$C1403),847)),2),R1403)))</f>
        <v>Effectuez l’étape 1</v>
      </c>
      <c r="M1403" s="56" t="str">
        <f>IF(ISTEXT(overallRate),"Effectuez l’étape 1",IF(OR(COUNT($C1403,I1403)&lt;&gt;2,overallRate=0),0,IF(E1403="Yes",ROUND(MAX(IF($B1403="Non - avec lien de dépendance",0,MIN((0.75*I1403),847)),MIN(I1403,(0.75*$C1403),847)),2),S1403)))</f>
        <v>Effectuez l’étape 1</v>
      </c>
      <c r="N1403" s="56" t="str">
        <f>IF(ISTEXT(overallRate),"Effectuez l’étape 1",IF(OR(COUNT($C1403,J1403)&lt;&gt;2,overallRate=0),0,IF(F1403="Yes",ROUND(MAX(IF($B1403="Non - avec lien de dépendance",0,MIN((0.75*J1403),847)),MIN(J1403,(0.75*$C1403),847)),2),T1403)))</f>
        <v>Effectuez l’étape 1</v>
      </c>
      <c r="O1403" s="56" t="str">
        <f>IF(ISTEXT(overallRate),"Effectuez l’étape 1",IF(OR(COUNT($C1403,K1403)&lt;&gt;2,overallRate=0),0,IF(G1403="Yes",ROUND(MAX(IF($B1403="Non - avec lien de dépendance",0,MIN((0.75*K1403),847)),MIN(K1403,(0.75*$C1403),847)),2),U1403)))</f>
        <v>Effectuez l’étape 1</v>
      </c>
      <c r="P1403" s="3">
        <f t="shared" si="21"/>
        <v>0</v>
      </c>
      <c r="R1403" s="110" t="e">
        <f>IF(revenueReduction&gt;0.3,MAX(IF($B1403="Non - avec lien de dépendance",MIN(1129,H1403,$C1403)*overallRate,MIN(1129,H1403)*overallRate),ROUND(MAX(IF($B1403="Non - avec lien de dépendance",0,MIN((0.75*H1403),847)),MIN(H1403,(0.75*$C1403),847)),2)),IF($B1403="Non - avec lien de dépendance",MIN(1129,H1403,$C1403)*overallRate,MIN(1129,H1403)*overallRate))</f>
        <v>#VALUE!</v>
      </c>
      <c r="S1403" s="110" t="e">
        <f>IF(revenueReduction&gt;0.3,MAX(IF($B1403="Non - avec lien de dépendance",MIN(1129,I1403,$C1403)*overallRate,MIN(1129,I1403)*overallRate),ROUND(MAX(IF($B1403="Non - avec lien de dépendance",0,MIN((0.75*I1403),847)),MIN(I1403,(0.75*$C1403),847)),2)),IF($B1403="Non - avec lien de dépendance",MIN(1129,I1403,$C1403)*overallRate,MIN(1129,I1403)*overallRate))</f>
        <v>#VALUE!</v>
      </c>
      <c r="T1403" s="110" t="e">
        <f>IF(revenueReduction&gt;0.3,MAX(IF($B1403="Non - avec lien de dépendance",MIN(1129,J1403,$C1403)*overallRate,MIN(1129,J1403)*overallRate),ROUND(MAX(IF($B1403="Non - avec lien de dépendance",0,MIN((0.75*J1403),847)),MIN(J1403,(0.75*$C1403),847)),2)),IF($B1403="Non - avec lien de dépendance",MIN(1129,J1403,$C1403)*overallRate,MIN(1129,J1403)*overallRate))</f>
        <v>#VALUE!</v>
      </c>
      <c r="U1403" s="110" t="e">
        <f>IF(revenueReduction&gt;0.3,MAX(IF($B1403="Non - avec lien de dépendance",MIN(1129,K1403,$C1403)*overallRate,MIN(1129,K1403)*overallRate),ROUND(MAX(IF($B1403="Non - avec lien de dépendance",0,MIN((0.75*K1403),847)),MIN(K1403,(0.75*$C1403),847)),2)),IF($B1403="Non - avec lien de dépendance",MIN(1129,K1403,$C1403)*overallRate,MIN(1129,K1403)*overallRate))</f>
        <v>#VALUE!</v>
      </c>
    </row>
    <row r="1404" spans="12:21" x14ac:dyDescent="0.5">
      <c r="L1404" s="56" t="str">
        <f>IF(ISTEXT(overallRate),"Effectuez l’étape 1",IF(OR(COUNT($C1404,H1404)&lt;&gt;2,overallRate=0),0,IF(D1404="Oui",ROUND(MAX(IF($B1404="Non - avec lien de dépendance",0,MIN((0.75*H1404),847)),MIN(H1404,(0.75*$C1404),847)),2),R1404)))</f>
        <v>Effectuez l’étape 1</v>
      </c>
      <c r="M1404" s="56" t="str">
        <f>IF(ISTEXT(overallRate),"Effectuez l’étape 1",IF(OR(COUNT($C1404,I1404)&lt;&gt;2,overallRate=0),0,IF(E1404="Yes",ROUND(MAX(IF($B1404="Non - avec lien de dépendance",0,MIN((0.75*I1404),847)),MIN(I1404,(0.75*$C1404),847)),2),S1404)))</f>
        <v>Effectuez l’étape 1</v>
      </c>
      <c r="N1404" s="56" t="str">
        <f>IF(ISTEXT(overallRate),"Effectuez l’étape 1",IF(OR(COUNT($C1404,J1404)&lt;&gt;2,overallRate=0),0,IF(F1404="Yes",ROUND(MAX(IF($B1404="Non - avec lien de dépendance",0,MIN((0.75*J1404),847)),MIN(J1404,(0.75*$C1404),847)),2),T1404)))</f>
        <v>Effectuez l’étape 1</v>
      </c>
      <c r="O1404" s="56" t="str">
        <f>IF(ISTEXT(overallRate),"Effectuez l’étape 1",IF(OR(COUNT($C1404,K1404)&lt;&gt;2,overallRate=0),0,IF(G1404="Yes",ROUND(MAX(IF($B1404="Non - avec lien de dépendance",0,MIN((0.75*K1404),847)),MIN(K1404,(0.75*$C1404),847)),2),U1404)))</f>
        <v>Effectuez l’étape 1</v>
      </c>
      <c r="P1404" s="3">
        <f t="shared" si="21"/>
        <v>0</v>
      </c>
      <c r="R1404" s="110" t="e">
        <f>IF(revenueReduction&gt;0.3,MAX(IF($B1404="Non - avec lien de dépendance",MIN(1129,H1404,$C1404)*overallRate,MIN(1129,H1404)*overallRate),ROUND(MAX(IF($B1404="Non - avec lien de dépendance",0,MIN((0.75*H1404),847)),MIN(H1404,(0.75*$C1404),847)),2)),IF($B1404="Non - avec lien de dépendance",MIN(1129,H1404,$C1404)*overallRate,MIN(1129,H1404)*overallRate))</f>
        <v>#VALUE!</v>
      </c>
      <c r="S1404" s="110" t="e">
        <f>IF(revenueReduction&gt;0.3,MAX(IF($B1404="Non - avec lien de dépendance",MIN(1129,I1404,$C1404)*overallRate,MIN(1129,I1404)*overallRate),ROUND(MAX(IF($B1404="Non - avec lien de dépendance",0,MIN((0.75*I1404),847)),MIN(I1404,(0.75*$C1404),847)),2)),IF($B1404="Non - avec lien de dépendance",MIN(1129,I1404,$C1404)*overallRate,MIN(1129,I1404)*overallRate))</f>
        <v>#VALUE!</v>
      </c>
      <c r="T1404" s="110" t="e">
        <f>IF(revenueReduction&gt;0.3,MAX(IF($B1404="Non - avec lien de dépendance",MIN(1129,J1404,$C1404)*overallRate,MIN(1129,J1404)*overallRate),ROUND(MAX(IF($B1404="Non - avec lien de dépendance",0,MIN((0.75*J1404),847)),MIN(J1404,(0.75*$C1404),847)),2)),IF($B1404="Non - avec lien de dépendance",MIN(1129,J1404,$C1404)*overallRate,MIN(1129,J1404)*overallRate))</f>
        <v>#VALUE!</v>
      </c>
      <c r="U1404" s="110" t="e">
        <f>IF(revenueReduction&gt;0.3,MAX(IF($B1404="Non - avec lien de dépendance",MIN(1129,K1404,$C1404)*overallRate,MIN(1129,K1404)*overallRate),ROUND(MAX(IF($B1404="Non - avec lien de dépendance",0,MIN((0.75*K1404),847)),MIN(K1404,(0.75*$C1404),847)),2)),IF($B1404="Non - avec lien de dépendance",MIN(1129,K1404,$C1404)*overallRate,MIN(1129,K1404)*overallRate))</f>
        <v>#VALUE!</v>
      </c>
    </row>
    <row r="1405" spans="12:21" x14ac:dyDescent="0.5">
      <c r="L1405" s="56" t="str">
        <f>IF(ISTEXT(overallRate),"Effectuez l’étape 1",IF(OR(COUNT($C1405,H1405)&lt;&gt;2,overallRate=0),0,IF(D1405="Oui",ROUND(MAX(IF($B1405="Non - avec lien de dépendance",0,MIN((0.75*H1405),847)),MIN(H1405,(0.75*$C1405),847)),2),R1405)))</f>
        <v>Effectuez l’étape 1</v>
      </c>
      <c r="M1405" s="56" t="str">
        <f>IF(ISTEXT(overallRate),"Effectuez l’étape 1",IF(OR(COUNT($C1405,I1405)&lt;&gt;2,overallRate=0),0,IF(E1405="Yes",ROUND(MAX(IF($B1405="Non - avec lien de dépendance",0,MIN((0.75*I1405),847)),MIN(I1405,(0.75*$C1405),847)),2),S1405)))</f>
        <v>Effectuez l’étape 1</v>
      </c>
      <c r="N1405" s="56" t="str">
        <f>IF(ISTEXT(overallRate),"Effectuez l’étape 1",IF(OR(COUNT($C1405,J1405)&lt;&gt;2,overallRate=0),0,IF(F1405="Yes",ROUND(MAX(IF($B1405="Non - avec lien de dépendance",0,MIN((0.75*J1405),847)),MIN(J1405,(0.75*$C1405),847)),2),T1405)))</f>
        <v>Effectuez l’étape 1</v>
      </c>
      <c r="O1405" s="56" t="str">
        <f>IF(ISTEXT(overallRate),"Effectuez l’étape 1",IF(OR(COUNT($C1405,K1405)&lt;&gt;2,overallRate=0),0,IF(G1405="Yes",ROUND(MAX(IF($B1405="Non - avec lien de dépendance",0,MIN((0.75*K1405),847)),MIN(K1405,(0.75*$C1405),847)),2),U1405)))</f>
        <v>Effectuez l’étape 1</v>
      </c>
      <c r="P1405" s="3">
        <f t="shared" si="21"/>
        <v>0</v>
      </c>
      <c r="R1405" s="110" t="e">
        <f>IF(revenueReduction&gt;0.3,MAX(IF($B1405="Non - avec lien de dépendance",MIN(1129,H1405,$C1405)*overallRate,MIN(1129,H1405)*overallRate),ROUND(MAX(IF($B1405="Non - avec lien de dépendance",0,MIN((0.75*H1405),847)),MIN(H1405,(0.75*$C1405),847)),2)),IF($B1405="Non - avec lien de dépendance",MIN(1129,H1405,$C1405)*overallRate,MIN(1129,H1405)*overallRate))</f>
        <v>#VALUE!</v>
      </c>
      <c r="S1405" s="110" t="e">
        <f>IF(revenueReduction&gt;0.3,MAX(IF($B1405="Non - avec lien de dépendance",MIN(1129,I1405,$C1405)*overallRate,MIN(1129,I1405)*overallRate),ROUND(MAX(IF($B1405="Non - avec lien de dépendance",0,MIN((0.75*I1405),847)),MIN(I1405,(0.75*$C1405),847)),2)),IF($B1405="Non - avec lien de dépendance",MIN(1129,I1405,$C1405)*overallRate,MIN(1129,I1405)*overallRate))</f>
        <v>#VALUE!</v>
      </c>
      <c r="T1405" s="110" t="e">
        <f>IF(revenueReduction&gt;0.3,MAX(IF($B1405="Non - avec lien de dépendance",MIN(1129,J1405,$C1405)*overallRate,MIN(1129,J1405)*overallRate),ROUND(MAX(IF($B1405="Non - avec lien de dépendance",0,MIN((0.75*J1405),847)),MIN(J1405,(0.75*$C1405),847)),2)),IF($B1405="Non - avec lien de dépendance",MIN(1129,J1405,$C1405)*overallRate,MIN(1129,J1405)*overallRate))</f>
        <v>#VALUE!</v>
      </c>
      <c r="U1405" s="110" t="e">
        <f>IF(revenueReduction&gt;0.3,MAX(IF($B1405="Non - avec lien de dépendance",MIN(1129,K1405,$C1405)*overallRate,MIN(1129,K1405)*overallRate),ROUND(MAX(IF($B1405="Non - avec lien de dépendance",0,MIN((0.75*K1405),847)),MIN(K1405,(0.75*$C1405),847)),2)),IF($B1405="Non - avec lien de dépendance",MIN(1129,K1405,$C1405)*overallRate,MIN(1129,K1405)*overallRate))</f>
        <v>#VALUE!</v>
      </c>
    </row>
    <row r="1406" spans="12:21" x14ac:dyDescent="0.5">
      <c r="L1406" s="56" t="str">
        <f>IF(ISTEXT(overallRate),"Effectuez l’étape 1",IF(OR(COUNT($C1406,H1406)&lt;&gt;2,overallRate=0),0,IF(D1406="Oui",ROUND(MAX(IF($B1406="Non - avec lien de dépendance",0,MIN((0.75*H1406),847)),MIN(H1406,(0.75*$C1406),847)),2),R1406)))</f>
        <v>Effectuez l’étape 1</v>
      </c>
      <c r="M1406" s="56" t="str">
        <f>IF(ISTEXT(overallRate),"Effectuez l’étape 1",IF(OR(COUNT($C1406,I1406)&lt;&gt;2,overallRate=0),0,IF(E1406="Yes",ROUND(MAX(IF($B1406="Non - avec lien de dépendance",0,MIN((0.75*I1406),847)),MIN(I1406,(0.75*$C1406),847)),2),S1406)))</f>
        <v>Effectuez l’étape 1</v>
      </c>
      <c r="N1406" s="56" t="str">
        <f>IF(ISTEXT(overallRate),"Effectuez l’étape 1",IF(OR(COUNT($C1406,J1406)&lt;&gt;2,overallRate=0),0,IF(F1406="Yes",ROUND(MAX(IF($B1406="Non - avec lien de dépendance",0,MIN((0.75*J1406),847)),MIN(J1406,(0.75*$C1406),847)),2),T1406)))</f>
        <v>Effectuez l’étape 1</v>
      </c>
      <c r="O1406" s="56" t="str">
        <f>IF(ISTEXT(overallRate),"Effectuez l’étape 1",IF(OR(COUNT($C1406,K1406)&lt;&gt;2,overallRate=0),0,IF(G1406="Yes",ROUND(MAX(IF($B1406="Non - avec lien de dépendance",0,MIN((0.75*K1406),847)),MIN(K1406,(0.75*$C1406),847)),2),U1406)))</f>
        <v>Effectuez l’étape 1</v>
      </c>
      <c r="P1406" s="3">
        <f t="shared" si="21"/>
        <v>0</v>
      </c>
      <c r="R1406" s="110" t="e">
        <f>IF(revenueReduction&gt;0.3,MAX(IF($B1406="Non - avec lien de dépendance",MIN(1129,H1406,$C1406)*overallRate,MIN(1129,H1406)*overallRate),ROUND(MAX(IF($B1406="Non - avec lien de dépendance",0,MIN((0.75*H1406),847)),MIN(H1406,(0.75*$C1406),847)),2)),IF($B1406="Non - avec lien de dépendance",MIN(1129,H1406,$C1406)*overallRate,MIN(1129,H1406)*overallRate))</f>
        <v>#VALUE!</v>
      </c>
      <c r="S1406" s="110" t="e">
        <f>IF(revenueReduction&gt;0.3,MAX(IF($B1406="Non - avec lien de dépendance",MIN(1129,I1406,$C1406)*overallRate,MIN(1129,I1406)*overallRate),ROUND(MAX(IF($B1406="Non - avec lien de dépendance",0,MIN((0.75*I1406),847)),MIN(I1406,(0.75*$C1406),847)),2)),IF($B1406="Non - avec lien de dépendance",MIN(1129,I1406,$C1406)*overallRate,MIN(1129,I1406)*overallRate))</f>
        <v>#VALUE!</v>
      </c>
      <c r="T1406" s="110" t="e">
        <f>IF(revenueReduction&gt;0.3,MAX(IF($B1406="Non - avec lien de dépendance",MIN(1129,J1406,$C1406)*overallRate,MIN(1129,J1406)*overallRate),ROUND(MAX(IF($B1406="Non - avec lien de dépendance",0,MIN((0.75*J1406),847)),MIN(J1406,(0.75*$C1406),847)),2)),IF($B1406="Non - avec lien de dépendance",MIN(1129,J1406,$C1406)*overallRate,MIN(1129,J1406)*overallRate))</f>
        <v>#VALUE!</v>
      </c>
      <c r="U1406" s="110" t="e">
        <f>IF(revenueReduction&gt;0.3,MAX(IF($B1406="Non - avec lien de dépendance",MIN(1129,K1406,$C1406)*overallRate,MIN(1129,K1406)*overallRate),ROUND(MAX(IF($B1406="Non - avec lien de dépendance",0,MIN((0.75*K1406),847)),MIN(K1406,(0.75*$C1406),847)),2)),IF($B1406="Non - avec lien de dépendance",MIN(1129,K1406,$C1406)*overallRate,MIN(1129,K1406)*overallRate))</f>
        <v>#VALUE!</v>
      </c>
    </row>
    <row r="1407" spans="12:21" x14ac:dyDescent="0.5">
      <c r="L1407" s="56" t="str">
        <f>IF(ISTEXT(overallRate),"Effectuez l’étape 1",IF(OR(COUNT($C1407,H1407)&lt;&gt;2,overallRate=0),0,IF(D1407="Oui",ROUND(MAX(IF($B1407="Non - avec lien de dépendance",0,MIN((0.75*H1407),847)),MIN(H1407,(0.75*$C1407),847)),2),R1407)))</f>
        <v>Effectuez l’étape 1</v>
      </c>
      <c r="M1407" s="56" t="str">
        <f>IF(ISTEXT(overallRate),"Effectuez l’étape 1",IF(OR(COUNT($C1407,I1407)&lt;&gt;2,overallRate=0),0,IF(E1407="Yes",ROUND(MAX(IF($B1407="Non - avec lien de dépendance",0,MIN((0.75*I1407),847)),MIN(I1407,(0.75*$C1407),847)),2),S1407)))</f>
        <v>Effectuez l’étape 1</v>
      </c>
      <c r="N1407" s="56" t="str">
        <f>IF(ISTEXT(overallRate),"Effectuez l’étape 1",IF(OR(COUNT($C1407,J1407)&lt;&gt;2,overallRate=0),0,IF(F1407="Yes",ROUND(MAX(IF($B1407="Non - avec lien de dépendance",0,MIN((0.75*J1407),847)),MIN(J1407,(0.75*$C1407),847)),2),T1407)))</f>
        <v>Effectuez l’étape 1</v>
      </c>
      <c r="O1407" s="56" t="str">
        <f>IF(ISTEXT(overallRate),"Effectuez l’étape 1",IF(OR(COUNT($C1407,K1407)&lt;&gt;2,overallRate=0),0,IF(G1407="Yes",ROUND(MAX(IF($B1407="Non - avec lien de dépendance",0,MIN((0.75*K1407),847)),MIN(K1407,(0.75*$C1407),847)),2),U1407)))</f>
        <v>Effectuez l’étape 1</v>
      </c>
      <c r="P1407" s="3">
        <f t="shared" si="21"/>
        <v>0</v>
      </c>
      <c r="R1407" s="110" t="e">
        <f>IF(revenueReduction&gt;0.3,MAX(IF($B1407="Non - avec lien de dépendance",MIN(1129,H1407,$C1407)*overallRate,MIN(1129,H1407)*overallRate),ROUND(MAX(IF($B1407="Non - avec lien de dépendance",0,MIN((0.75*H1407),847)),MIN(H1407,(0.75*$C1407),847)),2)),IF($B1407="Non - avec lien de dépendance",MIN(1129,H1407,$C1407)*overallRate,MIN(1129,H1407)*overallRate))</f>
        <v>#VALUE!</v>
      </c>
      <c r="S1407" s="110" t="e">
        <f>IF(revenueReduction&gt;0.3,MAX(IF($B1407="Non - avec lien de dépendance",MIN(1129,I1407,$C1407)*overallRate,MIN(1129,I1407)*overallRate),ROUND(MAX(IF($B1407="Non - avec lien de dépendance",0,MIN((0.75*I1407),847)),MIN(I1407,(0.75*$C1407),847)),2)),IF($B1407="Non - avec lien de dépendance",MIN(1129,I1407,$C1407)*overallRate,MIN(1129,I1407)*overallRate))</f>
        <v>#VALUE!</v>
      </c>
      <c r="T1407" s="110" t="e">
        <f>IF(revenueReduction&gt;0.3,MAX(IF($B1407="Non - avec lien de dépendance",MIN(1129,J1407,$C1407)*overallRate,MIN(1129,J1407)*overallRate),ROUND(MAX(IF($B1407="Non - avec lien de dépendance",0,MIN((0.75*J1407),847)),MIN(J1407,(0.75*$C1407),847)),2)),IF($B1407="Non - avec lien de dépendance",MIN(1129,J1407,$C1407)*overallRate,MIN(1129,J1407)*overallRate))</f>
        <v>#VALUE!</v>
      </c>
      <c r="U1407" s="110" t="e">
        <f>IF(revenueReduction&gt;0.3,MAX(IF($B1407="Non - avec lien de dépendance",MIN(1129,K1407,$C1407)*overallRate,MIN(1129,K1407)*overallRate),ROUND(MAX(IF($B1407="Non - avec lien de dépendance",0,MIN((0.75*K1407),847)),MIN(K1407,(0.75*$C1407),847)),2)),IF($B1407="Non - avec lien de dépendance",MIN(1129,K1407,$C1407)*overallRate,MIN(1129,K1407)*overallRate))</f>
        <v>#VALUE!</v>
      </c>
    </row>
    <row r="1408" spans="12:21" x14ac:dyDescent="0.5">
      <c r="L1408" s="56" t="str">
        <f>IF(ISTEXT(overallRate),"Effectuez l’étape 1",IF(OR(COUNT($C1408,H1408)&lt;&gt;2,overallRate=0),0,IF(D1408="Oui",ROUND(MAX(IF($B1408="Non - avec lien de dépendance",0,MIN((0.75*H1408),847)),MIN(H1408,(0.75*$C1408),847)),2),R1408)))</f>
        <v>Effectuez l’étape 1</v>
      </c>
      <c r="M1408" s="56" t="str">
        <f>IF(ISTEXT(overallRate),"Effectuez l’étape 1",IF(OR(COUNT($C1408,I1408)&lt;&gt;2,overallRate=0),0,IF(E1408="Yes",ROUND(MAX(IF($B1408="Non - avec lien de dépendance",0,MIN((0.75*I1408),847)),MIN(I1408,(0.75*$C1408),847)),2),S1408)))</f>
        <v>Effectuez l’étape 1</v>
      </c>
      <c r="N1408" s="56" t="str">
        <f>IF(ISTEXT(overallRate),"Effectuez l’étape 1",IF(OR(COUNT($C1408,J1408)&lt;&gt;2,overallRate=0),0,IF(F1408="Yes",ROUND(MAX(IF($B1408="Non - avec lien de dépendance",0,MIN((0.75*J1408),847)),MIN(J1408,(0.75*$C1408),847)),2),T1408)))</f>
        <v>Effectuez l’étape 1</v>
      </c>
      <c r="O1408" s="56" t="str">
        <f>IF(ISTEXT(overallRate),"Effectuez l’étape 1",IF(OR(COUNT($C1408,K1408)&lt;&gt;2,overallRate=0),0,IF(G1408="Yes",ROUND(MAX(IF($B1408="Non - avec lien de dépendance",0,MIN((0.75*K1408),847)),MIN(K1408,(0.75*$C1408),847)),2),U1408)))</f>
        <v>Effectuez l’étape 1</v>
      </c>
      <c r="P1408" s="3">
        <f t="shared" si="21"/>
        <v>0</v>
      </c>
      <c r="R1408" s="110" t="e">
        <f>IF(revenueReduction&gt;0.3,MAX(IF($B1408="Non - avec lien de dépendance",MIN(1129,H1408,$C1408)*overallRate,MIN(1129,H1408)*overallRate),ROUND(MAX(IF($B1408="Non - avec lien de dépendance",0,MIN((0.75*H1408),847)),MIN(H1408,(0.75*$C1408),847)),2)),IF($B1408="Non - avec lien de dépendance",MIN(1129,H1408,$C1408)*overallRate,MIN(1129,H1408)*overallRate))</f>
        <v>#VALUE!</v>
      </c>
      <c r="S1408" s="110" t="e">
        <f>IF(revenueReduction&gt;0.3,MAX(IF($B1408="Non - avec lien de dépendance",MIN(1129,I1408,$C1408)*overallRate,MIN(1129,I1408)*overallRate),ROUND(MAX(IF($B1408="Non - avec lien de dépendance",0,MIN((0.75*I1408),847)),MIN(I1408,(0.75*$C1408),847)),2)),IF($B1408="Non - avec lien de dépendance",MIN(1129,I1408,$C1408)*overallRate,MIN(1129,I1408)*overallRate))</f>
        <v>#VALUE!</v>
      </c>
      <c r="T1408" s="110" t="e">
        <f>IF(revenueReduction&gt;0.3,MAX(IF($B1408="Non - avec lien de dépendance",MIN(1129,J1408,$C1408)*overallRate,MIN(1129,J1408)*overallRate),ROUND(MAX(IF($B1408="Non - avec lien de dépendance",0,MIN((0.75*J1408),847)),MIN(J1408,(0.75*$C1408),847)),2)),IF($B1408="Non - avec lien de dépendance",MIN(1129,J1408,$C1408)*overallRate,MIN(1129,J1408)*overallRate))</f>
        <v>#VALUE!</v>
      </c>
      <c r="U1408" s="110" t="e">
        <f>IF(revenueReduction&gt;0.3,MAX(IF($B1408="Non - avec lien de dépendance",MIN(1129,K1408,$C1408)*overallRate,MIN(1129,K1408)*overallRate),ROUND(MAX(IF($B1408="Non - avec lien de dépendance",0,MIN((0.75*K1408),847)),MIN(K1408,(0.75*$C1408),847)),2)),IF($B1408="Non - avec lien de dépendance",MIN(1129,K1408,$C1408)*overallRate,MIN(1129,K1408)*overallRate))</f>
        <v>#VALUE!</v>
      </c>
    </row>
    <row r="1409" spans="12:21" x14ac:dyDescent="0.5">
      <c r="L1409" s="56" t="str">
        <f>IF(ISTEXT(overallRate),"Effectuez l’étape 1",IF(OR(COUNT($C1409,H1409)&lt;&gt;2,overallRate=0),0,IF(D1409="Oui",ROUND(MAX(IF($B1409="Non - avec lien de dépendance",0,MIN((0.75*H1409),847)),MIN(H1409,(0.75*$C1409),847)),2),R1409)))</f>
        <v>Effectuez l’étape 1</v>
      </c>
      <c r="M1409" s="56" t="str">
        <f>IF(ISTEXT(overallRate),"Effectuez l’étape 1",IF(OR(COUNT($C1409,I1409)&lt;&gt;2,overallRate=0),0,IF(E1409="Yes",ROUND(MAX(IF($B1409="Non - avec lien de dépendance",0,MIN((0.75*I1409),847)),MIN(I1409,(0.75*$C1409),847)),2),S1409)))</f>
        <v>Effectuez l’étape 1</v>
      </c>
      <c r="N1409" s="56" t="str">
        <f>IF(ISTEXT(overallRate),"Effectuez l’étape 1",IF(OR(COUNT($C1409,J1409)&lt;&gt;2,overallRate=0),0,IF(F1409="Yes",ROUND(MAX(IF($B1409="Non - avec lien de dépendance",0,MIN((0.75*J1409),847)),MIN(J1409,(0.75*$C1409),847)),2),T1409)))</f>
        <v>Effectuez l’étape 1</v>
      </c>
      <c r="O1409" s="56" t="str">
        <f>IF(ISTEXT(overallRate),"Effectuez l’étape 1",IF(OR(COUNT($C1409,K1409)&lt;&gt;2,overallRate=0),0,IF(G1409="Yes",ROUND(MAX(IF($B1409="Non - avec lien de dépendance",0,MIN((0.75*K1409),847)),MIN(K1409,(0.75*$C1409),847)),2),U1409)))</f>
        <v>Effectuez l’étape 1</v>
      </c>
      <c r="P1409" s="3">
        <f t="shared" si="21"/>
        <v>0</v>
      </c>
      <c r="R1409" s="110" t="e">
        <f>IF(revenueReduction&gt;0.3,MAX(IF($B1409="Non - avec lien de dépendance",MIN(1129,H1409,$C1409)*overallRate,MIN(1129,H1409)*overallRate),ROUND(MAX(IF($B1409="Non - avec lien de dépendance",0,MIN((0.75*H1409),847)),MIN(H1409,(0.75*$C1409),847)),2)),IF($B1409="Non - avec lien de dépendance",MIN(1129,H1409,$C1409)*overallRate,MIN(1129,H1409)*overallRate))</f>
        <v>#VALUE!</v>
      </c>
      <c r="S1409" s="110" t="e">
        <f>IF(revenueReduction&gt;0.3,MAX(IF($B1409="Non - avec lien de dépendance",MIN(1129,I1409,$C1409)*overallRate,MIN(1129,I1409)*overallRate),ROUND(MAX(IF($B1409="Non - avec lien de dépendance",0,MIN((0.75*I1409),847)),MIN(I1409,(0.75*$C1409),847)),2)),IF($B1409="Non - avec lien de dépendance",MIN(1129,I1409,$C1409)*overallRate,MIN(1129,I1409)*overallRate))</f>
        <v>#VALUE!</v>
      </c>
      <c r="T1409" s="110" t="e">
        <f>IF(revenueReduction&gt;0.3,MAX(IF($B1409="Non - avec lien de dépendance",MIN(1129,J1409,$C1409)*overallRate,MIN(1129,J1409)*overallRate),ROUND(MAX(IF($B1409="Non - avec lien de dépendance",0,MIN((0.75*J1409),847)),MIN(J1409,(0.75*$C1409),847)),2)),IF($B1409="Non - avec lien de dépendance",MIN(1129,J1409,$C1409)*overallRate,MIN(1129,J1409)*overallRate))</f>
        <v>#VALUE!</v>
      </c>
      <c r="U1409" s="110" t="e">
        <f>IF(revenueReduction&gt;0.3,MAX(IF($B1409="Non - avec lien de dépendance",MIN(1129,K1409,$C1409)*overallRate,MIN(1129,K1409)*overallRate),ROUND(MAX(IF($B1409="Non - avec lien de dépendance",0,MIN((0.75*K1409),847)),MIN(K1409,(0.75*$C1409),847)),2)),IF($B1409="Non - avec lien de dépendance",MIN(1129,K1409,$C1409)*overallRate,MIN(1129,K1409)*overallRate))</f>
        <v>#VALUE!</v>
      </c>
    </row>
    <row r="1410" spans="12:21" x14ac:dyDescent="0.5">
      <c r="L1410" s="56" t="str">
        <f>IF(ISTEXT(overallRate),"Effectuez l’étape 1",IF(OR(COUNT($C1410,H1410)&lt;&gt;2,overallRate=0),0,IF(D1410="Oui",ROUND(MAX(IF($B1410="Non - avec lien de dépendance",0,MIN((0.75*H1410),847)),MIN(H1410,(0.75*$C1410),847)),2),R1410)))</f>
        <v>Effectuez l’étape 1</v>
      </c>
      <c r="M1410" s="56" t="str">
        <f>IF(ISTEXT(overallRate),"Effectuez l’étape 1",IF(OR(COUNT($C1410,I1410)&lt;&gt;2,overallRate=0),0,IF(E1410="Yes",ROUND(MAX(IF($B1410="Non - avec lien de dépendance",0,MIN((0.75*I1410),847)),MIN(I1410,(0.75*$C1410),847)),2),S1410)))</f>
        <v>Effectuez l’étape 1</v>
      </c>
      <c r="N1410" s="56" t="str">
        <f>IF(ISTEXT(overallRate),"Effectuez l’étape 1",IF(OR(COUNT($C1410,J1410)&lt;&gt;2,overallRate=0),0,IF(F1410="Yes",ROUND(MAX(IF($B1410="Non - avec lien de dépendance",0,MIN((0.75*J1410),847)),MIN(J1410,(0.75*$C1410),847)),2),T1410)))</f>
        <v>Effectuez l’étape 1</v>
      </c>
      <c r="O1410" s="56" t="str">
        <f>IF(ISTEXT(overallRate),"Effectuez l’étape 1",IF(OR(COUNT($C1410,K1410)&lt;&gt;2,overallRate=0),0,IF(G1410="Yes",ROUND(MAX(IF($B1410="Non - avec lien de dépendance",0,MIN((0.75*K1410),847)),MIN(K1410,(0.75*$C1410),847)),2),U1410)))</f>
        <v>Effectuez l’étape 1</v>
      </c>
      <c r="P1410" s="3">
        <f t="shared" si="21"/>
        <v>0</v>
      </c>
      <c r="R1410" s="110" t="e">
        <f>IF(revenueReduction&gt;0.3,MAX(IF($B1410="Non - avec lien de dépendance",MIN(1129,H1410,$C1410)*overallRate,MIN(1129,H1410)*overallRate),ROUND(MAX(IF($B1410="Non - avec lien de dépendance",0,MIN((0.75*H1410),847)),MIN(H1410,(0.75*$C1410),847)),2)),IF($B1410="Non - avec lien de dépendance",MIN(1129,H1410,$C1410)*overallRate,MIN(1129,H1410)*overallRate))</f>
        <v>#VALUE!</v>
      </c>
      <c r="S1410" s="110" t="e">
        <f>IF(revenueReduction&gt;0.3,MAX(IF($B1410="Non - avec lien de dépendance",MIN(1129,I1410,$C1410)*overallRate,MIN(1129,I1410)*overallRate),ROUND(MAX(IF($B1410="Non - avec lien de dépendance",0,MIN((0.75*I1410),847)),MIN(I1410,(0.75*$C1410),847)),2)),IF($B1410="Non - avec lien de dépendance",MIN(1129,I1410,$C1410)*overallRate,MIN(1129,I1410)*overallRate))</f>
        <v>#VALUE!</v>
      </c>
      <c r="T1410" s="110" t="e">
        <f>IF(revenueReduction&gt;0.3,MAX(IF($B1410="Non - avec lien de dépendance",MIN(1129,J1410,$C1410)*overallRate,MIN(1129,J1410)*overallRate),ROUND(MAX(IF($B1410="Non - avec lien de dépendance",0,MIN((0.75*J1410),847)),MIN(J1410,(0.75*$C1410),847)),2)),IF($B1410="Non - avec lien de dépendance",MIN(1129,J1410,$C1410)*overallRate,MIN(1129,J1410)*overallRate))</f>
        <v>#VALUE!</v>
      </c>
      <c r="U1410" s="110" t="e">
        <f>IF(revenueReduction&gt;0.3,MAX(IF($B1410="Non - avec lien de dépendance",MIN(1129,K1410,$C1410)*overallRate,MIN(1129,K1410)*overallRate),ROUND(MAX(IF($B1410="Non - avec lien de dépendance",0,MIN((0.75*K1410),847)),MIN(K1410,(0.75*$C1410),847)),2)),IF($B1410="Non - avec lien de dépendance",MIN(1129,K1410,$C1410)*overallRate,MIN(1129,K1410)*overallRate))</f>
        <v>#VALUE!</v>
      </c>
    </row>
    <row r="1411" spans="12:21" x14ac:dyDescent="0.5">
      <c r="L1411" s="56" t="str">
        <f>IF(ISTEXT(overallRate),"Effectuez l’étape 1",IF(OR(COUNT($C1411,H1411)&lt;&gt;2,overallRate=0),0,IF(D1411="Oui",ROUND(MAX(IF($B1411="Non - avec lien de dépendance",0,MIN((0.75*H1411),847)),MIN(H1411,(0.75*$C1411),847)),2),R1411)))</f>
        <v>Effectuez l’étape 1</v>
      </c>
      <c r="M1411" s="56" t="str">
        <f>IF(ISTEXT(overallRate),"Effectuez l’étape 1",IF(OR(COUNT($C1411,I1411)&lt;&gt;2,overallRate=0),0,IF(E1411="Yes",ROUND(MAX(IF($B1411="Non - avec lien de dépendance",0,MIN((0.75*I1411),847)),MIN(I1411,(0.75*$C1411),847)),2),S1411)))</f>
        <v>Effectuez l’étape 1</v>
      </c>
      <c r="N1411" s="56" t="str">
        <f>IF(ISTEXT(overallRate),"Effectuez l’étape 1",IF(OR(COUNT($C1411,J1411)&lt;&gt;2,overallRate=0),0,IF(F1411="Yes",ROUND(MAX(IF($B1411="Non - avec lien de dépendance",0,MIN((0.75*J1411),847)),MIN(J1411,(0.75*$C1411),847)),2),T1411)))</f>
        <v>Effectuez l’étape 1</v>
      </c>
      <c r="O1411" s="56" t="str">
        <f>IF(ISTEXT(overallRate),"Effectuez l’étape 1",IF(OR(COUNT($C1411,K1411)&lt;&gt;2,overallRate=0),0,IF(G1411="Yes",ROUND(MAX(IF($B1411="Non - avec lien de dépendance",0,MIN((0.75*K1411),847)),MIN(K1411,(0.75*$C1411),847)),2),U1411)))</f>
        <v>Effectuez l’étape 1</v>
      </c>
      <c r="P1411" s="3">
        <f t="shared" si="21"/>
        <v>0</v>
      </c>
      <c r="R1411" s="110" t="e">
        <f>IF(revenueReduction&gt;0.3,MAX(IF($B1411="Non - avec lien de dépendance",MIN(1129,H1411,$C1411)*overallRate,MIN(1129,H1411)*overallRate),ROUND(MAX(IF($B1411="Non - avec lien de dépendance",0,MIN((0.75*H1411),847)),MIN(H1411,(0.75*$C1411),847)),2)),IF($B1411="Non - avec lien de dépendance",MIN(1129,H1411,$C1411)*overallRate,MIN(1129,H1411)*overallRate))</f>
        <v>#VALUE!</v>
      </c>
      <c r="S1411" s="110" t="e">
        <f>IF(revenueReduction&gt;0.3,MAX(IF($B1411="Non - avec lien de dépendance",MIN(1129,I1411,$C1411)*overallRate,MIN(1129,I1411)*overallRate),ROUND(MAX(IF($B1411="Non - avec lien de dépendance",0,MIN((0.75*I1411),847)),MIN(I1411,(0.75*$C1411),847)),2)),IF($B1411="Non - avec lien de dépendance",MIN(1129,I1411,$C1411)*overallRate,MIN(1129,I1411)*overallRate))</f>
        <v>#VALUE!</v>
      </c>
      <c r="T1411" s="110" t="e">
        <f>IF(revenueReduction&gt;0.3,MAX(IF($B1411="Non - avec lien de dépendance",MIN(1129,J1411,$C1411)*overallRate,MIN(1129,J1411)*overallRate),ROUND(MAX(IF($B1411="Non - avec lien de dépendance",0,MIN((0.75*J1411),847)),MIN(J1411,(0.75*$C1411),847)),2)),IF($B1411="Non - avec lien de dépendance",MIN(1129,J1411,$C1411)*overallRate,MIN(1129,J1411)*overallRate))</f>
        <v>#VALUE!</v>
      </c>
      <c r="U1411" s="110" t="e">
        <f>IF(revenueReduction&gt;0.3,MAX(IF($B1411="Non - avec lien de dépendance",MIN(1129,K1411,$C1411)*overallRate,MIN(1129,K1411)*overallRate),ROUND(MAX(IF($B1411="Non - avec lien de dépendance",0,MIN((0.75*K1411),847)),MIN(K1411,(0.75*$C1411),847)),2)),IF($B1411="Non - avec lien de dépendance",MIN(1129,K1411,$C1411)*overallRate,MIN(1129,K1411)*overallRate))</f>
        <v>#VALUE!</v>
      </c>
    </row>
    <row r="1412" spans="12:21" x14ac:dyDescent="0.5">
      <c r="L1412" s="56" t="str">
        <f>IF(ISTEXT(overallRate),"Effectuez l’étape 1",IF(OR(COUNT($C1412,H1412)&lt;&gt;2,overallRate=0),0,IF(D1412="Oui",ROUND(MAX(IF($B1412="Non - avec lien de dépendance",0,MIN((0.75*H1412),847)),MIN(H1412,(0.75*$C1412),847)),2),R1412)))</f>
        <v>Effectuez l’étape 1</v>
      </c>
      <c r="M1412" s="56" t="str">
        <f>IF(ISTEXT(overallRate),"Effectuez l’étape 1",IF(OR(COUNT($C1412,I1412)&lt;&gt;2,overallRate=0),0,IF(E1412="Yes",ROUND(MAX(IF($B1412="Non - avec lien de dépendance",0,MIN((0.75*I1412),847)),MIN(I1412,(0.75*$C1412),847)),2),S1412)))</f>
        <v>Effectuez l’étape 1</v>
      </c>
      <c r="N1412" s="56" t="str">
        <f>IF(ISTEXT(overallRate),"Effectuez l’étape 1",IF(OR(COUNT($C1412,J1412)&lt;&gt;2,overallRate=0),0,IF(F1412="Yes",ROUND(MAX(IF($B1412="Non - avec lien de dépendance",0,MIN((0.75*J1412),847)),MIN(J1412,(0.75*$C1412),847)),2),T1412)))</f>
        <v>Effectuez l’étape 1</v>
      </c>
      <c r="O1412" s="56" t="str">
        <f>IF(ISTEXT(overallRate),"Effectuez l’étape 1",IF(OR(COUNT($C1412,K1412)&lt;&gt;2,overallRate=0),0,IF(G1412="Yes",ROUND(MAX(IF($B1412="Non - avec lien de dépendance",0,MIN((0.75*K1412),847)),MIN(K1412,(0.75*$C1412),847)),2),U1412)))</f>
        <v>Effectuez l’étape 1</v>
      </c>
      <c r="P1412" s="3">
        <f t="shared" si="21"/>
        <v>0</v>
      </c>
      <c r="R1412" s="110" t="e">
        <f>IF(revenueReduction&gt;0.3,MAX(IF($B1412="Non - avec lien de dépendance",MIN(1129,H1412,$C1412)*overallRate,MIN(1129,H1412)*overallRate),ROUND(MAX(IF($B1412="Non - avec lien de dépendance",0,MIN((0.75*H1412),847)),MIN(H1412,(0.75*$C1412),847)),2)),IF($B1412="Non - avec lien de dépendance",MIN(1129,H1412,$C1412)*overallRate,MIN(1129,H1412)*overallRate))</f>
        <v>#VALUE!</v>
      </c>
      <c r="S1412" s="110" t="e">
        <f>IF(revenueReduction&gt;0.3,MAX(IF($B1412="Non - avec lien de dépendance",MIN(1129,I1412,$C1412)*overallRate,MIN(1129,I1412)*overallRate),ROUND(MAX(IF($B1412="Non - avec lien de dépendance",0,MIN((0.75*I1412),847)),MIN(I1412,(0.75*$C1412),847)),2)),IF($B1412="Non - avec lien de dépendance",MIN(1129,I1412,$C1412)*overallRate,MIN(1129,I1412)*overallRate))</f>
        <v>#VALUE!</v>
      </c>
      <c r="T1412" s="110" t="e">
        <f>IF(revenueReduction&gt;0.3,MAX(IF($B1412="Non - avec lien de dépendance",MIN(1129,J1412,$C1412)*overallRate,MIN(1129,J1412)*overallRate),ROUND(MAX(IF($B1412="Non - avec lien de dépendance",0,MIN((0.75*J1412),847)),MIN(J1412,(0.75*$C1412),847)),2)),IF($B1412="Non - avec lien de dépendance",MIN(1129,J1412,$C1412)*overallRate,MIN(1129,J1412)*overallRate))</f>
        <v>#VALUE!</v>
      </c>
      <c r="U1412" s="110" t="e">
        <f>IF(revenueReduction&gt;0.3,MAX(IF($B1412="Non - avec lien de dépendance",MIN(1129,K1412,$C1412)*overallRate,MIN(1129,K1412)*overallRate),ROUND(MAX(IF($B1412="Non - avec lien de dépendance",0,MIN((0.75*K1412),847)),MIN(K1412,(0.75*$C1412),847)),2)),IF($B1412="Non - avec lien de dépendance",MIN(1129,K1412,$C1412)*overallRate,MIN(1129,K1412)*overallRate))</f>
        <v>#VALUE!</v>
      </c>
    </row>
    <row r="1413" spans="12:21" x14ac:dyDescent="0.5">
      <c r="L1413" s="56" t="str">
        <f>IF(ISTEXT(overallRate),"Effectuez l’étape 1",IF(OR(COUNT($C1413,H1413)&lt;&gt;2,overallRate=0),0,IF(D1413="Oui",ROUND(MAX(IF($B1413="Non - avec lien de dépendance",0,MIN((0.75*H1413),847)),MIN(H1413,(0.75*$C1413),847)),2),R1413)))</f>
        <v>Effectuez l’étape 1</v>
      </c>
      <c r="M1413" s="56" t="str">
        <f>IF(ISTEXT(overallRate),"Effectuez l’étape 1",IF(OR(COUNT($C1413,I1413)&lt;&gt;2,overallRate=0),0,IF(E1413="Yes",ROUND(MAX(IF($B1413="Non - avec lien de dépendance",0,MIN((0.75*I1413),847)),MIN(I1413,(0.75*$C1413),847)),2),S1413)))</f>
        <v>Effectuez l’étape 1</v>
      </c>
      <c r="N1413" s="56" t="str">
        <f>IF(ISTEXT(overallRate),"Effectuez l’étape 1",IF(OR(COUNT($C1413,J1413)&lt;&gt;2,overallRate=0),0,IF(F1413="Yes",ROUND(MAX(IF($B1413="Non - avec lien de dépendance",0,MIN((0.75*J1413),847)),MIN(J1413,(0.75*$C1413),847)),2),T1413)))</f>
        <v>Effectuez l’étape 1</v>
      </c>
      <c r="O1413" s="56" t="str">
        <f>IF(ISTEXT(overallRate),"Effectuez l’étape 1",IF(OR(COUNT($C1413,K1413)&lt;&gt;2,overallRate=0),0,IF(G1413="Yes",ROUND(MAX(IF($B1413="Non - avec lien de dépendance",0,MIN((0.75*K1413),847)),MIN(K1413,(0.75*$C1413),847)),2),U1413)))</f>
        <v>Effectuez l’étape 1</v>
      </c>
      <c r="P1413" s="3">
        <f t="shared" si="21"/>
        <v>0</v>
      </c>
      <c r="R1413" s="110" t="e">
        <f>IF(revenueReduction&gt;0.3,MAX(IF($B1413="Non - avec lien de dépendance",MIN(1129,H1413,$C1413)*overallRate,MIN(1129,H1413)*overallRate),ROUND(MAX(IF($B1413="Non - avec lien de dépendance",0,MIN((0.75*H1413),847)),MIN(H1413,(0.75*$C1413),847)),2)),IF($B1413="Non - avec lien de dépendance",MIN(1129,H1413,$C1413)*overallRate,MIN(1129,H1413)*overallRate))</f>
        <v>#VALUE!</v>
      </c>
      <c r="S1413" s="110" t="e">
        <f>IF(revenueReduction&gt;0.3,MAX(IF($B1413="Non - avec lien de dépendance",MIN(1129,I1413,$C1413)*overallRate,MIN(1129,I1413)*overallRate),ROUND(MAX(IF($B1413="Non - avec lien de dépendance",0,MIN((0.75*I1413),847)),MIN(I1413,(0.75*$C1413),847)),2)),IF($B1413="Non - avec lien de dépendance",MIN(1129,I1413,$C1413)*overallRate,MIN(1129,I1413)*overallRate))</f>
        <v>#VALUE!</v>
      </c>
      <c r="T1413" s="110" t="e">
        <f>IF(revenueReduction&gt;0.3,MAX(IF($B1413="Non - avec lien de dépendance",MIN(1129,J1413,$C1413)*overallRate,MIN(1129,J1413)*overallRate),ROUND(MAX(IF($B1413="Non - avec lien de dépendance",0,MIN((0.75*J1413),847)),MIN(J1413,(0.75*$C1413),847)),2)),IF($B1413="Non - avec lien de dépendance",MIN(1129,J1413,$C1413)*overallRate,MIN(1129,J1413)*overallRate))</f>
        <v>#VALUE!</v>
      </c>
      <c r="U1413" s="110" t="e">
        <f>IF(revenueReduction&gt;0.3,MAX(IF($B1413="Non - avec lien de dépendance",MIN(1129,K1413,$C1413)*overallRate,MIN(1129,K1413)*overallRate),ROUND(MAX(IF($B1413="Non - avec lien de dépendance",0,MIN((0.75*K1413),847)),MIN(K1413,(0.75*$C1413),847)),2)),IF($B1413="Non - avec lien de dépendance",MIN(1129,K1413,$C1413)*overallRate,MIN(1129,K1413)*overallRate))</f>
        <v>#VALUE!</v>
      </c>
    </row>
    <row r="1414" spans="12:21" x14ac:dyDescent="0.5">
      <c r="L1414" s="56" t="str">
        <f>IF(ISTEXT(overallRate),"Effectuez l’étape 1",IF(OR(COUNT($C1414,H1414)&lt;&gt;2,overallRate=0),0,IF(D1414="Oui",ROUND(MAX(IF($B1414="Non - avec lien de dépendance",0,MIN((0.75*H1414),847)),MIN(H1414,(0.75*$C1414),847)),2),R1414)))</f>
        <v>Effectuez l’étape 1</v>
      </c>
      <c r="M1414" s="56" t="str">
        <f>IF(ISTEXT(overallRate),"Effectuez l’étape 1",IF(OR(COUNT($C1414,I1414)&lt;&gt;2,overallRate=0),0,IF(E1414="Yes",ROUND(MAX(IF($B1414="Non - avec lien de dépendance",0,MIN((0.75*I1414),847)),MIN(I1414,(0.75*$C1414),847)),2),S1414)))</f>
        <v>Effectuez l’étape 1</v>
      </c>
      <c r="N1414" s="56" t="str">
        <f>IF(ISTEXT(overallRate),"Effectuez l’étape 1",IF(OR(COUNT($C1414,J1414)&lt;&gt;2,overallRate=0),0,IF(F1414="Yes",ROUND(MAX(IF($B1414="Non - avec lien de dépendance",0,MIN((0.75*J1414),847)),MIN(J1414,(0.75*$C1414),847)),2),T1414)))</f>
        <v>Effectuez l’étape 1</v>
      </c>
      <c r="O1414" s="56" t="str">
        <f>IF(ISTEXT(overallRate),"Effectuez l’étape 1",IF(OR(COUNT($C1414,K1414)&lt;&gt;2,overallRate=0),0,IF(G1414="Yes",ROUND(MAX(IF($B1414="Non - avec lien de dépendance",0,MIN((0.75*K1414),847)),MIN(K1414,(0.75*$C1414),847)),2),U1414)))</f>
        <v>Effectuez l’étape 1</v>
      </c>
      <c r="P1414" s="3">
        <f t="shared" si="21"/>
        <v>0</v>
      </c>
      <c r="R1414" s="110" t="e">
        <f>IF(revenueReduction&gt;0.3,MAX(IF($B1414="Non - avec lien de dépendance",MIN(1129,H1414,$C1414)*overallRate,MIN(1129,H1414)*overallRate),ROUND(MAX(IF($B1414="Non - avec lien de dépendance",0,MIN((0.75*H1414),847)),MIN(H1414,(0.75*$C1414),847)),2)),IF($B1414="Non - avec lien de dépendance",MIN(1129,H1414,$C1414)*overallRate,MIN(1129,H1414)*overallRate))</f>
        <v>#VALUE!</v>
      </c>
      <c r="S1414" s="110" t="e">
        <f>IF(revenueReduction&gt;0.3,MAX(IF($B1414="Non - avec lien de dépendance",MIN(1129,I1414,$C1414)*overallRate,MIN(1129,I1414)*overallRate),ROUND(MAX(IF($B1414="Non - avec lien de dépendance",0,MIN((0.75*I1414),847)),MIN(I1414,(0.75*$C1414),847)),2)),IF($B1414="Non - avec lien de dépendance",MIN(1129,I1414,$C1414)*overallRate,MIN(1129,I1414)*overallRate))</f>
        <v>#VALUE!</v>
      </c>
      <c r="T1414" s="110" t="e">
        <f>IF(revenueReduction&gt;0.3,MAX(IF($B1414="Non - avec lien de dépendance",MIN(1129,J1414,$C1414)*overallRate,MIN(1129,J1414)*overallRate),ROUND(MAX(IF($B1414="Non - avec lien de dépendance",0,MIN((0.75*J1414),847)),MIN(J1414,(0.75*$C1414),847)),2)),IF($B1414="Non - avec lien de dépendance",MIN(1129,J1414,$C1414)*overallRate,MIN(1129,J1414)*overallRate))</f>
        <v>#VALUE!</v>
      </c>
      <c r="U1414" s="110" t="e">
        <f>IF(revenueReduction&gt;0.3,MAX(IF($B1414="Non - avec lien de dépendance",MIN(1129,K1414,$C1414)*overallRate,MIN(1129,K1414)*overallRate),ROUND(MAX(IF($B1414="Non - avec lien de dépendance",0,MIN((0.75*K1414),847)),MIN(K1414,(0.75*$C1414),847)),2)),IF($B1414="Non - avec lien de dépendance",MIN(1129,K1414,$C1414)*overallRate,MIN(1129,K1414)*overallRate))</f>
        <v>#VALUE!</v>
      </c>
    </row>
    <row r="1415" spans="12:21" x14ac:dyDescent="0.5">
      <c r="L1415" s="56" t="str">
        <f>IF(ISTEXT(overallRate),"Effectuez l’étape 1",IF(OR(COUNT($C1415,H1415)&lt;&gt;2,overallRate=0),0,IF(D1415="Oui",ROUND(MAX(IF($B1415="Non - avec lien de dépendance",0,MIN((0.75*H1415),847)),MIN(H1415,(0.75*$C1415),847)),2),R1415)))</f>
        <v>Effectuez l’étape 1</v>
      </c>
      <c r="M1415" s="56" t="str">
        <f>IF(ISTEXT(overallRate),"Effectuez l’étape 1",IF(OR(COUNT($C1415,I1415)&lt;&gt;2,overallRate=0),0,IF(E1415="Yes",ROUND(MAX(IF($B1415="Non - avec lien de dépendance",0,MIN((0.75*I1415),847)),MIN(I1415,(0.75*$C1415),847)),2),S1415)))</f>
        <v>Effectuez l’étape 1</v>
      </c>
      <c r="N1415" s="56" t="str">
        <f>IF(ISTEXT(overallRate),"Effectuez l’étape 1",IF(OR(COUNT($C1415,J1415)&lt;&gt;2,overallRate=0),0,IF(F1415="Yes",ROUND(MAX(IF($B1415="Non - avec lien de dépendance",0,MIN((0.75*J1415),847)),MIN(J1415,(0.75*$C1415),847)),2),T1415)))</f>
        <v>Effectuez l’étape 1</v>
      </c>
      <c r="O1415" s="56" t="str">
        <f>IF(ISTEXT(overallRate),"Effectuez l’étape 1",IF(OR(COUNT($C1415,K1415)&lt;&gt;2,overallRate=0),0,IF(G1415="Yes",ROUND(MAX(IF($B1415="Non - avec lien de dépendance",0,MIN((0.75*K1415),847)),MIN(K1415,(0.75*$C1415),847)),2),U1415)))</f>
        <v>Effectuez l’étape 1</v>
      </c>
      <c r="P1415" s="3">
        <f t="shared" ref="P1415:P1478" si="22">IF(AND(COUNT(C1415:K1415)&gt;0,OR(COUNT(C1415:K1415)&lt;&gt;5,ISBLANK(B1415))),"Fill out all amounts",SUM(L1415:O1415))</f>
        <v>0</v>
      </c>
      <c r="R1415" s="110" t="e">
        <f>IF(revenueReduction&gt;0.3,MAX(IF($B1415="Non - avec lien de dépendance",MIN(1129,H1415,$C1415)*overallRate,MIN(1129,H1415)*overallRate),ROUND(MAX(IF($B1415="Non - avec lien de dépendance",0,MIN((0.75*H1415),847)),MIN(H1415,(0.75*$C1415),847)),2)),IF($B1415="Non - avec lien de dépendance",MIN(1129,H1415,$C1415)*overallRate,MIN(1129,H1415)*overallRate))</f>
        <v>#VALUE!</v>
      </c>
      <c r="S1415" s="110" t="e">
        <f>IF(revenueReduction&gt;0.3,MAX(IF($B1415="Non - avec lien de dépendance",MIN(1129,I1415,$C1415)*overallRate,MIN(1129,I1415)*overallRate),ROUND(MAX(IF($B1415="Non - avec lien de dépendance",0,MIN((0.75*I1415),847)),MIN(I1415,(0.75*$C1415),847)),2)),IF($B1415="Non - avec lien de dépendance",MIN(1129,I1415,$C1415)*overallRate,MIN(1129,I1415)*overallRate))</f>
        <v>#VALUE!</v>
      </c>
      <c r="T1415" s="110" t="e">
        <f>IF(revenueReduction&gt;0.3,MAX(IF($B1415="Non - avec lien de dépendance",MIN(1129,J1415,$C1415)*overallRate,MIN(1129,J1415)*overallRate),ROUND(MAX(IF($B1415="Non - avec lien de dépendance",0,MIN((0.75*J1415),847)),MIN(J1415,(0.75*$C1415),847)),2)),IF($B1415="Non - avec lien de dépendance",MIN(1129,J1415,$C1415)*overallRate,MIN(1129,J1415)*overallRate))</f>
        <v>#VALUE!</v>
      </c>
      <c r="U1415" s="110" t="e">
        <f>IF(revenueReduction&gt;0.3,MAX(IF($B1415="Non - avec lien de dépendance",MIN(1129,K1415,$C1415)*overallRate,MIN(1129,K1415)*overallRate),ROUND(MAX(IF($B1415="Non - avec lien de dépendance",0,MIN((0.75*K1415),847)),MIN(K1415,(0.75*$C1415),847)),2)),IF($B1415="Non - avec lien de dépendance",MIN(1129,K1415,$C1415)*overallRate,MIN(1129,K1415)*overallRate))</f>
        <v>#VALUE!</v>
      </c>
    </row>
    <row r="1416" spans="12:21" x14ac:dyDescent="0.5">
      <c r="L1416" s="56" t="str">
        <f>IF(ISTEXT(overallRate),"Effectuez l’étape 1",IF(OR(COUNT($C1416,H1416)&lt;&gt;2,overallRate=0),0,IF(D1416="Oui",ROUND(MAX(IF($B1416="Non - avec lien de dépendance",0,MIN((0.75*H1416),847)),MIN(H1416,(0.75*$C1416),847)),2),R1416)))</f>
        <v>Effectuez l’étape 1</v>
      </c>
      <c r="M1416" s="56" t="str">
        <f>IF(ISTEXT(overallRate),"Effectuez l’étape 1",IF(OR(COUNT($C1416,I1416)&lt;&gt;2,overallRate=0),0,IF(E1416="Yes",ROUND(MAX(IF($B1416="Non - avec lien de dépendance",0,MIN((0.75*I1416),847)),MIN(I1416,(0.75*$C1416),847)),2),S1416)))</f>
        <v>Effectuez l’étape 1</v>
      </c>
      <c r="N1416" s="56" t="str">
        <f>IF(ISTEXT(overallRate),"Effectuez l’étape 1",IF(OR(COUNT($C1416,J1416)&lt;&gt;2,overallRate=0),0,IF(F1416="Yes",ROUND(MAX(IF($B1416="Non - avec lien de dépendance",0,MIN((0.75*J1416),847)),MIN(J1416,(0.75*$C1416),847)),2),T1416)))</f>
        <v>Effectuez l’étape 1</v>
      </c>
      <c r="O1416" s="56" t="str">
        <f>IF(ISTEXT(overallRate),"Effectuez l’étape 1",IF(OR(COUNT($C1416,K1416)&lt;&gt;2,overallRate=0),0,IF(G1416="Yes",ROUND(MAX(IF($B1416="Non - avec lien de dépendance",0,MIN((0.75*K1416),847)),MIN(K1416,(0.75*$C1416),847)),2),U1416)))</f>
        <v>Effectuez l’étape 1</v>
      </c>
      <c r="P1416" s="3">
        <f t="shared" si="22"/>
        <v>0</v>
      </c>
      <c r="R1416" s="110" t="e">
        <f>IF(revenueReduction&gt;0.3,MAX(IF($B1416="Non - avec lien de dépendance",MIN(1129,H1416,$C1416)*overallRate,MIN(1129,H1416)*overallRate),ROUND(MAX(IF($B1416="Non - avec lien de dépendance",0,MIN((0.75*H1416),847)),MIN(H1416,(0.75*$C1416),847)),2)),IF($B1416="Non - avec lien de dépendance",MIN(1129,H1416,$C1416)*overallRate,MIN(1129,H1416)*overallRate))</f>
        <v>#VALUE!</v>
      </c>
      <c r="S1416" s="110" t="e">
        <f>IF(revenueReduction&gt;0.3,MAX(IF($B1416="Non - avec lien de dépendance",MIN(1129,I1416,$C1416)*overallRate,MIN(1129,I1416)*overallRate),ROUND(MAX(IF($B1416="Non - avec lien de dépendance",0,MIN((0.75*I1416),847)),MIN(I1416,(0.75*$C1416),847)),2)),IF($B1416="Non - avec lien de dépendance",MIN(1129,I1416,$C1416)*overallRate,MIN(1129,I1416)*overallRate))</f>
        <v>#VALUE!</v>
      </c>
      <c r="T1416" s="110" t="e">
        <f>IF(revenueReduction&gt;0.3,MAX(IF($B1416="Non - avec lien de dépendance",MIN(1129,J1416,$C1416)*overallRate,MIN(1129,J1416)*overallRate),ROUND(MAX(IF($B1416="Non - avec lien de dépendance",0,MIN((0.75*J1416),847)),MIN(J1416,(0.75*$C1416),847)),2)),IF($B1416="Non - avec lien de dépendance",MIN(1129,J1416,$C1416)*overallRate,MIN(1129,J1416)*overallRate))</f>
        <v>#VALUE!</v>
      </c>
      <c r="U1416" s="110" t="e">
        <f>IF(revenueReduction&gt;0.3,MAX(IF($B1416="Non - avec lien de dépendance",MIN(1129,K1416,$C1416)*overallRate,MIN(1129,K1416)*overallRate),ROUND(MAX(IF($B1416="Non - avec lien de dépendance",0,MIN((0.75*K1416),847)),MIN(K1416,(0.75*$C1416),847)),2)),IF($B1416="Non - avec lien de dépendance",MIN(1129,K1416,$C1416)*overallRate,MIN(1129,K1416)*overallRate))</f>
        <v>#VALUE!</v>
      </c>
    </row>
    <row r="1417" spans="12:21" x14ac:dyDescent="0.5">
      <c r="L1417" s="56" t="str">
        <f>IF(ISTEXT(overallRate),"Effectuez l’étape 1",IF(OR(COUNT($C1417,H1417)&lt;&gt;2,overallRate=0),0,IF(D1417="Oui",ROUND(MAX(IF($B1417="Non - avec lien de dépendance",0,MIN((0.75*H1417),847)),MIN(H1417,(0.75*$C1417),847)),2),R1417)))</f>
        <v>Effectuez l’étape 1</v>
      </c>
      <c r="M1417" s="56" t="str">
        <f>IF(ISTEXT(overallRate),"Effectuez l’étape 1",IF(OR(COUNT($C1417,I1417)&lt;&gt;2,overallRate=0),0,IF(E1417="Yes",ROUND(MAX(IF($B1417="Non - avec lien de dépendance",0,MIN((0.75*I1417),847)),MIN(I1417,(0.75*$C1417),847)),2),S1417)))</f>
        <v>Effectuez l’étape 1</v>
      </c>
      <c r="N1417" s="56" t="str">
        <f>IF(ISTEXT(overallRate),"Effectuez l’étape 1",IF(OR(COUNT($C1417,J1417)&lt;&gt;2,overallRate=0),0,IF(F1417="Yes",ROUND(MAX(IF($B1417="Non - avec lien de dépendance",0,MIN((0.75*J1417),847)),MIN(J1417,(0.75*$C1417),847)),2),T1417)))</f>
        <v>Effectuez l’étape 1</v>
      </c>
      <c r="O1417" s="56" t="str">
        <f>IF(ISTEXT(overallRate),"Effectuez l’étape 1",IF(OR(COUNT($C1417,K1417)&lt;&gt;2,overallRate=0),0,IF(G1417="Yes",ROUND(MAX(IF($B1417="Non - avec lien de dépendance",0,MIN((0.75*K1417),847)),MIN(K1417,(0.75*$C1417),847)),2),U1417)))</f>
        <v>Effectuez l’étape 1</v>
      </c>
      <c r="P1417" s="3">
        <f t="shared" si="22"/>
        <v>0</v>
      </c>
      <c r="R1417" s="110" t="e">
        <f>IF(revenueReduction&gt;0.3,MAX(IF($B1417="Non - avec lien de dépendance",MIN(1129,H1417,$C1417)*overallRate,MIN(1129,H1417)*overallRate),ROUND(MAX(IF($B1417="Non - avec lien de dépendance",0,MIN((0.75*H1417),847)),MIN(H1417,(0.75*$C1417),847)),2)),IF($B1417="Non - avec lien de dépendance",MIN(1129,H1417,$C1417)*overallRate,MIN(1129,H1417)*overallRate))</f>
        <v>#VALUE!</v>
      </c>
      <c r="S1417" s="110" t="e">
        <f>IF(revenueReduction&gt;0.3,MAX(IF($B1417="Non - avec lien de dépendance",MIN(1129,I1417,$C1417)*overallRate,MIN(1129,I1417)*overallRate),ROUND(MAX(IF($B1417="Non - avec lien de dépendance",0,MIN((0.75*I1417),847)),MIN(I1417,(0.75*$C1417),847)),2)),IF($B1417="Non - avec lien de dépendance",MIN(1129,I1417,$C1417)*overallRate,MIN(1129,I1417)*overallRate))</f>
        <v>#VALUE!</v>
      </c>
      <c r="T1417" s="110" t="e">
        <f>IF(revenueReduction&gt;0.3,MAX(IF($B1417="Non - avec lien de dépendance",MIN(1129,J1417,$C1417)*overallRate,MIN(1129,J1417)*overallRate),ROUND(MAX(IF($B1417="Non - avec lien de dépendance",0,MIN((0.75*J1417),847)),MIN(J1417,(0.75*$C1417),847)),2)),IF($B1417="Non - avec lien de dépendance",MIN(1129,J1417,$C1417)*overallRate,MIN(1129,J1417)*overallRate))</f>
        <v>#VALUE!</v>
      </c>
      <c r="U1417" s="110" t="e">
        <f>IF(revenueReduction&gt;0.3,MAX(IF($B1417="Non - avec lien de dépendance",MIN(1129,K1417,$C1417)*overallRate,MIN(1129,K1417)*overallRate),ROUND(MAX(IF($B1417="Non - avec lien de dépendance",0,MIN((0.75*K1417),847)),MIN(K1417,(0.75*$C1417),847)),2)),IF($B1417="Non - avec lien de dépendance",MIN(1129,K1417,$C1417)*overallRate,MIN(1129,K1417)*overallRate))</f>
        <v>#VALUE!</v>
      </c>
    </row>
    <row r="1418" spans="12:21" x14ac:dyDescent="0.5">
      <c r="L1418" s="56" t="str">
        <f>IF(ISTEXT(overallRate),"Effectuez l’étape 1",IF(OR(COUNT($C1418,H1418)&lt;&gt;2,overallRate=0),0,IF(D1418="Oui",ROUND(MAX(IF($B1418="Non - avec lien de dépendance",0,MIN((0.75*H1418),847)),MIN(H1418,(0.75*$C1418),847)),2),R1418)))</f>
        <v>Effectuez l’étape 1</v>
      </c>
      <c r="M1418" s="56" t="str">
        <f>IF(ISTEXT(overallRate),"Effectuez l’étape 1",IF(OR(COUNT($C1418,I1418)&lt;&gt;2,overallRate=0),0,IF(E1418="Yes",ROUND(MAX(IF($B1418="Non - avec lien de dépendance",0,MIN((0.75*I1418),847)),MIN(I1418,(0.75*$C1418),847)),2),S1418)))</f>
        <v>Effectuez l’étape 1</v>
      </c>
      <c r="N1418" s="56" t="str">
        <f>IF(ISTEXT(overallRate),"Effectuez l’étape 1",IF(OR(COUNT($C1418,J1418)&lt;&gt;2,overallRate=0),0,IF(F1418="Yes",ROUND(MAX(IF($B1418="Non - avec lien de dépendance",0,MIN((0.75*J1418),847)),MIN(J1418,(0.75*$C1418),847)),2),T1418)))</f>
        <v>Effectuez l’étape 1</v>
      </c>
      <c r="O1418" s="56" t="str">
        <f>IF(ISTEXT(overallRate),"Effectuez l’étape 1",IF(OR(COUNT($C1418,K1418)&lt;&gt;2,overallRate=0),0,IF(G1418="Yes",ROUND(MAX(IF($B1418="Non - avec lien de dépendance",0,MIN((0.75*K1418),847)),MIN(K1418,(0.75*$C1418),847)),2),U1418)))</f>
        <v>Effectuez l’étape 1</v>
      </c>
      <c r="P1418" s="3">
        <f t="shared" si="22"/>
        <v>0</v>
      </c>
      <c r="R1418" s="110" t="e">
        <f>IF(revenueReduction&gt;0.3,MAX(IF($B1418="Non - avec lien de dépendance",MIN(1129,H1418,$C1418)*overallRate,MIN(1129,H1418)*overallRate),ROUND(MAX(IF($B1418="Non - avec lien de dépendance",0,MIN((0.75*H1418),847)),MIN(H1418,(0.75*$C1418),847)),2)),IF($B1418="Non - avec lien de dépendance",MIN(1129,H1418,$C1418)*overallRate,MIN(1129,H1418)*overallRate))</f>
        <v>#VALUE!</v>
      </c>
      <c r="S1418" s="110" t="e">
        <f>IF(revenueReduction&gt;0.3,MAX(IF($B1418="Non - avec lien de dépendance",MIN(1129,I1418,$C1418)*overallRate,MIN(1129,I1418)*overallRate),ROUND(MAX(IF($B1418="Non - avec lien de dépendance",0,MIN((0.75*I1418),847)),MIN(I1418,(0.75*$C1418),847)),2)),IF($B1418="Non - avec lien de dépendance",MIN(1129,I1418,$C1418)*overallRate,MIN(1129,I1418)*overallRate))</f>
        <v>#VALUE!</v>
      </c>
      <c r="T1418" s="110" t="e">
        <f>IF(revenueReduction&gt;0.3,MAX(IF($B1418="Non - avec lien de dépendance",MIN(1129,J1418,$C1418)*overallRate,MIN(1129,J1418)*overallRate),ROUND(MAX(IF($B1418="Non - avec lien de dépendance",0,MIN((0.75*J1418),847)),MIN(J1418,(0.75*$C1418),847)),2)),IF($B1418="Non - avec lien de dépendance",MIN(1129,J1418,$C1418)*overallRate,MIN(1129,J1418)*overallRate))</f>
        <v>#VALUE!</v>
      </c>
      <c r="U1418" s="110" t="e">
        <f>IF(revenueReduction&gt;0.3,MAX(IF($B1418="Non - avec lien de dépendance",MIN(1129,K1418,$C1418)*overallRate,MIN(1129,K1418)*overallRate),ROUND(MAX(IF($B1418="Non - avec lien de dépendance",0,MIN((0.75*K1418),847)),MIN(K1418,(0.75*$C1418),847)),2)),IF($B1418="Non - avec lien de dépendance",MIN(1129,K1418,$C1418)*overallRate,MIN(1129,K1418)*overallRate))</f>
        <v>#VALUE!</v>
      </c>
    </row>
    <row r="1419" spans="12:21" x14ac:dyDescent="0.5">
      <c r="L1419" s="56" t="str">
        <f>IF(ISTEXT(overallRate),"Effectuez l’étape 1",IF(OR(COUNT($C1419,H1419)&lt;&gt;2,overallRate=0),0,IF(D1419="Oui",ROUND(MAX(IF($B1419="Non - avec lien de dépendance",0,MIN((0.75*H1419),847)),MIN(H1419,(0.75*$C1419),847)),2),R1419)))</f>
        <v>Effectuez l’étape 1</v>
      </c>
      <c r="M1419" s="56" t="str">
        <f>IF(ISTEXT(overallRate),"Effectuez l’étape 1",IF(OR(COUNT($C1419,I1419)&lt;&gt;2,overallRate=0),0,IF(E1419="Yes",ROUND(MAX(IF($B1419="Non - avec lien de dépendance",0,MIN((0.75*I1419),847)),MIN(I1419,(0.75*$C1419),847)),2),S1419)))</f>
        <v>Effectuez l’étape 1</v>
      </c>
      <c r="N1419" s="56" t="str">
        <f>IF(ISTEXT(overallRate),"Effectuez l’étape 1",IF(OR(COUNT($C1419,J1419)&lt;&gt;2,overallRate=0),0,IF(F1419="Yes",ROUND(MAX(IF($B1419="Non - avec lien de dépendance",0,MIN((0.75*J1419),847)),MIN(J1419,(0.75*$C1419),847)),2),T1419)))</f>
        <v>Effectuez l’étape 1</v>
      </c>
      <c r="O1419" s="56" t="str">
        <f>IF(ISTEXT(overallRate),"Effectuez l’étape 1",IF(OR(COUNT($C1419,K1419)&lt;&gt;2,overallRate=0),0,IF(G1419="Yes",ROUND(MAX(IF($B1419="Non - avec lien de dépendance",0,MIN((0.75*K1419),847)),MIN(K1419,(0.75*$C1419),847)),2),U1419)))</f>
        <v>Effectuez l’étape 1</v>
      </c>
      <c r="P1419" s="3">
        <f t="shared" si="22"/>
        <v>0</v>
      </c>
      <c r="R1419" s="110" t="e">
        <f>IF(revenueReduction&gt;0.3,MAX(IF($B1419="Non - avec lien de dépendance",MIN(1129,H1419,$C1419)*overallRate,MIN(1129,H1419)*overallRate),ROUND(MAX(IF($B1419="Non - avec lien de dépendance",0,MIN((0.75*H1419),847)),MIN(H1419,(0.75*$C1419),847)),2)),IF($B1419="Non - avec lien de dépendance",MIN(1129,H1419,$C1419)*overallRate,MIN(1129,H1419)*overallRate))</f>
        <v>#VALUE!</v>
      </c>
      <c r="S1419" s="110" t="e">
        <f>IF(revenueReduction&gt;0.3,MAX(IF($B1419="Non - avec lien de dépendance",MIN(1129,I1419,$C1419)*overallRate,MIN(1129,I1419)*overallRate),ROUND(MAX(IF($B1419="Non - avec lien de dépendance",0,MIN((0.75*I1419),847)),MIN(I1419,(0.75*$C1419),847)),2)),IF($B1419="Non - avec lien de dépendance",MIN(1129,I1419,$C1419)*overallRate,MIN(1129,I1419)*overallRate))</f>
        <v>#VALUE!</v>
      </c>
      <c r="T1419" s="110" t="e">
        <f>IF(revenueReduction&gt;0.3,MAX(IF($B1419="Non - avec lien de dépendance",MIN(1129,J1419,$C1419)*overallRate,MIN(1129,J1419)*overallRate),ROUND(MAX(IF($B1419="Non - avec lien de dépendance",0,MIN((0.75*J1419),847)),MIN(J1419,(0.75*$C1419),847)),2)),IF($B1419="Non - avec lien de dépendance",MIN(1129,J1419,$C1419)*overallRate,MIN(1129,J1419)*overallRate))</f>
        <v>#VALUE!</v>
      </c>
      <c r="U1419" s="110" t="e">
        <f>IF(revenueReduction&gt;0.3,MAX(IF($B1419="Non - avec lien de dépendance",MIN(1129,K1419,$C1419)*overallRate,MIN(1129,K1419)*overallRate),ROUND(MAX(IF($B1419="Non - avec lien de dépendance",0,MIN((0.75*K1419),847)),MIN(K1419,(0.75*$C1419),847)),2)),IF($B1419="Non - avec lien de dépendance",MIN(1129,K1419,$C1419)*overallRate,MIN(1129,K1419)*overallRate))</f>
        <v>#VALUE!</v>
      </c>
    </row>
    <row r="1420" spans="12:21" x14ac:dyDescent="0.5">
      <c r="L1420" s="56" t="str">
        <f>IF(ISTEXT(overallRate),"Effectuez l’étape 1",IF(OR(COUNT($C1420,H1420)&lt;&gt;2,overallRate=0),0,IF(D1420="Oui",ROUND(MAX(IF($B1420="Non - avec lien de dépendance",0,MIN((0.75*H1420),847)),MIN(H1420,(0.75*$C1420),847)),2),R1420)))</f>
        <v>Effectuez l’étape 1</v>
      </c>
      <c r="M1420" s="56" t="str">
        <f>IF(ISTEXT(overallRate),"Effectuez l’étape 1",IF(OR(COUNT($C1420,I1420)&lt;&gt;2,overallRate=0),0,IF(E1420="Yes",ROUND(MAX(IF($B1420="Non - avec lien de dépendance",0,MIN((0.75*I1420),847)),MIN(I1420,(0.75*$C1420),847)),2),S1420)))</f>
        <v>Effectuez l’étape 1</v>
      </c>
      <c r="N1420" s="56" t="str">
        <f>IF(ISTEXT(overallRate),"Effectuez l’étape 1",IF(OR(COUNT($C1420,J1420)&lt;&gt;2,overallRate=0),0,IF(F1420="Yes",ROUND(MAX(IF($B1420="Non - avec lien de dépendance",0,MIN((0.75*J1420),847)),MIN(J1420,(0.75*$C1420),847)),2),T1420)))</f>
        <v>Effectuez l’étape 1</v>
      </c>
      <c r="O1420" s="56" t="str">
        <f>IF(ISTEXT(overallRate),"Effectuez l’étape 1",IF(OR(COUNT($C1420,K1420)&lt;&gt;2,overallRate=0),0,IF(G1420="Yes",ROUND(MAX(IF($B1420="Non - avec lien de dépendance",0,MIN((0.75*K1420),847)),MIN(K1420,(0.75*$C1420),847)),2),U1420)))</f>
        <v>Effectuez l’étape 1</v>
      </c>
      <c r="P1420" s="3">
        <f t="shared" si="22"/>
        <v>0</v>
      </c>
      <c r="R1420" s="110" t="e">
        <f>IF(revenueReduction&gt;0.3,MAX(IF($B1420="Non - avec lien de dépendance",MIN(1129,H1420,$C1420)*overallRate,MIN(1129,H1420)*overallRate),ROUND(MAX(IF($B1420="Non - avec lien de dépendance",0,MIN((0.75*H1420),847)),MIN(H1420,(0.75*$C1420),847)),2)),IF($B1420="Non - avec lien de dépendance",MIN(1129,H1420,$C1420)*overallRate,MIN(1129,H1420)*overallRate))</f>
        <v>#VALUE!</v>
      </c>
      <c r="S1420" s="110" t="e">
        <f>IF(revenueReduction&gt;0.3,MAX(IF($B1420="Non - avec lien de dépendance",MIN(1129,I1420,$C1420)*overallRate,MIN(1129,I1420)*overallRate),ROUND(MAX(IF($B1420="Non - avec lien de dépendance",0,MIN((0.75*I1420),847)),MIN(I1420,(0.75*$C1420),847)),2)),IF($B1420="Non - avec lien de dépendance",MIN(1129,I1420,$C1420)*overallRate,MIN(1129,I1420)*overallRate))</f>
        <v>#VALUE!</v>
      </c>
      <c r="T1420" s="110" t="e">
        <f>IF(revenueReduction&gt;0.3,MAX(IF($B1420="Non - avec lien de dépendance",MIN(1129,J1420,$C1420)*overallRate,MIN(1129,J1420)*overallRate),ROUND(MAX(IF($B1420="Non - avec lien de dépendance",0,MIN((0.75*J1420),847)),MIN(J1420,(0.75*$C1420),847)),2)),IF($B1420="Non - avec lien de dépendance",MIN(1129,J1420,$C1420)*overallRate,MIN(1129,J1420)*overallRate))</f>
        <v>#VALUE!</v>
      </c>
      <c r="U1420" s="110" t="e">
        <f>IF(revenueReduction&gt;0.3,MAX(IF($B1420="Non - avec lien de dépendance",MIN(1129,K1420,$C1420)*overallRate,MIN(1129,K1420)*overallRate),ROUND(MAX(IF($B1420="Non - avec lien de dépendance",0,MIN((0.75*K1420),847)),MIN(K1420,(0.75*$C1420),847)),2)),IF($B1420="Non - avec lien de dépendance",MIN(1129,K1420,$C1420)*overallRate,MIN(1129,K1420)*overallRate))</f>
        <v>#VALUE!</v>
      </c>
    </row>
    <row r="1421" spans="12:21" x14ac:dyDescent="0.5">
      <c r="L1421" s="56" t="str">
        <f>IF(ISTEXT(overallRate),"Effectuez l’étape 1",IF(OR(COUNT($C1421,H1421)&lt;&gt;2,overallRate=0),0,IF(D1421="Oui",ROUND(MAX(IF($B1421="Non - avec lien de dépendance",0,MIN((0.75*H1421),847)),MIN(H1421,(0.75*$C1421),847)),2),R1421)))</f>
        <v>Effectuez l’étape 1</v>
      </c>
      <c r="M1421" s="56" t="str">
        <f>IF(ISTEXT(overallRate),"Effectuez l’étape 1",IF(OR(COUNT($C1421,I1421)&lt;&gt;2,overallRate=0),0,IF(E1421="Yes",ROUND(MAX(IF($B1421="Non - avec lien de dépendance",0,MIN((0.75*I1421),847)),MIN(I1421,(0.75*$C1421),847)),2),S1421)))</f>
        <v>Effectuez l’étape 1</v>
      </c>
      <c r="N1421" s="56" t="str">
        <f>IF(ISTEXT(overallRate),"Effectuez l’étape 1",IF(OR(COUNT($C1421,J1421)&lt;&gt;2,overallRate=0),0,IF(F1421="Yes",ROUND(MAX(IF($B1421="Non - avec lien de dépendance",0,MIN((0.75*J1421),847)),MIN(J1421,(0.75*$C1421),847)),2),T1421)))</f>
        <v>Effectuez l’étape 1</v>
      </c>
      <c r="O1421" s="56" t="str">
        <f>IF(ISTEXT(overallRate),"Effectuez l’étape 1",IF(OR(COUNT($C1421,K1421)&lt;&gt;2,overallRate=0),0,IF(G1421="Yes",ROUND(MAX(IF($B1421="Non - avec lien de dépendance",0,MIN((0.75*K1421),847)),MIN(K1421,(0.75*$C1421),847)),2),U1421)))</f>
        <v>Effectuez l’étape 1</v>
      </c>
      <c r="P1421" s="3">
        <f t="shared" si="22"/>
        <v>0</v>
      </c>
      <c r="R1421" s="110" t="e">
        <f>IF(revenueReduction&gt;0.3,MAX(IF($B1421="Non - avec lien de dépendance",MIN(1129,H1421,$C1421)*overallRate,MIN(1129,H1421)*overallRate),ROUND(MAX(IF($B1421="Non - avec lien de dépendance",0,MIN((0.75*H1421),847)),MIN(H1421,(0.75*$C1421),847)),2)),IF($B1421="Non - avec lien de dépendance",MIN(1129,H1421,$C1421)*overallRate,MIN(1129,H1421)*overallRate))</f>
        <v>#VALUE!</v>
      </c>
      <c r="S1421" s="110" t="e">
        <f>IF(revenueReduction&gt;0.3,MAX(IF($B1421="Non - avec lien de dépendance",MIN(1129,I1421,$C1421)*overallRate,MIN(1129,I1421)*overallRate),ROUND(MAX(IF($B1421="Non - avec lien de dépendance",0,MIN((0.75*I1421),847)),MIN(I1421,(0.75*$C1421),847)),2)),IF($B1421="Non - avec lien de dépendance",MIN(1129,I1421,$C1421)*overallRate,MIN(1129,I1421)*overallRate))</f>
        <v>#VALUE!</v>
      </c>
      <c r="T1421" s="110" t="e">
        <f>IF(revenueReduction&gt;0.3,MAX(IF($B1421="Non - avec lien de dépendance",MIN(1129,J1421,$C1421)*overallRate,MIN(1129,J1421)*overallRate),ROUND(MAX(IF($B1421="Non - avec lien de dépendance",0,MIN((0.75*J1421),847)),MIN(J1421,(0.75*$C1421),847)),2)),IF($B1421="Non - avec lien de dépendance",MIN(1129,J1421,$C1421)*overallRate,MIN(1129,J1421)*overallRate))</f>
        <v>#VALUE!</v>
      </c>
      <c r="U1421" s="110" t="e">
        <f>IF(revenueReduction&gt;0.3,MAX(IF($B1421="Non - avec lien de dépendance",MIN(1129,K1421,$C1421)*overallRate,MIN(1129,K1421)*overallRate),ROUND(MAX(IF($B1421="Non - avec lien de dépendance",0,MIN((0.75*K1421),847)),MIN(K1421,(0.75*$C1421),847)),2)),IF($B1421="Non - avec lien de dépendance",MIN(1129,K1421,$C1421)*overallRate,MIN(1129,K1421)*overallRate))</f>
        <v>#VALUE!</v>
      </c>
    </row>
    <row r="1422" spans="12:21" x14ac:dyDescent="0.5">
      <c r="L1422" s="56" t="str">
        <f>IF(ISTEXT(overallRate),"Effectuez l’étape 1",IF(OR(COUNT($C1422,H1422)&lt;&gt;2,overallRate=0),0,IF(D1422="Oui",ROUND(MAX(IF($B1422="Non - avec lien de dépendance",0,MIN((0.75*H1422),847)),MIN(H1422,(0.75*$C1422),847)),2),R1422)))</f>
        <v>Effectuez l’étape 1</v>
      </c>
      <c r="M1422" s="56" t="str">
        <f>IF(ISTEXT(overallRate),"Effectuez l’étape 1",IF(OR(COUNT($C1422,I1422)&lt;&gt;2,overallRate=0),0,IF(E1422="Yes",ROUND(MAX(IF($B1422="Non - avec lien de dépendance",0,MIN((0.75*I1422),847)),MIN(I1422,(0.75*$C1422),847)),2),S1422)))</f>
        <v>Effectuez l’étape 1</v>
      </c>
      <c r="N1422" s="56" t="str">
        <f>IF(ISTEXT(overallRate),"Effectuez l’étape 1",IF(OR(COUNT($C1422,J1422)&lt;&gt;2,overallRate=0),0,IF(F1422="Yes",ROUND(MAX(IF($B1422="Non - avec lien de dépendance",0,MIN((0.75*J1422),847)),MIN(J1422,(0.75*$C1422),847)),2),T1422)))</f>
        <v>Effectuez l’étape 1</v>
      </c>
      <c r="O1422" s="56" t="str">
        <f>IF(ISTEXT(overallRate),"Effectuez l’étape 1",IF(OR(COUNT($C1422,K1422)&lt;&gt;2,overallRate=0),0,IF(G1422="Yes",ROUND(MAX(IF($B1422="Non - avec lien de dépendance",0,MIN((0.75*K1422),847)),MIN(K1422,(0.75*$C1422),847)),2),U1422)))</f>
        <v>Effectuez l’étape 1</v>
      </c>
      <c r="P1422" s="3">
        <f t="shared" si="22"/>
        <v>0</v>
      </c>
      <c r="R1422" s="110" t="e">
        <f>IF(revenueReduction&gt;0.3,MAX(IF($B1422="Non - avec lien de dépendance",MIN(1129,H1422,$C1422)*overallRate,MIN(1129,H1422)*overallRate),ROUND(MAX(IF($B1422="Non - avec lien de dépendance",0,MIN((0.75*H1422),847)),MIN(H1422,(0.75*$C1422),847)),2)),IF($B1422="Non - avec lien de dépendance",MIN(1129,H1422,$C1422)*overallRate,MIN(1129,H1422)*overallRate))</f>
        <v>#VALUE!</v>
      </c>
      <c r="S1422" s="110" t="e">
        <f>IF(revenueReduction&gt;0.3,MAX(IF($B1422="Non - avec lien de dépendance",MIN(1129,I1422,$C1422)*overallRate,MIN(1129,I1422)*overallRate),ROUND(MAX(IF($B1422="Non - avec lien de dépendance",0,MIN((0.75*I1422),847)),MIN(I1422,(0.75*$C1422),847)),2)),IF($B1422="Non - avec lien de dépendance",MIN(1129,I1422,$C1422)*overallRate,MIN(1129,I1422)*overallRate))</f>
        <v>#VALUE!</v>
      </c>
      <c r="T1422" s="110" t="e">
        <f>IF(revenueReduction&gt;0.3,MAX(IF($B1422="Non - avec lien de dépendance",MIN(1129,J1422,$C1422)*overallRate,MIN(1129,J1422)*overallRate),ROUND(MAX(IF($B1422="Non - avec lien de dépendance",0,MIN((0.75*J1422),847)),MIN(J1422,(0.75*$C1422),847)),2)),IF($B1422="Non - avec lien de dépendance",MIN(1129,J1422,$C1422)*overallRate,MIN(1129,J1422)*overallRate))</f>
        <v>#VALUE!</v>
      </c>
      <c r="U1422" s="110" t="e">
        <f>IF(revenueReduction&gt;0.3,MAX(IF($B1422="Non - avec lien de dépendance",MIN(1129,K1422,$C1422)*overallRate,MIN(1129,K1422)*overallRate),ROUND(MAX(IF($B1422="Non - avec lien de dépendance",0,MIN((0.75*K1422),847)),MIN(K1422,(0.75*$C1422),847)),2)),IF($B1422="Non - avec lien de dépendance",MIN(1129,K1422,$C1422)*overallRate,MIN(1129,K1422)*overallRate))</f>
        <v>#VALUE!</v>
      </c>
    </row>
    <row r="1423" spans="12:21" x14ac:dyDescent="0.5">
      <c r="L1423" s="56" t="str">
        <f>IF(ISTEXT(overallRate),"Effectuez l’étape 1",IF(OR(COUNT($C1423,H1423)&lt;&gt;2,overallRate=0),0,IF(D1423="Oui",ROUND(MAX(IF($B1423="Non - avec lien de dépendance",0,MIN((0.75*H1423),847)),MIN(H1423,(0.75*$C1423),847)),2),R1423)))</f>
        <v>Effectuez l’étape 1</v>
      </c>
      <c r="M1423" s="56" t="str">
        <f>IF(ISTEXT(overallRate),"Effectuez l’étape 1",IF(OR(COUNT($C1423,I1423)&lt;&gt;2,overallRate=0),0,IF(E1423="Yes",ROUND(MAX(IF($B1423="Non - avec lien de dépendance",0,MIN((0.75*I1423),847)),MIN(I1423,(0.75*$C1423),847)),2),S1423)))</f>
        <v>Effectuez l’étape 1</v>
      </c>
      <c r="N1423" s="56" t="str">
        <f>IF(ISTEXT(overallRate),"Effectuez l’étape 1",IF(OR(COUNT($C1423,J1423)&lt;&gt;2,overallRate=0),0,IF(F1423="Yes",ROUND(MAX(IF($B1423="Non - avec lien de dépendance",0,MIN((0.75*J1423),847)),MIN(J1423,(0.75*$C1423),847)),2),T1423)))</f>
        <v>Effectuez l’étape 1</v>
      </c>
      <c r="O1423" s="56" t="str">
        <f>IF(ISTEXT(overallRate),"Effectuez l’étape 1",IF(OR(COUNT($C1423,K1423)&lt;&gt;2,overallRate=0),0,IF(G1423="Yes",ROUND(MAX(IF($B1423="Non - avec lien de dépendance",0,MIN((0.75*K1423),847)),MIN(K1423,(0.75*$C1423),847)),2),U1423)))</f>
        <v>Effectuez l’étape 1</v>
      </c>
      <c r="P1423" s="3">
        <f t="shared" si="22"/>
        <v>0</v>
      </c>
      <c r="R1423" s="110" t="e">
        <f>IF(revenueReduction&gt;0.3,MAX(IF($B1423="Non - avec lien de dépendance",MIN(1129,H1423,$C1423)*overallRate,MIN(1129,H1423)*overallRate),ROUND(MAX(IF($B1423="Non - avec lien de dépendance",0,MIN((0.75*H1423),847)),MIN(H1423,(0.75*$C1423),847)),2)),IF($B1423="Non - avec lien de dépendance",MIN(1129,H1423,$C1423)*overallRate,MIN(1129,H1423)*overallRate))</f>
        <v>#VALUE!</v>
      </c>
      <c r="S1423" s="110" t="e">
        <f>IF(revenueReduction&gt;0.3,MAX(IF($B1423="Non - avec lien de dépendance",MIN(1129,I1423,$C1423)*overallRate,MIN(1129,I1423)*overallRate),ROUND(MAX(IF($B1423="Non - avec lien de dépendance",0,MIN((0.75*I1423),847)),MIN(I1423,(0.75*$C1423),847)),2)),IF($B1423="Non - avec lien de dépendance",MIN(1129,I1423,$C1423)*overallRate,MIN(1129,I1423)*overallRate))</f>
        <v>#VALUE!</v>
      </c>
      <c r="T1423" s="110" t="e">
        <f>IF(revenueReduction&gt;0.3,MAX(IF($B1423="Non - avec lien de dépendance",MIN(1129,J1423,$C1423)*overallRate,MIN(1129,J1423)*overallRate),ROUND(MAX(IF($B1423="Non - avec lien de dépendance",0,MIN((0.75*J1423),847)),MIN(J1423,(0.75*$C1423),847)),2)),IF($B1423="Non - avec lien de dépendance",MIN(1129,J1423,$C1423)*overallRate,MIN(1129,J1423)*overallRate))</f>
        <v>#VALUE!</v>
      </c>
      <c r="U1423" s="110" t="e">
        <f>IF(revenueReduction&gt;0.3,MAX(IF($B1423="Non - avec lien de dépendance",MIN(1129,K1423,$C1423)*overallRate,MIN(1129,K1423)*overallRate),ROUND(MAX(IF($B1423="Non - avec lien de dépendance",0,MIN((0.75*K1423),847)),MIN(K1423,(0.75*$C1423),847)),2)),IF($B1423="Non - avec lien de dépendance",MIN(1129,K1423,$C1423)*overallRate,MIN(1129,K1423)*overallRate))</f>
        <v>#VALUE!</v>
      </c>
    </row>
    <row r="1424" spans="12:21" x14ac:dyDescent="0.5">
      <c r="L1424" s="56" t="str">
        <f>IF(ISTEXT(overallRate),"Effectuez l’étape 1",IF(OR(COUNT($C1424,H1424)&lt;&gt;2,overallRate=0),0,IF(D1424="Oui",ROUND(MAX(IF($B1424="Non - avec lien de dépendance",0,MIN((0.75*H1424),847)),MIN(H1424,(0.75*$C1424),847)),2),R1424)))</f>
        <v>Effectuez l’étape 1</v>
      </c>
      <c r="M1424" s="56" t="str">
        <f>IF(ISTEXT(overallRate),"Effectuez l’étape 1",IF(OR(COUNT($C1424,I1424)&lt;&gt;2,overallRate=0),0,IF(E1424="Yes",ROUND(MAX(IF($B1424="Non - avec lien de dépendance",0,MIN((0.75*I1424),847)),MIN(I1424,(0.75*$C1424),847)),2),S1424)))</f>
        <v>Effectuez l’étape 1</v>
      </c>
      <c r="N1424" s="56" t="str">
        <f>IF(ISTEXT(overallRate),"Effectuez l’étape 1",IF(OR(COUNT($C1424,J1424)&lt;&gt;2,overallRate=0),0,IF(F1424="Yes",ROUND(MAX(IF($B1424="Non - avec lien de dépendance",0,MIN((0.75*J1424),847)),MIN(J1424,(0.75*$C1424),847)),2),T1424)))</f>
        <v>Effectuez l’étape 1</v>
      </c>
      <c r="O1424" s="56" t="str">
        <f>IF(ISTEXT(overallRate),"Effectuez l’étape 1",IF(OR(COUNT($C1424,K1424)&lt;&gt;2,overallRate=0),0,IF(G1424="Yes",ROUND(MAX(IF($B1424="Non - avec lien de dépendance",0,MIN((0.75*K1424),847)),MIN(K1424,(0.75*$C1424),847)),2),U1424)))</f>
        <v>Effectuez l’étape 1</v>
      </c>
      <c r="P1424" s="3">
        <f t="shared" si="22"/>
        <v>0</v>
      </c>
      <c r="R1424" s="110" t="e">
        <f>IF(revenueReduction&gt;0.3,MAX(IF($B1424="Non - avec lien de dépendance",MIN(1129,H1424,$C1424)*overallRate,MIN(1129,H1424)*overallRate),ROUND(MAX(IF($B1424="Non - avec lien de dépendance",0,MIN((0.75*H1424),847)),MIN(H1424,(0.75*$C1424),847)),2)),IF($B1424="Non - avec lien de dépendance",MIN(1129,H1424,$C1424)*overallRate,MIN(1129,H1424)*overallRate))</f>
        <v>#VALUE!</v>
      </c>
      <c r="S1424" s="110" t="e">
        <f>IF(revenueReduction&gt;0.3,MAX(IF($B1424="Non - avec lien de dépendance",MIN(1129,I1424,$C1424)*overallRate,MIN(1129,I1424)*overallRate),ROUND(MAX(IF($B1424="Non - avec lien de dépendance",0,MIN((0.75*I1424),847)),MIN(I1424,(0.75*$C1424),847)),2)),IF($B1424="Non - avec lien de dépendance",MIN(1129,I1424,$C1424)*overallRate,MIN(1129,I1424)*overallRate))</f>
        <v>#VALUE!</v>
      </c>
      <c r="T1424" s="110" t="e">
        <f>IF(revenueReduction&gt;0.3,MAX(IF($B1424="Non - avec lien de dépendance",MIN(1129,J1424,$C1424)*overallRate,MIN(1129,J1424)*overallRate),ROUND(MAX(IF($B1424="Non - avec lien de dépendance",0,MIN((0.75*J1424),847)),MIN(J1424,(0.75*$C1424),847)),2)),IF($B1424="Non - avec lien de dépendance",MIN(1129,J1424,$C1424)*overallRate,MIN(1129,J1424)*overallRate))</f>
        <v>#VALUE!</v>
      </c>
      <c r="U1424" s="110" t="e">
        <f>IF(revenueReduction&gt;0.3,MAX(IF($B1424="Non - avec lien de dépendance",MIN(1129,K1424,$C1424)*overallRate,MIN(1129,K1424)*overallRate),ROUND(MAX(IF($B1424="Non - avec lien de dépendance",0,MIN((0.75*K1424),847)),MIN(K1424,(0.75*$C1424),847)),2)),IF($B1424="Non - avec lien de dépendance",MIN(1129,K1424,$C1424)*overallRate,MIN(1129,K1424)*overallRate))</f>
        <v>#VALUE!</v>
      </c>
    </row>
    <row r="1425" spans="12:21" x14ac:dyDescent="0.5">
      <c r="L1425" s="56" t="str">
        <f>IF(ISTEXT(overallRate),"Effectuez l’étape 1",IF(OR(COUNT($C1425,H1425)&lt;&gt;2,overallRate=0),0,IF(D1425="Oui",ROUND(MAX(IF($B1425="Non - avec lien de dépendance",0,MIN((0.75*H1425),847)),MIN(H1425,(0.75*$C1425),847)),2),R1425)))</f>
        <v>Effectuez l’étape 1</v>
      </c>
      <c r="M1425" s="56" t="str">
        <f>IF(ISTEXT(overallRate),"Effectuez l’étape 1",IF(OR(COUNT($C1425,I1425)&lt;&gt;2,overallRate=0),0,IF(E1425="Yes",ROUND(MAX(IF($B1425="Non - avec lien de dépendance",0,MIN((0.75*I1425),847)),MIN(I1425,(0.75*$C1425),847)),2),S1425)))</f>
        <v>Effectuez l’étape 1</v>
      </c>
      <c r="N1425" s="56" t="str">
        <f>IF(ISTEXT(overallRate),"Effectuez l’étape 1",IF(OR(COUNT($C1425,J1425)&lt;&gt;2,overallRate=0),0,IF(F1425="Yes",ROUND(MAX(IF($B1425="Non - avec lien de dépendance",0,MIN((0.75*J1425),847)),MIN(J1425,(0.75*$C1425),847)),2),T1425)))</f>
        <v>Effectuez l’étape 1</v>
      </c>
      <c r="O1425" s="56" t="str">
        <f>IF(ISTEXT(overallRate),"Effectuez l’étape 1",IF(OR(COUNT($C1425,K1425)&lt;&gt;2,overallRate=0),0,IF(G1425="Yes",ROUND(MAX(IF($B1425="Non - avec lien de dépendance",0,MIN((0.75*K1425),847)),MIN(K1425,(0.75*$C1425),847)),2),U1425)))</f>
        <v>Effectuez l’étape 1</v>
      </c>
      <c r="P1425" s="3">
        <f t="shared" si="22"/>
        <v>0</v>
      </c>
      <c r="R1425" s="110" t="e">
        <f>IF(revenueReduction&gt;0.3,MAX(IF($B1425="Non - avec lien de dépendance",MIN(1129,H1425,$C1425)*overallRate,MIN(1129,H1425)*overallRate),ROUND(MAX(IF($B1425="Non - avec lien de dépendance",0,MIN((0.75*H1425),847)),MIN(H1425,(0.75*$C1425),847)),2)),IF($B1425="Non - avec lien de dépendance",MIN(1129,H1425,$C1425)*overallRate,MIN(1129,H1425)*overallRate))</f>
        <v>#VALUE!</v>
      </c>
      <c r="S1425" s="110" t="e">
        <f>IF(revenueReduction&gt;0.3,MAX(IF($B1425="Non - avec lien de dépendance",MIN(1129,I1425,$C1425)*overallRate,MIN(1129,I1425)*overallRate),ROUND(MAX(IF($B1425="Non - avec lien de dépendance",0,MIN((0.75*I1425),847)),MIN(I1425,(0.75*$C1425),847)),2)),IF($B1425="Non - avec lien de dépendance",MIN(1129,I1425,$C1425)*overallRate,MIN(1129,I1425)*overallRate))</f>
        <v>#VALUE!</v>
      </c>
      <c r="T1425" s="110" t="e">
        <f>IF(revenueReduction&gt;0.3,MAX(IF($B1425="Non - avec lien de dépendance",MIN(1129,J1425,$C1425)*overallRate,MIN(1129,J1425)*overallRate),ROUND(MAX(IF($B1425="Non - avec lien de dépendance",0,MIN((0.75*J1425),847)),MIN(J1425,(0.75*$C1425),847)),2)),IF($B1425="Non - avec lien de dépendance",MIN(1129,J1425,$C1425)*overallRate,MIN(1129,J1425)*overallRate))</f>
        <v>#VALUE!</v>
      </c>
      <c r="U1425" s="110" t="e">
        <f>IF(revenueReduction&gt;0.3,MAX(IF($B1425="Non - avec lien de dépendance",MIN(1129,K1425,$C1425)*overallRate,MIN(1129,K1425)*overallRate),ROUND(MAX(IF($B1425="Non - avec lien de dépendance",0,MIN((0.75*K1425),847)),MIN(K1425,(0.75*$C1425),847)),2)),IF($B1425="Non - avec lien de dépendance",MIN(1129,K1425,$C1425)*overallRate,MIN(1129,K1425)*overallRate))</f>
        <v>#VALUE!</v>
      </c>
    </row>
    <row r="1426" spans="12:21" x14ac:dyDescent="0.5">
      <c r="L1426" s="56" t="str">
        <f>IF(ISTEXT(overallRate),"Effectuez l’étape 1",IF(OR(COUNT($C1426,H1426)&lt;&gt;2,overallRate=0),0,IF(D1426="Oui",ROUND(MAX(IF($B1426="Non - avec lien de dépendance",0,MIN((0.75*H1426),847)),MIN(H1426,(0.75*$C1426),847)),2),R1426)))</f>
        <v>Effectuez l’étape 1</v>
      </c>
      <c r="M1426" s="56" t="str">
        <f>IF(ISTEXT(overallRate),"Effectuez l’étape 1",IF(OR(COUNT($C1426,I1426)&lt;&gt;2,overallRate=0),0,IF(E1426="Yes",ROUND(MAX(IF($B1426="Non - avec lien de dépendance",0,MIN((0.75*I1426),847)),MIN(I1426,(0.75*$C1426),847)),2),S1426)))</f>
        <v>Effectuez l’étape 1</v>
      </c>
      <c r="N1426" s="56" t="str">
        <f>IF(ISTEXT(overallRate),"Effectuez l’étape 1",IF(OR(COUNT($C1426,J1426)&lt;&gt;2,overallRate=0),0,IF(F1426="Yes",ROUND(MAX(IF($B1426="Non - avec lien de dépendance",0,MIN((0.75*J1426),847)),MIN(J1426,(0.75*$C1426),847)),2),T1426)))</f>
        <v>Effectuez l’étape 1</v>
      </c>
      <c r="O1426" s="56" t="str">
        <f>IF(ISTEXT(overallRate),"Effectuez l’étape 1",IF(OR(COUNT($C1426,K1426)&lt;&gt;2,overallRate=0),0,IF(G1426="Yes",ROUND(MAX(IF($B1426="Non - avec lien de dépendance",0,MIN((0.75*K1426),847)),MIN(K1426,(0.75*$C1426),847)),2),U1426)))</f>
        <v>Effectuez l’étape 1</v>
      </c>
      <c r="P1426" s="3">
        <f t="shared" si="22"/>
        <v>0</v>
      </c>
      <c r="R1426" s="110" t="e">
        <f>IF(revenueReduction&gt;0.3,MAX(IF($B1426="Non - avec lien de dépendance",MIN(1129,H1426,$C1426)*overallRate,MIN(1129,H1426)*overallRate),ROUND(MAX(IF($B1426="Non - avec lien de dépendance",0,MIN((0.75*H1426),847)),MIN(H1426,(0.75*$C1426),847)),2)),IF($B1426="Non - avec lien de dépendance",MIN(1129,H1426,$C1426)*overallRate,MIN(1129,H1426)*overallRate))</f>
        <v>#VALUE!</v>
      </c>
      <c r="S1426" s="110" t="e">
        <f>IF(revenueReduction&gt;0.3,MAX(IF($B1426="Non - avec lien de dépendance",MIN(1129,I1426,$C1426)*overallRate,MIN(1129,I1426)*overallRate),ROUND(MAX(IF($B1426="Non - avec lien de dépendance",0,MIN((0.75*I1426),847)),MIN(I1426,(0.75*$C1426),847)),2)),IF($B1426="Non - avec lien de dépendance",MIN(1129,I1426,$C1426)*overallRate,MIN(1129,I1426)*overallRate))</f>
        <v>#VALUE!</v>
      </c>
      <c r="T1426" s="110" t="e">
        <f>IF(revenueReduction&gt;0.3,MAX(IF($B1426="Non - avec lien de dépendance",MIN(1129,J1426,$C1426)*overallRate,MIN(1129,J1426)*overallRate),ROUND(MAX(IF($B1426="Non - avec lien de dépendance",0,MIN((0.75*J1426),847)),MIN(J1426,(0.75*$C1426),847)),2)),IF($B1426="Non - avec lien de dépendance",MIN(1129,J1426,$C1426)*overallRate,MIN(1129,J1426)*overallRate))</f>
        <v>#VALUE!</v>
      </c>
      <c r="U1426" s="110" t="e">
        <f>IF(revenueReduction&gt;0.3,MAX(IF($B1426="Non - avec lien de dépendance",MIN(1129,K1426,$C1426)*overallRate,MIN(1129,K1426)*overallRate),ROUND(MAX(IF($B1426="Non - avec lien de dépendance",0,MIN((0.75*K1426),847)),MIN(K1426,(0.75*$C1426),847)),2)),IF($B1426="Non - avec lien de dépendance",MIN(1129,K1426,$C1426)*overallRate,MIN(1129,K1426)*overallRate))</f>
        <v>#VALUE!</v>
      </c>
    </row>
    <row r="1427" spans="12:21" x14ac:dyDescent="0.5">
      <c r="L1427" s="56" t="str">
        <f>IF(ISTEXT(overallRate),"Effectuez l’étape 1",IF(OR(COUNT($C1427,H1427)&lt;&gt;2,overallRate=0),0,IF(D1427="Oui",ROUND(MAX(IF($B1427="Non - avec lien de dépendance",0,MIN((0.75*H1427),847)),MIN(H1427,(0.75*$C1427),847)),2),R1427)))</f>
        <v>Effectuez l’étape 1</v>
      </c>
      <c r="M1427" s="56" t="str">
        <f>IF(ISTEXT(overallRate),"Effectuez l’étape 1",IF(OR(COUNT($C1427,I1427)&lt;&gt;2,overallRate=0),0,IF(E1427="Yes",ROUND(MAX(IF($B1427="Non - avec lien de dépendance",0,MIN((0.75*I1427),847)),MIN(I1427,(0.75*$C1427),847)),2),S1427)))</f>
        <v>Effectuez l’étape 1</v>
      </c>
      <c r="N1427" s="56" t="str">
        <f>IF(ISTEXT(overallRate),"Effectuez l’étape 1",IF(OR(COUNT($C1427,J1427)&lt;&gt;2,overallRate=0),0,IF(F1427="Yes",ROUND(MAX(IF($B1427="Non - avec lien de dépendance",0,MIN((0.75*J1427),847)),MIN(J1427,(0.75*$C1427),847)),2),T1427)))</f>
        <v>Effectuez l’étape 1</v>
      </c>
      <c r="O1427" s="56" t="str">
        <f>IF(ISTEXT(overallRate),"Effectuez l’étape 1",IF(OR(COUNT($C1427,K1427)&lt;&gt;2,overallRate=0),0,IF(G1427="Yes",ROUND(MAX(IF($B1427="Non - avec lien de dépendance",0,MIN((0.75*K1427),847)),MIN(K1427,(0.75*$C1427),847)),2),U1427)))</f>
        <v>Effectuez l’étape 1</v>
      </c>
      <c r="P1427" s="3">
        <f t="shared" si="22"/>
        <v>0</v>
      </c>
      <c r="R1427" s="110" t="e">
        <f>IF(revenueReduction&gt;0.3,MAX(IF($B1427="Non - avec lien de dépendance",MIN(1129,H1427,$C1427)*overallRate,MIN(1129,H1427)*overallRate),ROUND(MAX(IF($B1427="Non - avec lien de dépendance",0,MIN((0.75*H1427),847)),MIN(H1427,(0.75*$C1427),847)),2)),IF($B1427="Non - avec lien de dépendance",MIN(1129,H1427,$C1427)*overallRate,MIN(1129,H1427)*overallRate))</f>
        <v>#VALUE!</v>
      </c>
      <c r="S1427" s="110" t="e">
        <f>IF(revenueReduction&gt;0.3,MAX(IF($B1427="Non - avec lien de dépendance",MIN(1129,I1427,$C1427)*overallRate,MIN(1129,I1427)*overallRate),ROUND(MAX(IF($B1427="Non - avec lien de dépendance",0,MIN((0.75*I1427),847)),MIN(I1427,(0.75*$C1427),847)),2)),IF($B1427="Non - avec lien de dépendance",MIN(1129,I1427,$C1427)*overallRate,MIN(1129,I1427)*overallRate))</f>
        <v>#VALUE!</v>
      </c>
      <c r="T1427" s="110" t="e">
        <f>IF(revenueReduction&gt;0.3,MAX(IF($B1427="Non - avec lien de dépendance",MIN(1129,J1427,$C1427)*overallRate,MIN(1129,J1427)*overallRate),ROUND(MAX(IF($B1427="Non - avec lien de dépendance",0,MIN((0.75*J1427),847)),MIN(J1427,(0.75*$C1427),847)),2)),IF($B1427="Non - avec lien de dépendance",MIN(1129,J1427,$C1427)*overallRate,MIN(1129,J1427)*overallRate))</f>
        <v>#VALUE!</v>
      </c>
      <c r="U1427" s="110" t="e">
        <f>IF(revenueReduction&gt;0.3,MAX(IF($B1427="Non - avec lien de dépendance",MIN(1129,K1427,$C1427)*overallRate,MIN(1129,K1427)*overallRate),ROUND(MAX(IF($B1427="Non - avec lien de dépendance",0,MIN((0.75*K1427),847)),MIN(K1427,(0.75*$C1427),847)),2)),IF($B1427="Non - avec lien de dépendance",MIN(1129,K1427,$C1427)*overallRate,MIN(1129,K1427)*overallRate))</f>
        <v>#VALUE!</v>
      </c>
    </row>
    <row r="1428" spans="12:21" x14ac:dyDescent="0.5">
      <c r="L1428" s="56" t="str">
        <f>IF(ISTEXT(overallRate),"Effectuez l’étape 1",IF(OR(COUNT($C1428,H1428)&lt;&gt;2,overallRate=0),0,IF(D1428="Oui",ROUND(MAX(IF($B1428="Non - avec lien de dépendance",0,MIN((0.75*H1428),847)),MIN(H1428,(0.75*$C1428),847)),2),R1428)))</f>
        <v>Effectuez l’étape 1</v>
      </c>
      <c r="M1428" s="56" t="str">
        <f>IF(ISTEXT(overallRate),"Effectuez l’étape 1",IF(OR(COUNT($C1428,I1428)&lt;&gt;2,overallRate=0),0,IF(E1428="Yes",ROUND(MAX(IF($B1428="Non - avec lien de dépendance",0,MIN((0.75*I1428),847)),MIN(I1428,(0.75*$C1428),847)),2),S1428)))</f>
        <v>Effectuez l’étape 1</v>
      </c>
      <c r="N1428" s="56" t="str">
        <f>IF(ISTEXT(overallRate),"Effectuez l’étape 1",IF(OR(COUNT($C1428,J1428)&lt;&gt;2,overallRate=0),0,IF(F1428="Yes",ROUND(MAX(IF($B1428="Non - avec lien de dépendance",0,MIN((0.75*J1428),847)),MIN(J1428,(0.75*$C1428),847)),2),T1428)))</f>
        <v>Effectuez l’étape 1</v>
      </c>
      <c r="O1428" s="56" t="str">
        <f>IF(ISTEXT(overallRate),"Effectuez l’étape 1",IF(OR(COUNT($C1428,K1428)&lt;&gt;2,overallRate=0),0,IF(G1428="Yes",ROUND(MAX(IF($B1428="Non - avec lien de dépendance",0,MIN((0.75*K1428),847)),MIN(K1428,(0.75*$C1428),847)),2),U1428)))</f>
        <v>Effectuez l’étape 1</v>
      </c>
      <c r="P1428" s="3">
        <f t="shared" si="22"/>
        <v>0</v>
      </c>
      <c r="R1428" s="110" t="e">
        <f>IF(revenueReduction&gt;0.3,MAX(IF($B1428="Non - avec lien de dépendance",MIN(1129,H1428,$C1428)*overallRate,MIN(1129,H1428)*overallRate),ROUND(MAX(IF($B1428="Non - avec lien de dépendance",0,MIN((0.75*H1428),847)),MIN(H1428,(0.75*$C1428),847)),2)),IF($B1428="Non - avec lien de dépendance",MIN(1129,H1428,$C1428)*overallRate,MIN(1129,H1428)*overallRate))</f>
        <v>#VALUE!</v>
      </c>
      <c r="S1428" s="110" t="e">
        <f>IF(revenueReduction&gt;0.3,MAX(IF($B1428="Non - avec lien de dépendance",MIN(1129,I1428,$C1428)*overallRate,MIN(1129,I1428)*overallRate),ROUND(MAX(IF($B1428="Non - avec lien de dépendance",0,MIN((0.75*I1428),847)),MIN(I1428,(0.75*$C1428),847)),2)),IF($B1428="Non - avec lien de dépendance",MIN(1129,I1428,$C1428)*overallRate,MIN(1129,I1428)*overallRate))</f>
        <v>#VALUE!</v>
      </c>
      <c r="T1428" s="110" t="e">
        <f>IF(revenueReduction&gt;0.3,MAX(IF($B1428="Non - avec lien de dépendance",MIN(1129,J1428,$C1428)*overallRate,MIN(1129,J1428)*overallRate),ROUND(MAX(IF($B1428="Non - avec lien de dépendance",0,MIN((0.75*J1428),847)),MIN(J1428,(0.75*$C1428),847)),2)),IF($B1428="Non - avec lien de dépendance",MIN(1129,J1428,$C1428)*overallRate,MIN(1129,J1428)*overallRate))</f>
        <v>#VALUE!</v>
      </c>
      <c r="U1428" s="110" t="e">
        <f>IF(revenueReduction&gt;0.3,MAX(IF($B1428="Non - avec lien de dépendance",MIN(1129,K1428,$C1428)*overallRate,MIN(1129,K1428)*overallRate),ROUND(MAX(IF($B1428="Non - avec lien de dépendance",0,MIN((0.75*K1428),847)),MIN(K1428,(0.75*$C1428),847)),2)),IF($B1428="Non - avec lien de dépendance",MIN(1129,K1428,$C1428)*overallRate,MIN(1129,K1428)*overallRate))</f>
        <v>#VALUE!</v>
      </c>
    </row>
    <row r="1429" spans="12:21" x14ac:dyDescent="0.5">
      <c r="L1429" s="56" t="str">
        <f>IF(ISTEXT(overallRate),"Effectuez l’étape 1",IF(OR(COUNT($C1429,H1429)&lt;&gt;2,overallRate=0),0,IF(D1429="Oui",ROUND(MAX(IF($B1429="Non - avec lien de dépendance",0,MIN((0.75*H1429),847)),MIN(H1429,(0.75*$C1429),847)),2),R1429)))</f>
        <v>Effectuez l’étape 1</v>
      </c>
      <c r="M1429" s="56" t="str">
        <f>IF(ISTEXT(overallRate),"Effectuez l’étape 1",IF(OR(COUNT($C1429,I1429)&lt;&gt;2,overallRate=0),0,IF(E1429="Yes",ROUND(MAX(IF($B1429="Non - avec lien de dépendance",0,MIN((0.75*I1429),847)),MIN(I1429,(0.75*$C1429),847)),2),S1429)))</f>
        <v>Effectuez l’étape 1</v>
      </c>
      <c r="N1429" s="56" t="str">
        <f>IF(ISTEXT(overallRate),"Effectuez l’étape 1",IF(OR(COUNT($C1429,J1429)&lt;&gt;2,overallRate=0),0,IF(F1429="Yes",ROUND(MAX(IF($B1429="Non - avec lien de dépendance",0,MIN((0.75*J1429),847)),MIN(J1429,(0.75*$C1429),847)),2),T1429)))</f>
        <v>Effectuez l’étape 1</v>
      </c>
      <c r="O1429" s="56" t="str">
        <f>IF(ISTEXT(overallRate),"Effectuez l’étape 1",IF(OR(COUNT($C1429,K1429)&lt;&gt;2,overallRate=0),0,IF(G1429="Yes",ROUND(MAX(IF($B1429="Non - avec lien de dépendance",0,MIN((0.75*K1429),847)),MIN(K1429,(0.75*$C1429),847)),2),U1429)))</f>
        <v>Effectuez l’étape 1</v>
      </c>
      <c r="P1429" s="3">
        <f t="shared" si="22"/>
        <v>0</v>
      </c>
      <c r="R1429" s="110" t="e">
        <f>IF(revenueReduction&gt;0.3,MAX(IF($B1429="Non - avec lien de dépendance",MIN(1129,H1429,$C1429)*overallRate,MIN(1129,H1429)*overallRate),ROUND(MAX(IF($B1429="Non - avec lien de dépendance",0,MIN((0.75*H1429),847)),MIN(H1429,(0.75*$C1429),847)),2)),IF($B1429="Non - avec lien de dépendance",MIN(1129,H1429,$C1429)*overallRate,MIN(1129,H1429)*overallRate))</f>
        <v>#VALUE!</v>
      </c>
      <c r="S1429" s="110" t="e">
        <f>IF(revenueReduction&gt;0.3,MAX(IF($B1429="Non - avec lien de dépendance",MIN(1129,I1429,$C1429)*overallRate,MIN(1129,I1429)*overallRate),ROUND(MAX(IF($B1429="Non - avec lien de dépendance",0,MIN((0.75*I1429),847)),MIN(I1429,(0.75*$C1429),847)),2)),IF($B1429="Non - avec lien de dépendance",MIN(1129,I1429,$C1429)*overallRate,MIN(1129,I1429)*overallRate))</f>
        <v>#VALUE!</v>
      </c>
      <c r="T1429" s="110" t="e">
        <f>IF(revenueReduction&gt;0.3,MAX(IF($B1429="Non - avec lien de dépendance",MIN(1129,J1429,$C1429)*overallRate,MIN(1129,J1429)*overallRate),ROUND(MAX(IF($B1429="Non - avec lien de dépendance",0,MIN((0.75*J1429),847)),MIN(J1429,(0.75*$C1429),847)),2)),IF($B1429="Non - avec lien de dépendance",MIN(1129,J1429,$C1429)*overallRate,MIN(1129,J1429)*overallRate))</f>
        <v>#VALUE!</v>
      </c>
      <c r="U1429" s="110" t="e">
        <f>IF(revenueReduction&gt;0.3,MAX(IF($B1429="Non - avec lien de dépendance",MIN(1129,K1429,$C1429)*overallRate,MIN(1129,K1429)*overallRate),ROUND(MAX(IF($B1429="Non - avec lien de dépendance",0,MIN((0.75*K1429),847)),MIN(K1429,(0.75*$C1429),847)),2)),IF($B1429="Non - avec lien de dépendance",MIN(1129,K1429,$C1429)*overallRate,MIN(1129,K1429)*overallRate))</f>
        <v>#VALUE!</v>
      </c>
    </row>
    <row r="1430" spans="12:21" x14ac:dyDescent="0.5">
      <c r="L1430" s="56" t="str">
        <f>IF(ISTEXT(overallRate),"Effectuez l’étape 1",IF(OR(COUNT($C1430,H1430)&lt;&gt;2,overallRate=0),0,IF(D1430="Oui",ROUND(MAX(IF($B1430="Non - avec lien de dépendance",0,MIN((0.75*H1430),847)),MIN(H1430,(0.75*$C1430),847)),2),R1430)))</f>
        <v>Effectuez l’étape 1</v>
      </c>
      <c r="M1430" s="56" t="str">
        <f>IF(ISTEXT(overallRate),"Effectuez l’étape 1",IF(OR(COUNT($C1430,I1430)&lt;&gt;2,overallRate=0),0,IF(E1430="Yes",ROUND(MAX(IF($B1430="Non - avec lien de dépendance",0,MIN((0.75*I1430),847)),MIN(I1430,(0.75*$C1430),847)),2),S1430)))</f>
        <v>Effectuez l’étape 1</v>
      </c>
      <c r="N1430" s="56" t="str">
        <f>IF(ISTEXT(overallRate),"Effectuez l’étape 1",IF(OR(COUNT($C1430,J1430)&lt;&gt;2,overallRate=0),0,IF(F1430="Yes",ROUND(MAX(IF($B1430="Non - avec lien de dépendance",0,MIN((0.75*J1430),847)),MIN(J1430,(0.75*$C1430),847)),2),T1430)))</f>
        <v>Effectuez l’étape 1</v>
      </c>
      <c r="O1430" s="56" t="str">
        <f>IF(ISTEXT(overallRate),"Effectuez l’étape 1",IF(OR(COUNT($C1430,K1430)&lt;&gt;2,overallRate=0),0,IF(G1430="Yes",ROUND(MAX(IF($B1430="Non - avec lien de dépendance",0,MIN((0.75*K1430),847)),MIN(K1430,(0.75*$C1430),847)),2),U1430)))</f>
        <v>Effectuez l’étape 1</v>
      </c>
      <c r="P1430" s="3">
        <f t="shared" si="22"/>
        <v>0</v>
      </c>
      <c r="R1430" s="110" t="e">
        <f>IF(revenueReduction&gt;0.3,MAX(IF($B1430="Non - avec lien de dépendance",MIN(1129,H1430,$C1430)*overallRate,MIN(1129,H1430)*overallRate),ROUND(MAX(IF($B1430="Non - avec lien de dépendance",0,MIN((0.75*H1430),847)),MIN(H1430,(0.75*$C1430),847)),2)),IF($B1430="Non - avec lien de dépendance",MIN(1129,H1430,$C1430)*overallRate,MIN(1129,H1430)*overallRate))</f>
        <v>#VALUE!</v>
      </c>
      <c r="S1430" s="110" t="e">
        <f>IF(revenueReduction&gt;0.3,MAX(IF($B1430="Non - avec lien de dépendance",MIN(1129,I1430,$C1430)*overallRate,MIN(1129,I1430)*overallRate),ROUND(MAX(IF($B1430="Non - avec lien de dépendance",0,MIN((0.75*I1430),847)),MIN(I1430,(0.75*$C1430),847)),2)),IF($B1430="Non - avec lien de dépendance",MIN(1129,I1430,$C1430)*overallRate,MIN(1129,I1430)*overallRate))</f>
        <v>#VALUE!</v>
      </c>
      <c r="T1430" s="110" t="e">
        <f>IF(revenueReduction&gt;0.3,MAX(IF($B1430="Non - avec lien de dépendance",MIN(1129,J1430,$C1430)*overallRate,MIN(1129,J1430)*overallRate),ROUND(MAX(IF($B1430="Non - avec lien de dépendance",0,MIN((0.75*J1430),847)),MIN(J1430,(0.75*$C1430),847)),2)),IF($B1430="Non - avec lien de dépendance",MIN(1129,J1430,$C1430)*overallRate,MIN(1129,J1430)*overallRate))</f>
        <v>#VALUE!</v>
      </c>
      <c r="U1430" s="110" t="e">
        <f>IF(revenueReduction&gt;0.3,MAX(IF($B1430="Non - avec lien de dépendance",MIN(1129,K1430,$C1430)*overallRate,MIN(1129,K1430)*overallRate),ROUND(MAX(IF($B1430="Non - avec lien de dépendance",0,MIN((0.75*K1430),847)),MIN(K1430,(0.75*$C1430),847)),2)),IF($B1430="Non - avec lien de dépendance",MIN(1129,K1430,$C1430)*overallRate,MIN(1129,K1430)*overallRate))</f>
        <v>#VALUE!</v>
      </c>
    </row>
    <row r="1431" spans="12:21" x14ac:dyDescent="0.5">
      <c r="L1431" s="56" t="str">
        <f>IF(ISTEXT(overallRate),"Effectuez l’étape 1",IF(OR(COUNT($C1431,H1431)&lt;&gt;2,overallRate=0),0,IF(D1431="Oui",ROUND(MAX(IF($B1431="Non - avec lien de dépendance",0,MIN((0.75*H1431),847)),MIN(H1431,(0.75*$C1431),847)),2),R1431)))</f>
        <v>Effectuez l’étape 1</v>
      </c>
      <c r="M1431" s="56" t="str">
        <f>IF(ISTEXT(overallRate),"Effectuez l’étape 1",IF(OR(COUNT($C1431,I1431)&lt;&gt;2,overallRate=0),0,IF(E1431="Yes",ROUND(MAX(IF($B1431="Non - avec lien de dépendance",0,MIN((0.75*I1431),847)),MIN(I1431,(0.75*$C1431),847)),2),S1431)))</f>
        <v>Effectuez l’étape 1</v>
      </c>
      <c r="N1431" s="56" t="str">
        <f>IF(ISTEXT(overallRate),"Effectuez l’étape 1",IF(OR(COUNT($C1431,J1431)&lt;&gt;2,overallRate=0),0,IF(F1431="Yes",ROUND(MAX(IF($B1431="Non - avec lien de dépendance",0,MIN((0.75*J1431),847)),MIN(J1431,(0.75*$C1431),847)),2),T1431)))</f>
        <v>Effectuez l’étape 1</v>
      </c>
      <c r="O1431" s="56" t="str">
        <f>IF(ISTEXT(overallRate),"Effectuez l’étape 1",IF(OR(COUNT($C1431,K1431)&lt;&gt;2,overallRate=0),0,IF(G1431="Yes",ROUND(MAX(IF($B1431="Non - avec lien de dépendance",0,MIN((0.75*K1431),847)),MIN(K1431,(0.75*$C1431),847)),2),U1431)))</f>
        <v>Effectuez l’étape 1</v>
      </c>
      <c r="P1431" s="3">
        <f t="shared" si="22"/>
        <v>0</v>
      </c>
      <c r="R1431" s="110" t="e">
        <f>IF(revenueReduction&gt;0.3,MAX(IF($B1431="Non - avec lien de dépendance",MIN(1129,H1431,$C1431)*overallRate,MIN(1129,H1431)*overallRate),ROUND(MAX(IF($B1431="Non - avec lien de dépendance",0,MIN((0.75*H1431),847)),MIN(H1431,(0.75*$C1431),847)),2)),IF($B1431="Non - avec lien de dépendance",MIN(1129,H1431,$C1431)*overallRate,MIN(1129,H1431)*overallRate))</f>
        <v>#VALUE!</v>
      </c>
      <c r="S1431" s="110" t="e">
        <f>IF(revenueReduction&gt;0.3,MAX(IF($B1431="Non - avec lien de dépendance",MIN(1129,I1431,$C1431)*overallRate,MIN(1129,I1431)*overallRate),ROUND(MAX(IF($B1431="Non - avec lien de dépendance",0,MIN((0.75*I1431),847)),MIN(I1431,(0.75*$C1431),847)),2)),IF($B1431="Non - avec lien de dépendance",MIN(1129,I1431,$C1431)*overallRate,MIN(1129,I1431)*overallRate))</f>
        <v>#VALUE!</v>
      </c>
      <c r="T1431" s="110" t="e">
        <f>IF(revenueReduction&gt;0.3,MAX(IF($B1431="Non - avec lien de dépendance",MIN(1129,J1431,$C1431)*overallRate,MIN(1129,J1431)*overallRate),ROUND(MAX(IF($B1431="Non - avec lien de dépendance",0,MIN((0.75*J1431),847)),MIN(J1431,(0.75*$C1431),847)),2)),IF($B1431="Non - avec lien de dépendance",MIN(1129,J1431,$C1431)*overallRate,MIN(1129,J1431)*overallRate))</f>
        <v>#VALUE!</v>
      </c>
      <c r="U1431" s="110" t="e">
        <f>IF(revenueReduction&gt;0.3,MAX(IF($B1431="Non - avec lien de dépendance",MIN(1129,K1431,$C1431)*overallRate,MIN(1129,K1431)*overallRate),ROUND(MAX(IF($B1431="Non - avec lien de dépendance",0,MIN((0.75*K1431),847)),MIN(K1431,(0.75*$C1431),847)),2)),IF($B1431="Non - avec lien de dépendance",MIN(1129,K1431,$C1431)*overallRate,MIN(1129,K1431)*overallRate))</f>
        <v>#VALUE!</v>
      </c>
    </row>
    <row r="1432" spans="12:21" x14ac:dyDescent="0.5">
      <c r="L1432" s="56" t="str">
        <f>IF(ISTEXT(overallRate),"Effectuez l’étape 1",IF(OR(COUNT($C1432,H1432)&lt;&gt;2,overallRate=0),0,IF(D1432="Oui",ROUND(MAX(IF($B1432="Non - avec lien de dépendance",0,MIN((0.75*H1432),847)),MIN(H1432,(0.75*$C1432),847)),2),R1432)))</f>
        <v>Effectuez l’étape 1</v>
      </c>
      <c r="M1432" s="56" t="str">
        <f>IF(ISTEXT(overallRate),"Effectuez l’étape 1",IF(OR(COUNT($C1432,I1432)&lt;&gt;2,overallRate=0),0,IF(E1432="Yes",ROUND(MAX(IF($B1432="Non - avec lien de dépendance",0,MIN((0.75*I1432),847)),MIN(I1432,(0.75*$C1432),847)),2),S1432)))</f>
        <v>Effectuez l’étape 1</v>
      </c>
      <c r="N1432" s="56" t="str">
        <f>IF(ISTEXT(overallRate),"Effectuez l’étape 1",IF(OR(COUNT($C1432,J1432)&lt;&gt;2,overallRate=0),0,IF(F1432="Yes",ROUND(MAX(IF($B1432="Non - avec lien de dépendance",0,MIN((0.75*J1432),847)),MIN(J1432,(0.75*$C1432),847)),2),T1432)))</f>
        <v>Effectuez l’étape 1</v>
      </c>
      <c r="O1432" s="56" t="str">
        <f>IF(ISTEXT(overallRate),"Effectuez l’étape 1",IF(OR(COUNT($C1432,K1432)&lt;&gt;2,overallRate=0),0,IF(G1432="Yes",ROUND(MAX(IF($B1432="Non - avec lien de dépendance",0,MIN((0.75*K1432),847)),MIN(K1432,(0.75*$C1432),847)),2),U1432)))</f>
        <v>Effectuez l’étape 1</v>
      </c>
      <c r="P1432" s="3">
        <f t="shared" si="22"/>
        <v>0</v>
      </c>
      <c r="R1432" s="110" t="e">
        <f>IF(revenueReduction&gt;0.3,MAX(IF($B1432="Non - avec lien de dépendance",MIN(1129,H1432,$C1432)*overallRate,MIN(1129,H1432)*overallRate),ROUND(MAX(IF($B1432="Non - avec lien de dépendance",0,MIN((0.75*H1432),847)),MIN(H1432,(0.75*$C1432),847)),2)),IF($B1432="Non - avec lien de dépendance",MIN(1129,H1432,$C1432)*overallRate,MIN(1129,H1432)*overallRate))</f>
        <v>#VALUE!</v>
      </c>
      <c r="S1432" s="110" t="e">
        <f>IF(revenueReduction&gt;0.3,MAX(IF($B1432="Non - avec lien de dépendance",MIN(1129,I1432,$C1432)*overallRate,MIN(1129,I1432)*overallRate),ROUND(MAX(IF($B1432="Non - avec lien de dépendance",0,MIN((0.75*I1432),847)),MIN(I1432,(0.75*$C1432),847)),2)),IF($B1432="Non - avec lien de dépendance",MIN(1129,I1432,$C1432)*overallRate,MIN(1129,I1432)*overallRate))</f>
        <v>#VALUE!</v>
      </c>
      <c r="T1432" s="110" t="e">
        <f>IF(revenueReduction&gt;0.3,MAX(IF($B1432="Non - avec lien de dépendance",MIN(1129,J1432,$C1432)*overallRate,MIN(1129,J1432)*overallRate),ROUND(MAX(IF($B1432="Non - avec lien de dépendance",0,MIN((0.75*J1432),847)),MIN(J1432,(0.75*$C1432),847)),2)),IF($B1432="Non - avec lien de dépendance",MIN(1129,J1432,$C1432)*overallRate,MIN(1129,J1432)*overallRate))</f>
        <v>#VALUE!</v>
      </c>
      <c r="U1432" s="110" t="e">
        <f>IF(revenueReduction&gt;0.3,MAX(IF($B1432="Non - avec lien de dépendance",MIN(1129,K1432,$C1432)*overallRate,MIN(1129,K1432)*overallRate),ROUND(MAX(IF($B1432="Non - avec lien de dépendance",0,MIN((0.75*K1432),847)),MIN(K1432,(0.75*$C1432),847)),2)),IF($B1432="Non - avec lien de dépendance",MIN(1129,K1432,$C1432)*overallRate,MIN(1129,K1432)*overallRate))</f>
        <v>#VALUE!</v>
      </c>
    </row>
    <row r="1433" spans="12:21" x14ac:dyDescent="0.5">
      <c r="L1433" s="56" t="str">
        <f>IF(ISTEXT(overallRate),"Effectuez l’étape 1",IF(OR(COUNT($C1433,H1433)&lt;&gt;2,overallRate=0),0,IF(D1433="Oui",ROUND(MAX(IF($B1433="Non - avec lien de dépendance",0,MIN((0.75*H1433),847)),MIN(H1433,(0.75*$C1433),847)),2),R1433)))</f>
        <v>Effectuez l’étape 1</v>
      </c>
      <c r="M1433" s="56" t="str">
        <f>IF(ISTEXT(overallRate),"Effectuez l’étape 1",IF(OR(COUNT($C1433,I1433)&lt;&gt;2,overallRate=0),0,IF(E1433="Yes",ROUND(MAX(IF($B1433="Non - avec lien de dépendance",0,MIN((0.75*I1433),847)),MIN(I1433,(0.75*$C1433),847)),2),S1433)))</f>
        <v>Effectuez l’étape 1</v>
      </c>
      <c r="N1433" s="56" t="str">
        <f>IF(ISTEXT(overallRate),"Effectuez l’étape 1",IF(OR(COUNT($C1433,J1433)&lt;&gt;2,overallRate=0),0,IF(F1433="Yes",ROUND(MAX(IF($B1433="Non - avec lien de dépendance",0,MIN((0.75*J1433),847)),MIN(J1433,(0.75*$C1433),847)),2),T1433)))</f>
        <v>Effectuez l’étape 1</v>
      </c>
      <c r="O1433" s="56" t="str">
        <f>IF(ISTEXT(overallRate),"Effectuez l’étape 1",IF(OR(COUNT($C1433,K1433)&lt;&gt;2,overallRate=0),0,IF(G1433="Yes",ROUND(MAX(IF($B1433="Non - avec lien de dépendance",0,MIN((0.75*K1433),847)),MIN(K1433,(0.75*$C1433),847)),2),U1433)))</f>
        <v>Effectuez l’étape 1</v>
      </c>
      <c r="P1433" s="3">
        <f t="shared" si="22"/>
        <v>0</v>
      </c>
      <c r="R1433" s="110" t="e">
        <f>IF(revenueReduction&gt;0.3,MAX(IF($B1433="Non - avec lien de dépendance",MIN(1129,H1433,$C1433)*overallRate,MIN(1129,H1433)*overallRate),ROUND(MAX(IF($B1433="Non - avec lien de dépendance",0,MIN((0.75*H1433),847)),MIN(H1433,(0.75*$C1433),847)),2)),IF($B1433="Non - avec lien de dépendance",MIN(1129,H1433,$C1433)*overallRate,MIN(1129,H1433)*overallRate))</f>
        <v>#VALUE!</v>
      </c>
      <c r="S1433" s="110" t="e">
        <f>IF(revenueReduction&gt;0.3,MAX(IF($B1433="Non - avec lien de dépendance",MIN(1129,I1433,$C1433)*overallRate,MIN(1129,I1433)*overallRate),ROUND(MAX(IF($B1433="Non - avec lien de dépendance",0,MIN((0.75*I1433),847)),MIN(I1433,(0.75*$C1433),847)),2)),IF($B1433="Non - avec lien de dépendance",MIN(1129,I1433,$C1433)*overallRate,MIN(1129,I1433)*overallRate))</f>
        <v>#VALUE!</v>
      </c>
      <c r="T1433" s="110" t="e">
        <f>IF(revenueReduction&gt;0.3,MAX(IF($B1433="Non - avec lien de dépendance",MIN(1129,J1433,$C1433)*overallRate,MIN(1129,J1433)*overallRate),ROUND(MAX(IF($B1433="Non - avec lien de dépendance",0,MIN((0.75*J1433),847)),MIN(J1433,(0.75*$C1433),847)),2)),IF($B1433="Non - avec lien de dépendance",MIN(1129,J1433,$C1433)*overallRate,MIN(1129,J1433)*overallRate))</f>
        <v>#VALUE!</v>
      </c>
      <c r="U1433" s="110" t="e">
        <f>IF(revenueReduction&gt;0.3,MAX(IF($B1433="Non - avec lien de dépendance",MIN(1129,K1433,$C1433)*overallRate,MIN(1129,K1433)*overallRate),ROUND(MAX(IF($B1433="Non - avec lien de dépendance",0,MIN((0.75*K1433),847)),MIN(K1433,(0.75*$C1433),847)),2)),IF($B1433="Non - avec lien de dépendance",MIN(1129,K1433,$C1433)*overallRate,MIN(1129,K1433)*overallRate))</f>
        <v>#VALUE!</v>
      </c>
    </row>
    <row r="1434" spans="12:21" x14ac:dyDescent="0.5">
      <c r="L1434" s="56" t="str">
        <f>IF(ISTEXT(overallRate),"Effectuez l’étape 1",IF(OR(COUNT($C1434,H1434)&lt;&gt;2,overallRate=0),0,IF(D1434="Oui",ROUND(MAX(IF($B1434="Non - avec lien de dépendance",0,MIN((0.75*H1434),847)),MIN(H1434,(0.75*$C1434),847)),2),R1434)))</f>
        <v>Effectuez l’étape 1</v>
      </c>
      <c r="M1434" s="56" t="str">
        <f>IF(ISTEXT(overallRate),"Effectuez l’étape 1",IF(OR(COUNT($C1434,I1434)&lt;&gt;2,overallRate=0),0,IF(E1434="Yes",ROUND(MAX(IF($B1434="Non - avec lien de dépendance",0,MIN((0.75*I1434),847)),MIN(I1434,(0.75*$C1434),847)),2),S1434)))</f>
        <v>Effectuez l’étape 1</v>
      </c>
      <c r="N1434" s="56" t="str">
        <f>IF(ISTEXT(overallRate),"Effectuez l’étape 1",IF(OR(COUNT($C1434,J1434)&lt;&gt;2,overallRate=0),0,IF(F1434="Yes",ROUND(MAX(IF($B1434="Non - avec lien de dépendance",0,MIN((0.75*J1434),847)),MIN(J1434,(0.75*$C1434),847)),2),T1434)))</f>
        <v>Effectuez l’étape 1</v>
      </c>
      <c r="O1434" s="56" t="str">
        <f>IF(ISTEXT(overallRate),"Effectuez l’étape 1",IF(OR(COUNT($C1434,K1434)&lt;&gt;2,overallRate=0),0,IF(G1434="Yes",ROUND(MAX(IF($B1434="Non - avec lien de dépendance",0,MIN((0.75*K1434),847)),MIN(K1434,(0.75*$C1434),847)),2),U1434)))</f>
        <v>Effectuez l’étape 1</v>
      </c>
      <c r="P1434" s="3">
        <f t="shared" si="22"/>
        <v>0</v>
      </c>
      <c r="R1434" s="110" t="e">
        <f>IF(revenueReduction&gt;0.3,MAX(IF($B1434="Non - avec lien de dépendance",MIN(1129,H1434,$C1434)*overallRate,MIN(1129,H1434)*overallRate),ROUND(MAX(IF($B1434="Non - avec lien de dépendance",0,MIN((0.75*H1434),847)),MIN(H1434,(0.75*$C1434),847)),2)),IF($B1434="Non - avec lien de dépendance",MIN(1129,H1434,$C1434)*overallRate,MIN(1129,H1434)*overallRate))</f>
        <v>#VALUE!</v>
      </c>
      <c r="S1434" s="110" t="e">
        <f>IF(revenueReduction&gt;0.3,MAX(IF($B1434="Non - avec lien de dépendance",MIN(1129,I1434,$C1434)*overallRate,MIN(1129,I1434)*overallRate),ROUND(MAX(IF($B1434="Non - avec lien de dépendance",0,MIN((0.75*I1434),847)),MIN(I1434,(0.75*$C1434),847)),2)),IF($B1434="Non - avec lien de dépendance",MIN(1129,I1434,$C1434)*overallRate,MIN(1129,I1434)*overallRate))</f>
        <v>#VALUE!</v>
      </c>
      <c r="T1434" s="110" t="e">
        <f>IF(revenueReduction&gt;0.3,MAX(IF($B1434="Non - avec lien de dépendance",MIN(1129,J1434,$C1434)*overallRate,MIN(1129,J1434)*overallRate),ROUND(MAX(IF($B1434="Non - avec lien de dépendance",0,MIN((0.75*J1434),847)),MIN(J1434,(0.75*$C1434),847)),2)),IF($B1434="Non - avec lien de dépendance",MIN(1129,J1434,$C1434)*overallRate,MIN(1129,J1434)*overallRate))</f>
        <v>#VALUE!</v>
      </c>
      <c r="U1434" s="110" t="e">
        <f>IF(revenueReduction&gt;0.3,MAX(IF($B1434="Non - avec lien de dépendance",MIN(1129,K1434,$C1434)*overallRate,MIN(1129,K1434)*overallRate),ROUND(MAX(IF($B1434="Non - avec lien de dépendance",0,MIN((0.75*K1434),847)),MIN(K1434,(0.75*$C1434),847)),2)),IF($B1434="Non - avec lien de dépendance",MIN(1129,K1434,$C1434)*overallRate,MIN(1129,K1434)*overallRate))</f>
        <v>#VALUE!</v>
      </c>
    </row>
    <row r="1435" spans="12:21" x14ac:dyDescent="0.5">
      <c r="L1435" s="56" t="str">
        <f>IF(ISTEXT(overallRate),"Effectuez l’étape 1",IF(OR(COUNT($C1435,H1435)&lt;&gt;2,overallRate=0),0,IF(D1435="Oui",ROUND(MAX(IF($B1435="Non - avec lien de dépendance",0,MIN((0.75*H1435),847)),MIN(H1435,(0.75*$C1435),847)),2),R1435)))</f>
        <v>Effectuez l’étape 1</v>
      </c>
      <c r="M1435" s="56" t="str">
        <f>IF(ISTEXT(overallRate),"Effectuez l’étape 1",IF(OR(COUNT($C1435,I1435)&lt;&gt;2,overallRate=0),0,IF(E1435="Yes",ROUND(MAX(IF($B1435="Non - avec lien de dépendance",0,MIN((0.75*I1435),847)),MIN(I1435,(0.75*$C1435),847)),2),S1435)))</f>
        <v>Effectuez l’étape 1</v>
      </c>
      <c r="N1435" s="56" t="str">
        <f>IF(ISTEXT(overallRate),"Effectuez l’étape 1",IF(OR(COUNT($C1435,J1435)&lt;&gt;2,overallRate=0),0,IF(F1435="Yes",ROUND(MAX(IF($B1435="Non - avec lien de dépendance",0,MIN((0.75*J1435),847)),MIN(J1435,(0.75*$C1435),847)),2),T1435)))</f>
        <v>Effectuez l’étape 1</v>
      </c>
      <c r="O1435" s="56" t="str">
        <f>IF(ISTEXT(overallRate),"Effectuez l’étape 1",IF(OR(COUNT($C1435,K1435)&lt;&gt;2,overallRate=0),0,IF(G1435="Yes",ROUND(MAX(IF($B1435="Non - avec lien de dépendance",0,MIN((0.75*K1435),847)),MIN(K1435,(0.75*$C1435),847)),2),U1435)))</f>
        <v>Effectuez l’étape 1</v>
      </c>
      <c r="P1435" s="3">
        <f t="shared" si="22"/>
        <v>0</v>
      </c>
      <c r="R1435" s="110" t="e">
        <f>IF(revenueReduction&gt;0.3,MAX(IF($B1435="Non - avec lien de dépendance",MIN(1129,H1435,$C1435)*overallRate,MIN(1129,H1435)*overallRate),ROUND(MAX(IF($B1435="Non - avec lien de dépendance",0,MIN((0.75*H1435),847)),MIN(H1435,(0.75*$C1435),847)),2)),IF($B1435="Non - avec lien de dépendance",MIN(1129,H1435,$C1435)*overallRate,MIN(1129,H1435)*overallRate))</f>
        <v>#VALUE!</v>
      </c>
      <c r="S1435" s="110" t="e">
        <f>IF(revenueReduction&gt;0.3,MAX(IF($B1435="Non - avec lien de dépendance",MIN(1129,I1435,$C1435)*overallRate,MIN(1129,I1435)*overallRate),ROUND(MAX(IF($B1435="Non - avec lien de dépendance",0,MIN((0.75*I1435),847)),MIN(I1435,(0.75*$C1435),847)),2)),IF($B1435="Non - avec lien de dépendance",MIN(1129,I1435,$C1435)*overallRate,MIN(1129,I1435)*overallRate))</f>
        <v>#VALUE!</v>
      </c>
      <c r="T1435" s="110" t="e">
        <f>IF(revenueReduction&gt;0.3,MAX(IF($B1435="Non - avec lien de dépendance",MIN(1129,J1435,$C1435)*overallRate,MIN(1129,J1435)*overallRate),ROUND(MAX(IF($B1435="Non - avec lien de dépendance",0,MIN((0.75*J1435),847)),MIN(J1435,(0.75*$C1435),847)),2)),IF($B1435="Non - avec lien de dépendance",MIN(1129,J1435,$C1435)*overallRate,MIN(1129,J1435)*overallRate))</f>
        <v>#VALUE!</v>
      </c>
      <c r="U1435" s="110" t="e">
        <f>IF(revenueReduction&gt;0.3,MAX(IF($B1435="Non - avec lien de dépendance",MIN(1129,K1435,$C1435)*overallRate,MIN(1129,K1435)*overallRate),ROUND(MAX(IF($B1435="Non - avec lien de dépendance",0,MIN((0.75*K1435),847)),MIN(K1435,(0.75*$C1435),847)),2)),IF($B1435="Non - avec lien de dépendance",MIN(1129,K1435,$C1435)*overallRate,MIN(1129,K1435)*overallRate))</f>
        <v>#VALUE!</v>
      </c>
    </row>
    <row r="1436" spans="12:21" x14ac:dyDescent="0.5">
      <c r="L1436" s="56" t="str">
        <f>IF(ISTEXT(overallRate),"Effectuez l’étape 1",IF(OR(COUNT($C1436,H1436)&lt;&gt;2,overallRate=0),0,IF(D1436="Oui",ROUND(MAX(IF($B1436="Non - avec lien de dépendance",0,MIN((0.75*H1436),847)),MIN(H1436,(0.75*$C1436),847)),2),R1436)))</f>
        <v>Effectuez l’étape 1</v>
      </c>
      <c r="M1436" s="56" t="str">
        <f>IF(ISTEXT(overallRate),"Effectuez l’étape 1",IF(OR(COUNT($C1436,I1436)&lt;&gt;2,overallRate=0),0,IF(E1436="Yes",ROUND(MAX(IF($B1436="Non - avec lien de dépendance",0,MIN((0.75*I1436),847)),MIN(I1436,(0.75*$C1436),847)),2),S1436)))</f>
        <v>Effectuez l’étape 1</v>
      </c>
      <c r="N1436" s="56" t="str">
        <f>IF(ISTEXT(overallRate),"Effectuez l’étape 1",IF(OR(COUNT($C1436,J1436)&lt;&gt;2,overallRate=0),0,IF(F1436="Yes",ROUND(MAX(IF($B1436="Non - avec lien de dépendance",0,MIN((0.75*J1436),847)),MIN(J1436,(0.75*$C1436),847)),2),T1436)))</f>
        <v>Effectuez l’étape 1</v>
      </c>
      <c r="O1436" s="56" t="str">
        <f>IF(ISTEXT(overallRate),"Effectuez l’étape 1",IF(OR(COUNT($C1436,K1436)&lt;&gt;2,overallRate=0),0,IF(G1436="Yes",ROUND(MAX(IF($B1436="Non - avec lien de dépendance",0,MIN((0.75*K1436),847)),MIN(K1436,(0.75*$C1436),847)),2),U1436)))</f>
        <v>Effectuez l’étape 1</v>
      </c>
      <c r="P1436" s="3">
        <f t="shared" si="22"/>
        <v>0</v>
      </c>
      <c r="R1436" s="110" t="e">
        <f>IF(revenueReduction&gt;0.3,MAX(IF($B1436="Non - avec lien de dépendance",MIN(1129,H1436,$C1436)*overallRate,MIN(1129,H1436)*overallRate),ROUND(MAX(IF($B1436="Non - avec lien de dépendance",0,MIN((0.75*H1436),847)),MIN(H1436,(0.75*$C1436),847)),2)),IF($B1436="Non - avec lien de dépendance",MIN(1129,H1436,$C1436)*overallRate,MIN(1129,H1436)*overallRate))</f>
        <v>#VALUE!</v>
      </c>
      <c r="S1436" s="110" t="e">
        <f>IF(revenueReduction&gt;0.3,MAX(IF($B1436="Non - avec lien de dépendance",MIN(1129,I1436,$C1436)*overallRate,MIN(1129,I1436)*overallRate),ROUND(MAX(IF($B1436="Non - avec lien de dépendance",0,MIN((0.75*I1436),847)),MIN(I1436,(0.75*$C1436),847)),2)),IF($B1436="Non - avec lien de dépendance",MIN(1129,I1436,$C1436)*overallRate,MIN(1129,I1436)*overallRate))</f>
        <v>#VALUE!</v>
      </c>
      <c r="T1436" s="110" t="e">
        <f>IF(revenueReduction&gt;0.3,MAX(IF($B1436="Non - avec lien de dépendance",MIN(1129,J1436,$C1436)*overallRate,MIN(1129,J1436)*overallRate),ROUND(MAX(IF($B1436="Non - avec lien de dépendance",0,MIN((0.75*J1436),847)),MIN(J1436,(0.75*$C1436),847)),2)),IF($B1436="Non - avec lien de dépendance",MIN(1129,J1436,$C1436)*overallRate,MIN(1129,J1436)*overallRate))</f>
        <v>#VALUE!</v>
      </c>
      <c r="U1436" s="110" t="e">
        <f>IF(revenueReduction&gt;0.3,MAX(IF($B1436="Non - avec lien de dépendance",MIN(1129,K1436,$C1436)*overallRate,MIN(1129,K1436)*overallRate),ROUND(MAX(IF($B1436="Non - avec lien de dépendance",0,MIN((0.75*K1436),847)),MIN(K1436,(0.75*$C1436),847)),2)),IF($B1436="Non - avec lien de dépendance",MIN(1129,K1436,$C1436)*overallRate,MIN(1129,K1436)*overallRate))</f>
        <v>#VALUE!</v>
      </c>
    </row>
    <row r="1437" spans="12:21" x14ac:dyDescent="0.5">
      <c r="L1437" s="56" t="str">
        <f>IF(ISTEXT(overallRate),"Effectuez l’étape 1",IF(OR(COUNT($C1437,H1437)&lt;&gt;2,overallRate=0),0,IF(D1437="Oui",ROUND(MAX(IF($B1437="Non - avec lien de dépendance",0,MIN((0.75*H1437),847)),MIN(H1437,(0.75*$C1437),847)),2),R1437)))</f>
        <v>Effectuez l’étape 1</v>
      </c>
      <c r="M1437" s="56" t="str">
        <f>IF(ISTEXT(overallRate),"Effectuez l’étape 1",IF(OR(COUNT($C1437,I1437)&lt;&gt;2,overallRate=0),0,IF(E1437="Yes",ROUND(MAX(IF($B1437="Non - avec lien de dépendance",0,MIN((0.75*I1437),847)),MIN(I1437,(0.75*$C1437),847)),2),S1437)))</f>
        <v>Effectuez l’étape 1</v>
      </c>
      <c r="N1437" s="56" t="str">
        <f>IF(ISTEXT(overallRate),"Effectuez l’étape 1",IF(OR(COUNT($C1437,J1437)&lt;&gt;2,overallRate=0),0,IF(F1437="Yes",ROUND(MAX(IF($B1437="Non - avec lien de dépendance",0,MIN((0.75*J1437),847)),MIN(J1437,(0.75*$C1437),847)),2),T1437)))</f>
        <v>Effectuez l’étape 1</v>
      </c>
      <c r="O1437" s="56" t="str">
        <f>IF(ISTEXT(overallRate),"Effectuez l’étape 1",IF(OR(COUNT($C1437,K1437)&lt;&gt;2,overallRate=0),0,IF(G1437="Yes",ROUND(MAX(IF($B1437="Non - avec lien de dépendance",0,MIN((0.75*K1437),847)),MIN(K1437,(0.75*$C1437),847)),2),U1437)))</f>
        <v>Effectuez l’étape 1</v>
      </c>
      <c r="P1437" s="3">
        <f t="shared" si="22"/>
        <v>0</v>
      </c>
      <c r="R1437" s="110" t="e">
        <f>IF(revenueReduction&gt;0.3,MAX(IF($B1437="Non - avec lien de dépendance",MIN(1129,H1437,$C1437)*overallRate,MIN(1129,H1437)*overallRate),ROUND(MAX(IF($B1437="Non - avec lien de dépendance",0,MIN((0.75*H1437),847)),MIN(H1437,(0.75*$C1437),847)),2)),IF($B1437="Non - avec lien de dépendance",MIN(1129,H1437,$C1437)*overallRate,MIN(1129,H1437)*overallRate))</f>
        <v>#VALUE!</v>
      </c>
      <c r="S1437" s="110" t="e">
        <f>IF(revenueReduction&gt;0.3,MAX(IF($B1437="Non - avec lien de dépendance",MIN(1129,I1437,$C1437)*overallRate,MIN(1129,I1437)*overallRate),ROUND(MAX(IF($B1437="Non - avec lien de dépendance",0,MIN((0.75*I1437),847)),MIN(I1437,(0.75*$C1437),847)),2)),IF($B1437="Non - avec lien de dépendance",MIN(1129,I1437,$C1437)*overallRate,MIN(1129,I1437)*overallRate))</f>
        <v>#VALUE!</v>
      </c>
      <c r="T1437" s="110" t="e">
        <f>IF(revenueReduction&gt;0.3,MAX(IF($B1437="Non - avec lien de dépendance",MIN(1129,J1437,$C1437)*overallRate,MIN(1129,J1437)*overallRate),ROUND(MAX(IF($B1437="Non - avec lien de dépendance",0,MIN((0.75*J1437),847)),MIN(J1437,(0.75*$C1437),847)),2)),IF($B1437="Non - avec lien de dépendance",MIN(1129,J1437,$C1437)*overallRate,MIN(1129,J1437)*overallRate))</f>
        <v>#VALUE!</v>
      </c>
      <c r="U1437" s="110" t="e">
        <f>IF(revenueReduction&gt;0.3,MAX(IF($B1437="Non - avec lien de dépendance",MIN(1129,K1437,$C1437)*overallRate,MIN(1129,K1437)*overallRate),ROUND(MAX(IF($B1437="Non - avec lien de dépendance",0,MIN((0.75*K1437),847)),MIN(K1437,(0.75*$C1437),847)),2)),IF($B1437="Non - avec lien de dépendance",MIN(1129,K1437,$C1437)*overallRate,MIN(1129,K1437)*overallRate))</f>
        <v>#VALUE!</v>
      </c>
    </row>
    <row r="1438" spans="12:21" x14ac:dyDescent="0.5">
      <c r="L1438" s="56" t="str">
        <f>IF(ISTEXT(overallRate),"Effectuez l’étape 1",IF(OR(COUNT($C1438,H1438)&lt;&gt;2,overallRate=0),0,IF(D1438="Oui",ROUND(MAX(IF($B1438="Non - avec lien de dépendance",0,MIN((0.75*H1438),847)),MIN(H1438,(0.75*$C1438),847)),2),R1438)))</f>
        <v>Effectuez l’étape 1</v>
      </c>
      <c r="M1438" s="56" t="str">
        <f>IF(ISTEXT(overallRate),"Effectuez l’étape 1",IF(OR(COUNT($C1438,I1438)&lt;&gt;2,overallRate=0),0,IF(E1438="Yes",ROUND(MAX(IF($B1438="Non - avec lien de dépendance",0,MIN((0.75*I1438),847)),MIN(I1438,(0.75*$C1438),847)),2),S1438)))</f>
        <v>Effectuez l’étape 1</v>
      </c>
      <c r="N1438" s="56" t="str">
        <f>IF(ISTEXT(overallRate),"Effectuez l’étape 1",IF(OR(COUNT($C1438,J1438)&lt;&gt;2,overallRate=0),0,IF(F1438="Yes",ROUND(MAX(IF($B1438="Non - avec lien de dépendance",0,MIN((0.75*J1438),847)),MIN(J1438,(0.75*$C1438),847)),2),T1438)))</f>
        <v>Effectuez l’étape 1</v>
      </c>
      <c r="O1438" s="56" t="str">
        <f>IF(ISTEXT(overallRate),"Effectuez l’étape 1",IF(OR(COUNT($C1438,K1438)&lt;&gt;2,overallRate=0),0,IF(G1438="Yes",ROUND(MAX(IF($B1438="Non - avec lien de dépendance",0,MIN((0.75*K1438),847)),MIN(K1438,(0.75*$C1438),847)),2),U1438)))</f>
        <v>Effectuez l’étape 1</v>
      </c>
      <c r="P1438" s="3">
        <f t="shared" si="22"/>
        <v>0</v>
      </c>
      <c r="R1438" s="110" t="e">
        <f>IF(revenueReduction&gt;0.3,MAX(IF($B1438="Non - avec lien de dépendance",MIN(1129,H1438,$C1438)*overallRate,MIN(1129,H1438)*overallRate),ROUND(MAX(IF($B1438="Non - avec lien de dépendance",0,MIN((0.75*H1438),847)),MIN(H1438,(0.75*$C1438),847)),2)),IF($B1438="Non - avec lien de dépendance",MIN(1129,H1438,$C1438)*overallRate,MIN(1129,H1438)*overallRate))</f>
        <v>#VALUE!</v>
      </c>
      <c r="S1438" s="110" t="e">
        <f>IF(revenueReduction&gt;0.3,MAX(IF($B1438="Non - avec lien de dépendance",MIN(1129,I1438,$C1438)*overallRate,MIN(1129,I1438)*overallRate),ROUND(MAX(IF($B1438="Non - avec lien de dépendance",0,MIN((0.75*I1438),847)),MIN(I1438,(0.75*$C1438),847)),2)),IF($B1438="Non - avec lien de dépendance",MIN(1129,I1438,$C1438)*overallRate,MIN(1129,I1438)*overallRate))</f>
        <v>#VALUE!</v>
      </c>
      <c r="T1438" s="110" t="e">
        <f>IF(revenueReduction&gt;0.3,MAX(IF($B1438="Non - avec lien de dépendance",MIN(1129,J1438,$C1438)*overallRate,MIN(1129,J1438)*overallRate),ROUND(MAX(IF($B1438="Non - avec lien de dépendance",0,MIN((0.75*J1438),847)),MIN(J1438,(0.75*$C1438),847)),2)),IF($B1438="Non - avec lien de dépendance",MIN(1129,J1438,$C1438)*overallRate,MIN(1129,J1438)*overallRate))</f>
        <v>#VALUE!</v>
      </c>
      <c r="U1438" s="110" t="e">
        <f>IF(revenueReduction&gt;0.3,MAX(IF($B1438="Non - avec lien de dépendance",MIN(1129,K1438,$C1438)*overallRate,MIN(1129,K1438)*overallRate),ROUND(MAX(IF($B1438="Non - avec lien de dépendance",0,MIN((0.75*K1438),847)),MIN(K1438,(0.75*$C1438),847)),2)),IF($B1438="Non - avec lien de dépendance",MIN(1129,K1438,$C1438)*overallRate,MIN(1129,K1438)*overallRate))</f>
        <v>#VALUE!</v>
      </c>
    </row>
    <row r="1439" spans="12:21" x14ac:dyDescent="0.5">
      <c r="L1439" s="56" t="str">
        <f>IF(ISTEXT(overallRate),"Effectuez l’étape 1",IF(OR(COUNT($C1439,H1439)&lt;&gt;2,overallRate=0),0,IF(D1439="Oui",ROUND(MAX(IF($B1439="Non - avec lien de dépendance",0,MIN((0.75*H1439),847)),MIN(H1439,(0.75*$C1439),847)),2),R1439)))</f>
        <v>Effectuez l’étape 1</v>
      </c>
      <c r="M1439" s="56" t="str">
        <f>IF(ISTEXT(overallRate),"Effectuez l’étape 1",IF(OR(COUNT($C1439,I1439)&lt;&gt;2,overallRate=0),0,IF(E1439="Yes",ROUND(MAX(IF($B1439="Non - avec lien de dépendance",0,MIN((0.75*I1439),847)),MIN(I1439,(0.75*$C1439),847)),2),S1439)))</f>
        <v>Effectuez l’étape 1</v>
      </c>
      <c r="N1439" s="56" t="str">
        <f>IF(ISTEXT(overallRate),"Effectuez l’étape 1",IF(OR(COUNT($C1439,J1439)&lt;&gt;2,overallRate=0),0,IF(F1439="Yes",ROUND(MAX(IF($B1439="Non - avec lien de dépendance",0,MIN((0.75*J1439),847)),MIN(J1439,(0.75*$C1439),847)),2),T1439)))</f>
        <v>Effectuez l’étape 1</v>
      </c>
      <c r="O1439" s="56" t="str">
        <f>IF(ISTEXT(overallRate),"Effectuez l’étape 1",IF(OR(COUNT($C1439,K1439)&lt;&gt;2,overallRate=0),0,IF(G1439="Yes",ROUND(MAX(IF($B1439="Non - avec lien de dépendance",0,MIN((0.75*K1439),847)),MIN(K1439,(0.75*$C1439),847)),2),U1439)))</f>
        <v>Effectuez l’étape 1</v>
      </c>
      <c r="P1439" s="3">
        <f t="shared" si="22"/>
        <v>0</v>
      </c>
      <c r="R1439" s="110" t="e">
        <f>IF(revenueReduction&gt;0.3,MAX(IF($B1439="Non - avec lien de dépendance",MIN(1129,H1439,$C1439)*overallRate,MIN(1129,H1439)*overallRate),ROUND(MAX(IF($B1439="Non - avec lien de dépendance",0,MIN((0.75*H1439),847)),MIN(H1439,(0.75*$C1439),847)),2)),IF($B1439="Non - avec lien de dépendance",MIN(1129,H1439,$C1439)*overallRate,MIN(1129,H1439)*overallRate))</f>
        <v>#VALUE!</v>
      </c>
      <c r="S1439" s="110" t="e">
        <f>IF(revenueReduction&gt;0.3,MAX(IF($B1439="Non - avec lien de dépendance",MIN(1129,I1439,$C1439)*overallRate,MIN(1129,I1439)*overallRate),ROUND(MAX(IF($B1439="Non - avec lien de dépendance",0,MIN((0.75*I1439),847)),MIN(I1439,(0.75*$C1439),847)),2)),IF($B1439="Non - avec lien de dépendance",MIN(1129,I1439,$C1439)*overallRate,MIN(1129,I1439)*overallRate))</f>
        <v>#VALUE!</v>
      </c>
      <c r="T1439" s="110" t="e">
        <f>IF(revenueReduction&gt;0.3,MAX(IF($B1439="Non - avec lien de dépendance",MIN(1129,J1439,$C1439)*overallRate,MIN(1129,J1439)*overallRate),ROUND(MAX(IF($B1439="Non - avec lien de dépendance",0,MIN((0.75*J1439),847)),MIN(J1439,(0.75*$C1439),847)),2)),IF($B1439="Non - avec lien de dépendance",MIN(1129,J1439,$C1439)*overallRate,MIN(1129,J1439)*overallRate))</f>
        <v>#VALUE!</v>
      </c>
      <c r="U1439" s="110" t="e">
        <f>IF(revenueReduction&gt;0.3,MAX(IF($B1439="Non - avec lien de dépendance",MIN(1129,K1439,$C1439)*overallRate,MIN(1129,K1439)*overallRate),ROUND(MAX(IF($B1439="Non - avec lien de dépendance",0,MIN((0.75*K1439),847)),MIN(K1439,(0.75*$C1439),847)),2)),IF($B1439="Non - avec lien de dépendance",MIN(1129,K1439,$C1439)*overallRate,MIN(1129,K1439)*overallRate))</f>
        <v>#VALUE!</v>
      </c>
    </row>
    <row r="1440" spans="12:21" x14ac:dyDescent="0.5">
      <c r="L1440" s="56" t="str">
        <f>IF(ISTEXT(overallRate),"Effectuez l’étape 1",IF(OR(COUNT($C1440,H1440)&lt;&gt;2,overallRate=0),0,IF(D1440="Oui",ROUND(MAX(IF($B1440="Non - avec lien de dépendance",0,MIN((0.75*H1440),847)),MIN(H1440,(0.75*$C1440),847)),2),R1440)))</f>
        <v>Effectuez l’étape 1</v>
      </c>
      <c r="M1440" s="56" t="str">
        <f>IF(ISTEXT(overallRate),"Effectuez l’étape 1",IF(OR(COUNT($C1440,I1440)&lt;&gt;2,overallRate=0),0,IF(E1440="Yes",ROUND(MAX(IF($B1440="Non - avec lien de dépendance",0,MIN((0.75*I1440),847)),MIN(I1440,(0.75*$C1440),847)),2),S1440)))</f>
        <v>Effectuez l’étape 1</v>
      </c>
      <c r="N1440" s="56" t="str">
        <f>IF(ISTEXT(overallRate),"Effectuez l’étape 1",IF(OR(COUNT($C1440,J1440)&lt;&gt;2,overallRate=0),0,IF(F1440="Yes",ROUND(MAX(IF($B1440="Non - avec lien de dépendance",0,MIN((0.75*J1440),847)),MIN(J1440,(0.75*$C1440),847)),2),T1440)))</f>
        <v>Effectuez l’étape 1</v>
      </c>
      <c r="O1440" s="56" t="str">
        <f>IF(ISTEXT(overallRate),"Effectuez l’étape 1",IF(OR(COUNT($C1440,K1440)&lt;&gt;2,overallRate=0),0,IF(G1440="Yes",ROUND(MAX(IF($B1440="Non - avec lien de dépendance",0,MIN((0.75*K1440),847)),MIN(K1440,(0.75*$C1440),847)),2),U1440)))</f>
        <v>Effectuez l’étape 1</v>
      </c>
      <c r="P1440" s="3">
        <f t="shared" si="22"/>
        <v>0</v>
      </c>
      <c r="R1440" s="110" t="e">
        <f>IF(revenueReduction&gt;0.3,MAX(IF($B1440="Non - avec lien de dépendance",MIN(1129,H1440,$C1440)*overallRate,MIN(1129,H1440)*overallRate),ROUND(MAX(IF($B1440="Non - avec lien de dépendance",0,MIN((0.75*H1440),847)),MIN(H1440,(0.75*$C1440),847)),2)),IF($B1440="Non - avec lien de dépendance",MIN(1129,H1440,$C1440)*overallRate,MIN(1129,H1440)*overallRate))</f>
        <v>#VALUE!</v>
      </c>
      <c r="S1440" s="110" t="e">
        <f>IF(revenueReduction&gt;0.3,MAX(IF($B1440="Non - avec lien de dépendance",MIN(1129,I1440,$C1440)*overallRate,MIN(1129,I1440)*overallRate),ROUND(MAX(IF($B1440="Non - avec lien de dépendance",0,MIN((0.75*I1440),847)),MIN(I1440,(0.75*$C1440),847)),2)),IF($B1440="Non - avec lien de dépendance",MIN(1129,I1440,$C1440)*overallRate,MIN(1129,I1440)*overallRate))</f>
        <v>#VALUE!</v>
      </c>
      <c r="T1440" s="110" t="e">
        <f>IF(revenueReduction&gt;0.3,MAX(IF($B1440="Non - avec lien de dépendance",MIN(1129,J1440,$C1440)*overallRate,MIN(1129,J1440)*overallRate),ROUND(MAX(IF($B1440="Non - avec lien de dépendance",0,MIN((0.75*J1440),847)),MIN(J1440,(0.75*$C1440),847)),2)),IF($B1440="Non - avec lien de dépendance",MIN(1129,J1440,$C1440)*overallRate,MIN(1129,J1440)*overallRate))</f>
        <v>#VALUE!</v>
      </c>
      <c r="U1440" s="110" t="e">
        <f>IF(revenueReduction&gt;0.3,MAX(IF($B1440="Non - avec lien de dépendance",MIN(1129,K1440,$C1440)*overallRate,MIN(1129,K1440)*overallRate),ROUND(MAX(IF($B1440="Non - avec lien de dépendance",0,MIN((0.75*K1440),847)),MIN(K1440,(0.75*$C1440),847)),2)),IF($B1440="Non - avec lien de dépendance",MIN(1129,K1440,$C1440)*overallRate,MIN(1129,K1440)*overallRate))</f>
        <v>#VALUE!</v>
      </c>
    </row>
    <row r="1441" spans="12:21" x14ac:dyDescent="0.5">
      <c r="L1441" s="56" t="str">
        <f>IF(ISTEXT(overallRate),"Effectuez l’étape 1",IF(OR(COUNT($C1441,H1441)&lt;&gt;2,overallRate=0),0,IF(D1441="Oui",ROUND(MAX(IF($B1441="Non - avec lien de dépendance",0,MIN((0.75*H1441),847)),MIN(H1441,(0.75*$C1441),847)),2),R1441)))</f>
        <v>Effectuez l’étape 1</v>
      </c>
      <c r="M1441" s="56" t="str">
        <f>IF(ISTEXT(overallRate),"Effectuez l’étape 1",IF(OR(COUNT($C1441,I1441)&lt;&gt;2,overallRate=0),0,IF(E1441="Yes",ROUND(MAX(IF($B1441="Non - avec lien de dépendance",0,MIN((0.75*I1441),847)),MIN(I1441,(0.75*$C1441),847)),2),S1441)))</f>
        <v>Effectuez l’étape 1</v>
      </c>
      <c r="N1441" s="56" t="str">
        <f>IF(ISTEXT(overallRate),"Effectuez l’étape 1",IF(OR(COUNT($C1441,J1441)&lt;&gt;2,overallRate=0),0,IF(F1441="Yes",ROUND(MAX(IF($B1441="Non - avec lien de dépendance",0,MIN((0.75*J1441),847)),MIN(J1441,(0.75*$C1441),847)),2),T1441)))</f>
        <v>Effectuez l’étape 1</v>
      </c>
      <c r="O1441" s="56" t="str">
        <f>IF(ISTEXT(overallRate),"Effectuez l’étape 1",IF(OR(COUNT($C1441,K1441)&lt;&gt;2,overallRate=0),0,IF(G1441="Yes",ROUND(MAX(IF($B1441="Non - avec lien de dépendance",0,MIN((0.75*K1441),847)),MIN(K1441,(0.75*$C1441),847)),2),U1441)))</f>
        <v>Effectuez l’étape 1</v>
      </c>
      <c r="P1441" s="3">
        <f t="shared" si="22"/>
        <v>0</v>
      </c>
      <c r="R1441" s="110" t="e">
        <f>IF(revenueReduction&gt;0.3,MAX(IF($B1441="Non - avec lien de dépendance",MIN(1129,H1441,$C1441)*overallRate,MIN(1129,H1441)*overallRate),ROUND(MAX(IF($B1441="Non - avec lien de dépendance",0,MIN((0.75*H1441),847)),MIN(H1441,(0.75*$C1441),847)),2)),IF($B1441="Non - avec lien de dépendance",MIN(1129,H1441,$C1441)*overallRate,MIN(1129,H1441)*overallRate))</f>
        <v>#VALUE!</v>
      </c>
      <c r="S1441" s="110" t="e">
        <f>IF(revenueReduction&gt;0.3,MAX(IF($B1441="Non - avec lien de dépendance",MIN(1129,I1441,$C1441)*overallRate,MIN(1129,I1441)*overallRate),ROUND(MAX(IF($B1441="Non - avec lien de dépendance",0,MIN((0.75*I1441),847)),MIN(I1441,(0.75*$C1441),847)),2)),IF($B1441="Non - avec lien de dépendance",MIN(1129,I1441,$C1441)*overallRate,MIN(1129,I1441)*overallRate))</f>
        <v>#VALUE!</v>
      </c>
      <c r="T1441" s="110" t="e">
        <f>IF(revenueReduction&gt;0.3,MAX(IF($B1441="Non - avec lien de dépendance",MIN(1129,J1441,$C1441)*overallRate,MIN(1129,J1441)*overallRate),ROUND(MAX(IF($B1441="Non - avec lien de dépendance",0,MIN((0.75*J1441),847)),MIN(J1441,(0.75*$C1441),847)),2)),IF($B1441="Non - avec lien de dépendance",MIN(1129,J1441,$C1441)*overallRate,MIN(1129,J1441)*overallRate))</f>
        <v>#VALUE!</v>
      </c>
      <c r="U1441" s="110" t="e">
        <f>IF(revenueReduction&gt;0.3,MAX(IF($B1441="Non - avec lien de dépendance",MIN(1129,K1441,$C1441)*overallRate,MIN(1129,K1441)*overallRate),ROUND(MAX(IF($B1441="Non - avec lien de dépendance",0,MIN((0.75*K1441),847)),MIN(K1441,(0.75*$C1441),847)),2)),IF($B1441="Non - avec lien de dépendance",MIN(1129,K1441,$C1441)*overallRate,MIN(1129,K1441)*overallRate))</f>
        <v>#VALUE!</v>
      </c>
    </row>
    <row r="1442" spans="12:21" x14ac:dyDescent="0.5">
      <c r="L1442" s="56" t="str">
        <f>IF(ISTEXT(overallRate),"Effectuez l’étape 1",IF(OR(COUNT($C1442,H1442)&lt;&gt;2,overallRate=0),0,IF(D1442="Oui",ROUND(MAX(IF($B1442="Non - avec lien de dépendance",0,MIN((0.75*H1442),847)),MIN(H1442,(0.75*$C1442),847)),2),R1442)))</f>
        <v>Effectuez l’étape 1</v>
      </c>
      <c r="M1442" s="56" t="str">
        <f>IF(ISTEXT(overallRate),"Effectuez l’étape 1",IF(OR(COUNT($C1442,I1442)&lt;&gt;2,overallRate=0),0,IF(E1442="Yes",ROUND(MAX(IF($B1442="Non - avec lien de dépendance",0,MIN((0.75*I1442),847)),MIN(I1442,(0.75*$C1442),847)),2),S1442)))</f>
        <v>Effectuez l’étape 1</v>
      </c>
      <c r="N1442" s="56" t="str">
        <f>IF(ISTEXT(overallRate),"Effectuez l’étape 1",IF(OR(COUNT($C1442,J1442)&lt;&gt;2,overallRate=0),0,IF(F1442="Yes",ROUND(MAX(IF($B1442="Non - avec lien de dépendance",0,MIN((0.75*J1442),847)),MIN(J1442,(0.75*$C1442),847)),2),T1442)))</f>
        <v>Effectuez l’étape 1</v>
      </c>
      <c r="O1442" s="56" t="str">
        <f>IF(ISTEXT(overallRate),"Effectuez l’étape 1",IF(OR(COUNT($C1442,K1442)&lt;&gt;2,overallRate=0),0,IF(G1442="Yes",ROUND(MAX(IF($B1442="Non - avec lien de dépendance",0,MIN((0.75*K1442),847)),MIN(K1442,(0.75*$C1442),847)),2),U1442)))</f>
        <v>Effectuez l’étape 1</v>
      </c>
      <c r="P1442" s="3">
        <f t="shared" si="22"/>
        <v>0</v>
      </c>
      <c r="R1442" s="110" t="e">
        <f>IF(revenueReduction&gt;0.3,MAX(IF($B1442="Non - avec lien de dépendance",MIN(1129,H1442,$C1442)*overallRate,MIN(1129,H1442)*overallRate),ROUND(MAX(IF($B1442="Non - avec lien de dépendance",0,MIN((0.75*H1442),847)),MIN(H1442,(0.75*$C1442),847)),2)),IF($B1442="Non - avec lien de dépendance",MIN(1129,H1442,$C1442)*overallRate,MIN(1129,H1442)*overallRate))</f>
        <v>#VALUE!</v>
      </c>
      <c r="S1442" s="110" t="e">
        <f>IF(revenueReduction&gt;0.3,MAX(IF($B1442="Non - avec lien de dépendance",MIN(1129,I1442,$C1442)*overallRate,MIN(1129,I1442)*overallRate),ROUND(MAX(IF($B1442="Non - avec lien de dépendance",0,MIN((0.75*I1442),847)),MIN(I1442,(0.75*$C1442),847)),2)),IF($B1442="Non - avec lien de dépendance",MIN(1129,I1442,$C1442)*overallRate,MIN(1129,I1442)*overallRate))</f>
        <v>#VALUE!</v>
      </c>
      <c r="T1442" s="110" t="e">
        <f>IF(revenueReduction&gt;0.3,MAX(IF($B1442="Non - avec lien de dépendance",MIN(1129,J1442,$C1442)*overallRate,MIN(1129,J1442)*overallRate),ROUND(MAX(IF($B1442="Non - avec lien de dépendance",0,MIN((0.75*J1442),847)),MIN(J1442,(0.75*$C1442),847)),2)),IF($B1442="Non - avec lien de dépendance",MIN(1129,J1442,$C1442)*overallRate,MIN(1129,J1442)*overallRate))</f>
        <v>#VALUE!</v>
      </c>
      <c r="U1442" s="110" t="e">
        <f>IF(revenueReduction&gt;0.3,MAX(IF($B1442="Non - avec lien de dépendance",MIN(1129,K1442,$C1442)*overallRate,MIN(1129,K1442)*overallRate),ROUND(MAX(IF($B1442="Non - avec lien de dépendance",0,MIN((0.75*K1442),847)),MIN(K1442,(0.75*$C1442),847)),2)),IF($B1442="Non - avec lien de dépendance",MIN(1129,K1442,$C1442)*overallRate,MIN(1129,K1442)*overallRate))</f>
        <v>#VALUE!</v>
      </c>
    </row>
    <row r="1443" spans="12:21" x14ac:dyDescent="0.5">
      <c r="L1443" s="56" t="str">
        <f>IF(ISTEXT(overallRate),"Effectuez l’étape 1",IF(OR(COUNT($C1443,H1443)&lt;&gt;2,overallRate=0),0,IF(D1443="Oui",ROUND(MAX(IF($B1443="Non - avec lien de dépendance",0,MIN((0.75*H1443),847)),MIN(H1443,(0.75*$C1443),847)),2),R1443)))</f>
        <v>Effectuez l’étape 1</v>
      </c>
      <c r="M1443" s="56" t="str">
        <f>IF(ISTEXT(overallRate),"Effectuez l’étape 1",IF(OR(COUNT($C1443,I1443)&lt;&gt;2,overallRate=0),0,IF(E1443="Yes",ROUND(MAX(IF($B1443="Non - avec lien de dépendance",0,MIN((0.75*I1443),847)),MIN(I1443,(0.75*$C1443),847)),2),S1443)))</f>
        <v>Effectuez l’étape 1</v>
      </c>
      <c r="N1443" s="56" t="str">
        <f>IF(ISTEXT(overallRate),"Effectuez l’étape 1",IF(OR(COUNT($C1443,J1443)&lt;&gt;2,overallRate=0),0,IF(F1443="Yes",ROUND(MAX(IF($B1443="Non - avec lien de dépendance",0,MIN((0.75*J1443),847)),MIN(J1443,(0.75*$C1443),847)),2),T1443)))</f>
        <v>Effectuez l’étape 1</v>
      </c>
      <c r="O1443" s="56" t="str">
        <f>IF(ISTEXT(overallRate),"Effectuez l’étape 1",IF(OR(COUNT($C1443,K1443)&lt;&gt;2,overallRate=0),0,IF(G1443="Yes",ROUND(MAX(IF($B1443="Non - avec lien de dépendance",0,MIN((0.75*K1443),847)),MIN(K1443,(0.75*$C1443),847)),2),U1443)))</f>
        <v>Effectuez l’étape 1</v>
      </c>
      <c r="P1443" s="3">
        <f t="shared" si="22"/>
        <v>0</v>
      </c>
      <c r="R1443" s="110" t="e">
        <f>IF(revenueReduction&gt;0.3,MAX(IF($B1443="Non - avec lien de dépendance",MIN(1129,H1443,$C1443)*overallRate,MIN(1129,H1443)*overallRate),ROUND(MAX(IF($B1443="Non - avec lien de dépendance",0,MIN((0.75*H1443),847)),MIN(H1443,(0.75*$C1443),847)),2)),IF($B1443="Non - avec lien de dépendance",MIN(1129,H1443,$C1443)*overallRate,MIN(1129,H1443)*overallRate))</f>
        <v>#VALUE!</v>
      </c>
      <c r="S1443" s="110" t="e">
        <f>IF(revenueReduction&gt;0.3,MAX(IF($B1443="Non - avec lien de dépendance",MIN(1129,I1443,$C1443)*overallRate,MIN(1129,I1443)*overallRate),ROUND(MAX(IF($B1443="Non - avec lien de dépendance",0,MIN((0.75*I1443),847)),MIN(I1443,(0.75*$C1443),847)),2)),IF($B1443="Non - avec lien de dépendance",MIN(1129,I1443,$C1443)*overallRate,MIN(1129,I1443)*overallRate))</f>
        <v>#VALUE!</v>
      </c>
      <c r="T1443" s="110" t="e">
        <f>IF(revenueReduction&gt;0.3,MAX(IF($B1443="Non - avec lien de dépendance",MIN(1129,J1443,$C1443)*overallRate,MIN(1129,J1443)*overallRate),ROUND(MAX(IF($B1443="Non - avec lien de dépendance",0,MIN((0.75*J1443),847)),MIN(J1443,(0.75*$C1443),847)),2)),IF($B1443="Non - avec lien de dépendance",MIN(1129,J1443,$C1443)*overallRate,MIN(1129,J1443)*overallRate))</f>
        <v>#VALUE!</v>
      </c>
      <c r="U1443" s="110" t="e">
        <f>IF(revenueReduction&gt;0.3,MAX(IF($B1443="Non - avec lien de dépendance",MIN(1129,K1443,$C1443)*overallRate,MIN(1129,K1443)*overallRate),ROUND(MAX(IF($B1443="Non - avec lien de dépendance",0,MIN((0.75*K1443),847)),MIN(K1443,(0.75*$C1443),847)),2)),IF($B1443="Non - avec lien de dépendance",MIN(1129,K1443,$C1443)*overallRate,MIN(1129,K1443)*overallRate))</f>
        <v>#VALUE!</v>
      </c>
    </row>
    <row r="1444" spans="12:21" x14ac:dyDescent="0.5">
      <c r="L1444" s="56" t="str">
        <f>IF(ISTEXT(overallRate),"Effectuez l’étape 1",IF(OR(COUNT($C1444,H1444)&lt;&gt;2,overallRate=0),0,IF(D1444="Oui",ROUND(MAX(IF($B1444="Non - avec lien de dépendance",0,MIN((0.75*H1444),847)),MIN(H1444,(0.75*$C1444),847)),2),R1444)))</f>
        <v>Effectuez l’étape 1</v>
      </c>
      <c r="M1444" s="56" t="str">
        <f>IF(ISTEXT(overallRate),"Effectuez l’étape 1",IF(OR(COUNT($C1444,I1444)&lt;&gt;2,overallRate=0),0,IF(E1444="Yes",ROUND(MAX(IF($B1444="Non - avec lien de dépendance",0,MIN((0.75*I1444),847)),MIN(I1444,(0.75*$C1444),847)),2),S1444)))</f>
        <v>Effectuez l’étape 1</v>
      </c>
      <c r="N1444" s="56" t="str">
        <f>IF(ISTEXT(overallRate),"Effectuez l’étape 1",IF(OR(COUNT($C1444,J1444)&lt;&gt;2,overallRate=0),0,IF(F1444="Yes",ROUND(MAX(IF($B1444="Non - avec lien de dépendance",0,MIN((0.75*J1444),847)),MIN(J1444,(0.75*$C1444),847)),2),T1444)))</f>
        <v>Effectuez l’étape 1</v>
      </c>
      <c r="O1444" s="56" t="str">
        <f>IF(ISTEXT(overallRate),"Effectuez l’étape 1",IF(OR(COUNT($C1444,K1444)&lt;&gt;2,overallRate=0),0,IF(G1444="Yes",ROUND(MAX(IF($B1444="Non - avec lien de dépendance",0,MIN((0.75*K1444),847)),MIN(K1444,(0.75*$C1444),847)),2),U1444)))</f>
        <v>Effectuez l’étape 1</v>
      </c>
      <c r="P1444" s="3">
        <f t="shared" si="22"/>
        <v>0</v>
      </c>
      <c r="R1444" s="110" t="e">
        <f>IF(revenueReduction&gt;0.3,MAX(IF($B1444="Non - avec lien de dépendance",MIN(1129,H1444,$C1444)*overallRate,MIN(1129,H1444)*overallRate),ROUND(MAX(IF($B1444="Non - avec lien de dépendance",0,MIN((0.75*H1444),847)),MIN(H1444,(0.75*$C1444),847)),2)),IF($B1444="Non - avec lien de dépendance",MIN(1129,H1444,$C1444)*overallRate,MIN(1129,H1444)*overallRate))</f>
        <v>#VALUE!</v>
      </c>
      <c r="S1444" s="110" t="e">
        <f>IF(revenueReduction&gt;0.3,MAX(IF($B1444="Non - avec lien de dépendance",MIN(1129,I1444,$C1444)*overallRate,MIN(1129,I1444)*overallRate),ROUND(MAX(IF($B1444="Non - avec lien de dépendance",0,MIN((0.75*I1444),847)),MIN(I1444,(0.75*$C1444),847)),2)),IF($B1444="Non - avec lien de dépendance",MIN(1129,I1444,$C1444)*overallRate,MIN(1129,I1444)*overallRate))</f>
        <v>#VALUE!</v>
      </c>
      <c r="T1444" s="110" t="e">
        <f>IF(revenueReduction&gt;0.3,MAX(IF($B1444="Non - avec lien de dépendance",MIN(1129,J1444,$C1444)*overallRate,MIN(1129,J1444)*overallRate),ROUND(MAX(IF($B1444="Non - avec lien de dépendance",0,MIN((0.75*J1444),847)),MIN(J1444,(0.75*$C1444),847)),2)),IF($B1444="Non - avec lien de dépendance",MIN(1129,J1444,$C1444)*overallRate,MIN(1129,J1444)*overallRate))</f>
        <v>#VALUE!</v>
      </c>
      <c r="U1444" s="110" t="e">
        <f>IF(revenueReduction&gt;0.3,MAX(IF($B1444="Non - avec lien de dépendance",MIN(1129,K1444,$C1444)*overallRate,MIN(1129,K1444)*overallRate),ROUND(MAX(IF($B1444="Non - avec lien de dépendance",0,MIN((0.75*K1444),847)),MIN(K1444,(0.75*$C1444),847)),2)),IF($B1444="Non - avec lien de dépendance",MIN(1129,K1444,$C1444)*overallRate,MIN(1129,K1444)*overallRate))</f>
        <v>#VALUE!</v>
      </c>
    </row>
    <row r="1445" spans="12:21" x14ac:dyDescent="0.5">
      <c r="L1445" s="56" t="str">
        <f>IF(ISTEXT(overallRate),"Effectuez l’étape 1",IF(OR(COUNT($C1445,H1445)&lt;&gt;2,overallRate=0),0,IF(D1445="Oui",ROUND(MAX(IF($B1445="Non - avec lien de dépendance",0,MIN((0.75*H1445),847)),MIN(H1445,(0.75*$C1445),847)),2),R1445)))</f>
        <v>Effectuez l’étape 1</v>
      </c>
      <c r="M1445" s="56" t="str">
        <f>IF(ISTEXT(overallRate),"Effectuez l’étape 1",IF(OR(COUNT($C1445,I1445)&lt;&gt;2,overallRate=0),0,IF(E1445="Yes",ROUND(MAX(IF($B1445="Non - avec lien de dépendance",0,MIN((0.75*I1445),847)),MIN(I1445,(0.75*$C1445),847)),2),S1445)))</f>
        <v>Effectuez l’étape 1</v>
      </c>
      <c r="N1445" s="56" t="str">
        <f>IF(ISTEXT(overallRate),"Effectuez l’étape 1",IF(OR(COUNT($C1445,J1445)&lt;&gt;2,overallRate=0),0,IF(F1445="Yes",ROUND(MAX(IF($B1445="Non - avec lien de dépendance",0,MIN((0.75*J1445),847)),MIN(J1445,(0.75*$C1445),847)),2),T1445)))</f>
        <v>Effectuez l’étape 1</v>
      </c>
      <c r="O1445" s="56" t="str">
        <f>IF(ISTEXT(overallRate),"Effectuez l’étape 1",IF(OR(COUNT($C1445,K1445)&lt;&gt;2,overallRate=0),0,IF(G1445="Yes",ROUND(MAX(IF($B1445="Non - avec lien de dépendance",0,MIN((0.75*K1445),847)),MIN(K1445,(0.75*$C1445),847)),2),U1445)))</f>
        <v>Effectuez l’étape 1</v>
      </c>
      <c r="P1445" s="3">
        <f t="shared" si="22"/>
        <v>0</v>
      </c>
      <c r="R1445" s="110" t="e">
        <f>IF(revenueReduction&gt;0.3,MAX(IF($B1445="Non - avec lien de dépendance",MIN(1129,H1445,$C1445)*overallRate,MIN(1129,H1445)*overallRate),ROUND(MAX(IF($B1445="Non - avec lien de dépendance",0,MIN((0.75*H1445),847)),MIN(H1445,(0.75*$C1445),847)),2)),IF($B1445="Non - avec lien de dépendance",MIN(1129,H1445,$C1445)*overallRate,MIN(1129,H1445)*overallRate))</f>
        <v>#VALUE!</v>
      </c>
      <c r="S1445" s="110" t="e">
        <f>IF(revenueReduction&gt;0.3,MAX(IF($B1445="Non - avec lien de dépendance",MIN(1129,I1445,$C1445)*overallRate,MIN(1129,I1445)*overallRate),ROUND(MAX(IF($B1445="Non - avec lien de dépendance",0,MIN((0.75*I1445),847)),MIN(I1445,(0.75*$C1445),847)),2)),IF($B1445="Non - avec lien de dépendance",MIN(1129,I1445,$C1445)*overallRate,MIN(1129,I1445)*overallRate))</f>
        <v>#VALUE!</v>
      </c>
      <c r="T1445" s="110" t="e">
        <f>IF(revenueReduction&gt;0.3,MAX(IF($B1445="Non - avec lien de dépendance",MIN(1129,J1445,$C1445)*overallRate,MIN(1129,J1445)*overallRate),ROUND(MAX(IF($B1445="Non - avec lien de dépendance",0,MIN((0.75*J1445),847)),MIN(J1445,(0.75*$C1445),847)),2)),IF($B1445="Non - avec lien de dépendance",MIN(1129,J1445,$C1445)*overallRate,MIN(1129,J1445)*overallRate))</f>
        <v>#VALUE!</v>
      </c>
      <c r="U1445" s="110" t="e">
        <f>IF(revenueReduction&gt;0.3,MAX(IF($B1445="Non - avec lien de dépendance",MIN(1129,K1445,$C1445)*overallRate,MIN(1129,K1445)*overallRate),ROUND(MAX(IF($B1445="Non - avec lien de dépendance",0,MIN((0.75*K1445),847)),MIN(K1445,(0.75*$C1445),847)),2)),IF($B1445="Non - avec lien de dépendance",MIN(1129,K1445,$C1445)*overallRate,MIN(1129,K1445)*overallRate))</f>
        <v>#VALUE!</v>
      </c>
    </row>
    <row r="1446" spans="12:21" x14ac:dyDescent="0.5">
      <c r="L1446" s="56" t="str">
        <f>IF(ISTEXT(overallRate),"Effectuez l’étape 1",IF(OR(COUNT($C1446,H1446)&lt;&gt;2,overallRate=0),0,IF(D1446="Oui",ROUND(MAX(IF($B1446="Non - avec lien de dépendance",0,MIN((0.75*H1446),847)),MIN(H1446,(0.75*$C1446),847)),2),R1446)))</f>
        <v>Effectuez l’étape 1</v>
      </c>
      <c r="M1446" s="56" t="str">
        <f>IF(ISTEXT(overallRate),"Effectuez l’étape 1",IF(OR(COUNT($C1446,I1446)&lt;&gt;2,overallRate=0),0,IF(E1446="Yes",ROUND(MAX(IF($B1446="Non - avec lien de dépendance",0,MIN((0.75*I1446),847)),MIN(I1446,(0.75*$C1446),847)),2),S1446)))</f>
        <v>Effectuez l’étape 1</v>
      </c>
      <c r="N1446" s="56" t="str">
        <f>IF(ISTEXT(overallRate),"Effectuez l’étape 1",IF(OR(COUNT($C1446,J1446)&lt;&gt;2,overallRate=0),0,IF(F1446="Yes",ROUND(MAX(IF($B1446="Non - avec lien de dépendance",0,MIN((0.75*J1446),847)),MIN(J1446,(0.75*$C1446),847)),2),T1446)))</f>
        <v>Effectuez l’étape 1</v>
      </c>
      <c r="O1446" s="56" t="str">
        <f>IF(ISTEXT(overallRate),"Effectuez l’étape 1",IF(OR(COUNT($C1446,K1446)&lt;&gt;2,overallRate=0),0,IF(G1446="Yes",ROUND(MAX(IF($B1446="Non - avec lien de dépendance",0,MIN((0.75*K1446),847)),MIN(K1446,(0.75*$C1446),847)),2),U1446)))</f>
        <v>Effectuez l’étape 1</v>
      </c>
      <c r="P1446" s="3">
        <f t="shared" si="22"/>
        <v>0</v>
      </c>
      <c r="R1446" s="110" t="e">
        <f>IF(revenueReduction&gt;0.3,MAX(IF($B1446="Non - avec lien de dépendance",MIN(1129,H1446,$C1446)*overallRate,MIN(1129,H1446)*overallRate),ROUND(MAX(IF($B1446="Non - avec lien de dépendance",0,MIN((0.75*H1446),847)),MIN(H1446,(0.75*$C1446),847)),2)),IF($B1446="Non - avec lien de dépendance",MIN(1129,H1446,$C1446)*overallRate,MIN(1129,H1446)*overallRate))</f>
        <v>#VALUE!</v>
      </c>
      <c r="S1446" s="110" t="e">
        <f>IF(revenueReduction&gt;0.3,MAX(IF($B1446="Non - avec lien de dépendance",MIN(1129,I1446,$C1446)*overallRate,MIN(1129,I1446)*overallRate),ROUND(MAX(IF($B1446="Non - avec lien de dépendance",0,MIN((0.75*I1446),847)),MIN(I1446,(0.75*$C1446),847)),2)),IF($B1446="Non - avec lien de dépendance",MIN(1129,I1446,$C1446)*overallRate,MIN(1129,I1446)*overallRate))</f>
        <v>#VALUE!</v>
      </c>
      <c r="T1446" s="110" t="e">
        <f>IF(revenueReduction&gt;0.3,MAX(IF($B1446="Non - avec lien de dépendance",MIN(1129,J1446,$C1446)*overallRate,MIN(1129,J1446)*overallRate),ROUND(MAX(IF($B1446="Non - avec lien de dépendance",0,MIN((0.75*J1446),847)),MIN(J1446,(0.75*$C1446),847)),2)),IF($B1446="Non - avec lien de dépendance",MIN(1129,J1446,$C1446)*overallRate,MIN(1129,J1446)*overallRate))</f>
        <v>#VALUE!</v>
      </c>
      <c r="U1446" s="110" t="e">
        <f>IF(revenueReduction&gt;0.3,MAX(IF($B1446="Non - avec lien de dépendance",MIN(1129,K1446,$C1446)*overallRate,MIN(1129,K1446)*overallRate),ROUND(MAX(IF($B1446="Non - avec lien de dépendance",0,MIN((0.75*K1446),847)),MIN(K1446,(0.75*$C1446),847)),2)),IF($B1446="Non - avec lien de dépendance",MIN(1129,K1446,$C1446)*overallRate,MIN(1129,K1446)*overallRate))</f>
        <v>#VALUE!</v>
      </c>
    </row>
    <row r="1447" spans="12:21" x14ac:dyDescent="0.5">
      <c r="L1447" s="56" t="str">
        <f>IF(ISTEXT(overallRate),"Effectuez l’étape 1",IF(OR(COUNT($C1447,H1447)&lt;&gt;2,overallRate=0),0,IF(D1447="Oui",ROUND(MAX(IF($B1447="Non - avec lien de dépendance",0,MIN((0.75*H1447),847)),MIN(H1447,(0.75*$C1447),847)),2),R1447)))</f>
        <v>Effectuez l’étape 1</v>
      </c>
      <c r="M1447" s="56" t="str">
        <f>IF(ISTEXT(overallRate),"Effectuez l’étape 1",IF(OR(COUNT($C1447,I1447)&lt;&gt;2,overallRate=0),0,IF(E1447="Yes",ROUND(MAX(IF($B1447="Non - avec lien de dépendance",0,MIN((0.75*I1447),847)),MIN(I1447,(0.75*$C1447),847)),2),S1447)))</f>
        <v>Effectuez l’étape 1</v>
      </c>
      <c r="N1447" s="56" t="str">
        <f>IF(ISTEXT(overallRate),"Effectuez l’étape 1",IF(OR(COUNT($C1447,J1447)&lt;&gt;2,overallRate=0),0,IF(F1447="Yes",ROUND(MAX(IF($B1447="Non - avec lien de dépendance",0,MIN((0.75*J1447),847)),MIN(J1447,(0.75*$C1447),847)),2),T1447)))</f>
        <v>Effectuez l’étape 1</v>
      </c>
      <c r="O1447" s="56" t="str">
        <f>IF(ISTEXT(overallRate),"Effectuez l’étape 1",IF(OR(COUNT($C1447,K1447)&lt;&gt;2,overallRate=0),0,IF(G1447="Yes",ROUND(MAX(IF($B1447="Non - avec lien de dépendance",0,MIN((0.75*K1447),847)),MIN(K1447,(0.75*$C1447),847)),2),U1447)))</f>
        <v>Effectuez l’étape 1</v>
      </c>
      <c r="P1447" s="3">
        <f t="shared" si="22"/>
        <v>0</v>
      </c>
      <c r="R1447" s="110" t="e">
        <f>IF(revenueReduction&gt;0.3,MAX(IF($B1447="Non - avec lien de dépendance",MIN(1129,H1447,$C1447)*overallRate,MIN(1129,H1447)*overallRate),ROUND(MAX(IF($B1447="Non - avec lien de dépendance",0,MIN((0.75*H1447),847)),MIN(H1447,(0.75*$C1447),847)),2)),IF($B1447="Non - avec lien de dépendance",MIN(1129,H1447,$C1447)*overallRate,MIN(1129,H1447)*overallRate))</f>
        <v>#VALUE!</v>
      </c>
      <c r="S1447" s="110" t="e">
        <f>IF(revenueReduction&gt;0.3,MAX(IF($B1447="Non - avec lien de dépendance",MIN(1129,I1447,$C1447)*overallRate,MIN(1129,I1447)*overallRate),ROUND(MAX(IF($B1447="Non - avec lien de dépendance",0,MIN((0.75*I1447),847)),MIN(I1447,(0.75*$C1447),847)),2)),IF($B1447="Non - avec lien de dépendance",MIN(1129,I1447,$C1447)*overallRate,MIN(1129,I1447)*overallRate))</f>
        <v>#VALUE!</v>
      </c>
      <c r="T1447" s="110" t="e">
        <f>IF(revenueReduction&gt;0.3,MAX(IF($B1447="Non - avec lien de dépendance",MIN(1129,J1447,$C1447)*overallRate,MIN(1129,J1447)*overallRate),ROUND(MAX(IF($B1447="Non - avec lien de dépendance",0,MIN((0.75*J1447),847)),MIN(J1447,(0.75*$C1447),847)),2)),IF($B1447="Non - avec lien de dépendance",MIN(1129,J1447,$C1447)*overallRate,MIN(1129,J1447)*overallRate))</f>
        <v>#VALUE!</v>
      </c>
      <c r="U1447" s="110" t="e">
        <f>IF(revenueReduction&gt;0.3,MAX(IF($B1447="Non - avec lien de dépendance",MIN(1129,K1447,$C1447)*overallRate,MIN(1129,K1447)*overallRate),ROUND(MAX(IF($B1447="Non - avec lien de dépendance",0,MIN((0.75*K1447),847)),MIN(K1447,(0.75*$C1447),847)),2)),IF($B1447="Non - avec lien de dépendance",MIN(1129,K1447,$C1447)*overallRate,MIN(1129,K1447)*overallRate))</f>
        <v>#VALUE!</v>
      </c>
    </row>
    <row r="1448" spans="12:21" x14ac:dyDescent="0.5">
      <c r="L1448" s="56" t="str">
        <f>IF(ISTEXT(overallRate),"Effectuez l’étape 1",IF(OR(COUNT($C1448,H1448)&lt;&gt;2,overallRate=0),0,IF(D1448="Oui",ROUND(MAX(IF($B1448="Non - avec lien de dépendance",0,MIN((0.75*H1448),847)),MIN(H1448,(0.75*$C1448),847)),2),R1448)))</f>
        <v>Effectuez l’étape 1</v>
      </c>
      <c r="M1448" s="56" t="str">
        <f>IF(ISTEXT(overallRate),"Effectuez l’étape 1",IF(OR(COUNT($C1448,I1448)&lt;&gt;2,overallRate=0),0,IF(E1448="Yes",ROUND(MAX(IF($B1448="Non - avec lien de dépendance",0,MIN((0.75*I1448),847)),MIN(I1448,(0.75*$C1448),847)),2),S1448)))</f>
        <v>Effectuez l’étape 1</v>
      </c>
      <c r="N1448" s="56" t="str">
        <f>IF(ISTEXT(overallRate),"Effectuez l’étape 1",IF(OR(COUNT($C1448,J1448)&lt;&gt;2,overallRate=0),0,IF(F1448="Yes",ROUND(MAX(IF($B1448="Non - avec lien de dépendance",0,MIN((0.75*J1448),847)),MIN(J1448,(0.75*$C1448),847)),2),T1448)))</f>
        <v>Effectuez l’étape 1</v>
      </c>
      <c r="O1448" s="56" t="str">
        <f>IF(ISTEXT(overallRate),"Effectuez l’étape 1",IF(OR(COUNT($C1448,K1448)&lt;&gt;2,overallRate=0),0,IF(G1448="Yes",ROUND(MAX(IF($B1448="Non - avec lien de dépendance",0,MIN((0.75*K1448),847)),MIN(K1448,(0.75*$C1448),847)),2),U1448)))</f>
        <v>Effectuez l’étape 1</v>
      </c>
      <c r="P1448" s="3">
        <f t="shared" si="22"/>
        <v>0</v>
      </c>
      <c r="R1448" s="110" t="e">
        <f>IF(revenueReduction&gt;0.3,MAX(IF($B1448="Non - avec lien de dépendance",MIN(1129,H1448,$C1448)*overallRate,MIN(1129,H1448)*overallRate),ROUND(MAX(IF($B1448="Non - avec lien de dépendance",0,MIN((0.75*H1448),847)),MIN(H1448,(0.75*$C1448),847)),2)),IF($B1448="Non - avec lien de dépendance",MIN(1129,H1448,$C1448)*overallRate,MIN(1129,H1448)*overallRate))</f>
        <v>#VALUE!</v>
      </c>
      <c r="S1448" s="110" t="e">
        <f>IF(revenueReduction&gt;0.3,MAX(IF($B1448="Non - avec lien de dépendance",MIN(1129,I1448,$C1448)*overallRate,MIN(1129,I1448)*overallRate),ROUND(MAX(IF($B1448="Non - avec lien de dépendance",0,MIN((0.75*I1448),847)),MIN(I1448,(0.75*$C1448),847)),2)),IF($B1448="Non - avec lien de dépendance",MIN(1129,I1448,$C1448)*overallRate,MIN(1129,I1448)*overallRate))</f>
        <v>#VALUE!</v>
      </c>
      <c r="T1448" s="110" t="e">
        <f>IF(revenueReduction&gt;0.3,MAX(IF($B1448="Non - avec lien de dépendance",MIN(1129,J1448,$C1448)*overallRate,MIN(1129,J1448)*overallRate),ROUND(MAX(IF($B1448="Non - avec lien de dépendance",0,MIN((0.75*J1448),847)),MIN(J1448,(0.75*$C1448),847)),2)),IF($B1448="Non - avec lien de dépendance",MIN(1129,J1448,$C1448)*overallRate,MIN(1129,J1448)*overallRate))</f>
        <v>#VALUE!</v>
      </c>
      <c r="U1448" s="110" t="e">
        <f>IF(revenueReduction&gt;0.3,MAX(IF($B1448="Non - avec lien de dépendance",MIN(1129,K1448,$C1448)*overallRate,MIN(1129,K1448)*overallRate),ROUND(MAX(IF($B1448="Non - avec lien de dépendance",0,MIN((0.75*K1448),847)),MIN(K1448,(0.75*$C1448),847)),2)),IF($B1448="Non - avec lien de dépendance",MIN(1129,K1448,$C1448)*overallRate,MIN(1129,K1448)*overallRate))</f>
        <v>#VALUE!</v>
      </c>
    </row>
    <row r="1449" spans="12:21" x14ac:dyDescent="0.5">
      <c r="L1449" s="56" t="str">
        <f>IF(ISTEXT(overallRate),"Effectuez l’étape 1",IF(OR(COUNT($C1449,H1449)&lt;&gt;2,overallRate=0),0,IF(D1449="Oui",ROUND(MAX(IF($B1449="Non - avec lien de dépendance",0,MIN((0.75*H1449),847)),MIN(H1449,(0.75*$C1449),847)),2),R1449)))</f>
        <v>Effectuez l’étape 1</v>
      </c>
      <c r="M1449" s="56" t="str">
        <f>IF(ISTEXT(overallRate),"Effectuez l’étape 1",IF(OR(COUNT($C1449,I1449)&lt;&gt;2,overallRate=0),0,IF(E1449="Yes",ROUND(MAX(IF($B1449="Non - avec lien de dépendance",0,MIN((0.75*I1449),847)),MIN(I1449,(0.75*$C1449),847)),2),S1449)))</f>
        <v>Effectuez l’étape 1</v>
      </c>
      <c r="N1449" s="56" t="str">
        <f>IF(ISTEXT(overallRate),"Effectuez l’étape 1",IF(OR(COUNT($C1449,J1449)&lt;&gt;2,overallRate=0),0,IF(F1449="Yes",ROUND(MAX(IF($B1449="Non - avec lien de dépendance",0,MIN((0.75*J1449),847)),MIN(J1449,(0.75*$C1449),847)),2),T1449)))</f>
        <v>Effectuez l’étape 1</v>
      </c>
      <c r="O1449" s="56" t="str">
        <f>IF(ISTEXT(overallRate),"Effectuez l’étape 1",IF(OR(COUNT($C1449,K1449)&lt;&gt;2,overallRate=0),0,IF(G1449="Yes",ROUND(MAX(IF($B1449="Non - avec lien de dépendance",0,MIN((0.75*K1449),847)),MIN(K1449,(0.75*$C1449),847)),2),U1449)))</f>
        <v>Effectuez l’étape 1</v>
      </c>
      <c r="P1449" s="3">
        <f t="shared" si="22"/>
        <v>0</v>
      </c>
      <c r="R1449" s="110" t="e">
        <f>IF(revenueReduction&gt;0.3,MAX(IF($B1449="Non - avec lien de dépendance",MIN(1129,H1449,$C1449)*overallRate,MIN(1129,H1449)*overallRate),ROUND(MAX(IF($B1449="Non - avec lien de dépendance",0,MIN((0.75*H1449),847)),MIN(H1449,(0.75*$C1449),847)),2)),IF($B1449="Non - avec lien de dépendance",MIN(1129,H1449,$C1449)*overallRate,MIN(1129,H1449)*overallRate))</f>
        <v>#VALUE!</v>
      </c>
      <c r="S1449" s="110" t="e">
        <f>IF(revenueReduction&gt;0.3,MAX(IF($B1449="Non - avec lien de dépendance",MIN(1129,I1449,$C1449)*overallRate,MIN(1129,I1449)*overallRate),ROUND(MAX(IF($B1449="Non - avec lien de dépendance",0,MIN((0.75*I1449),847)),MIN(I1449,(0.75*$C1449),847)),2)),IF($B1449="Non - avec lien de dépendance",MIN(1129,I1449,$C1449)*overallRate,MIN(1129,I1449)*overallRate))</f>
        <v>#VALUE!</v>
      </c>
      <c r="T1449" s="110" t="e">
        <f>IF(revenueReduction&gt;0.3,MAX(IF($B1449="Non - avec lien de dépendance",MIN(1129,J1449,$C1449)*overallRate,MIN(1129,J1449)*overallRate),ROUND(MAX(IF($B1449="Non - avec lien de dépendance",0,MIN((0.75*J1449),847)),MIN(J1449,(0.75*$C1449),847)),2)),IF($B1449="Non - avec lien de dépendance",MIN(1129,J1449,$C1449)*overallRate,MIN(1129,J1449)*overallRate))</f>
        <v>#VALUE!</v>
      </c>
      <c r="U1449" s="110" t="e">
        <f>IF(revenueReduction&gt;0.3,MAX(IF($B1449="Non - avec lien de dépendance",MIN(1129,K1449,$C1449)*overallRate,MIN(1129,K1449)*overallRate),ROUND(MAX(IF($B1449="Non - avec lien de dépendance",0,MIN((0.75*K1449),847)),MIN(K1449,(0.75*$C1449),847)),2)),IF($B1449="Non - avec lien de dépendance",MIN(1129,K1449,$C1449)*overallRate,MIN(1129,K1449)*overallRate))</f>
        <v>#VALUE!</v>
      </c>
    </row>
    <row r="1450" spans="12:21" x14ac:dyDescent="0.5">
      <c r="L1450" s="56" t="str">
        <f>IF(ISTEXT(overallRate),"Effectuez l’étape 1",IF(OR(COUNT($C1450,H1450)&lt;&gt;2,overallRate=0),0,IF(D1450="Oui",ROUND(MAX(IF($B1450="Non - avec lien de dépendance",0,MIN((0.75*H1450),847)),MIN(H1450,(0.75*$C1450),847)),2),R1450)))</f>
        <v>Effectuez l’étape 1</v>
      </c>
      <c r="M1450" s="56" t="str">
        <f>IF(ISTEXT(overallRate),"Effectuez l’étape 1",IF(OR(COUNT($C1450,I1450)&lt;&gt;2,overallRate=0),0,IF(E1450="Yes",ROUND(MAX(IF($B1450="Non - avec lien de dépendance",0,MIN((0.75*I1450),847)),MIN(I1450,(0.75*$C1450),847)),2),S1450)))</f>
        <v>Effectuez l’étape 1</v>
      </c>
      <c r="N1450" s="56" t="str">
        <f>IF(ISTEXT(overallRate),"Effectuez l’étape 1",IF(OR(COUNT($C1450,J1450)&lt;&gt;2,overallRate=0),0,IF(F1450="Yes",ROUND(MAX(IF($B1450="Non - avec lien de dépendance",0,MIN((0.75*J1450),847)),MIN(J1450,(0.75*$C1450),847)),2),T1450)))</f>
        <v>Effectuez l’étape 1</v>
      </c>
      <c r="O1450" s="56" t="str">
        <f>IF(ISTEXT(overallRate),"Effectuez l’étape 1",IF(OR(COUNT($C1450,K1450)&lt;&gt;2,overallRate=0),0,IF(G1450="Yes",ROUND(MAX(IF($B1450="Non - avec lien de dépendance",0,MIN((0.75*K1450),847)),MIN(K1450,(0.75*$C1450),847)),2),U1450)))</f>
        <v>Effectuez l’étape 1</v>
      </c>
      <c r="P1450" s="3">
        <f t="shared" si="22"/>
        <v>0</v>
      </c>
      <c r="R1450" s="110" t="e">
        <f>IF(revenueReduction&gt;0.3,MAX(IF($B1450="Non - avec lien de dépendance",MIN(1129,H1450,$C1450)*overallRate,MIN(1129,H1450)*overallRate),ROUND(MAX(IF($B1450="Non - avec lien de dépendance",0,MIN((0.75*H1450),847)),MIN(H1450,(0.75*$C1450),847)),2)),IF($B1450="Non - avec lien de dépendance",MIN(1129,H1450,$C1450)*overallRate,MIN(1129,H1450)*overallRate))</f>
        <v>#VALUE!</v>
      </c>
      <c r="S1450" s="110" t="e">
        <f>IF(revenueReduction&gt;0.3,MAX(IF($B1450="Non - avec lien de dépendance",MIN(1129,I1450,$C1450)*overallRate,MIN(1129,I1450)*overallRate),ROUND(MAX(IF($B1450="Non - avec lien de dépendance",0,MIN((0.75*I1450),847)),MIN(I1450,(0.75*$C1450),847)),2)),IF($B1450="Non - avec lien de dépendance",MIN(1129,I1450,$C1450)*overallRate,MIN(1129,I1450)*overallRate))</f>
        <v>#VALUE!</v>
      </c>
      <c r="T1450" s="110" t="e">
        <f>IF(revenueReduction&gt;0.3,MAX(IF($B1450="Non - avec lien de dépendance",MIN(1129,J1450,$C1450)*overallRate,MIN(1129,J1450)*overallRate),ROUND(MAX(IF($B1450="Non - avec lien de dépendance",0,MIN((0.75*J1450),847)),MIN(J1450,(0.75*$C1450),847)),2)),IF($B1450="Non - avec lien de dépendance",MIN(1129,J1450,$C1450)*overallRate,MIN(1129,J1450)*overallRate))</f>
        <v>#VALUE!</v>
      </c>
      <c r="U1450" s="110" t="e">
        <f>IF(revenueReduction&gt;0.3,MAX(IF($B1450="Non - avec lien de dépendance",MIN(1129,K1450,$C1450)*overallRate,MIN(1129,K1450)*overallRate),ROUND(MAX(IF($B1450="Non - avec lien de dépendance",0,MIN((0.75*K1450),847)),MIN(K1450,(0.75*$C1450),847)),2)),IF($B1450="Non - avec lien de dépendance",MIN(1129,K1450,$C1450)*overallRate,MIN(1129,K1450)*overallRate))</f>
        <v>#VALUE!</v>
      </c>
    </row>
    <row r="1451" spans="12:21" x14ac:dyDescent="0.5">
      <c r="L1451" s="56" t="str">
        <f>IF(ISTEXT(overallRate),"Effectuez l’étape 1",IF(OR(COUNT($C1451,H1451)&lt;&gt;2,overallRate=0),0,IF(D1451="Oui",ROUND(MAX(IF($B1451="Non - avec lien de dépendance",0,MIN((0.75*H1451),847)),MIN(H1451,(0.75*$C1451),847)),2),R1451)))</f>
        <v>Effectuez l’étape 1</v>
      </c>
      <c r="M1451" s="56" t="str">
        <f>IF(ISTEXT(overallRate),"Effectuez l’étape 1",IF(OR(COUNT($C1451,I1451)&lt;&gt;2,overallRate=0),0,IF(E1451="Yes",ROUND(MAX(IF($B1451="Non - avec lien de dépendance",0,MIN((0.75*I1451),847)),MIN(I1451,(0.75*$C1451),847)),2),S1451)))</f>
        <v>Effectuez l’étape 1</v>
      </c>
      <c r="N1451" s="56" t="str">
        <f>IF(ISTEXT(overallRate),"Effectuez l’étape 1",IF(OR(COUNT($C1451,J1451)&lt;&gt;2,overallRate=0),0,IF(F1451="Yes",ROUND(MAX(IF($B1451="Non - avec lien de dépendance",0,MIN((0.75*J1451),847)),MIN(J1451,(0.75*$C1451),847)),2),T1451)))</f>
        <v>Effectuez l’étape 1</v>
      </c>
      <c r="O1451" s="56" t="str">
        <f>IF(ISTEXT(overallRate),"Effectuez l’étape 1",IF(OR(COUNT($C1451,K1451)&lt;&gt;2,overallRate=0),0,IF(G1451="Yes",ROUND(MAX(IF($B1451="Non - avec lien de dépendance",0,MIN((0.75*K1451),847)),MIN(K1451,(0.75*$C1451),847)),2),U1451)))</f>
        <v>Effectuez l’étape 1</v>
      </c>
      <c r="P1451" s="3">
        <f t="shared" si="22"/>
        <v>0</v>
      </c>
      <c r="R1451" s="110" t="e">
        <f>IF(revenueReduction&gt;0.3,MAX(IF($B1451="Non - avec lien de dépendance",MIN(1129,H1451,$C1451)*overallRate,MIN(1129,H1451)*overallRate),ROUND(MAX(IF($B1451="Non - avec lien de dépendance",0,MIN((0.75*H1451),847)),MIN(H1451,(0.75*$C1451),847)),2)),IF($B1451="Non - avec lien de dépendance",MIN(1129,H1451,$C1451)*overallRate,MIN(1129,H1451)*overallRate))</f>
        <v>#VALUE!</v>
      </c>
      <c r="S1451" s="110" t="e">
        <f>IF(revenueReduction&gt;0.3,MAX(IF($B1451="Non - avec lien de dépendance",MIN(1129,I1451,$C1451)*overallRate,MIN(1129,I1451)*overallRate),ROUND(MAX(IF($B1451="Non - avec lien de dépendance",0,MIN((0.75*I1451),847)),MIN(I1451,(0.75*$C1451),847)),2)),IF($B1451="Non - avec lien de dépendance",MIN(1129,I1451,$C1451)*overallRate,MIN(1129,I1451)*overallRate))</f>
        <v>#VALUE!</v>
      </c>
      <c r="T1451" s="110" t="e">
        <f>IF(revenueReduction&gt;0.3,MAX(IF($B1451="Non - avec lien de dépendance",MIN(1129,J1451,$C1451)*overallRate,MIN(1129,J1451)*overallRate),ROUND(MAX(IF($B1451="Non - avec lien de dépendance",0,MIN((0.75*J1451),847)),MIN(J1451,(0.75*$C1451),847)),2)),IF($B1451="Non - avec lien de dépendance",MIN(1129,J1451,$C1451)*overallRate,MIN(1129,J1451)*overallRate))</f>
        <v>#VALUE!</v>
      </c>
      <c r="U1451" s="110" t="e">
        <f>IF(revenueReduction&gt;0.3,MAX(IF($B1451="Non - avec lien de dépendance",MIN(1129,K1451,$C1451)*overallRate,MIN(1129,K1451)*overallRate),ROUND(MAX(IF($B1451="Non - avec lien de dépendance",0,MIN((0.75*K1451),847)),MIN(K1451,(0.75*$C1451),847)),2)),IF($B1451="Non - avec lien de dépendance",MIN(1129,K1451,$C1451)*overallRate,MIN(1129,K1451)*overallRate))</f>
        <v>#VALUE!</v>
      </c>
    </row>
    <row r="1452" spans="12:21" x14ac:dyDescent="0.5">
      <c r="L1452" s="56" t="str">
        <f>IF(ISTEXT(overallRate),"Effectuez l’étape 1",IF(OR(COUNT($C1452,H1452)&lt;&gt;2,overallRate=0),0,IF(D1452="Oui",ROUND(MAX(IF($B1452="Non - avec lien de dépendance",0,MIN((0.75*H1452),847)),MIN(H1452,(0.75*$C1452),847)),2),R1452)))</f>
        <v>Effectuez l’étape 1</v>
      </c>
      <c r="M1452" s="56" t="str">
        <f>IF(ISTEXT(overallRate),"Effectuez l’étape 1",IF(OR(COUNT($C1452,I1452)&lt;&gt;2,overallRate=0),0,IF(E1452="Yes",ROUND(MAX(IF($B1452="Non - avec lien de dépendance",0,MIN((0.75*I1452),847)),MIN(I1452,(0.75*$C1452),847)),2),S1452)))</f>
        <v>Effectuez l’étape 1</v>
      </c>
      <c r="N1452" s="56" t="str">
        <f>IF(ISTEXT(overallRate),"Effectuez l’étape 1",IF(OR(COUNT($C1452,J1452)&lt;&gt;2,overallRate=0),0,IF(F1452="Yes",ROUND(MAX(IF($B1452="Non - avec lien de dépendance",0,MIN((0.75*J1452),847)),MIN(J1452,(0.75*$C1452),847)),2),T1452)))</f>
        <v>Effectuez l’étape 1</v>
      </c>
      <c r="O1452" s="56" t="str">
        <f>IF(ISTEXT(overallRate),"Effectuez l’étape 1",IF(OR(COUNT($C1452,K1452)&lt;&gt;2,overallRate=0),0,IF(G1452="Yes",ROUND(MAX(IF($B1452="Non - avec lien de dépendance",0,MIN((0.75*K1452),847)),MIN(K1452,(0.75*$C1452),847)),2),U1452)))</f>
        <v>Effectuez l’étape 1</v>
      </c>
      <c r="P1452" s="3">
        <f t="shared" si="22"/>
        <v>0</v>
      </c>
      <c r="R1452" s="110" t="e">
        <f>IF(revenueReduction&gt;0.3,MAX(IF($B1452="Non - avec lien de dépendance",MIN(1129,H1452,$C1452)*overallRate,MIN(1129,H1452)*overallRate),ROUND(MAX(IF($B1452="Non - avec lien de dépendance",0,MIN((0.75*H1452),847)),MIN(H1452,(0.75*$C1452),847)),2)),IF($B1452="Non - avec lien de dépendance",MIN(1129,H1452,$C1452)*overallRate,MIN(1129,H1452)*overallRate))</f>
        <v>#VALUE!</v>
      </c>
      <c r="S1452" s="110" t="e">
        <f>IF(revenueReduction&gt;0.3,MAX(IF($B1452="Non - avec lien de dépendance",MIN(1129,I1452,$C1452)*overallRate,MIN(1129,I1452)*overallRate),ROUND(MAX(IF($B1452="Non - avec lien de dépendance",0,MIN((0.75*I1452),847)),MIN(I1452,(0.75*$C1452),847)),2)),IF($B1452="Non - avec lien de dépendance",MIN(1129,I1452,$C1452)*overallRate,MIN(1129,I1452)*overallRate))</f>
        <v>#VALUE!</v>
      </c>
      <c r="T1452" s="110" t="e">
        <f>IF(revenueReduction&gt;0.3,MAX(IF($B1452="Non - avec lien de dépendance",MIN(1129,J1452,$C1452)*overallRate,MIN(1129,J1452)*overallRate),ROUND(MAX(IF($B1452="Non - avec lien de dépendance",0,MIN((0.75*J1452),847)),MIN(J1452,(0.75*$C1452),847)),2)),IF($B1452="Non - avec lien de dépendance",MIN(1129,J1452,$C1452)*overallRate,MIN(1129,J1452)*overallRate))</f>
        <v>#VALUE!</v>
      </c>
      <c r="U1452" s="110" t="e">
        <f>IF(revenueReduction&gt;0.3,MAX(IF($B1452="Non - avec lien de dépendance",MIN(1129,K1452,$C1452)*overallRate,MIN(1129,K1452)*overallRate),ROUND(MAX(IF($B1452="Non - avec lien de dépendance",0,MIN((0.75*K1452),847)),MIN(K1452,(0.75*$C1452),847)),2)),IF($B1452="Non - avec lien de dépendance",MIN(1129,K1452,$C1452)*overallRate,MIN(1129,K1452)*overallRate))</f>
        <v>#VALUE!</v>
      </c>
    </row>
    <row r="1453" spans="12:21" x14ac:dyDescent="0.5">
      <c r="L1453" s="56" t="str">
        <f>IF(ISTEXT(overallRate),"Effectuez l’étape 1",IF(OR(COUNT($C1453,H1453)&lt;&gt;2,overallRate=0),0,IF(D1453="Oui",ROUND(MAX(IF($B1453="Non - avec lien de dépendance",0,MIN((0.75*H1453),847)),MIN(H1453,(0.75*$C1453),847)),2),R1453)))</f>
        <v>Effectuez l’étape 1</v>
      </c>
      <c r="M1453" s="56" t="str">
        <f>IF(ISTEXT(overallRate),"Effectuez l’étape 1",IF(OR(COUNT($C1453,I1453)&lt;&gt;2,overallRate=0),0,IF(E1453="Yes",ROUND(MAX(IF($B1453="Non - avec lien de dépendance",0,MIN((0.75*I1453),847)),MIN(I1453,(0.75*$C1453),847)),2),S1453)))</f>
        <v>Effectuez l’étape 1</v>
      </c>
      <c r="N1453" s="56" t="str">
        <f>IF(ISTEXT(overallRate),"Effectuez l’étape 1",IF(OR(COUNT($C1453,J1453)&lt;&gt;2,overallRate=0),0,IF(F1453="Yes",ROUND(MAX(IF($B1453="Non - avec lien de dépendance",0,MIN((0.75*J1453),847)),MIN(J1453,(0.75*$C1453),847)),2),T1453)))</f>
        <v>Effectuez l’étape 1</v>
      </c>
      <c r="O1453" s="56" t="str">
        <f>IF(ISTEXT(overallRate),"Effectuez l’étape 1",IF(OR(COUNT($C1453,K1453)&lt;&gt;2,overallRate=0),0,IF(G1453="Yes",ROUND(MAX(IF($B1453="Non - avec lien de dépendance",0,MIN((0.75*K1453),847)),MIN(K1453,(0.75*$C1453),847)),2),U1453)))</f>
        <v>Effectuez l’étape 1</v>
      </c>
      <c r="P1453" s="3">
        <f t="shared" si="22"/>
        <v>0</v>
      </c>
      <c r="R1453" s="110" t="e">
        <f>IF(revenueReduction&gt;0.3,MAX(IF($B1453="Non - avec lien de dépendance",MIN(1129,H1453,$C1453)*overallRate,MIN(1129,H1453)*overallRate),ROUND(MAX(IF($B1453="Non - avec lien de dépendance",0,MIN((0.75*H1453),847)),MIN(H1453,(0.75*$C1453),847)),2)),IF($B1453="Non - avec lien de dépendance",MIN(1129,H1453,$C1453)*overallRate,MIN(1129,H1453)*overallRate))</f>
        <v>#VALUE!</v>
      </c>
      <c r="S1453" s="110" t="e">
        <f>IF(revenueReduction&gt;0.3,MAX(IF($B1453="Non - avec lien de dépendance",MIN(1129,I1453,$C1453)*overallRate,MIN(1129,I1453)*overallRate),ROUND(MAX(IF($B1453="Non - avec lien de dépendance",0,MIN((0.75*I1453),847)),MIN(I1453,(0.75*$C1453),847)),2)),IF($B1453="Non - avec lien de dépendance",MIN(1129,I1453,$C1453)*overallRate,MIN(1129,I1453)*overallRate))</f>
        <v>#VALUE!</v>
      </c>
      <c r="T1453" s="110" t="e">
        <f>IF(revenueReduction&gt;0.3,MAX(IF($B1453="Non - avec lien de dépendance",MIN(1129,J1453,$C1453)*overallRate,MIN(1129,J1453)*overallRate),ROUND(MAX(IF($B1453="Non - avec lien de dépendance",0,MIN((0.75*J1453),847)),MIN(J1453,(0.75*$C1453),847)),2)),IF($B1453="Non - avec lien de dépendance",MIN(1129,J1453,$C1453)*overallRate,MIN(1129,J1453)*overallRate))</f>
        <v>#VALUE!</v>
      </c>
      <c r="U1453" s="110" t="e">
        <f>IF(revenueReduction&gt;0.3,MAX(IF($B1453="Non - avec lien de dépendance",MIN(1129,K1453,$C1453)*overallRate,MIN(1129,K1453)*overallRate),ROUND(MAX(IF($B1453="Non - avec lien de dépendance",0,MIN((0.75*K1453),847)),MIN(K1453,(0.75*$C1453),847)),2)),IF($B1453="Non - avec lien de dépendance",MIN(1129,K1453,$C1453)*overallRate,MIN(1129,K1453)*overallRate))</f>
        <v>#VALUE!</v>
      </c>
    </row>
    <row r="1454" spans="12:21" x14ac:dyDescent="0.5">
      <c r="L1454" s="56" t="str">
        <f>IF(ISTEXT(overallRate),"Effectuez l’étape 1",IF(OR(COUNT($C1454,H1454)&lt;&gt;2,overallRate=0),0,IF(D1454="Oui",ROUND(MAX(IF($B1454="Non - avec lien de dépendance",0,MIN((0.75*H1454),847)),MIN(H1454,(0.75*$C1454),847)),2),R1454)))</f>
        <v>Effectuez l’étape 1</v>
      </c>
      <c r="M1454" s="56" t="str">
        <f>IF(ISTEXT(overallRate),"Effectuez l’étape 1",IF(OR(COUNT($C1454,I1454)&lt;&gt;2,overallRate=0),0,IF(E1454="Yes",ROUND(MAX(IF($B1454="Non - avec lien de dépendance",0,MIN((0.75*I1454),847)),MIN(I1454,(0.75*$C1454),847)),2),S1454)))</f>
        <v>Effectuez l’étape 1</v>
      </c>
      <c r="N1454" s="56" t="str">
        <f>IF(ISTEXT(overallRate),"Effectuez l’étape 1",IF(OR(COUNT($C1454,J1454)&lt;&gt;2,overallRate=0),0,IF(F1454="Yes",ROUND(MAX(IF($B1454="Non - avec lien de dépendance",0,MIN((0.75*J1454),847)),MIN(J1454,(0.75*$C1454),847)),2),T1454)))</f>
        <v>Effectuez l’étape 1</v>
      </c>
      <c r="O1454" s="56" t="str">
        <f>IF(ISTEXT(overallRate),"Effectuez l’étape 1",IF(OR(COUNT($C1454,K1454)&lt;&gt;2,overallRate=0),0,IF(G1454="Yes",ROUND(MAX(IF($B1454="Non - avec lien de dépendance",0,MIN((0.75*K1454),847)),MIN(K1454,(0.75*$C1454),847)),2),U1454)))</f>
        <v>Effectuez l’étape 1</v>
      </c>
      <c r="P1454" s="3">
        <f t="shared" si="22"/>
        <v>0</v>
      </c>
      <c r="R1454" s="110" t="e">
        <f>IF(revenueReduction&gt;0.3,MAX(IF($B1454="Non - avec lien de dépendance",MIN(1129,H1454,$C1454)*overallRate,MIN(1129,H1454)*overallRate),ROUND(MAX(IF($B1454="Non - avec lien de dépendance",0,MIN((0.75*H1454),847)),MIN(H1454,(0.75*$C1454),847)),2)),IF($B1454="Non - avec lien de dépendance",MIN(1129,H1454,$C1454)*overallRate,MIN(1129,H1454)*overallRate))</f>
        <v>#VALUE!</v>
      </c>
      <c r="S1454" s="110" t="e">
        <f>IF(revenueReduction&gt;0.3,MAX(IF($B1454="Non - avec lien de dépendance",MIN(1129,I1454,$C1454)*overallRate,MIN(1129,I1454)*overallRate),ROUND(MAX(IF($B1454="Non - avec lien de dépendance",0,MIN((0.75*I1454),847)),MIN(I1454,(0.75*$C1454),847)),2)),IF($B1454="Non - avec lien de dépendance",MIN(1129,I1454,$C1454)*overallRate,MIN(1129,I1454)*overallRate))</f>
        <v>#VALUE!</v>
      </c>
      <c r="T1454" s="110" t="e">
        <f>IF(revenueReduction&gt;0.3,MAX(IF($B1454="Non - avec lien de dépendance",MIN(1129,J1454,$C1454)*overallRate,MIN(1129,J1454)*overallRate),ROUND(MAX(IF($B1454="Non - avec lien de dépendance",0,MIN((0.75*J1454),847)),MIN(J1454,(0.75*$C1454),847)),2)),IF($B1454="Non - avec lien de dépendance",MIN(1129,J1454,$C1454)*overallRate,MIN(1129,J1454)*overallRate))</f>
        <v>#VALUE!</v>
      </c>
      <c r="U1454" s="110" t="e">
        <f>IF(revenueReduction&gt;0.3,MAX(IF($B1454="Non - avec lien de dépendance",MIN(1129,K1454,$C1454)*overallRate,MIN(1129,K1454)*overallRate),ROUND(MAX(IF($B1454="Non - avec lien de dépendance",0,MIN((0.75*K1454),847)),MIN(K1454,(0.75*$C1454),847)),2)),IF($B1454="Non - avec lien de dépendance",MIN(1129,K1454,$C1454)*overallRate,MIN(1129,K1454)*overallRate))</f>
        <v>#VALUE!</v>
      </c>
    </row>
    <row r="1455" spans="12:21" x14ac:dyDescent="0.5">
      <c r="L1455" s="56" t="str">
        <f>IF(ISTEXT(overallRate),"Effectuez l’étape 1",IF(OR(COUNT($C1455,H1455)&lt;&gt;2,overallRate=0),0,IF(D1455="Oui",ROUND(MAX(IF($B1455="Non - avec lien de dépendance",0,MIN((0.75*H1455),847)),MIN(H1455,(0.75*$C1455),847)),2),R1455)))</f>
        <v>Effectuez l’étape 1</v>
      </c>
      <c r="M1455" s="56" t="str">
        <f>IF(ISTEXT(overallRate),"Effectuez l’étape 1",IF(OR(COUNT($C1455,I1455)&lt;&gt;2,overallRate=0),0,IF(E1455="Yes",ROUND(MAX(IF($B1455="Non - avec lien de dépendance",0,MIN((0.75*I1455),847)),MIN(I1455,(0.75*$C1455),847)),2),S1455)))</f>
        <v>Effectuez l’étape 1</v>
      </c>
      <c r="N1455" s="56" t="str">
        <f>IF(ISTEXT(overallRate),"Effectuez l’étape 1",IF(OR(COUNT($C1455,J1455)&lt;&gt;2,overallRate=0),0,IF(F1455="Yes",ROUND(MAX(IF($B1455="Non - avec lien de dépendance",0,MIN((0.75*J1455),847)),MIN(J1455,(0.75*$C1455),847)),2),T1455)))</f>
        <v>Effectuez l’étape 1</v>
      </c>
      <c r="O1455" s="56" t="str">
        <f>IF(ISTEXT(overallRate),"Effectuez l’étape 1",IF(OR(COUNT($C1455,K1455)&lt;&gt;2,overallRate=0),0,IF(G1455="Yes",ROUND(MAX(IF($B1455="Non - avec lien de dépendance",0,MIN((0.75*K1455),847)),MIN(K1455,(0.75*$C1455),847)),2),U1455)))</f>
        <v>Effectuez l’étape 1</v>
      </c>
      <c r="P1455" s="3">
        <f t="shared" si="22"/>
        <v>0</v>
      </c>
      <c r="R1455" s="110" t="e">
        <f>IF(revenueReduction&gt;0.3,MAX(IF($B1455="Non - avec lien de dépendance",MIN(1129,H1455,$C1455)*overallRate,MIN(1129,H1455)*overallRate),ROUND(MAX(IF($B1455="Non - avec lien de dépendance",0,MIN((0.75*H1455),847)),MIN(H1455,(0.75*$C1455),847)),2)),IF($B1455="Non - avec lien de dépendance",MIN(1129,H1455,$C1455)*overallRate,MIN(1129,H1455)*overallRate))</f>
        <v>#VALUE!</v>
      </c>
      <c r="S1455" s="110" t="e">
        <f>IF(revenueReduction&gt;0.3,MAX(IF($B1455="Non - avec lien de dépendance",MIN(1129,I1455,$C1455)*overallRate,MIN(1129,I1455)*overallRate),ROUND(MAX(IF($B1455="Non - avec lien de dépendance",0,MIN((0.75*I1455),847)),MIN(I1455,(0.75*$C1455),847)),2)),IF($B1455="Non - avec lien de dépendance",MIN(1129,I1455,$C1455)*overallRate,MIN(1129,I1455)*overallRate))</f>
        <v>#VALUE!</v>
      </c>
      <c r="T1455" s="110" t="e">
        <f>IF(revenueReduction&gt;0.3,MAX(IF($B1455="Non - avec lien de dépendance",MIN(1129,J1455,$C1455)*overallRate,MIN(1129,J1455)*overallRate),ROUND(MAX(IF($B1455="Non - avec lien de dépendance",0,MIN((0.75*J1455),847)),MIN(J1455,(0.75*$C1455),847)),2)),IF($B1455="Non - avec lien de dépendance",MIN(1129,J1455,$C1455)*overallRate,MIN(1129,J1455)*overallRate))</f>
        <v>#VALUE!</v>
      </c>
      <c r="U1455" s="110" t="e">
        <f>IF(revenueReduction&gt;0.3,MAX(IF($B1455="Non - avec lien de dépendance",MIN(1129,K1455,$C1455)*overallRate,MIN(1129,K1455)*overallRate),ROUND(MAX(IF($B1455="Non - avec lien de dépendance",0,MIN((0.75*K1455),847)),MIN(K1455,(0.75*$C1455),847)),2)),IF($B1455="Non - avec lien de dépendance",MIN(1129,K1455,$C1455)*overallRate,MIN(1129,K1455)*overallRate))</f>
        <v>#VALUE!</v>
      </c>
    </row>
    <row r="1456" spans="12:21" x14ac:dyDescent="0.5">
      <c r="L1456" s="56" t="str">
        <f>IF(ISTEXT(overallRate),"Effectuez l’étape 1",IF(OR(COUNT($C1456,H1456)&lt;&gt;2,overallRate=0),0,IF(D1456="Oui",ROUND(MAX(IF($B1456="Non - avec lien de dépendance",0,MIN((0.75*H1456),847)),MIN(H1456,(0.75*$C1456),847)),2),R1456)))</f>
        <v>Effectuez l’étape 1</v>
      </c>
      <c r="M1456" s="56" t="str">
        <f>IF(ISTEXT(overallRate),"Effectuez l’étape 1",IF(OR(COUNT($C1456,I1456)&lt;&gt;2,overallRate=0),0,IF(E1456="Yes",ROUND(MAX(IF($B1456="Non - avec lien de dépendance",0,MIN((0.75*I1456),847)),MIN(I1456,(0.75*$C1456),847)),2),S1456)))</f>
        <v>Effectuez l’étape 1</v>
      </c>
      <c r="N1456" s="56" t="str">
        <f>IF(ISTEXT(overallRate),"Effectuez l’étape 1",IF(OR(COUNT($C1456,J1456)&lt;&gt;2,overallRate=0),0,IF(F1456="Yes",ROUND(MAX(IF($B1456="Non - avec lien de dépendance",0,MIN((0.75*J1456),847)),MIN(J1456,(0.75*$C1456),847)),2),T1456)))</f>
        <v>Effectuez l’étape 1</v>
      </c>
      <c r="O1456" s="56" t="str">
        <f>IF(ISTEXT(overallRate),"Effectuez l’étape 1",IF(OR(COUNT($C1456,K1456)&lt;&gt;2,overallRate=0),0,IF(G1456="Yes",ROUND(MAX(IF($B1456="Non - avec lien de dépendance",0,MIN((0.75*K1456),847)),MIN(K1456,(0.75*$C1456),847)),2),U1456)))</f>
        <v>Effectuez l’étape 1</v>
      </c>
      <c r="P1456" s="3">
        <f t="shared" si="22"/>
        <v>0</v>
      </c>
      <c r="R1456" s="110" t="e">
        <f>IF(revenueReduction&gt;0.3,MAX(IF($B1456="Non - avec lien de dépendance",MIN(1129,H1456,$C1456)*overallRate,MIN(1129,H1456)*overallRate),ROUND(MAX(IF($B1456="Non - avec lien de dépendance",0,MIN((0.75*H1456),847)),MIN(H1456,(0.75*$C1456),847)),2)),IF($B1456="Non - avec lien de dépendance",MIN(1129,H1456,$C1456)*overallRate,MIN(1129,H1456)*overallRate))</f>
        <v>#VALUE!</v>
      </c>
      <c r="S1456" s="110" t="e">
        <f>IF(revenueReduction&gt;0.3,MAX(IF($B1456="Non - avec lien de dépendance",MIN(1129,I1456,$C1456)*overallRate,MIN(1129,I1456)*overallRate),ROUND(MAX(IF($B1456="Non - avec lien de dépendance",0,MIN((0.75*I1456),847)),MIN(I1456,(0.75*$C1456),847)),2)),IF($B1456="Non - avec lien de dépendance",MIN(1129,I1456,$C1456)*overallRate,MIN(1129,I1456)*overallRate))</f>
        <v>#VALUE!</v>
      </c>
      <c r="T1456" s="110" t="e">
        <f>IF(revenueReduction&gt;0.3,MAX(IF($B1456="Non - avec lien de dépendance",MIN(1129,J1456,$C1456)*overallRate,MIN(1129,J1456)*overallRate),ROUND(MAX(IF($B1456="Non - avec lien de dépendance",0,MIN((0.75*J1456),847)),MIN(J1456,(0.75*$C1456),847)),2)),IF($B1456="Non - avec lien de dépendance",MIN(1129,J1456,$C1456)*overallRate,MIN(1129,J1456)*overallRate))</f>
        <v>#VALUE!</v>
      </c>
      <c r="U1456" s="110" t="e">
        <f>IF(revenueReduction&gt;0.3,MAX(IF($B1456="Non - avec lien de dépendance",MIN(1129,K1456,$C1456)*overallRate,MIN(1129,K1456)*overallRate),ROUND(MAX(IF($B1456="Non - avec lien de dépendance",0,MIN((0.75*K1456),847)),MIN(K1456,(0.75*$C1456),847)),2)),IF($B1456="Non - avec lien de dépendance",MIN(1129,K1456,$C1456)*overallRate,MIN(1129,K1456)*overallRate))</f>
        <v>#VALUE!</v>
      </c>
    </row>
    <row r="1457" spans="12:21" x14ac:dyDescent="0.5">
      <c r="L1457" s="56" t="str">
        <f>IF(ISTEXT(overallRate),"Effectuez l’étape 1",IF(OR(COUNT($C1457,H1457)&lt;&gt;2,overallRate=0),0,IF(D1457="Oui",ROUND(MAX(IF($B1457="Non - avec lien de dépendance",0,MIN((0.75*H1457),847)),MIN(H1457,(0.75*$C1457),847)),2),R1457)))</f>
        <v>Effectuez l’étape 1</v>
      </c>
      <c r="M1457" s="56" t="str">
        <f>IF(ISTEXT(overallRate),"Effectuez l’étape 1",IF(OR(COUNT($C1457,I1457)&lt;&gt;2,overallRate=0),0,IF(E1457="Yes",ROUND(MAX(IF($B1457="Non - avec lien de dépendance",0,MIN((0.75*I1457),847)),MIN(I1457,(0.75*$C1457),847)),2),S1457)))</f>
        <v>Effectuez l’étape 1</v>
      </c>
      <c r="N1457" s="56" t="str">
        <f>IF(ISTEXT(overallRate),"Effectuez l’étape 1",IF(OR(COUNT($C1457,J1457)&lt;&gt;2,overallRate=0),0,IF(F1457="Yes",ROUND(MAX(IF($B1457="Non - avec lien de dépendance",0,MIN((0.75*J1457),847)),MIN(J1457,(0.75*$C1457),847)),2),T1457)))</f>
        <v>Effectuez l’étape 1</v>
      </c>
      <c r="O1457" s="56" t="str">
        <f>IF(ISTEXT(overallRate),"Effectuez l’étape 1",IF(OR(COUNT($C1457,K1457)&lt;&gt;2,overallRate=0),0,IF(G1457="Yes",ROUND(MAX(IF($B1457="Non - avec lien de dépendance",0,MIN((0.75*K1457),847)),MIN(K1457,(0.75*$C1457),847)),2),U1457)))</f>
        <v>Effectuez l’étape 1</v>
      </c>
      <c r="P1457" s="3">
        <f t="shared" si="22"/>
        <v>0</v>
      </c>
      <c r="R1457" s="110" t="e">
        <f>IF(revenueReduction&gt;0.3,MAX(IF($B1457="Non - avec lien de dépendance",MIN(1129,H1457,$C1457)*overallRate,MIN(1129,H1457)*overallRate),ROUND(MAX(IF($B1457="Non - avec lien de dépendance",0,MIN((0.75*H1457),847)),MIN(H1457,(0.75*$C1457),847)),2)),IF($B1457="Non - avec lien de dépendance",MIN(1129,H1457,$C1457)*overallRate,MIN(1129,H1457)*overallRate))</f>
        <v>#VALUE!</v>
      </c>
      <c r="S1457" s="110" t="e">
        <f>IF(revenueReduction&gt;0.3,MAX(IF($B1457="Non - avec lien de dépendance",MIN(1129,I1457,$C1457)*overallRate,MIN(1129,I1457)*overallRate),ROUND(MAX(IF($B1457="Non - avec lien de dépendance",0,MIN((0.75*I1457),847)),MIN(I1457,(0.75*$C1457),847)),2)),IF($B1457="Non - avec lien de dépendance",MIN(1129,I1457,$C1457)*overallRate,MIN(1129,I1457)*overallRate))</f>
        <v>#VALUE!</v>
      </c>
      <c r="T1457" s="110" t="e">
        <f>IF(revenueReduction&gt;0.3,MAX(IF($B1457="Non - avec lien de dépendance",MIN(1129,J1457,$C1457)*overallRate,MIN(1129,J1457)*overallRate),ROUND(MAX(IF($B1457="Non - avec lien de dépendance",0,MIN((0.75*J1457),847)),MIN(J1457,(0.75*$C1457),847)),2)),IF($B1457="Non - avec lien de dépendance",MIN(1129,J1457,$C1457)*overallRate,MIN(1129,J1457)*overallRate))</f>
        <v>#VALUE!</v>
      </c>
      <c r="U1457" s="110" t="e">
        <f>IF(revenueReduction&gt;0.3,MAX(IF($B1457="Non - avec lien de dépendance",MIN(1129,K1457,$C1457)*overallRate,MIN(1129,K1457)*overallRate),ROUND(MAX(IF($B1457="Non - avec lien de dépendance",0,MIN((0.75*K1457),847)),MIN(K1457,(0.75*$C1457),847)),2)),IF($B1457="Non - avec lien de dépendance",MIN(1129,K1457,$C1457)*overallRate,MIN(1129,K1457)*overallRate))</f>
        <v>#VALUE!</v>
      </c>
    </row>
    <row r="1458" spans="12:21" x14ac:dyDescent="0.5">
      <c r="L1458" s="56" t="str">
        <f>IF(ISTEXT(overallRate),"Effectuez l’étape 1",IF(OR(COUNT($C1458,H1458)&lt;&gt;2,overallRate=0),0,IF(D1458="Oui",ROUND(MAX(IF($B1458="Non - avec lien de dépendance",0,MIN((0.75*H1458),847)),MIN(H1458,(0.75*$C1458),847)),2),R1458)))</f>
        <v>Effectuez l’étape 1</v>
      </c>
      <c r="M1458" s="56" t="str">
        <f>IF(ISTEXT(overallRate),"Effectuez l’étape 1",IF(OR(COUNT($C1458,I1458)&lt;&gt;2,overallRate=0),0,IF(E1458="Yes",ROUND(MAX(IF($B1458="Non - avec lien de dépendance",0,MIN((0.75*I1458),847)),MIN(I1458,(0.75*$C1458),847)),2),S1458)))</f>
        <v>Effectuez l’étape 1</v>
      </c>
      <c r="N1458" s="56" t="str">
        <f>IF(ISTEXT(overallRate),"Effectuez l’étape 1",IF(OR(COUNT($C1458,J1458)&lt;&gt;2,overallRate=0),0,IF(F1458="Yes",ROUND(MAX(IF($B1458="Non - avec lien de dépendance",0,MIN((0.75*J1458),847)),MIN(J1458,(0.75*$C1458),847)),2),T1458)))</f>
        <v>Effectuez l’étape 1</v>
      </c>
      <c r="O1458" s="56" t="str">
        <f>IF(ISTEXT(overallRate),"Effectuez l’étape 1",IF(OR(COUNT($C1458,K1458)&lt;&gt;2,overallRate=0),0,IF(G1458="Yes",ROUND(MAX(IF($B1458="Non - avec lien de dépendance",0,MIN((0.75*K1458),847)),MIN(K1458,(0.75*$C1458),847)),2),U1458)))</f>
        <v>Effectuez l’étape 1</v>
      </c>
      <c r="P1458" s="3">
        <f t="shared" si="22"/>
        <v>0</v>
      </c>
      <c r="R1458" s="110" t="e">
        <f>IF(revenueReduction&gt;0.3,MAX(IF($B1458="Non - avec lien de dépendance",MIN(1129,H1458,$C1458)*overallRate,MIN(1129,H1458)*overallRate),ROUND(MAX(IF($B1458="Non - avec lien de dépendance",0,MIN((0.75*H1458),847)),MIN(H1458,(0.75*$C1458),847)),2)),IF($B1458="Non - avec lien de dépendance",MIN(1129,H1458,$C1458)*overallRate,MIN(1129,H1458)*overallRate))</f>
        <v>#VALUE!</v>
      </c>
      <c r="S1458" s="110" t="e">
        <f>IF(revenueReduction&gt;0.3,MAX(IF($B1458="Non - avec lien de dépendance",MIN(1129,I1458,$C1458)*overallRate,MIN(1129,I1458)*overallRate),ROUND(MAX(IF($B1458="Non - avec lien de dépendance",0,MIN((0.75*I1458),847)),MIN(I1458,(0.75*$C1458),847)),2)),IF($B1458="Non - avec lien de dépendance",MIN(1129,I1458,$C1458)*overallRate,MIN(1129,I1458)*overallRate))</f>
        <v>#VALUE!</v>
      </c>
      <c r="T1458" s="110" t="e">
        <f>IF(revenueReduction&gt;0.3,MAX(IF($B1458="Non - avec lien de dépendance",MIN(1129,J1458,$C1458)*overallRate,MIN(1129,J1458)*overallRate),ROUND(MAX(IF($B1458="Non - avec lien de dépendance",0,MIN((0.75*J1458),847)),MIN(J1458,(0.75*$C1458),847)),2)),IF($B1458="Non - avec lien de dépendance",MIN(1129,J1458,$C1458)*overallRate,MIN(1129,J1458)*overallRate))</f>
        <v>#VALUE!</v>
      </c>
      <c r="U1458" s="110" t="e">
        <f>IF(revenueReduction&gt;0.3,MAX(IF($B1458="Non - avec lien de dépendance",MIN(1129,K1458,$C1458)*overallRate,MIN(1129,K1458)*overallRate),ROUND(MAX(IF($B1458="Non - avec lien de dépendance",0,MIN((0.75*K1458),847)),MIN(K1458,(0.75*$C1458),847)),2)),IF($B1458="Non - avec lien de dépendance",MIN(1129,K1458,$C1458)*overallRate,MIN(1129,K1458)*overallRate))</f>
        <v>#VALUE!</v>
      </c>
    </row>
    <row r="1459" spans="12:21" x14ac:dyDescent="0.5">
      <c r="L1459" s="56" t="str">
        <f>IF(ISTEXT(overallRate),"Effectuez l’étape 1",IF(OR(COUNT($C1459,H1459)&lt;&gt;2,overallRate=0),0,IF(D1459="Oui",ROUND(MAX(IF($B1459="Non - avec lien de dépendance",0,MIN((0.75*H1459),847)),MIN(H1459,(0.75*$C1459),847)),2),R1459)))</f>
        <v>Effectuez l’étape 1</v>
      </c>
      <c r="M1459" s="56" t="str">
        <f>IF(ISTEXT(overallRate),"Effectuez l’étape 1",IF(OR(COUNT($C1459,I1459)&lt;&gt;2,overallRate=0),0,IF(E1459="Yes",ROUND(MAX(IF($B1459="Non - avec lien de dépendance",0,MIN((0.75*I1459),847)),MIN(I1459,(0.75*$C1459),847)),2),S1459)))</f>
        <v>Effectuez l’étape 1</v>
      </c>
      <c r="N1459" s="56" t="str">
        <f>IF(ISTEXT(overallRate),"Effectuez l’étape 1",IF(OR(COUNT($C1459,J1459)&lt;&gt;2,overallRate=0),0,IF(F1459="Yes",ROUND(MAX(IF($B1459="Non - avec lien de dépendance",0,MIN((0.75*J1459),847)),MIN(J1459,(0.75*$C1459),847)),2),T1459)))</f>
        <v>Effectuez l’étape 1</v>
      </c>
      <c r="O1459" s="56" t="str">
        <f>IF(ISTEXT(overallRate),"Effectuez l’étape 1",IF(OR(COUNT($C1459,K1459)&lt;&gt;2,overallRate=0),0,IF(G1459="Yes",ROUND(MAX(IF($B1459="Non - avec lien de dépendance",0,MIN((0.75*K1459),847)),MIN(K1459,(0.75*$C1459),847)),2),U1459)))</f>
        <v>Effectuez l’étape 1</v>
      </c>
      <c r="P1459" s="3">
        <f t="shared" si="22"/>
        <v>0</v>
      </c>
      <c r="R1459" s="110" t="e">
        <f>IF(revenueReduction&gt;0.3,MAX(IF($B1459="Non - avec lien de dépendance",MIN(1129,H1459,$C1459)*overallRate,MIN(1129,H1459)*overallRate),ROUND(MAX(IF($B1459="Non - avec lien de dépendance",0,MIN((0.75*H1459),847)),MIN(H1459,(0.75*$C1459),847)),2)),IF($B1459="Non - avec lien de dépendance",MIN(1129,H1459,$C1459)*overallRate,MIN(1129,H1459)*overallRate))</f>
        <v>#VALUE!</v>
      </c>
      <c r="S1459" s="110" t="e">
        <f>IF(revenueReduction&gt;0.3,MAX(IF($B1459="Non - avec lien de dépendance",MIN(1129,I1459,$C1459)*overallRate,MIN(1129,I1459)*overallRate),ROUND(MAX(IF($B1459="Non - avec lien de dépendance",0,MIN((0.75*I1459),847)),MIN(I1459,(0.75*$C1459),847)),2)),IF($B1459="Non - avec lien de dépendance",MIN(1129,I1459,$C1459)*overallRate,MIN(1129,I1459)*overallRate))</f>
        <v>#VALUE!</v>
      </c>
      <c r="T1459" s="110" t="e">
        <f>IF(revenueReduction&gt;0.3,MAX(IF($B1459="Non - avec lien de dépendance",MIN(1129,J1459,$C1459)*overallRate,MIN(1129,J1459)*overallRate),ROUND(MAX(IF($B1459="Non - avec lien de dépendance",0,MIN((0.75*J1459),847)),MIN(J1459,(0.75*$C1459),847)),2)),IF($B1459="Non - avec lien de dépendance",MIN(1129,J1459,$C1459)*overallRate,MIN(1129,J1459)*overallRate))</f>
        <v>#VALUE!</v>
      </c>
      <c r="U1459" s="110" t="e">
        <f>IF(revenueReduction&gt;0.3,MAX(IF($B1459="Non - avec lien de dépendance",MIN(1129,K1459,$C1459)*overallRate,MIN(1129,K1459)*overallRate),ROUND(MAX(IF($B1459="Non - avec lien de dépendance",0,MIN((0.75*K1459),847)),MIN(K1459,(0.75*$C1459),847)),2)),IF($B1459="Non - avec lien de dépendance",MIN(1129,K1459,$C1459)*overallRate,MIN(1129,K1459)*overallRate))</f>
        <v>#VALUE!</v>
      </c>
    </row>
    <row r="1460" spans="12:21" x14ac:dyDescent="0.5">
      <c r="L1460" s="56" t="str">
        <f>IF(ISTEXT(overallRate),"Effectuez l’étape 1",IF(OR(COUNT($C1460,H1460)&lt;&gt;2,overallRate=0),0,IF(D1460="Oui",ROUND(MAX(IF($B1460="Non - avec lien de dépendance",0,MIN((0.75*H1460),847)),MIN(H1460,(0.75*$C1460),847)),2),R1460)))</f>
        <v>Effectuez l’étape 1</v>
      </c>
      <c r="M1460" s="56" t="str">
        <f>IF(ISTEXT(overallRate),"Effectuez l’étape 1",IF(OR(COUNT($C1460,I1460)&lt;&gt;2,overallRate=0),0,IF(E1460="Yes",ROUND(MAX(IF($B1460="Non - avec lien de dépendance",0,MIN((0.75*I1460),847)),MIN(I1460,(0.75*$C1460),847)),2),S1460)))</f>
        <v>Effectuez l’étape 1</v>
      </c>
      <c r="N1460" s="56" t="str">
        <f>IF(ISTEXT(overallRate),"Effectuez l’étape 1",IF(OR(COUNT($C1460,J1460)&lt;&gt;2,overallRate=0),0,IF(F1460="Yes",ROUND(MAX(IF($B1460="Non - avec lien de dépendance",0,MIN((0.75*J1460),847)),MIN(J1460,(0.75*$C1460),847)),2),T1460)))</f>
        <v>Effectuez l’étape 1</v>
      </c>
      <c r="O1460" s="56" t="str">
        <f>IF(ISTEXT(overallRate),"Effectuez l’étape 1",IF(OR(COUNT($C1460,K1460)&lt;&gt;2,overallRate=0),0,IF(G1460="Yes",ROUND(MAX(IF($B1460="Non - avec lien de dépendance",0,MIN((0.75*K1460),847)),MIN(K1460,(0.75*$C1460),847)),2),U1460)))</f>
        <v>Effectuez l’étape 1</v>
      </c>
      <c r="P1460" s="3">
        <f t="shared" si="22"/>
        <v>0</v>
      </c>
      <c r="R1460" s="110" t="e">
        <f>IF(revenueReduction&gt;0.3,MAX(IF($B1460="Non - avec lien de dépendance",MIN(1129,H1460,$C1460)*overallRate,MIN(1129,H1460)*overallRate),ROUND(MAX(IF($B1460="Non - avec lien de dépendance",0,MIN((0.75*H1460),847)),MIN(H1460,(0.75*$C1460),847)),2)),IF($B1460="Non - avec lien de dépendance",MIN(1129,H1460,$C1460)*overallRate,MIN(1129,H1460)*overallRate))</f>
        <v>#VALUE!</v>
      </c>
      <c r="S1460" s="110" t="e">
        <f>IF(revenueReduction&gt;0.3,MAX(IF($B1460="Non - avec lien de dépendance",MIN(1129,I1460,$C1460)*overallRate,MIN(1129,I1460)*overallRate),ROUND(MAX(IF($B1460="Non - avec lien de dépendance",0,MIN((0.75*I1460),847)),MIN(I1460,(0.75*$C1460),847)),2)),IF($B1460="Non - avec lien de dépendance",MIN(1129,I1460,$C1460)*overallRate,MIN(1129,I1460)*overallRate))</f>
        <v>#VALUE!</v>
      </c>
      <c r="T1460" s="110" t="e">
        <f>IF(revenueReduction&gt;0.3,MAX(IF($B1460="Non - avec lien de dépendance",MIN(1129,J1460,$C1460)*overallRate,MIN(1129,J1460)*overallRate),ROUND(MAX(IF($B1460="Non - avec lien de dépendance",0,MIN((0.75*J1460),847)),MIN(J1460,(0.75*$C1460),847)),2)),IF($B1460="Non - avec lien de dépendance",MIN(1129,J1460,$C1460)*overallRate,MIN(1129,J1460)*overallRate))</f>
        <v>#VALUE!</v>
      </c>
      <c r="U1460" s="110" t="e">
        <f>IF(revenueReduction&gt;0.3,MAX(IF($B1460="Non - avec lien de dépendance",MIN(1129,K1460,$C1460)*overallRate,MIN(1129,K1460)*overallRate),ROUND(MAX(IF($B1460="Non - avec lien de dépendance",0,MIN((0.75*K1460),847)),MIN(K1460,(0.75*$C1460),847)),2)),IF($B1460="Non - avec lien de dépendance",MIN(1129,K1460,$C1460)*overallRate,MIN(1129,K1460)*overallRate))</f>
        <v>#VALUE!</v>
      </c>
    </row>
    <row r="1461" spans="12:21" x14ac:dyDescent="0.5">
      <c r="L1461" s="56" t="str">
        <f>IF(ISTEXT(overallRate),"Effectuez l’étape 1",IF(OR(COUNT($C1461,H1461)&lt;&gt;2,overallRate=0),0,IF(D1461="Oui",ROUND(MAX(IF($B1461="Non - avec lien de dépendance",0,MIN((0.75*H1461),847)),MIN(H1461,(0.75*$C1461),847)),2),R1461)))</f>
        <v>Effectuez l’étape 1</v>
      </c>
      <c r="M1461" s="56" t="str">
        <f>IF(ISTEXT(overallRate),"Effectuez l’étape 1",IF(OR(COUNT($C1461,I1461)&lt;&gt;2,overallRate=0),0,IF(E1461="Yes",ROUND(MAX(IF($B1461="Non - avec lien de dépendance",0,MIN((0.75*I1461),847)),MIN(I1461,(0.75*$C1461),847)),2),S1461)))</f>
        <v>Effectuez l’étape 1</v>
      </c>
      <c r="N1461" s="56" t="str">
        <f>IF(ISTEXT(overallRate),"Effectuez l’étape 1",IF(OR(COUNT($C1461,J1461)&lt;&gt;2,overallRate=0),0,IF(F1461="Yes",ROUND(MAX(IF($B1461="Non - avec lien de dépendance",0,MIN((0.75*J1461),847)),MIN(J1461,(0.75*$C1461),847)),2),T1461)))</f>
        <v>Effectuez l’étape 1</v>
      </c>
      <c r="O1461" s="56" t="str">
        <f>IF(ISTEXT(overallRate),"Effectuez l’étape 1",IF(OR(COUNT($C1461,K1461)&lt;&gt;2,overallRate=0),0,IF(G1461="Yes",ROUND(MAX(IF($B1461="Non - avec lien de dépendance",0,MIN((0.75*K1461),847)),MIN(K1461,(0.75*$C1461),847)),2),U1461)))</f>
        <v>Effectuez l’étape 1</v>
      </c>
      <c r="P1461" s="3">
        <f t="shared" si="22"/>
        <v>0</v>
      </c>
      <c r="R1461" s="110" t="e">
        <f>IF(revenueReduction&gt;0.3,MAX(IF($B1461="Non - avec lien de dépendance",MIN(1129,H1461,$C1461)*overallRate,MIN(1129,H1461)*overallRate),ROUND(MAX(IF($B1461="Non - avec lien de dépendance",0,MIN((0.75*H1461),847)),MIN(H1461,(0.75*$C1461),847)),2)),IF($B1461="Non - avec lien de dépendance",MIN(1129,H1461,$C1461)*overallRate,MIN(1129,H1461)*overallRate))</f>
        <v>#VALUE!</v>
      </c>
      <c r="S1461" s="110" t="e">
        <f>IF(revenueReduction&gt;0.3,MAX(IF($B1461="Non - avec lien de dépendance",MIN(1129,I1461,$C1461)*overallRate,MIN(1129,I1461)*overallRate),ROUND(MAX(IF($B1461="Non - avec lien de dépendance",0,MIN((0.75*I1461),847)),MIN(I1461,(0.75*$C1461),847)),2)),IF($B1461="Non - avec lien de dépendance",MIN(1129,I1461,$C1461)*overallRate,MIN(1129,I1461)*overallRate))</f>
        <v>#VALUE!</v>
      </c>
      <c r="T1461" s="110" t="e">
        <f>IF(revenueReduction&gt;0.3,MAX(IF($B1461="Non - avec lien de dépendance",MIN(1129,J1461,$C1461)*overallRate,MIN(1129,J1461)*overallRate),ROUND(MAX(IF($B1461="Non - avec lien de dépendance",0,MIN((0.75*J1461),847)),MIN(J1461,(0.75*$C1461),847)),2)),IF($B1461="Non - avec lien de dépendance",MIN(1129,J1461,$C1461)*overallRate,MIN(1129,J1461)*overallRate))</f>
        <v>#VALUE!</v>
      </c>
      <c r="U1461" s="110" t="e">
        <f>IF(revenueReduction&gt;0.3,MAX(IF($B1461="Non - avec lien de dépendance",MIN(1129,K1461,$C1461)*overallRate,MIN(1129,K1461)*overallRate),ROUND(MAX(IF($B1461="Non - avec lien de dépendance",0,MIN((0.75*K1461),847)),MIN(K1461,(0.75*$C1461),847)),2)),IF($B1461="Non - avec lien de dépendance",MIN(1129,K1461,$C1461)*overallRate,MIN(1129,K1461)*overallRate))</f>
        <v>#VALUE!</v>
      </c>
    </row>
    <row r="1462" spans="12:21" x14ac:dyDescent="0.5">
      <c r="L1462" s="56" t="str">
        <f>IF(ISTEXT(overallRate),"Effectuez l’étape 1",IF(OR(COUNT($C1462,H1462)&lt;&gt;2,overallRate=0),0,IF(D1462="Oui",ROUND(MAX(IF($B1462="Non - avec lien de dépendance",0,MIN((0.75*H1462),847)),MIN(H1462,(0.75*$C1462),847)),2),R1462)))</f>
        <v>Effectuez l’étape 1</v>
      </c>
      <c r="M1462" s="56" t="str">
        <f>IF(ISTEXT(overallRate),"Effectuez l’étape 1",IF(OR(COUNT($C1462,I1462)&lt;&gt;2,overallRate=0),0,IF(E1462="Yes",ROUND(MAX(IF($B1462="Non - avec lien de dépendance",0,MIN((0.75*I1462),847)),MIN(I1462,(0.75*$C1462),847)),2),S1462)))</f>
        <v>Effectuez l’étape 1</v>
      </c>
      <c r="N1462" s="56" t="str">
        <f>IF(ISTEXT(overallRate),"Effectuez l’étape 1",IF(OR(COUNT($C1462,J1462)&lt;&gt;2,overallRate=0),0,IF(F1462="Yes",ROUND(MAX(IF($B1462="Non - avec lien de dépendance",0,MIN((0.75*J1462),847)),MIN(J1462,(0.75*$C1462),847)),2),T1462)))</f>
        <v>Effectuez l’étape 1</v>
      </c>
      <c r="O1462" s="56" t="str">
        <f>IF(ISTEXT(overallRate),"Effectuez l’étape 1",IF(OR(COUNT($C1462,K1462)&lt;&gt;2,overallRate=0),0,IF(G1462="Yes",ROUND(MAX(IF($B1462="Non - avec lien de dépendance",0,MIN((0.75*K1462),847)),MIN(K1462,(0.75*$C1462),847)),2),U1462)))</f>
        <v>Effectuez l’étape 1</v>
      </c>
      <c r="P1462" s="3">
        <f t="shared" si="22"/>
        <v>0</v>
      </c>
      <c r="R1462" s="110" t="e">
        <f>IF(revenueReduction&gt;0.3,MAX(IF($B1462="Non - avec lien de dépendance",MIN(1129,H1462,$C1462)*overallRate,MIN(1129,H1462)*overallRate),ROUND(MAX(IF($B1462="Non - avec lien de dépendance",0,MIN((0.75*H1462),847)),MIN(H1462,(0.75*$C1462),847)),2)),IF($B1462="Non - avec lien de dépendance",MIN(1129,H1462,$C1462)*overallRate,MIN(1129,H1462)*overallRate))</f>
        <v>#VALUE!</v>
      </c>
      <c r="S1462" s="110" t="e">
        <f>IF(revenueReduction&gt;0.3,MAX(IF($B1462="Non - avec lien de dépendance",MIN(1129,I1462,$C1462)*overallRate,MIN(1129,I1462)*overallRate),ROUND(MAX(IF($B1462="Non - avec lien de dépendance",0,MIN((0.75*I1462),847)),MIN(I1462,(0.75*$C1462),847)),2)),IF($B1462="Non - avec lien de dépendance",MIN(1129,I1462,$C1462)*overallRate,MIN(1129,I1462)*overallRate))</f>
        <v>#VALUE!</v>
      </c>
      <c r="T1462" s="110" t="e">
        <f>IF(revenueReduction&gt;0.3,MAX(IF($B1462="Non - avec lien de dépendance",MIN(1129,J1462,$C1462)*overallRate,MIN(1129,J1462)*overallRate),ROUND(MAX(IF($B1462="Non - avec lien de dépendance",0,MIN((0.75*J1462),847)),MIN(J1462,(0.75*$C1462),847)),2)),IF($B1462="Non - avec lien de dépendance",MIN(1129,J1462,$C1462)*overallRate,MIN(1129,J1462)*overallRate))</f>
        <v>#VALUE!</v>
      </c>
      <c r="U1462" s="110" t="e">
        <f>IF(revenueReduction&gt;0.3,MAX(IF($B1462="Non - avec lien de dépendance",MIN(1129,K1462,$C1462)*overallRate,MIN(1129,K1462)*overallRate),ROUND(MAX(IF($B1462="Non - avec lien de dépendance",0,MIN((0.75*K1462),847)),MIN(K1462,(0.75*$C1462),847)),2)),IF($B1462="Non - avec lien de dépendance",MIN(1129,K1462,$C1462)*overallRate,MIN(1129,K1462)*overallRate))</f>
        <v>#VALUE!</v>
      </c>
    </row>
    <row r="1463" spans="12:21" x14ac:dyDescent="0.5">
      <c r="L1463" s="56" t="str">
        <f>IF(ISTEXT(overallRate),"Effectuez l’étape 1",IF(OR(COUNT($C1463,H1463)&lt;&gt;2,overallRate=0),0,IF(D1463="Oui",ROUND(MAX(IF($B1463="Non - avec lien de dépendance",0,MIN((0.75*H1463),847)),MIN(H1463,(0.75*$C1463),847)),2),R1463)))</f>
        <v>Effectuez l’étape 1</v>
      </c>
      <c r="M1463" s="56" t="str">
        <f>IF(ISTEXT(overallRate),"Effectuez l’étape 1",IF(OR(COUNT($C1463,I1463)&lt;&gt;2,overallRate=0),0,IF(E1463="Yes",ROUND(MAX(IF($B1463="Non - avec lien de dépendance",0,MIN((0.75*I1463),847)),MIN(I1463,(0.75*$C1463),847)),2),S1463)))</f>
        <v>Effectuez l’étape 1</v>
      </c>
      <c r="N1463" s="56" t="str">
        <f>IF(ISTEXT(overallRate),"Effectuez l’étape 1",IF(OR(COUNT($C1463,J1463)&lt;&gt;2,overallRate=0),0,IF(F1463="Yes",ROUND(MAX(IF($B1463="Non - avec lien de dépendance",0,MIN((0.75*J1463),847)),MIN(J1463,(0.75*$C1463),847)),2),T1463)))</f>
        <v>Effectuez l’étape 1</v>
      </c>
      <c r="O1463" s="56" t="str">
        <f>IF(ISTEXT(overallRate),"Effectuez l’étape 1",IF(OR(COUNT($C1463,K1463)&lt;&gt;2,overallRate=0),0,IF(G1463="Yes",ROUND(MAX(IF($B1463="Non - avec lien de dépendance",0,MIN((0.75*K1463),847)),MIN(K1463,(0.75*$C1463),847)),2),U1463)))</f>
        <v>Effectuez l’étape 1</v>
      </c>
      <c r="P1463" s="3">
        <f t="shared" si="22"/>
        <v>0</v>
      </c>
      <c r="R1463" s="110" t="e">
        <f>IF(revenueReduction&gt;0.3,MAX(IF($B1463="Non - avec lien de dépendance",MIN(1129,H1463,$C1463)*overallRate,MIN(1129,H1463)*overallRate),ROUND(MAX(IF($B1463="Non - avec lien de dépendance",0,MIN((0.75*H1463),847)),MIN(H1463,(0.75*$C1463),847)),2)),IF($B1463="Non - avec lien de dépendance",MIN(1129,H1463,$C1463)*overallRate,MIN(1129,H1463)*overallRate))</f>
        <v>#VALUE!</v>
      </c>
      <c r="S1463" s="110" t="e">
        <f>IF(revenueReduction&gt;0.3,MAX(IF($B1463="Non - avec lien de dépendance",MIN(1129,I1463,$C1463)*overallRate,MIN(1129,I1463)*overallRate),ROUND(MAX(IF($B1463="Non - avec lien de dépendance",0,MIN((0.75*I1463),847)),MIN(I1463,(0.75*$C1463),847)),2)),IF($B1463="Non - avec lien de dépendance",MIN(1129,I1463,$C1463)*overallRate,MIN(1129,I1463)*overallRate))</f>
        <v>#VALUE!</v>
      </c>
      <c r="T1463" s="110" t="e">
        <f>IF(revenueReduction&gt;0.3,MAX(IF($B1463="Non - avec lien de dépendance",MIN(1129,J1463,$C1463)*overallRate,MIN(1129,J1463)*overallRate),ROUND(MAX(IF($B1463="Non - avec lien de dépendance",0,MIN((0.75*J1463),847)),MIN(J1463,(0.75*$C1463),847)),2)),IF($B1463="Non - avec lien de dépendance",MIN(1129,J1463,$C1463)*overallRate,MIN(1129,J1463)*overallRate))</f>
        <v>#VALUE!</v>
      </c>
      <c r="U1463" s="110" t="e">
        <f>IF(revenueReduction&gt;0.3,MAX(IF($B1463="Non - avec lien de dépendance",MIN(1129,K1463,$C1463)*overallRate,MIN(1129,K1463)*overallRate),ROUND(MAX(IF($B1463="Non - avec lien de dépendance",0,MIN((0.75*K1463),847)),MIN(K1463,(0.75*$C1463),847)),2)),IF($B1463="Non - avec lien de dépendance",MIN(1129,K1463,$C1463)*overallRate,MIN(1129,K1463)*overallRate))</f>
        <v>#VALUE!</v>
      </c>
    </row>
    <row r="1464" spans="12:21" x14ac:dyDescent="0.5">
      <c r="L1464" s="56" t="str">
        <f>IF(ISTEXT(overallRate),"Effectuez l’étape 1",IF(OR(COUNT($C1464,H1464)&lt;&gt;2,overallRate=0),0,IF(D1464="Oui",ROUND(MAX(IF($B1464="Non - avec lien de dépendance",0,MIN((0.75*H1464),847)),MIN(H1464,(0.75*$C1464),847)),2),R1464)))</f>
        <v>Effectuez l’étape 1</v>
      </c>
      <c r="M1464" s="56" t="str">
        <f>IF(ISTEXT(overallRate),"Effectuez l’étape 1",IF(OR(COUNT($C1464,I1464)&lt;&gt;2,overallRate=0),0,IF(E1464="Yes",ROUND(MAX(IF($B1464="Non - avec lien de dépendance",0,MIN((0.75*I1464),847)),MIN(I1464,(0.75*$C1464),847)),2),S1464)))</f>
        <v>Effectuez l’étape 1</v>
      </c>
      <c r="N1464" s="56" t="str">
        <f>IF(ISTEXT(overallRate),"Effectuez l’étape 1",IF(OR(COUNT($C1464,J1464)&lt;&gt;2,overallRate=0),0,IF(F1464="Yes",ROUND(MAX(IF($B1464="Non - avec lien de dépendance",0,MIN((0.75*J1464),847)),MIN(J1464,(0.75*$C1464),847)),2),T1464)))</f>
        <v>Effectuez l’étape 1</v>
      </c>
      <c r="O1464" s="56" t="str">
        <f>IF(ISTEXT(overallRate),"Effectuez l’étape 1",IF(OR(COUNT($C1464,K1464)&lt;&gt;2,overallRate=0),0,IF(G1464="Yes",ROUND(MAX(IF($B1464="Non - avec lien de dépendance",0,MIN((0.75*K1464),847)),MIN(K1464,(0.75*$C1464),847)),2),U1464)))</f>
        <v>Effectuez l’étape 1</v>
      </c>
      <c r="P1464" s="3">
        <f t="shared" si="22"/>
        <v>0</v>
      </c>
      <c r="R1464" s="110" t="e">
        <f>IF(revenueReduction&gt;0.3,MAX(IF($B1464="Non - avec lien de dépendance",MIN(1129,H1464,$C1464)*overallRate,MIN(1129,H1464)*overallRate),ROUND(MAX(IF($B1464="Non - avec lien de dépendance",0,MIN((0.75*H1464),847)),MIN(H1464,(0.75*$C1464),847)),2)),IF($B1464="Non - avec lien de dépendance",MIN(1129,H1464,$C1464)*overallRate,MIN(1129,H1464)*overallRate))</f>
        <v>#VALUE!</v>
      </c>
      <c r="S1464" s="110" t="e">
        <f>IF(revenueReduction&gt;0.3,MAX(IF($B1464="Non - avec lien de dépendance",MIN(1129,I1464,$C1464)*overallRate,MIN(1129,I1464)*overallRate),ROUND(MAX(IF($B1464="Non - avec lien de dépendance",0,MIN((0.75*I1464),847)),MIN(I1464,(0.75*$C1464),847)),2)),IF($B1464="Non - avec lien de dépendance",MIN(1129,I1464,$C1464)*overallRate,MIN(1129,I1464)*overallRate))</f>
        <v>#VALUE!</v>
      </c>
      <c r="T1464" s="110" t="e">
        <f>IF(revenueReduction&gt;0.3,MAX(IF($B1464="Non - avec lien de dépendance",MIN(1129,J1464,$C1464)*overallRate,MIN(1129,J1464)*overallRate),ROUND(MAX(IF($B1464="Non - avec lien de dépendance",0,MIN((0.75*J1464),847)),MIN(J1464,(0.75*$C1464),847)),2)),IF($B1464="Non - avec lien de dépendance",MIN(1129,J1464,$C1464)*overallRate,MIN(1129,J1464)*overallRate))</f>
        <v>#VALUE!</v>
      </c>
      <c r="U1464" s="110" t="e">
        <f>IF(revenueReduction&gt;0.3,MAX(IF($B1464="Non - avec lien de dépendance",MIN(1129,K1464,$C1464)*overallRate,MIN(1129,K1464)*overallRate),ROUND(MAX(IF($B1464="Non - avec lien de dépendance",0,MIN((0.75*K1464),847)),MIN(K1464,(0.75*$C1464),847)),2)),IF($B1464="Non - avec lien de dépendance",MIN(1129,K1464,$C1464)*overallRate,MIN(1129,K1464)*overallRate))</f>
        <v>#VALUE!</v>
      </c>
    </row>
    <row r="1465" spans="12:21" x14ac:dyDescent="0.5">
      <c r="L1465" s="56" t="str">
        <f>IF(ISTEXT(overallRate),"Effectuez l’étape 1",IF(OR(COUNT($C1465,H1465)&lt;&gt;2,overallRate=0),0,IF(D1465="Oui",ROUND(MAX(IF($B1465="Non - avec lien de dépendance",0,MIN((0.75*H1465),847)),MIN(H1465,(0.75*$C1465),847)),2),R1465)))</f>
        <v>Effectuez l’étape 1</v>
      </c>
      <c r="M1465" s="56" t="str">
        <f>IF(ISTEXT(overallRate),"Effectuez l’étape 1",IF(OR(COUNT($C1465,I1465)&lt;&gt;2,overallRate=0),0,IF(E1465="Yes",ROUND(MAX(IF($B1465="Non - avec lien de dépendance",0,MIN((0.75*I1465),847)),MIN(I1465,(0.75*$C1465),847)),2),S1465)))</f>
        <v>Effectuez l’étape 1</v>
      </c>
      <c r="N1465" s="56" t="str">
        <f>IF(ISTEXT(overallRate),"Effectuez l’étape 1",IF(OR(COUNT($C1465,J1465)&lt;&gt;2,overallRate=0),0,IF(F1465="Yes",ROUND(MAX(IF($B1465="Non - avec lien de dépendance",0,MIN((0.75*J1465),847)),MIN(J1465,(0.75*$C1465),847)),2),T1465)))</f>
        <v>Effectuez l’étape 1</v>
      </c>
      <c r="O1465" s="56" t="str">
        <f>IF(ISTEXT(overallRate),"Effectuez l’étape 1",IF(OR(COUNT($C1465,K1465)&lt;&gt;2,overallRate=0),0,IF(G1465="Yes",ROUND(MAX(IF($B1465="Non - avec lien de dépendance",0,MIN((0.75*K1465),847)),MIN(K1465,(0.75*$C1465),847)),2),U1465)))</f>
        <v>Effectuez l’étape 1</v>
      </c>
      <c r="P1465" s="3">
        <f t="shared" si="22"/>
        <v>0</v>
      </c>
      <c r="R1465" s="110" t="e">
        <f>IF(revenueReduction&gt;0.3,MAX(IF($B1465="Non - avec lien de dépendance",MIN(1129,H1465,$C1465)*overallRate,MIN(1129,H1465)*overallRate),ROUND(MAX(IF($B1465="Non - avec lien de dépendance",0,MIN((0.75*H1465),847)),MIN(H1465,(0.75*$C1465),847)),2)),IF($B1465="Non - avec lien de dépendance",MIN(1129,H1465,$C1465)*overallRate,MIN(1129,H1465)*overallRate))</f>
        <v>#VALUE!</v>
      </c>
      <c r="S1465" s="110" t="e">
        <f>IF(revenueReduction&gt;0.3,MAX(IF($B1465="Non - avec lien de dépendance",MIN(1129,I1465,$C1465)*overallRate,MIN(1129,I1465)*overallRate),ROUND(MAX(IF($B1465="Non - avec lien de dépendance",0,MIN((0.75*I1465),847)),MIN(I1465,(0.75*$C1465),847)),2)),IF($B1465="Non - avec lien de dépendance",MIN(1129,I1465,$C1465)*overallRate,MIN(1129,I1465)*overallRate))</f>
        <v>#VALUE!</v>
      </c>
      <c r="T1465" s="110" t="e">
        <f>IF(revenueReduction&gt;0.3,MAX(IF($B1465="Non - avec lien de dépendance",MIN(1129,J1465,$C1465)*overallRate,MIN(1129,J1465)*overallRate),ROUND(MAX(IF($B1465="Non - avec lien de dépendance",0,MIN((0.75*J1465),847)),MIN(J1465,(0.75*$C1465),847)),2)),IF($B1465="Non - avec lien de dépendance",MIN(1129,J1465,$C1465)*overallRate,MIN(1129,J1465)*overallRate))</f>
        <v>#VALUE!</v>
      </c>
      <c r="U1465" s="110" t="e">
        <f>IF(revenueReduction&gt;0.3,MAX(IF($B1465="Non - avec lien de dépendance",MIN(1129,K1465,$C1465)*overallRate,MIN(1129,K1465)*overallRate),ROUND(MAX(IF($B1465="Non - avec lien de dépendance",0,MIN((0.75*K1465),847)),MIN(K1465,(0.75*$C1465),847)),2)),IF($B1465="Non - avec lien de dépendance",MIN(1129,K1465,$C1465)*overallRate,MIN(1129,K1465)*overallRate))</f>
        <v>#VALUE!</v>
      </c>
    </row>
    <row r="1466" spans="12:21" x14ac:dyDescent="0.5">
      <c r="L1466" s="56" t="str">
        <f>IF(ISTEXT(overallRate),"Effectuez l’étape 1",IF(OR(COUNT($C1466,H1466)&lt;&gt;2,overallRate=0),0,IF(D1466="Oui",ROUND(MAX(IF($B1466="Non - avec lien de dépendance",0,MIN((0.75*H1466),847)),MIN(H1466,(0.75*$C1466),847)),2),R1466)))</f>
        <v>Effectuez l’étape 1</v>
      </c>
      <c r="M1466" s="56" t="str">
        <f>IF(ISTEXT(overallRate),"Effectuez l’étape 1",IF(OR(COUNT($C1466,I1466)&lt;&gt;2,overallRate=0),0,IF(E1466="Yes",ROUND(MAX(IF($B1466="Non - avec lien de dépendance",0,MIN((0.75*I1466),847)),MIN(I1466,(0.75*$C1466),847)),2),S1466)))</f>
        <v>Effectuez l’étape 1</v>
      </c>
      <c r="N1466" s="56" t="str">
        <f>IF(ISTEXT(overallRate),"Effectuez l’étape 1",IF(OR(COUNT($C1466,J1466)&lt;&gt;2,overallRate=0),0,IF(F1466="Yes",ROUND(MAX(IF($B1466="Non - avec lien de dépendance",0,MIN((0.75*J1466),847)),MIN(J1466,(0.75*$C1466),847)),2),T1466)))</f>
        <v>Effectuez l’étape 1</v>
      </c>
      <c r="O1466" s="56" t="str">
        <f>IF(ISTEXT(overallRate),"Effectuez l’étape 1",IF(OR(COUNT($C1466,K1466)&lt;&gt;2,overallRate=0),0,IF(G1466="Yes",ROUND(MAX(IF($B1466="Non - avec lien de dépendance",0,MIN((0.75*K1466),847)),MIN(K1466,(0.75*$C1466),847)),2),U1466)))</f>
        <v>Effectuez l’étape 1</v>
      </c>
      <c r="P1466" s="3">
        <f t="shared" si="22"/>
        <v>0</v>
      </c>
      <c r="R1466" s="110" t="e">
        <f>IF(revenueReduction&gt;0.3,MAX(IF($B1466="Non - avec lien de dépendance",MIN(1129,H1466,$C1466)*overallRate,MIN(1129,H1466)*overallRate),ROUND(MAX(IF($B1466="Non - avec lien de dépendance",0,MIN((0.75*H1466),847)),MIN(H1466,(0.75*$C1466),847)),2)),IF($B1466="Non - avec lien de dépendance",MIN(1129,H1466,$C1466)*overallRate,MIN(1129,H1466)*overallRate))</f>
        <v>#VALUE!</v>
      </c>
      <c r="S1466" s="110" t="e">
        <f>IF(revenueReduction&gt;0.3,MAX(IF($B1466="Non - avec lien de dépendance",MIN(1129,I1466,$C1466)*overallRate,MIN(1129,I1466)*overallRate),ROUND(MAX(IF($B1466="Non - avec lien de dépendance",0,MIN((0.75*I1466),847)),MIN(I1466,(0.75*$C1466),847)),2)),IF($B1466="Non - avec lien de dépendance",MIN(1129,I1466,$C1466)*overallRate,MIN(1129,I1466)*overallRate))</f>
        <v>#VALUE!</v>
      </c>
      <c r="T1466" s="110" t="e">
        <f>IF(revenueReduction&gt;0.3,MAX(IF($B1466="Non - avec lien de dépendance",MIN(1129,J1466,$C1466)*overallRate,MIN(1129,J1466)*overallRate),ROUND(MAX(IF($B1466="Non - avec lien de dépendance",0,MIN((0.75*J1466),847)),MIN(J1466,(0.75*$C1466),847)),2)),IF($B1466="Non - avec lien de dépendance",MIN(1129,J1466,$C1466)*overallRate,MIN(1129,J1466)*overallRate))</f>
        <v>#VALUE!</v>
      </c>
      <c r="U1466" s="110" t="e">
        <f>IF(revenueReduction&gt;0.3,MAX(IF($B1466="Non - avec lien de dépendance",MIN(1129,K1466,$C1466)*overallRate,MIN(1129,K1466)*overallRate),ROUND(MAX(IF($B1466="Non - avec lien de dépendance",0,MIN((0.75*K1466),847)),MIN(K1466,(0.75*$C1466),847)),2)),IF($B1466="Non - avec lien de dépendance",MIN(1129,K1466,$C1466)*overallRate,MIN(1129,K1466)*overallRate))</f>
        <v>#VALUE!</v>
      </c>
    </row>
    <row r="1467" spans="12:21" x14ac:dyDescent="0.5">
      <c r="L1467" s="56" t="str">
        <f>IF(ISTEXT(overallRate),"Effectuez l’étape 1",IF(OR(COUNT($C1467,H1467)&lt;&gt;2,overallRate=0),0,IF(D1467="Oui",ROUND(MAX(IF($B1467="Non - avec lien de dépendance",0,MIN((0.75*H1467),847)),MIN(H1467,(0.75*$C1467),847)),2),R1467)))</f>
        <v>Effectuez l’étape 1</v>
      </c>
      <c r="M1467" s="56" t="str">
        <f>IF(ISTEXT(overallRate),"Effectuez l’étape 1",IF(OR(COUNT($C1467,I1467)&lt;&gt;2,overallRate=0),0,IF(E1467="Yes",ROUND(MAX(IF($B1467="Non - avec lien de dépendance",0,MIN((0.75*I1467),847)),MIN(I1467,(0.75*$C1467),847)),2),S1467)))</f>
        <v>Effectuez l’étape 1</v>
      </c>
      <c r="N1467" s="56" t="str">
        <f>IF(ISTEXT(overallRate),"Effectuez l’étape 1",IF(OR(COUNT($C1467,J1467)&lt;&gt;2,overallRate=0),0,IF(F1467="Yes",ROUND(MAX(IF($B1467="Non - avec lien de dépendance",0,MIN((0.75*J1467),847)),MIN(J1467,(0.75*$C1467),847)),2),T1467)))</f>
        <v>Effectuez l’étape 1</v>
      </c>
      <c r="O1467" s="56" t="str">
        <f>IF(ISTEXT(overallRate),"Effectuez l’étape 1",IF(OR(COUNT($C1467,K1467)&lt;&gt;2,overallRate=0),0,IF(G1467="Yes",ROUND(MAX(IF($B1467="Non - avec lien de dépendance",0,MIN((0.75*K1467),847)),MIN(K1467,(0.75*$C1467),847)),2),U1467)))</f>
        <v>Effectuez l’étape 1</v>
      </c>
      <c r="P1467" s="3">
        <f t="shared" si="22"/>
        <v>0</v>
      </c>
      <c r="R1467" s="110" t="e">
        <f>IF(revenueReduction&gt;0.3,MAX(IF($B1467="Non - avec lien de dépendance",MIN(1129,H1467,$C1467)*overallRate,MIN(1129,H1467)*overallRate),ROUND(MAX(IF($B1467="Non - avec lien de dépendance",0,MIN((0.75*H1467),847)),MIN(H1467,(0.75*$C1467),847)),2)),IF($B1467="Non - avec lien de dépendance",MIN(1129,H1467,$C1467)*overallRate,MIN(1129,H1467)*overallRate))</f>
        <v>#VALUE!</v>
      </c>
      <c r="S1467" s="110" t="e">
        <f>IF(revenueReduction&gt;0.3,MAX(IF($B1467="Non - avec lien de dépendance",MIN(1129,I1467,$C1467)*overallRate,MIN(1129,I1467)*overallRate),ROUND(MAX(IF($B1467="Non - avec lien de dépendance",0,MIN((0.75*I1467),847)),MIN(I1467,(0.75*$C1467),847)),2)),IF($B1467="Non - avec lien de dépendance",MIN(1129,I1467,$C1467)*overallRate,MIN(1129,I1467)*overallRate))</f>
        <v>#VALUE!</v>
      </c>
      <c r="T1467" s="110" t="e">
        <f>IF(revenueReduction&gt;0.3,MAX(IF($B1467="Non - avec lien de dépendance",MIN(1129,J1467,$C1467)*overallRate,MIN(1129,J1467)*overallRate),ROUND(MAX(IF($B1467="Non - avec lien de dépendance",0,MIN((0.75*J1467),847)),MIN(J1467,(0.75*$C1467),847)),2)),IF($B1467="Non - avec lien de dépendance",MIN(1129,J1467,$C1467)*overallRate,MIN(1129,J1467)*overallRate))</f>
        <v>#VALUE!</v>
      </c>
      <c r="U1467" s="110" t="e">
        <f>IF(revenueReduction&gt;0.3,MAX(IF($B1467="Non - avec lien de dépendance",MIN(1129,K1467,$C1467)*overallRate,MIN(1129,K1467)*overallRate),ROUND(MAX(IF($B1467="Non - avec lien de dépendance",0,MIN((0.75*K1467),847)),MIN(K1467,(0.75*$C1467),847)),2)),IF($B1467="Non - avec lien de dépendance",MIN(1129,K1467,$C1467)*overallRate,MIN(1129,K1467)*overallRate))</f>
        <v>#VALUE!</v>
      </c>
    </row>
    <row r="1468" spans="12:21" x14ac:dyDescent="0.5">
      <c r="L1468" s="56" t="str">
        <f>IF(ISTEXT(overallRate),"Effectuez l’étape 1",IF(OR(COUNT($C1468,H1468)&lt;&gt;2,overallRate=0),0,IF(D1468="Oui",ROUND(MAX(IF($B1468="Non - avec lien de dépendance",0,MIN((0.75*H1468),847)),MIN(H1468,(0.75*$C1468),847)),2),R1468)))</f>
        <v>Effectuez l’étape 1</v>
      </c>
      <c r="M1468" s="56" t="str">
        <f>IF(ISTEXT(overallRate),"Effectuez l’étape 1",IF(OR(COUNT($C1468,I1468)&lt;&gt;2,overallRate=0),0,IF(E1468="Yes",ROUND(MAX(IF($B1468="Non - avec lien de dépendance",0,MIN((0.75*I1468),847)),MIN(I1468,(0.75*$C1468),847)),2),S1468)))</f>
        <v>Effectuez l’étape 1</v>
      </c>
      <c r="N1468" s="56" t="str">
        <f>IF(ISTEXT(overallRate),"Effectuez l’étape 1",IF(OR(COUNT($C1468,J1468)&lt;&gt;2,overallRate=0),0,IF(F1468="Yes",ROUND(MAX(IF($B1468="Non - avec lien de dépendance",0,MIN((0.75*J1468),847)),MIN(J1468,(0.75*$C1468),847)),2),T1468)))</f>
        <v>Effectuez l’étape 1</v>
      </c>
      <c r="O1468" s="56" t="str">
        <f>IF(ISTEXT(overallRate),"Effectuez l’étape 1",IF(OR(COUNT($C1468,K1468)&lt;&gt;2,overallRate=0),0,IF(G1468="Yes",ROUND(MAX(IF($B1468="Non - avec lien de dépendance",0,MIN((0.75*K1468),847)),MIN(K1468,(0.75*$C1468),847)),2),U1468)))</f>
        <v>Effectuez l’étape 1</v>
      </c>
      <c r="P1468" s="3">
        <f t="shared" si="22"/>
        <v>0</v>
      </c>
      <c r="R1468" s="110" t="e">
        <f>IF(revenueReduction&gt;0.3,MAX(IF($B1468="Non - avec lien de dépendance",MIN(1129,H1468,$C1468)*overallRate,MIN(1129,H1468)*overallRate),ROUND(MAX(IF($B1468="Non - avec lien de dépendance",0,MIN((0.75*H1468),847)),MIN(H1468,(0.75*$C1468),847)),2)),IF($B1468="Non - avec lien de dépendance",MIN(1129,H1468,$C1468)*overallRate,MIN(1129,H1468)*overallRate))</f>
        <v>#VALUE!</v>
      </c>
      <c r="S1468" s="110" t="e">
        <f>IF(revenueReduction&gt;0.3,MAX(IF($B1468="Non - avec lien de dépendance",MIN(1129,I1468,$C1468)*overallRate,MIN(1129,I1468)*overallRate),ROUND(MAX(IF($B1468="Non - avec lien de dépendance",0,MIN((0.75*I1468),847)),MIN(I1468,(0.75*$C1468),847)),2)),IF($B1468="Non - avec lien de dépendance",MIN(1129,I1468,$C1468)*overallRate,MIN(1129,I1468)*overallRate))</f>
        <v>#VALUE!</v>
      </c>
      <c r="T1468" s="110" t="e">
        <f>IF(revenueReduction&gt;0.3,MAX(IF($B1468="Non - avec lien de dépendance",MIN(1129,J1468,$C1468)*overallRate,MIN(1129,J1468)*overallRate),ROUND(MAX(IF($B1468="Non - avec lien de dépendance",0,MIN((0.75*J1468),847)),MIN(J1468,(0.75*$C1468),847)),2)),IF($B1468="Non - avec lien de dépendance",MIN(1129,J1468,$C1468)*overallRate,MIN(1129,J1468)*overallRate))</f>
        <v>#VALUE!</v>
      </c>
      <c r="U1468" s="110" t="e">
        <f>IF(revenueReduction&gt;0.3,MAX(IF($B1468="Non - avec lien de dépendance",MIN(1129,K1468,$C1468)*overallRate,MIN(1129,K1468)*overallRate),ROUND(MAX(IF($B1468="Non - avec lien de dépendance",0,MIN((0.75*K1468),847)),MIN(K1468,(0.75*$C1468),847)),2)),IF($B1468="Non - avec lien de dépendance",MIN(1129,K1468,$C1468)*overallRate,MIN(1129,K1468)*overallRate))</f>
        <v>#VALUE!</v>
      </c>
    </row>
    <row r="1469" spans="12:21" x14ac:dyDescent="0.5">
      <c r="L1469" s="56" t="str">
        <f>IF(ISTEXT(overallRate),"Effectuez l’étape 1",IF(OR(COUNT($C1469,H1469)&lt;&gt;2,overallRate=0),0,IF(D1469="Oui",ROUND(MAX(IF($B1469="Non - avec lien de dépendance",0,MIN((0.75*H1469),847)),MIN(H1469,(0.75*$C1469),847)),2),R1469)))</f>
        <v>Effectuez l’étape 1</v>
      </c>
      <c r="M1469" s="56" t="str">
        <f>IF(ISTEXT(overallRate),"Effectuez l’étape 1",IF(OR(COUNT($C1469,I1469)&lt;&gt;2,overallRate=0),0,IF(E1469="Yes",ROUND(MAX(IF($B1469="Non - avec lien de dépendance",0,MIN((0.75*I1469),847)),MIN(I1469,(0.75*$C1469),847)),2),S1469)))</f>
        <v>Effectuez l’étape 1</v>
      </c>
      <c r="N1469" s="56" t="str">
        <f>IF(ISTEXT(overallRate),"Effectuez l’étape 1",IF(OR(COUNT($C1469,J1469)&lt;&gt;2,overallRate=0),0,IF(F1469="Yes",ROUND(MAX(IF($B1469="Non - avec lien de dépendance",0,MIN((0.75*J1469),847)),MIN(J1469,(0.75*$C1469),847)),2),T1469)))</f>
        <v>Effectuez l’étape 1</v>
      </c>
      <c r="O1469" s="56" t="str">
        <f>IF(ISTEXT(overallRate),"Effectuez l’étape 1",IF(OR(COUNT($C1469,K1469)&lt;&gt;2,overallRate=0),0,IF(G1469="Yes",ROUND(MAX(IF($B1469="Non - avec lien de dépendance",0,MIN((0.75*K1469),847)),MIN(K1469,(0.75*$C1469),847)),2),U1469)))</f>
        <v>Effectuez l’étape 1</v>
      </c>
      <c r="P1469" s="3">
        <f t="shared" si="22"/>
        <v>0</v>
      </c>
      <c r="R1469" s="110" t="e">
        <f>IF(revenueReduction&gt;0.3,MAX(IF($B1469="Non - avec lien de dépendance",MIN(1129,H1469,$C1469)*overallRate,MIN(1129,H1469)*overallRate),ROUND(MAX(IF($B1469="Non - avec lien de dépendance",0,MIN((0.75*H1469),847)),MIN(H1469,(0.75*$C1469),847)),2)),IF($B1469="Non - avec lien de dépendance",MIN(1129,H1469,$C1469)*overallRate,MIN(1129,H1469)*overallRate))</f>
        <v>#VALUE!</v>
      </c>
      <c r="S1469" s="110" t="e">
        <f>IF(revenueReduction&gt;0.3,MAX(IF($B1469="Non - avec lien de dépendance",MIN(1129,I1469,$C1469)*overallRate,MIN(1129,I1469)*overallRate),ROUND(MAX(IF($B1469="Non - avec lien de dépendance",0,MIN((0.75*I1469),847)),MIN(I1469,(0.75*$C1469),847)),2)),IF($B1469="Non - avec lien de dépendance",MIN(1129,I1469,$C1469)*overallRate,MIN(1129,I1469)*overallRate))</f>
        <v>#VALUE!</v>
      </c>
      <c r="T1469" s="110" t="e">
        <f>IF(revenueReduction&gt;0.3,MAX(IF($B1469="Non - avec lien de dépendance",MIN(1129,J1469,$C1469)*overallRate,MIN(1129,J1469)*overallRate),ROUND(MAX(IF($B1469="Non - avec lien de dépendance",0,MIN((0.75*J1469),847)),MIN(J1469,(0.75*$C1469),847)),2)),IF($B1469="Non - avec lien de dépendance",MIN(1129,J1469,$C1469)*overallRate,MIN(1129,J1469)*overallRate))</f>
        <v>#VALUE!</v>
      </c>
      <c r="U1469" s="110" t="e">
        <f>IF(revenueReduction&gt;0.3,MAX(IF($B1469="Non - avec lien de dépendance",MIN(1129,K1469,$C1469)*overallRate,MIN(1129,K1469)*overallRate),ROUND(MAX(IF($B1469="Non - avec lien de dépendance",0,MIN((0.75*K1469),847)),MIN(K1469,(0.75*$C1469),847)),2)),IF($B1469="Non - avec lien de dépendance",MIN(1129,K1469,$C1469)*overallRate,MIN(1129,K1469)*overallRate))</f>
        <v>#VALUE!</v>
      </c>
    </row>
    <row r="1470" spans="12:21" x14ac:dyDescent="0.5">
      <c r="L1470" s="56" t="str">
        <f>IF(ISTEXT(overallRate),"Effectuez l’étape 1",IF(OR(COUNT($C1470,H1470)&lt;&gt;2,overallRate=0),0,IF(D1470="Oui",ROUND(MAX(IF($B1470="Non - avec lien de dépendance",0,MIN((0.75*H1470),847)),MIN(H1470,(0.75*$C1470),847)),2),R1470)))</f>
        <v>Effectuez l’étape 1</v>
      </c>
      <c r="M1470" s="56" t="str">
        <f>IF(ISTEXT(overallRate),"Effectuez l’étape 1",IF(OR(COUNT($C1470,I1470)&lt;&gt;2,overallRate=0),0,IF(E1470="Yes",ROUND(MAX(IF($B1470="Non - avec lien de dépendance",0,MIN((0.75*I1470),847)),MIN(I1470,(0.75*$C1470),847)),2),S1470)))</f>
        <v>Effectuez l’étape 1</v>
      </c>
      <c r="N1470" s="56" t="str">
        <f>IF(ISTEXT(overallRate),"Effectuez l’étape 1",IF(OR(COUNT($C1470,J1470)&lt;&gt;2,overallRate=0),0,IF(F1470="Yes",ROUND(MAX(IF($B1470="Non - avec lien de dépendance",0,MIN((0.75*J1470),847)),MIN(J1470,(0.75*$C1470),847)),2),T1470)))</f>
        <v>Effectuez l’étape 1</v>
      </c>
      <c r="O1470" s="56" t="str">
        <f>IF(ISTEXT(overallRate),"Effectuez l’étape 1",IF(OR(COUNT($C1470,K1470)&lt;&gt;2,overallRate=0),0,IF(G1470="Yes",ROUND(MAX(IF($B1470="Non - avec lien de dépendance",0,MIN((0.75*K1470),847)),MIN(K1470,(0.75*$C1470),847)),2),U1470)))</f>
        <v>Effectuez l’étape 1</v>
      </c>
      <c r="P1470" s="3">
        <f t="shared" si="22"/>
        <v>0</v>
      </c>
      <c r="R1470" s="110" t="e">
        <f>IF(revenueReduction&gt;0.3,MAX(IF($B1470="Non - avec lien de dépendance",MIN(1129,H1470,$C1470)*overallRate,MIN(1129,H1470)*overallRate),ROUND(MAX(IF($B1470="Non - avec lien de dépendance",0,MIN((0.75*H1470),847)),MIN(H1470,(0.75*$C1470),847)),2)),IF($B1470="Non - avec lien de dépendance",MIN(1129,H1470,$C1470)*overallRate,MIN(1129,H1470)*overallRate))</f>
        <v>#VALUE!</v>
      </c>
      <c r="S1470" s="110" t="e">
        <f>IF(revenueReduction&gt;0.3,MAX(IF($B1470="Non - avec lien de dépendance",MIN(1129,I1470,$C1470)*overallRate,MIN(1129,I1470)*overallRate),ROUND(MAX(IF($B1470="Non - avec lien de dépendance",0,MIN((0.75*I1470),847)),MIN(I1470,(0.75*$C1470),847)),2)),IF($B1470="Non - avec lien de dépendance",MIN(1129,I1470,$C1470)*overallRate,MIN(1129,I1470)*overallRate))</f>
        <v>#VALUE!</v>
      </c>
      <c r="T1470" s="110" t="e">
        <f>IF(revenueReduction&gt;0.3,MAX(IF($B1470="Non - avec lien de dépendance",MIN(1129,J1470,$C1470)*overallRate,MIN(1129,J1470)*overallRate),ROUND(MAX(IF($B1470="Non - avec lien de dépendance",0,MIN((0.75*J1470),847)),MIN(J1470,(0.75*$C1470),847)),2)),IF($B1470="Non - avec lien de dépendance",MIN(1129,J1470,$C1470)*overallRate,MIN(1129,J1470)*overallRate))</f>
        <v>#VALUE!</v>
      </c>
      <c r="U1470" s="110" t="e">
        <f>IF(revenueReduction&gt;0.3,MAX(IF($B1470="Non - avec lien de dépendance",MIN(1129,K1470,$C1470)*overallRate,MIN(1129,K1470)*overallRate),ROUND(MAX(IF($B1470="Non - avec lien de dépendance",0,MIN((0.75*K1470),847)),MIN(K1470,(0.75*$C1470),847)),2)),IF($B1470="Non - avec lien de dépendance",MIN(1129,K1470,$C1470)*overallRate,MIN(1129,K1470)*overallRate))</f>
        <v>#VALUE!</v>
      </c>
    </row>
    <row r="1471" spans="12:21" x14ac:dyDescent="0.5">
      <c r="L1471" s="56" t="str">
        <f>IF(ISTEXT(overallRate),"Effectuez l’étape 1",IF(OR(COUNT($C1471,H1471)&lt;&gt;2,overallRate=0),0,IF(D1471="Oui",ROUND(MAX(IF($B1471="Non - avec lien de dépendance",0,MIN((0.75*H1471),847)),MIN(H1471,(0.75*$C1471),847)),2),R1471)))</f>
        <v>Effectuez l’étape 1</v>
      </c>
      <c r="M1471" s="56" t="str">
        <f>IF(ISTEXT(overallRate),"Effectuez l’étape 1",IF(OR(COUNT($C1471,I1471)&lt;&gt;2,overallRate=0),0,IF(E1471="Yes",ROUND(MAX(IF($B1471="Non - avec lien de dépendance",0,MIN((0.75*I1471),847)),MIN(I1471,(0.75*$C1471),847)),2),S1471)))</f>
        <v>Effectuez l’étape 1</v>
      </c>
      <c r="N1471" s="56" t="str">
        <f>IF(ISTEXT(overallRate),"Effectuez l’étape 1",IF(OR(COUNT($C1471,J1471)&lt;&gt;2,overallRate=0),0,IF(F1471="Yes",ROUND(MAX(IF($B1471="Non - avec lien de dépendance",0,MIN((0.75*J1471),847)),MIN(J1471,(0.75*$C1471),847)),2),T1471)))</f>
        <v>Effectuez l’étape 1</v>
      </c>
      <c r="O1471" s="56" t="str">
        <f>IF(ISTEXT(overallRate),"Effectuez l’étape 1",IF(OR(COUNT($C1471,K1471)&lt;&gt;2,overallRate=0),0,IF(G1471="Yes",ROUND(MAX(IF($B1471="Non - avec lien de dépendance",0,MIN((0.75*K1471),847)),MIN(K1471,(0.75*$C1471),847)),2),U1471)))</f>
        <v>Effectuez l’étape 1</v>
      </c>
      <c r="P1471" s="3">
        <f t="shared" si="22"/>
        <v>0</v>
      </c>
      <c r="R1471" s="110" t="e">
        <f>IF(revenueReduction&gt;0.3,MAX(IF($B1471="Non - avec lien de dépendance",MIN(1129,H1471,$C1471)*overallRate,MIN(1129,H1471)*overallRate),ROUND(MAX(IF($B1471="Non - avec lien de dépendance",0,MIN((0.75*H1471),847)),MIN(H1471,(0.75*$C1471),847)),2)),IF($B1471="Non - avec lien de dépendance",MIN(1129,H1471,$C1471)*overallRate,MIN(1129,H1471)*overallRate))</f>
        <v>#VALUE!</v>
      </c>
      <c r="S1471" s="110" t="e">
        <f>IF(revenueReduction&gt;0.3,MAX(IF($B1471="Non - avec lien de dépendance",MIN(1129,I1471,$C1471)*overallRate,MIN(1129,I1471)*overallRate),ROUND(MAX(IF($B1471="Non - avec lien de dépendance",0,MIN((0.75*I1471),847)),MIN(I1471,(0.75*$C1471),847)),2)),IF($B1471="Non - avec lien de dépendance",MIN(1129,I1471,$C1471)*overallRate,MIN(1129,I1471)*overallRate))</f>
        <v>#VALUE!</v>
      </c>
      <c r="T1471" s="110" t="e">
        <f>IF(revenueReduction&gt;0.3,MAX(IF($B1471="Non - avec lien de dépendance",MIN(1129,J1471,$C1471)*overallRate,MIN(1129,J1471)*overallRate),ROUND(MAX(IF($B1471="Non - avec lien de dépendance",0,MIN((0.75*J1471),847)),MIN(J1471,(0.75*$C1471),847)),2)),IF($B1471="Non - avec lien de dépendance",MIN(1129,J1471,$C1471)*overallRate,MIN(1129,J1471)*overallRate))</f>
        <v>#VALUE!</v>
      </c>
      <c r="U1471" s="110" t="e">
        <f>IF(revenueReduction&gt;0.3,MAX(IF($B1471="Non - avec lien de dépendance",MIN(1129,K1471,$C1471)*overallRate,MIN(1129,K1471)*overallRate),ROUND(MAX(IF($B1471="Non - avec lien de dépendance",0,MIN((0.75*K1471),847)),MIN(K1471,(0.75*$C1471),847)),2)),IF($B1471="Non - avec lien de dépendance",MIN(1129,K1471,$C1471)*overallRate,MIN(1129,K1471)*overallRate))</f>
        <v>#VALUE!</v>
      </c>
    </row>
    <row r="1472" spans="12:21" x14ac:dyDescent="0.5">
      <c r="L1472" s="56" t="str">
        <f>IF(ISTEXT(overallRate),"Effectuez l’étape 1",IF(OR(COUNT($C1472,H1472)&lt;&gt;2,overallRate=0),0,IF(D1472="Oui",ROUND(MAX(IF($B1472="Non - avec lien de dépendance",0,MIN((0.75*H1472),847)),MIN(H1472,(0.75*$C1472),847)),2),R1472)))</f>
        <v>Effectuez l’étape 1</v>
      </c>
      <c r="M1472" s="56" t="str">
        <f>IF(ISTEXT(overallRate),"Effectuez l’étape 1",IF(OR(COUNT($C1472,I1472)&lt;&gt;2,overallRate=0),0,IF(E1472="Yes",ROUND(MAX(IF($B1472="Non - avec lien de dépendance",0,MIN((0.75*I1472),847)),MIN(I1472,(0.75*$C1472),847)),2),S1472)))</f>
        <v>Effectuez l’étape 1</v>
      </c>
      <c r="N1472" s="56" t="str">
        <f>IF(ISTEXT(overallRate),"Effectuez l’étape 1",IF(OR(COUNT($C1472,J1472)&lt;&gt;2,overallRate=0),0,IF(F1472="Yes",ROUND(MAX(IF($B1472="Non - avec lien de dépendance",0,MIN((0.75*J1472),847)),MIN(J1472,(0.75*$C1472),847)),2),T1472)))</f>
        <v>Effectuez l’étape 1</v>
      </c>
      <c r="O1472" s="56" t="str">
        <f>IF(ISTEXT(overallRate),"Effectuez l’étape 1",IF(OR(COUNT($C1472,K1472)&lt;&gt;2,overallRate=0),0,IF(G1472="Yes",ROUND(MAX(IF($B1472="Non - avec lien de dépendance",0,MIN((0.75*K1472),847)),MIN(K1472,(0.75*$C1472),847)),2),U1472)))</f>
        <v>Effectuez l’étape 1</v>
      </c>
      <c r="P1472" s="3">
        <f t="shared" si="22"/>
        <v>0</v>
      </c>
      <c r="R1472" s="110" t="e">
        <f>IF(revenueReduction&gt;0.3,MAX(IF($B1472="Non - avec lien de dépendance",MIN(1129,H1472,$C1472)*overallRate,MIN(1129,H1472)*overallRate),ROUND(MAX(IF($B1472="Non - avec lien de dépendance",0,MIN((0.75*H1472),847)),MIN(H1472,(0.75*$C1472),847)),2)),IF($B1472="Non - avec lien de dépendance",MIN(1129,H1472,$C1472)*overallRate,MIN(1129,H1472)*overallRate))</f>
        <v>#VALUE!</v>
      </c>
      <c r="S1472" s="110" t="e">
        <f>IF(revenueReduction&gt;0.3,MAX(IF($B1472="Non - avec lien de dépendance",MIN(1129,I1472,$C1472)*overallRate,MIN(1129,I1472)*overallRate),ROUND(MAX(IF($B1472="Non - avec lien de dépendance",0,MIN((0.75*I1472),847)),MIN(I1472,(0.75*$C1472),847)),2)),IF($B1472="Non - avec lien de dépendance",MIN(1129,I1472,$C1472)*overallRate,MIN(1129,I1472)*overallRate))</f>
        <v>#VALUE!</v>
      </c>
      <c r="T1472" s="110" t="e">
        <f>IF(revenueReduction&gt;0.3,MAX(IF($B1472="Non - avec lien de dépendance",MIN(1129,J1472,$C1472)*overallRate,MIN(1129,J1472)*overallRate),ROUND(MAX(IF($B1472="Non - avec lien de dépendance",0,MIN((0.75*J1472),847)),MIN(J1472,(0.75*$C1472),847)),2)),IF($B1472="Non - avec lien de dépendance",MIN(1129,J1472,$C1472)*overallRate,MIN(1129,J1472)*overallRate))</f>
        <v>#VALUE!</v>
      </c>
      <c r="U1472" s="110" t="e">
        <f>IF(revenueReduction&gt;0.3,MAX(IF($B1472="Non - avec lien de dépendance",MIN(1129,K1472,$C1472)*overallRate,MIN(1129,K1472)*overallRate),ROUND(MAX(IF($B1472="Non - avec lien de dépendance",0,MIN((0.75*K1472),847)),MIN(K1472,(0.75*$C1472),847)),2)),IF($B1472="Non - avec lien de dépendance",MIN(1129,K1472,$C1472)*overallRate,MIN(1129,K1472)*overallRate))</f>
        <v>#VALUE!</v>
      </c>
    </row>
    <row r="1473" spans="12:21" x14ac:dyDescent="0.5">
      <c r="L1473" s="56" t="str">
        <f>IF(ISTEXT(overallRate),"Effectuez l’étape 1",IF(OR(COUNT($C1473,H1473)&lt;&gt;2,overallRate=0),0,IF(D1473="Oui",ROUND(MAX(IF($B1473="Non - avec lien de dépendance",0,MIN((0.75*H1473),847)),MIN(H1473,(0.75*$C1473),847)),2),R1473)))</f>
        <v>Effectuez l’étape 1</v>
      </c>
      <c r="M1473" s="56" t="str">
        <f>IF(ISTEXT(overallRate),"Effectuez l’étape 1",IF(OR(COUNT($C1473,I1473)&lt;&gt;2,overallRate=0),0,IF(E1473="Yes",ROUND(MAX(IF($B1473="Non - avec lien de dépendance",0,MIN((0.75*I1473),847)),MIN(I1473,(0.75*$C1473),847)),2),S1473)))</f>
        <v>Effectuez l’étape 1</v>
      </c>
      <c r="N1473" s="56" t="str">
        <f>IF(ISTEXT(overallRate),"Effectuez l’étape 1",IF(OR(COUNT($C1473,J1473)&lt;&gt;2,overallRate=0),0,IF(F1473="Yes",ROUND(MAX(IF($B1473="Non - avec lien de dépendance",0,MIN((0.75*J1473),847)),MIN(J1473,(0.75*$C1473),847)),2),T1473)))</f>
        <v>Effectuez l’étape 1</v>
      </c>
      <c r="O1473" s="56" t="str">
        <f>IF(ISTEXT(overallRate),"Effectuez l’étape 1",IF(OR(COUNT($C1473,K1473)&lt;&gt;2,overallRate=0),0,IF(G1473="Yes",ROUND(MAX(IF($B1473="Non - avec lien de dépendance",0,MIN((0.75*K1473),847)),MIN(K1473,(0.75*$C1473),847)),2),U1473)))</f>
        <v>Effectuez l’étape 1</v>
      </c>
      <c r="P1473" s="3">
        <f t="shared" si="22"/>
        <v>0</v>
      </c>
      <c r="R1473" s="110" t="e">
        <f>IF(revenueReduction&gt;0.3,MAX(IF($B1473="Non - avec lien de dépendance",MIN(1129,H1473,$C1473)*overallRate,MIN(1129,H1473)*overallRate),ROUND(MAX(IF($B1473="Non - avec lien de dépendance",0,MIN((0.75*H1473),847)),MIN(H1473,(0.75*$C1473),847)),2)),IF($B1473="Non - avec lien de dépendance",MIN(1129,H1473,$C1473)*overallRate,MIN(1129,H1473)*overallRate))</f>
        <v>#VALUE!</v>
      </c>
      <c r="S1473" s="110" t="e">
        <f>IF(revenueReduction&gt;0.3,MAX(IF($B1473="Non - avec lien de dépendance",MIN(1129,I1473,$C1473)*overallRate,MIN(1129,I1473)*overallRate),ROUND(MAX(IF($B1473="Non - avec lien de dépendance",0,MIN((0.75*I1473),847)),MIN(I1473,(0.75*$C1473),847)),2)),IF($B1473="Non - avec lien de dépendance",MIN(1129,I1473,$C1473)*overallRate,MIN(1129,I1473)*overallRate))</f>
        <v>#VALUE!</v>
      </c>
      <c r="T1473" s="110" t="e">
        <f>IF(revenueReduction&gt;0.3,MAX(IF($B1473="Non - avec lien de dépendance",MIN(1129,J1473,$C1473)*overallRate,MIN(1129,J1473)*overallRate),ROUND(MAX(IF($B1473="Non - avec lien de dépendance",0,MIN((0.75*J1473),847)),MIN(J1473,(0.75*$C1473),847)),2)),IF($B1473="Non - avec lien de dépendance",MIN(1129,J1473,$C1473)*overallRate,MIN(1129,J1473)*overallRate))</f>
        <v>#VALUE!</v>
      </c>
      <c r="U1473" s="110" t="e">
        <f>IF(revenueReduction&gt;0.3,MAX(IF($B1473="Non - avec lien de dépendance",MIN(1129,K1473,$C1473)*overallRate,MIN(1129,K1473)*overallRate),ROUND(MAX(IF($B1473="Non - avec lien de dépendance",0,MIN((0.75*K1473),847)),MIN(K1473,(0.75*$C1473),847)),2)),IF($B1473="Non - avec lien de dépendance",MIN(1129,K1473,$C1473)*overallRate,MIN(1129,K1473)*overallRate))</f>
        <v>#VALUE!</v>
      </c>
    </row>
    <row r="1474" spans="12:21" x14ac:dyDescent="0.5">
      <c r="L1474" s="56" t="str">
        <f>IF(ISTEXT(overallRate),"Effectuez l’étape 1",IF(OR(COUNT($C1474,H1474)&lt;&gt;2,overallRate=0),0,IF(D1474="Oui",ROUND(MAX(IF($B1474="Non - avec lien de dépendance",0,MIN((0.75*H1474),847)),MIN(H1474,(0.75*$C1474),847)),2),R1474)))</f>
        <v>Effectuez l’étape 1</v>
      </c>
      <c r="M1474" s="56" t="str">
        <f>IF(ISTEXT(overallRate),"Effectuez l’étape 1",IF(OR(COUNT($C1474,I1474)&lt;&gt;2,overallRate=0),0,IF(E1474="Yes",ROUND(MAX(IF($B1474="Non - avec lien de dépendance",0,MIN((0.75*I1474),847)),MIN(I1474,(0.75*$C1474),847)),2),S1474)))</f>
        <v>Effectuez l’étape 1</v>
      </c>
      <c r="N1474" s="56" t="str">
        <f>IF(ISTEXT(overallRate),"Effectuez l’étape 1",IF(OR(COUNT($C1474,J1474)&lt;&gt;2,overallRate=0),0,IF(F1474="Yes",ROUND(MAX(IF($B1474="Non - avec lien de dépendance",0,MIN((0.75*J1474),847)),MIN(J1474,(0.75*$C1474),847)),2),T1474)))</f>
        <v>Effectuez l’étape 1</v>
      </c>
      <c r="O1474" s="56" t="str">
        <f>IF(ISTEXT(overallRate),"Effectuez l’étape 1",IF(OR(COUNT($C1474,K1474)&lt;&gt;2,overallRate=0),0,IF(G1474="Yes",ROUND(MAX(IF($B1474="Non - avec lien de dépendance",0,MIN((0.75*K1474),847)),MIN(K1474,(0.75*$C1474),847)),2),U1474)))</f>
        <v>Effectuez l’étape 1</v>
      </c>
      <c r="P1474" s="3">
        <f t="shared" si="22"/>
        <v>0</v>
      </c>
      <c r="R1474" s="110" t="e">
        <f>IF(revenueReduction&gt;0.3,MAX(IF($B1474="Non - avec lien de dépendance",MIN(1129,H1474,$C1474)*overallRate,MIN(1129,H1474)*overallRate),ROUND(MAX(IF($B1474="Non - avec lien de dépendance",0,MIN((0.75*H1474),847)),MIN(H1474,(0.75*$C1474),847)),2)),IF($B1474="Non - avec lien de dépendance",MIN(1129,H1474,$C1474)*overallRate,MIN(1129,H1474)*overallRate))</f>
        <v>#VALUE!</v>
      </c>
      <c r="S1474" s="110" t="e">
        <f>IF(revenueReduction&gt;0.3,MAX(IF($B1474="Non - avec lien de dépendance",MIN(1129,I1474,$C1474)*overallRate,MIN(1129,I1474)*overallRate),ROUND(MAX(IF($B1474="Non - avec lien de dépendance",0,MIN((0.75*I1474),847)),MIN(I1474,(0.75*$C1474),847)),2)),IF($B1474="Non - avec lien de dépendance",MIN(1129,I1474,$C1474)*overallRate,MIN(1129,I1474)*overallRate))</f>
        <v>#VALUE!</v>
      </c>
      <c r="T1474" s="110" t="e">
        <f>IF(revenueReduction&gt;0.3,MAX(IF($B1474="Non - avec lien de dépendance",MIN(1129,J1474,$C1474)*overallRate,MIN(1129,J1474)*overallRate),ROUND(MAX(IF($B1474="Non - avec lien de dépendance",0,MIN((0.75*J1474),847)),MIN(J1474,(0.75*$C1474),847)),2)),IF($B1474="Non - avec lien de dépendance",MIN(1129,J1474,$C1474)*overallRate,MIN(1129,J1474)*overallRate))</f>
        <v>#VALUE!</v>
      </c>
      <c r="U1474" s="110" t="e">
        <f>IF(revenueReduction&gt;0.3,MAX(IF($B1474="Non - avec lien de dépendance",MIN(1129,K1474,$C1474)*overallRate,MIN(1129,K1474)*overallRate),ROUND(MAX(IF($B1474="Non - avec lien de dépendance",0,MIN((0.75*K1474),847)),MIN(K1474,(0.75*$C1474),847)),2)),IF($B1474="Non - avec lien de dépendance",MIN(1129,K1474,$C1474)*overallRate,MIN(1129,K1474)*overallRate))</f>
        <v>#VALUE!</v>
      </c>
    </row>
    <row r="1475" spans="12:21" x14ac:dyDescent="0.5">
      <c r="L1475" s="56" t="str">
        <f>IF(ISTEXT(overallRate),"Effectuez l’étape 1",IF(OR(COUNT($C1475,H1475)&lt;&gt;2,overallRate=0),0,IF(D1475="Oui",ROUND(MAX(IF($B1475="Non - avec lien de dépendance",0,MIN((0.75*H1475),847)),MIN(H1475,(0.75*$C1475),847)),2),R1475)))</f>
        <v>Effectuez l’étape 1</v>
      </c>
      <c r="M1475" s="56" t="str">
        <f>IF(ISTEXT(overallRate),"Effectuez l’étape 1",IF(OR(COUNT($C1475,I1475)&lt;&gt;2,overallRate=0),0,IF(E1475="Yes",ROUND(MAX(IF($B1475="Non - avec lien de dépendance",0,MIN((0.75*I1475),847)),MIN(I1475,(0.75*$C1475),847)),2),S1475)))</f>
        <v>Effectuez l’étape 1</v>
      </c>
      <c r="N1475" s="56" t="str">
        <f>IF(ISTEXT(overallRate),"Effectuez l’étape 1",IF(OR(COUNT($C1475,J1475)&lt;&gt;2,overallRate=0),0,IF(F1475="Yes",ROUND(MAX(IF($B1475="Non - avec lien de dépendance",0,MIN((0.75*J1475),847)),MIN(J1475,(0.75*$C1475),847)),2),T1475)))</f>
        <v>Effectuez l’étape 1</v>
      </c>
      <c r="O1475" s="56" t="str">
        <f>IF(ISTEXT(overallRate),"Effectuez l’étape 1",IF(OR(COUNT($C1475,K1475)&lt;&gt;2,overallRate=0),0,IF(G1475="Yes",ROUND(MAX(IF($B1475="Non - avec lien de dépendance",0,MIN((0.75*K1475),847)),MIN(K1475,(0.75*$C1475),847)),2),U1475)))</f>
        <v>Effectuez l’étape 1</v>
      </c>
      <c r="P1475" s="3">
        <f t="shared" si="22"/>
        <v>0</v>
      </c>
      <c r="R1475" s="110" t="e">
        <f>IF(revenueReduction&gt;0.3,MAX(IF($B1475="Non - avec lien de dépendance",MIN(1129,H1475,$C1475)*overallRate,MIN(1129,H1475)*overallRate),ROUND(MAX(IF($B1475="Non - avec lien de dépendance",0,MIN((0.75*H1475),847)),MIN(H1475,(0.75*$C1475),847)),2)),IF($B1475="Non - avec lien de dépendance",MIN(1129,H1475,$C1475)*overallRate,MIN(1129,H1475)*overallRate))</f>
        <v>#VALUE!</v>
      </c>
      <c r="S1475" s="110" t="e">
        <f>IF(revenueReduction&gt;0.3,MAX(IF($B1475="Non - avec lien de dépendance",MIN(1129,I1475,$C1475)*overallRate,MIN(1129,I1475)*overallRate),ROUND(MAX(IF($B1475="Non - avec lien de dépendance",0,MIN((0.75*I1475),847)),MIN(I1475,(0.75*$C1475),847)),2)),IF($B1475="Non - avec lien de dépendance",MIN(1129,I1475,$C1475)*overallRate,MIN(1129,I1475)*overallRate))</f>
        <v>#VALUE!</v>
      </c>
      <c r="T1475" s="110" t="e">
        <f>IF(revenueReduction&gt;0.3,MAX(IF($B1475="Non - avec lien de dépendance",MIN(1129,J1475,$C1475)*overallRate,MIN(1129,J1475)*overallRate),ROUND(MAX(IF($B1475="Non - avec lien de dépendance",0,MIN((0.75*J1475),847)),MIN(J1475,(0.75*$C1475),847)),2)),IF($B1475="Non - avec lien de dépendance",MIN(1129,J1475,$C1475)*overallRate,MIN(1129,J1475)*overallRate))</f>
        <v>#VALUE!</v>
      </c>
      <c r="U1475" s="110" t="e">
        <f>IF(revenueReduction&gt;0.3,MAX(IF($B1475="Non - avec lien de dépendance",MIN(1129,K1475,$C1475)*overallRate,MIN(1129,K1475)*overallRate),ROUND(MAX(IF($B1475="Non - avec lien de dépendance",0,MIN((0.75*K1475),847)),MIN(K1475,(0.75*$C1475),847)),2)),IF($B1475="Non - avec lien de dépendance",MIN(1129,K1475,$C1475)*overallRate,MIN(1129,K1475)*overallRate))</f>
        <v>#VALUE!</v>
      </c>
    </row>
    <row r="1476" spans="12:21" x14ac:dyDescent="0.5">
      <c r="L1476" s="56" t="str">
        <f>IF(ISTEXT(overallRate),"Effectuez l’étape 1",IF(OR(COUNT($C1476,H1476)&lt;&gt;2,overallRate=0),0,IF(D1476="Oui",ROUND(MAX(IF($B1476="Non - avec lien de dépendance",0,MIN((0.75*H1476),847)),MIN(H1476,(0.75*$C1476),847)),2),R1476)))</f>
        <v>Effectuez l’étape 1</v>
      </c>
      <c r="M1476" s="56" t="str">
        <f>IF(ISTEXT(overallRate),"Effectuez l’étape 1",IF(OR(COUNT($C1476,I1476)&lt;&gt;2,overallRate=0),0,IF(E1476="Yes",ROUND(MAX(IF($B1476="Non - avec lien de dépendance",0,MIN((0.75*I1476),847)),MIN(I1476,(0.75*$C1476),847)),2),S1476)))</f>
        <v>Effectuez l’étape 1</v>
      </c>
      <c r="N1476" s="56" t="str">
        <f>IF(ISTEXT(overallRate),"Effectuez l’étape 1",IF(OR(COUNT($C1476,J1476)&lt;&gt;2,overallRate=0),0,IF(F1476="Yes",ROUND(MAX(IF($B1476="Non - avec lien de dépendance",0,MIN((0.75*J1476),847)),MIN(J1476,(0.75*$C1476),847)),2),T1476)))</f>
        <v>Effectuez l’étape 1</v>
      </c>
      <c r="O1476" s="56" t="str">
        <f>IF(ISTEXT(overallRate),"Effectuez l’étape 1",IF(OR(COUNT($C1476,K1476)&lt;&gt;2,overallRate=0),0,IF(G1476="Yes",ROUND(MAX(IF($B1476="Non - avec lien de dépendance",0,MIN((0.75*K1476),847)),MIN(K1476,(0.75*$C1476),847)),2),U1476)))</f>
        <v>Effectuez l’étape 1</v>
      </c>
      <c r="P1476" s="3">
        <f t="shared" si="22"/>
        <v>0</v>
      </c>
      <c r="R1476" s="110" t="e">
        <f>IF(revenueReduction&gt;0.3,MAX(IF($B1476="Non - avec lien de dépendance",MIN(1129,H1476,$C1476)*overallRate,MIN(1129,H1476)*overallRate),ROUND(MAX(IF($B1476="Non - avec lien de dépendance",0,MIN((0.75*H1476),847)),MIN(H1476,(0.75*$C1476),847)),2)),IF($B1476="Non - avec lien de dépendance",MIN(1129,H1476,$C1476)*overallRate,MIN(1129,H1476)*overallRate))</f>
        <v>#VALUE!</v>
      </c>
      <c r="S1476" s="110" t="e">
        <f>IF(revenueReduction&gt;0.3,MAX(IF($B1476="Non - avec lien de dépendance",MIN(1129,I1476,$C1476)*overallRate,MIN(1129,I1476)*overallRate),ROUND(MAX(IF($B1476="Non - avec lien de dépendance",0,MIN((0.75*I1476),847)),MIN(I1476,(0.75*$C1476),847)),2)),IF($B1476="Non - avec lien de dépendance",MIN(1129,I1476,$C1476)*overallRate,MIN(1129,I1476)*overallRate))</f>
        <v>#VALUE!</v>
      </c>
      <c r="T1476" s="110" t="e">
        <f>IF(revenueReduction&gt;0.3,MAX(IF($B1476="Non - avec lien de dépendance",MIN(1129,J1476,$C1476)*overallRate,MIN(1129,J1476)*overallRate),ROUND(MAX(IF($B1476="Non - avec lien de dépendance",0,MIN((0.75*J1476),847)),MIN(J1476,(0.75*$C1476),847)),2)),IF($B1476="Non - avec lien de dépendance",MIN(1129,J1476,$C1476)*overallRate,MIN(1129,J1476)*overallRate))</f>
        <v>#VALUE!</v>
      </c>
      <c r="U1476" s="110" t="e">
        <f>IF(revenueReduction&gt;0.3,MAX(IF($B1476="Non - avec lien de dépendance",MIN(1129,K1476,$C1476)*overallRate,MIN(1129,K1476)*overallRate),ROUND(MAX(IF($B1476="Non - avec lien de dépendance",0,MIN((0.75*K1476),847)),MIN(K1476,(0.75*$C1476),847)),2)),IF($B1476="Non - avec lien de dépendance",MIN(1129,K1476,$C1476)*overallRate,MIN(1129,K1476)*overallRate))</f>
        <v>#VALUE!</v>
      </c>
    </row>
    <row r="1477" spans="12:21" x14ac:dyDescent="0.5">
      <c r="L1477" s="56" t="str">
        <f>IF(ISTEXT(overallRate),"Effectuez l’étape 1",IF(OR(COUNT($C1477,H1477)&lt;&gt;2,overallRate=0),0,IF(D1477="Oui",ROUND(MAX(IF($B1477="Non - avec lien de dépendance",0,MIN((0.75*H1477),847)),MIN(H1477,(0.75*$C1477),847)),2),R1477)))</f>
        <v>Effectuez l’étape 1</v>
      </c>
      <c r="M1477" s="56" t="str">
        <f>IF(ISTEXT(overallRate),"Effectuez l’étape 1",IF(OR(COUNT($C1477,I1477)&lt;&gt;2,overallRate=0),0,IF(E1477="Yes",ROUND(MAX(IF($B1477="Non - avec lien de dépendance",0,MIN((0.75*I1477),847)),MIN(I1477,(0.75*$C1477),847)),2),S1477)))</f>
        <v>Effectuez l’étape 1</v>
      </c>
      <c r="N1477" s="56" t="str">
        <f>IF(ISTEXT(overallRate),"Effectuez l’étape 1",IF(OR(COUNT($C1477,J1477)&lt;&gt;2,overallRate=0),0,IF(F1477="Yes",ROUND(MAX(IF($B1477="Non - avec lien de dépendance",0,MIN((0.75*J1477),847)),MIN(J1477,(0.75*$C1477),847)),2),T1477)))</f>
        <v>Effectuez l’étape 1</v>
      </c>
      <c r="O1477" s="56" t="str">
        <f>IF(ISTEXT(overallRate),"Effectuez l’étape 1",IF(OR(COUNT($C1477,K1477)&lt;&gt;2,overallRate=0),0,IF(G1477="Yes",ROUND(MAX(IF($B1477="Non - avec lien de dépendance",0,MIN((0.75*K1477),847)),MIN(K1477,(0.75*$C1477),847)),2),U1477)))</f>
        <v>Effectuez l’étape 1</v>
      </c>
      <c r="P1477" s="3">
        <f t="shared" si="22"/>
        <v>0</v>
      </c>
      <c r="R1477" s="110" t="e">
        <f>IF(revenueReduction&gt;0.3,MAX(IF($B1477="Non - avec lien de dépendance",MIN(1129,H1477,$C1477)*overallRate,MIN(1129,H1477)*overallRate),ROUND(MAX(IF($B1477="Non - avec lien de dépendance",0,MIN((0.75*H1477),847)),MIN(H1477,(0.75*$C1477),847)),2)),IF($B1477="Non - avec lien de dépendance",MIN(1129,H1477,$C1477)*overallRate,MIN(1129,H1477)*overallRate))</f>
        <v>#VALUE!</v>
      </c>
      <c r="S1477" s="110" t="e">
        <f>IF(revenueReduction&gt;0.3,MAX(IF($B1477="Non - avec lien de dépendance",MIN(1129,I1477,$C1477)*overallRate,MIN(1129,I1477)*overallRate),ROUND(MAX(IF($B1477="Non - avec lien de dépendance",0,MIN((0.75*I1477),847)),MIN(I1477,(0.75*$C1477),847)),2)),IF($B1477="Non - avec lien de dépendance",MIN(1129,I1477,$C1477)*overallRate,MIN(1129,I1477)*overallRate))</f>
        <v>#VALUE!</v>
      </c>
      <c r="T1477" s="110" t="e">
        <f>IF(revenueReduction&gt;0.3,MAX(IF($B1477="Non - avec lien de dépendance",MIN(1129,J1477,$C1477)*overallRate,MIN(1129,J1477)*overallRate),ROUND(MAX(IF($B1477="Non - avec lien de dépendance",0,MIN((0.75*J1477),847)),MIN(J1477,(0.75*$C1477),847)),2)),IF($B1477="Non - avec lien de dépendance",MIN(1129,J1477,$C1477)*overallRate,MIN(1129,J1477)*overallRate))</f>
        <v>#VALUE!</v>
      </c>
      <c r="U1477" s="110" t="e">
        <f>IF(revenueReduction&gt;0.3,MAX(IF($B1477="Non - avec lien de dépendance",MIN(1129,K1477,$C1477)*overallRate,MIN(1129,K1477)*overallRate),ROUND(MAX(IF($B1477="Non - avec lien de dépendance",0,MIN((0.75*K1477),847)),MIN(K1477,(0.75*$C1477),847)),2)),IF($B1477="Non - avec lien de dépendance",MIN(1129,K1477,$C1477)*overallRate,MIN(1129,K1477)*overallRate))</f>
        <v>#VALUE!</v>
      </c>
    </row>
    <row r="1478" spans="12:21" x14ac:dyDescent="0.5">
      <c r="L1478" s="56" t="str">
        <f>IF(ISTEXT(overallRate),"Effectuez l’étape 1",IF(OR(COUNT($C1478,H1478)&lt;&gt;2,overallRate=0),0,IF(D1478="Oui",ROUND(MAX(IF($B1478="Non - avec lien de dépendance",0,MIN((0.75*H1478),847)),MIN(H1478,(0.75*$C1478),847)),2),R1478)))</f>
        <v>Effectuez l’étape 1</v>
      </c>
      <c r="M1478" s="56" t="str">
        <f>IF(ISTEXT(overallRate),"Effectuez l’étape 1",IF(OR(COUNT($C1478,I1478)&lt;&gt;2,overallRate=0),0,IF(E1478="Yes",ROUND(MAX(IF($B1478="Non - avec lien de dépendance",0,MIN((0.75*I1478),847)),MIN(I1478,(0.75*$C1478),847)),2),S1478)))</f>
        <v>Effectuez l’étape 1</v>
      </c>
      <c r="N1478" s="56" t="str">
        <f>IF(ISTEXT(overallRate),"Effectuez l’étape 1",IF(OR(COUNT($C1478,J1478)&lt;&gt;2,overallRate=0),0,IF(F1478="Yes",ROUND(MAX(IF($B1478="Non - avec lien de dépendance",0,MIN((0.75*J1478),847)),MIN(J1478,(0.75*$C1478),847)),2),T1478)))</f>
        <v>Effectuez l’étape 1</v>
      </c>
      <c r="O1478" s="56" t="str">
        <f>IF(ISTEXT(overallRate),"Effectuez l’étape 1",IF(OR(COUNT($C1478,K1478)&lt;&gt;2,overallRate=0),0,IF(G1478="Yes",ROUND(MAX(IF($B1478="Non - avec lien de dépendance",0,MIN((0.75*K1478),847)),MIN(K1478,(0.75*$C1478),847)),2),U1478)))</f>
        <v>Effectuez l’étape 1</v>
      </c>
      <c r="P1478" s="3">
        <f t="shared" si="22"/>
        <v>0</v>
      </c>
      <c r="R1478" s="110" t="e">
        <f>IF(revenueReduction&gt;0.3,MAX(IF($B1478="Non - avec lien de dépendance",MIN(1129,H1478,$C1478)*overallRate,MIN(1129,H1478)*overallRate),ROUND(MAX(IF($B1478="Non - avec lien de dépendance",0,MIN((0.75*H1478),847)),MIN(H1478,(0.75*$C1478),847)),2)),IF($B1478="Non - avec lien de dépendance",MIN(1129,H1478,$C1478)*overallRate,MIN(1129,H1478)*overallRate))</f>
        <v>#VALUE!</v>
      </c>
      <c r="S1478" s="110" t="e">
        <f>IF(revenueReduction&gt;0.3,MAX(IF($B1478="Non - avec lien de dépendance",MIN(1129,I1478,$C1478)*overallRate,MIN(1129,I1478)*overallRate),ROUND(MAX(IF($B1478="Non - avec lien de dépendance",0,MIN((0.75*I1478),847)),MIN(I1478,(0.75*$C1478),847)),2)),IF($B1478="Non - avec lien de dépendance",MIN(1129,I1478,$C1478)*overallRate,MIN(1129,I1478)*overallRate))</f>
        <v>#VALUE!</v>
      </c>
      <c r="T1478" s="110" t="e">
        <f>IF(revenueReduction&gt;0.3,MAX(IF($B1478="Non - avec lien de dépendance",MIN(1129,J1478,$C1478)*overallRate,MIN(1129,J1478)*overallRate),ROUND(MAX(IF($B1478="Non - avec lien de dépendance",0,MIN((0.75*J1478),847)),MIN(J1478,(0.75*$C1478),847)),2)),IF($B1478="Non - avec lien de dépendance",MIN(1129,J1478,$C1478)*overallRate,MIN(1129,J1478)*overallRate))</f>
        <v>#VALUE!</v>
      </c>
      <c r="U1478" s="110" t="e">
        <f>IF(revenueReduction&gt;0.3,MAX(IF($B1478="Non - avec lien de dépendance",MIN(1129,K1478,$C1478)*overallRate,MIN(1129,K1478)*overallRate),ROUND(MAX(IF($B1478="Non - avec lien de dépendance",0,MIN((0.75*K1478),847)),MIN(K1478,(0.75*$C1478),847)),2)),IF($B1478="Non - avec lien de dépendance",MIN(1129,K1478,$C1478)*overallRate,MIN(1129,K1478)*overallRate))</f>
        <v>#VALUE!</v>
      </c>
    </row>
    <row r="1479" spans="12:21" x14ac:dyDescent="0.5">
      <c r="L1479" s="56" t="str">
        <f>IF(ISTEXT(overallRate),"Effectuez l’étape 1",IF(OR(COUNT($C1479,H1479)&lt;&gt;2,overallRate=0),0,IF(D1479="Oui",ROUND(MAX(IF($B1479="Non - avec lien de dépendance",0,MIN((0.75*H1479),847)),MIN(H1479,(0.75*$C1479),847)),2),R1479)))</f>
        <v>Effectuez l’étape 1</v>
      </c>
      <c r="M1479" s="56" t="str">
        <f>IF(ISTEXT(overallRate),"Effectuez l’étape 1",IF(OR(COUNT($C1479,I1479)&lt;&gt;2,overallRate=0),0,IF(E1479="Yes",ROUND(MAX(IF($B1479="Non - avec lien de dépendance",0,MIN((0.75*I1479),847)),MIN(I1479,(0.75*$C1479),847)),2),S1479)))</f>
        <v>Effectuez l’étape 1</v>
      </c>
      <c r="N1479" s="56" t="str">
        <f>IF(ISTEXT(overallRate),"Effectuez l’étape 1",IF(OR(COUNT($C1479,J1479)&lt;&gt;2,overallRate=0),0,IF(F1479="Yes",ROUND(MAX(IF($B1479="Non - avec lien de dépendance",0,MIN((0.75*J1479),847)),MIN(J1479,(0.75*$C1479),847)),2),T1479)))</f>
        <v>Effectuez l’étape 1</v>
      </c>
      <c r="O1479" s="56" t="str">
        <f>IF(ISTEXT(overallRate),"Effectuez l’étape 1",IF(OR(COUNT($C1479,K1479)&lt;&gt;2,overallRate=0),0,IF(G1479="Yes",ROUND(MAX(IF($B1479="Non - avec lien de dépendance",0,MIN((0.75*K1479),847)),MIN(K1479,(0.75*$C1479),847)),2),U1479)))</f>
        <v>Effectuez l’étape 1</v>
      </c>
      <c r="P1479" s="3">
        <f t="shared" ref="P1479:P1542" si="23">IF(AND(COUNT(C1479:K1479)&gt;0,OR(COUNT(C1479:K1479)&lt;&gt;5,ISBLANK(B1479))),"Fill out all amounts",SUM(L1479:O1479))</f>
        <v>0</v>
      </c>
      <c r="R1479" s="110" t="e">
        <f>IF(revenueReduction&gt;0.3,MAX(IF($B1479="Non - avec lien de dépendance",MIN(1129,H1479,$C1479)*overallRate,MIN(1129,H1479)*overallRate),ROUND(MAX(IF($B1479="Non - avec lien de dépendance",0,MIN((0.75*H1479),847)),MIN(H1479,(0.75*$C1479),847)),2)),IF($B1479="Non - avec lien de dépendance",MIN(1129,H1479,$C1479)*overallRate,MIN(1129,H1479)*overallRate))</f>
        <v>#VALUE!</v>
      </c>
      <c r="S1479" s="110" t="e">
        <f>IF(revenueReduction&gt;0.3,MAX(IF($B1479="Non - avec lien de dépendance",MIN(1129,I1479,$C1479)*overallRate,MIN(1129,I1479)*overallRate),ROUND(MAX(IF($B1479="Non - avec lien de dépendance",0,MIN((0.75*I1479),847)),MIN(I1479,(0.75*$C1479),847)),2)),IF($B1479="Non - avec lien de dépendance",MIN(1129,I1479,$C1479)*overallRate,MIN(1129,I1479)*overallRate))</f>
        <v>#VALUE!</v>
      </c>
      <c r="T1479" s="110" t="e">
        <f>IF(revenueReduction&gt;0.3,MAX(IF($B1479="Non - avec lien de dépendance",MIN(1129,J1479,$C1479)*overallRate,MIN(1129,J1479)*overallRate),ROUND(MAX(IF($B1479="Non - avec lien de dépendance",0,MIN((0.75*J1479),847)),MIN(J1479,(0.75*$C1479),847)),2)),IF($B1479="Non - avec lien de dépendance",MIN(1129,J1479,$C1479)*overallRate,MIN(1129,J1479)*overallRate))</f>
        <v>#VALUE!</v>
      </c>
      <c r="U1479" s="110" t="e">
        <f>IF(revenueReduction&gt;0.3,MAX(IF($B1479="Non - avec lien de dépendance",MIN(1129,K1479,$C1479)*overallRate,MIN(1129,K1479)*overallRate),ROUND(MAX(IF($B1479="Non - avec lien de dépendance",0,MIN((0.75*K1479),847)),MIN(K1479,(0.75*$C1479),847)),2)),IF($B1479="Non - avec lien de dépendance",MIN(1129,K1479,$C1479)*overallRate,MIN(1129,K1479)*overallRate))</f>
        <v>#VALUE!</v>
      </c>
    </row>
    <row r="1480" spans="12:21" x14ac:dyDescent="0.5">
      <c r="L1480" s="56" t="str">
        <f>IF(ISTEXT(overallRate),"Effectuez l’étape 1",IF(OR(COUNT($C1480,H1480)&lt;&gt;2,overallRate=0),0,IF(D1480="Oui",ROUND(MAX(IF($B1480="Non - avec lien de dépendance",0,MIN((0.75*H1480),847)),MIN(H1480,(0.75*$C1480),847)),2),R1480)))</f>
        <v>Effectuez l’étape 1</v>
      </c>
      <c r="M1480" s="56" t="str">
        <f>IF(ISTEXT(overallRate),"Effectuez l’étape 1",IF(OR(COUNT($C1480,I1480)&lt;&gt;2,overallRate=0),0,IF(E1480="Yes",ROUND(MAX(IF($B1480="Non - avec lien de dépendance",0,MIN((0.75*I1480),847)),MIN(I1480,(0.75*$C1480),847)),2),S1480)))</f>
        <v>Effectuez l’étape 1</v>
      </c>
      <c r="N1480" s="56" t="str">
        <f>IF(ISTEXT(overallRate),"Effectuez l’étape 1",IF(OR(COUNT($C1480,J1480)&lt;&gt;2,overallRate=0),0,IF(F1480="Yes",ROUND(MAX(IF($B1480="Non - avec lien de dépendance",0,MIN((0.75*J1480),847)),MIN(J1480,(0.75*$C1480),847)),2),T1480)))</f>
        <v>Effectuez l’étape 1</v>
      </c>
      <c r="O1480" s="56" t="str">
        <f>IF(ISTEXT(overallRate),"Effectuez l’étape 1",IF(OR(COUNT($C1480,K1480)&lt;&gt;2,overallRate=0),0,IF(G1480="Yes",ROUND(MAX(IF($B1480="Non - avec lien de dépendance",0,MIN((0.75*K1480),847)),MIN(K1480,(0.75*$C1480),847)),2),U1480)))</f>
        <v>Effectuez l’étape 1</v>
      </c>
      <c r="P1480" s="3">
        <f t="shared" si="23"/>
        <v>0</v>
      </c>
      <c r="R1480" s="110" t="e">
        <f>IF(revenueReduction&gt;0.3,MAX(IF($B1480="Non - avec lien de dépendance",MIN(1129,H1480,$C1480)*overallRate,MIN(1129,H1480)*overallRate),ROUND(MAX(IF($B1480="Non - avec lien de dépendance",0,MIN((0.75*H1480),847)),MIN(H1480,(0.75*$C1480),847)),2)),IF($B1480="Non - avec lien de dépendance",MIN(1129,H1480,$C1480)*overallRate,MIN(1129,H1480)*overallRate))</f>
        <v>#VALUE!</v>
      </c>
      <c r="S1480" s="110" t="e">
        <f>IF(revenueReduction&gt;0.3,MAX(IF($B1480="Non - avec lien de dépendance",MIN(1129,I1480,$C1480)*overallRate,MIN(1129,I1480)*overallRate),ROUND(MAX(IF($B1480="Non - avec lien de dépendance",0,MIN((0.75*I1480),847)),MIN(I1480,(0.75*$C1480),847)),2)),IF($B1480="Non - avec lien de dépendance",MIN(1129,I1480,$C1480)*overallRate,MIN(1129,I1480)*overallRate))</f>
        <v>#VALUE!</v>
      </c>
      <c r="T1480" s="110" t="e">
        <f>IF(revenueReduction&gt;0.3,MAX(IF($B1480="Non - avec lien de dépendance",MIN(1129,J1480,$C1480)*overallRate,MIN(1129,J1480)*overallRate),ROUND(MAX(IF($B1480="Non - avec lien de dépendance",0,MIN((0.75*J1480),847)),MIN(J1480,(0.75*$C1480),847)),2)),IF($B1480="Non - avec lien de dépendance",MIN(1129,J1480,$C1480)*overallRate,MIN(1129,J1480)*overallRate))</f>
        <v>#VALUE!</v>
      </c>
      <c r="U1480" s="110" t="e">
        <f>IF(revenueReduction&gt;0.3,MAX(IF($B1480="Non - avec lien de dépendance",MIN(1129,K1480,$C1480)*overallRate,MIN(1129,K1480)*overallRate),ROUND(MAX(IF($B1480="Non - avec lien de dépendance",0,MIN((0.75*K1480),847)),MIN(K1480,(0.75*$C1480),847)),2)),IF($B1480="Non - avec lien de dépendance",MIN(1129,K1480,$C1480)*overallRate,MIN(1129,K1480)*overallRate))</f>
        <v>#VALUE!</v>
      </c>
    </row>
    <row r="1481" spans="12:21" x14ac:dyDescent="0.5">
      <c r="L1481" s="56" t="str">
        <f>IF(ISTEXT(overallRate),"Effectuez l’étape 1",IF(OR(COUNT($C1481,H1481)&lt;&gt;2,overallRate=0),0,IF(D1481="Oui",ROUND(MAX(IF($B1481="Non - avec lien de dépendance",0,MIN((0.75*H1481),847)),MIN(H1481,(0.75*$C1481),847)),2),R1481)))</f>
        <v>Effectuez l’étape 1</v>
      </c>
      <c r="M1481" s="56" t="str">
        <f>IF(ISTEXT(overallRate),"Effectuez l’étape 1",IF(OR(COUNT($C1481,I1481)&lt;&gt;2,overallRate=0),0,IF(E1481="Yes",ROUND(MAX(IF($B1481="Non - avec lien de dépendance",0,MIN((0.75*I1481),847)),MIN(I1481,(0.75*$C1481),847)),2),S1481)))</f>
        <v>Effectuez l’étape 1</v>
      </c>
      <c r="N1481" s="56" t="str">
        <f>IF(ISTEXT(overallRate),"Effectuez l’étape 1",IF(OR(COUNT($C1481,J1481)&lt;&gt;2,overallRate=0),0,IF(F1481="Yes",ROUND(MAX(IF($B1481="Non - avec lien de dépendance",0,MIN((0.75*J1481),847)),MIN(J1481,(0.75*$C1481),847)),2),T1481)))</f>
        <v>Effectuez l’étape 1</v>
      </c>
      <c r="O1481" s="56" t="str">
        <f>IF(ISTEXT(overallRate),"Effectuez l’étape 1",IF(OR(COUNT($C1481,K1481)&lt;&gt;2,overallRate=0),0,IF(G1481="Yes",ROUND(MAX(IF($B1481="Non - avec lien de dépendance",0,MIN((0.75*K1481),847)),MIN(K1481,(0.75*$C1481),847)),2),U1481)))</f>
        <v>Effectuez l’étape 1</v>
      </c>
      <c r="P1481" s="3">
        <f t="shared" si="23"/>
        <v>0</v>
      </c>
      <c r="R1481" s="110" t="e">
        <f>IF(revenueReduction&gt;0.3,MAX(IF($B1481="Non - avec lien de dépendance",MIN(1129,H1481,$C1481)*overallRate,MIN(1129,H1481)*overallRate),ROUND(MAX(IF($B1481="Non - avec lien de dépendance",0,MIN((0.75*H1481),847)),MIN(H1481,(0.75*$C1481),847)),2)),IF($B1481="Non - avec lien de dépendance",MIN(1129,H1481,$C1481)*overallRate,MIN(1129,H1481)*overallRate))</f>
        <v>#VALUE!</v>
      </c>
      <c r="S1481" s="110" t="e">
        <f>IF(revenueReduction&gt;0.3,MAX(IF($B1481="Non - avec lien de dépendance",MIN(1129,I1481,$C1481)*overallRate,MIN(1129,I1481)*overallRate),ROUND(MAX(IF($B1481="Non - avec lien de dépendance",0,MIN((0.75*I1481),847)),MIN(I1481,(0.75*$C1481),847)),2)),IF($B1481="Non - avec lien de dépendance",MIN(1129,I1481,$C1481)*overallRate,MIN(1129,I1481)*overallRate))</f>
        <v>#VALUE!</v>
      </c>
      <c r="T1481" s="110" t="e">
        <f>IF(revenueReduction&gt;0.3,MAX(IF($B1481="Non - avec lien de dépendance",MIN(1129,J1481,$C1481)*overallRate,MIN(1129,J1481)*overallRate),ROUND(MAX(IF($B1481="Non - avec lien de dépendance",0,MIN((0.75*J1481),847)),MIN(J1481,(0.75*$C1481),847)),2)),IF($B1481="Non - avec lien de dépendance",MIN(1129,J1481,$C1481)*overallRate,MIN(1129,J1481)*overallRate))</f>
        <v>#VALUE!</v>
      </c>
      <c r="U1481" s="110" t="e">
        <f>IF(revenueReduction&gt;0.3,MAX(IF($B1481="Non - avec lien de dépendance",MIN(1129,K1481,$C1481)*overallRate,MIN(1129,K1481)*overallRate),ROUND(MAX(IF($B1481="Non - avec lien de dépendance",0,MIN((0.75*K1481),847)),MIN(K1481,(0.75*$C1481),847)),2)),IF($B1481="Non - avec lien de dépendance",MIN(1129,K1481,$C1481)*overallRate,MIN(1129,K1481)*overallRate))</f>
        <v>#VALUE!</v>
      </c>
    </row>
    <row r="1482" spans="12:21" x14ac:dyDescent="0.5">
      <c r="L1482" s="56" t="str">
        <f>IF(ISTEXT(overallRate),"Effectuez l’étape 1",IF(OR(COUNT($C1482,H1482)&lt;&gt;2,overallRate=0),0,IF(D1482="Oui",ROUND(MAX(IF($B1482="Non - avec lien de dépendance",0,MIN((0.75*H1482),847)),MIN(H1482,(0.75*$C1482),847)),2),R1482)))</f>
        <v>Effectuez l’étape 1</v>
      </c>
      <c r="M1482" s="56" t="str">
        <f>IF(ISTEXT(overallRate),"Effectuez l’étape 1",IF(OR(COUNT($C1482,I1482)&lt;&gt;2,overallRate=0),0,IF(E1482="Yes",ROUND(MAX(IF($B1482="Non - avec lien de dépendance",0,MIN((0.75*I1482),847)),MIN(I1482,(0.75*$C1482),847)),2),S1482)))</f>
        <v>Effectuez l’étape 1</v>
      </c>
      <c r="N1482" s="56" t="str">
        <f>IF(ISTEXT(overallRate),"Effectuez l’étape 1",IF(OR(COUNT($C1482,J1482)&lt;&gt;2,overallRate=0),0,IF(F1482="Yes",ROUND(MAX(IF($B1482="Non - avec lien de dépendance",0,MIN((0.75*J1482),847)),MIN(J1482,(0.75*$C1482),847)),2),T1482)))</f>
        <v>Effectuez l’étape 1</v>
      </c>
      <c r="O1482" s="56" t="str">
        <f>IF(ISTEXT(overallRate),"Effectuez l’étape 1",IF(OR(COUNT($C1482,K1482)&lt;&gt;2,overallRate=0),0,IF(G1482="Yes",ROUND(MAX(IF($B1482="Non - avec lien de dépendance",0,MIN((0.75*K1482),847)),MIN(K1482,(0.75*$C1482),847)),2),U1482)))</f>
        <v>Effectuez l’étape 1</v>
      </c>
      <c r="P1482" s="3">
        <f t="shared" si="23"/>
        <v>0</v>
      </c>
      <c r="R1482" s="110" t="e">
        <f>IF(revenueReduction&gt;0.3,MAX(IF($B1482="Non - avec lien de dépendance",MIN(1129,H1482,$C1482)*overallRate,MIN(1129,H1482)*overallRate),ROUND(MAX(IF($B1482="Non - avec lien de dépendance",0,MIN((0.75*H1482),847)),MIN(H1482,(0.75*$C1482),847)),2)),IF($B1482="Non - avec lien de dépendance",MIN(1129,H1482,$C1482)*overallRate,MIN(1129,H1482)*overallRate))</f>
        <v>#VALUE!</v>
      </c>
      <c r="S1482" s="110" t="e">
        <f>IF(revenueReduction&gt;0.3,MAX(IF($B1482="Non - avec lien de dépendance",MIN(1129,I1482,$C1482)*overallRate,MIN(1129,I1482)*overallRate),ROUND(MAX(IF($B1482="Non - avec lien de dépendance",0,MIN((0.75*I1482),847)),MIN(I1482,(0.75*$C1482),847)),2)),IF($B1482="Non - avec lien de dépendance",MIN(1129,I1482,$C1482)*overallRate,MIN(1129,I1482)*overallRate))</f>
        <v>#VALUE!</v>
      </c>
      <c r="T1482" s="110" t="e">
        <f>IF(revenueReduction&gt;0.3,MAX(IF($B1482="Non - avec lien de dépendance",MIN(1129,J1482,$C1482)*overallRate,MIN(1129,J1482)*overallRate),ROUND(MAX(IF($B1482="Non - avec lien de dépendance",0,MIN((0.75*J1482),847)),MIN(J1482,(0.75*$C1482),847)),2)),IF($B1482="Non - avec lien de dépendance",MIN(1129,J1482,$C1482)*overallRate,MIN(1129,J1482)*overallRate))</f>
        <v>#VALUE!</v>
      </c>
      <c r="U1482" s="110" t="e">
        <f>IF(revenueReduction&gt;0.3,MAX(IF($B1482="Non - avec lien de dépendance",MIN(1129,K1482,$C1482)*overallRate,MIN(1129,K1482)*overallRate),ROUND(MAX(IF($B1482="Non - avec lien de dépendance",0,MIN((0.75*K1482),847)),MIN(K1482,(0.75*$C1482),847)),2)),IF($B1482="Non - avec lien de dépendance",MIN(1129,K1482,$C1482)*overallRate,MIN(1129,K1482)*overallRate))</f>
        <v>#VALUE!</v>
      </c>
    </row>
    <row r="1483" spans="12:21" x14ac:dyDescent="0.5">
      <c r="L1483" s="56" t="str">
        <f>IF(ISTEXT(overallRate),"Effectuez l’étape 1",IF(OR(COUNT($C1483,H1483)&lt;&gt;2,overallRate=0),0,IF(D1483="Oui",ROUND(MAX(IF($B1483="Non - avec lien de dépendance",0,MIN((0.75*H1483),847)),MIN(H1483,(0.75*$C1483),847)),2),R1483)))</f>
        <v>Effectuez l’étape 1</v>
      </c>
      <c r="M1483" s="56" t="str">
        <f>IF(ISTEXT(overallRate),"Effectuez l’étape 1",IF(OR(COUNT($C1483,I1483)&lt;&gt;2,overallRate=0),0,IF(E1483="Yes",ROUND(MAX(IF($B1483="Non - avec lien de dépendance",0,MIN((0.75*I1483),847)),MIN(I1483,(0.75*$C1483),847)),2),S1483)))</f>
        <v>Effectuez l’étape 1</v>
      </c>
      <c r="N1483" s="56" t="str">
        <f>IF(ISTEXT(overallRate),"Effectuez l’étape 1",IF(OR(COUNT($C1483,J1483)&lt;&gt;2,overallRate=0),0,IF(F1483="Yes",ROUND(MAX(IF($B1483="Non - avec lien de dépendance",0,MIN((0.75*J1483),847)),MIN(J1483,(0.75*$C1483),847)),2),T1483)))</f>
        <v>Effectuez l’étape 1</v>
      </c>
      <c r="O1483" s="56" t="str">
        <f>IF(ISTEXT(overallRate),"Effectuez l’étape 1",IF(OR(COUNT($C1483,K1483)&lt;&gt;2,overallRate=0),0,IF(G1483="Yes",ROUND(MAX(IF($B1483="Non - avec lien de dépendance",0,MIN((0.75*K1483),847)),MIN(K1483,(0.75*$C1483),847)),2),U1483)))</f>
        <v>Effectuez l’étape 1</v>
      </c>
      <c r="P1483" s="3">
        <f t="shared" si="23"/>
        <v>0</v>
      </c>
      <c r="R1483" s="110" t="e">
        <f>IF(revenueReduction&gt;0.3,MAX(IF($B1483="Non - avec lien de dépendance",MIN(1129,H1483,$C1483)*overallRate,MIN(1129,H1483)*overallRate),ROUND(MAX(IF($B1483="Non - avec lien de dépendance",0,MIN((0.75*H1483),847)),MIN(H1483,(0.75*$C1483),847)),2)),IF($B1483="Non - avec lien de dépendance",MIN(1129,H1483,$C1483)*overallRate,MIN(1129,H1483)*overallRate))</f>
        <v>#VALUE!</v>
      </c>
      <c r="S1483" s="110" t="e">
        <f>IF(revenueReduction&gt;0.3,MAX(IF($B1483="Non - avec lien de dépendance",MIN(1129,I1483,$C1483)*overallRate,MIN(1129,I1483)*overallRate),ROUND(MAX(IF($B1483="Non - avec lien de dépendance",0,MIN((0.75*I1483),847)),MIN(I1483,(0.75*$C1483),847)),2)),IF($B1483="Non - avec lien de dépendance",MIN(1129,I1483,$C1483)*overallRate,MIN(1129,I1483)*overallRate))</f>
        <v>#VALUE!</v>
      </c>
      <c r="T1483" s="110" t="e">
        <f>IF(revenueReduction&gt;0.3,MAX(IF($B1483="Non - avec lien de dépendance",MIN(1129,J1483,$C1483)*overallRate,MIN(1129,J1483)*overallRate),ROUND(MAX(IF($B1483="Non - avec lien de dépendance",0,MIN((0.75*J1483),847)),MIN(J1483,(0.75*$C1483),847)),2)),IF($B1483="Non - avec lien de dépendance",MIN(1129,J1483,$C1483)*overallRate,MIN(1129,J1483)*overallRate))</f>
        <v>#VALUE!</v>
      </c>
      <c r="U1483" s="110" t="e">
        <f>IF(revenueReduction&gt;0.3,MAX(IF($B1483="Non - avec lien de dépendance",MIN(1129,K1483,$C1483)*overallRate,MIN(1129,K1483)*overallRate),ROUND(MAX(IF($B1483="Non - avec lien de dépendance",0,MIN((0.75*K1483),847)),MIN(K1483,(0.75*$C1483),847)),2)),IF($B1483="Non - avec lien de dépendance",MIN(1129,K1483,$C1483)*overallRate,MIN(1129,K1483)*overallRate))</f>
        <v>#VALUE!</v>
      </c>
    </row>
    <row r="1484" spans="12:21" x14ac:dyDescent="0.5">
      <c r="L1484" s="56" t="str">
        <f>IF(ISTEXT(overallRate),"Effectuez l’étape 1",IF(OR(COUNT($C1484,H1484)&lt;&gt;2,overallRate=0),0,IF(D1484="Oui",ROUND(MAX(IF($B1484="Non - avec lien de dépendance",0,MIN((0.75*H1484),847)),MIN(H1484,(0.75*$C1484),847)),2),R1484)))</f>
        <v>Effectuez l’étape 1</v>
      </c>
      <c r="M1484" s="56" t="str">
        <f>IF(ISTEXT(overallRate),"Effectuez l’étape 1",IF(OR(COUNT($C1484,I1484)&lt;&gt;2,overallRate=0),0,IF(E1484="Yes",ROUND(MAX(IF($B1484="Non - avec lien de dépendance",0,MIN((0.75*I1484),847)),MIN(I1484,(0.75*$C1484),847)),2),S1484)))</f>
        <v>Effectuez l’étape 1</v>
      </c>
      <c r="N1484" s="56" t="str">
        <f>IF(ISTEXT(overallRate),"Effectuez l’étape 1",IF(OR(COUNT($C1484,J1484)&lt;&gt;2,overallRate=0),0,IF(F1484="Yes",ROUND(MAX(IF($B1484="Non - avec lien de dépendance",0,MIN((0.75*J1484),847)),MIN(J1484,(0.75*$C1484),847)),2),T1484)))</f>
        <v>Effectuez l’étape 1</v>
      </c>
      <c r="O1484" s="56" t="str">
        <f>IF(ISTEXT(overallRate),"Effectuez l’étape 1",IF(OR(COUNT($C1484,K1484)&lt;&gt;2,overallRate=0),0,IF(G1484="Yes",ROUND(MAX(IF($B1484="Non - avec lien de dépendance",0,MIN((0.75*K1484),847)),MIN(K1484,(0.75*$C1484),847)),2),U1484)))</f>
        <v>Effectuez l’étape 1</v>
      </c>
      <c r="P1484" s="3">
        <f t="shared" si="23"/>
        <v>0</v>
      </c>
      <c r="R1484" s="110" t="e">
        <f>IF(revenueReduction&gt;0.3,MAX(IF($B1484="Non - avec lien de dépendance",MIN(1129,H1484,$C1484)*overallRate,MIN(1129,H1484)*overallRate),ROUND(MAX(IF($B1484="Non - avec lien de dépendance",0,MIN((0.75*H1484),847)),MIN(H1484,(0.75*$C1484),847)),2)),IF($B1484="Non - avec lien de dépendance",MIN(1129,H1484,$C1484)*overallRate,MIN(1129,H1484)*overallRate))</f>
        <v>#VALUE!</v>
      </c>
      <c r="S1484" s="110" t="e">
        <f>IF(revenueReduction&gt;0.3,MAX(IF($B1484="Non - avec lien de dépendance",MIN(1129,I1484,$C1484)*overallRate,MIN(1129,I1484)*overallRate),ROUND(MAX(IF($B1484="Non - avec lien de dépendance",0,MIN((0.75*I1484),847)),MIN(I1484,(0.75*$C1484),847)),2)),IF($B1484="Non - avec lien de dépendance",MIN(1129,I1484,$C1484)*overallRate,MIN(1129,I1484)*overallRate))</f>
        <v>#VALUE!</v>
      </c>
      <c r="T1484" s="110" t="e">
        <f>IF(revenueReduction&gt;0.3,MAX(IF($B1484="Non - avec lien de dépendance",MIN(1129,J1484,$C1484)*overallRate,MIN(1129,J1484)*overallRate),ROUND(MAX(IF($B1484="Non - avec lien de dépendance",0,MIN((0.75*J1484),847)),MIN(J1484,(0.75*$C1484),847)),2)),IF($B1484="Non - avec lien de dépendance",MIN(1129,J1484,$C1484)*overallRate,MIN(1129,J1484)*overallRate))</f>
        <v>#VALUE!</v>
      </c>
      <c r="U1484" s="110" t="e">
        <f>IF(revenueReduction&gt;0.3,MAX(IF($B1484="Non - avec lien de dépendance",MIN(1129,K1484,$C1484)*overallRate,MIN(1129,K1484)*overallRate),ROUND(MAX(IF($B1484="Non - avec lien de dépendance",0,MIN((0.75*K1484),847)),MIN(K1484,(0.75*$C1484),847)),2)),IF($B1484="Non - avec lien de dépendance",MIN(1129,K1484,$C1484)*overallRate,MIN(1129,K1484)*overallRate))</f>
        <v>#VALUE!</v>
      </c>
    </row>
    <row r="1485" spans="12:21" x14ac:dyDescent="0.5">
      <c r="L1485" s="56" t="str">
        <f>IF(ISTEXT(overallRate),"Effectuez l’étape 1",IF(OR(COUNT($C1485,H1485)&lt;&gt;2,overallRate=0),0,IF(D1485="Oui",ROUND(MAX(IF($B1485="Non - avec lien de dépendance",0,MIN((0.75*H1485),847)),MIN(H1485,(0.75*$C1485),847)),2),R1485)))</f>
        <v>Effectuez l’étape 1</v>
      </c>
      <c r="M1485" s="56" t="str">
        <f>IF(ISTEXT(overallRate),"Effectuez l’étape 1",IF(OR(COUNT($C1485,I1485)&lt;&gt;2,overallRate=0),0,IF(E1485="Yes",ROUND(MAX(IF($B1485="Non - avec lien de dépendance",0,MIN((0.75*I1485),847)),MIN(I1485,(0.75*$C1485),847)),2),S1485)))</f>
        <v>Effectuez l’étape 1</v>
      </c>
      <c r="N1485" s="56" t="str">
        <f>IF(ISTEXT(overallRate),"Effectuez l’étape 1",IF(OR(COUNT($C1485,J1485)&lt;&gt;2,overallRate=0),0,IF(F1485="Yes",ROUND(MAX(IF($B1485="Non - avec lien de dépendance",0,MIN((0.75*J1485),847)),MIN(J1485,(0.75*$C1485),847)),2),T1485)))</f>
        <v>Effectuez l’étape 1</v>
      </c>
      <c r="O1485" s="56" t="str">
        <f>IF(ISTEXT(overallRate),"Effectuez l’étape 1",IF(OR(COUNT($C1485,K1485)&lt;&gt;2,overallRate=0),0,IF(G1485="Yes",ROUND(MAX(IF($B1485="Non - avec lien de dépendance",0,MIN((0.75*K1485),847)),MIN(K1485,(0.75*$C1485),847)),2),U1485)))</f>
        <v>Effectuez l’étape 1</v>
      </c>
      <c r="P1485" s="3">
        <f t="shared" si="23"/>
        <v>0</v>
      </c>
      <c r="R1485" s="110" t="e">
        <f>IF(revenueReduction&gt;0.3,MAX(IF($B1485="Non - avec lien de dépendance",MIN(1129,H1485,$C1485)*overallRate,MIN(1129,H1485)*overallRate),ROUND(MAX(IF($B1485="Non - avec lien de dépendance",0,MIN((0.75*H1485),847)),MIN(H1485,(0.75*$C1485),847)),2)),IF($B1485="Non - avec lien de dépendance",MIN(1129,H1485,$C1485)*overallRate,MIN(1129,H1485)*overallRate))</f>
        <v>#VALUE!</v>
      </c>
      <c r="S1485" s="110" t="e">
        <f>IF(revenueReduction&gt;0.3,MAX(IF($B1485="Non - avec lien de dépendance",MIN(1129,I1485,$C1485)*overallRate,MIN(1129,I1485)*overallRate),ROUND(MAX(IF($B1485="Non - avec lien de dépendance",0,MIN((0.75*I1485),847)),MIN(I1485,(0.75*$C1485),847)),2)),IF($B1485="Non - avec lien de dépendance",MIN(1129,I1485,$C1485)*overallRate,MIN(1129,I1485)*overallRate))</f>
        <v>#VALUE!</v>
      </c>
      <c r="T1485" s="110" t="e">
        <f>IF(revenueReduction&gt;0.3,MAX(IF($B1485="Non - avec lien de dépendance",MIN(1129,J1485,$C1485)*overallRate,MIN(1129,J1485)*overallRate),ROUND(MAX(IF($B1485="Non - avec lien de dépendance",0,MIN((0.75*J1485),847)),MIN(J1485,(0.75*$C1485),847)),2)),IF($B1485="Non - avec lien de dépendance",MIN(1129,J1485,$C1485)*overallRate,MIN(1129,J1485)*overallRate))</f>
        <v>#VALUE!</v>
      </c>
      <c r="U1485" s="110" t="e">
        <f>IF(revenueReduction&gt;0.3,MAX(IF($B1485="Non - avec lien de dépendance",MIN(1129,K1485,$C1485)*overallRate,MIN(1129,K1485)*overallRate),ROUND(MAX(IF($B1485="Non - avec lien de dépendance",0,MIN((0.75*K1485),847)),MIN(K1485,(0.75*$C1485),847)),2)),IF($B1485="Non - avec lien de dépendance",MIN(1129,K1485,$C1485)*overallRate,MIN(1129,K1485)*overallRate))</f>
        <v>#VALUE!</v>
      </c>
    </row>
    <row r="1486" spans="12:21" x14ac:dyDescent="0.5">
      <c r="L1486" s="56" t="str">
        <f>IF(ISTEXT(overallRate),"Effectuez l’étape 1",IF(OR(COUNT($C1486,H1486)&lt;&gt;2,overallRate=0),0,IF(D1486="Oui",ROUND(MAX(IF($B1486="Non - avec lien de dépendance",0,MIN((0.75*H1486),847)),MIN(H1486,(0.75*$C1486),847)),2),R1486)))</f>
        <v>Effectuez l’étape 1</v>
      </c>
      <c r="M1486" s="56" t="str">
        <f>IF(ISTEXT(overallRate),"Effectuez l’étape 1",IF(OR(COUNT($C1486,I1486)&lt;&gt;2,overallRate=0),0,IF(E1486="Yes",ROUND(MAX(IF($B1486="Non - avec lien de dépendance",0,MIN((0.75*I1486),847)),MIN(I1486,(0.75*$C1486),847)),2),S1486)))</f>
        <v>Effectuez l’étape 1</v>
      </c>
      <c r="N1486" s="56" t="str">
        <f>IF(ISTEXT(overallRate),"Effectuez l’étape 1",IF(OR(COUNT($C1486,J1486)&lt;&gt;2,overallRate=0),0,IF(F1486="Yes",ROUND(MAX(IF($B1486="Non - avec lien de dépendance",0,MIN((0.75*J1486),847)),MIN(J1486,(0.75*$C1486),847)),2),T1486)))</f>
        <v>Effectuez l’étape 1</v>
      </c>
      <c r="O1486" s="56" t="str">
        <f>IF(ISTEXT(overallRate),"Effectuez l’étape 1",IF(OR(COUNT($C1486,K1486)&lt;&gt;2,overallRate=0),0,IF(G1486="Yes",ROUND(MAX(IF($B1486="Non - avec lien de dépendance",0,MIN((0.75*K1486),847)),MIN(K1486,(0.75*$C1486),847)),2),U1486)))</f>
        <v>Effectuez l’étape 1</v>
      </c>
      <c r="P1486" s="3">
        <f t="shared" si="23"/>
        <v>0</v>
      </c>
      <c r="R1486" s="110" t="e">
        <f>IF(revenueReduction&gt;0.3,MAX(IF($B1486="Non - avec lien de dépendance",MIN(1129,H1486,$C1486)*overallRate,MIN(1129,H1486)*overallRate),ROUND(MAX(IF($B1486="Non - avec lien de dépendance",0,MIN((0.75*H1486),847)),MIN(H1486,(0.75*$C1486),847)),2)),IF($B1486="Non - avec lien de dépendance",MIN(1129,H1486,$C1486)*overallRate,MIN(1129,H1486)*overallRate))</f>
        <v>#VALUE!</v>
      </c>
      <c r="S1486" s="110" t="e">
        <f>IF(revenueReduction&gt;0.3,MAX(IF($B1486="Non - avec lien de dépendance",MIN(1129,I1486,$C1486)*overallRate,MIN(1129,I1486)*overallRate),ROUND(MAX(IF($B1486="Non - avec lien de dépendance",0,MIN((0.75*I1486),847)),MIN(I1486,(0.75*$C1486),847)),2)),IF($B1486="Non - avec lien de dépendance",MIN(1129,I1486,$C1486)*overallRate,MIN(1129,I1486)*overallRate))</f>
        <v>#VALUE!</v>
      </c>
      <c r="T1486" s="110" t="e">
        <f>IF(revenueReduction&gt;0.3,MAX(IF($B1486="Non - avec lien de dépendance",MIN(1129,J1486,$C1486)*overallRate,MIN(1129,J1486)*overallRate),ROUND(MAX(IF($B1486="Non - avec lien de dépendance",0,MIN((0.75*J1486),847)),MIN(J1486,(0.75*$C1486),847)),2)),IF($B1486="Non - avec lien de dépendance",MIN(1129,J1486,$C1486)*overallRate,MIN(1129,J1486)*overallRate))</f>
        <v>#VALUE!</v>
      </c>
      <c r="U1486" s="110" t="e">
        <f>IF(revenueReduction&gt;0.3,MAX(IF($B1486="Non - avec lien de dépendance",MIN(1129,K1486,$C1486)*overallRate,MIN(1129,K1486)*overallRate),ROUND(MAX(IF($B1486="Non - avec lien de dépendance",0,MIN((0.75*K1486),847)),MIN(K1486,(0.75*$C1486),847)),2)),IF($B1486="Non - avec lien de dépendance",MIN(1129,K1486,$C1486)*overallRate,MIN(1129,K1486)*overallRate))</f>
        <v>#VALUE!</v>
      </c>
    </row>
    <row r="1487" spans="12:21" x14ac:dyDescent="0.5">
      <c r="L1487" s="56" t="str">
        <f>IF(ISTEXT(overallRate),"Effectuez l’étape 1",IF(OR(COUNT($C1487,H1487)&lt;&gt;2,overallRate=0),0,IF(D1487="Oui",ROUND(MAX(IF($B1487="Non - avec lien de dépendance",0,MIN((0.75*H1487),847)),MIN(H1487,(0.75*$C1487),847)),2),R1487)))</f>
        <v>Effectuez l’étape 1</v>
      </c>
      <c r="M1487" s="56" t="str">
        <f>IF(ISTEXT(overallRate),"Effectuez l’étape 1",IF(OR(COUNT($C1487,I1487)&lt;&gt;2,overallRate=0),0,IF(E1487="Yes",ROUND(MAX(IF($B1487="Non - avec lien de dépendance",0,MIN((0.75*I1487),847)),MIN(I1487,(0.75*$C1487),847)),2),S1487)))</f>
        <v>Effectuez l’étape 1</v>
      </c>
      <c r="N1487" s="56" t="str">
        <f>IF(ISTEXT(overallRate),"Effectuez l’étape 1",IF(OR(COUNT($C1487,J1487)&lt;&gt;2,overallRate=0),0,IF(F1487="Yes",ROUND(MAX(IF($B1487="Non - avec lien de dépendance",0,MIN((0.75*J1487),847)),MIN(J1487,(0.75*$C1487),847)),2),T1487)))</f>
        <v>Effectuez l’étape 1</v>
      </c>
      <c r="O1487" s="56" t="str">
        <f>IF(ISTEXT(overallRate),"Effectuez l’étape 1",IF(OR(COUNT($C1487,K1487)&lt;&gt;2,overallRate=0),0,IF(G1487="Yes",ROUND(MAX(IF($B1487="Non - avec lien de dépendance",0,MIN((0.75*K1487),847)),MIN(K1487,(0.75*$C1487),847)),2),U1487)))</f>
        <v>Effectuez l’étape 1</v>
      </c>
      <c r="P1487" s="3">
        <f t="shared" si="23"/>
        <v>0</v>
      </c>
      <c r="R1487" s="110" t="e">
        <f>IF(revenueReduction&gt;0.3,MAX(IF($B1487="Non - avec lien de dépendance",MIN(1129,H1487,$C1487)*overallRate,MIN(1129,H1487)*overallRate),ROUND(MAX(IF($B1487="Non - avec lien de dépendance",0,MIN((0.75*H1487),847)),MIN(H1487,(0.75*$C1487),847)),2)),IF($B1487="Non - avec lien de dépendance",MIN(1129,H1487,$C1487)*overallRate,MIN(1129,H1487)*overallRate))</f>
        <v>#VALUE!</v>
      </c>
      <c r="S1487" s="110" t="e">
        <f>IF(revenueReduction&gt;0.3,MAX(IF($B1487="Non - avec lien de dépendance",MIN(1129,I1487,$C1487)*overallRate,MIN(1129,I1487)*overallRate),ROUND(MAX(IF($B1487="Non - avec lien de dépendance",0,MIN((0.75*I1487),847)),MIN(I1487,(0.75*$C1487),847)),2)),IF($B1487="Non - avec lien de dépendance",MIN(1129,I1487,$C1487)*overallRate,MIN(1129,I1487)*overallRate))</f>
        <v>#VALUE!</v>
      </c>
      <c r="T1487" s="110" t="e">
        <f>IF(revenueReduction&gt;0.3,MAX(IF($B1487="Non - avec lien de dépendance",MIN(1129,J1487,$C1487)*overallRate,MIN(1129,J1487)*overallRate),ROUND(MAX(IF($B1487="Non - avec lien de dépendance",0,MIN((0.75*J1487),847)),MIN(J1487,(0.75*$C1487),847)),2)),IF($B1487="Non - avec lien de dépendance",MIN(1129,J1487,$C1487)*overallRate,MIN(1129,J1487)*overallRate))</f>
        <v>#VALUE!</v>
      </c>
      <c r="U1487" s="110" t="e">
        <f>IF(revenueReduction&gt;0.3,MAX(IF($B1487="Non - avec lien de dépendance",MIN(1129,K1487,$C1487)*overallRate,MIN(1129,K1487)*overallRate),ROUND(MAX(IF($B1487="Non - avec lien de dépendance",0,MIN((0.75*K1487),847)),MIN(K1487,(0.75*$C1487),847)),2)),IF($B1487="Non - avec lien de dépendance",MIN(1129,K1487,$C1487)*overallRate,MIN(1129,K1487)*overallRate))</f>
        <v>#VALUE!</v>
      </c>
    </row>
    <row r="1488" spans="12:21" x14ac:dyDescent="0.5">
      <c r="L1488" s="56" t="str">
        <f>IF(ISTEXT(overallRate),"Effectuez l’étape 1",IF(OR(COUNT($C1488,H1488)&lt;&gt;2,overallRate=0),0,IF(D1488="Oui",ROUND(MAX(IF($B1488="Non - avec lien de dépendance",0,MIN((0.75*H1488),847)),MIN(H1488,(0.75*$C1488),847)),2),R1488)))</f>
        <v>Effectuez l’étape 1</v>
      </c>
      <c r="M1488" s="56" t="str">
        <f>IF(ISTEXT(overallRate),"Effectuez l’étape 1",IF(OR(COUNT($C1488,I1488)&lt;&gt;2,overallRate=0),0,IF(E1488="Yes",ROUND(MAX(IF($B1488="Non - avec lien de dépendance",0,MIN((0.75*I1488),847)),MIN(I1488,(0.75*$C1488),847)),2),S1488)))</f>
        <v>Effectuez l’étape 1</v>
      </c>
      <c r="N1488" s="56" t="str">
        <f>IF(ISTEXT(overallRate),"Effectuez l’étape 1",IF(OR(COUNT($C1488,J1488)&lt;&gt;2,overallRate=0),0,IF(F1488="Yes",ROUND(MAX(IF($B1488="Non - avec lien de dépendance",0,MIN((0.75*J1488),847)),MIN(J1488,(0.75*$C1488),847)),2),T1488)))</f>
        <v>Effectuez l’étape 1</v>
      </c>
      <c r="O1488" s="56" t="str">
        <f>IF(ISTEXT(overallRate),"Effectuez l’étape 1",IF(OR(COUNT($C1488,K1488)&lt;&gt;2,overallRate=0),0,IF(G1488="Yes",ROUND(MAX(IF($B1488="Non - avec lien de dépendance",0,MIN((0.75*K1488),847)),MIN(K1488,(0.75*$C1488),847)),2),U1488)))</f>
        <v>Effectuez l’étape 1</v>
      </c>
      <c r="P1488" s="3">
        <f t="shared" si="23"/>
        <v>0</v>
      </c>
      <c r="R1488" s="110" t="e">
        <f>IF(revenueReduction&gt;0.3,MAX(IF($B1488="Non - avec lien de dépendance",MIN(1129,H1488,$C1488)*overallRate,MIN(1129,H1488)*overallRate),ROUND(MAX(IF($B1488="Non - avec lien de dépendance",0,MIN((0.75*H1488),847)),MIN(H1488,(0.75*$C1488),847)),2)),IF($B1488="Non - avec lien de dépendance",MIN(1129,H1488,$C1488)*overallRate,MIN(1129,H1488)*overallRate))</f>
        <v>#VALUE!</v>
      </c>
      <c r="S1488" s="110" t="e">
        <f>IF(revenueReduction&gt;0.3,MAX(IF($B1488="Non - avec lien de dépendance",MIN(1129,I1488,$C1488)*overallRate,MIN(1129,I1488)*overallRate),ROUND(MAX(IF($B1488="Non - avec lien de dépendance",0,MIN((0.75*I1488),847)),MIN(I1488,(0.75*$C1488),847)),2)),IF($B1488="Non - avec lien de dépendance",MIN(1129,I1488,$C1488)*overallRate,MIN(1129,I1488)*overallRate))</f>
        <v>#VALUE!</v>
      </c>
      <c r="T1488" s="110" t="e">
        <f>IF(revenueReduction&gt;0.3,MAX(IF($B1488="Non - avec lien de dépendance",MIN(1129,J1488,$C1488)*overallRate,MIN(1129,J1488)*overallRate),ROUND(MAX(IF($B1488="Non - avec lien de dépendance",0,MIN((0.75*J1488),847)),MIN(J1488,(0.75*$C1488),847)),2)),IF($B1488="Non - avec lien de dépendance",MIN(1129,J1488,$C1488)*overallRate,MIN(1129,J1488)*overallRate))</f>
        <v>#VALUE!</v>
      </c>
      <c r="U1488" s="110" t="e">
        <f>IF(revenueReduction&gt;0.3,MAX(IF($B1488="Non - avec lien de dépendance",MIN(1129,K1488,$C1488)*overallRate,MIN(1129,K1488)*overallRate),ROUND(MAX(IF($B1488="Non - avec lien de dépendance",0,MIN((0.75*K1488),847)),MIN(K1488,(0.75*$C1488),847)),2)),IF($B1488="Non - avec lien de dépendance",MIN(1129,K1488,$C1488)*overallRate,MIN(1129,K1488)*overallRate))</f>
        <v>#VALUE!</v>
      </c>
    </row>
    <row r="1489" spans="12:21" x14ac:dyDescent="0.5">
      <c r="L1489" s="56" t="str">
        <f>IF(ISTEXT(overallRate),"Effectuez l’étape 1",IF(OR(COUNT($C1489,H1489)&lt;&gt;2,overallRate=0),0,IF(D1489="Oui",ROUND(MAX(IF($B1489="Non - avec lien de dépendance",0,MIN((0.75*H1489),847)),MIN(H1489,(0.75*$C1489),847)),2),R1489)))</f>
        <v>Effectuez l’étape 1</v>
      </c>
      <c r="M1489" s="56" t="str">
        <f>IF(ISTEXT(overallRate),"Effectuez l’étape 1",IF(OR(COUNT($C1489,I1489)&lt;&gt;2,overallRate=0),0,IF(E1489="Yes",ROUND(MAX(IF($B1489="Non - avec lien de dépendance",0,MIN((0.75*I1489),847)),MIN(I1489,(0.75*$C1489),847)),2),S1489)))</f>
        <v>Effectuez l’étape 1</v>
      </c>
      <c r="N1489" s="56" t="str">
        <f>IF(ISTEXT(overallRate),"Effectuez l’étape 1",IF(OR(COUNT($C1489,J1489)&lt;&gt;2,overallRate=0),0,IF(F1489="Yes",ROUND(MAX(IF($B1489="Non - avec lien de dépendance",0,MIN((0.75*J1489),847)),MIN(J1489,(0.75*$C1489),847)),2),T1489)))</f>
        <v>Effectuez l’étape 1</v>
      </c>
      <c r="O1489" s="56" t="str">
        <f>IF(ISTEXT(overallRate),"Effectuez l’étape 1",IF(OR(COUNT($C1489,K1489)&lt;&gt;2,overallRate=0),0,IF(G1489="Yes",ROUND(MAX(IF($B1489="Non - avec lien de dépendance",0,MIN((0.75*K1489),847)),MIN(K1489,(0.75*$C1489),847)),2),U1489)))</f>
        <v>Effectuez l’étape 1</v>
      </c>
      <c r="P1489" s="3">
        <f t="shared" si="23"/>
        <v>0</v>
      </c>
      <c r="R1489" s="110" t="e">
        <f>IF(revenueReduction&gt;0.3,MAX(IF($B1489="Non - avec lien de dépendance",MIN(1129,H1489,$C1489)*overallRate,MIN(1129,H1489)*overallRate),ROUND(MAX(IF($B1489="Non - avec lien de dépendance",0,MIN((0.75*H1489),847)),MIN(H1489,(0.75*$C1489),847)),2)),IF($B1489="Non - avec lien de dépendance",MIN(1129,H1489,$C1489)*overallRate,MIN(1129,H1489)*overallRate))</f>
        <v>#VALUE!</v>
      </c>
      <c r="S1489" s="110" t="e">
        <f>IF(revenueReduction&gt;0.3,MAX(IF($B1489="Non - avec lien de dépendance",MIN(1129,I1489,$C1489)*overallRate,MIN(1129,I1489)*overallRate),ROUND(MAX(IF($B1489="Non - avec lien de dépendance",0,MIN((0.75*I1489),847)),MIN(I1489,(0.75*$C1489),847)),2)),IF($B1489="Non - avec lien de dépendance",MIN(1129,I1489,$C1489)*overallRate,MIN(1129,I1489)*overallRate))</f>
        <v>#VALUE!</v>
      </c>
      <c r="T1489" s="110" t="e">
        <f>IF(revenueReduction&gt;0.3,MAX(IF($B1489="Non - avec lien de dépendance",MIN(1129,J1489,$C1489)*overallRate,MIN(1129,J1489)*overallRate),ROUND(MAX(IF($B1489="Non - avec lien de dépendance",0,MIN((0.75*J1489),847)),MIN(J1489,(0.75*$C1489),847)),2)),IF($B1489="Non - avec lien de dépendance",MIN(1129,J1489,$C1489)*overallRate,MIN(1129,J1489)*overallRate))</f>
        <v>#VALUE!</v>
      </c>
      <c r="U1489" s="110" t="e">
        <f>IF(revenueReduction&gt;0.3,MAX(IF($B1489="Non - avec lien de dépendance",MIN(1129,K1489,$C1489)*overallRate,MIN(1129,K1489)*overallRate),ROUND(MAX(IF($B1489="Non - avec lien de dépendance",0,MIN((0.75*K1489),847)),MIN(K1489,(0.75*$C1489),847)),2)),IF($B1489="Non - avec lien de dépendance",MIN(1129,K1489,$C1489)*overallRate,MIN(1129,K1489)*overallRate))</f>
        <v>#VALUE!</v>
      </c>
    </row>
    <row r="1490" spans="12:21" x14ac:dyDescent="0.5">
      <c r="L1490" s="56" t="str">
        <f>IF(ISTEXT(overallRate),"Effectuez l’étape 1",IF(OR(COUNT($C1490,H1490)&lt;&gt;2,overallRate=0),0,IF(D1490="Oui",ROUND(MAX(IF($B1490="Non - avec lien de dépendance",0,MIN((0.75*H1490),847)),MIN(H1490,(0.75*$C1490),847)),2),R1490)))</f>
        <v>Effectuez l’étape 1</v>
      </c>
      <c r="M1490" s="56" t="str">
        <f>IF(ISTEXT(overallRate),"Effectuez l’étape 1",IF(OR(COUNT($C1490,I1490)&lt;&gt;2,overallRate=0),0,IF(E1490="Yes",ROUND(MAX(IF($B1490="Non - avec lien de dépendance",0,MIN((0.75*I1490),847)),MIN(I1490,(0.75*$C1490),847)),2),S1490)))</f>
        <v>Effectuez l’étape 1</v>
      </c>
      <c r="N1490" s="56" t="str">
        <f>IF(ISTEXT(overallRate),"Effectuez l’étape 1",IF(OR(COUNT($C1490,J1490)&lt;&gt;2,overallRate=0),0,IF(F1490="Yes",ROUND(MAX(IF($B1490="Non - avec lien de dépendance",0,MIN((0.75*J1490),847)),MIN(J1490,(0.75*$C1490),847)),2),T1490)))</f>
        <v>Effectuez l’étape 1</v>
      </c>
      <c r="O1490" s="56" t="str">
        <f>IF(ISTEXT(overallRate),"Effectuez l’étape 1",IF(OR(COUNT($C1490,K1490)&lt;&gt;2,overallRate=0),0,IF(G1490="Yes",ROUND(MAX(IF($B1490="Non - avec lien de dépendance",0,MIN((0.75*K1490),847)),MIN(K1490,(0.75*$C1490),847)),2),U1490)))</f>
        <v>Effectuez l’étape 1</v>
      </c>
      <c r="P1490" s="3">
        <f t="shared" si="23"/>
        <v>0</v>
      </c>
      <c r="R1490" s="110" t="e">
        <f>IF(revenueReduction&gt;0.3,MAX(IF($B1490="Non - avec lien de dépendance",MIN(1129,H1490,$C1490)*overallRate,MIN(1129,H1490)*overallRate),ROUND(MAX(IF($B1490="Non - avec lien de dépendance",0,MIN((0.75*H1490),847)),MIN(H1490,(0.75*$C1490),847)),2)),IF($B1490="Non - avec lien de dépendance",MIN(1129,H1490,$C1490)*overallRate,MIN(1129,H1490)*overallRate))</f>
        <v>#VALUE!</v>
      </c>
      <c r="S1490" s="110" t="e">
        <f>IF(revenueReduction&gt;0.3,MAX(IF($B1490="Non - avec lien de dépendance",MIN(1129,I1490,$C1490)*overallRate,MIN(1129,I1490)*overallRate),ROUND(MAX(IF($B1490="Non - avec lien de dépendance",0,MIN((0.75*I1490),847)),MIN(I1490,(0.75*$C1490),847)),2)),IF($B1490="Non - avec lien de dépendance",MIN(1129,I1490,$C1490)*overallRate,MIN(1129,I1490)*overallRate))</f>
        <v>#VALUE!</v>
      </c>
      <c r="T1490" s="110" t="e">
        <f>IF(revenueReduction&gt;0.3,MAX(IF($B1490="Non - avec lien de dépendance",MIN(1129,J1490,$C1490)*overallRate,MIN(1129,J1490)*overallRate),ROUND(MAX(IF($B1490="Non - avec lien de dépendance",0,MIN((0.75*J1490),847)),MIN(J1490,(0.75*$C1490),847)),2)),IF($B1490="Non - avec lien de dépendance",MIN(1129,J1490,$C1490)*overallRate,MIN(1129,J1490)*overallRate))</f>
        <v>#VALUE!</v>
      </c>
      <c r="U1490" s="110" t="e">
        <f>IF(revenueReduction&gt;0.3,MAX(IF($B1490="Non - avec lien de dépendance",MIN(1129,K1490,$C1490)*overallRate,MIN(1129,K1490)*overallRate),ROUND(MAX(IF($B1490="Non - avec lien de dépendance",0,MIN((0.75*K1490),847)),MIN(K1490,(0.75*$C1490),847)),2)),IF($B1490="Non - avec lien de dépendance",MIN(1129,K1490,$C1490)*overallRate,MIN(1129,K1490)*overallRate))</f>
        <v>#VALUE!</v>
      </c>
    </row>
    <row r="1491" spans="12:21" x14ac:dyDescent="0.5">
      <c r="L1491" s="56" t="str">
        <f>IF(ISTEXT(overallRate),"Effectuez l’étape 1",IF(OR(COUNT($C1491,H1491)&lt;&gt;2,overallRate=0),0,IF(D1491="Oui",ROUND(MAX(IF($B1491="Non - avec lien de dépendance",0,MIN((0.75*H1491),847)),MIN(H1491,(0.75*$C1491),847)),2),R1491)))</f>
        <v>Effectuez l’étape 1</v>
      </c>
      <c r="M1491" s="56" t="str">
        <f>IF(ISTEXT(overallRate),"Effectuez l’étape 1",IF(OR(COUNT($C1491,I1491)&lt;&gt;2,overallRate=0),0,IF(E1491="Yes",ROUND(MAX(IF($B1491="Non - avec lien de dépendance",0,MIN((0.75*I1491),847)),MIN(I1491,(0.75*$C1491),847)),2),S1491)))</f>
        <v>Effectuez l’étape 1</v>
      </c>
      <c r="N1491" s="56" t="str">
        <f>IF(ISTEXT(overallRate),"Effectuez l’étape 1",IF(OR(COUNT($C1491,J1491)&lt;&gt;2,overallRate=0),0,IF(F1491="Yes",ROUND(MAX(IF($B1491="Non - avec lien de dépendance",0,MIN((0.75*J1491),847)),MIN(J1491,(0.75*$C1491),847)),2),T1491)))</f>
        <v>Effectuez l’étape 1</v>
      </c>
      <c r="O1491" s="56" t="str">
        <f>IF(ISTEXT(overallRate),"Effectuez l’étape 1",IF(OR(COUNT($C1491,K1491)&lt;&gt;2,overallRate=0),0,IF(G1491="Yes",ROUND(MAX(IF($B1491="Non - avec lien de dépendance",0,MIN((0.75*K1491),847)),MIN(K1491,(0.75*$C1491),847)),2),U1491)))</f>
        <v>Effectuez l’étape 1</v>
      </c>
      <c r="P1491" s="3">
        <f t="shared" si="23"/>
        <v>0</v>
      </c>
      <c r="R1491" s="110" t="e">
        <f>IF(revenueReduction&gt;0.3,MAX(IF($B1491="Non - avec lien de dépendance",MIN(1129,H1491,$C1491)*overallRate,MIN(1129,H1491)*overallRate),ROUND(MAX(IF($B1491="Non - avec lien de dépendance",0,MIN((0.75*H1491),847)),MIN(H1491,(0.75*$C1491),847)),2)),IF($B1491="Non - avec lien de dépendance",MIN(1129,H1491,$C1491)*overallRate,MIN(1129,H1491)*overallRate))</f>
        <v>#VALUE!</v>
      </c>
      <c r="S1491" s="110" t="e">
        <f>IF(revenueReduction&gt;0.3,MAX(IF($B1491="Non - avec lien de dépendance",MIN(1129,I1491,$C1491)*overallRate,MIN(1129,I1491)*overallRate),ROUND(MAX(IF($B1491="Non - avec lien de dépendance",0,MIN((0.75*I1491),847)),MIN(I1491,(0.75*$C1491),847)),2)),IF($B1491="Non - avec lien de dépendance",MIN(1129,I1491,$C1491)*overallRate,MIN(1129,I1491)*overallRate))</f>
        <v>#VALUE!</v>
      </c>
      <c r="T1491" s="110" t="e">
        <f>IF(revenueReduction&gt;0.3,MAX(IF($B1491="Non - avec lien de dépendance",MIN(1129,J1491,$C1491)*overallRate,MIN(1129,J1491)*overallRate),ROUND(MAX(IF($B1491="Non - avec lien de dépendance",0,MIN((0.75*J1491),847)),MIN(J1491,(0.75*$C1491),847)),2)),IF($B1491="Non - avec lien de dépendance",MIN(1129,J1491,$C1491)*overallRate,MIN(1129,J1491)*overallRate))</f>
        <v>#VALUE!</v>
      </c>
      <c r="U1491" s="110" t="e">
        <f>IF(revenueReduction&gt;0.3,MAX(IF($B1491="Non - avec lien de dépendance",MIN(1129,K1491,$C1491)*overallRate,MIN(1129,K1491)*overallRate),ROUND(MAX(IF($B1491="Non - avec lien de dépendance",0,MIN((0.75*K1491),847)),MIN(K1491,(0.75*$C1491),847)),2)),IF($B1491="Non - avec lien de dépendance",MIN(1129,K1491,$C1491)*overallRate,MIN(1129,K1491)*overallRate))</f>
        <v>#VALUE!</v>
      </c>
    </row>
    <row r="1492" spans="12:21" x14ac:dyDescent="0.5">
      <c r="L1492" s="56" t="str">
        <f>IF(ISTEXT(overallRate),"Effectuez l’étape 1",IF(OR(COUNT($C1492,H1492)&lt;&gt;2,overallRate=0),0,IF(D1492="Oui",ROUND(MAX(IF($B1492="Non - avec lien de dépendance",0,MIN((0.75*H1492),847)),MIN(H1492,(0.75*$C1492),847)),2),R1492)))</f>
        <v>Effectuez l’étape 1</v>
      </c>
      <c r="M1492" s="56" t="str">
        <f>IF(ISTEXT(overallRate),"Effectuez l’étape 1",IF(OR(COUNT($C1492,I1492)&lt;&gt;2,overallRate=0),0,IF(E1492="Yes",ROUND(MAX(IF($B1492="Non - avec lien de dépendance",0,MIN((0.75*I1492),847)),MIN(I1492,(0.75*$C1492),847)),2),S1492)))</f>
        <v>Effectuez l’étape 1</v>
      </c>
      <c r="N1492" s="56" t="str">
        <f>IF(ISTEXT(overallRate),"Effectuez l’étape 1",IF(OR(COUNT($C1492,J1492)&lt;&gt;2,overallRate=0),0,IF(F1492="Yes",ROUND(MAX(IF($B1492="Non - avec lien de dépendance",0,MIN((0.75*J1492),847)),MIN(J1492,(0.75*$C1492),847)),2),T1492)))</f>
        <v>Effectuez l’étape 1</v>
      </c>
      <c r="O1492" s="56" t="str">
        <f>IF(ISTEXT(overallRate),"Effectuez l’étape 1",IF(OR(COUNT($C1492,K1492)&lt;&gt;2,overallRate=0),0,IF(G1492="Yes",ROUND(MAX(IF($B1492="Non - avec lien de dépendance",0,MIN((0.75*K1492),847)),MIN(K1492,(0.75*$C1492),847)),2),U1492)))</f>
        <v>Effectuez l’étape 1</v>
      </c>
      <c r="P1492" s="3">
        <f t="shared" si="23"/>
        <v>0</v>
      </c>
      <c r="R1492" s="110" t="e">
        <f>IF(revenueReduction&gt;0.3,MAX(IF($B1492="Non - avec lien de dépendance",MIN(1129,H1492,$C1492)*overallRate,MIN(1129,H1492)*overallRate),ROUND(MAX(IF($B1492="Non - avec lien de dépendance",0,MIN((0.75*H1492),847)),MIN(H1492,(0.75*$C1492),847)),2)),IF($B1492="Non - avec lien de dépendance",MIN(1129,H1492,$C1492)*overallRate,MIN(1129,H1492)*overallRate))</f>
        <v>#VALUE!</v>
      </c>
      <c r="S1492" s="110" t="e">
        <f>IF(revenueReduction&gt;0.3,MAX(IF($B1492="Non - avec lien de dépendance",MIN(1129,I1492,$C1492)*overallRate,MIN(1129,I1492)*overallRate),ROUND(MAX(IF($B1492="Non - avec lien de dépendance",0,MIN((0.75*I1492),847)),MIN(I1492,(0.75*$C1492),847)),2)),IF($B1492="Non - avec lien de dépendance",MIN(1129,I1492,$C1492)*overallRate,MIN(1129,I1492)*overallRate))</f>
        <v>#VALUE!</v>
      </c>
      <c r="T1492" s="110" t="e">
        <f>IF(revenueReduction&gt;0.3,MAX(IF($B1492="Non - avec lien de dépendance",MIN(1129,J1492,$C1492)*overallRate,MIN(1129,J1492)*overallRate),ROUND(MAX(IF($B1492="Non - avec lien de dépendance",0,MIN((0.75*J1492),847)),MIN(J1492,(0.75*$C1492),847)),2)),IF($B1492="Non - avec lien de dépendance",MIN(1129,J1492,$C1492)*overallRate,MIN(1129,J1492)*overallRate))</f>
        <v>#VALUE!</v>
      </c>
      <c r="U1492" s="110" t="e">
        <f>IF(revenueReduction&gt;0.3,MAX(IF($B1492="Non - avec lien de dépendance",MIN(1129,K1492,$C1492)*overallRate,MIN(1129,K1492)*overallRate),ROUND(MAX(IF($B1492="Non - avec lien de dépendance",0,MIN((0.75*K1492),847)),MIN(K1492,(0.75*$C1492),847)),2)),IF($B1492="Non - avec lien de dépendance",MIN(1129,K1492,$C1492)*overallRate,MIN(1129,K1492)*overallRate))</f>
        <v>#VALUE!</v>
      </c>
    </row>
    <row r="1493" spans="12:21" x14ac:dyDescent="0.5">
      <c r="L1493" s="56" t="str">
        <f>IF(ISTEXT(overallRate),"Effectuez l’étape 1",IF(OR(COUNT($C1493,H1493)&lt;&gt;2,overallRate=0),0,IF(D1493="Oui",ROUND(MAX(IF($B1493="Non - avec lien de dépendance",0,MIN((0.75*H1493),847)),MIN(H1493,(0.75*$C1493),847)),2),R1493)))</f>
        <v>Effectuez l’étape 1</v>
      </c>
      <c r="M1493" s="56" t="str">
        <f>IF(ISTEXT(overallRate),"Effectuez l’étape 1",IF(OR(COUNT($C1493,I1493)&lt;&gt;2,overallRate=0),0,IF(E1493="Yes",ROUND(MAX(IF($B1493="Non - avec lien de dépendance",0,MIN((0.75*I1493),847)),MIN(I1493,(0.75*$C1493),847)),2),S1493)))</f>
        <v>Effectuez l’étape 1</v>
      </c>
      <c r="N1493" s="56" t="str">
        <f>IF(ISTEXT(overallRate),"Effectuez l’étape 1",IF(OR(COUNT($C1493,J1493)&lt;&gt;2,overallRate=0),0,IF(F1493="Yes",ROUND(MAX(IF($B1493="Non - avec lien de dépendance",0,MIN((0.75*J1493),847)),MIN(J1493,(0.75*$C1493),847)),2),T1493)))</f>
        <v>Effectuez l’étape 1</v>
      </c>
      <c r="O1493" s="56" t="str">
        <f>IF(ISTEXT(overallRate),"Effectuez l’étape 1",IF(OR(COUNT($C1493,K1493)&lt;&gt;2,overallRate=0),0,IF(G1493="Yes",ROUND(MAX(IF($B1493="Non - avec lien de dépendance",0,MIN((0.75*K1493),847)),MIN(K1493,(0.75*$C1493),847)),2),U1493)))</f>
        <v>Effectuez l’étape 1</v>
      </c>
      <c r="P1493" s="3">
        <f t="shared" si="23"/>
        <v>0</v>
      </c>
      <c r="R1493" s="110" t="e">
        <f>IF(revenueReduction&gt;0.3,MAX(IF($B1493="Non - avec lien de dépendance",MIN(1129,H1493,$C1493)*overallRate,MIN(1129,H1493)*overallRate),ROUND(MAX(IF($B1493="Non - avec lien de dépendance",0,MIN((0.75*H1493),847)),MIN(H1493,(0.75*$C1493),847)),2)),IF($B1493="Non - avec lien de dépendance",MIN(1129,H1493,$C1493)*overallRate,MIN(1129,H1493)*overallRate))</f>
        <v>#VALUE!</v>
      </c>
      <c r="S1493" s="110" t="e">
        <f>IF(revenueReduction&gt;0.3,MAX(IF($B1493="Non - avec lien de dépendance",MIN(1129,I1493,$C1493)*overallRate,MIN(1129,I1493)*overallRate),ROUND(MAX(IF($B1493="Non - avec lien de dépendance",0,MIN((0.75*I1493),847)),MIN(I1493,(0.75*$C1493),847)),2)),IF($B1493="Non - avec lien de dépendance",MIN(1129,I1493,$C1493)*overallRate,MIN(1129,I1493)*overallRate))</f>
        <v>#VALUE!</v>
      </c>
      <c r="T1493" s="110" t="e">
        <f>IF(revenueReduction&gt;0.3,MAX(IF($B1493="Non - avec lien de dépendance",MIN(1129,J1493,$C1493)*overallRate,MIN(1129,J1493)*overallRate),ROUND(MAX(IF($B1493="Non - avec lien de dépendance",0,MIN((0.75*J1493),847)),MIN(J1493,(0.75*$C1493),847)),2)),IF($B1493="Non - avec lien de dépendance",MIN(1129,J1493,$C1493)*overallRate,MIN(1129,J1493)*overallRate))</f>
        <v>#VALUE!</v>
      </c>
      <c r="U1493" s="110" t="e">
        <f>IF(revenueReduction&gt;0.3,MAX(IF($B1493="Non - avec lien de dépendance",MIN(1129,K1493,$C1493)*overallRate,MIN(1129,K1493)*overallRate),ROUND(MAX(IF($B1493="Non - avec lien de dépendance",0,MIN((0.75*K1493),847)),MIN(K1493,(0.75*$C1493),847)),2)),IF($B1493="Non - avec lien de dépendance",MIN(1129,K1493,$C1493)*overallRate,MIN(1129,K1493)*overallRate))</f>
        <v>#VALUE!</v>
      </c>
    </row>
    <row r="1494" spans="12:21" x14ac:dyDescent="0.5">
      <c r="L1494" s="56" t="str">
        <f>IF(ISTEXT(overallRate),"Effectuez l’étape 1",IF(OR(COUNT($C1494,H1494)&lt;&gt;2,overallRate=0),0,IF(D1494="Oui",ROUND(MAX(IF($B1494="Non - avec lien de dépendance",0,MIN((0.75*H1494),847)),MIN(H1494,(0.75*$C1494),847)),2),R1494)))</f>
        <v>Effectuez l’étape 1</v>
      </c>
      <c r="M1494" s="56" t="str">
        <f>IF(ISTEXT(overallRate),"Effectuez l’étape 1",IF(OR(COUNT($C1494,I1494)&lt;&gt;2,overallRate=0),0,IF(E1494="Yes",ROUND(MAX(IF($B1494="Non - avec lien de dépendance",0,MIN((0.75*I1494),847)),MIN(I1494,(0.75*$C1494),847)),2),S1494)))</f>
        <v>Effectuez l’étape 1</v>
      </c>
      <c r="N1494" s="56" t="str">
        <f>IF(ISTEXT(overallRate),"Effectuez l’étape 1",IF(OR(COUNT($C1494,J1494)&lt;&gt;2,overallRate=0),0,IF(F1494="Yes",ROUND(MAX(IF($B1494="Non - avec lien de dépendance",0,MIN((0.75*J1494),847)),MIN(J1494,(0.75*$C1494),847)),2),T1494)))</f>
        <v>Effectuez l’étape 1</v>
      </c>
      <c r="O1494" s="56" t="str">
        <f>IF(ISTEXT(overallRate),"Effectuez l’étape 1",IF(OR(COUNT($C1494,K1494)&lt;&gt;2,overallRate=0),0,IF(G1494="Yes",ROUND(MAX(IF($B1494="Non - avec lien de dépendance",0,MIN((0.75*K1494),847)),MIN(K1494,(0.75*$C1494),847)),2),U1494)))</f>
        <v>Effectuez l’étape 1</v>
      </c>
      <c r="P1494" s="3">
        <f t="shared" si="23"/>
        <v>0</v>
      </c>
      <c r="R1494" s="110" t="e">
        <f>IF(revenueReduction&gt;0.3,MAX(IF($B1494="Non - avec lien de dépendance",MIN(1129,H1494,$C1494)*overallRate,MIN(1129,H1494)*overallRate),ROUND(MAX(IF($B1494="Non - avec lien de dépendance",0,MIN((0.75*H1494),847)),MIN(H1494,(0.75*$C1494),847)),2)),IF($B1494="Non - avec lien de dépendance",MIN(1129,H1494,$C1494)*overallRate,MIN(1129,H1494)*overallRate))</f>
        <v>#VALUE!</v>
      </c>
      <c r="S1494" s="110" t="e">
        <f>IF(revenueReduction&gt;0.3,MAX(IF($B1494="Non - avec lien de dépendance",MIN(1129,I1494,$C1494)*overallRate,MIN(1129,I1494)*overallRate),ROUND(MAX(IF($B1494="Non - avec lien de dépendance",0,MIN((0.75*I1494),847)),MIN(I1494,(0.75*$C1494),847)),2)),IF($B1494="Non - avec lien de dépendance",MIN(1129,I1494,$C1494)*overallRate,MIN(1129,I1494)*overallRate))</f>
        <v>#VALUE!</v>
      </c>
      <c r="T1494" s="110" t="e">
        <f>IF(revenueReduction&gt;0.3,MAX(IF($B1494="Non - avec lien de dépendance",MIN(1129,J1494,$C1494)*overallRate,MIN(1129,J1494)*overallRate),ROUND(MAX(IF($B1494="Non - avec lien de dépendance",0,MIN((0.75*J1494),847)),MIN(J1494,(0.75*$C1494),847)),2)),IF($B1494="Non - avec lien de dépendance",MIN(1129,J1494,$C1494)*overallRate,MIN(1129,J1494)*overallRate))</f>
        <v>#VALUE!</v>
      </c>
      <c r="U1494" s="110" t="e">
        <f>IF(revenueReduction&gt;0.3,MAX(IF($B1494="Non - avec lien de dépendance",MIN(1129,K1494,$C1494)*overallRate,MIN(1129,K1494)*overallRate),ROUND(MAX(IF($B1494="Non - avec lien de dépendance",0,MIN((0.75*K1494),847)),MIN(K1494,(0.75*$C1494),847)),2)),IF($B1494="Non - avec lien de dépendance",MIN(1129,K1494,$C1494)*overallRate,MIN(1129,K1494)*overallRate))</f>
        <v>#VALUE!</v>
      </c>
    </row>
    <row r="1495" spans="12:21" x14ac:dyDescent="0.5">
      <c r="L1495" s="56" t="str">
        <f>IF(ISTEXT(overallRate),"Effectuez l’étape 1",IF(OR(COUNT($C1495,H1495)&lt;&gt;2,overallRate=0),0,IF(D1495="Oui",ROUND(MAX(IF($B1495="Non - avec lien de dépendance",0,MIN((0.75*H1495),847)),MIN(H1495,(0.75*$C1495),847)),2),R1495)))</f>
        <v>Effectuez l’étape 1</v>
      </c>
      <c r="M1495" s="56" t="str">
        <f>IF(ISTEXT(overallRate),"Effectuez l’étape 1",IF(OR(COUNT($C1495,I1495)&lt;&gt;2,overallRate=0),0,IF(E1495="Yes",ROUND(MAX(IF($B1495="Non - avec lien de dépendance",0,MIN((0.75*I1495),847)),MIN(I1495,(0.75*$C1495),847)),2),S1495)))</f>
        <v>Effectuez l’étape 1</v>
      </c>
      <c r="N1495" s="56" t="str">
        <f>IF(ISTEXT(overallRate),"Effectuez l’étape 1",IF(OR(COUNT($C1495,J1495)&lt;&gt;2,overallRate=0),0,IF(F1495="Yes",ROUND(MAX(IF($B1495="Non - avec lien de dépendance",0,MIN((0.75*J1495),847)),MIN(J1495,(0.75*$C1495),847)),2),T1495)))</f>
        <v>Effectuez l’étape 1</v>
      </c>
      <c r="O1495" s="56" t="str">
        <f>IF(ISTEXT(overallRate),"Effectuez l’étape 1",IF(OR(COUNT($C1495,K1495)&lt;&gt;2,overallRate=0),0,IF(G1495="Yes",ROUND(MAX(IF($B1495="Non - avec lien de dépendance",0,MIN((0.75*K1495),847)),MIN(K1495,(0.75*$C1495),847)),2),U1495)))</f>
        <v>Effectuez l’étape 1</v>
      </c>
      <c r="P1495" s="3">
        <f t="shared" si="23"/>
        <v>0</v>
      </c>
      <c r="R1495" s="110" t="e">
        <f>IF(revenueReduction&gt;0.3,MAX(IF($B1495="Non - avec lien de dépendance",MIN(1129,H1495,$C1495)*overallRate,MIN(1129,H1495)*overallRate),ROUND(MAX(IF($B1495="Non - avec lien de dépendance",0,MIN((0.75*H1495),847)),MIN(H1495,(0.75*$C1495),847)),2)),IF($B1495="Non - avec lien de dépendance",MIN(1129,H1495,$C1495)*overallRate,MIN(1129,H1495)*overallRate))</f>
        <v>#VALUE!</v>
      </c>
      <c r="S1495" s="110" t="e">
        <f>IF(revenueReduction&gt;0.3,MAX(IF($B1495="Non - avec lien de dépendance",MIN(1129,I1495,$C1495)*overallRate,MIN(1129,I1495)*overallRate),ROUND(MAX(IF($B1495="Non - avec lien de dépendance",0,MIN((0.75*I1495),847)),MIN(I1495,(0.75*$C1495),847)),2)),IF($B1495="Non - avec lien de dépendance",MIN(1129,I1495,$C1495)*overallRate,MIN(1129,I1495)*overallRate))</f>
        <v>#VALUE!</v>
      </c>
      <c r="T1495" s="110" t="e">
        <f>IF(revenueReduction&gt;0.3,MAX(IF($B1495="Non - avec lien de dépendance",MIN(1129,J1495,$C1495)*overallRate,MIN(1129,J1495)*overallRate),ROUND(MAX(IF($B1495="Non - avec lien de dépendance",0,MIN((0.75*J1495),847)),MIN(J1495,(0.75*$C1495),847)),2)),IF($B1495="Non - avec lien de dépendance",MIN(1129,J1495,$C1495)*overallRate,MIN(1129,J1495)*overallRate))</f>
        <v>#VALUE!</v>
      </c>
      <c r="U1495" s="110" t="e">
        <f>IF(revenueReduction&gt;0.3,MAX(IF($B1495="Non - avec lien de dépendance",MIN(1129,K1495,$C1495)*overallRate,MIN(1129,K1495)*overallRate),ROUND(MAX(IF($B1495="Non - avec lien de dépendance",0,MIN((0.75*K1495),847)),MIN(K1495,(0.75*$C1495),847)),2)),IF($B1495="Non - avec lien de dépendance",MIN(1129,K1495,$C1495)*overallRate,MIN(1129,K1495)*overallRate))</f>
        <v>#VALUE!</v>
      </c>
    </row>
    <row r="1496" spans="12:21" x14ac:dyDescent="0.5">
      <c r="L1496" s="56" t="str">
        <f>IF(ISTEXT(overallRate),"Effectuez l’étape 1",IF(OR(COUNT($C1496,H1496)&lt;&gt;2,overallRate=0),0,IF(D1496="Oui",ROUND(MAX(IF($B1496="Non - avec lien de dépendance",0,MIN((0.75*H1496),847)),MIN(H1496,(0.75*$C1496),847)),2),R1496)))</f>
        <v>Effectuez l’étape 1</v>
      </c>
      <c r="M1496" s="56" t="str">
        <f>IF(ISTEXT(overallRate),"Effectuez l’étape 1",IF(OR(COUNT($C1496,I1496)&lt;&gt;2,overallRate=0),0,IF(E1496="Yes",ROUND(MAX(IF($B1496="Non - avec lien de dépendance",0,MIN((0.75*I1496),847)),MIN(I1496,(0.75*$C1496),847)),2),S1496)))</f>
        <v>Effectuez l’étape 1</v>
      </c>
      <c r="N1496" s="56" t="str">
        <f>IF(ISTEXT(overallRate),"Effectuez l’étape 1",IF(OR(COUNT($C1496,J1496)&lt;&gt;2,overallRate=0),0,IF(F1496="Yes",ROUND(MAX(IF($B1496="Non - avec lien de dépendance",0,MIN((0.75*J1496),847)),MIN(J1496,(0.75*$C1496),847)),2),T1496)))</f>
        <v>Effectuez l’étape 1</v>
      </c>
      <c r="O1496" s="56" t="str">
        <f>IF(ISTEXT(overallRate),"Effectuez l’étape 1",IF(OR(COUNT($C1496,K1496)&lt;&gt;2,overallRate=0),0,IF(G1496="Yes",ROUND(MAX(IF($B1496="Non - avec lien de dépendance",0,MIN((0.75*K1496),847)),MIN(K1496,(0.75*$C1496),847)),2),U1496)))</f>
        <v>Effectuez l’étape 1</v>
      </c>
      <c r="P1496" s="3">
        <f t="shared" si="23"/>
        <v>0</v>
      </c>
      <c r="R1496" s="110" t="e">
        <f>IF(revenueReduction&gt;0.3,MAX(IF($B1496="Non - avec lien de dépendance",MIN(1129,H1496,$C1496)*overallRate,MIN(1129,H1496)*overallRate),ROUND(MAX(IF($B1496="Non - avec lien de dépendance",0,MIN((0.75*H1496),847)),MIN(H1496,(0.75*$C1496),847)),2)),IF($B1496="Non - avec lien de dépendance",MIN(1129,H1496,$C1496)*overallRate,MIN(1129,H1496)*overallRate))</f>
        <v>#VALUE!</v>
      </c>
      <c r="S1496" s="110" t="e">
        <f>IF(revenueReduction&gt;0.3,MAX(IF($B1496="Non - avec lien de dépendance",MIN(1129,I1496,$C1496)*overallRate,MIN(1129,I1496)*overallRate),ROUND(MAX(IF($B1496="Non - avec lien de dépendance",0,MIN((0.75*I1496),847)),MIN(I1496,(0.75*$C1496),847)),2)),IF($B1496="Non - avec lien de dépendance",MIN(1129,I1496,$C1496)*overallRate,MIN(1129,I1496)*overallRate))</f>
        <v>#VALUE!</v>
      </c>
      <c r="T1496" s="110" t="e">
        <f>IF(revenueReduction&gt;0.3,MAX(IF($B1496="Non - avec lien de dépendance",MIN(1129,J1496,$C1496)*overallRate,MIN(1129,J1496)*overallRate),ROUND(MAX(IF($B1496="Non - avec lien de dépendance",0,MIN((0.75*J1496),847)),MIN(J1496,(0.75*$C1496),847)),2)),IF($B1496="Non - avec lien de dépendance",MIN(1129,J1496,$C1496)*overallRate,MIN(1129,J1496)*overallRate))</f>
        <v>#VALUE!</v>
      </c>
      <c r="U1496" s="110" t="e">
        <f>IF(revenueReduction&gt;0.3,MAX(IF($B1496="Non - avec lien de dépendance",MIN(1129,K1496,$C1496)*overallRate,MIN(1129,K1496)*overallRate),ROUND(MAX(IF($B1496="Non - avec lien de dépendance",0,MIN((0.75*K1496),847)),MIN(K1496,(0.75*$C1496),847)),2)),IF($B1496="Non - avec lien de dépendance",MIN(1129,K1496,$C1496)*overallRate,MIN(1129,K1496)*overallRate))</f>
        <v>#VALUE!</v>
      </c>
    </row>
    <row r="1497" spans="12:21" x14ac:dyDescent="0.5">
      <c r="L1497" s="56" t="str">
        <f>IF(ISTEXT(overallRate),"Effectuez l’étape 1",IF(OR(COUNT($C1497,H1497)&lt;&gt;2,overallRate=0),0,IF(D1497="Oui",ROUND(MAX(IF($B1497="Non - avec lien de dépendance",0,MIN((0.75*H1497),847)),MIN(H1497,(0.75*$C1497),847)),2),R1497)))</f>
        <v>Effectuez l’étape 1</v>
      </c>
      <c r="M1497" s="56" t="str">
        <f>IF(ISTEXT(overallRate),"Effectuez l’étape 1",IF(OR(COUNT($C1497,I1497)&lt;&gt;2,overallRate=0),0,IF(E1497="Yes",ROUND(MAX(IF($B1497="Non - avec lien de dépendance",0,MIN((0.75*I1497),847)),MIN(I1497,(0.75*$C1497),847)),2),S1497)))</f>
        <v>Effectuez l’étape 1</v>
      </c>
      <c r="N1497" s="56" t="str">
        <f>IF(ISTEXT(overallRate),"Effectuez l’étape 1",IF(OR(COUNT($C1497,J1497)&lt;&gt;2,overallRate=0),0,IF(F1497="Yes",ROUND(MAX(IF($B1497="Non - avec lien de dépendance",0,MIN((0.75*J1497),847)),MIN(J1497,(0.75*$C1497),847)),2),T1497)))</f>
        <v>Effectuez l’étape 1</v>
      </c>
      <c r="O1497" s="56" t="str">
        <f>IF(ISTEXT(overallRate),"Effectuez l’étape 1",IF(OR(COUNT($C1497,K1497)&lt;&gt;2,overallRate=0),0,IF(G1497="Yes",ROUND(MAX(IF($B1497="Non - avec lien de dépendance",0,MIN((0.75*K1497),847)),MIN(K1497,(0.75*$C1497),847)),2),U1497)))</f>
        <v>Effectuez l’étape 1</v>
      </c>
      <c r="P1497" s="3">
        <f t="shared" si="23"/>
        <v>0</v>
      </c>
      <c r="R1497" s="110" t="e">
        <f>IF(revenueReduction&gt;0.3,MAX(IF($B1497="Non - avec lien de dépendance",MIN(1129,H1497,$C1497)*overallRate,MIN(1129,H1497)*overallRate),ROUND(MAX(IF($B1497="Non - avec lien de dépendance",0,MIN((0.75*H1497),847)),MIN(H1497,(0.75*$C1497),847)),2)),IF($B1497="Non - avec lien de dépendance",MIN(1129,H1497,$C1497)*overallRate,MIN(1129,H1497)*overallRate))</f>
        <v>#VALUE!</v>
      </c>
      <c r="S1497" s="110" t="e">
        <f>IF(revenueReduction&gt;0.3,MAX(IF($B1497="Non - avec lien de dépendance",MIN(1129,I1497,$C1497)*overallRate,MIN(1129,I1497)*overallRate),ROUND(MAX(IF($B1497="Non - avec lien de dépendance",0,MIN((0.75*I1497),847)),MIN(I1497,(0.75*$C1497),847)),2)),IF($B1497="Non - avec lien de dépendance",MIN(1129,I1497,$C1497)*overallRate,MIN(1129,I1497)*overallRate))</f>
        <v>#VALUE!</v>
      </c>
      <c r="T1497" s="110" t="e">
        <f>IF(revenueReduction&gt;0.3,MAX(IF($B1497="Non - avec lien de dépendance",MIN(1129,J1497,$C1497)*overallRate,MIN(1129,J1497)*overallRate),ROUND(MAX(IF($B1497="Non - avec lien de dépendance",0,MIN((0.75*J1497),847)),MIN(J1497,(0.75*$C1497),847)),2)),IF($B1497="Non - avec lien de dépendance",MIN(1129,J1497,$C1497)*overallRate,MIN(1129,J1497)*overallRate))</f>
        <v>#VALUE!</v>
      </c>
      <c r="U1497" s="110" t="e">
        <f>IF(revenueReduction&gt;0.3,MAX(IF($B1497="Non - avec lien de dépendance",MIN(1129,K1497,$C1497)*overallRate,MIN(1129,K1497)*overallRate),ROUND(MAX(IF($B1497="Non - avec lien de dépendance",0,MIN((0.75*K1497),847)),MIN(K1497,(0.75*$C1497),847)),2)),IF($B1497="Non - avec lien de dépendance",MIN(1129,K1497,$C1497)*overallRate,MIN(1129,K1497)*overallRate))</f>
        <v>#VALUE!</v>
      </c>
    </row>
    <row r="1498" spans="12:21" x14ac:dyDescent="0.5">
      <c r="L1498" s="56" t="str">
        <f>IF(ISTEXT(overallRate),"Effectuez l’étape 1",IF(OR(COUNT($C1498,H1498)&lt;&gt;2,overallRate=0),0,IF(D1498="Oui",ROUND(MAX(IF($B1498="Non - avec lien de dépendance",0,MIN((0.75*H1498),847)),MIN(H1498,(0.75*$C1498),847)),2),R1498)))</f>
        <v>Effectuez l’étape 1</v>
      </c>
      <c r="M1498" s="56" t="str">
        <f>IF(ISTEXT(overallRate),"Effectuez l’étape 1",IF(OR(COUNT($C1498,I1498)&lt;&gt;2,overallRate=0),0,IF(E1498="Yes",ROUND(MAX(IF($B1498="Non - avec lien de dépendance",0,MIN((0.75*I1498),847)),MIN(I1498,(0.75*$C1498),847)),2),S1498)))</f>
        <v>Effectuez l’étape 1</v>
      </c>
      <c r="N1498" s="56" t="str">
        <f>IF(ISTEXT(overallRate),"Effectuez l’étape 1",IF(OR(COUNT($C1498,J1498)&lt;&gt;2,overallRate=0),0,IF(F1498="Yes",ROUND(MAX(IF($B1498="Non - avec lien de dépendance",0,MIN((0.75*J1498),847)),MIN(J1498,(0.75*$C1498),847)),2),T1498)))</f>
        <v>Effectuez l’étape 1</v>
      </c>
      <c r="O1498" s="56" t="str">
        <f>IF(ISTEXT(overallRate),"Effectuez l’étape 1",IF(OR(COUNT($C1498,K1498)&lt;&gt;2,overallRate=0),0,IF(G1498="Yes",ROUND(MAX(IF($B1498="Non - avec lien de dépendance",0,MIN((0.75*K1498),847)),MIN(K1498,(0.75*$C1498),847)),2),U1498)))</f>
        <v>Effectuez l’étape 1</v>
      </c>
      <c r="P1498" s="3">
        <f t="shared" si="23"/>
        <v>0</v>
      </c>
      <c r="R1498" s="110" t="e">
        <f>IF(revenueReduction&gt;0.3,MAX(IF($B1498="Non - avec lien de dépendance",MIN(1129,H1498,$C1498)*overallRate,MIN(1129,H1498)*overallRate),ROUND(MAX(IF($B1498="Non - avec lien de dépendance",0,MIN((0.75*H1498),847)),MIN(H1498,(0.75*$C1498),847)),2)),IF($B1498="Non - avec lien de dépendance",MIN(1129,H1498,$C1498)*overallRate,MIN(1129,H1498)*overallRate))</f>
        <v>#VALUE!</v>
      </c>
      <c r="S1498" s="110" t="e">
        <f>IF(revenueReduction&gt;0.3,MAX(IF($B1498="Non - avec lien de dépendance",MIN(1129,I1498,$C1498)*overallRate,MIN(1129,I1498)*overallRate),ROUND(MAX(IF($B1498="Non - avec lien de dépendance",0,MIN((0.75*I1498),847)),MIN(I1498,(0.75*$C1498),847)),2)),IF($B1498="Non - avec lien de dépendance",MIN(1129,I1498,$C1498)*overallRate,MIN(1129,I1498)*overallRate))</f>
        <v>#VALUE!</v>
      </c>
      <c r="T1498" s="110" t="e">
        <f>IF(revenueReduction&gt;0.3,MAX(IF($B1498="Non - avec lien de dépendance",MIN(1129,J1498,$C1498)*overallRate,MIN(1129,J1498)*overallRate),ROUND(MAX(IF($B1498="Non - avec lien de dépendance",0,MIN((0.75*J1498),847)),MIN(J1498,(0.75*$C1498),847)),2)),IF($B1498="Non - avec lien de dépendance",MIN(1129,J1498,$C1498)*overallRate,MIN(1129,J1498)*overallRate))</f>
        <v>#VALUE!</v>
      </c>
      <c r="U1498" s="110" t="e">
        <f>IF(revenueReduction&gt;0.3,MAX(IF($B1498="Non - avec lien de dépendance",MIN(1129,K1498,$C1498)*overallRate,MIN(1129,K1498)*overallRate),ROUND(MAX(IF($B1498="Non - avec lien de dépendance",0,MIN((0.75*K1498),847)),MIN(K1498,(0.75*$C1498),847)),2)),IF($B1498="Non - avec lien de dépendance",MIN(1129,K1498,$C1498)*overallRate,MIN(1129,K1498)*overallRate))</f>
        <v>#VALUE!</v>
      </c>
    </row>
    <row r="1499" spans="12:21" x14ac:dyDescent="0.5">
      <c r="L1499" s="56" t="str">
        <f>IF(ISTEXT(overallRate),"Effectuez l’étape 1",IF(OR(COUNT($C1499,H1499)&lt;&gt;2,overallRate=0),0,IF(D1499="Oui",ROUND(MAX(IF($B1499="Non - avec lien de dépendance",0,MIN((0.75*H1499),847)),MIN(H1499,(0.75*$C1499),847)),2),R1499)))</f>
        <v>Effectuez l’étape 1</v>
      </c>
      <c r="M1499" s="56" t="str">
        <f>IF(ISTEXT(overallRate),"Effectuez l’étape 1",IF(OR(COUNT($C1499,I1499)&lt;&gt;2,overallRate=0),0,IF(E1499="Yes",ROUND(MAX(IF($B1499="Non - avec lien de dépendance",0,MIN((0.75*I1499),847)),MIN(I1499,(0.75*$C1499),847)),2),S1499)))</f>
        <v>Effectuez l’étape 1</v>
      </c>
      <c r="N1499" s="56" t="str">
        <f>IF(ISTEXT(overallRate),"Effectuez l’étape 1",IF(OR(COUNT($C1499,J1499)&lt;&gt;2,overallRate=0),0,IF(F1499="Yes",ROUND(MAX(IF($B1499="Non - avec lien de dépendance",0,MIN((0.75*J1499),847)),MIN(J1499,(0.75*$C1499),847)),2),T1499)))</f>
        <v>Effectuez l’étape 1</v>
      </c>
      <c r="O1499" s="56" t="str">
        <f>IF(ISTEXT(overallRate),"Effectuez l’étape 1",IF(OR(COUNT($C1499,K1499)&lt;&gt;2,overallRate=0),0,IF(G1499="Yes",ROUND(MAX(IF($B1499="Non - avec lien de dépendance",0,MIN((0.75*K1499),847)),MIN(K1499,(0.75*$C1499),847)),2),U1499)))</f>
        <v>Effectuez l’étape 1</v>
      </c>
      <c r="P1499" s="3">
        <f t="shared" si="23"/>
        <v>0</v>
      </c>
      <c r="R1499" s="110" t="e">
        <f>IF(revenueReduction&gt;0.3,MAX(IF($B1499="Non - avec lien de dépendance",MIN(1129,H1499,$C1499)*overallRate,MIN(1129,H1499)*overallRate),ROUND(MAX(IF($B1499="Non - avec lien de dépendance",0,MIN((0.75*H1499),847)),MIN(H1499,(0.75*$C1499),847)),2)),IF($B1499="Non - avec lien de dépendance",MIN(1129,H1499,$C1499)*overallRate,MIN(1129,H1499)*overallRate))</f>
        <v>#VALUE!</v>
      </c>
      <c r="S1499" s="110" t="e">
        <f>IF(revenueReduction&gt;0.3,MAX(IF($B1499="Non - avec lien de dépendance",MIN(1129,I1499,$C1499)*overallRate,MIN(1129,I1499)*overallRate),ROUND(MAX(IF($B1499="Non - avec lien de dépendance",0,MIN((0.75*I1499),847)),MIN(I1499,(0.75*$C1499),847)),2)),IF($B1499="Non - avec lien de dépendance",MIN(1129,I1499,$C1499)*overallRate,MIN(1129,I1499)*overallRate))</f>
        <v>#VALUE!</v>
      </c>
      <c r="T1499" s="110" t="e">
        <f>IF(revenueReduction&gt;0.3,MAX(IF($B1499="Non - avec lien de dépendance",MIN(1129,J1499,$C1499)*overallRate,MIN(1129,J1499)*overallRate),ROUND(MAX(IF($B1499="Non - avec lien de dépendance",0,MIN((0.75*J1499),847)),MIN(J1499,(0.75*$C1499),847)),2)),IF($B1499="Non - avec lien de dépendance",MIN(1129,J1499,$C1499)*overallRate,MIN(1129,J1499)*overallRate))</f>
        <v>#VALUE!</v>
      </c>
      <c r="U1499" s="110" t="e">
        <f>IF(revenueReduction&gt;0.3,MAX(IF($B1499="Non - avec lien de dépendance",MIN(1129,K1499,$C1499)*overallRate,MIN(1129,K1499)*overallRate),ROUND(MAX(IF($B1499="Non - avec lien de dépendance",0,MIN((0.75*K1499),847)),MIN(K1499,(0.75*$C1499),847)),2)),IF($B1499="Non - avec lien de dépendance",MIN(1129,K1499,$C1499)*overallRate,MIN(1129,K1499)*overallRate))</f>
        <v>#VALUE!</v>
      </c>
    </row>
    <row r="1500" spans="12:21" x14ac:dyDescent="0.5">
      <c r="L1500" s="56" t="str">
        <f>IF(ISTEXT(overallRate),"Effectuez l’étape 1",IF(OR(COUNT($C1500,H1500)&lt;&gt;2,overallRate=0),0,IF(D1500="Oui",ROUND(MAX(IF($B1500="Non - avec lien de dépendance",0,MIN((0.75*H1500),847)),MIN(H1500,(0.75*$C1500),847)),2),R1500)))</f>
        <v>Effectuez l’étape 1</v>
      </c>
      <c r="M1500" s="56" t="str">
        <f>IF(ISTEXT(overallRate),"Effectuez l’étape 1",IF(OR(COUNT($C1500,I1500)&lt;&gt;2,overallRate=0),0,IF(E1500="Yes",ROUND(MAX(IF($B1500="Non - avec lien de dépendance",0,MIN((0.75*I1500),847)),MIN(I1500,(0.75*$C1500),847)),2),S1500)))</f>
        <v>Effectuez l’étape 1</v>
      </c>
      <c r="N1500" s="56" t="str">
        <f>IF(ISTEXT(overallRate),"Effectuez l’étape 1",IF(OR(COUNT($C1500,J1500)&lt;&gt;2,overallRate=0),0,IF(F1500="Yes",ROUND(MAX(IF($B1500="Non - avec lien de dépendance",0,MIN((0.75*J1500),847)),MIN(J1500,(0.75*$C1500),847)),2),T1500)))</f>
        <v>Effectuez l’étape 1</v>
      </c>
      <c r="O1500" s="56" t="str">
        <f>IF(ISTEXT(overallRate),"Effectuez l’étape 1",IF(OR(COUNT($C1500,K1500)&lt;&gt;2,overallRate=0),0,IF(G1500="Yes",ROUND(MAX(IF($B1500="Non - avec lien de dépendance",0,MIN((0.75*K1500),847)),MIN(K1500,(0.75*$C1500),847)),2),U1500)))</f>
        <v>Effectuez l’étape 1</v>
      </c>
      <c r="P1500" s="3">
        <f t="shared" si="23"/>
        <v>0</v>
      </c>
      <c r="R1500" s="110" t="e">
        <f>IF(revenueReduction&gt;0.3,MAX(IF($B1500="Non - avec lien de dépendance",MIN(1129,H1500,$C1500)*overallRate,MIN(1129,H1500)*overallRate),ROUND(MAX(IF($B1500="Non - avec lien de dépendance",0,MIN((0.75*H1500),847)),MIN(H1500,(0.75*$C1500),847)),2)),IF($B1500="Non - avec lien de dépendance",MIN(1129,H1500,$C1500)*overallRate,MIN(1129,H1500)*overallRate))</f>
        <v>#VALUE!</v>
      </c>
      <c r="S1500" s="110" t="e">
        <f>IF(revenueReduction&gt;0.3,MAX(IF($B1500="Non - avec lien de dépendance",MIN(1129,I1500,$C1500)*overallRate,MIN(1129,I1500)*overallRate),ROUND(MAX(IF($B1500="Non - avec lien de dépendance",0,MIN((0.75*I1500),847)),MIN(I1500,(0.75*$C1500),847)),2)),IF($B1500="Non - avec lien de dépendance",MIN(1129,I1500,$C1500)*overallRate,MIN(1129,I1500)*overallRate))</f>
        <v>#VALUE!</v>
      </c>
      <c r="T1500" s="110" t="e">
        <f>IF(revenueReduction&gt;0.3,MAX(IF($B1500="Non - avec lien de dépendance",MIN(1129,J1500,$C1500)*overallRate,MIN(1129,J1500)*overallRate),ROUND(MAX(IF($B1500="Non - avec lien de dépendance",0,MIN((0.75*J1500),847)),MIN(J1500,(0.75*$C1500),847)),2)),IF($B1500="Non - avec lien de dépendance",MIN(1129,J1500,$C1500)*overallRate,MIN(1129,J1500)*overallRate))</f>
        <v>#VALUE!</v>
      </c>
      <c r="U1500" s="110" t="e">
        <f>IF(revenueReduction&gt;0.3,MAX(IF($B1500="Non - avec lien de dépendance",MIN(1129,K1500,$C1500)*overallRate,MIN(1129,K1500)*overallRate),ROUND(MAX(IF($B1500="Non - avec lien de dépendance",0,MIN((0.75*K1500),847)),MIN(K1500,(0.75*$C1500),847)),2)),IF($B1500="Non - avec lien de dépendance",MIN(1129,K1500,$C1500)*overallRate,MIN(1129,K1500)*overallRate))</f>
        <v>#VALUE!</v>
      </c>
    </row>
    <row r="1501" spans="12:21" x14ac:dyDescent="0.5">
      <c r="L1501" s="56" t="str">
        <f>IF(ISTEXT(overallRate),"Effectuez l’étape 1",IF(OR(COUNT($C1501,H1501)&lt;&gt;2,overallRate=0),0,IF(D1501="Oui",ROUND(MAX(IF($B1501="Non - avec lien de dépendance",0,MIN((0.75*H1501),847)),MIN(H1501,(0.75*$C1501),847)),2),R1501)))</f>
        <v>Effectuez l’étape 1</v>
      </c>
      <c r="M1501" s="56" t="str">
        <f>IF(ISTEXT(overallRate),"Effectuez l’étape 1",IF(OR(COUNT($C1501,I1501)&lt;&gt;2,overallRate=0),0,IF(E1501="Yes",ROUND(MAX(IF($B1501="Non - avec lien de dépendance",0,MIN((0.75*I1501),847)),MIN(I1501,(0.75*$C1501),847)),2),S1501)))</f>
        <v>Effectuez l’étape 1</v>
      </c>
      <c r="N1501" s="56" t="str">
        <f>IF(ISTEXT(overallRate),"Effectuez l’étape 1",IF(OR(COUNT($C1501,J1501)&lt;&gt;2,overallRate=0),0,IF(F1501="Yes",ROUND(MAX(IF($B1501="Non - avec lien de dépendance",0,MIN((0.75*J1501),847)),MIN(J1501,(0.75*$C1501),847)),2),T1501)))</f>
        <v>Effectuez l’étape 1</v>
      </c>
      <c r="O1501" s="56" t="str">
        <f>IF(ISTEXT(overallRate),"Effectuez l’étape 1",IF(OR(COUNT($C1501,K1501)&lt;&gt;2,overallRate=0),0,IF(G1501="Yes",ROUND(MAX(IF($B1501="Non - avec lien de dépendance",0,MIN((0.75*K1501),847)),MIN(K1501,(0.75*$C1501),847)),2),U1501)))</f>
        <v>Effectuez l’étape 1</v>
      </c>
      <c r="P1501" s="3">
        <f t="shared" si="23"/>
        <v>0</v>
      </c>
      <c r="R1501" s="110" t="e">
        <f>IF(revenueReduction&gt;0.3,MAX(IF($B1501="Non - avec lien de dépendance",MIN(1129,H1501,$C1501)*overallRate,MIN(1129,H1501)*overallRate),ROUND(MAX(IF($B1501="Non - avec lien de dépendance",0,MIN((0.75*H1501),847)),MIN(H1501,(0.75*$C1501),847)),2)),IF($B1501="Non - avec lien de dépendance",MIN(1129,H1501,$C1501)*overallRate,MIN(1129,H1501)*overallRate))</f>
        <v>#VALUE!</v>
      </c>
      <c r="S1501" s="110" t="e">
        <f>IF(revenueReduction&gt;0.3,MAX(IF($B1501="Non - avec lien de dépendance",MIN(1129,I1501,$C1501)*overallRate,MIN(1129,I1501)*overallRate),ROUND(MAX(IF($B1501="Non - avec lien de dépendance",0,MIN((0.75*I1501),847)),MIN(I1501,(0.75*$C1501),847)),2)),IF($B1501="Non - avec lien de dépendance",MIN(1129,I1501,$C1501)*overallRate,MIN(1129,I1501)*overallRate))</f>
        <v>#VALUE!</v>
      </c>
      <c r="T1501" s="110" t="e">
        <f>IF(revenueReduction&gt;0.3,MAX(IF($B1501="Non - avec lien de dépendance",MIN(1129,J1501,$C1501)*overallRate,MIN(1129,J1501)*overallRate),ROUND(MAX(IF($B1501="Non - avec lien de dépendance",0,MIN((0.75*J1501),847)),MIN(J1501,(0.75*$C1501),847)),2)),IF($B1501="Non - avec lien de dépendance",MIN(1129,J1501,$C1501)*overallRate,MIN(1129,J1501)*overallRate))</f>
        <v>#VALUE!</v>
      </c>
      <c r="U1501" s="110" t="e">
        <f>IF(revenueReduction&gt;0.3,MAX(IF($B1501="Non - avec lien de dépendance",MIN(1129,K1501,$C1501)*overallRate,MIN(1129,K1501)*overallRate),ROUND(MAX(IF($B1501="Non - avec lien de dépendance",0,MIN((0.75*K1501),847)),MIN(K1501,(0.75*$C1501),847)),2)),IF($B1501="Non - avec lien de dépendance",MIN(1129,K1501,$C1501)*overallRate,MIN(1129,K1501)*overallRate))</f>
        <v>#VALUE!</v>
      </c>
    </row>
    <row r="1502" spans="12:21" x14ac:dyDescent="0.5">
      <c r="L1502" s="56" t="str">
        <f>IF(ISTEXT(overallRate),"Effectuez l’étape 1",IF(OR(COUNT($C1502,H1502)&lt;&gt;2,overallRate=0),0,IF(D1502="Oui",ROUND(MAX(IF($B1502="Non - avec lien de dépendance",0,MIN((0.75*H1502),847)),MIN(H1502,(0.75*$C1502),847)),2),R1502)))</f>
        <v>Effectuez l’étape 1</v>
      </c>
      <c r="M1502" s="56" t="str">
        <f>IF(ISTEXT(overallRate),"Effectuez l’étape 1",IF(OR(COUNT($C1502,I1502)&lt;&gt;2,overallRate=0),0,IF(E1502="Yes",ROUND(MAX(IF($B1502="Non - avec lien de dépendance",0,MIN((0.75*I1502),847)),MIN(I1502,(0.75*$C1502),847)),2),S1502)))</f>
        <v>Effectuez l’étape 1</v>
      </c>
      <c r="N1502" s="56" t="str">
        <f>IF(ISTEXT(overallRate),"Effectuez l’étape 1",IF(OR(COUNT($C1502,J1502)&lt;&gt;2,overallRate=0),0,IF(F1502="Yes",ROUND(MAX(IF($B1502="Non - avec lien de dépendance",0,MIN((0.75*J1502),847)),MIN(J1502,(0.75*$C1502),847)),2),T1502)))</f>
        <v>Effectuez l’étape 1</v>
      </c>
      <c r="O1502" s="56" t="str">
        <f>IF(ISTEXT(overallRate),"Effectuez l’étape 1",IF(OR(COUNT($C1502,K1502)&lt;&gt;2,overallRate=0),0,IF(G1502="Yes",ROUND(MAX(IF($B1502="Non - avec lien de dépendance",0,MIN((0.75*K1502),847)),MIN(K1502,(0.75*$C1502),847)),2),U1502)))</f>
        <v>Effectuez l’étape 1</v>
      </c>
      <c r="P1502" s="3">
        <f t="shared" si="23"/>
        <v>0</v>
      </c>
      <c r="R1502" s="110" t="e">
        <f>IF(revenueReduction&gt;0.3,MAX(IF($B1502="Non - avec lien de dépendance",MIN(1129,H1502,$C1502)*overallRate,MIN(1129,H1502)*overallRate),ROUND(MAX(IF($B1502="Non - avec lien de dépendance",0,MIN((0.75*H1502),847)),MIN(H1502,(0.75*$C1502),847)),2)),IF($B1502="Non - avec lien de dépendance",MIN(1129,H1502,$C1502)*overallRate,MIN(1129,H1502)*overallRate))</f>
        <v>#VALUE!</v>
      </c>
      <c r="S1502" s="110" t="e">
        <f>IF(revenueReduction&gt;0.3,MAX(IF($B1502="Non - avec lien de dépendance",MIN(1129,I1502,$C1502)*overallRate,MIN(1129,I1502)*overallRate),ROUND(MAX(IF($B1502="Non - avec lien de dépendance",0,MIN((0.75*I1502),847)),MIN(I1502,(0.75*$C1502),847)),2)),IF($B1502="Non - avec lien de dépendance",MIN(1129,I1502,$C1502)*overallRate,MIN(1129,I1502)*overallRate))</f>
        <v>#VALUE!</v>
      </c>
      <c r="T1502" s="110" t="e">
        <f>IF(revenueReduction&gt;0.3,MAX(IF($B1502="Non - avec lien de dépendance",MIN(1129,J1502,$C1502)*overallRate,MIN(1129,J1502)*overallRate),ROUND(MAX(IF($B1502="Non - avec lien de dépendance",0,MIN((0.75*J1502),847)),MIN(J1502,(0.75*$C1502),847)),2)),IF($B1502="Non - avec lien de dépendance",MIN(1129,J1502,$C1502)*overallRate,MIN(1129,J1502)*overallRate))</f>
        <v>#VALUE!</v>
      </c>
      <c r="U1502" s="110" t="e">
        <f>IF(revenueReduction&gt;0.3,MAX(IF($B1502="Non - avec lien de dépendance",MIN(1129,K1502,$C1502)*overallRate,MIN(1129,K1502)*overallRate),ROUND(MAX(IF($B1502="Non - avec lien de dépendance",0,MIN((0.75*K1502),847)),MIN(K1502,(0.75*$C1502),847)),2)),IF($B1502="Non - avec lien de dépendance",MIN(1129,K1502,$C1502)*overallRate,MIN(1129,K1502)*overallRate))</f>
        <v>#VALUE!</v>
      </c>
    </row>
    <row r="1503" spans="12:21" x14ac:dyDescent="0.5">
      <c r="L1503" s="56" t="str">
        <f>IF(ISTEXT(overallRate),"Effectuez l’étape 1",IF(OR(COUNT($C1503,H1503)&lt;&gt;2,overallRate=0),0,IF(D1503="Oui",ROUND(MAX(IF($B1503="Non - avec lien de dépendance",0,MIN((0.75*H1503),847)),MIN(H1503,(0.75*$C1503),847)),2),R1503)))</f>
        <v>Effectuez l’étape 1</v>
      </c>
      <c r="M1503" s="56" t="str">
        <f>IF(ISTEXT(overallRate),"Effectuez l’étape 1",IF(OR(COUNT($C1503,I1503)&lt;&gt;2,overallRate=0),0,IF(E1503="Yes",ROUND(MAX(IF($B1503="Non - avec lien de dépendance",0,MIN((0.75*I1503),847)),MIN(I1503,(0.75*$C1503),847)),2),S1503)))</f>
        <v>Effectuez l’étape 1</v>
      </c>
      <c r="N1503" s="56" t="str">
        <f>IF(ISTEXT(overallRate),"Effectuez l’étape 1",IF(OR(COUNT($C1503,J1503)&lt;&gt;2,overallRate=0),0,IF(F1503="Yes",ROUND(MAX(IF($B1503="Non - avec lien de dépendance",0,MIN((0.75*J1503),847)),MIN(J1503,(0.75*$C1503),847)),2),T1503)))</f>
        <v>Effectuez l’étape 1</v>
      </c>
      <c r="O1503" s="56" t="str">
        <f>IF(ISTEXT(overallRate),"Effectuez l’étape 1",IF(OR(COUNT($C1503,K1503)&lt;&gt;2,overallRate=0),0,IF(G1503="Yes",ROUND(MAX(IF($B1503="Non - avec lien de dépendance",0,MIN((0.75*K1503),847)),MIN(K1503,(0.75*$C1503),847)),2),U1503)))</f>
        <v>Effectuez l’étape 1</v>
      </c>
      <c r="P1503" s="3">
        <f t="shared" si="23"/>
        <v>0</v>
      </c>
      <c r="R1503" s="110" t="e">
        <f>IF(revenueReduction&gt;0.3,MAX(IF($B1503="Non - avec lien de dépendance",MIN(1129,H1503,$C1503)*overallRate,MIN(1129,H1503)*overallRate),ROUND(MAX(IF($B1503="Non - avec lien de dépendance",0,MIN((0.75*H1503),847)),MIN(H1503,(0.75*$C1503),847)),2)),IF($B1503="Non - avec lien de dépendance",MIN(1129,H1503,$C1503)*overallRate,MIN(1129,H1503)*overallRate))</f>
        <v>#VALUE!</v>
      </c>
      <c r="S1503" s="110" t="e">
        <f>IF(revenueReduction&gt;0.3,MAX(IF($B1503="Non - avec lien de dépendance",MIN(1129,I1503,$C1503)*overallRate,MIN(1129,I1503)*overallRate),ROUND(MAX(IF($B1503="Non - avec lien de dépendance",0,MIN((0.75*I1503),847)),MIN(I1503,(0.75*$C1503),847)),2)),IF($B1503="Non - avec lien de dépendance",MIN(1129,I1503,$C1503)*overallRate,MIN(1129,I1503)*overallRate))</f>
        <v>#VALUE!</v>
      </c>
      <c r="T1503" s="110" t="e">
        <f>IF(revenueReduction&gt;0.3,MAX(IF($B1503="Non - avec lien de dépendance",MIN(1129,J1503,$C1503)*overallRate,MIN(1129,J1503)*overallRate),ROUND(MAX(IF($B1503="Non - avec lien de dépendance",0,MIN((0.75*J1503),847)),MIN(J1503,(0.75*$C1503),847)),2)),IF($B1503="Non - avec lien de dépendance",MIN(1129,J1503,$C1503)*overallRate,MIN(1129,J1503)*overallRate))</f>
        <v>#VALUE!</v>
      </c>
      <c r="U1503" s="110" t="e">
        <f>IF(revenueReduction&gt;0.3,MAX(IF($B1503="Non - avec lien de dépendance",MIN(1129,K1503,$C1503)*overallRate,MIN(1129,K1503)*overallRate),ROUND(MAX(IF($B1503="Non - avec lien de dépendance",0,MIN((0.75*K1503),847)),MIN(K1503,(0.75*$C1503),847)),2)),IF($B1503="Non - avec lien de dépendance",MIN(1129,K1503,$C1503)*overallRate,MIN(1129,K1503)*overallRate))</f>
        <v>#VALUE!</v>
      </c>
    </row>
    <row r="1504" spans="12:21" x14ac:dyDescent="0.5">
      <c r="L1504" s="56" t="str">
        <f>IF(ISTEXT(overallRate),"Effectuez l’étape 1",IF(OR(COUNT($C1504,H1504)&lt;&gt;2,overallRate=0),0,IF(D1504="Oui",ROUND(MAX(IF($B1504="Non - avec lien de dépendance",0,MIN((0.75*H1504),847)),MIN(H1504,(0.75*$C1504),847)),2),R1504)))</f>
        <v>Effectuez l’étape 1</v>
      </c>
      <c r="M1504" s="56" t="str">
        <f>IF(ISTEXT(overallRate),"Effectuez l’étape 1",IF(OR(COUNT($C1504,I1504)&lt;&gt;2,overallRate=0),0,IF(E1504="Yes",ROUND(MAX(IF($B1504="Non - avec lien de dépendance",0,MIN((0.75*I1504),847)),MIN(I1504,(0.75*$C1504),847)),2),S1504)))</f>
        <v>Effectuez l’étape 1</v>
      </c>
      <c r="N1504" s="56" t="str">
        <f>IF(ISTEXT(overallRate),"Effectuez l’étape 1",IF(OR(COUNT($C1504,J1504)&lt;&gt;2,overallRate=0),0,IF(F1504="Yes",ROUND(MAX(IF($B1504="Non - avec lien de dépendance",0,MIN((0.75*J1504),847)),MIN(J1504,(0.75*$C1504),847)),2),T1504)))</f>
        <v>Effectuez l’étape 1</v>
      </c>
      <c r="O1504" s="56" t="str">
        <f>IF(ISTEXT(overallRate),"Effectuez l’étape 1",IF(OR(COUNT($C1504,K1504)&lt;&gt;2,overallRate=0),0,IF(G1504="Yes",ROUND(MAX(IF($B1504="Non - avec lien de dépendance",0,MIN((0.75*K1504),847)),MIN(K1504,(0.75*$C1504),847)),2),U1504)))</f>
        <v>Effectuez l’étape 1</v>
      </c>
      <c r="P1504" s="3">
        <f t="shared" si="23"/>
        <v>0</v>
      </c>
      <c r="R1504" s="110" t="e">
        <f>IF(revenueReduction&gt;0.3,MAX(IF($B1504="Non - avec lien de dépendance",MIN(1129,H1504,$C1504)*overallRate,MIN(1129,H1504)*overallRate),ROUND(MAX(IF($B1504="Non - avec lien de dépendance",0,MIN((0.75*H1504),847)),MIN(H1504,(0.75*$C1504),847)),2)),IF($B1504="Non - avec lien de dépendance",MIN(1129,H1504,$C1504)*overallRate,MIN(1129,H1504)*overallRate))</f>
        <v>#VALUE!</v>
      </c>
      <c r="S1504" s="110" t="e">
        <f>IF(revenueReduction&gt;0.3,MAX(IF($B1504="Non - avec lien de dépendance",MIN(1129,I1504,$C1504)*overallRate,MIN(1129,I1504)*overallRate),ROUND(MAX(IF($B1504="Non - avec lien de dépendance",0,MIN((0.75*I1504),847)),MIN(I1504,(0.75*$C1504),847)),2)),IF($B1504="Non - avec lien de dépendance",MIN(1129,I1504,$C1504)*overallRate,MIN(1129,I1504)*overallRate))</f>
        <v>#VALUE!</v>
      </c>
      <c r="T1504" s="110" t="e">
        <f>IF(revenueReduction&gt;0.3,MAX(IF($B1504="Non - avec lien de dépendance",MIN(1129,J1504,$C1504)*overallRate,MIN(1129,J1504)*overallRate),ROUND(MAX(IF($B1504="Non - avec lien de dépendance",0,MIN((0.75*J1504),847)),MIN(J1504,(0.75*$C1504),847)),2)),IF($B1504="Non - avec lien de dépendance",MIN(1129,J1504,$C1504)*overallRate,MIN(1129,J1504)*overallRate))</f>
        <v>#VALUE!</v>
      </c>
      <c r="U1504" s="110" t="e">
        <f>IF(revenueReduction&gt;0.3,MAX(IF($B1504="Non - avec lien de dépendance",MIN(1129,K1504,$C1504)*overallRate,MIN(1129,K1504)*overallRate),ROUND(MAX(IF($B1504="Non - avec lien de dépendance",0,MIN((0.75*K1504),847)),MIN(K1504,(0.75*$C1504),847)),2)),IF($B1504="Non - avec lien de dépendance",MIN(1129,K1504,$C1504)*overallRate,MIN(1129,K1504)*overallRate))</f>
        <v>#VALUE!</v>
      </c>
    </row>
    <row r="1505" spans="12:21" x14ac:dyDescent="0.5">
      <c r="L1505" s="56" t="str">
        <f>IF(ISTEXT(overallRate),"Effectuez l’étape 1",IF(OR(COUNT($C1505,H1505)&lt;&gt;2,overallRate=0),0,IF(D1505="Oui",ROUND(MAX(IF($B1505="Non - avec lien de dépendance",0,MIN((0.75*H1505),847)),MIN(H1505,(0.75*$C1505),847)),2),R1505)))</f>
        <v>Effectuez l’étape 1</v>
      </c>
      <c r="M1505" s="56" t="str">
        <f>IF(ISTEXT(overallRate),"Effectuez l’étape 1",IF(OR(COUNT($C1505,I1505)&lt;&gt;2,overallRate=0),0,IF(E1505="Yes",ROUND(MAX(IF($B1505="Non - avec lien de dépendance",0,MIN((0.75*I1505),847)),MIN(I1505,(0.75*$C1505),847)),2),S1505)))</f>
        <v>Effectuez l’étape 1</v>
      </c>
      <c r="N1505" s="56" t="str">
        <f>IF(ISTEXT(overallRate),"Effectuez l’étape 1",IF(OR(COUNT($C1505,J1505)&lt;&gt;2,overallRate=0),0,IF(F1505="Yes",ROUND(MAX(IF($B1505="Non - avec lien de dépendance",0,MIN((0.75*J1505),847)),MIN(J1505,(0.75*$C1505),847)),2),T1505)))</f>
        <v>Effectuez l’étape 1</v>
      </c>
      <c r="O1505" s="56" t="str">
        <f>IF(ISTEXT(overallRate),"Effectuez l’étape 1",IF(OR(COUNT($C1505,K1505)&lt;&gt;2,overallRate=0),0,IF(G1505="Yes",ROUND(MAX(IF($B1505="Non - avec lien de dépendance",0,MIN((0.75*K1505),847)),MIN(K1505,(0.75*$C1505),847)),2),U1505)))</f>
        <v>Effectuez l’étape 1</v>
      </c>
      <c r="P1505" s="3">
        <f t="shared" si="23"/>
        <v>0</v>
      </c>
      <c r="R1505" s="110" t="e">
        <f>IF(revenueReduction&gt;0.3,MAX(IF($B1505="Non - avec lien de dépendance",MIN(1129,H1505,$C1505)*overallRate,MIN(1129,H1505)*overallRate),ROUND(MAX(IF($B1505="Non - avec lien de dépendance",0,MIN((0.75*H1505),847)),MIN(H1505,(0.75*$C1505),847)),2)),IF($B1505="Non - avec lien de dépendance",MIN(1129,H1505,$C1505)*overallRate,MIN(1129,H1505)*overallRate))</f>
        <v>#VALUE!</v>
      </c>
      <c r="S1505" s="110" t="e">
        <f>IF(revenueReduction&gt;0.3,MAX(IF($B1505="Non - avec lien de dépendance",MIN(1129,I1505,$C1505)*overallRate,MIN(1129,I1505)*overallRate),ROUND(MAX(IF($B1505="Non - avec lien de dépendance",0,MIN((0.75*I1505),847)),MIN(I1505,(0.75*$C1505),847)),2)),IF($B1505="Non - avec lien de dépendance",MIN(1129,I1505,$C1505)*overallRate,MIN(1129,I1505)*overallRate))</f>
        <v>#VALUE!</v>
      </c>
      <c r="T1505" s="110" t="e">
        <f>IF(revenueReduction&gt;0.3,MAX(IF($B1505="Non - avec lien de dépendance",MIN(1129,J1505,$C1505)*overallRate,MIN(1129,J1505)*overallRate),ROUND(MAX(IF($B1505="Non - avec lien de dépendance",0,MIN((0.75*J1505),847)),MIN(J1505,(0.75*$C1505),847)),2)),IF($B1505="Non - avec lien de dépendance",MIN(1129,J1505,$C1505)*overallRate,MIN(1129,J1505)*overallRate))</f>
        <v>#VALUE!</v>
      </c>
      <c r="U1505" s="110" t="e">
        <f>IF(revenueReduction&gt;0.3,MAX(IF($B1505="Non - avec lien de dépendance",MIN(1129,K1505,$C1505)*overallRate,MIN(1129,K1505)*overallRate),ROUND(MAX(IF($B1505="Non - avec lien de dépendance",0,MIN((0.75*K1505),847)),MIN(K1505,(0.75*$C1505),847)),2)),IF($B1505="Non - avec lien de dépendance",MIN(1129,K1505,$C1505)*overallRate,MIN(1129,K1505)*overallRate))</f>
        <v>#VALUE!</v>
      </c>
    </row>
    <row r="1506" spans="12:21" x14ac:dyDescent="0.5">
      <c r="L1506" s="56" t="str">
        <f>IF(ISTEXT(overallRate),"Effectuez l’étape 1",IF(OR(COUNT($C1506,H1506)&lt;&gt;2,overallRate=0),0,IF(D1506="Oui",ROUND(MAX(IF($B1506="Non - avec lien de dépendance",0,MIN((0.75*H1506),847)),MIN(H1506,(0.75*$C1506),847)),2),R1506)))</f>
        <v>Effectuez l’étape 1</v>
      </c>
      <c r="M1506" s="56" t="str">
        <f>IF(ISTEXT(overallRate),"Effectuez l’étape 1",IF(OR(COUNT($C1506,I1506)&lt;&gt;2,overallRate=0),0,IF(E1506="Yes",ROUND(MAX(IF($B1506="Non - avec lien de dépendance",0,MIN((0.75*I1506),847)),MIN(I1506,(0.75*$C1506),847)),2),S1506)))</f>
        <v>Effectuez l’étape 1</v>
      </c>
      <c r="N1506" s="56" t="str">
        <f>IF(ISTEXT(overallRate),"Effectuez l’étape 1",IF(OR(COUNT($C1506,J1506)&lt;&gt;2,overallRate=0),0,IF(F1506="Yes",ROUND(MAX(IF($B1506="Non - avec lien de dépendance",0,MIN((0.75*J1506),847)),MIN(J1506,(0.75*$C1506),847)),2),T1506)))</f>
        <v>Effectuez l’étape 1</v>
      </c>
      <c r="O1506" s="56" t="str">
        <f>IF(ISTEXT(overallRate),"Effectuez l’étape 1",IF(OR(COUNT($C1506,K1506)&lt;&gt;2,overallRate=0),0,IF(G1506="Yes",ROUND(MAX(IF($B1506="Non - avec lien de dépendance",0,MIN((0.75*K1506),847)),MIN(K1506,(0.75*$C1506),847)),2),U1506)))</f>
        <v>Effectuez l’étape 1</v>
      </c>
      <c r="P1506" s="3">
        <f t="shared" si="23"/>
        <v>0</v>
      </c>
      <c r="R1506" s="110" t="e">
        <f>IF(revenueReduction&gt;0.3,MAX(IF($B1506="Non - avec lien de dépendance",MIN(1129,H1506,$C1506)*overallRate,MIN(1129,H1506)*overallRate),ROUND(MAX(IF($B1506="Non - avec lien de dépendance",0,MIN((0.75*H1506),847)),MIN(H1506,(0.75*$C1506),847)),2)),IF($B1506="Non - avec lien de dépendance",MIN(1129,H1506,$C1506)*overallRate,MIN(1129,H1506)*overallRate))</f>
        <v>#VALUE!</v>
      </c>
      <c r="S1506" s="110" t="e">
        <f>IF(revenueReduction&gt;0.3,MAX(IF($B1506="Non - avec lien de dépendance",MIN(1129,I1506,$C1506)*overallRate,MIN(1129,I1506)*overallRate),ROUND(MAX(IF($B1506="Non - avec lien de dépendance",0,MIN((0.75*I1506),847)),MIN(I1506,(0.75*$C1506),847)),2)),IF($B1506="Non - avec lien de dépendance",MIN(1129,I1506,$C1506)*overallRate,MIN(1129,I1506)*overallRate))</f>
        <v>#VALUE!</v>
      </c>
      <c r="T1506" s="110" t="e">
        <f>IF(revenueReduction&gt;0.3,MAX(IF($B1506="Non - avec lien de dépendance",MIN(1129,J1506,$C1506)*overallRate,MIN(1129,J1506)*overallRate),ROUND(MAX(IF($B1506="Non - avec lien de dépendance",0,MIN((0.75*J1506),847)),MIN(J1506,(0.75*$C1506),847)),2)),IF($B1506="Non - avec lien de dépendance",MIN(1129,J1506,$C1506)*overallRate,MIN(1129,J1506)*overallRate))</f>
        <v>#VALUE!</v>
      </c>
      <c r="U1506" s="110" t="e">
        <f>IF(revenueReduction&gt;0.3,MAX(IF($B1506="Non - avec lien de dépendance",MIN(1129,K1506,$C1506)*overallRate,MIN(1129,K1506)*overallRate),ROUND(MAX(IF($B1506="Non - avec lien de dépendance",0,MIN((0.75*K1506),847)),MIN(K1506,(0.75*$C1506),847)),2)),IF($B1506="Non - avec lien de dépendance",MIN(1129,K1506,$C1506)*overallRate,MIN(1129,K1506)*overallRate))</f>
        <v>#VALUE!</v>
      </c>
    </row>
    <row r="1507" spans="12:21" x14ac:dyDescent="0.5">
      <c r="L1507" s="56" t="str">
        <f>IF(ISTEXT(overallRate),"Effectuez l’étape 1",IF(OR(COUNT($C1507,H1507)&lt;&gt;2,overallRate=0),0,IF(D1507="Oui",ROUND(MAX(IF($B1507="Non - avec lien de dépendance",0,MIN((0.75*H1507),847)),MIN(H1507,(0.75*$C1507),847)),2),R1507)))</f>
        <v>Effectuez l’étape 1</v>
      </c>
      <c r="M1507" s="56" t="str">
        <f>IF(ISTEXT(overallRate),"Effectuez l’étape 1",IF(OR(COUNT($C1507,I1507)&lt;&gt;2,overallRate=0),0,IF(E1507="Yes",ROUND(MAX(IF($B1507="Non - avec lien de dépendance",0,MIN((0.75*I1507),847)),MIN(I1507,(0.75*$C1507),847)),2),S1507)))</f>
        <v>Effectuez l’étape 1</v>
      </c>
      <c r="N1507" s="56" t="str">
        <f>IF(ISTEXT(overallRate),"Effectuez l’étape 1",IF(OR(COUNT($C1507,J1507)&lt;&gt;2,overallRate=0),0,IF(F1507="Yes",ROUND(MAX(IF($B1507="Non - avec lien de dépendance",0,MIN((0.75*J1507),847)),MIN(J1507,(0.75*$C1507),847)),2),T1507)))</f>
        <v>Effectuez l’étape 1</v>
      </c>
      <c r="O1507" s="56" t="str">
        <f>IF(ISTEXT(overallRate),"Effectuez l’étape 1",IF(OR(COUNT($C1507,K1507)&lt;&gt;2,overallRate=0),0,IF(G1507="Yes",ROUND(MAX(IF($B1507="Non - avec lien de dépendance",0,MIN((0.75*K1507),847)),MIN(K1507,(0.75*$C1507),847)),2),U1507)))</f>
        <v>Effectuez l’étape 1</v>
      </c>
      <c r="P1507" s="3">
        <f t="shared" si="23"/>
        <v>0</v>
      </c>
      <c r="R1507" s="110" t="e">
        <f>IF(revenueReduction&gt;0.3,MAX(IF($B1507="Non - avec lien de dépendance",MIN(1129,H1507,$C1507)*overallRate,MIN(1129,H1507)*overallRate),ROUND(MAX(IF($B1507="Non - avec lien de dépendance",0,MIN((0.75*H1507),847)),MIN(H1507,(0.75*$C1507),847)),2)),IF($B1507="Non - avec lien de dépendance",MIN(1129,H1507,$C1507)*overallRate,MIN(1129,H1507)*overallRate))</f>
        <v>#VALUE!</v>
      </c>
      <c r="S1507" s="110" t="e">
        <f>IF(revenueReduction&gt;0.3,MAX(IF($B1507="Non - avec lien de dépendance",MIN(1129,I1507,$C1507)*overallRate,MIN(1129,I1507)*overallRate),ROUND(MAX(IF($B1507="Non - avec lien de dépendance",0,MIN((0.75*I1507),847)),MIN(I1507,(0.75*$C1507),847)),2)),IF($B1507="Non - avec lien de dépendance",MIN(1129,I1507,$C1507)*overallRate,MIN(1129,I1507)*overallRate))</f>
        <v>#VALUE!</v>
      </c>
      <c r="T1507" s="110" t="e">
        <f>IF(revenueReduction&gt;0.3,MAX(IF($B1507="Non - avec lien de dépendance",MIN(1129,J1507,$C1507)*overallRate,MIN(1129,J1507)*overallRate),ROUND(MAX(IF($B1507="Non - avec lien de dépendance",0,MIN((0.75*J1507),847)),MIN(J1507,(0.75*$C1507),847)),2)),IF($B1507="Non - avec lien de dépendance",MIN(1129,J1507,$C1507)*overallRate,MIN(1129,J1507)*overallRate))</f>
        <v>#VALUE!</v>
      </c>
      <c r="U1507" s="110" t="e">
        <f>IF(revenueReduction&gt;0.3,MAX(IF($B1507="Non - avec lien de dépendance",MIN(1129,K1507,$C1507)*overallRate,MIN(1129,K1507)*overallRate),ROUND(MAX(IF($B1507="Non - avec lien de dépendance",0,MIN((0.75*K1507),847)),MIN(K1507,(0.75*$C1507),847)),2)),IF($B1507="Non - avec lien de dépendance",MIN(1129,K1507,$C1507)*overallRate,MIN(1129,K1507)*overallRate))</f>
        <v>#VALUE!</v>
      </c>
    </row>
    <row r="1508" spans="12:21" x14ac:dyDescent="0.5">
      <c r="L1508" s="56" t="str">
        <f>IF(ISTEXT(overallRate),"Effectuez l’étape 1",IF(OR(COUNT($C1508,H1508)&lt;&gt;2,overallRate=0),0,IF(D1508="Oui",ROUND(MAX(IF($B1508="Non - avec lien de dépendance",0,MIN((0.75*H1508),847)),MIN(H1508,(0.75*$C1508),847)),2),R1508)))</f>
        <v>Effectuez l’étape 1</v>
      </c>
      <c r="M1508" s="56" t="str">
        <f>IF(ISTEXT(overallRate),"Effectuez l’étape 1",IF(OR(COUNT($C1508,I1508)&lt;&gt;2,overallRate=0),0,IF(E1508="Yes",ROUND(MAX(IF($B1508="Non - avec lien de dépendance",0,MIN((0.75*I1508),847)),MIN(I1508,(0.75*$C1508),847)),2),S1508)))</f>
        <v>Effectuez l’étape 1</v>
      </c>
      <c r="N1508" s="56" t="str">
        <f>IF(ISTEXT(overallRate),"Effectuez l’étape 1",IF(OR(COUNT($C1508,J1508)&lt;&gt;2,overallRate=0),0,IF(F1508="Yes",ROUND(MAX(IF($B1508="Non - avec lien de dépendance",0,MIN((0.75*J1508),847)),MIN(J1508,(0.75*$C1508),847)),2),T1508)))</f>
        <v>Effectuez l’étape 1</v>
      </c>
      <c r="O1508" s="56" t="str">
        <f>IF(ISTEXT(overallRate),"Effectuez l’étape 1",IF(OR(COUNT($C1508,K1508)&lt;&gt;2,overallRate=0),0,IF(G1508="Yes",ROUND(MAX(IF($B1508="Non - avec lien de dépendance",0,MIN((0.75*K1508),847)),MIN(K1508,(0.75*$C1508),847)),2),U1508)))</f>
        <v>Effectuez l’étape 1</v>
      </c>
      <c r="P1508" s="3">
        <f t="shared" si="23"/>
        <v>0</v>
      </c>
      <c r="R1508" s="110" t="e">
        <f>IF(revenueReduction&gt;0.3,MAX(IF($B1508="Non - avec lien de dépendance",MIN(1129,H1508,$C1508)*overallRate,MIN(1129,H1508)*overallRate),ROUND(MAX(IF($B1508="Non - avec lien de dépendance",0,MIN((0.75*H1508),847)),MIN(H1508,(0.75*$C1508),847)),2)),IF($B1508="Non - avec lien de dépendance",MIN(1129,H1508,$C1508)*overallRate,MIN(1129,H1508)*overallRate))</f>
        <v>#VALUE!</v>
      </c>
      <c r="S1508" s="110" t="e">
        <f>IF(revenueReduction&gt;0.3,MAX(IF($B1508="Non - avec lien de dépendance",MIN(1129,I1508,$C1508)*overallRate,MIN(1129,I1508)*overallRate),ROUND(MAX(IF($B1508="Non - avec lien de dépendance",0,MIN((0.75*I1508),847)),MIN(I1508,(0.75*$C1508),847)),2)),IF($B1508="Non - avec lien de dépendance",MIN(1129,I1508,$C1508)*overallRate,MIN(1129,I1508)*overallRate))</f>
        <v>#VALUE!</v>
      </c>
      <c r="T1508" s="110" t="e">
        <f>IF(revenueReduction&gt;0.3,MAX(IF($B1508="Non - avec lien de dépendance",MIN(1129,J1508,$C1508)*overallRate,MIN(1129,J1508)*overallRate),ROUND(MAX(IF($B1508="Non - avec lien de dépendance",0,MIN((0.75*J1508),847)),MIN(J1508,(0.75*$C1508),847)),2)),IF($B1508="Non - avec lien de dépendance",MIN(1129,J1508,$C1508)*overallRate,MIN(1129,J1508)*overallRate))</f>
        <v>#VALUE!</v>
      </c>
      <c r="U1508" s="110" t="e">
        <f>IF(revenueReduction&gt;0.3,MAX(IF($B1508="Non - avec lien de dépendance",MIN(1129,K1508,$C1508)*overallRate,MIN(1129,K1508)*overallRate),ROUND(MAX(IF($B1508="Non - avec lien de dépendance",0,MIN((0.75*K1508),847)),MIN(K1508,(0.75*$C1508),847)),2)),IF($B1508="Non - avec lien de dépendance",MIN(1129,K1508,$C1508)*overallRate,MIN(1129,K1508)*overallRate))</f>
        <v>#VALUE!</v>
      </c>
    </row>
    <row r="1509" spans="12:21" x14ac:dyDescent="0.5">
      <c r="L1509" s="56" t="str">
        <f>IF(ISTEXT(overallRate),"Effectuez l’étape 1",IF(OR(COUNT($C1509,H1509)&lt;&gt;2,overallRate=0),0,IF(D1509="Oui",ROUND(MAX(IF($B1509="Non - avec lien de dépendance",0,MIN((0.75*H1509),847)),MIN(H1509,(0.75*$C1509),847)),2),R1509)))</f>
        <v>Effectuez l’étape 1</v>
      </c>
      <c r="M1509" s="56" t="str">
        <f>IF(ISTEXT(overallRate),"Effectuez l’étape 1",IF(OR(COUNT($C1509,I1509)&lt;&gt;2,overallRate=0),0,IF(E1509="Yes",ROUND(MAX(IF($B1509="Non - avec lien de dépendance",0,MIN((0.75*I1509),847)),MIN(I1509,(0.75*$C1509),847)),2),S1509)))</f>
        <v>Effectuez l’étape 1</v>
      </c>
      <c r="N1509" s="56" t="str">
        <f>IF(ISTEXT(overallRate),"Effectuez l’étape 1",IF(OR(COUNT($C1509,J1509)&lt;&gt;2,overallRate=0),0,IF(F1509="Yes",ROUND(MAX(IF($B1509="Non - avec lien de dépendance",0,MIN((0.75*J1509),847)),MIN(J1509,(0.75*$C1509),847)),2),T1509)))</f>
        <v>Effectuez l’étape 1</v>
      </c>
      <c r="O1509" s="56" t="str">
        <f>IF(ISTEXT(overallRate),"Effectuez l’étape 1",IF(OR(COUNT($C1509,K1509)&lt;&gt;2,overallRate=0),0,IF(G1509="Yes",ROUND(MAX(IF($B1509="Non - avec lien de dépendance",0,MIN((0.75*K1509),847)),MIN(K1509,(0.75*$C1509),847)),2),U1509)))</f>
        <v>Effectuez l’étape 1</v>
      </c>
      <c r="P1509" s="3">
        <f t="shared" si="23"/>
        <v>0</v>
      </c>
      <c r="R1509" s="110" t="e">
        <f>IF(revenueReduction&gt;0.3,MAX(IF($B1509="Non - avec lien de dépendance",MIN(1129,H1509,$C1509)*overallRate,MIN(1129,H1509)*overallRate),ROUND(MAX(IF($B1509="Non - avec lien de dépendance",0,MIN((0.75*H1509),847)),MIN(H1509,(0.75*$C1509),847)),2)),IF($B1509="Non - avec lien de dépendance",MIN(1129,H1509,$C1509)*overallRate,MIN(1129,H1509)*overallRate))</f>
        <v>#VALUE!</v>
      </c>
      <c r="S1509" s="110" t="e">
        <f>IF(revenueReduction&gt;0.3,MAX(IF($B1509="Non - avec lien de dépendance",MIN(1129,I1509,$C1509)*overallRate,MIN(1129,I1509)*overallRate),ROUND(MAX(IF($B1509="Non - avec lien de dépendance",0,MIN((0.75*I1509),847)),MIN(I1509,(0.75*$C1509),847)),2)),IF($B1509="Non - avec lien de dépendance",MIN(1129,I1509,$C1509)*overallRate,MIN(1129,I1509)*overallRate))</f>
        <v>#VALUE!</v>
      </c>
      <c r="T1509" s="110" t="e">
        <f>IF(revenueReduction&gt;0.3,MAX(IF($B1509="Non - avec lien de dépendance",MIN(1129,J1509,$C1509)*overallRate,MIN(1129,J1509)*overallRate),ROUND(MAX(IF($B1509="Non - avec lien de dépendance",0,MIN((0.75*J1509),847)),MIN(J1509,(0.75*$C1509),847)),2)),IF($B1509="Non - avec lien de dépendance",MIN(1129,J1509,$C1509)*overallRate,MIN(1129,J1509)*overallRate))</f>
        <v>#VALUE!</v>
      </c>
      <c r="U1509" s="110" t="e">
        <f>IF(revenueReduction&gt;0.3,MAX(IF($B1509="Non - avec lien de dépendance",MIN(1129,K1509,$C1509)*overallRate,MIN(1129,K1509)*overallRate),ROUND(MAX(IF($B1509="Non - avec lien de dépendance",0,MIN((0.75*K1509),847)),MIN(K1509,(0.75*$C1509),847)),2)),IF($B1509="Non - avec lien de dépendance",MIN(1129,K1509,$C1509)*overallRate,MIN(1129,K1509)*overallRate))</f>
        <v>#VALUE!</v>
      </c>
    </row>
    <row r="1510" spans="12:21" x14ac:dyDescent="0.5">
      <c r="L1510" s="56" t="str">
        <f>IF(ISTEXT(overallRate),"Effectuez l’étape 1",IF(OR(COUNT($C1510,H1510)&lt;&gt;2,overallRate=0),0,IF(D1510="Oui",ROUND(MAX(IF($B1510="Non - avec lien de dépendance",0,MIN((0.75*H1510),847)),MIN(H1510,(0.75*$C1510),847)),2),R1510)))</f>
        <v>Effectuez l’étape 1</v>
      </c>
      <c r="M1510" s="56" t="str">
        <f>IF(ISTEXT(overallRate),"Effectuez l’étape 1",IF(OR(COUNT($C1510,I1510)&lt;&gt;2,overallRate=0),0,IF(E1510="Yes",ROUND(MAX(IF($B1510="Non - avec lien de dépendance",0,MIN((0.75*I1510),847)),MIN(I1510,(0.75*$C1510),847)),2),S1510)))</f>
        <v>Effectuez l’étape 1</v>
      </c>
      <c r="N1510" s="56" t="str">
        <f>IF(ISTEXT(overallRate),"Effectuez l’étape 1",IF(OR(COUNT($C1510,J1510)&lt;&gt;2,overallRate=0),0,IF(F1510="Yes",ROUND(MAX(IF($B1510="Non - avec lien de dépendance",0,MIN((0.75*J1510),847)),MIN(J1510,(0.75*$C1510),847)),2),T1510)))</f>
        <v>Effectuez l’étape 1</v>
      </c>
      <c r="O1510" s="56" t="str">
        <f>IF(ISTEXT(overallRate),"Effectuez l’étape 1",IF(OR(COUNT($C1510,K1510)&lt;&gt;2,overallRate=0),0,IF(G1510="Yes",ROUND(MAX(IF($B1510="Non - avec lien de dépendance",0,MIN((0.75*K1510),847)),MIN(K1510,(0.75*$C1510),847)),2),U1510)))</f>
        <v>Effectuez l’étape 1</v>
      </c>
      <c r="P1510" s="3">
        <f t="shared" si="23"/>
        <v>0</v>
      </c>
      <c r="R1510" s="110" t="e">
        <f>IF(revenueReduction&gt;0.3,MAX(IF($B1510="Non - avec lien de dépendance",MIN(1129,H1510,$C1510)*overallRate,MIN(1129,H1510)*overallRate),ROUND(MAX(IF($B1510="Non - avec lien de dépendance",0,MIN((0.75*H1510),847)),MIN(H1510,(0.75*$C1510),847)),2)),IF($B1510="Non - avec lien de dépendance",MIN(1129,H1510,$C1510)*overallRate,MIN(1129,H1510)*overallRate))</f>
        <v>#VALUE!</v>
      </c>
      <c r="S1510" s="110" t="e">
        <f>IF(revenueReduction&gt;0.3,MAX(IF($B1510="Non - avec lien de dépendance",MIN(1129,I1510,$C1510)*overallRate,MIN(1129,I1510)*overallRate),ROUND(MAX(IF($B1510="Non - avec lien de dépendance",0,MIN((0.75*I1510),847)),MIN(I1510,(0.75*$C1510),847)),2)),IF($B1510="Non - avec lien de dépendance",MIN(1129,I1510,$C1510)*overallRate,MIN(1129,I1510)*overallRate))</f>
        <v>#VALUE!</v>
      </c>
      <c r="T1510" s="110" t="e">
        <f>IF(revenueReduction&gt;0.3,MAX(IF($B1510="Non - avec lien de dépendance",MIN(1129,J1510,$C1510)*overallRate,MIN(1129,J1510)*overallRate),ROUND(MAX(IF($B1510="Non - avec lien de dépendance",0,MIN((0.75*J1510),847)),MIN(J1510,(0.75*$C1510),847)),2)),IF($B1510="Non - avec lien de dépendance",MIN(1129,J1510,$C1510)*overallRate,MIN(1129,J1510)*overallRate))</f>
        <v>#VALUE!</v>
      </c>
      <c r="U1510" s="110" t="e">
        <f>IF(revenueReduction&gt;0.3,MAX(IF($B1510="Non - avec lien de dépendance",MIN(1129,K1510,$C1510)*overallRate,MIN(1129,K1510)*overallRate),ROUND(MAX(IF($B1510="Non - avec lien de dépendance",0,MIN((0.75*K1510),847)),MIN(K1510,(0.75*$C1510),847)),2)),IF($B1510="Non - avec lien de dépendance",MIN(1129,K1510,$C1510)*overallRate,MIN(1129,K1510)*overallRate))</f>
        <v>#VALUE!</v>
      </c>
    </row>
    <row r="1511" spans="12:21" x14ac:dyDescent="0.5">
      <c r="L1511" s="56" t="str">
        <f>IF(ISTEXT(overallRate),"Effectuez l’étape 1",IF(OR(COUNT($C1511,H1511)&lt;&gt;2,overallRate=0),0,IF(D1511="Oui",ROUND(MAX(IF($B1511="Non - avec lien de dépendance",0,MIN((0.75*H1511),847)),MIN(H1511,(0.75*$C1511),847)),2),R1511)))</f>
        <v>Effectuez l’étape 1</v>
      </c>
      <c r="M1511" s="56" t="str">
        <f>IF(ISTEXT(overallRate),"Effectuez l’étape 1",IF(OR(COUNT($C1511,I1511)&lt;&gt;2,overallRate=0),0,IF(E1511="Yes",ROUND(MAX(IF($B1511="Non - avec lien de dépendance",0,MIN((0.75*I1511),847)),MIN(I1511,(0.75*$C1511),847)),2),S1511)))</f>
        <v>Effectuez l’étape 1</v>
      </c>
      <c r="N1511" s="56" t="str">
        <f>IF(ISTEXT(overallRate),"Effectuez l’étape 1",IF(OR(COUNT($C1511,J1511)&lt;&gt;2,overallRate=0),0,IF(F1511="Yes",ROUND(MAX(IF($B1511="Non - avec lien de dépendance",0,MIN((0.75*J1511),847)),MIN(J1511,(0.75*$C1511),847)),2),T1511)))</f>
        <v>Effectuez l’étape 1</v>
      </c>
      <c r="O1511" s="56" t="str">
        <f>IF(ISTEXT(overallRate),"Effectuez l’étape 1",IF(OR(COUNT($C1511,K1511)&lt;&gt;2,overallRate=0),0,IF(G1511="Yes",ROUND(MAX(IF($B1511="Non - avec lien de dépendance",0,MIN((0.75*K1511),847)),MIN(K1511,(0.75*$C1511),847)),2),U1511)))</f>
        <v>Effectuez l’étape 1</v>
      </c>
      <c r="P1511" s="3">
        <f t="shared" si="23"/>
        <v>0</v>
      </c>
      <c r="R1511" s="110" t="e">
        <f>IF(revenueReduction&gt;0.3,MAX(IF($B1511="Non - avec lien de dépendance",MIN(1129,H1511,$C1511)*overallRate,MIN(1129,H1511)*overallRate),ROUND(MAX(IF($B1511="Non - avec lien de dépendance",0,MIN((0.75*H1511),847)),MIN(H1511,(0.75*$C1511),847)),2)),IF($B1511="Non - avec lien de dépendance",MIN(1129,H1511,$C1511)*overallRate,MIN(1129,H1511)*overallRate))</f>
        <v>#VALUE!</v>
      </c>
      <c r="S1511" s="110" t="e">
        <f>IF(revenueReduction&gt;0.3,MAX(IF($B1511="Non - avec lien de dépendance",MIN(1129,I1511,$C1511)*overallRate,MIN(1129,I1511)*overallRate),ROUND(MAX(IF($B1511="Non - avec lien de dépendance",0,MIN((0.75*I1511),847)),MIN(I1511,(0.75*$C1511),847)),2)),IF($B1511="Non - avec lien de dépendance",MIN(1129,I1511,$C1511)*overallRate,MIN(1129,I1511)*overallRate))</f>
        <v>#VALUE!</v>
      </c>
      <c r="T1511" s="110" t="e">
        <f>IF(revenueReduction&gt;0.3,MAX(IF($B1511="Non - avec lien de dépendance",MIN(1129,J1511,$C1511)*overallRate,MIN(1129,J1511)*overallRate),ROUND(MAX(IF($B1511="Non - avec lien de dépendance",0,MIN((0.75*J1511),847)),MIN(J1511,(0.75*$C1511),847)),2)),IF($B1511="Non - avec lien de dépendance",MIN(1129,J1511,$C1511)*overallRate,MIN(1129,J1511)*overallRate))</f>
        <v>#VALUE!</v>
      </c>
      <c r="U1511" s="110" t="e">
        <f>IF(revenueReduction&gt;0.3,MAX(IF($B1511="Non - avec lien de dépendance",MIN(1129,K1511,$C1511)*overallRate,MIN(1129,K1511)*overallRate),ROUND(MAX(IF($B1511="Non - avec lien de dépendance",0,MIN((0.75*K1511),847)),MIN(K1511,(0.75*$C1511),847)),2)),IF($B1511="Non - avec lien de dépendance",MIN(1129,K1511,$C1511)*overallRate,MIN(1129,K1511)*overallRate))</f>
        <v>#VALUE!</v>
      </c>
    </row>
    <row r="1512" spans="12:21" x14ac:dyDescent="0.5">
      <c r="L1512" s="56" t="str">
        <f>IF(ISTEXT(overallRate),"Effectuez l’étape 1",IF(OR(COUNT($C1512,H1512)&lt;&gt;2,overallRate=0),0,IF(D1512="Oui",ROUND(MAX(IF($B1512="Non - avec lien de dépendance",0,MIN((0.75*H1512),847)),MIN(H1512,(0.75*$C1512),847)),2),R1512)))</f>
        <v>Effectuez l’étape 1</v>
      </c>
      <c r="M1512" s="56" t="str">
        <f>IF(ISTEXT(overallRate),"Effectuez l’étape 1",IF(OR(COUNT($C1512,I1512)&lt;&gt;2,overallRate=0),0,IF(E1512="Yes",ROUND(MAX(IF($B1512="Non - avec lien de dépendance",0,MIN((0.75*I1512),847)),MIN(I1512,(0.75*$C1512),847)),2),S1512)))</f>
        <v>Effectuez l’étape 1</v>
      </c>
      <c r="N1512" s="56" t="str">
        <f>IF(ISTEXT(overallRate),"Effectuez l’étape 1",IF(OR(COUNT($C1512,J1512)&lt;&gt;2,overallRate=0),0,IF(F1512="Yes",ROUND(MAX(IF($B1512="Non - avec lien de dépendance",0,MIN((0.75*J1512),847)),MIN(J1512,(0.75*$C1512),847)),2),T1512)))</f>
        <v>Effectuez l’étape 1</v>
      </c>
      <c r="O1512" s="56" t="str">
        <f>IF(ISTEXT(overallRate),"Effectuez l’étape 1",IF(OR(COUNT($C1512,K1512)&lt;&gt;2,overallRate=0),0,IF(G1512="Yes",ROUND(MAX(IF($B1512="Non - avec lien de dépendance",0,MIN((0.75*K1512),847)),MIN(K1512,(0.75*$C1512),847)),2),U1512)))</f>
        <v>Effectuez l’étape 1</v>
      </c>
      <c r="P1512" s="3">
        <f t="shared" si="23"/>
        <v>0</v>
      </c>
      <c r="R1512" s="110" t="e">
        <f>IF(revenueReduction&gt;0.3,MAX(IF($B1512="Non - avec lien de dépendance",MIN(1129,H1512,$C1512)*overallRate,MIN(1129,H1512)*overallRate),ROUND(MAX(IF($B1512="Non - avec lien de dépendance",0,MIN((0.75*H1512),847)),MIN(H1512,(0.75*$C1512),847)),2)),IF($B1512="Non - avec lien de dépendance",MIN(1129,H1512,$C1512)*overallRate,MIN(1129,H1512)*overallRate))</f>
        <v>#VALUE!</v>
      </c>
      <c r="S1512" s="110" t="e">
        <f>IF(revenueReduction&gt;0.3,MAX(IF($B1512="Non - avec lien de dépendance",MIN(1129,I1512,$C1512)*overallRate,MIN(1129,I1512)*overallRate),ROUND(MAX(IF($B1512="Non - avec lien de dépendance",0,MIN((0.75*I1512),847)),MIN(I1512,(0.75*$C1512),847)),2)),IF($B1512="Non - avec lien de dépendance",MIN(1129,I1512,$C1512)*overallRate,MIN(1129,I1512)*overallRate))</f>
        <v>#VALUE!</v>
      </c>
      <c r="T1512" s="110" t="e">
        <f>IF(revenueReduction&gt;0.3,MAX(IF($B1512="Non - avec lien de dépendance",MIN(1129,J1512,$C1512)*overallRate,MIN(1129,J1512)*overallRate),ROUND(MAX(IF($B1512="Non - avec lien de dépendance",0,MIN((0.75*J1512),847)),MIN(J1512,(0.75*$C1512),847)),2)),IF($B1512="Non - avec lien de dépendance",MIN(1129,J1512,$C1512)*overallRate,MIN(1129,J1512)*overallRate))</f>
        <v>#VALUE!</v>
      </c>
      <c r="U1512" s="110" t="e">
        <f>IF(revenueReduction&gt;0.3,MAX(IF($B1512="Non - avec lien de dépendance",MIN(1129,K1512,$C1512)*overallRate,MIN(1129,K1512)*overallRate),ROUND(MAX(IF($B1512="Non - avec lien de dépendance",0,MIN((0.75*K1512),847)),MIN(K1512,(0.75*$C1512),847)),2)),IF($B1512="Non - avec lien de dépendance",MIN(1129,K1512,$C1512)*overallRate,MIN(1129,K1512)*overallRate))</f>
        <v>#VALUE!</v>
      </c>
    </row>
    <row r="1513" spans="12:21" x14ac:dyDescent="0.5">
      <c r="L1513" s="56" t="str">
        <f>IF(ISTEXT(overallRate),"Effectuez l’étape 1",IF(OR(COUNT($C1513,H1513)&lt;&gt;2,overallRate=0),0,IF(D1513="Oui",ROUND(MAX(IF($B1513="Non - avec lien de dépendance",0,MIN((0.75*H1513),847)),MIN(H1513,(0.75*$C1513),847)),2),R1513)))</f>
        <v>Effectuez l’étape 1</v>
      </c>
      <c r="M1513" s="56" t="str">
        <f>IF(ISTEXT(overallRate),"Effectuez l’étape 1",IF(OR(COUNT($C1513,I1513)&lt;&gt;2,overallRate=0),0,IF(E1513="Yes",ROUND(MAX(IF($B1513="Non - avec lien de dépendance",0,MIN((0.75*I1513),847)),MIN(I1513,(0.75*$C1513),847)),2),S1513)))</f>
        <v>Effectuez l’étape 1</v>
      </c>
      <c r="N1513" s="56" t="str">
        <f>IF(ISTEXT(overallRate),"Effectuez l’étape 1",IF(OR(COUNT($C1513,J1513)&lt;&gt;2,overallRate=0),0,IF(F1513="Yes",ROUND(MAX(IF($B1513="Non - avec lien de dépendance",0,MIN((0.75*J1513),847)),MIN(J1513,(0.75*$C1513),847)),2),T1513)))</f>
        <v>Effectuez l’étape 1</v>
      </c>
      <c r="O1513" s="56" t="str">
        <f>IF(ISTEXT(overallRate),"Effectuez l’étape 1",IF(OR(COUNT($C1513,K1513)&lt;&gt;2,overallRate=0),0,IF(G1513="Yes",ROUND(MAX(IF($B1513="Non - avec lien de dépendance",0,MIN((0.75*K1513),847)),MIN(K1513,(0.75*$C1513),847)),2),U1513)))</f>
        <v>Effectuez l’étape 1</v>
      </c>
      <c r="P1513" s="3">
        <f t="shared" si="23"/>
        <v>0</v>
      </c>
      <c r="R1513" s="110" t="e">
        <f>IF(revenueReduction&gt;0.3,MAX(IF($B1513="Non - avec lien de dépendance",MIN(1129,H1513,$C1513)*overallRate,MIN(1129,H1513)*overallRate),ROUND(MAX(IF($B1513="Non - avec lien de dépendance",0,MIN((0.75*H1513),847)),MIN(H1513,(0.75*$C1513),847)),2)),IF($B1513="Non - avec lien de dépendance",MIN(1129,H1513,$C1513)*overallRate,MIN(1129,H1513)*overallRate))</f>
        <v>#VALUE!</v>
      </c>
      <c r="S1513" s="110" t="e">
        <f>IF(revenueReduction&gt;0.3,MAX(IF($B1513="Non - avec lien de dépendance",MIN(1129,I1513,$C1513)*overallRate,MIN(1129,I1513)*overallRate),ROUND(MAX(IF($B1513="Non - avec lien de dépendance",0,MIN((0.75*I1513),847)),MIN(I1513,(0.75*$C1513),847)),2)),IF($B1513="Non - avec lien de dépendance",MIN(1129,I1513,$C1513)*overallRate,MIN(1129,I1513)*overallRate))</f>
        <v>#VALUE!</v>
      </c>
      <c r="T1513" s="110" t="e">
        <f>IF(revenueReduction&gt;0.3,MAX(IF($B1513="Non - avec lien de dépendance",MIN(1129,J1513,$C1513)*overallRate,MIN(1129,J1513)*overallRate),ROUND(MAX(IF($B1513="Non - avec lien de dépendance",0,MIN((0.75*J1513),847)),MIN(J1513,(0.75*$C1513),847)),2)),IF($B1513="Non - avec lien de dépendance",MIN(1129,J1513,$C1513)*overallRate,MIN(1129,J1513)*overallRate))</f>
        <v>#VALUE!</v>
      </c>
      <c r="U1513" s="110" t="e">
        <f>IF(revenueReduction&gt;0.3,MAX(IF($B1513="Non - avec lien de dépendance",MIN(1129,K1513,$C1513)*overallRate,MIN(1129,K1513)*overallRate),ROUND(MAX(IF($B1513="Non - avec lien de dépendance",0,MIN((0.75*K1513),847)),MIN(K1513,(0.75*$C1513),847)),2)),IF($B1513="Non - avec lien de dépendance",MIN(1129,K1513,$C1513)*overallRate,MIN(1129,K1513)*overallRate))</f>
        <v>#VALUE!</v>
      </c>
    </row>
    <row r="1514" spans="12:21" x14ac:dyDescent="0.5">
      <c r="L1514" s="56" t="str">
        <f>IF(ISTEXT(overallRate),"Effectuez l’étape 1",IF(OR(COUNT($C1514,H1514)&lt;&gt;2,overallRate=0),0,IF(D1514="Oui",ROUND(MAX(IF($B1514="Non - avec lien de dépendance",0,MIN((0.75*H1514),847)),MIN(H1514,(0.75*$C1514),847)),2),R1514)))</f>
        <v>Effectuez l’étape 1</v>
      </c>
      <c r="M1514" s="56" t="str">
        <f>IF(ISTEXT(overallRate),"Effectuez l’étape 1",IF(OR(COUNT($C1514,I1514)&lt;&gt;2,overallRate=0),0,IF(E1514="Yes",ROUND(MAX(IF($B1514="Non - avec lien de dépendance",0,MIN((0.75*I1514),847)),MIN(I1514,(0.75*$C1514),847)),2),S1514)))</f>
        <v>Effectuez l’étape 1</v>
      </c>
      <c r="N1514" s="56" t="str">
        <f>IF(ISTEXT(overallRate),"Effectuez l’étape 1",IF(OR(COUNT($C1514,J1514)&lt;&gt;2,overallRate=0),0,IF(F1514="Yes",ROUND(MAX(IF($B1514="Non - avec lien de dépendance",0,MIN((0.75*J1514),847)),MIN(J1514,(0.75*$C1514),847)),2),T1514)))</f>
        <v>Effectuez l’étape 1</v>
      </c>
      <c r="O1514" s="56" t="str">
        <f>IF(ISTEXT(overallRate),"Effectuez l’étape 1",IF(OR(COUNT($C1514,K1514)&lt;&gt;2,overallRate=0),0,IF(G1514="Yes",ROUND(MAX(IF($B1514="Non - avec lien de dépendance",0,MIN((0.75*K1514),847)),MIN(K1514,(0.75*$C1514),847)),2),U1514)))</f>
        <v>Effectuez l’étape 1</v>
      </c>
      <c r="P1514" s="3">
        <f t="shared" si="23"/>
        <v>0</v>
      </c>
      <c r="R1514" s="110" t="e">
        <f>IF(revenueReduction&gt;0.3,MAX(IF($B1514="Non - avec lien de dépendance",MIN(1129,H1514,$C1514)*overallRate,MIN(1129,H1514)*overallRate),ROUND(MAX(IF($B1514="Non - avec lien de dépendance",0,MIN((0.75*H1514),847)),MIN(H1514,(0.75*$C1514),847)),2)),IF($B1514="Non - avec lien de dépendance",MIN(1129,H1514,$C1514)*overallRate,MIN(1129,H1514)*overallRate))</f>
        <v>#VALUE!</v>
      </c>
      <c r="S1514" s="110" t="e">
        <f>IF(revenueReduction&gt;0.3,MAX(IF($B1514="Non - avec lien de dépendance",MIN(1129,I1514,$C1514)*overallRate,MIN(1129,I1514)*overallRate),ROUND(MAX(IF($B1514="Non - avec lien de dépendance",0,MIN((0.75*I1514),847)),MIN(I1514,(0.75*$C1514),847)),2)),IF($B1514="Non - avec lien de dépendance",MIN(1129,I1514,$C1514)*overallRate,MIN(1129,I1514)*overallRate))</f>
        <v>#VALUE!</v>
      </c>
      <c r="T1514" s="110" t="e">
        <f>IF(revenueReduction&gt;0.3,MAX(IF($B1514="Non - avec lien de dépendance",MIN(1129,J1514,$C1514)*overallRate,MIN(1129,J1514)*overallRate),ROUND(MAX(IF($B1514="Non - avec lien de dépendance",0,MIN((0.75*J1514),847)),MIN(J1514,(0.75*$C1514),847)),2)),IF($B1514="Non - avec lien de dépendance",MIN(1129,J1514,$C1514)*overallRate,MIN(1129,J1514)*overallRate))</f>
        <v>#VALUE!</v>
      </c>
      <c r="U1514" s="110" t="e">
        <f>IF(revenueReduction&gt;0.3,MAX(IF($B1514="Non - avec lien de dépendance",MIN(1129,K1514,$C1514)*overallRate,MIN(1129,K1514)*overallRate),ROUND(MAX(IF($B1514="Non - avec lien de dépendance",0,MIN((0.75*K1514),847)),MIN(K1514,(0.75*$C1514),847)),2)),IF($B1514="Non - avec lien de dépendance",MIN(1129,K1514,$C1514)*overallRate,MIN(1129,K1514)*overallRate))</f>
        <v>#VALUE!</v>
      </c>
    </row>
    <row r="1515" spans="12:21" x14ac:dyDescent="0.5">
      <c r="L1515" s="56" t="str">
        <f>IF(ISTEXT(overallRate),"Effectuez l’étape 1",IF(OR(COUNT($C1515,H1515)&lt;&gt;2,overallRate=0),0,IF(D1515="Oui",ROUND(MAX(IF($B1515="Non - avec lien de dépendance",0,MIN((0.75*H1515),847)),MIN(H1515,(0.75*$C1515),847)),2),R1515)))</f>
        <v>Effectuez l’étape 1</v>
      </c>
      <c r="M1515" s="56" t="str">
        <f>IF(ISTEXT(overallRate),"Effectuez l’étape 1",IF(OR(COUNT($C1515,I1515)&lt;&gt;2,overallRate=0),0,IF(E1515="Yes",ROUND(MAX(IF($B1515="Non - avec lien de dépendance",0,MIN((0.75*I1515),847)),MIN(I1515,(0.75*$C1515),847)),2),S1515)))</f>
        <v>Effectuez l’étape 1</v>
      </c>
      <c r="N1515" s="56" t="str">
        <f>IF(ISTEXT(overallRate),"Effectuez l’étape 1",IF(OR(COUNT($C1515,J1515)&lt;&gt;2,overallRate=0),0,IF(F1515="Yes",ROUND(MAX(IF($B1515="Non - avec lien de dépendance",0,MIN((0.75*J1515),847)),MIN(J1515,(0.75*$C1515),847)),2),T1515)))</f>
        <v>Effectuez l’étape 1</v>
      </c>
      <c r="O1515" s="56" t="str">
        <f>IF(ISTEXT(overallRate),"Effectuez l’étape 1",IF(OR(COUNT($C1515,K1515)&lt;&gt;2,overallRate=0),0,IF(G1515="Yes",ROUND(MAX(IF($B1515="Non - avec lien de dépendance",0,MIN((0.75*K1515),847)),MIN(K1515,(0.75*$C1515),847)),2),U1515)))</f>
        <v>Effectuez l’étape 1</v>
      </c>
      <c r="P1515" s="3">
        <f t="shared" si="23"/>
        <v>0</v>
      </c>
      <c r="R1515" s="110" t="e">
        <f>IF(revenueReduction&gt;0.3,MAX(IF($B1515="Non - avec lien de dépendance",MIN(1129,H1515,$C1515)*overallRate,MIN(1129,H1515)*overallRate),ROUND(MAX(IF($B1515="Non - avec lien de dépendance",0,MIN((0.75*H1515),847)),MIN(H1515,(0.75*$C1515),847)),2)),IF($B1515="Non - avec lien de dépendance",MIN(1129,H1515,$C1515)*overallRate,MIN(1129,H1515)*overallRate))</f>
        <v>#VALUE!</v>
      </c>
      <c r="S1515" s="110" t="e">
        <f>IF(revenueReduction&gt;0.3,MAX(IF($B1515="Non - avec lien de dépendance",MIN(1129,I1515,$C1515)*overallRate,MIN(1129,I1515)*overallRate),ROUND(MAX(IF($B1515="Non - avec lien de dépendance",0,MIN((0.75*I1515),847)),MIN(I1515,(0.75*$C1515),847)),2)),IF($B1515="Non - avec lien de dépendance",MIN(1129,I1515,$C1515)*overallRate,MIN(1129,I1515)*overallRate))</f>
        <v>#VALUE!</v>
      </c>
      <c r="T1515" s="110" t="e">
        <f>IF(revenueReduction&gt;0.3,MAX(IF($B1515="Non - avec lien de dépendance",MIN(1129,J1515,$C1515)*overallRate,MIN(1129,J1515)*overallRate),ROUND(MAX(IF($B1515="Non - avec lien de dépendance",0,MIN((0.75*J1515),847)),MIN(J1515,(0.75*$C1515),847)),2)),IF($B1515="Non - avec lien de dépendance",MIN(1129,J1515,$C1515)*overallRate,MIN(1129,J1515)*overallRate))</f>
        <v>#VALUE!</v>
      </c>
      <c r="U1515" s="110" t="e">
        <f>IF(revenueReduction&gt;0.3,MAX(IF($B1515="Non - avec lien de dépendance",MIN(1129,K1515,$C1515)*overallRate,MIN(1129,K1515)*overallRate),ROUND(MAX(IF($B1515="Non - avec lien de dépendance",0,MIN((0.75*K1515),847)),MIN(K1515,(0.75*$C1515),847)),2)),IF($B1515="Non - avec lien de dépendance",MIN(1129,K1515,$C1515)*overallRate,MIN(1129,K1515)*overallRate))</f>
        <v>#VALUE!</v>
      </c>
    </row>
    <row r="1516" spans="12:21" x14ac:dyDescent="0.5">
      <c r="L1516" s="56" t="str">
        <f>IF(ISTEXT(overallRate),"Effectuez l’étape 1",IF(OR(COUNT($C1516,H1516)&lt;&gt;2,overallRate=0),0,IF(D1516="Oui",ROUND(MAX(IF($B1516="Non - avec lien de dépendance",0,MIN((0.75*H1516),847)),MIN(H1516,(0.75*$C1516),847)),2),R1516)))</f>
        <v>Effectuez l’étape 1</v>
      </c>
      <c r="M1516" s="56" t="str">
        <f>IF(ISTEXT(overallRate),"Effectuez l’étape 1",IF(OR(COUNT($C1516,I1516)&lt;&gt;2,overallRate=0),0,IF(E1516="Yes",ROUND(MAX(IF($B1516="Non - avec lien de dépendance",0,MIN((0.75*I1516),847)),MIN(I1516,(0.75*$C1516),847)),2),S1516)))</f>
        <v>Effectuez l’étape 1</v>
      </c>
      <c r="N1516" s="56" t="str">
        <f>IF(ISTEXT(overallRate),"Effectuez l’étape 1",IF(OR(COUNT($C1516,J1516)&lt;&gt;2,overallRate=0),0,IF(F1516="Yes",ROUND(MAX(IF($B1516="Non - avec lien de dépendance",0,MIN((0.75*J1516),847)),MIN(J1516,(0.75*$C1516),847)),2),T1516)))</f>
        <v>Effectuez l’étape 1</v>
      </c>
      <c r="O1516" s="56" t="str">
        <f>IF(ISTEXT(overallRate),"Effectuez l’étape 1",IF(OR(COUNT($C1516,K1516)&lt;&gt;2,overallRate=0),0,IF(G1516="Yes",ROUND(MAX(IF($B1516="Non - avec lien de dépendance",0,MIN((0.75*K1516),847)),MIN(K1516,(0.75*$C1516),847)),2),U1516)))</f>
        <v>Effectuez l’étape 1</v>
      </c>
      <c r="P1516" s="3">
        <f t="shared" si="23"/>
        <v>0</v>
      </c>
      <c r="R1516" s="110" t="e">
        <f>IF(revenueReduction&gt;0.3,MAX(IF($B1516="Non - avec lien de dépendance",MIN(1129,H1516,$C1516)*overallRate,MIN(1129,H1516)*overallRate),ROUND(MAX(IF($B1516="Non - avec lien de dépendance",0,MIN((0.75*H1516),847)),MIN(H1516,(0.75*$C1516),847)),2)),IF($B1516="Non - avec lien de dépendance",MIN(1129,H1516,$C1516)*overallRate,MIN(1129,H1516)*overallRate))</f>
        <v>#VALUE!</v>
      </c>
      <c r="S1516" s="110" t="e">
        <f>IF(revenueReduction&gt;0.3,MAX(IF($B1516="Non - avec lien de dépendance",MIN(1129,I1516,$C1516)*overallRate,MIN(1129,I1516)*overallRate),ROUND(MAX(IF($B1516="Non - avec lien de dépendance",0,MIN((0.75*I1516),847)),MIN(I1516,(0.75*$C1516),847)),2)),IF($B1516="Non - avec lien de dépendance",MIN(1129,I1516,$C1516)*overallRate,MIN(1129,I1516)*overallRate))</f>
        <v>#VALUE!</v>
      </c>
      <c r="T1516" s="110" t="e">
        <f>IF(revenueReduction&gt;0.3,MAX(IF($B1516="Non - avec lien de dépendance",MIN(1129,J1516,$C1516)*overallRate,MIN(1129,J1516)*overallRate),ROUND(MAX(IF($B1516="Non - avec lien de dépendance",0,MIN((0.75*J1516),847)),MIN(J1516,(0.75*$C1516),847)),2)),IF($B1516="Non - avec lien de dépendance",MIN(1129,J1516,$C1516)*overallRate,MIN(1129,J1516)*overallRate))</f>
        <v>#VALUE!</v>
      </c>
      <c r="U1516" s="110" t="e">
        <f>IF(revenueReduction&gt;0.3,MAX(IF($B1516="Non - avec lien de dépendance",MIN(1129,K1516,$C1516)*overallRate,MIN(1129,K1516)*overallRate),ROUND(MAX(IF($B1516="Non - avec lien de dépendance",0,MIN((0.75*K1516),847)),MIN(K1516,(0.75*$C1516),847)),2)),IF($B1516="Non - avec lien de dépendance",MIN(1129,K1516,$C1516)*overallRate,MIN(1129,K1516)*overallRate))</f>
        <v>#VALUE!</v>
      </c>
    </row>
    <row r="1517" spans="12:21" x14ac:dyDescent="0.5">
      <c r="L1517" s="56" t="str">
        <f>IF(ISTEXT(overallRate),"Effectuez l’étape 1",IF(OR(COUNT($C1517,H1517)&lt;&gt;2,overallRate=0),0,IF(D1517="Oui",ROUND(MAX(IF($B1517="Non - avec lien de dépendance",0,MIN((0.75*H1517),847)),MIN(H1517,(0.75*$C1517),847)),2),R1517)))</f>
        <v>Effectuez l’étape 1</v>
      </c>
      <c r="M1517" s="56" t="str">
        <f>IF(ISTEXT(overallRate),"Effectuez l’étape 1",IF(OR(COUNT($C1517,I1517)&lt;&gt;2,overallRate=0),0,IF(E1517="Yes",ROUND(MAX(IF($B1517="Non - avec lien de dépendance",0,MIN((0.75*I1517),847)),MIN(I1517,(0.75*$C1517),847)),2),S1517)))</f>
        <v>Effectuez l’étape 1</v>
      </c>
      <c r="N1517" s="56" t="str">
        <f>IF(ISTEXT(overallRate),"Effectuez l’étape 1",IF(OR(COUNT($C1517,J1517)&lt;&gt;2,overallRate=0),0,IF(F1517="Yes",ROUND(MAX(IF($B1517="Non - avec lien de dépendance",0,MIN((0.75*J1517),847)),MIN(J1517,(0.75*$C1517),847)),2),T1517)))</f>
        <v>Effectuez l’étape 1</v>
      </c>
      <c r="O1517" s="56" t="str">
        <f>IF(ISTEXT(overallRate),"Effectuez l’étape 1",IF(OR(COUNT($C1517,K1517)&lt;&gt;2,overallRate=0),0,IF(G1517="Yes",ROUND(MAX(IF($B1517="Non - avec lien de dépendance",0,MIN((0.75*K1517),847)),MIN(K1517,(0.75*$C1517),847)),2),U1517)))</f>
        <v>Effectuez l’étape 1</v>
      </c>
      <c r="P1517" s="3">
        <f t="shared" si="23"/>
        <v>0</v>
      </c>
      <c r="R1517" s="110" t="e">
        <f>IF(revenueReduction&gt;0.3,MAX(IF($B1517="Non - avec lien de dépendance",MIN(1129,H1517,$C1517)*overallRate,MIN(1129,H1517)*overallRate),ROUND(MAX(IF($B1517="Non - avec lien de dépendance",0,MIN((0.75*H1517),847)),MIN(H1517,(0.75*$C1517),847)),2)),IF($B1517="Non - avec lien de dépendance",MIN(1129,H1517,$C1517)*overallRate,MIN(1129,H1517)*overallRate))</f>
        <v>#VALUE!</v>
      </c>
      <c r="S1517" s="110" t="e">
        <f>IF(revenueReduction&gt;0.3,MAX(IF($B1517="Non - avec lien de dépendance",MIN(1129,I1517,$C1517)*overallRate,MIN(1129,I1517)*overallRate),ROUND(MAX(IF($B1517="Non - avec lien de dépendance",0,MIN((0.75*I1517),847)),MIN(I1517,(0.75*$C1517),847)),2)),IF($B1517="Non - avec lien de dépendance",MIN(1129,I1517,$C1517)*overallRate,MIN(1129,I1517)*overallRate))</f>
        <v>#VALUE!</v>
      </c>
      <c r="T1517" s="110" t="e">
        <f>IF(revenueReduction&gt;0.3,MAX(IF($B1517="Non - avec lien de dépendance",MIN(1129,J1517,$C1517)*overallRate,MIN(1129,J1517)*overallRate),ROUND(MAX(IF($B1517="Non - avec lien de dépendance",0,MIN((0.75*J1517),847)),MIN(J1517,(0.75*$C1517),847)),2)),IF($B1517="Non - avec lien de dépendance",MIN(1129,J1517,$C1517)*overallRate,MIN(1129,J1517)*overallRate))</f>
        <v>#VALUE!</v>
      </c>
      <c r="U1517" s="110" t="e">
        <f>IF(revenueReduction&gt;0.3,MAX(IF($B1517="Non - avec lien de dépendance",MIN(1129,K1517,$C1517)*overallRate,MIN(1129,K1517)*overallRate),ROUND(MAX(IF($B1517="Non - avec lien de dépendance",0,MIN((0.75*K1517),847)),MIN(K1517,(0.75*$C1517),847)),2)),IF($B1517="Non - avec lien de dépendance",MIN(1129,K1517,$C1517)*overallRate,MIN(1129,K1517)*overallRate))</f>
        <v>#VALUE!</v>
      </c>
    </row>
    <row r="1518" spans="12:21" x14ac:dyDescent="0.5">
      <c r="L1518" s="56" t="str">
        <f>IF(ISTEXT(overallRate),"Effectuez l’étape 1",IF(OR(COUNT($C1518,H1518)&lt;&gt;2,overallRate=0),0,IF(D1518="Oui",ROUND(MAX(IF($B1518="Non - avec lien de dépendance",0,MIN((0.75*H1518),847)),MIN(H1518,(0.75*$C1518),847)),2),R1518)))</f>
        <v>Effectuez l’étape 1</v>
      </c>
      <c r="M1518" s="56" t="str">
        <f>IF(ISTEXT(overallRate),"Effectuez l’étape 1",IF(OR(COUNT($C1518,I1518)&lt;&gt;2,overallRate=0),0,IF(E1518="Yes",ROUND(MAX(IF($B1518="Non - avec lien de dépendance",0,MIN((0.75*I1518),847)),MIN(I1518,(0.75*$C1518),847)),2),S1518)))</f>
        <v>Effectuez l’étape 1</v>
      </c>
      <c r="N1518" s="56" t="str">
        <f>IF(ISTEXT(overallRate),"Effectuez l’étape 1",IF(OR(COUNT($C1518,J1518)&lt;&gt;2,overallRate=0),0,IF(F1518="Yes",ROUND(MAX(IF($B1518="Non - avec lien de dépendance",0,MIN((0.75*J1518),847)),MIN(J1518,(0.75*$C1518),847)),2),T1518)))</f>
        <v>Effectuez l’étape 1</v>
      </c>
      <c r="O1518" s="56" t="str">
        <f>IF(ISTEXT(overallRate),"Effectuez l’étape 1",IF(OR(COUNT($C1518,K1518)&lt;&gt;2,overallRate=0),0,IF(G1518="Yes",ROUND(MAX(IF($B1518="Non - avec lien de dépendance",0,MIN((0.75*K1518),847)),MIN(K1518,(0.75*$C1518),847)),2),U1518)))</f>
        <v>Effectuez l’étape 1</v>
      </c>
      <c r="P1518" s="3">
        <f t="shared" si="23"/>
        <v>0</v>
      </c>
      <c r="R1518" s="110" t="e">
        <f>IF(revenueReduction&gt;0.3,MAX(IF($B1518="Non - avec lien de dépendance",MIN(1129,H1518,$C1518)*overallRate,MIN(1129,H1518)*overallRate),ROUND(MAX(IF($B1518="Non - avec lien de dépendance",0,MIN((0.75*H1518),847)),MIN(H1518,(0.75*$C1518),847)),2)),IF($B1518="Non - avec lien de dépendance",MIN(1129,H1518,$C1518)*overallRate,MIN(1129,H1518)*overallRate))</f>
        <v>#VALUE!</v>
      </c>
      <c r="S1518" s="110" t="e">
        <f>IF(revenueReduction&gt;0.3,MAX(IF($B1518="Non - avec lien de dépendance",MIN(1129,I1518,$C1518)*overallRate,MIN(1129,I1518)*overallRate),ROUND(MAX(IF($B1518="Non - avec lien de dépendance",0,MIN((0.75*I1518),847)),MIN(I1518,(0.75*$C1518),847)),2)),IF($B1518="Non - avec lien de dépendance",MIN(1129,I1518,$C1518)*overallRate,MIN(1129,I1518)*overallRate))</f>
        <v>#VALUE!</v>
      </c>
      <c r="T1518" s="110" t="e">
        <f>IF(revenueReduction&gt;0.3,MAX(IF($B1518="Non - avec lien de dépendance",MIN(1129,J1518,$C1518)*overallRate,MIN(1129,J1518)*overallRate),ROUND(MAX(IF($B1518="Non - avec lien de dépendance",0,MIN((0.75*J1518),847)),MIN(J1518,(0.75*$C1518),847)),2)),IF($B1518="Non - avec lien de dépendance",MIN(1129,J1518,$C1518)*overallRate,MIN(1129,J1518)*overallRate))</f>
        <v>#VALUE!</v>
      </c>
      <c r="U1518" s="110" t="e">
        <f>IF(revenueReduction&gt;0.3,MAX(IF($B1518="Non - avec lien de dépendance",MIN(1129,K1518,$C1518)*overallRate,MIN(1129,K1518)*overallRate),ROUND(MAX(IF($B1518="Non - avec lien de dépendance",0,MIN((0.75*K1518),847)),MIN(K1518,(0.75*$C1518),847)),2)),IF($B1518="Non - avec lien de dépendance",MIN(1129,K1518,$C1518)*overallRate,MIN(1129,K1518)*overallRate))</f>
        <v>#VALUE!</v>
      </c>
    </row>
    <row r="1519" spans="12:21" x14ac:dyDescent="0.5">
      <c r="L1519" s="56" t="str">
        <f>IF(ISTEXT(overallRate),"Effectuez l’étape 1",IF(OR(COUNT($C1519,H1519)&lt;&gt;2,overallRate=0),0,IF(D1519="Oui",ROUND(MAX(IF($B1519="Non - avec lien de dépendance",0,MIN((0.75*H1519),847)),MIN(H1519,(0.75*$C1519),847)),2),R1519)))</f>
        <v>Effectuez l’étape 1</v>
      </c>
      <c r="M1519" s="56" t="str">
        <f>IF(ISTEXT(overallRate),"Effectuez l’étape 1",IF(OR(COUNT($C1519,I1519)&lt;&gt;2,overallRate=0),0,IF(E1519="Yes",ROUND(MAX(IF($B1519="Non - avec lien de dépendance",0,MIN((0.75*I1519),847)),MIN(I1519,(0.75*$C1519),847)),2),S1519)))</f>
        <v>Effectuez l’étape 1</v>
      </c>
      <c r="N1519" s="56" t="str">
        <f>IF(ISTEXT(overallRate),"Effectuez l’étape 1",IF(OR(COUNT($C1519,J1519)&lt;&gt;2,overallRate=0),0,IF(F1519="Yes",ROUND(MAX(IF($B1519="Non - avec lien de dépendance",0,MIN((0.75*J1519),847)),MIN(J1519,(0.75*$C1519),847)),2),T1519)))</f>
        <v>Effectuez l’étape 1</v>
      </c>
      <c r="O1519" s="56" t="str">
        <f>IF(ISTEXT(overallRate),"Effectuez l’étape 1",IF(OR(COUNT($C1519,K1519)&lt;&gt;2,overallRate=0),0,IF(G1519="Yes",ROUND(MAX(IF($B1519="Non - avec lien de dépendance",0,MIN((0.75*K1519),847)),MIN(K1519,(0.75*$C1519),847)),2),U1519)))</f>
        <v>Effectuez l’étape 1</v>
      </c>
      <c r="P1519" s="3">
        <f t="shared" si="23"/>
        <v>0</v>
      </c>
      <c r="R1519" s="110" t="e">
        <f>IF(revenueReduction&gt;0.3,MAX(IF($B1519="Non - avec lien de dépendance",MIN(1129,H1519,$C1519)*overallRate,MIN(1129,H1519)*overallRate),ROUND(MAX(IF($B1519="Non - avec lien de dépendance",0,MIN((0.75*H1519),847)),MIN(H1519,(0.75*$C1519),847)),2)),IF($B1519="Non - avec lien de dépendance",MIN(1129,H1519,$C1519)*overallRate,MIN(1129,H1519)*overallRate))</f>
        <v>#VALUE!</v>
      </c>
      <c r="S1519" s="110" t="e">
        <f>IF(revenueReduction&gt;0.3,MAX(IF($B1519="Non - avec lien de dépendance",MIN(1129,I1519,$C1519)*overallRate,MIN(1129,I1519)*overallRate),ROUND(MAX(IF($B1519="Non - avec lien de dépendance",0,MIN((0.75*I1519),847)),MIN(I1519,(0.75*$C1519),847)),2)),IF($B1519="Non - avec lien de dépendance",MIN(1129,I1519,$C1519)*overallRate,MIN(1129,I1519)*overallRate))</f>
        <v>#VALUE!</v>
      </c>
      <c r="T1519" s="110" t="e">
        <f>IF(revenueReduction&gt;0.3,MAX(IF($B1519="Non - avec lien de dépendance",MIN(1129,J1519,$C1519)*overallRate,MIN(1129,J1519)*overallRate),ROUND(MAX(IF($B1519="Non - avec lien de dépendance",0,MIN((0.75*J1519),847)),MIN(J1519,(0.75*$C1519),847)),2)),IF($B1519="Non - avec lien de dépendance",MIN(1129,J1519,$C1519)*overallRate,MIN(1129,J1519)*overallRate))</f>
        <v>#VALUE!</v>
      </c>
      <c r="U1519" s="110" t="e">
        <f>IF(revenueReduction&gt;0.3,MAX(IF($B1519="Non - avec lien de dépendance",MIN(1129,K1519,$C1519)*overallRate,MIN(1129,K1519)*overallRate),ROUND(MAX(IF($B1519="Non - avec lien de dépendance",0,MIN((0.75*K1519),847)),MIN(K1519,(0.75*$C1519),847)),2)),IF($B1519="Non - avec lien de dépendance",MIN(1129,K1519,$C1519)*overallRate,MIN(1129,K1519)*overallRate))</f>
        <v>#VALUE!</v>
      </c>
    </row>
    <row r="1520" spans="12:21" x14ac:dyDescent="0.5">
      <c r="L1520" s="56" t="str">
        <f>IF(ISTEXT(overallRate),"Effectuez l’étape 1",IF(OR(COUNT($C1520,H1520)&lt;&gt;2,overallRate=0),0,IF(D1520="Oui",ROUND(MAX(IF($B1520="Non - avec lien de dépendance",0,MIN((0.75*H1520),847)),MIN(H1520,(0.75*$C1520),847)),2),R1520)))</f>
        <v>Effectuez l’étape 1</v>
      </c>
      <c r="M1520" s="56" t="str">
        <f>IF(ISTEXT(overallRate),"Effectuez l’étape 1",IF(OR(COUNT($C1520,I1520)&lt;&gt;2,overallRate=0),0,IF(E1520="Yes",ROUND(MAX(IF($B1520="Non - avec lien de dépendance",0,MIN((0.75*I1520),847)),MIN(I1520,(0.75*$C1520),847)),2),S1520)))</f>
        <v>Effectuez l’étape 1</v>
      </c>
      <c r="N1520" s="56" t="str">
        <f>IF(ISTEXT(overallRate),"Effectuez l’étape 1",IF(OR(COUNT($C1520,J1520)&lt;&gt;2,overallRate=0),0,IF(F1520="Yes",ROUND(MAX(IF($B1520="Non - avec lien de dépendance",0,MIN((0.75*J1520),847)),MIN(J1520,(0.75*$C1520),847)),2),T1520)))</f>
        <v>Effectuez l’étape 1</v>
      </c>
      <c r="O1520" s="56" t="str">
        <f>IF(ISTEXT(overallRate),"Effectuez l’étape 1",IF(OR(COUNT($C1520,K1520)&lt;&gt;2,overallRate=0),0,IF(G1520="Yes",ROUND(MAX(IF($B1520="Non - avec lien de dépendance",0,MIN((0.75*K1520),847)),MIN(K1520,(0.75*$C1520),847)),2),U1520)))</f>
        <v>Effectuez l’étape 1</v>
      </c>
      <c r="P1520" s="3">
        <f t="shared" si="23"/>
        <v>0</v>
      </c>
      <c r="R1520" s="110" t="e">
        <f>IF(revenueReduction&gt;0.3,MAX(IF($B1520="Non - avec lien de dépendance",MIN(1129,H1520,$C1520)*overallRate,MIN(1129,H1520)*overallRate),ROUND(MAX(IF($B1520="Non - avec lien de dépendance",0,MIN((0.75*H1520),847)),MIN(H1520,(0.75*$C1520),847)),2)),IF($B1520="Non - avec lien de dépendance",MIN(1129,H1520,$C1520)*overallRate,MIN(1129,H1520)*overallRate))</f>
        <v>#VALUE!</v>
      </c>
      <c r="S1520" s="110" t="e">
        <f>IF(revenueReduction&gt;0.3,MAX(IF($B1520="Non - avec lien de dépendance",MIN(1129,I1520,$C1520)*overallRate,MIN(1129,I1520)*overallRate),ROUND(MAX(IF($B1520="Non - avec lien de dépendance",0,MIN((0.75*I1520),847)),MIN(I1520,(0.75*$C1520),847)),2)),IF($B1520="Non - avec lien de dépendance",MIN(1129,I1520,$C1520)*overallRate,MIN(1129,I1520)*overallRate))</f>
        <v>#VALUE!</v>
      </c>
      <c r="T1520" s="110" t="e">
        <f>IF(revenueReduction&gt;0.3,MAX(IF($B1520="Non - avec lien de dépendance",MIN(1129,J1520,$C1520)*overallRate,MIN(1129,J1520)*overallRate),ROUND(MAX(IF($B1520="Non - avec lien de dépendance",0,MIN((0.75*J1520),847)),MIN(J1520,(0.75*$C1520),847)),2)),IF($B1520="Non - avec lien de dépendance",MIN(1129,J1520,$C1520)*overallRate,MIN(1129,J1520)*overallRate))</f>
        <v>#VALUE!</v>
      </c>
      <c r="U1520" s="110" t="e">
        <f>IF(revenueReduction&gt;0.3,MAX(IF($B1520="Non - avec lien de dépendance",MIN(1129,K1520,$C1520)*overallRate,MIN(1129,K1520)*overallRate),ROUND(MAX(IF($B1520="Non - avec lien de dépendance",0,MIN((0.75*K1520),847)),MIN(K1520,(0.75*$C1520),847)),2)),IF($B1520="Non - avec lien de dépendance",MIN(1129,K1520,$C1520)*overallRate,MIN(1129,K1520)*overallRate))</f>
        <v>#VALUE!</v>
      </c>
    </row>
    <row r="1521" spans="12:21" x14ac:dyDescent="0.5">
      <c r="L1521" s="56" t="str">
        <f>IF(ISTEXT(overallRate),"Effectuez l’étape 1",IF(OR(COUNT($C1521,H1521)&lt;&gt;2,overallRate=0),0,IF(D1521="Oui",ROUND(MAX(IF($B1521="Non - avec lien de dépendance",0,MIN((0.75*H1521),847)),MIN(H1521,(0.75*$C1521),847)),2),R1521)))</f>
        <v>Effectuez l’étape 1</v>
      </c>
      <c r="M1521" s="56" t="str">
        <f>IF(ISTEXT(overallRate),"Effectuez l’étape 1",IF(OR(COUNT($C1521,I1521)&lt;&gt;2,overallRate=0),0,IF(E1521="Yes",ROUND(MAX(IF($B1521="Non - avec lien de dépendance",0,MIN((0.75*I1521),847)),MIN(I1521,(0.75*$C1521),847)),2),S1521)))</f>
        <v>Effectuez l’étape 1</v>
      </c>
      <c r="N1521" s="56" t="str">
        <f>IF(ISTEXT(overallRate),"Effectuez l’étape 1",IF(OR(COUNT($C1521,J1521)&lt;&gt;2,overallRate=0),0,IF(F1521="Yes",ROUND(MAX(IF($B1521="Non - avec lien de dépendance",0,MIN((0.75*J1521),847)),MIN(J1521,(0.75*$C1521),847)),2),T1521)))</f>
        <v>Effectuez l’étape 1</v>
      </c>
      <c r="O1521" s="56" t="str">
        <f>IF(ISTEXT(overallRate),"Effectuez l’étape 1",IF(OR(COUNT($C1521,K1521)&lt;&gt;2,overallRate=0),0,IF(G1521="Yes",ROUND(MAX(IF($B1521="Non - avec lien de dépendance",0,MIN((0.75*K1521),847)),MIN(K1521,(0.75*$C1521),847)),2),U1521)))</f>
        <v>Effectuez l’étape 1</v>
      </c>
      <c r="P1521" s="3">
        <f t="shared" si="23"/>
        <v>0</v>
      </c>
      <c r="R1521" s="110" t="e">
        <f>IF(revenueReduction&gt;0.3,MAX(IF($B1521="Non - avec lien de dépendance",MIN(1129,H1521,$C1521)*overallRate,MIN(1129,H1521)*overallRate),ROUND(MAX(IF($B1521="Non - avec lien de dépendance",0,MIN((0.75*H1521),847)),MIN(H1521,(0.75*$C1521),847)),2)),IF($B1521="Non - avec lien de dépendance",MIN(1129,H1521,$C1521)*overallRate,MIN(1129,H1521)*overallRate))</f>
        <v>#VALUE!</v>
      </c>
      <c r="S1521" s="110" t="e">
        <f>IF(revenueReduction&gt;0.3,MAX(IF($B1521="Non - avec lien de dépendance",MIN(1129,I1521,$C1521)*overallRate,MIN(1129,I1521)*overallRate),ROUND(MAX(IF($B1521="Non - avec lien de dépendance",0,MIN((0.75*I1521),847)),MIN(I1521,(0.75*$C1521),847)),2)),IF($B1521="Non - avec lien de dépendance",MIN(1129,I1521,$C1521)*overallRate,MIN(1129,I1521)*overallRate))</f>
        <v>#VALUE!</v>
      </c>
      <c r="T1521" s="110" t="e">
        <f>IF(revenueReduction&gt;0.3,MAX(IF($B1521="Non - avec lien de dépendance",MIN(1129,J1521,$C1521)*overallRate,MIN(1129,J1521)*overallRate),ROUND(MAX(IF($B1521="Non - avec lien de dépendance",0,MIN((0.75*J1521),847)),MIN(J1521,(0.75*$C1521),847)),2)),IF($B1521="Non - avec lien de dépendance",MIN(1129,J1521,$C1521)*overallRate,MIN(1129,J1521)*overallRate))</f>
        <v>#VALUE!</v>
      </c>
      <c r="U1521" s="110" t="e">
        <f>IF(revenueReduction&gt;0.3,MAX(IF($B1521="Non - avec lien de dépendance",MIN(1129,K1521,$C1521)*overallRate,MIN(1129,K1521)*overallRate),ROUND(MAX(IF($B1521="Non - avec lien de dépendance",0,MIN((0.75*K1521),847)),MIN(K1521,(0.75*$C1521),847)),2)),IF($B1521="Non - avec lien de dépendance",MIN(1129,K1521,$C1521)*overallRate,MIN(1129,K1521)*overallRate))</f>
        <v>#VALUE!</v>
      </c>
    </row>
    <row r="1522" spans="12:21" x14ac:dyDescent="0.5">
      <c r="L1522" s="56" t="str">
        <f>IF(ISTEXT(overallRate),"Effectuez l’étape 1",IF(OR(COUNT($C1522,H1522)&lt;&gt;2,overallRate=0),0,IF(D1522="Oui",ROUND(MAX(IF($B1522="Non - avec lien de dépendance",0,MIN((0.75*H1522),847)),MIN(H1522,(0.75*$C1522),847)),2),R1522)))</f>
        <v>Effectuez l’étape 1</v>
      </c>
      <c r="M1522" s="56" t="str">
        <f>IF(ISTEXT(overallRate),"Effectuez l’étape 1",IF(OR(COUNT($C1522,I1522)&lt;&gt;2,overallRate=0),0,IF(E1522="Yes",ROUND(MAX(IF($B1522="Non - avec lien de dépendance",0,MIN((0.75*I1522),847)),MIN(I1522,(0.75*$C1522),847)),2),S1522)))</f>
        <v>Effectuez l’étape 1</v>
      </c>
      <c r="N1522" s="56" t="str">
        <f>IF(ISTEXT(overallRate),"Effectuez l’étape 1",IF(OR(COUNT($C1522,J1522)&lt;&gt;2,overallRate=0),0,IF(F1522="Yes",ROUND(MAX(IF($B1522="Non - avec lien de dépendance",0,MIN((0.75*J1522),847)),MIN(J1522,(0.75*$C1522),847)),2),T1522)))</f>
        <v>Effectuez l’étape 1</v>
      </c>
      <c r="O1522" s="56" t="str">
        <f>IF(ISTEXT(overallRate),"Effectuez l’étape 1",IF(OR(COUNT($C1522,K1522)&lt;&gt;2,overallRate=0),0,IF(G1522="Yes",ROUND(MAX(IF($B1522="Non - avec lien de dépendance",0,MIN((0.75*K1522),847)),MIN(K1522,(0.75*$C1522),847)),2),U1522)))</f>
        <v>Effectuez l’étape 1</v>
      </c>
      <c r="P1522" s="3">
        <f t="shared" si="23"/>
        <v>0</v>
      </c>
      <c r="R1522" s="110" t="e">
        <f>IF(revenueReduction&gt;0.3,MAX(IF($B1522="Non - avec lien de dépendance",MIN(1129,H1522,$C1522)*overallRate,MIN(1129,H1522)*overallRate),ROUND(MAX(IF($B1522="Non - avec lien de dépendance",0,MIN((0.75*H1522),847)),MIN(H1522,(0.75*$C1522),847)),2)),IF($B1522="Non - avec lien de dépendance",MIN(1129,H1522,$C1522)*overallRate,MIN(1129,H1522)*overallRate))</f>
        <v>#VALUE!</v>
      </c>
      <c r="S1522" s="110" t="e">
        <f>IF(revenueReduction&gt;0.3,MAX(IF($B1522="Non - avec lien de dépendance",MIN(1129,I1522,$C1522)*overallRate,MIN(1129,I1522)*overallRate),ROUND(MAX(IF($B1522="Non - avec lien de dépendance",0,MIN((0.75*I1522),847)),MIN(I1522,(0.75*$C1522),847)),2)),IF($B1522="Non - avec lien de dépendance",MIN(1129,I1522,$C1522)*overallRate,MIN(1129,I1522)*overallRate))</f>
        <v>#VALUE!</v>
      </c>
      <c r="T1522" s="110" t="e">
        <f>IF(revenueReduction&gt;0.3,MAX(IF($B1522="Non - avec lien de dépendance",MIN(1129,J1522,$C1522)*overallRate,MIN(1129,J1522)*overallRate),ROUND(MAX(IF($B1522="Non - avec lien de dépendance",0,MIN((0.75*J1522),847)),MIN(J1522,(0.75*$C1522),847)),2)),IF($B1522="Non - avec lien de dépendance",MIN(1129,J1522,$C1522)*overallRate,MIN(1129,J1522)*overallRate))</f>
        <v>#VALUE!</v>
      </c>
      <c r="U1522" s="110" t="e">
        <f>IF(revenueReduction&gt;0.3,MAX(IF($B1522="Non - avec lien de dépendance",MIN(1129,K1522,$C1522)*overallRate,MIN(1129,K1522)*overallRate),ROUND(MAX(IF($B1522="Non - avec lien de dépendance",0,MIN((0.75*K1522),847)),MIN(K1522,(0.75*$C1522),847)),2)),IF($B1522="Non - avec lien de dépendance",MIN(1129,K1522,$C1522)*overallRate,MIN(1129,K1522)*overallRate))</f>
        <v>#VALUE!</v>
      </c>
    </row>
    <row r="1523" spans="12:21" x14ac:dyDescent="0.5">
      <c r="L1523" s="56" t="str">
        <f>IF(ISTEXT(overallRate),"Effectuez l’étape 1",IF(OR(COUNT($C1523,H1523)&lt;&gt;2,overallRate=0),0,IF(D1523="Oui",ROUND(MAX(IF($B1523="Non - avec lien de dépendance",0,MIN((0.75*H1523),847)),MIN(H1523,(0.75*$C1523),847)),2),R1523)))</f>
        <v>Effectuez l’étape 1</v>
      </c>
      <c r="M1523" s="56" t="str">
        <f>IF(ISTEXT(overallRate),"Effectuez l’étape 1",IF(OR(COUNT($C1523,I1523)&lt;&gt;2,overallRate=0),0,IF(E1523="Yes",ROUND(MAX(IF($B1523="Non - avec lien de dépendance",0,MIN((0.75*I1523),847)),MIN(I1523,(0.75*$C1523),847)),2),S1523)))</f>
        <v>Effectuez l’étape 1</v>
      </c>
      <c r="N1523" s="56" t="str">
        <f>IF(ISTEXT(overallRate),"Effectuez l’étape 1",IF(OR(COUNT($C1523,J1523)&lt;&gt;2,overallRate=0),0,IF(F1523="Yes",ROUND(MAX(IF($B1523="Non - avec lien de dépendance",0,MIN((0.75*J1523),847)),MIN(J1523,(0.75*$C1523),847)),2),T1523)))</f>
        <v>Effectuez l’étape 1</v>
      </c>
      <c r="O1523" s="56" t="str">
        <f>IF(ISTEXT(overallRate),"Effectuez l’étape 1",IF(OR(COUNT($C1523,K1523)&lt;&gt;2,overallRate=0),0,IF(G1523="Yes",ROUND(MAX(IF($B1523="Non - avec lien de dépendance",0,MIN((0.75*K1523),847)),MIN(K1523,(0.75*$C1523),847)),2),U1523)))</f>
        <v>Effectuez l’étape 1</v>
      </c>
      <c r="P1523" s="3">
        <f t="shared" si="23"/>
        <v>0</v>
      </c>
      <c r="R1523" s="110" t="e">
        <f>IF(revenueReduction&gt;0.3,MAX(IF($B1523="Non - avec lien de dépendance",MIN(1129,H1523,$C1523)*overallRate,MIN(1129,H1523)*overallRate),ROUND(MAX(IF($B1523="Non - avec lien de dépendance",0,MIN((0.75*H1523),847)),MIN(H1523,(0.75*$C1523),847)),2)),IF($B1523="Non - avec lien de dépendance",MIN(1129,H1523,$C1523)*overallRate,MIN(1129,H1523)*overallRate))</f>
        <v>#VALUE!</v>
      </c>
      <c r="S1523" s="110" t="e">
        <f>IF(revenueReduction&gt;0.3,MAX(IF($B1523="Non - avec lien de dépendance",MIN(1129,I1523,$C1523)*overallRate,MIN(1129,I1523)*overallRate),ROUND(MAX(IF($B1523="Non - avec lien de dépendance",0,MIN((0.75*I1523),847)),MIN(I1523,(0.75*$C1523),847)),2)),IF($B1523="Non - avec lien de dépendance",MIN(1129,I1523,$C1523)*overallRate,MIN(1129,I1523)*overallRate))</f>
        <v>#VALUE!</v>
      </c>
      <c r="T1523" s="110" t="e">
        <f>IF(revenueReduction&gt;0.3,MAX(IF($B1523="Non - avec lien de dépendance",MIN(1129,J1523,$C1523)*overallRate,MIN(1129,J1523)*overallRate),ROUND(MAX(IF($B1523="Non - avec lien de dépendance",0,MIN((0.75*J1523),847)),MIN(J1523,(0.75*$C1523),847)),2)),IF($B1523="Non - avec lien de dépendance",MIN(1129,J1523,$C1523)*overallRate,MIN(1129,J1523)*overallRate))</f>
        <v>#VALUE!</v>
      </c>
      <c r="U1523" s="110" t="e">
        <f>IF(revenueReduction&gt;0.3,MAX(IF($B1523="Non - avec lien de dépendance",MIN(1129,K1523,$C1523)*overallRate,MIN(1129,K1523)*overallRate),ROUND(MAX(IF($B1523="Non - avec lien de dépendance",0,MIN((0.75*K1523),847)),MIN(K1523,(0.75*$C1523),847)),2)),IF($B1523="Non - avec lien de dépendance",MIN(1129,K1523,$C1523)*overallRate,MIN(1129,K1523)*overallRate))</f>
        <v>#VALUE!</v>
      </c>
    </row>
    <row r="1524" spans="12:21" x14ac:dyDescent="0.5">
      <c r="L1524" s="56" t="str">
        <f>IF(ISTEXT(overallRate),"Effectuez l’étape 1",IF(OR(COUNT($C1524,H1524)&lt;&gt;2,overallRate=0),0,IF(D1524="Oui",ROUND(MAX(IF($B1524="Non - avec lien de dépendance",0,MIN((0.75*H1524),847)),MIN(H1524,(0.75*$C1524),847)),2),R1524)))</f>
        <v>Effectuez l’étape 1</v>
      </c>
      <c r="M1524" s="56" t="str">
        <f>IF(ISTEXT(overallRate),"Effectuez l’étape 1",IF(OR(COUNT($C1524,I1524)&lt;&gt;2,overallRate=0),0,IF(E1524="Yes",ROUND(MAX(IF($B1524="Non - avec lien de dépendance",0,MIN((0.75*I1524),847)),MIN(I1524,(0.75*$C1524),847)),2),S1524)))</f>
        <v>Effectuez l’étape 1</v>
      </c>
      <c r="N1524" s="56" t="str">
        <f>IF(ISTEXT(overallRate),"Effectuez l’étape 1",IF(OR(COUNT($C1524,J1524)&lt;&gt;2,overallRate=0),0,IF(F1524="Yes",ROUND(MAX(IF($B1524="Non - avec lien de dépendance",0,MIN((0.75*J1524),847)),MIN(J1524,(0.75*$C1524),847)),2),T1524)))</f>
        <v>Effectuez l’étape 1</v>
      </c>
      <c r="O1524" s="56" t="str">
        <f>IF(ISTEXT(overallRate),"Effectuez l’étape 1",IF(OR(COUNT($C1524,K1524)&lt;&gt;2,overallRate=0),0,IF(G1524="Yes",ROUND(MAX(IF($B1524="Non - avec lien de dépendance",0,MIN((0.75*K1524),847)),MIN(K1524,(0.75*$C1524),847)),2),U1524)))</f>
        <v>Effectuez l’étape 1</v>
      </c>
      <c r="P1524" s="3">
        <f t="shared" si="23"/>
        <v>0</v>
      </c>
      <c r="R1524" s="110" t="e">
        <f>IF(revenueReduction&gt;0.3,MAX(IF($B1524="Non - avec lien de dépendance",MIN(1129,H1524,$C1524)*overallRate,MIN(1129,H1524)*overallRate),ROUND(MAX(IF($B1524="Non - avec lien de dépendance",0,MIN((0.75*H1524),847)),MIN(H1524,(0.75*$C1524),847)),2)),IF($B1524="Non - avec lien de dépendance",MIN(1129,H1524,$C1524)*overallRate,MIN(1129,H1524)*overallRate))</f>
        <v>#VALUE!</v>
      </c>
      <c r="S1524" s="110" t="e">
        <f>IF(revenueReduction&gt;0.3,MAX(IF($B1524="Non - avec lien de dépendance",MIN(1129,I1524,$C1524)*overallRate,MIN(1129,I1524)*overallRate),ROUND(MAX(IF($B1524="Non - avec lien de dépendance",0,MIN((0.75*I1524),847)),MIN(I1524,(0.75*$C1524),847)),2)),IF($B1524="Non - avec lien de dépendance",MIN(1129,I1524,$C1524)*overallRate,MIN(1129,I1524)*overallRate))</f>
        <v>#VALUE!</v>
      </c>
      <c r="T1524" s="110" t="e">
        <f>IF(revenueReduction&gt;0.3,MAX(IF($B1524="Non - avec lien de dépendance",MIN(1129,J1524,$C1524)*overallRate,MIN(1129,J1524)*overallRate),ROUND(MAX(IF($B1524="Non - avec lien de dépendance",0,MIN((0.75*J1524),847)),MIN(J1524,(0.75*$C1524),847)),2)),IF($B1524="Non - avec lien de dépendance",MIN(1129,J1524,$C1524)*overallRate,MIN(1129,J1524)*overallRate))</f>
        <v>#VALUE!</v>
      </c>
      <c r="U1524" s="110" t="e">
        <f>IF(revenueReduction&gt;0.3,MAX(IF($B1524="Non - avec lien de dépendance",MIN(1129,K1524,$C1524)*overallRate,MIN(1129,K1524)*overallRate),ROUND(MAX(IF($B1524="Non - avec lien de dépendance",0,MIN((0.75*K1524),847)),MIN(K1524,(0.75*$C1524),847)),2)),IF($B1524="Non - avec lien de dépendance",MIN(1129,K1524,$C1524)*overallRate,MIN(1129,K1524)*overallRate))</f>
        <v>#VALUE!</v>
      </c>
    </row>
    <row r="1525" spans="12:21" x14ac:dyDescent="0.5">
      <c r="L1525" s="56" t="str">
        <f>IF(ISTEXT(overallRate),"Effectuez l’étape 1",IF(OR(COUNT($C1525,H1525)&lt;&gt;2,overallRate=0),0,IF(D1525="Oui",ROUND(MAX(IF($B1525="Non - avec lien de dépendance",0,MIN((0.75*H1525),847)),MIN(H1525,(0.75*$C1525),847)),2),R1525)))</f>
        <v>Effectuez l’étape 1</v>
      </c>
      <c r="M1525" s="56" t="str">
        <f>IF(ISTEXT(overallRate),"Effectuez l’étape 1",IF(OR(COUNT($C1525,I1525)&lt;&gt;2,overallRate=0),0,IF(E1525="Yes",ROUND(MAX(IF($B1525="Non - avec lien de dépendance",0,MIN((0.75*I1525),847)),MIN(I1525,(0.75*$C1525),847)),2),S1525)))</f>
        <v>Effectuez l’étape 1</v>
      </c>
      <c r="N1525" s="56" t="str">
        <f>IF(ISTEXT(overallRate),"Effectuez l’étape 1",IF(OR(COUNT($C1525,J1525)&lt;&gt;2,overallRate=0),0,IF(F1525="Yes",ROUND(MAX(IF($B1525="Non - avec lien de dépendance",0,MIN((0.75*J1525),847)),MIN(J1525,(0.75*$C1525),847)),2),T1525)))</f>
        <v>Effectuez l’étape 1</v>
      </c>
      <c r="O1525" s="56" t="str">
        <f>IF(ISTEXT(overallRate),"Effectuez l’étape 1",IF(OR(COUNT($C1525,K1525)&lt;&gt;2,overallRate=0),0,IF(G1525="Yes",ROUND(MAX(IF($B1525="Non - avec lien de dépendance",0,MIN((0.75*K1525),847)),MIN(K1525,(0.75*$C1525),847)),2),U1525)))</f>
        <v>Effectuez l’étape 1</v>
      </c>
      <c r="P1525" s="3">
        <f t="shared" si="23"/>
        <v>0</v>
      </c>
      <c r="R1525" s="110" t="e">
        <f>IF(revenueReduction&gt;0.3,MAX(IF($B1525="Non - avec lien de dépendance",MIN(1129,H1525,$C1525)*overallRate,MIN(1129,H1525)*overallRate),ROUND(MAX(IF($B1525="Non - avec lien de dépendance",0,MIN((0.75*H1525),847)),MIN(H1525,(0.75*$C1525),847)),2)),IF($B1525="Non - avec lien de dépendance",MIN(1129,H1525,$C1525)*overallRate,MIN(1129,H1525)*overallRate))</f>
        <v>#VALUE!</v>
      </c>
      <c r="S1525" s="110" t="e">
        <f>IF(revenueReduction&gt;0.3,MAX(IF($B1525="Non - avec lien de dépendance",MIN(1129,I1525,$C1525)*overallRate,MIN(1129,I1525)*overallRate),ROUND(MAX(IF($B1525="Non - avec lien de dépendance",0,MIN((0.75*I1525),847)),MIN(I1525,(0.75*$C1525),847)),2)),IF($B1525="Non - avec lien de dépendance",MIN(1129,I1525,$C1525)*overallRate,MIN(1129,I1525)*overallRate))</f>
        <v>#VALUE!</v>
      </c>
      <c r="T1525" s="110" t="e">
        <f>IF(revenueReduction&gt;0.3,MAX(IF($B1525="Non - avec lien de dépendance",MIN(1129,J1525,$C1525)*overallRate,MIN(1129,J1525)*overallRate),ROUND(MAX(IF($B1525="Non - avec lien de dépendance",0,MIN((0.75*J1525),847)),MIN(J1525,(0.75*$C1525),847)),2)),IF($B1525="Non - avec lien de dépendance",MIN(1129,J1525,$C1525)*overallRate,MIN(1129,J1525)*overallRate))</f>
        <v>#VALUE!</v>
      </c>
      <c r="U1525" s="110" t="e">
        <f>IF(revenueReduction&gt;0.3,MAX(IF($B1525="Non - avec lien de dépendance",MIN(1129,K1525,$C1525)*overallRate,MIN(1129,K1525)*overallRate),ROUND(MAX(IF($B1525="Non - avec lien de dépendance",0,MIN((0.75*K1525),847)),MIN(K1525,(0.75*$C1525),847)),2)),IF($B1525="Non - avec lien de dépendance",MIN(1129,K1525,$C1525)*overallRate,MIN(1129,K1525)*overallRate))</f>
        <v>#VALUE!</v>
      </c>
    </row>
    <row r="1526" spans="12:21" x14ac:dyDescent="0.5">
      <c r="L1526" s="56" t="str">
        <f>IF(ISTEXT(overallRate),"Effectuez l’étape 1",IF(OR(COUNT($C1526,H1526)&lt;&gt;2,overallRate=0),0,IF(D1526="Oui",ROUND(MAX(IF($B1526="Non - avec lien de dépendance",0,MIN((0.75*H1526),847)),MIN(H1526,(0.75*$C1526),847)),2),R1526)))</f>
        <v>Effectuez l’étape 1</v>
      </c>
      <c r="M1526" s="56" t="str">
        <f>IF(ISTEXT(overallRate),"Effectuez l’étape 1",IF(OR(COUNT($C1526,I1526)&lt;&gt;2,overallRate=0),0,IF(E1526="Yes",ROUND(MAX(IF($B1526="Non - avec lien de dépendance",0,MIN((0.75*I1526),847)),MIN(I1526,(0.75*$C1526),847)),2),S1526)))</f>
        <v>Effectuez l’étape 1</v>
      </c>
      <c r="N1526" s="56" t="str">
        <f>IF(ISTEXT(overallRate),"Effectuez l’étape 1",IF(OR(COUNT($C1526,J1526)&lt;&gt;2,overallRate=0),0,IF(F1526="Yes",ROUND(MAX(IF($B1526="Non - avec lien de dépendance",0,MIN((0.75*J1526),847)),MIN(J1526,(0.75*$C1526),847)),2),T1526)))</f>
        <v>Effectuez l’étape 1</v>
      </c>
      <c r="O1526" s="56" t="str">
        <f>IF(ISTEXT(overallRate),"Effectuez l’étape 1",IF(OR(COUNT($C1526,K1526)&lt;&gt;2,overallRate=0),0,IF(G1526="Yes",ROUND(MAX(IF($B1526="Non - avec lien de dépendance",0,MIN((0.75*K1526),847)),MIN(K1526,(0.75*$C1526),847)),2),U1526)))</f>
        <v>Effectuez l’étape 1</v>
      </c>
      <c r="P1526" s="3">
        <f t="shared" si="23"/>
        <v>0</v>
      </c>
      <c r="R1526" s="110" t="e">
        <f>IF(revenueReduction&gt;0.3,MAX(IF($B1526="Non - avec lien de dépendance",MIN(1129,H1526,$C1526)*overallRate,MIN(1129,H1526)*overallRate),ROUND(MAX(IF($B1526="Non - avec lien de dépendance",0,MIN((0.75*H1526),847)),MIN(H1526,(0.75*$C1526),847)),2)),IF($B1526="Non - avec lien de dépendance",MIN(1129,H1526,$C1526)*overallRate,MIN(1129,H1526)*overallRate))</f>
        <v>#VALUE!</v>
      </c>
      <c r="S1526" s="110" t="e">
        <f>IF(revenueReduction&gt;0.3,MAX(IF($B1526="Non - avec lien de dépendance",MIN(1129,I1526,$C1526)*overallRate,MIN(1129,I1526)*overallRate),ROUND(MAX(IF($B1526="Non - avec lien de dépendance",0,MIN((0.75*I1526),847)),MIN(I1526,(0.75*$C1526),847)),2)),IF($B1526="Non - avec lien de dépendance",MIN(1129,I1526,$C1526)*overallRate,MIN(1129,I1526)*overallRate))</f>
        <v>#VALUE!</v>
      </c>
      <c r="T1526" s="110" t="e">
        <f>IF(revenueReduction&gt;0.3,MAX(IF($B1526="Non - avec lien de dépendance",MIN(1129,J1526,$C1526)*overallRate,MIN(1129,J1526)*overallRate),ROUND(MAX(IF($B1526="Non - avec lien de dépendance",0,MIN((0.75*J1526),847)),MIN(J1526,(0.75*$C1526),847)),2)),IF($B1526="Non - avec lien de dépendance",MIN(1129,J1526,$C1526)*overallRate,MIN(1129,J1526)*overallRate))</f>
        <v>#VALUE!</v>
      </c>
      <c r="U1526" s="110" t="e">
        <f>IF(revenueReduction&gt;0.3,MAX(IF($B1526="Non - avec lien de dépendance",MIN(1129,K1526,$C1526)*overallRate,MIN(1129,K1526)*overallRate),ROUND(MAX(IF($B1526="Non - avec lien de dépendance",0,MIN((0.75*K1526),847)),MIN(K1526,(0.75*$C1526),847)),2)),IF($B1526="Non - avec lien de dépendance",MIN(1129,K1526,$C1526)*overallRate,MIN(1129,K1526)*overallRate))</f>
        <v>#VALUE!</v>
      </c>
    </row>
    <row r="1527" spans="12:21" x14ac:dyDescent="0.5">
      <c r="L1527" s="56" t="str">
        <f>IF(ISTEXT(overallRate),"Effectuez l’étape 1",IF(OR(COUNT($C1527,H1527)&lt;&gt;2,overallRate=0),0,IF(D1527="Oui",ROUND(MAX(IF($B1527="Non - avec lien de dépendance",0,MIN((0.75*H1527),847)),MIN(H1527,(0.75*$C1527),847)),2),R1527)))</f>
        <v>Effectuez l’étape 1</v>
      </c>
      <c r="M1527" s="56" t="str">
        <f>IF(ISTEXT(overallRate),"Effectuez l’étape 1",IF(OR(COUNT($C1527,I1527)&lt;&gt;2,overallRate=0),0,IF(E1527="Yes",ROUND(MAX(IF($B1527="Non - avec lien de dépendance",0,MIN((0.75*I1527),847)),MIN(I1527,(0.75*$C1527),847)),2),S1527)))</f>
        <v>Effectuez l’étape 1</v>
      </c>
      <c r="N1527" s="56" t="str">
        <f>IF(ISTEXT(overallRate),"Effectuez l’étape 1",IF(OR(COUNT($C1527,J1527)&lt;&gt;2,overallRate=0),0,IF(F1527="Yes",ROUND(MAX(IF($B1527="Non - avec lien de dépendance",0,MIN((0.75*J1527),847)),MIN(J1527,(0.75*$C1527),847)),2),T1527)))</f>
        <v>Effectuez l’étape 1</v>
      </c>
      <c r="O1527" s="56" t="str">
        <f>IF(ISTEXT(overallRate),"Effectuez l’étape 1",IF(OR(COUNT($C1527,K1527)&lt;&gt;2,overallRate=0),0,IF(G1527="Yes",ROUND(MAX(IF($B1527="Non - avec lien de dépendance",0,MIN((0.75*K1527),847)),MIN(K1527,(0.75*$C1527),847)),2),U1527)))</f>
        <v>Effectuez l’étape 1</v>
      </c>
      <c r="P1527" s="3">
        <f t="shared" si="23"/>
        <v>0</v>
      </c>
      <c r="R1527" s="110" t="e">
        <f>IF(revenueReduction&gt;0.3,MAX(IF($B1527="Non - avec lien de dépendance",MIN(1129,H1527,$C1527)*overallRate,MIN(1129,H1527)*overallRate),ROUND(MAX(IF($B1527="Non - avec lien de dépendance",0,MIN((0.75*H1527),847)),MIN(H1527,(0.75*$C1527),847)),2)),IF($B1527="Non - avec lien de dépendance",MIN(1129,H1527,$C1527)*overallRate,MIN(1129,H1527)*overallRate))</f>
        <v>#VALUE!</v>
      </c>
      <c r="S1527" s="110" t="e">
        <f>IF(revenueReduction&gt;0.3,MAX(IF($B1527="Non - avec lien de dépendance",MIN(1129,I1527,$C1527)*overallRate,MIN(1129,I1527)*overallRate),ROUND(MAX(IF($B1527="Non - avec lien de dépendance",0,MIN((0.75*I1527),847)),MIN(I1527,(0.75*$C1527),847)),2)),IF($B1527="Non - avec lien de dépendance",MIN(1129,I1527,$C1527)*overallRate,MIN(1129,I1527)*overallRate))</f>
        <v>#VALUE!</v>
      </c>
      <c r="T1527" s="110" t="e">
        <f>IF(revenueReduction&gt;0.3,MAX(IF($B1527="Non - avec lien de dépendance",MIN(1129,J1527,$C1527)*overallRate,MIN(1129,J1527)*overallRate),ROUND(MAX(IF($B1527="Non - avec lien de dépendance",0,MIN((0.75*J1527),847)),MIN(J1527,(0.75*$C1527),847)),2)),IF($B1527="Non - avec lien de dépendance",MIN(1129,J1527,$C1527)*overallRate,MIN(1129,J1527)*overallRate))</f>
        <v>#VALUE!</v>
      </c>
      <c r="U1527" s="110" t="e">
        <f>IF(revenueReduction&gt;0.3,MAX(IF($B1527="Non - avec lien de dépendance",MIN(1129,K1527,$C1527)*overallRate,MIN(1129,K1527)*overallRate),ROUND(MAX(IF($B1527="Non - avec lien de dépendance",0,MIN((0.75*K1527),847)),MIN(K1527,(0.75*$C1527),847)),2)),IF($B1527="Non - avec lien de dépendance",MIN(1129,K1527,$C1527)*overallRate,MIN(1129,K1527)*overallRate))</f>
        <v>#VALUE!</v>
      </c>
    </row>
    <row r="1528" spans="12:21" x14ac:dyDescent="0.5">
      <c r="L1528" s="56" t="str">
        <f>IF(ISTEXT(overallRate),"Effectuez l’étape 1",IF(OR(COUNT($C1528,H1528)&lt;&gt;2,overallRate=0),0,IF(D1528="Oui",ROUND(MAX(IF($B1528="Non - avec lien de dépendance",0,MIN((0.75*H1528),847)),MIN(H1528,(0.75*$C1528),847)),2),R1528)))</f>
        <v>Effectuez l’étape 1</v>
      </c>
      <c r="M1528" s="56" t="str">
        <f>IF(ISTEXT(overallRate),"Effectuez l’étape 1",IF(OR(COUNT($C1528,I1528)&lt;&gt;2,overallRate=0),0,IF(E1528="Yes",ROUND(MAX(IF($B1528="Non - avec lien de dépendance",0,MIN((0.75*I1528),847)),MIN(I1528,(0.75*$C1528),847)),2),S1528)))</f>
        <v>Effectuez l’étape 1</v>
      </c>
      <c r="N1528" s="56" t="str">
        <f>IF(ISTEXT(overallRate),"Effectuez l’étape 1",IF(OR(COUNT($C1528,J1528)&lt;&gt;2,overallRate=0),0,IF(F1528="Yes",ROUND(MAX(IF($B1528="Non - avec lien de dépendance",0,MIN((0.75*J1528),847)),MIN(J1528,(0.75*$C1528),847)),2),T1528)))</f>
        <v>Effectuez l’étape 1</v>
      </c>
      <c r="O1528" s="56" t="str">
        <f>IF(ISTEXT(overallRate),"Effectuez l’étape 1",IF(OR(COUNT($C1528,K1528)&lt;&gt;2,overallRate=0),0,IF(G1528="Yes",ROUND(MAX(IF($B1528="Non - avec lien de dépendance",0,MIN((0.75*K1528),847)),MIN(K1528,(0.75*$C1528),847)),2),U1528)))</f>
        <v>Effectuez l’étape 1</v>
      </c>
      <c r="P1528" s="3">
        <f t="shared" si="23"/>
        <v>0</v>
      </c>
      <c r="R1528" s="110" t="e">
        <f>IF(revenueReduction&gt;0.3,MAX(IF($B1528="Non - avec lien de dépendance",MIN(1129,H1528,$C1528)*overallRate,MIN(1129,H1528)*overallRate),ROUND(MAX(IF($B1528="Non - avec lien de dépendance",0,MIN((0.75*H1528),847)),MIN(H1528,(0.75*$C1528),847)),2)),IF($B1528="Non - avec lien de dépendance",MIN(1129,H1528,$C1528)*overallRate,MIN(1129,H1528)*overallRate))</f>
        <v>#VALUE!</v>
      </c>
      <c r="S1528" s="110" t="e">
        <f>IF(revenueReduction&gt;0.3,MAX(IF($B1528="Non - avec lien de dépendance",MIN(1129,I1528,$C1528)*overallRate,MIN(1129,I1528)*overallRate),ROUND(MAX(IF($B1528="Non - avec lien de dépendance",0,MIN((0.75*I1528),847)),MIN(I1528,(0.75*$C1528),847)),2)),IF($B1528="Non - avec lien de dépendance",MIN(1129,I1528,$C1528)*overallRate,MIN(1129,I1528)*overallRate))</f>
        <v>#VALUE!</v>
      </c>
      <c r="T1528" s="110" t="e">
        <f>IF(revenueReduction&gt;0.3,MAX(IF($B1528="Non - avec lien de dépendance",MIN(1129,J1528,$C1528)*overallRate,MIN(1129,J1528)*overallRate),ROUND(MAX(IF($B1528="Non - avec lien de dépendance",0,MIN((0.75*J1528),847)),MIN(J1528,(0.75*$C1528),847)),2)),IF($B1528="Non - avec lien de dépendance",MIN(1129,J1528,$C1528)*overallRate,MIN(1129,J1528)*overallRate))</f>
        <v>#VALUE!</v>
      </c>
      <c r="U1528" s="110" t="e">
        <f>IF(revenueReduction&gt;0.3,MAX(IF($B1528="Non - avec lien de dépendance",MIN(1129,K1528,$C1528)*overallRate,MIN(1129,K1528)*overallRate),ROUND(MAX(IF($B1528="Non - avec lien de dépendance",0,MIN((0.75*K1528),847)),MIN(K1528,(0.75*$C1528),847)),2)),IF($B1528="Non - avec lien de dépendance",MIN(1129,K1528,$C1528)*overallRate,MIN(1129,K1528)*overallRate))</f>
        <v>#VALUE!</v>
      </c>
    </row>
    <row r="1529" spans="12:21" x14ac:dyDescent="0.5">
      <c r="L1529" s="56" t="str">
        <f>IF(ISTEXT(overallRate),"Effectuez l’étape 1",IF(OR(COUNT($C1529,H1529)&lt;&gt;2,overallRate=0),0,IF(D1529="Oui",ROUND(MAX(IF($B1529="Non - avec lien de dépendance",0,MIN((0.75*H1529),847)),MIN(H1529,(0.75*$C1529),847)),2),R1529)))</f>
        <v>Effectuez l’étape 1</v>
      </c>
      <c r="M1529" s="56" t="str">
        <f>IF(ISTEXT(overallRate),"Effectuez l’étape 1",IF(OR(COUNT($C1529,I1529)&lt;&gt;2,overallRate=0),0,IF(E1529="Yes",ROUND(MAX(IF($B1529="Non - avec lien de dépendance",0,MIN((0.75*I1529),847)),MIN(I1529,(0.75*$C1529),847)),2),S1529)))</f>
        <v>Effectuez l’étape 1</v>
      </c>
      <c r="N1529" s="56" t="str">
        <f>IF(ISTEXT(overallRate),"Effectuez l’étape 1",IF(OR(COUNT($C1529,J1529)&lt;&gt;2,overallRate=0),0,IF(F1529="Yes",ROUND(MAX(IF($B1529="Non - avec lien de dépendance",0,MIN((0.75*J1529),847)),MIN(J1529,(0.75*$C1529),847)),2),T1529)))</f>
        <v>Effectuez l’étape 1</v>
      </c>
      <c r="O1529" s="56" t="str">
        <f>IF(ISTEXT(overallRate),"Effectuez l’étape 1",IF(OR(COUNT($C1529,K1529)&lt;&gt;2,overallRate=0),0,IF(G1529="Yes",ROUND(MAX(IF($B1529="Non - avec lien de dépendance",0,MIN((0.75*K1529),847)),MIN(K1529,(0.75*$C1529),847)),2),U1529)))</f>
        <v>Effectuez l’étape 1</v>
      </c>
      <c r="P1529" s="3">
        <f t="shared" si="23"/>
        <v>0</v>
      </c>
      <c r="R1529" s="110" t="e">
        <f>IF(revenueReduction&gt;0.3,MAX(IF($B1529="Non - avec lien de dépendance",MIN(1129,H1529,$C1529)*overallRate,MIN(1129,H1529)*overallRate),ROUND(MAX(IF($B1529="Non - avec lien de dépendance",0,MIN((0.75*H1529),847)),MIN(H1529,(0.75*$C1529),847)),2)),IF($B1529="Non - avec lien de dépendance",MIN(1129,H1529,$C1529)*overallRate,MIN(1129,H1529)*overallRate))</f>
        <v>#VALUE!</v>
      </c>
      <c r="S1529" s="110" t="e">
        <f>IF(revenueReduction&gt;0.3,MAX(IF($B1529="Non - avec lien de dépendance",MIN(1129,I1529,$C1529)*overallRate,MIN(1129,I1529)*overallRate),ROUND(MAX(IF($B1529="Non - avec lien de dépendance",0,MIN((0.75*I1529),847)),MIN(I1529,(0.75*$C1529),847)),2)),IF($B1529="Non - avec lien de dépendance",MIN(1129,I1529,$C1529)*overallRate,MIN(1129,I1529)*overallRate))</f>
        <v>#VALUE!</v>
      </c>
      <c r="T1529" s="110" t="e">
        <f>IF(revenueReduction&gt;0.3,MAX(IF($B1529="Non - avec lien de dépendance",MIN(1129,J1529,$C1529)*overallRate,MIN(1129,J1529)*overallRate),ROUND(MAX(IF($B1529="Non - avec lien de dépendance",0,MIN((0.75*J1529),847)),MIN(J1529,(0.75*$C1529),847)),2)),IF($B1529="Non - avec lien de dépendance",MIN(1129,J1529,$C1529)*overallRate,MIN(1129,J1529)*overallRate))</f>
        <v>#VALUE!</v>
      </c>
      <c r="U1529" s="110" t="e">
        <f>IF(revenueReduction&gt;0.3,MAX(IF($B1529="Non - avec lien de dépendance",MIN(1129,K1529,$C1529)*overallRate,MIN(1129,K1529)*overallRate),ROUND(MAX(IF($B1529="Non - avec lien de dépendance",0,MIN((0.75*K1529),847)),MIN(K1529,(0.75*$C1529),847)),2)),IF($B1529="Non - avec lien de dépendance",MIN(1129,K1529,$C1529)*overallRate,MIN(1129,K1529)*overallRate))</f>
        <v>#VALUE!</v>
      </c>
    </row>
    <row r="1530" spans="12:21" x14ac:dyDescent="0.5">
      <c r="L1530" s="56" t="str">
        <f>IF(ISTEXT(overallRate),"Effectuez l’étape 1",IF(OR(COUNT($C1530,H1530)&lt;&gt;2,overallRate=0),0,IF(D1530="Oui",ROUND(MAX(IF($B1530="Non - avec lien de dépendance",0,MIN((0.75*H1530),847)),MIN(H1530,(0.75*$C1530),847)),2),R1530)))</f>
        <v>Effectuez l’étape 1</v>
      </c>
      <c r="M1530" s="56" t="str">
        <f>IF(ISTEXT(overallRate),"Effectuez l’étape 1",IF(OR(COUNT($C1530,I1530)&lt;&gt;2,overallRate=0),0,IF(E1530="Yes",ROUND(MAX(IF($B1530="Non - avec lien de dépendance",0,MIN((0.75*I1530),847)),MIN(I1530,(0.75*$C1530),847)),2),S1530)))</f>
        <v>Effectuez l’étape 1</v>
      </c>
      <c r="N1530" s="56" t="str">
        <f>IF(ISTEXT(overallRate),"Effectuez l’étape 1",IF(OR(COUNT($C1530,J1530)&lt;&gt;2,overallRate=0),0,IF(F1530="Yes",ROUND(MAX(IF($B1530="Non - avec lien de dépendance",0,MIN((0.75*J1530),847)),MIN(J1530,(0.75*$C1530),847)),2),T1530)))</f>
        <v>Effectuez l’étape 1</v>
      </c>
      <c r="O1530" s="56" t="str">
        <f>IF(ISTEXT(overallRate),"Effectuez l’étape 1",IF(OR(COUNT($C1530,K1530)&lt;&gt;2,overallRate=0),0,IF(G1530="Yes",ROUND(MAX(IF($B1530="Non - avec lien de dépendance",0,MIN((0.75*K1530),847)),MIN(K1530,(0.75*$C1530),847)),2),U1530)))</f>
        <v>Effectuez l’étape 1</v>
      </c>
      <c r="P1530" s="3">
        <f t="shared" si="23"/>
        <v>0</v>
      </c>
      <c r="R1530" s="110" t="e">
        <f>IF(revenueReduction&gt;0.3,MAX(IF($B1530="Non - avec lien de dépendance",MIN(1129,H1530,$C1530)*overallRate,MIN(1129,H1530)*overallRate),ROUND(MAX(IF($B1530="Non - avec lien de dépendance",0,MIN((0.75*H1530),847)),MIN(H1530,(0.75*$C1530),847)),2)),IF($B1530="Non - avec lien de dépendance",MIN(1129,H1530,$C1530)*overallRate,MIN(1129,H1530)*overallRate))</f>
        <v>#VALUE!</v>
      </c>
      <c r="S1530" s="110" t="e">
        <f>IF(revenueReduction&gt;0.3,MAX(IF($B1530="Non - avec lien de dépendance",MIN(1129,I1530,$C1530)*overallRate,MIN(1129,I1530)*overallRate),ROUND(MAX(IF($B1530="Non - avec lien de dépendance",0,MIN((0.75*I1530),847)),MIN(I1530,(0.75*$C1530),847)),2)),IF($B1530="Non - avec lien de dépendance",MIN(1129,I1530,$C1530)*overallRate,MIN(1129,I1530)*overallRate))</f>
        <v>#VALUE!</v>
      </c>
      <c r="T1530" s="110" t="e">
        <f>IF(revenueReduction&gt;0.3,MAX(IF($B1530="Non - avec lien de dépendance",MIN(1129,J1530,$C1530)*overallRate,MIN(1129,J1530)*overallRate),ROUND(MAX(IF($B1530="Non - avec lien de dépendance",0,MIN((0.75*J1530),847)),MIN(J1530,(0.75*$C1530),847)),2)),IF($B1530="Non - avec lien de dépendance",MIN(1129,J1530,$C1530)*overallRate,MIN(1129,J1530)*overallRate))</f>
        <v>#VALUE!</v>
      </c>
      <c r="U1530" s="110" t="e">
        <f>IF(revenueReduction&gt;0.3,MAX(IF($B1530="Non - avec lien de dépendance",MIN(1129,K1530,$C1530)*overallRate,MIN(1129,K1530)*overallRate),ROUND(MAX(IF($B1530="Non - avec lien de dépendance",0,MIN((0.75*K1530),847)),MIN(K1530,(0.75*$C1530),847)),2)),IF($B1530="Non - avec lien de dépendance",MIN(1129,K1530,$C1530)*overallRate,MIN(1129,K1530)*overallRate))</f>
        <v>#VALUE!</v>
      </c>
    </row>
    <row r="1531" spans="12:21" x14ac:dyDescent="0.5">
      <c r="L1531" s="56" t="str">
        <f>IF(ISTEXT(overallRate),"Effectuez l’étape 1",IF(OR(COUNT($C1531,H1531)&lt;&gt;2,overallRate=0),0,IF(D1531="Oui",ROUND(MAX(IF($B1531="Non - avec lien de dépendance",0,MIN((0.75*H1531),847)),MIN(H1531,(0.75*$C1531),847)),2),R1531)))</f>
        <v>Effectuez l’étape 1</v>
      </c>
      <c r="M1531" s="56" t="str">
        <f>IF(ISTEXT(overallRate),"Effectuez l’étape 1",IF(OR(COUNT($C1531,I1531)&lt;&gt;2,overallRate=0),0,IF(E1531="Yes",ROUND(MAX(IF($B1531="Non - avec lien de dépendance",0,MIN((0.75*I1531),847)),MIN(I1531,(0.75*$C1531),847)),2),S1531)))</f>
        <v>Effectuez l’étape 1</v>
      </c>
      <c r="N1531" s="56" t="str">
        <f>IF(ISTEXT(overallRate),"Effectuez l’étape 1",IF(OR(COUNT($C1531,J1531)&lt;&gt;2,overallRate=0),0,IF(F1531="Yes",ROUND(MAX(IF($B1531="Non - avec lien de dépendance",0,MIN((0.75*J1531),847)),MIN(J1531,(0.75*$C1531),847)),2),T1531)))</f>
        <v>Effectuez l’étape 1</v>
      </c>
      <c r="O1531" s="56" t="str">
        <f>IF(ISTEXT(overallRate),"Effectuez l’étape 1",IF(OR(COUNT($C1531,K1531)&lt;&gt;2,overallRate=0),0,IF(G1531="Yes",ROUND(MAX(IF($B1531="Non - avec lien de dépendance",0,MIN((0.75*K1531),847)),MIN(K1531,(0.75*$C1531),847)),2),U1531)))</f>
        <v>Effectuez l’étape 1</v>
      </c>
      <c r="P1531" s="3">
        <f t="shared" si="23"/>
        <v>0</v>
      </c>
      <c r="R1531" s="110" t="e">
        <f>IF(revenueReduction&gt;0.3,MAX(IF($B1531="Non - avec lien de dépendance",MIN(1129,H1531,$C1531)*overallRate,MIN(1129,H1531)*overallRate),ROUND(MAX(IF($B1531="Non - avec lien de dépendance",0,MIN((0.75*H1531),847)),MIN(H1531,(0.75*$C1531),847)),2)),IF($B1531="Non - avec lien de dépendance",MIN(1129,H1531,$C1531)*overallRate,MIN(1129,H1531)*overallRate))</f>
        <v>#VALUE!</v>
      </c>
      <c r="S1531" s="110" t="e">
        <f>IF(revenueReduction&gt;0.3,MAX(IF($B1531="Non - avec lien de dépendance",MIN(1129,I1531,$C1531)*overallRate,MIN(1129,I1531)*overallRate),ROUND(MAX(IF($B1531="Non - avec lien de dépendance",0,MIN((0.75*I1531),847)),MIN(I1531,(0.75*$C1531),847)),2)),IF($B1531="Non - avec lien de dépendance",MIN(1129,I1531,$C1531)*overallRate,MIN(1129,I1531)*overallRate))</f>
        <v>#VALUE!</v>
      </c>
      <c r="T1531" s="110" t="e">
        <f>IF(revenueReduction&gt;0.3,MAX(IF($B1531="Non - avec lien de dépendance",MIN(1129,J1531,$C1531)*overallRate,MIN(1129,J1531)*overallRate),ROUND(MAX(IF($B1531="Non - avec lien de dépendance",0,MIN((0.75*J1531),847)),MIN(J1531,(0.75*$C1531),847)),2)),IF($B1531="Non - avec lien de dépendance",MIN(1129,J1531,$C1531)*overallRate,MIN(1129,J1531)*overallRate))</f>
        <v>#VALUE!</v>
      </c>
      <c r="U1531" s="110" t="e">
        <f>IF(revenueReduction&gt;0.3,MAX(IF($B1531="Non - avec lien de dépendance",MIN(1129,K1531,$C1531)*overallRate,MIN(1129,K1531)*overallRate),ROUND(MAX(IF($B1531="Non - avec lien de dépendance",0,MIN((0.75*K1531),847)),MIN(K1531,(0.75*$C1531),847)),2)),IF($B1531="Non - avec lien de dépendance",MIN(1129,K1531,$C1531)*overallRate,MIN(1129,K1531)*overallRate))</f>
        <v>#VALUE!</v>
      </c>
    </row>
    <row r="1532" spans="12:21" x14ac:dyDescent="0.5">
      <c r="L1532" s="56" t="str">
        <f>IF(ISTEXT(overallRate),"Effectuez l’étape 1",IF(OR(COUNT($C1532,H1532)&lt;&gt;2,overallRate=0),0,IF(D1532="Oui",ROUND(MAX(IF($B1532="Non - avec lien de dépendance",0,MIN((0.75*H1532),847)),MIN(H1532,(0.75*$C1532),847)),2),R1532)))</f>
        <v>Effectuez l’étape 1</v>
      </c>
      <c r="M1532" s="56" t="str">
        <f>IF(ISTEXT(overallRate),"Effectuez l’étape 1",IF(OR(COUNT($C1532,I1532)&lt;&gt;2,overallRate=0),0,IF(E1532="Yes",ROUND(MAX(IF($B1532="Non - avec lien de dépendance",0,MIN((0.75*I1532),847)),MIN(I1532,(0.75*$C1532),847)),2),S1532)))</f>
        <v>Effectuez l’étape 1</v>
      </c>
      <c r="N1532" s="56" t="str">
        <f>IF(ISTEXT(overallRate),"Effectuez l’étape 1",IF(OR(COUNT($C1532,J1532)&lt;&gt;2,overallRate=0),0,IF(F1532="Yes",ROUND(MAX(IF($B1532="Non - avec lien de dépendance",0,MIN((0.75*J1532),847)),MIN(J1532,(0.75*$C1532),847)),2),T1532)))</f>
        <v>Effectuez l’étape 1</v>
      </c>
      <c r="O1532" s="56" t="str">
        <f>IF(ISTEXT(overallRate),"Effectuez l’étape 1",IF(OR(COUNT($C1532,K1532)&lt;&gt;2,overallRate=0),0,IF(G1532="Yes",ROUND(MAX(IF($B1532="Non - avec lien de dépendance",0,MIN((0.75*K1532),847)),MIN(K1532,(0.75*$C1532),847)),2),U1532)))</f>
        <v>Effectuez l’étape 1</v>
      </c>
      <c r="P1532" s="3">
        <f t="shared" si="23"/>
        <v>0</v>
      </c>
      <c r="R1532" s="110" t="e">
        <f>IF(revenueReduction&gt;0.3,MAX(IF($B1532="Non - avec lien de dépendance",MIN(1129,H1532,$C1532)*overallRate,MIN(1129,H1532)*overallRate),ROUND(MAX(IF($B1532="Non - avec lien de dépendance",0,MIN((0.75*H1532),847)),MIN(H1532,(0.75*$C1532),847)),2)),IF($B1532="Non - avec lien de dépendance",MIN(1129,H1532,$C1532)*overallRate,MIN(1129,H1532)*overallRate))</f>
        <v>#VALUE!</v>
      </c>
      <c r="S1532" s="110" t="e">
        <f>IF(revenueReduction&gt;0.3,MAX(IF($B1532="Non - avec lien de dépendance",MIN(1129,I1532,$C1532)*overallRate,MIN(1129,I1532)*overallRate),ROUND(MAX(IF($B1532="Non - avec lien de dépendance",0,MIN((0.75*I1532),847)),MIN(I1532,(0.75*$C1532),847)),2)),IF($B1532="Non - avec lien de dépendance",MIN(1129,I1532,$C1532)*overallRate,MIN(1129,I1532)*overallRate))</f>
        <v>#VALUE!</v>
      </c>
      <c r="T1532" s="110" t="e">
        <f>IF(revenueReduction&gt;0.3,MAX(IF($B1532="Non - avec lien de dépendance",MIN(1129,J1532,$C1532)*overallRate,MIN(1129,J1532)*overallRate),ROUND(MAX(IF($B1532="Non - avec lien de dépendance",0,MIN((0.75*J1532),847)),MIN(J1532,(0.75*$C1532),847)),2)),IF($B1532="Non - avec lien de dépendance",MIN(1129,J1532,$C1532)*overallRate,MIN(1129,J1532)*overallRate))</f>
        <v>#VALUE!</v>
      </c>
      <c r="U1532" s="110" t="e">
        <f>IF(revenueReduction&gt;0.3,MAX(IF($B1532="Non - avec lien de dépendance",MIN(1129,K1532,$C1532)*overallRate,MIN(1129,K1532)*overallRate),ROUND(MAX(IF($B1532="Non - avec lien de dépendance",0,MIN((0.75*K1532),847)),MIN(K1532,(0.75*$C1532),847)),2)),IF($B1532="Non - avec lien de dépendance",MIN(1129,K1532,$C1532)*overallRate,MIN(1129,K1532)*overallRate))</f>
        <v>#VALUE!</v>
      </c>
    </row>
    <row r="1533" spans="12:21" x14ac:dyDescent="0.5">
      <c r="L1533" s="56" t="str">
        <f>IF(ISTEXT(overallRate),"Effectuez l’étape 1",IF(OR(COUNT($C1533,H1533)&lt;&gt;2,overallRate=0),0,IF(D1533="Oui",ROUND(MAX(IF($B1533="Non - avec lien de dépendance",0,MIN((0.75*H1533),847)),MIN(H1533,(0.75*$C1533),847)),2),R1533)))</f>
        <v>Effectuez l’étape 1</v>
      </c>
      <c r="M1533" s="56" t="str">
        <f>IF(ISTEXT(overallRate),"Effectuez l’étape 1",IF(OR(COUNT($C1533,I1533)&lt;&gt;2,overallRate=0),0,IF(E1533="Yes",ROUND(MAX(IF($B1533="Non - avec lien de dépendance",0,MIN((0.75*I1533),847)),MIN(I1533,(0.75*$C1533),847)),2),S1533)))</f>
        <v>Effectuez l’étape 1</v>
      </c>
      <c r="N1533" s="56" t="str">
        <f>IF(ISTEXT(overallRate),"Effectuez l’étape 1",IF(OR(COUNT($C1533,J1533)&lt;&gt;2,overallRate=0),0,IF(F1533="Yes",ROUND(MAX(IF($B1533="Non - avec lien de dépendance",0,MIN((0.75*J1533),847)),MIN(J1533,(0.75*$C1533),847)),2),T1533)))</f>
        <v>Effectuez l’étape 1</v>
      </c>
      <c r="O1533" s="56" t="str">
        <f>IF(ISTEXT(overallRate),"Effectuez l’étape 1",IF(OR(COUNT($C1533,K1533)&lt;&gt;2,overallRate=0),0,IF(G1533="Yes",ROUND(MAX(IF($B1533="Non - avec lien de dépendance",0,MIN((0.75*K1533),847)),MIN(K1533,(0.75*$C1533),847)),2),U1533)))</f>
        <v>Effectuez l’étape 1</v>
      </c>
      <c r="P1533" s="3">
        <f t="shared" si="23"/>
        <v>0</v>
      </c>
      <c r="R1533" s="110" t="e">
        <f>IF(revenueReduction&gt;0.3,MAX(IF($B1533="Non - avec lien de dépendance",MIN(1129,H1533,$C1533)*overallRate,MIN(1129,H1533)*overallRate),ROUND(MAX(IF($B1533="Non - avec lien de dépendance",0,MIN((0.75*H1533),847)),MIN(H1533,(0.75*$C1533),847)),2)),IF($B1533="Non - avec lien de dépendance",MIN(1129,H1533,$C1533)*overallRate,MIN(1129,H1533)*overallRate))</f>
        <v>#VALUE!</v>
      </c>
      <c r="S1533" s="110" t="e">
        <f>IF(revenueReduction&gt;0.3,MAX(IF($B1533="Non - avec lien de dépendance",MIN(1129,I1533,$C1533)*overallRate,MIN(1129,I1533)*overallRate),ROUND(MAX(IF($B1533="Non - avec lien de dépendance",0,MIN((0.75*I1533),847)),MIN(I1533,(0.75*$C1533),847)),2)),IF($B1533="Non - avec lien de dépendance",MIN(1129,I1533,$C1533)*overallRate,MIN(1129,I1533)*overallRate))</f>
        <v>#VALUE!</v>
      </c>
      <c r="T1533" s="110" t="e">
        <f>IF(revenueReduction&gt;0.3,MAX(IF($B1533="Non - avec lien de dépendance",MIN(1129,J1533,$C1533)*overallRate,MIN(1129,J1533)*overallRate),ROUND(MAX(IF($B1533="Non - avec lien de dépendance",0,MIN((0.75*J1533),847)),MIN(J1533,(0.75*$C1533),847)),2)),IF($B1533="Non - avec lien de dépendance",MIN(1129,J1533,$C1533)*overallRate,MIN(1129,J1533)*overallRate))</f>
        <v>#VALUE!</v>
      </c>
      <c r="U1533" s="110" t="e">
        <f>IF(revenueReduction&gt;0.3,MAX(IF($B1533="Non - avec lien de dépendance",MIN(1129,K1533,$C1533)*overallRate,MIN(1129,K1533)*overallRate),ROUND(MAX(IF($B1533="Non - avec lien de dépendance",0,MIN((0.75*K1533),847)),MIN(K1533,(0.75*$C1533),847)),2)),IF($B1533="Non - avec lien de dépendance",MIN(1129,K1533,$C1533)*overallRate,MIN(1129,K1533)*overallRate))</f>
        <v>#VALUE!</v>
      </c>
    </row>
    <row r="1534" spans="12:21" x14ac:dyDescent="0.5">
      <c r="L1534" s="56" t="str">
        <f>IF(ISTEXT(overallRate),"Effectuez l’étape 1",IF(OR(COUNT($C1534,H1534)&lt;&gt;2,overallRate=0),0,IF(D1534="Oui",ROUND(MAX(IF($B1534="Non - avec lien de dépendance",0,MIN((0.75*H1534),847)),MIN(H1534,(0.75*$C1534),847)),2),R1534)))</f>
        <v>Effectuez l’étape 1</v>
      </c>
      <c r="M1534" s="56" t="str">
        <f>IF(ISTEXT(overallRate),"Effectuez l’étape 1",IF(OR(COUNT($C1534,I1534)&lt;&gt;2,overallRate=0),0,IF(E1534="Yes",ROUND(MAX(IF($B1534="Non - avec lien de dépendance",0,MIN((0.75*I1534),847)),MIN(I1534,(0.75*$C1534),847)),2),S1534)))</f>
        <v>Effectuez l’étape 1</v>
      </c>
      <c r="N1534" s="56" t="str">
        <f>IF(ISTEXT(overallRate),"Effectuez l’étape 1",IF(OR(COUNT($C1534,J1534)&lt;&gt;2,overallRate=0),0,IF(F1534="Yes",ROUND(MAX(IF($B1534="Non - avec lien de dépendance",0,MIN((0.75*J1534),847)),MIN(J1534,(0.75*$C1534),847)),2),T1534)))</f>
        <v>Effectuez l’étape 1</v>
      </c>
      <c r="O1534" s="56" t="str">
        <f>IF(ISTEXT(overallRate),"Effectuez l’étape 1",IF(OR(COUNT($C1534,K1534)&lt;&gt;2,overallRate=0),0,IF(G1534="Yes",ROUND(MAX(IF($B1534="Non - avec lien de dépendance",0,MIN((0.75*K1534),847)),MIN(K1534,(0.75*$C1534),847)),2),U1534)))</f>
        <v>Effectuez l’étape 1</v>
      </c>
      <c r="P1534" s="3">
        <f t="shared" si="23"/>
        <v>0</v>
      </c>
      <c r="R1534" s="110" t="e">
        <f>IF(revenueReduction&gt;0.3,MAX(IF($B1534="Non - avec lien de dépendance",MIN(1129,H1534,$C1534)*overallRate,MIN(1129,H1534)*overallRate),ROUND(MAX(IF($B1534="Non - avec lien de dépendance",0,MIN((0.75*H1534),847)),MIN(H1534,(0.75*$C1534),847)),2)),IF($B1534="Non - avec lien de dépendance",MIN(1129,H1534,$C1534)*overallRate,MIN(1129,H1534)*overallRate))</f>
        <v>#VALUE!</v>
      </c>
      <c r="S1534" s="110" t="e">
        <f>IF(revenueReduction&gt;0.3,MAX(IF($B1534="Non - avec lien de dépendance",MIN(1129,I1534,$C1534)*overallRate,MIN(1129,I1534)*overallRate),ROUND(MAX(IF($B1534="Non - avec lien de dépendance",0,MIN((0.75*I1534),847)),MIN(I1534,(0.75*$C1534),847)),2)),IF($B1534="Non - avec lien de dépendance",MIN(1129,I1534,$C1534)*overallRate,MIN(1129,I1534)*overallRate))</f>
        <v>#VALUE!</v>
      </c>
      <c r="T1534" s="110" t="e">
        <f>IF(revenueReduction&gt;0.3,MAX(IF($B1534="Non - avec lien de dépendance",MIN(1129,J1534,$C1534)*overallRate,MIN(1129,J1534)*overallRate),ROUND(MAX(IF($B1534="Non - avec lien de dépendance",0,MIN((0.75*J1534),847)),MIN(J1534,(0.75*$C1534),847)),2)),IF($B1534="Non - avec lien de dépendance",MIN(1129,J1534,$C1534)*overallRate,MIN(1129,J1534)*overallRate))</f>
        <v>#VALUE!</v>
      </c>
      <c r="U1534" s="110" t="e">
        <f>IF(revenueReduction&gt;0.3,MAX(IF($B1534="Non - avec lien de dépendance",MIN(1129,K1534,$C1534)*overallRate,MIN(1129,K1534)*overallRate),ROUND(MAX(IF($B1534="Non - avec lien de dépendance",0,MIN((0.75*K1534),847)),MIN(K1534,(0.75*$C1534),847)),2)),IF($B1534="Non - avec lien de dépendance",MIN(1129,K1534,$C1534)*overallRate,MIN(1129,K1534)*overallRate))</f>
        <v>#VALUE!</v>
      </c>
    </row>
    <row r="1535" spans="12:21" x14ac:dyDescent="0.5">
      <c r="L1535" s="56" t="str">
        <f>IF(ISTEXT(overallRate),"Effectuez l’étape 1",IF(OR(COUNT($C1535,H1535)&lt;&gt;2,overallRate=0),0,IF(D1535="Oui",ROUND(MAX(IF($B1535="Non - avec lien de dépendance",0,MIN((0.75*H1535),847)),MIN(H1535,(0.75*$C1535),847)),2),R1535)))</f>
        <v>Effectuez l’étape 1</v>
      </c>
      <c r="M1535" s="56" t="str">
        <f>IF(ISTEXT(overallRate),"Effectuez l’étape 1",IF(OR(COUNT($C1535,I1535)&lt;&gt;2,overallRate=0),0,IF(E1535="Yes",ROUND(MAX(IF($B1535="Non - avec lien de dépendance",0,MIN((0.75*I1535),847)),MIN(I1535,(0.75*$C1535),847)),2),S1535)))</f>
        <v>Effectuez l’étape 1</v>
      </c>
      <c r="N1535" s="56" t="str">
        <f>IF(ISTEXT(overallRate),"Effectuez l’étape 1",IF(OR(COUNT($C1535,J1535)&lt;&gt;2,overallRate=0),0,IF(F1535="Yes",ROUND(MAX(IF($B1535="Non - avec lien de dépendance",0,MIN((0.75*J1535),847)),MIN(J1535,(0.75*$C1535),847)),2),T1535)))</f>
        <v>Effectuez l’étape 1</v>
      </c>
      <c r="O1535" s="56" t="str">
        <f>IF(ISTEXT(overallRate),"Effectuez l’étape 1",IF(OR(COUNT($C1535,K1535)&lt;&gt;2,overallRate=0),0,IF(G1535="Yes",ROUND(MAX(IF($B1535="Non - avec lien de dépendance",0,MIN((0.75*K1535),847)),MIN(K1535,(0.75*$C1535),847)),2),U1535)))</f>
        <v>Effectuez l’étape 1</v>
      </c>
      <c r="P1535" s="3">
        <f t="shared" si="23"/>
        <v>0</v>
      </c>
      <c r="R1535" s="110" t="e">
        <f>IF(revenueReduction&gt;0.3,MAX(IF($B1535="Non - avec lien de dépendance",MIN(1129,H1535,$C1535)*overallRate,MIN(1129,H1535)*overallRate),ROUND(MAX(IF($B1535="Non - avec lien de dépendance",0,MIN((0.75*H1535),847)),MIN(H1535,(0.75*$C1535),847)),2)),IF($B1535="Non - avec lien de dépendance",MIN(1129,H1535,$C1535)*overallRate,MIN(1129,H1535)*overallRate))</f>
        <v>#VALUE!</v>
      </c>
      <c r="S1535" s="110" t="e">
        <f>IF(revenueReduction&gt;0.3,MAX(IF($B1535="Non - avec lien de dépendance",MIN(1129,I1535,$C1535)*overallRate,MIN(1129,I1535)*overallRate),ROUND(MAX(IF($B1535="Non - avec lien de dépendance",0,MIN((0.75*I1535),847)),MIN(I1535,(0.75*$C1535),847)),2)),IF($B1535="Non - avec lien de dépendance",MIN(1129,I1535,$C1535)*overallRate,MIN(1129,I1535)*overallRate))</f>
        <v>#VALUE!</v>
      </c>
      <c r="T1535" s="110" t="e">
        <f>IF(revenueReduction&gt;0.3,MAX(IF($B1535="Non - avec lien de dépendance",MIN(1129,J1535,$C1535)*overallRate,MIN(1129,J1535)*overallRate),ROUND(MAX(IF($B1535="Non - avec lien de dépendance",0,MIN((0.75*J1535),847)),MIN(J1535,(0.75*$C1535),847)),2)),IF($B1535="Non - avec lien de dépendance",MIN(1129,J1535,$C1535)*overallRate,MIN(1129,J1535)*overallRate))</f>
        <v>#VALUE!</v>
      </c>
      <c r="U1535" s="110" t="e">
        <f>IF(revenueReduction&gt;0.3,MAX(IF($B1535="Non - avec lien de dépendance",MIN(1129,K1535,$C1535)*overallRate,MIN(1129,K1535)*overallRate),ROUND(MAX(IF($B1535="Non - avec lien de dépendance",0,MIN((0.75*K1535),847)),MIN(K1535,(0.75*$C1535),847)),2)),IF($B1535="Non - avec lien de dépendance",MIN(1129,K1535,$C1535)*overallRate,MIN(1129,K1535)*overallRate))</f>
        <v>#VALUE!</v>
      </c>
    </row>
    <row r="1536" spans="12:21" x14ac:dyDescent="0.5">
      <c r="L1536" s="56" t="str">
        <f>IF(ISTEXT(overallRate),"Effectuez l’étape 1",IF(OR(COUNT($C1536,H1536)&lt;&gt;2,overallRate=0),0,IF(D1536="Oui",ROUND(MAX(IF($B1536="Non - avec lien de dépendance",0,MIN((0.75*H1536),847)),MIN(H1536,(0.75*$C1536),847)),2),R1536)))</f>
        <v>Effectuez l’étape 1</v>
      </c>
      <c r="M1536" s="56" t="str">
        <f>IF(ISTEXT(overallRate),"Effectuez l’étape 1",IF(OR(COUNT($C1536,I1536)&lt;&gt;2,overallRate=0),0,IF(E1536="Yes",ROUND(MAX(IF($B1536="Non - avec lien de dépendance",0,MIN((0.75*I1536),847)),MIN(I1536,(0.75*$C1536),847)),2),S1536)))</f>
        <v>Effectuez l’étape 1</v>
      </c>
      <c r="N1536" s="56" t="str">
        <f>IF(ISTEXT(overallRate),"Effectuez l’étape 1",IF(OR(COUNT($C1536,J1536)&lt;&gt;2,overallRate=0),0,IF(F1536="Yes",ROUND(MAX(IF($B1536="Non - avec lien de dépendance",0,MIN((0.75*J1536),847)),MIN(J1536,(0.75*$C1536),847)),2),T1536)))</f>
        <v>Effectuez l’étape 1</v>
      </c>
      <c r="O1536" s="56" t="str">
        <f>IF(ISTEXT(overallRate),"Effectuez l’étape 1",IF(OR(COUNT($C1536,K1536)&lt;&gt;2,overallRate=0),0,IF(G1536="Yes",ROUND(MAX(IF($B1536="Non - avec lien de dépendance",0,MIN((0.75*K1536),847)),MIN(K1536,(0.75*$C1536),847)),2),U1536)))</f>
        <v>Effectuez l’étape 1</v>
      </c>
      <c r="P1536" s="3">
        <f t="shared" si="23"/>
        <v>0</v>
      </c>
      <c r="R1536" s="110" t="e">
        <f>IF(revenueReduction&gt;0.3,MAX(IF($B1536="Non - avec lien de dépendance",MIN(1129,H1536,$C1536)*overallRate,MIN(1129,H1536)*overallRate),ROUND(MAX(IF($B1536="Non - avec lien de dépendance",0,MIN((0.75*H1536),847)),MIN(H1536,(0.75*$C1536),847)),2)),IF($B1536="Non - avec lien de dépendance",MIN(1129,H1536,$C1536)*overallRate,MIN(1129,H1536)*overallRate))</f>
        <v>#VALUE!</v>
      </c>
      <c r="S1536" s="110" t="e">
        <f>IF(revenueReduction&gt;0.3,MAX(IF($B1536="Non - avec lien de dépendance",MIN(1129,I1536,$C1536)*overallRate,MIN(1129,I1536)*overallRate),ROUND(MAX(IF($B1536="Non - avec lien de dépendance",0,MIN((0.75*I1536),847)),MIN(I1536,(0.75*$C1536),847)),2)),IF($B1536="Non - avec lien de dépendance",MIN(1129,I1536,$C1536)*overallRate,MIN(1129,I1536)*overallRate))</f>
        <v>#VALUE!</v>
      </c>
      <c r="T1536" s="110" t="e">
        <f>IF(revenueReduction&gt;0.3,MAX(IF($B1536="Non - avec lien de dépendance",MIN(1129,J1536,$C1536)*overallRate,MIN(1129,J1536)*overallRate),ROUND(MAX(IF($B1536="Non - avec lien de dépendance",0,MIN((0.75*J1536),847)),MIN(J1536,(0.75*$C1536),847)),2)),IF($B1536="Non - avec lien de dépendance",MIN(1129,J1536,$C1536)*overallRate,MIN(1129,J1536)*overallRate))</f>
        <v>#VALUE!</v>
      </c>
      <c r="U1536" s="110" t="e">
        <f>IF(revenueReduction&gt;0.3,MAX(IF($B1536="Non - avec lien de dépendance",MIN(1129,K1536,$C1536)*overallRate,MIN(1129,K1536)*overallRate),ROUND(MAX(IF($B1536="Non - avec lien de dépendance",0,MIN((0.75*K1536),847)),MIN(K1536,(0.75*$C1536),847)),2)),IF($B1536="Non - avec lien de dépendance",MIN(1129,K1536,$C1536)*overallRate,MIN(1129,K1536)*overallRate))</f>
        <v>#VALUE!</v>
      </c>
    </row>
    <row r="1537" spans="12:21" x14ac:dyDescent="0.5">
      <c r="L1537" s="56" t="str">
        <f>IF(ISTEXT(overallRate),"Effectuez l’étape 1",IF(OR(COUNT($C1537,H1537)&lt;&gt;2,overallRate=0),0,IF(D1537="Oui",ROUND(MAX(IF($B1537="Non - avec lien de dépendance",0,MIN((0.75*H1537),847)),MIN(H1537,(0.75*$C1537),847)),2),R1537)))</f>
        <v>Effectuez l’étape 1</v>
      </c>
      <c r="M1537" s="56" t="str">
        <f>IF(ISTEXT(overallRate),"Effectuez l’étape 1",IF(OR(COUNT($C1537,I1537)&lt;&gt;2,overallRate=0),0,IF(E1537="Yes",ROUND(MAX(IF($B1537="Non - avec lien de dépendance",0,MIN((0.75*I1537),847)),MIN(I1537,(0.75*$C1537),847)),2),S1537)))</f>
        <v>Effectuez l’étape 1</v>
      </c>
      <c r="N1537" s="56" t="str">
        <f>IF(ISTEXT(overallRate),"Effectuez l’étape 1",IF(OR(COUNT($C1537,J1537)&lt;&gt;2,overallRate=0),0,IF(F1537="Yes",ROUND(MAX(IF($B1537="Non - avec lien de dépendance",0,MIN((0.75*J1537),847)),MIN(J1537,(0.75*$C1537),847)),2),T1537)))</f>
        <v>Effectuez l’étape 1</v>
      </c>
      <c r="O1537" s="56" t="str">
        <f>IF(ISTEXT(overallRate),"Effectuez l’étape 1",IF(OR(COUNT($C1537,K1537)&lt;&gt;2,overallRate=0),0,IF(G1537="Yes",ROUND(MAX(IF($B1537="Non - avec lien de dépendance",0,MIN((0.75*K1537),847)),MIN(K1537,(0.75*$C1537),847)),2),U1537)))</f>
        <v>Effectuez l’étape 1</v>
      </c>
      <c r="P1537" s="3">
        <f t="shared" si="23"/>
        <v>0</v>
      </c>
      <c r="R1537" s="110" t="e">
        <f>IF(revenueReduction&gt;0.3,MAX(IF($B1537="Non - avec lien de dépendance",MIN(1129,H1537,$C1537)*overallRate,MIN(1129,H1537)*overallRate),ROUND(MAX(IF($B1537="Non - avec lien de dépendance",0,MIN((0.75*H1537),847)),MIN(H1537,(0.75*$C1537),847)),2)),IF($B1537="Non - avec lien de dépendance",MIN(1129,H1537,$C1537)*overallRate,MIN(1129,H1537)*overallRate))</f>
        <v>#VALUE!</v>
      </c>
      <c r="S1537" s="110" t="e">
        <f>IF(revenueReduction&gt;0.3,MAX(IF($B1537="Non - avec lien de dépendance",MIN(1129,I1537,$C1537)*overallRate,MIN(1129,I1537)*overallRate),ROUND(MAX(IF($B1537="Non - avec lien de dépendance",0,MIN((0.75*I1537),847)),MIN(I1537,(0.75*$C1537),847)),2)),IF($B1537="Non - avec lien de dépendance",MIN(1129,I1537,$C1537)*overallRate,MIN(1129,I1537)*overallRate))</f>
        <v>#VALUE!</v>
      </c>
      <c r="T1537" s="110" t="e">
        <f>IF(revenueReduction&gt;0.3,MAX(IF($B1537="Non - avec lien de dépendance",MIN(1129,J1537,$C1537)*overallRate,MIN(1129,J1537)*overallRate),ROUND(MAX(IF($B1537="Non - avec lien de dépendance",0,MIN((0.75*J1537),847)),MIN(J1537,(0.75*$C1537),847)),2)),IF($B1537="Non - avec lien de dépendance",MIN(1129,J1537,$C1537)*overallRate,MIN(1129,J1537)*overallRate))</f>
        <v>#VALUE!</v>
      </c>
      <c r="U1537" s="110" t="e">
        <f>IF(revenueReduction&gt;0.3,MAX(IF($B1537="Non - avec lien de dépendance",MIN(1129,K1537,$C1537)*overallRate,MIN(1129,K1537)*overallRate),ROUND(MAX(IF($B1537="Non - avec lien de dépendance",0,MIN((0.75*K1537),847)),MIN(K1537,(0.75*$C1537),847)),2)),IF($B1537="Non - avec lien de dépendance",MIN(1129,K1537,$C1537)*overallRate,MIN(1129,K1537)*overallRate))</f>
        <v>#VALUE!</v>
      </c>
    </row>
    <row r="1538" spans="12:21" x14ac:dyDescent="0.5">
      <c r="L1538" s="56" t="str">
        <f>IF(ISTEXT(overallRate),"Effectuez l’étape 1",IF(OR(COUNT($C1538,H1538)&lt;&gt;2,overallRate=0),0,IF(D1538="Oui",ROUND(MAX(IF($B1538="Non - avec lien de dépendance",0,MIN((0.75*H1538),847)),MIN(H1538,(0.75*$C1538),847)),2),R1538)))</f>
        <v>Effectuez l’étape 1</v>
      </c>
      <c r="M1538" s="56" t="str">
        <f>IF(ISTEXT(overallRate),"Effectuez l’étape 1",IF(OR(COUNT($C1538,I1538)&lt;&gt;2,overallRate=0),0,IF(E1538="Yes",ROUND(MAX(IF($B1538="Non - avec lien de dépendance",0,MIN((0.75*I1538),847)),MIN(I1538,(0.75*$C1538),847)),2),S1538)))</f>
        <v>Effectuez l’étape 1</v>
      </c>
      <c r="N1538" s="56" t="str">
        <f>IF(ISTEXT(overallRate),"Effectuez l’étape 1",IF(OR(COUNT($C1538,J1538)&lt;&gt;2,overallRate=0),0,IF(F1538="Yes",ROUND(MAX(IF($B1538="Non - avec lien de dépendance",0,MIN((0.75*J1538),847)),MIN(J1538,(0.75*$C1538),847)),2),T1538)))</f>
        <v>Effectuez l’étape 1</v>
      </c>
      <c r="O1538" s="56" t="str">
        <f>IF(ISTEXT(overallRate),"Effectuez l’étape 1",IF(OR(COUNT($C1538,K1538)&lt;&gt;2,overallRate=0),0,IF(G1538="Yes",ROUND(MAX(IF($B1538="Non - avec lien de dépendance",0,MIN((0.75*K1538),847)),MIN(K1538,(0.75*$C1538),847)),2),U1538)))</f>
        <v>Effectuez l’étape 1</v>
      </c>
      <c r="P1538" s="3">
        <f t="shared" si="23"/>
        <v>0</v>
      </c>
      <c r="R1538" s="110" t="e">
        <f>IF(revenueReduction&gt;0.3,MAX(IF($B1538="Non - avec lien de dépendance",MIN(1129,H1538,$C1538)*overallRate,MIN(1129,H1538)*overallRate),ROUND(MAX(IF($B1538="Non - avec lien de dépendance",0,MIN((0.75*H1538),847)),MIN(H1538,(0.75*$C1538),847)),2)),IF($B1538="Non - avec lien de dépendance",MIN(1129,H1538,$C1538)*overallRate,MIN(1129,H1538)*overallRate))</f>
        <v>#VALUE!</v>
      </c>
      <c r="S1538" s="110" t="e">
        <f>IF(revenueReduction&gt;0.3,MAX(IF($B1538="Non - avec lien de dépendance",MIN(1129,I1538,$C1538)*overallRate,MIN(1129,I1538)*overallRate),ROUND(MAX(IF($B1538="Non - avec lien de dépendance",0,MIN((0.75*I1538),847)),MIN(I1538,(0.75*$C1538),847)),2)),IF($B1538="Non - avec lien de dépendance",MIN(1129,I1538,$C1538)*overallRate,MIN(1129,I1538)*overallRate))</f>
        <v>#VALUE!</v>
      </c>
      <c r="T1538" s="110" t="e">
        <f>IF(revenueReduction&gt;0.3,MAX(IF($B1538="Non - avec lien de dépendance",MIN(1129,J1538,$C1538)*overallRate,MIN(1129,J1538)*overallRate),ROUND(MAX(IF($B1538="Non - avec lien de dépendance",0,MIN((0.75*J1538),847)),MIN(J1538,(0.75*$C1538),847)),2)),IF($B1538="Non - avec lien de dépendance",MIN(1129,J1538,$C1538)*overallRate,MIN(1129,J1538)*overallRate))</f>
        <v>#VALUE!</v>
      </c>
      <c r="U1538" s="110" t="e">
        <f>IF(revenueReduction&gt;0.3,MAX(IF($B1538="Non - avec lien de dépendance",MIN(1129,K1538,$C1538)*overallRate,MIN(1129,K1538)*overallRate),ROUND(MAX(IF($B1538="Non - avec lien de dépendance",0,MIN((0.75*K1538),847)),MIN(K1538,(0.75*$C1538),847)),2)),IF($B1538="Non - avec lien de dépendance",MIN(1129,K1538,$C1538)*overallRate,MIN(1129,K1538)*overallRate))</f>
        <v>#VALUE!</v>
      </c>
    </row>
    <row r="1539" spans="12:21" x14ac:dyDescent="0.5">
      <c r="L1539" s="56" t="str">
        <f>IF(ISTEXT(overallRate),"Effectuez l’étape 1",IF(OR(COUNT($C1539,H1539)&lt;&gt;2,overallRate=0),0,IF(D1539="Oui",ROUND(MAX(IF($B1539="Non - avec lien de dépendance",0,MIN((0.75*H1539),847)),MIN(H1539,(0.75*$C1539),847)),2),R1539)))</f>
        <v>Effectuez l’étape 1</v>
      </c>
      <c r="M1539" s="56" t="str">
        <f>IF(ISTEXT(overallRate),"Effectuez l’étape 1",IF(OR(COUNT($C1539,I1539)&lt;&gt;2,overallRate=0),0,IF(E1539="Yes",ROUND(MAX(IF($B1539="Non - avec lien de dépendance",0,MIN((0.75*I1539),847)),MIN(I1539,(0.75*$C1539),847)),2),S1539)))</f>
        <v>Effectuez l’étape 1</v>
      </c>
      <c r="N1539" s="56" t="str">
        <f>IF(ISTEXT(overallRate),"Effectuez l’étape 1",IF(OR(COUNT($C1539,J1539)&lt;&gt;2,overallRate=0),0,IF(F1539="Yes",ROUND(MAX(IF($B1539="Non - avec lien de dépendance",0,MIN((0.75*J1539),847)),MIN(J1539,(0.75*$C1539),847)),2),T1539)))</f>
        <v>Effectuez l’étape 1</v>
      </c>
      <c r="O1539" s="56" t="str">
        <f>IF(ISTEXT(overallRate),"Effectuez l’étape 1",IF(OR(COUNT($C1539,K1539)&lt;&gt;2,overallRate=0),0,IF(G1539="Yes",ROUND(MAX(IF($B1539="Non - avec lien de dépendance",0,MIN((0.75*K1539),847)),MIN(K1539,(0.75*$C1539),847)),2),U1539)))</f>
        <v>Effectuez l’étape 1</v>
      </c>
      <c r="P1539" s="3">
        <f t="shared" si="23"/>
        <v>0</v>
      </c>
      <c r="R1539" s="110" t="e">
        <f>IF(revenueReduction&gt;0.3,MAX(IF($B1539="Non - avec lien de dépendance",MIN(1129,H1539,$C1539)*overallRate,MIN(1129,H1539)*overallRate),ROUND(MAX(IF($B1539="Non - avec lien de dépendance",0,MIN((0.75*H1539),847)),MIN(H1539,(0.75*$C1539),847)),2)),IF($B1539="Non - avec lien de dépendance",MIN(1129,H1539,$C1539)*overallRate,MIN(1129,H1539)*overallRate))</f>
        <v>#VALUE!</v>
      </c>
      <c r="S1539" s="110" t="e">
        <f>IF(revenueReduction&gt;0.3,MAX(IF($B1539="Non - avec lien de dépendance",MIN(1129,I1539,$C1539)*overallRate,MIN(1129,I1539)*overallRate),ROUND(MAX(IF($B1539="Non - avec lien de dépendance",0,MIN((0.75*I1539),847)),MIN(I1539,(0.75*$C1539),847)),2)),IF($B1539="Non - avec lien de dépendance",MIN(1129,I1539,$C1539)*overallRate,MIN(1129,I1539)*overallRate))</f>
        <v>#VALUE!</v>
      </c>
      <c r="T1539" s="110" t="e">
        <f>IF(revenueReduction&gt;0.3,MAX(IF($B1539="Non - avec lien de dépendance",MIN(1129,J1539,$C1539)*overallRate,MIN(1129,J1539)*overallRate),ROUND(MAX(IF($B1539="Non - avec lien de dépendance",0,MIN((0.75*J1539),847)),MIN(J1539,(0.75*$C1539),847)),2)),IF($B1539="Non - avec lien de dépendance",MIN(1129,J1539,$C1539)*overallRate,MIN(1129,J1539)*overallRate))</f>
        <v>#VALUE!</v>
      </c>
      <c r="U1539" s="110" t="e">
        <f>IF(revenueReduction&gt;0.3,MAX(IF($B1539="Non - avec lien de dépendance",MIN(1129,K1539,$C1539)*overallRate,MIN(1129,K1539)*overallRate),ROUND(MAX(IF($B1539="Non - avec lien de dépendance",0,MIN((0.75*K1539),847)),MIN(K1539,(0.75*$C1539),847)),2)),IF($B1539="Non - avec lien de dépendance",MIN(1129,K1539,$C1539)*overallRate,MIN(1129,K1539)*overallRate))</f>
        <v>#VALUE!</v>
      </c>
    </row>
    <row r="1540" spans="12:21" x14ac:dyDescent="0.5">
      <c r="L1540" s="56" t="str">
        <f>IF(ISTEXT(overallRate),"Effectuez l’étape 1",IF(OR(COUNT($C1540,H1540)&lt;&gt;2,overallRate=0),0,IF(D1540="Oui",ROUND(MAX(IF($B1540="Non - avec lien de dépendance",0,MIN((0.75*H1540),847)),MIN(H1540,(0.75*$C1540),847)),2),R1540)))</f>
        <v>Effectuez l’étape 1</v>
      </c>
      <c r="M1540" s="56" t="str">
        <f>IF(ISTEXT(overallRate),"Effectuez l’étape 1",IF(OR(COUNT($C1540,I1540)&lt;&gt;2,overallRate=0),0,IF(E1540="Yes",ROUND(MAX(IF($B1540="Non - avec lien de dépendance",0,MIN((0.75*I1540),847)),MIN(I1540,(0.75*$C1540),847)),2),S1540)))</f>
        <v>Effectuez l’étape 1</v>
      </c>
      <c r="N1540" s="56" t="str">
        <f>IF(ISTEXT(overallRate),"Effectuez l’étape 1",IF(OR(COUNT($C1540,J1540)&lt;&gt;2,overallRate=0),0,IF(F1540="Yes",ROUND(MAX(IF($B1540="Non - avec lien de dépendance",0,MIN((0.75*J1540),847)),MIN(J1540,(0.75*$C1540),847)),2),T1540)))</f>
        <v>Effectuez l’étape 1</v>
      </c>
      <c r="O1540" s="56" t="str">
        <f>IF(ISTEXT(overallRate),"Effectuez l’étape 1",IF(OR(COUNT($C1540,K1540)&lt;&gt;2,overallRate=0),0,IF(G1540="Yes",ROUND(MAX(IF($B1540="Non - avec lien de dépendance",0,MIN((0.75*K1540),847)),MIN(K1540,(0.75*$C1540),847)),2),U1540)))</f>
        <v>Effectuez l’étape 1</v>
      </c>
      <c r="P1540" s="3">
        <f t="shared" si="23"/>
        <v>0</v>
      </c>
      <c r="R1540" s="110" t="e">
        <f>IF(revenueReduction&gt;0.3,MAX(IF($B1540="Non - avec lien de dépendance",MIN(1129,H1540,$C1540)*overallRate,MIN(1129,H1540)*overallRate),ROUND(MAX(IF($B1540="Non - avec lien de dépendance",0,MIN((0.75*H1540),847)),MIN(H1540,(0.75*$C1540),847)),2)),IF($B1540="Non - avec lien de dépendance",MIN(1129,H1540,$C1540)*overallRate,MIN(1129,H1540)*overallRate))</f>
        <v>#VALUE!</v>
      </c>
      <c r="S1540" s="110" t="e">
        <f>IF(revenueReduction&gt;0.3,MAX(IF($B1540="Non - avec lien de dépendance",MIN(1129,I1540,$C1540)*overallRate,MIN(1129,I1540)*overallRate),ROUND(MAX(IF($B1540="Non - avec lien de dépendance",0,MIN((0.75*I1540),847)),MIN(I1540,(0.75*$C1540),847)),2)),IF($B1540="Non - avec lien de dépendance",MIN(1129,I1540,$C1540)*overallRate,MIN(1129,I1540)*overallRate))</f>
        <v>#VALUE!</v>
      </c>
      <c r="T1540" s="110" t="e">
        <f>IF(revenueReduction&gt;0.3,MAX(IF($B1540="Non - avec lien de dépendance",MIN(1129,J1540,$C1540)*overallRate,MIN(1129,J1540)*overallRate),ROUND(MAX(IF($B1540="Non - avec lien de dépendance",0,MIN((0.75*J1540),847)),MIN(J1540,(0.75*$C1540),847)),2)),IF($B1540="Non - avec lien de dépendance",MIN(1129,J1540,$C1540)*overallRate,MIN(1129,J1540)*overallRate))</f>
        <v>#VALUE!</v>
      </c>
      <c r="U1540" s="110" t="e">
        <f>IF(revenueReduction&gt;0.3,MAX(IF($B1540="Non - avec lien de dépendance",MIN(1129,K1540,$C1540)*overallRate,MIN(1129,K1540)*overallRate),ROUND(MAX(IF($B1540="Non - avec lien de dépendance",0,MIN((0.75*K1540),847)),MIN(K1540,(0.75*$C1540),847)),2)),IF($B1540="Non - avec lien de dépendance",MIN(1129,K1540,$C1540)*overallRate,MIN(1129,K1540)*overallRate))</f>
        <v>#VALUE!</v>
      </c>
    </row>
    <row r="1541" spans="12:21" x14ac:dyDescent="0.5">
      <c r="L1541" s="56" t="str">
        <f>IF(ISTEXT(overallRate),"Effectuez l’étape 1",IF(OR(COUNT($C1541,H1541)&lt;&gt;2,overallRate=0),0,IF(D1541="Oui",ROUND(MAX(IF($B1541="Non - avec lien de dépendance",0,MIN((0.75*H1541),847)),MIN(H1541,(0.75*$C1541),847)),2),R1541)))</f>
        <v>Effectuez l’étape 1</v>
      </c>
      <c r="M1541" s="56" t="str">
        <f>IF(ISTEXT(overallRate),"Effectuez l’étape 1",IF(OR(COUNT($C1541,I1541)&lt;&gt;2,overallRate=0),0,IF(E1541="Yes",ROUND(MAX(IF($B1541="Non - avec lien de dépendance",0,MIN((0.75*I1541),847)),MIN(I1541,(0.75*$C1541),847)),2),S1541)))</f>
        <v>Effectuez l’étape 1</v>
      </c>
      <c r="N1541" s="56" t="str">
        <f>IF(ISTEXT(overallRate),"Effectuez l’étape 1",IF(OR(COUNT($C1541,J1541)&lt;&gt;2,overallRate=0),0,IF(F1541="Yes",ROUND(MAX(IF($B1541="Non - avec lien de dépendance",0,MIN((0.75*J1541),847)),MIN(J1541,(0.75*$C1541),847)),2),T1541)))</f>
        <v>Effectuez l’étape 1</v>
      </c>
      <c r="O1541" s="56" t="str">
        <f>IF(ISTEXT(overallRate),"Effectuez l’étape 1",IF(OR(COUNT($C1541,K1541)&lt;&gt;2,overallRate=0),0,IF(G1541="Yes",ROUND(MAX(IF($B1541="Non - avec lien de dépendance",0,MIN((0.75*K1541),847)),MIN(K1541,(0.75*$C1541),847)),2),U1541)))</f>
        <v>Effectuez l’étape 1</v>
      </c>
      <c r="P1541" s="3">
        <f t="shared" si="23"/>
        <v>0</v>
      </c>
      <c r="R1541" s="110" t="e">
        <f>IF(revenueReduction&gt;0.3,MAX(IF($B1541="Non - avec lien de dépendance",MIN(1129,H1541,$C1541)*overallRate,MIN(1129,H1541)*overallRate),ROUND(MAX(IF($B1541="Non - avec lien de dépendance",0,MIN((0.75*H1541),847)),MIN(H1541,(0.75*$C1541),847)),2)),IF($B1541="Non - avec lien de dépendance",MIN(1129,H1541,$C1541)*overallRate,MIN(1129,H1541)*overallRate))</f>
        <v>#VALUE!</v>
      </c>
      <c r="S1541" s="110" t="e">
        <f>IF(revenueReduction&gt;0.3,MAX(IF($B1541="Non - avec lien de dépendance",MIN(1129,I1541,$C1541)*overallRate,MIN(1129,I1541)*overallRate),ROUND(MAX(IF($B1541="Non - avec lien de dépendance",0,MIN((0.75*I1541),847)),MIN(I1541,(0.75*$C1541),847)),2)),IF($B1541="Non - avec lien de dépendance",MIN(1129,I1541,$C1541)*overallRate,MIN(1129,I1541)*overallRate))</f>
        <v>#VALUE!</v>
      </c>
      <c r="T1541" s="110" t="e">
        <f>IF(revenueReduction&gt;0.3,MAX(IF($B1541="Non - avec lien de dépendance",MIN(1129,J1541,$C1541)*overallRate,MIN(1129,J1541)*overallRate),ROUND(MAX(IF($B1541="Non - avec lien de dépendance",0,MIN((0.75*J1541),847)),MIN(J1541,(0.75*$C1541),847)),2)),IF($B1541="Non - avec lien de dépendance",MIN(1129,J1541,$C1541)*overallRate,MIN(1129,J1541)*overallRate))</f>
        <v>#VALUE!</v>
      </c>
      <c r="U1541" s="110" t="e">
        <f>IF(revenueReduction&gt;0.3,MAX(IF($B1541="Non - avec lien de dépendance",MIN(1129,K1541,$C1541)*overallRate,MIN(1129,K1541)*overallRate),ROUND(MAX(IF($B1541="Non - avec lien de dépendance",0,MIN((0.75*K1541),847)),MIN(K1541,(0.75*$C1541),847)),2)),IF($B1541="Non - avec lien de dépendance",MIN(1129,K1541,$C1541)*overallRate,MIN(1129,K1541)*overallRate))</f>
        <v>#VALUE!</v>
      </c>
    </row>
    <row r="1542" spans="12:21" x14ac:dyDescent="0.5">
      <c r="L1542" s="56" t="str">
        <f>IF(ISTEXT(overallRate),"Effectuez l’étape 1",IF(OR(COUNT($C1542,H1542)&lt;&gt;2,overallRate=0),0,IF(D1542="Oui",ROUND(MAX(IF($B1542="Non - avec lien de dépendance",0,MIN((0.75*H1542),847)),MIN(H1542,(0.75*$C1542),847)),2),R1542)))</f>
        <v>Effectuez l’étape 1</v>
      </c>
      <c r="M1542" s="56" t="str">
        <f>IF(ISTEXT(overallRate),"Effectuez l’étape 1",IF(OR(COUNT($C1542,I1542)&lt;&gt;2,overallRate=0),0,IF(E1542="Yes",ROUND(MAX(IF($B1542="Non - avec lien de dépendance",0,MIN((0.75*I1542),847)),MIN(I1542,(0.75*$C1542),847)),2),S1542)))</f>
        <v>Effectuez l’étape 1</v>
      </c>
      <c r="N1542" s="56" t="str">
        <f>IF(ISTEXT(overallRate),"Effectuez l’étape 1",IF(OR(COUNT($C1542,J1542)&lt;&gt;2,overallRate=0),0,IF(F1542="Yes",ROUND(MAX(IF($B1542="Non - avec lien de dépendance",0,MIN((0.75*J1542),847)),MIN(J1542,(0.75*$C1542),847)),2),T1542)))</f>
        <v>Effectuez l’étape 1</v>
      </c>
      <c r="O1542" s="56" t="str">
        <f>IF(ISTEXT(overallRate),"Effectuez l’étape 1",IF(OR(COUNT($C1542,K1542)&lt;&gt;2,overallRate=0),0,IF(G1542="Yes",ROUND(MAX(IF($B1542="Non - avec lien de dépendance",0,MIN((0.75*K1542),847)),MIN(K1542,(0.75*$C1542),847)),2),U1542)))</f>
        <v>Effectuez l’étape 1</v>
      </c>
      <c r="P1542" s="3">
        <f t="shared" si="23"/>
        <v>0</v>
      </c>
      <c r="R1542" s="110" t="e">
        <f>IF(revenueReduction&gt;0.3,MAX(IF($B1542="Non - avec lien de dépendance",MIN(1129,H1542,$C1542)*overallRate,MIN(1129,H1542)*overallRate),ROUND(MAX(IF($B1542="Non - avec lien de dépendance",0,MIN((0.75*H1542),847)),MIN(H1542,(0.75*$C1542),847)),2)),IF($B1542="Non - avec lien de dépendance",MIN(1129,H1542,$C1542)*overallRate,MIN(1129,H1542)*overallRate))</f>
        <v>#VALUE!</v>
      </c>
      <c r="S1542" s="110" t="e">
        <f>IF(revenueReduction&gt;0.3,MAX(IF($B1542="Non - avec lien de dépendance",MIN(1129,I1542,$C1542)*overallRate,MIN(1129,I1542)*overallRate),ROUND(MAX(IF($B1542="Non - avec lien de dépendance",0,MIN((0.75*I1542),847)),MIN(I1542,(0.75*$C1542),847)),2)),IF($B1542="Non - avec lien de dépendance",MIN(1129,I1542,$C1542)*overallRate,MIN(1129,I1542)*overallRate))</f>
        <v>#VALUE!</v>
      </c>
      <c r="T1542" s="110" t="e">
        <f>IF(revenueReduction&gt;0.3,MAX(IF($B1542="Non - avec lien de dépendance",MIN(1129,J1542,$C1542)*overallRate,MIN(1129,J1542)*overallRate),ROUND(MAX(IF($B1542="Non - avec lien de dépendance",0,MIN((0.75*J1542),847)),MIN(J1542,(0.75*$C1542),847)),2)),IF($B1542="Non - avec lien de dépendance",MIN(1129,J1542,$C1542)*overallRate,MIN(1129,J1542)*overallRate))</f>
        <v>#VALUE!</v>
      </c>
      <c r="U1542" s="110" t="e">
        <f>IF(revenueReduction&gt;0.3,MAX(IF($B1542="Non - avec lien de dépendance",MIN(1129,K1542,$C1542)*overallRate,MIN(1129,K1542)*overallRate),ROUND(MAX(IF($B1542="Non - avec lien de dépendance",0,MIN((0.75*K1542),847)),MIN(K1542,(0.75*$C1542),847)),2)),IF($B1542="Non - avec lien de dépendance",MIN(1129,K1542,$C1542)*overallRate,MIN(1129,K1542)*overallRate))</f>
        <v>#VALUE!</v>
      </c>
    </row>
    <row r="1543" spans="12:21" x14ac:dyDescent="0.5">
      <c r="L1543" s="56" t="str">
        <f>IF(ISTEXT(overallRate),"Effectuez l’étape 1",IF(OR(COUNT($C1543,H1543)&lt;&gt;2,overallRate=0),0,IF(D1543="Oui",ROUND(MAX(IF($B1543="Non - avec lien de dépendance",0,MIN((0.75*H1543),847)),MIN(H1543,(0.75*$C1543),847)),2),R1543)))</f>
        <v>Effectuez l’étape 1</v>
      </c>
      <c r="M1543" s="56" t="str">
        <f>IF(ISTEXT(overallRate),"Effectuez l’étape 1",IF(OR(COUNT($C1543,I1543)&lt;&gt;2,overallRate=0),0,IF(E1543="Yes",ROUND(MAX(IF($B1543="Non - avec lien de dépendance",0,MIN((0.75*I1543),847)),MIN(I1543,(0.75*$C1543),847)),2),S1543)))</f>
        <v>Effectuez l’étape 1</v>
      </c>
      <c r="N1543" s="56" t="str">
        <f>IF(ISTEXT(overallRate),"Effectuez l’étape 1",IF(OR(COUNT($C1543,J1543)&lt;&gt;2,overallRate=0),0,IF(F1543="Yes",ROUND(MAX(IF($B1543="Non - avec lien de dépendance",0,MIN((0.75*J1543),847)),MIN(J1543,(0.75*$C1543),847)),2),T1543)))</f>
        <v>Effectuez l’étape 1</v>
      </c>
      <c r="O1543" s="56" t="str">
        <f>IF(ISTEXT(overallRate),"Effectuez l’étape 1",IF(OR(COUNT($C1543,K1543)&lt;&gt;2,overallRate=0),0,IF(G1543="Yes",ROUND(MAX(IF($B1543="Non - avec lien de dépendance",0,MIN((0.75*K1543),847)),MIN(K1543,(0.75*$C1543),847)),2),U1543)))</f>
        <v>Effectuez l’étape 1</v>
      </c>
      <c r="P1543" s="3">
        <f t="shared" ref="P1543:P1606" si="24">IF(AND(COUNT(C1543:K1543)&gt;0,OR(COUNT(C1543:K1543)&lt;&gt;5,ISBLANK(B1543))),"Fill out all amounts",SUM(L1543:O1543))</f>
        <v>0</v>
      </c>
      <c r="R1543" s="110" t="e">
        <f>IF(revenueReduction&gt;0.3,MAX(IF($B1543="Non - avec lien de dépendance",MIN(1129,H1543,$C1543)*overallRate,MIN(1129,H1543)*overallRate),ROUND(MAX(IF($B1543="Non - avec lien de dépendance",0,MIN((0.75*H1543),847)),MIN(H1543,(0.75*$C1543),847)),2)),IF($B1543="Non - avec lien de dépendance",MIN(1129,H1543,$C1543)*overallRate,MIN(1129,H1543)*overallRate))</f>
        <v>#VALUE!</v>
      </c>
      <c r="S1543" s="110" t="e">
        <f>IF(revenueReduction&gt;0.3,MAX(IF($B1543="Non - avec lien de dépendance",MIN(1129,I1543,$C1543)*overallRate,MIN(1129,I1543)*overallRate),ROUND(MAX(IF($B1543="Non - avec lien de dépendance",0,MIN((0.75*I1543),847)),MIN(I1543,(0.75*$C1543),847)),2)),IF($B1543="Non - avec lien de dépendance",MIN(1129,I1543,$C1543)*overallRate,MIN(1129,I1543)*overallRate))</f>
        <v>#VALUE!</v>
      </c>
      <c r="T1543" s="110" t="e">
        <f>IF(revenueReduction&gt;0.3,MAX(IF($B1543="Non - avec lien de dépendance",MIN(1129,J1543,$C1543)*overallRate,MIN(1129,J1543)*overallRate),ROUND(MAX(IF($B1543="Non - avec lien de dépendance",0,MIN((0.75*J1543),847)),MIN(J1543,(0.75*$C1543),847)),2)),IF($B1543="Non - avec lien de dépendance",MIN(1129,J1543,$C1543)*overallRate,MIN(1129,J1543)*overallRate))</f>
        <v>#VALUE!</v>
      </c>
      <c r="U1543" s="110" t="e">
        <f>IF(revenueReduction&gt;0.3,MAX(IF($B1543="Non - avec lien de dépendance",MIN(1129,K1543,$C1543)*overallRate,MIN(1129,K1543)*overallRate),ROUND(MAX(IF($B1543="Non - avec lien de dépendance",0,MIN((0.75*K1543),847)),MIN(K1543,(0.75*$C1543),847)),2)),IF($B1543="Non - avec lien de dépendance",MIN(1129,K1543,$C1543)*overallRate,MIN(1129,K1543)*overallRate))</f>
        <v>#VALUE!</v>
      </c>
    </row>
    <row r="1544" spans="12:21" x14ac:dyDescent="0.5">
      <c r="L1544" s="56" t="str">
        <f>IF(ISTEXT(overallRate),"Effectuez l’étape 1",IF(OR(COUNT($C1544,H1544)&lt;&gt;2,overallRate=0),0,IF(D1544="Oui",ROUND(MAX(IF($B1544="Non - avec lien de dépendance",0,MIN((0.75*H1544),847)),MIN(H1544,(0.75*$C1544),847)),2),R1544)))</f>
        <v>Effectuez l’étape 1</v>
      </c>
      <c r="M1544" s="56" t="str">
        <f>IF(ISTEXT(overallRate),"Effectuez l’étape 1",IF(OR(COUNT($C1544,I1544)&lt;&gt;2,overallRate=0),0,IF(E1544="Yes",ROUND(MAX(IF($B1544="Non - avec lien de dépendance",0,MIN((0.75*I1544),847)),MIN(I1544,(0.75*$C1544),847)),2),S1544)))</f>
        <v>Effectuez l’étape 1</v>
      </c>
      <c r="N1544" s="56" t="str">
        <f>IF(ISTEXT(overallRate),"Effectuez l’étape 1",IF(OR(COUNT($C1544,J1544)&lt;&gt;2,overallRate=0),0,IF(F1544="Yes",ROUND(MAX(IF($B1544="Non - avec lien de dépendance",0,MIN((0.75*J1544),847)),MIN(J1544,(0.75*$C1544),847)),2),T1544)))</f>
        <v>Effectuez l’étape 1</v>
      </c>
      <c r="O1544" s="56" t="str">
        <f>IF(ISTEXT(overallRate),"Effectuez l’étape 1",IF(OR(COUNT($C1544,K1544)&lt;&gt;2,overallRate=0),0,IF(G1544="Yes",ROUND(MAX(IF($B1544="Non - avec lien de dépendance",0,MIN((0.75*K1544),847)),MIN(K1544,(0.75*$C1544),847)),2),U1544)))</f>
        <v>Effectuez l’étape 1</v>
      </c>
      <c r="P1544" s="3">
        <f t="shared" si="24"/>
        <v>0</v>
      </c>
      <c r="R1544" s="110" t="e">
        <f>IF(revenueReduction&gt;0.3,MAX(IF($B1544="Non - avec lien de dépendance",MIN(1129,H1544,$C1544)*overallRate,MIN(1129,H1544)*overallRate),ROUND(MAX(IF($B1544="Non - avec lien de dépendance",0,MIN((0.75*H1544),847)),MIN(H1544,(0.75*$C1544),847)),2)),IF($B1544="Non - avec lien de dépendance",MIN(1129,H1544,$C1544)*overallRate,MIN(1129,H1544)*overallRate))</f>
        <v>#VALUE!</v>
      </c>
      <c r="S1544" s="110" t="e">
        <f>IF(revenueReduction&gt;0.3,MAX(IF($B1544="Non - avec lien de dépendance",MIN(1129,I1544,$C1544)*overallRate,MIN(1129,I1544)*overallRate),ROUND(MAX(IF($B1544="Non - avec lien de dépendance",0,MIN((0.75*I1544),847)),MIN(I1544,(0.75*$C1544),847)),2)),IF($B1544="Non - avec lien de dépendance",MIN(1129,I1544,$C1544)*overallRate,MIN(1129,I1544)*overallRate))</f>
        <v>#VALUE!</v>
      </c>
      <c r="T1544" s="110" t="e">
        <f>IF(revenueReduction&gt;0.3,MAX(IF($B1544="Non - avec lien de dépendance",MIN(1129,J1544,$C1544)*overallRate,MIN(1129,J1544)*overallRate),ROUND(MAX(IF($B1544="Non - avec lien de dépendance",0,MIN((0.75*J1544),847)),MIN(J1544,(0.75*$C1544),847)),2)),IF($B1544="Non - avec lien de dépendance",MIN(1129,J1544,$C1544)*overallRate,MIN(1129,J1544)*overallRate))</f>
        <v>#VALUE!</v>
      </c>
      <c r="U1544" s="110" t="e">
        <f>IF(revenueReduction&gt;0.3,MAX(IF($B1544="Non - avec lien de dépendance",MIN(1129,K1544,$C1544)*overallRate,MIN(1129,K1544)*overallRate),ROUND(MAX(IF($B1544="Non - avec lien de dépendance",0,MIN((0.75*K1544),847)),MIN(K1544,(0.75*$C1544),847)),2)),IF($B1544="Non - avec lien de dépendance",MIN(1129,K1544,$C1544)*overallRate,MIN(1129,K1544)*overallRate))</f>
        <v>#VALUE!</v>
      </c>
    </row>
    <row r="1545" spans="12:21" x14ac:dyDescent="0.5">
      <c r="L1545" s="56" t="str">
        <f>IF(ISTEXT(overallRate),"Effectuez l’étape 1",IF(OR(COUNT($C1545,H1545)&lt;&gt;2,overallRate=0),0,IF(D1545="Oui",ROUND(MAX(IF($B1545="Non - avec lien de dépendance",0,MIN((0.75*H1545),847)),MIN(H1545,(0.75*$C1545),847)),2),R1545)))</f>
        <v>Effectuez l’étape 1</v>
      </c>
      <c r="M1545" s="56" t="str">
        <f>IF(ISTEXT(overallRate),"Effectuez l’étape 1",IF(OR(COUNT($C1545,I1545)&lt;&gt;2,overallRate=0),0,IF(E1545="Yes",ROUND(MAX(IF($B1545="Non - avec lien de dépendance",0,MIN((0.75*I1545),847)),MIN(I1545,(0.75*$C1545),847)),2),S1545)))</f>
        <v>Effectuez l’étape 1</v>
      </c>
      <c r="N1545" s="56" t="str">
        <f>IF(ISTEXT(overallRate),"Effectuez l’étape 1",IF(OR(COUNT($C1545,J1545)&lt;&gt;2,overallRate=0),0,IF(F1545="Yes",ROUND(MAX(IF($B1545="Non - avec lien de dépendance",0,MIN((0.75*J1545),847)),MIN(J1545,(0.75*$C1545),847)),2),T1545)))</f>
        <v>Effectuez l’étape 1</v>
      </c>
      <c r="O1545" s="56" t="str">
        <f>IF(ISTEXT(overallRate),"Effectuez l’étape 1",IF(OR(COUNT($C1545,K1545)&lt;&gt;2,overallRate=0),0,IF(G1545="Yes",ROUND(MAX(IF($B1545="Non - avec lien de dépendance",0,MIN((0.75*K1545),847)),MIN(K1545,(0.75*$C1545),847)),2),U1545)))</f>
        <v>Effectuez l’étape 1</v>
      </c>
      <c r="P1545" s="3">
        <f t="shared" si="24"/>
        <v>0</v>
      </c>
      <c r="R1545" s="110" t="e">
        <f>IF(revenueReduction&gt;0.3,MAX(IF($B1545="Non - avec lien de dépendance",MIN(1129,H1545,$C1545)*overallRate,MIN(1129,H1545)*overallRate),ROUND(MAX(IF($B1545="Non - avec lien de dépendance",0,MIN((0.75*H1545),847)),MIN(H1545,(0.75*$C1545),847)),2)),IF($B1545="Non - avec lien de dépendance",MIN(1129,H1545,$C1545)*overallRate,MIN(1129,H1545)*overallRate))</f>
        <v>#VALUE!</v>
      </c>
      <c r="S1545" s="110" t="e">
        <f>IF(revenueReduction&gt;0.3,MAX(IF($B1545="Non - avec lien de dépendance",MIN(1129,I1545,$C1545)*overallRate,MIN(1129,I1545)*overallRate),ROUND(MAX(IF($B1545="Non - avec lien de dépendance",0,MIN((0.75*I1545),847)),MIN(I1545,(0.75*$C1545),847)),2)),IF($B1545="Non - avec lien de dépendance",MIN(1129,I1545,$C1545)*overallRate,MIN(1129,I1545)*overallRate))</f>
        <v>#VALUE!</v>
      </c>
      <c r="T1545" s="110" t="e">
        <f>IF(revenueReduction&gt;0.3,MAX(IF($B1545="Non - avec lien de dépendance",MIN(1129,J1545,$C1545)*overallRate,MIN(1129,J1545)*overallRate),ROUND(MAX(IF($B1545="Non - avec lien de dépendance",0,MIN((0.75*J1545),847)),MIN(J1545,(0.75*$C1545),847)),2)),IF($B1545="Non - avec lien de dépendance",MIN(1129,J1545,$C1545)*overallRate,MIN(1129,J1545)*overallRate))</f>
        <v>#VALUE!</v>
      </c>
      <c r="U1545" s="110" t="e">
        <f>IF(revenueReduction&gt;0.3,MAX(IF($B1545="Non - avec lien de dépendance",MIN(1129,K1545,$C1545)*overallRate,MIN(1129,K1545)*overallRate),ROUND(MAX(IF($B1545="Non - avec lien de dépendance",0,MIN((0.75*K1545),847)),MIN(K1545,(0.75*$C1545),847)),2)),IF($B1545="Non - avec lien de dépendance",MIN(1129,K1545,$C1545)*overallRate,MIN(1129,K1545)*overallRate))</f>
        <v>#VALUE!</v>
      </c>
    </row>
    <row r="1546" spans="12:21" x14ac:dyDescent="0.5">
      <c r="L1546" s="56" t="str">
        <f>IF(ISTEXT(overallRate),"Effectuez l’étape 1",IF(OR(COUNT($C1546,H1546)&lt;&gt;2,overallRate=0),0,IF(D1546="Oui",ROUND(MAX(IF($B1546="Non - avec lien de dépendance",0,MIN((0.75*H1546),847)),MIN(H1546,(0.75*$C1546),847)),2),R1546)))</f>
        <v>Effectuez l’étape 1</v>
      </c>
      <c r="M1546" s="56" t="str">
        <f>IF(ISTEXT(overallRate),"Effectuez l’étape 1",IF(OR(COUNT($C1546,I1546)&lt;&gt;2,overallRate=0),0,IF(E1546="Yes",ROUND(MAX(IF($B1546="Non - avec lien de dépendance",0,MIN((0.75*I1546),847)),MIN(I1546,(0.75*$C1546),847)),2),S1546)))</f>
        <v>Effectuez l’étape 1</v>
      </c>
      <c r="N1546" s="56" t="str">
        <f>IF(ISTEXT(overallRate),"Effectuez l’étape 1",IF(OR(COUNT($C1546,J1546)&lt;&gt;2,overallRate=0),0,IF(F1546="Yes",ROUND(MAX(IF($B1546="Non - avec lien de dépendance",0,MIN((0.75*J1546),847)),MIN(J1546,(0.75*$C1546),847)),2),T1546)))</f>
        <v>Effectuez l’étape 1</v>
      </c>
      <c r="O1546" s="56" t="str">
        <f>IF(ISTEXT(overallRate),"Effectuez l’étape 1",IF(OR(COUNT($C1546,K1546)&lt;&gt;2,overallRate=0),0,IF(G1546="Yes",ROUND(MAX(IF($B1546="Non - avec lien de dépendance",0,MIN((0.75*K1546),847)),MIN(K1546,(0.75*$C1546),847)),2),U1546)))</f>
        <v>Effectuez l’étape 1</v>
      </c>
      <c r="P1546" s="3">
        <f t="shared" si="24"/>
        <v>0</v>
      </c>
      <c r="R1546" s="110" t="e">
        <f>IF(revenueReduction&gt;0.3,MAX(IF($B1546="Non - avec lien de dépendance",MIN(1129,H1546,$C1546)*overallRate,MIN(1129,H1546)*overallRate),ROUND(MAX(IF($B1546="Non - avec lien de dépendance",0,MIN((0.75*H1546),847)),MIN(H1546,(0.75*$C1546),847)),2)),IF($B1546="Non - avec lien de dépendance",MIN(1129,H1546,$C1546)*overallRate,MIN(1129,H1546)*overallRate))</f>
        <v>#VALUE!</v>
      </c>
      <c r="S1546" s="110" t="e">
        <f>IF(revenueReduction&gt;0.3,MAX(IF($B1546="Non - avec lien de dépendance",MIN(1129,I1546,$C1546)*overallRate,MIN(1129,I1546)*overallRate),ROUND(MAX(IF($B1546="Non - avec lien de dépendance",0,MIN((0.75*I1546),847)),MIN(I1546,(0.75*$C1546),847)),2)),IF($B1546="Non - avec lien de dépendance",MIN(1129,I1546,$C1546)*overallRate,MIN(1129,I1546)*overallRate))</f>
        <v>#VALUE!</v>
      </c>
      <c r="T1546" s="110" t="e">
        <f>IF(revenueReduction&gt;0.3,MAX(IF($B1546="Non - avec lien de dépendance",MIN(1129,J1546,$C1546)*overallRate,MIN(1129,J1546)*overallRate),ROUND(MAX(IF($B1546="Non - avec lien de dépendance",0,MIN((0.75*J1546),847)),MIN(J1546,(0.75*$C1546),847)),2)),IF($B1546="Non - avec lien de dépendance",MIN(1129,J1546,$C1546)*overallRate,MIN(1129,J1546)*overallRate))</f>
        <v>#VALUE!</v>
      </c>
      <c r="U1546" s="110" t="e">
        <f>IF(revenueReduction&gt;0.3,MAX(IF($B1546="Non - avec lien de dépendance",MIN(1129,K1546,$C1546)*overallRate,MIN(1129,K1546)*overallRate),ROUND(MAX(IF($B1546="Non - avec lien de dépendance",0,MIN((0.75*K1546),847)),MIN(K1546,(0.75*$C1546),847)),2)),IF($B1546="Non - avec lien de dépendance",MIN(1129,K1546,$C1546)*overallRate,MIN(1129,K1546)*overallRate))</f>
        <v>#VALUE!</v>
      </c>
    </row>
    <row r="1547" spans="12:21" x14ac:dyDescent="0.5">
      <c r="L1547" s="56" t="str">
        <f>IF(ISTEXT(overallRate),"Effectuez l’étape 1",IF(OR(COUNT($C1547,H1547)&lt;&gt;2,overallRate=0),0,IF(D1547="Oui",ROUND(MAX(IF($B1547="Non - avec lien de dépendance",0,MIN((0.75*H1547),847)),MIN(H1547,(0.75*$C1547),847)),2),R1547)))</f>
        <v>Effectuez l’étape 1</v>
      </c>
      <c r="M1547" s="56" t="str">
        <f>IF(ISTEXT(overallRate),"Effectuez l’étape 1",IF(OR(COUNT($C1547,I1547)&lt;&gt;2,overallRate=0),0,IF(E1547="Yes",ROUND(MAX(IF($B1547="Non - avec lien de dépendance",0,MIN((0.75*I1547),847)),MIN(I1547,(0.75*$C1547),847)),2),S1547)))</f>
        <v>Effectuez l’étape 1</v>
      </c>
      <c r="N1547" s="56" t="str">
        <f>IF(ISTEXT(overallRate),"Effectuez l’étape 1",IF(OR(COUNT($C1547,J1547)&lt;&gt;2,overallRate=0),0,IF(F1547="Yes",ROUND(MAX(IF($B1547="Non - avec lien de dépendance",0,MIN((0.75*J1547),847)),MIN(J1547,(0.75*$C1547),847)),2),T1547)))</f>
        <v>Effectuez l’étape 1</v>
      </c>
      <c r="O1547" s="56" t="str">
        <f>IF(ISTEXT(overallRate),"Effectuez l’étape 1",IF(OR(COUNT($C1547,K1547)&lt;&gt;2,overallRate=0),0,IF(G1547="Yes",ROUND(MAX(IF($B1547="Non - avec lien de dépendance",0,MIN((0.75*K1547),847)),MIN(K1547,(0.75*$C1547),847)),2),U1547)))</f>
        <v>Effectuez l’étape 1</v>
      </c>
      <c r="P1547" s="3">
        <f t="shared" si="24"/>
        <v>0</v>
      </c>
      <c r="R1547" s="110" t="e">
        <f>IF(revenueReduction&gt;0.3,MAX(IF($B1547="Non - avec lien de dépendance",MIN(1129,H1547,$C1547)*overallRate,MIN(1129,H1547)*overallRate),ROUND(MAX(IF($B1547="Non - avec lien de dépendance",0,MIN((0.75*H1547),847)),MIN(H1547,(0.75*$C1547),847)),2)),IF($B1547="Non - avec lien de dépendance",MIN(1129,H1547,$C1547)*overallRate,MIN(1129,H1547)*overallRate))</f>
        <v>#VALUE!</v>
      </c>
      <c r="S1547" s="110" t="e">
        <f>IF(revenueReduction&gt;0.3,MAX(IF($B1547="Non - avec lien de dépendance",MIN(1129,I1547,$C1547)*overallRate,MIN(1129,I1547)*overallRate),ROUND(MAX(IF($B1547="Non - avec lien de dépendance",0,MIN((0.75*I1547),847)),MIN(I1547,(0.75*$C1547),847)),2)),IF($B1547="Non - avec lien de dépendance",MIN(1129,I1547,$C1547)*overallRate,MIN(1129,I1547)*overallRate))</f>
        <v>#VALUE!</v>
      </c>
      <c r="T1547" s="110" t="e">
        <f>IF(revenueReduction&gt;0.3,MAX(IF($B1547="Non - avec lien de dépendance",MIN(1129,J1547,$C1547)*overallRate,MIN(1129,J1547)*overallRate),ROUND(MAX(IF($B1547="Non - avec lien de dépendance",0,MIN((0.75*J1547),847)),MIN(J1547,(0.75*$C1547),847)),2)),IF($B1547="Non - avec lien de dépendance",MIN(1129,J1547,$C1547)*overallRate,MIN(1129,J1547)*overallRate))</f>
        <v>#VALUE!</v>
      </c>
      <c r="U1547" s="110" t="e">
        <f>IF(revenueReduction&gt;0.3,MAX(IF($B1547="Non - avec lien de dépendance",MIN(1129,K1547,$C1547)*overallRate,MIN(1129,K1547)*overallRate),ROUND(MAX(IF($B1547="Non - avec lien de dépendance",0,MIN((0.75*K1547),847)),MIN(K1547,(0.75*$C1547),847)),2)),IF($B1547="Non - avec lien de dépendance",MIN(1129,K1547,$C1547)*overallRate,MIN(1129,K1547)*overallRate))</f>
        <v>#VALUE!</v>
      </c>
    </row>
    <row r="1548" spans="12:21" x14ac:dyDescent="0.5">
      <c r="L1548" s="56" t="str">
        <f>IF(ISTEXT(overallRate),"Effectuez l’étape 1",IF(OR(COUNT($C1548,H1548)&lt;&gt;2,overallRate=0),0,IF(D1548="Oui",ROUND(MAX(IF($B1548="Non - avec lien de dépendance",0,MIN((0.75*H1548),847)),MIN(H1548,(0.75*$C1548),847)),2),R1548)))</f>
        <v>Effectuez l’étape 1</v>
      </c>
      <c r="M1548" s="56" t="str">
        <f>IF(ISTEXT(overallRate),"Effectuez l’étape 1",IF(OR(COUNT($C1548,I1548)&lt;&gt;2,overallRate=0),0,IF(E1548="Yes",ROUND(MAX(IF($B1548="Non - avec lien de dépendance",0,MIN((0.75*I1548),847)),MIN(I1548,(0.75*$C1548),847)),2),S1548)))</f>
        <v>Effectuez l’étape 1</v>
      </c>
      <c r="N1548" s="56" t="str">
        <f>IF(ISTEXT(overallRate),"Effectuez l’étape 1",IF(OR(COUNT($C1548,J1548)&lt;&gt;2,overallRate=0),0,IF(F1548="Yes",ROUND(MAX(IF($B1548="Non - avec lien de dépendance",0,MIN((0.75*J1548),847)),MIN(J1548,(0.75*$C1548),847)),2),T1548)))</f>
        <v>Effectuez l’étape 1</v>
      </c>
      <c r="O1548" s="56" t="str">
        <f>IF(ISTEXT(overallRate),"Effectuez l’étape 1",IF(OR(COUNT($C1548,K1548)&lt;&gt;2,overallRate=0),0,IF(G1548="Yes",ROUND(MAX(IF($B1548="Non - avec lien de dépendance",0,MIN((0.75*K1548),847)),MIN(K1548,(0.75*$C1548),847)),2),U1548)))</f>
        <v>Effectuez l’étape 1</v>
      </c>
      <c r="P1548" s="3">
        <f t="shared" si="24"/>
        <v>0</v>
      </c>
      <c r="R1548" s="110" t="e">
        <f>IF(revenueReduction&gt;0.3,MAX(IF($B1548="Non - avec lien de dépendance",MIN(1129,H1548,$C1548)*overallRate,MIN(1129,H1548)*overallRate),ROUND(MAX(IF($B1548="Non - avec lien de dépendance",0,MIN((0.75*H1548),847)),MIN(H1548,(0.75*$C1548),847)),2)),IF($B1548="Non - avec lien de dépendance",MIN(1129,H1548,$C1548)*overallRate,MIN(1129,H1548)*overallRate))</f>
        <v>#VALUE!</v>
      </c>
      <c r="S1548" s="110" t="e">
        <f>IF(revenueReduction&gt;0.3,MAX(IF($B1548="Non - avec lien de dépendance",MIN(1129,I1548,$C1548)*overallRate,MIN(1129,I1548)*overallRate),ROUND(MAX(IF($B1548="Non - avec lien de dépendance",0,MIN((0.75*I1548),847)),MIN(I1548,(0.75*$C1548),847)),2)),IF($B1548="Non - avec lien de dépendance",MIN(1129,I1548,$C1548)*overallRate,MIN(1129,I1548)*overallRate))</f>
        <v>#VALUE!</v>
      </c>
      <c r="T1548" s="110" t="e">
        <f>IF(revenueReduction&gt;0.3,MAX(IF($B1548="Non - avec lien de dépendance",MIN(1129,J1548,$C1548)*overallRate,MIN(1129,J1548)*overallRate),ROUND(MAX(IF($B1548="Non - avec lien de dépendance",0,MIN((0.75*J1548),847)),MIN(J1548,(0.75*$C1548),847)),2)),IF($B1548="Non - avec lien de dépendance",MIN(1129,J1548,$C1548)*overallRate,MIN(1129,J1548)*overallRate))</f>
        <v>#VALUE!</v>
      </c>
      <c r="U1548" s="110" t="e">
        <f>IF(revenueReduction&gt;0.3,MAX(IF($B1548="Non - avec lien de dépendance",MIN(1129,K1548,$C1548)*overallRate,MIN(1129,K1548)*overallRate),ROUND(MAX(IF($B1548="Non - avec lien de dépendance",0,MIN((0.75*K1548),847)),MIN(K1548,(0.75*$C1548),847)),2)),IF($B1548="Non - avec lien de dépendance",MIN(1129,K1548,$C1548)*overallRate,MIN(1129,K1548)*overallRate))</f>
        <v>#VALUE!</v>
      </c>
    </row>
    <row r="1549" spans="12:21" x14ac:dyDescent="0.5">
      <c r="L1549" s="56" t="str">
        <f>IF(ISTEXT(overallRate),"Effectuez l’étape 1",IF(OR(COUNT($C1549,H1549)&lt;&gt;2,overallRate=0),0,IF(D1549="Oui",ROUND(MAX(IF($B1549="Non - avec lien de dépendance",0,MIN((0.75*H1549),847)),MIN(H1549,(0.75*$C1549),847)),2),R1549)))</f>
        <v>Effectuez l’étape 1</v>
      </c>
      <c r="M1549" s="56" t="str">
        <f>IF(ISTEXT(overallRate),"Effectuez l’étape 1",IF(OR(COUNT($C1549,I1549)&lt;&gt;2,overallRate=0),0,IF(E1549="Yes",ROUND(MAX(IF($B1549="Non - avec lien de dépendance",0,MIN((0.75*I1549),847)),MIN(I1549,(0.75*$C1549),847)),2),S1549)))</f>
        <v>Effectuez l’étape 1</v>
      </c>
      <c r="N1549" s="56" t="str">
        <f>IF(ISTEXT(overallRate),"Effectuez l’étape 1",IF(OR(COUNT($C1549,J1549)&lt;&gt;2,overallRate=0),0,IF(F1549="Yes",ROUND(MAX(IF($B1549="Non - avec lien de dépendance",0,MIN((0.75*J1549),847)),MIN(J1549,(0.75*$C1549),847)),2),T1549)))</f>
        <v>Effectuez l’étape 1</v>
      </c>
      <c r="O1549" s="56" t="str">
        <f>IF(ISTEXT(overallRate),"Effectuez l’étape 1",IF(OR(COUNT($C1549,K1549)&lt;&gt;2,overallRate=0),0,IF(G1549="Yes",ROUND(MAX(IF($B1549="Non - avec lien de dépendance",0,MIN((0.75*K1549),847)),MIN(K1549,(0.75*$C1549),847)),2),U1549)))</f>
        <v>Effectuez l’étape 1</v>
      </c>
      <c r="P1549" s="3">
        <f t="shared" si="24"/>
        <v>0</v>
      </c>
      <c r="R1549" s="110" t="e">
        <f>IF(revenueReduction&gt;0.3,MAX(IF($B1549="Non - avec lien de dépendance",MIN(1129,H1549,$C1549)*overallRate,MIN(1129,H1549)*overallRate),ROUND(MAX(IF($B1549="Non - avec lien de dépendance",0,MIN((0.75*H1549),847)),MIN(H1549,(0.75*$C1549),847)),2)),IF($B1549="Non - avec lien de dépendance",MIN(1129,H1549,$C1549)*overallRate,MIN(1129,H1549)*overallRate))</f>
        <v>#VALUE!</v>
      </c>
      <c r="S1549" s="110" t="e">
        <f>IF(revenueReduction&gt;0.3,MAX(IF($B1549="Non - avec lien de dépendance",MIN(1129,I1549,$C1549)*overallRate,MIN(1129,I1549)*overallRate),ROUND(MAX(IF($B1549="Non - avec lien de dépendance",0,MIN((0.75*I1549),847)),MIN(I1549,(0.75*$C1549),847)),2)),IF($B1549="Non - avec lien de dépendance",MIN(1129,I1549,$C1549)*overallRate,MIN(1129,I1549)*overallRate))</f>
        <v>#VALUE!</v>
      </c>
      <c r="T1549" s="110" t="e">
        <f>IF(revenueReduction&gt;0.3,MAX(IF($B1549="Non - avec lien de dépendance",MIN(1129,J1549,$C1549)*overallRate,MIN(1129,J1549)*overallRate),ROUND(MAX(IF($B1549="Non - avec lien de dépendance",0,MIN((0.75*J1549),847)),MIN(J1549,(0.75*$C1549),847)),2)),IF($B1549="Non - avec lien de dépendance",MIN(1129,J1549,$C1549)*overallRate,MIN(1129,J1549)*overallRate))</f>
        <v>#VALUE!</v>
      </c>
      <c r="U1549" s="110" t="e">
        <f>IF(revenueReduction&gt;0.3,MAX(IF($B1549="Non - avec lien de dépendance",MIN(1129,K1549,$C1549)*overallRate,MIN(1129,K1549)*overallRate),ROUND(MAX(IF($B1549="Non - avec lien de dépendance",0,MIN((0.75*K1549),847)),MIN(K1549,(0.75*$C1549),847)),2)),IF($B1549="Non - avec lien de dépendance",MIN(1129,K1549,$C1549)*overallRate,MIN(1129,K1549)*overallRate))</f>
        <v>#VALUE!</v>
      </c>
    </row>
    <row r="1550" spans="12:21" x14ac:dyDescent="0.5">
      <c r="L1550" s="56" t="str">
        <f>IF(ISTEXT(overallRate),"Effectuez l’étape 1",IF(OR(COUNT($C1550,H1550)&lt;&gt;2,overallRate=0),0,IF(D1550="Oui",ROUND(MAX(IF($B1550="Non - avec lien de dépendance",0,MIN((0.75*H1550),847)),MIN(H1550,(0.75*$C1550),847)),2),R1550)))</f>
        <v>Effectuez l’étape 1</v>
      </c>
      <c r="M1550" s="56" t="str">
        <f>IF(ISTEXT(overallRate),"Effectuez l’étape 1",IF(OR(COUNT($C1550,I1550)&lt;&gt;2,overallRate=0),0,IF(E1550="Yes",ROUND(MAX(IF($B1550="Non - avec lien de dépendance",0,MIN((0.75*I1550),847)),MIN(I1550,(0.75*$C1550),847)),2),S1550)))</f>
        <v>Effectuez l’étape 1</v>
      </c>
      <c r="N1550" s="56" t="str">
        <f>IF(ISTEXT(overallRate),"Effectuez l’étape 1",IF(OR(COUNT($C1550,J1550)&lt;&gt;2,overallRate=0),0,IF(F1550="Yes",ROUND(MAX(IF($B1550="Non - avec lien de dépendance",0,MIN((0.75*J1550),847)),MIN(J1550,(0.75*$C1550),847)),2),T1550)))</f>
        <v>Effectuez l’étape 1</v>
      </c>
      <c r="O1550" s="56" t="str">
        <f>IF(ISTEXT(overallRate),"Effectuez l’étape 1",IF(OR(COUNT($C1550,K1550)&lt;&gt;2,overallRate=0),0,IF(G1550="Yes",ROUND(MAX(IF($B1550="Non - avec lien de dépendance",0,MIN((0.75*K1550),847)),MIN(K1550,(0.75*$C1550),847)),2),U1550)))</f>
        <v>Effectuez l’étape 1</v>
      </c>
      <c r="P1550" s="3">
        <f t="shared" si="24"/>
        <v>0</v>
      </c>
      <c r="R1550" s="110" t="e">
        <f>IF(revenueReduction&gt;0.3,MAX(IF($B1550="Non - avec lien de dépendance",MIN(1129,H1550,$C1550)*overallRate,MIN(1129,H1550)*overallRate),ROUND(MAX(IF($B1550="Non - avec lien de dépendance",0,MIN((0.75*H1550),847)),MIN(H1550,(0.75*$C1550),847)),2)),IF($B1550="Non - avec lien de dépendance",MIN(1129,H1550,$C1550)*overallRate,MIN(1129,H1550)*overallRate))</f>
        <v>#VALUE!</v>
      </c>
      <c r="S1550" s="110" t="e">
        <f>IF(revenueReduction&gt;0.3,MAX(IF($B1550="Non - avec lien de dépendance",MIN(1129,I1550,$C1550)*overallRate,MIN(1129,I1550)*overallRate),ROUND(MAX(IF($B1550="Non - avec lien de dépendance",0,MIN((0.75*I1550),847)),MIN(I1550,(0.75*$C1550),847)),2)),IF($B1550="Non - avec lien de dépendance",MIN(1129,I1550,$C1550)*overallRate,MIN(1129,I1550)*overallRate))</f>
        <v>#VALUE!</v>
      </c>
      <c r="T1550" s="110" t="e">
        <f>IF(revenueReduction&gt;0.3,MAX(IF($B1550="Non - avec lien de dépendance",MIN(1129,J1550,$C1550)*overallRate,MIN(1129,J1550)*overallRate),ROUND(MAX(IF($B1550="Non - avec lien de dépendance",0,MIN((0.75*J1550),847)),MIN(J1550,(0.75*$C1550),847)),2)),IF($B1550="Non - avec lien de dépendance",MIN(1129,J1550,$C1550)*overallRate,MIN(1129,J1550)*overallRate))</f>
        <v>#VALUE!</v>
      </c>
      <c r="U1550" s="110" t="e">
        <f>IF(revenueReduction&gt;0.3,MAX(IF($B1550="Non - avec lien de dépendance",MIN(1129,K1550,$C1550)*overallRate,MIN(1129,K1550)*overallRate),ROUND(MAX(IF($B1550="Non - avec lien de dépendance",0,MIN((0.75*K1550),847)),MIN(K1550,(0.75*$C1550),847)),2)),IF($B1550="Non - avec lien de dépendance",MIN(1129,K1550,$C1550)*overallRate,MIN(1129,K1550)*overallRate))</f>
        <v>#VALUE!</v>
      </c>
    </row>
    <row r="1551" spans="12:21" x14ac:dyDescent="0.5">
      <c r="L1551" s="56" t="str">
        <f>IF(ISTEXT(overallRate),"Effectuez l’étape 1",IF(OR(COUNT($C1551,H1551)&lt;&gt;2,overallRate=0),0,IF(D1551="Oui",ROUND(MAX(IF($B1551="Non - avec lien de dépendance",0,MIN((0.75*H1551),847)),MIN(H1551,(0.75*$C1551),847)),2),R1551)))</f>
        <v>Effectuez l’étape 1</v>
      </c>
      <c r="M1551" s="56" t="str">
        <f>IF(ISTEXT(overallRate),"Effectuez l’étape 1",IF(OR(COUNT($C1551,I1551)&lt;&gt;2,overallRate=0),0,IF(E1551="Yes",ROUND(MAX(IF($B1551="Non - avec lien de dépendance",0,MIN((0.75*I1551),847)),MIN(I1551,(0.75*$C1551),847)),2),S1551)))</f>
        <v>Effectuez l’étape 1</v>
      </c>
      <c r="N1551" s="56" t="str">
        <f>IF(ISTEXT(overallRate),"Effectuez l’étape 1",IF(OR(COUNT($C1551,J1551)&lt;&gt;2,overallRate=0),0,IF(F1551="Yes",ROUND(MAX(IF($B1551="Non - avec lien de dépendance",0,MIN((0.75*J1551),847)),MIN(J1551,(0.75*$C1551),847)),2),T1551)))</f>
        <v>Effectuez l’étape 1</v>
      </c>
      <c r="O1551" s="56" t="str">
        <f>IF(ISTEXT(overallRate),"Effectuez l’étape 1",IF(OR(COUNT($C1551,K1551)&lt;&gt;2,overallRate=0),0,IF(G1551="Yes",ROUND(MAX(IF($B1551="Non - avec lien de dépendance",0,MIN((0.75*K1551),847)),MIN(K1551,(0.75*$C1551),847)),2),U1551)))</f>
        <v>Effectuez l’étape 1</v>
      </c>
      <c r="P1551" s="3">
        <f t="shared" si="24"/>
        <v>0</v>
      </c>
      <c r="R1551" s="110" t="e">
        <f>IF(revenueReduction&gt;0.3,MAX(IF($B1551="Non - avec lien de dépendance",MIN(1129,H1551,$C1551)*overallRate,MIN(1129,H1551)*overallRate),ROUND(MAX(IF($B1551="Non - avec lien de dépendance",0,MIN((0.75*H1551),847)),MIN(H1551,(0.75*$C1551),847)),2)),IF($B1551="Non - avec lien de dépendance",MIN(1129,H1551,$C1551)*overallRate,MIN(1129,H1551)*overallRate))</f>
        <v>#VALUE!</v>
      </c>
      <c r="S1551" s="110" t="e">
        <f>IF(revenueReduction&gt;0.3,MAX(IF($B1551="Non - avec lien de dépendance",MIN(1129,I1551,$C1551)*overallRate,MIN(1129,I1551)*overallRate),ROUND(MAX(IF($B1551="Non - avec lien de dépendance",0,MIN((0.75*I1551),847)),MIN(I1551,(0.75*$C1551),847)),2)),IF($B1551="Non - avec lien de dépendance",MIN(1129,I1551,$C1551)*overallRate,MIN(1129,I1551)*overallRate))</f>
        <v>#VALUE!</v>
      </c>
      <c r="T1551" s="110" t="e">
        <f>IF(revenueReduction&gt;0.3,MAX(IF($B1551="Non - avec lien de dépendance",MIN(1129,J1551,$C1551)*overallRate,MIN(1129,J1551)*overallRate),ROUND(MAX(IF($B1551="Non - avec lien de dépendance",0,MIN((0.75*J1551),847)),MIN(J1551,(0.75*$C1551),847)),2)),IF($B1551="Non - avec lien de dépendance",MIN(1129,J1551,$C1551)*overallRate,MIN(1129,J1551)*overallRate))</f>
        <v>#VALUE!</v>
      </c>
      <c r="U1551" s="110" t="e">
        <f>IF(revenueReduction&gt;0.3,MAX(IF($B1551="Non - avec lien de dépendance",MIN(1129,K1551,$C1551)*overallRate,MIN(1129,K1551)*overallRate),ROUND(MAX(IF($B1551="Non - avec lien de dépendance",0,MIN((0.75*K1551),847)),MIN(K1551,(0.75*$C1551),847)),2)),IF($B1551="Non - avec lien de dépendance",MIN(1129,K1551,$C1551)*overallRate,MIN(1129,K1551)*overallRate))</f>
        <v>#VALUE!</v>
      </c>
    </row>
    <row r="1552" spans="12:21" x14ac:dyDescent="0.5">
      <c r="L1552" s="56" t="str">
        <f>IF(ISTEXT(overallRate),"Effectuez l’étape 1",IF(OR(COUNT($C1552,H1552)&lt;&gt;2,overallRate=0),0,IF(D1552="Oui",ROUND(MAX(IF($B1552="Non - avec lien de dépendance",0,MIN((0.75*H1552),847)),MIN(H1552,(0.75*$C1552),847)),2),R1552)))</f>
        <v>Effectuez l’étape 1</v>
      </c>
      <c r="M1552" s="56" t="str">
        <f>IF(ISTEXT(overallRate),"Effectuez l’étape 1",IF(OR(COUNT($C1552,I1552)&lt;&gt;2,overallRate=0),0,IF(E1552="Yes",ROUND(MAX(IF($B1552="Non - avec lien de dépendance",0,MIN((0.75*I1552),847)),MIN(I1552,(0.75*$C1552),847)),2),S1552)))</f>
        <v>Effectuez l’étape 1</v>
      </c>
      <c r="N1552" s="56" t="str">
        <f>IF(ISTEXT(overallRate),"Effectuez l’étape 1",IF(OR(COUNT($C1552,J1552)&lt;&gt;2,overallRate=0),0,IF(F1552="Yes",ROUND(MAX(IF($B1552="Non - avec lien de dépendance",0,MIN((0.75*J1552),847)),MIN(J1552,(0.75*$C1552),847)),2),T1552)))</f>
        <v>Effectuez l’étape 1</v>
      </c>
      <c r="O1552" s="56" t="str">
        <f>IF(ISTEXT(overallRate),"Effectuez l’étape 1",IF(OR(COUNT($C1552,K1552)&lt;&gt;2,overallRate=0),0,IF(G1552="Yes",ROUND(MAX(IF($B1552="Non - avec lien de dépendance",0,MIN((0.75*K1552),847)),MIN(K1552,(0.75*$C1552),847)),2),U1552)))</f>
        <v>Effectuez l’étape 1</v>
      </c>
      <c r="P1552" s="3">
        <f t="shared" si="24"/>
        <v>0</v>
      </c>
      <c r="R1552" s="110" t="e">
        <f>IF(revenueReduction&gt;0.3,MAX(IF($B1552="Non - avec lien de dépendance",MIN(1129,H1552,$C1552)*overallRate,MIN(1129,H1552)*overallRate),ROUND(MAX(IF($B1552="Non - avec lien de dépendance",0,MIN((0.75*H1552),847)),MIN(H1552,(0.75*$C1552),847)),2)),IF($B1552="Non - avec lien de dépendance",MIN(1129,H1552,$C1552)*overallRate,MIN(1129,H1552)*overallRate))</f>
        <v>#VALUE!</v>
      </c>
      <c r="S1552" s="110" t="e">
        <f>IF(revenueReduction&gt;0.3,MAX(IF($B1552="Non - avec lien de dépendance",MIN(1129,I1552,$C1552)*overallRate,MIN(1129,I1552)*overallRate),ROUND(MAX(IF($B1552="Non - avec lien de dépendance",0,MIN((0.75*I1552),847)),MIN(I1552,(0.75*$C1552),847)),2)),IF($B1552="Non - avec lien de dépendance",MIN(1129,I1552,$C1552)*overallRate,MIN(1129,I1552)*overallRate))</f>
        <v>#VALUE!</v>
      </c>
      <c r="T1552" s="110" t="e">
        <f>IF(revenueReduction&gt;0.3,MAX(IF($B1552="Non - avec lien de dépendance",MIN(1129,J1552,$C1552)*overallRate,MIN(1129,J1552)*overallRate),ROUND(MAX(IF($B1552="Non - avec lien de dépendance",0,MIN((0.75*J1552),847)),MIN(J1552,(0.75*$C1552),847)),2)),IF($B1552="Non - avec lien de dépendance",MIN(1129,J1552,$C1552)*overallRate,MIN(1129,J1552)*overallRate))</f>
        <v>#VALUE!</v>
      </c>
      <c r="U1552" s="110" t="e">
        <f>IF(revenueReduction&gt;0.3,MAX(IF($B1552="Non - avec lien de dépendance",MIN(1129,K1552,$C1552)*overallRate,MIN(1129,K1552)*overallRate),ROUND(MAX(IF($B1552="Non - avec lien de dépendance",0,MIN((0.75*K1552),847)),MIN(K1552,(0.75*$C1552),847)),2)),IF($B1552="Non - avec lien de dépendance",MIN(1129,K1552,$C1552)*overallRate,MIN(1129,K1552)*overallRate))</f>
        <v>#VALUE!</v>
      </c>
    </row>
    <row r="1553" spans="12:21" x14ac:dyDescent="0.5">
      <c r="L1553" s="56" t="str">
        <f>IF(ISTEXT(overallRate),"Effectuez l’étape 1",IF(OR(COUNT($C1553,H1553)&lt;&gt;2,overallRate=0),0,IF(D1553="Oui",ROUND(MAX(IF($B1553="Non - avec lien de dépendance",0,MIN((0.75*H1553),847)),MIN(H1553,(0.75*$C1553),847)),2),R1553)))</f>
        <v>Effectuez l’étape 1</v>
      </c>
      <c r="M1553" s="56" t="str">
        <f>IF(ISTEXT(overallRate),"Effectuez l’étape 1",IF(OR(COUNT($C1553,I1553)&lt;&gt;2,overallRate=0),0,IF(E1553="Yes",ROUND(MAX(IF($B1553="Non - avec lien de dépendance",0,MIN((0.75*I1553),847)),MIN(I1553,(0.75*$C1553),847)),2),S1553)))</f>
        <v>Effectuez l’étape 1</v>
      </c>
      <c r="N1553" s="56" t="str">
        <f>IF(ISTEXT(overallRate),"Effectuez l’étape 1",IF(OR(COUNT($C1553,J1553)&lt;&gt;2,overallRate=0),0,IF(F1553="Yes",ROUND(MAX(IF($B1553="Non - avec lien de dépendance",0,MIN((0.75*J1553),847)),MIN(J1553,(0.75*$C1553),847)),2),T1553)))</f>
        <v>Effectuez l’étape 1</v>
      </c>
      <c r="O1553" s="56" t="str">
        <f>IF(ISTEXT(overallRate),"Effectuez l’étape 1",IF(OR(COUNT($C1553,K1553)&lt;&gt;2,overallRate=0),0,IF(G1553="Yes",ROUND(MAX(IF($B1553="Non - avec lien de dépendance",0,MIN((0.75*K1553),847)),MIN(K1553,(0.75*$C1553),847)),2),U1553)))</f>
        <v>Effectuez l’étape 1</v>
      </c>
      <c r="P1553" s="3">
        <f t="shared" si="24"/>
        <v>0</v>
      </c>
      <c r="R1553" s="110" t="e">
        <f>IF(revenueReduction&gt;0.3,MAX(IF($B1553="Non - avec lien de dépendance",MIN(1129,H1553,$C1553)*overallRate,MIN(1129,H1553)*overallRate),ROUND(MAX(IF($B1553="Non - avec lien de dépendance",0,MIN((0.75*H1553),847)),MIN(H1553,(0.75*$C1553),847)),2)),IF($B1553="Non - avec lien de dépendance",MIN(1129,H1553,$C1553)*overallRate,MIN(1129,H1553)*overallRate))</f>
        <v>#VALUE!</v>
      </c>
      <c r="S1553" s="110" t="e">
        <f>IF(revenueReduction&gt;0.3,MAX(IF($B1553="Non - avec lien de dépendance",MIN(1129,I1553,$C1553)*overallRate,MIN(1129,I1553)*overallRate),ROUND(MAX(IF($B1553="Non - avec lien de dépendance",0,MIN((0.75*I1553),847)),MIN(I1553,(0.75*$C1553),847)),2)),IF($B1553="Non - avec lien de dépendance",MIN(1129,I1553,$C1553)*overallRate,MIN(1129,I1553)*overallRate))</f>
        <v>#VALUE!</v>
      </c>
      <c r="T1553" s="110" t="e">
        <f>IF(revenueReduction&gt;0.3,MAX(IF($B1553="Non - avec lien de dépendance",MIN(1129,J1553,$C1553)*overallRate,MIN(1129,J1553)*overallRate),ROUND(MAX(IF($B1553="Non - avec lien de dépendance",0,MIN((0.75*J1553),847)),MIN(J1553,(0.75*$C1553),847)),2)),IF($B1553="Non - avec lien de dépendance",MIN(1129,J1553,$C1553)*overallRate,MIN(1129,J1553)*overallRate))</f>
        <v>#VALUE!</v>
      </c>
      <c r="U1553" s="110" t="e">
        <f>IF(revenueReduction&gt;0.3,MAX(IF($B1553="Non - avec lien de dépendance",MIN(1129,K1553,$C1553)*overallRate,MIN(1129,K1553)*overallRate),ROUND(MAX(IF($B1553="Non - avec lien de dépendance",0,MIN((0.75*K1553),847)),MIN(K1553,(0.75*$C1553),847)),2)),IF($B1553="Non - avec lien de dépendance",MIN(1129,K1553,$C1553)*overallRate,MIN(1129,K1553)*overallRate))</f>
        <v>#VALUE!</v>
      </c>
    </row>
    <row r="1554" spans="12:21" x14ac:dyDescent="0.5">
      <c r="L1554" s="56" t="str">
        <f>IF(ISTEXT(overallRate),"Effectuez l’étape 1",IF(OR(COUNT($C1554,H1554)&lt;&gt;2,overallRate=0),0,IF(D1554="Oui",ROUND(MAX(IF($B1554="Non - avec lien de dépendance",0,MIN((0.75*H1554),847)),MIN(H1554,(0.75*$C1554),847)),2),R1554)))</f>
        <v>Effectuez l’étape 1</v>
      </c>
      <c r="M1554" s="56" t="str">
        <f>IF(ISTEXT(overallRate),"Effectuez l’étape 1",IF(OR(COUNT($C1554,I1554)&lt;&gt;2,overallRate=0),0,IF(E1554="Yes",ROUND(MAX(IF($B1554="Non - avec lien de dépendance",0,MIN((0.75*I1554),847)),MIN(I1554,(0.75*$C1554),847)),2),S1554)))</f>
        <v>Effectuez l’étape 1</v>
      </c>
      <c r="N1554" s="56" t="str">
        <f>IF(ISTEXT(overallRate),"Effectuez l’étape 1",IF(OR(COUNT($C1554,J1554)&lt;&gt;2,overallRate=0),0,IF(F1554="Yes",ROUND(MAX(IF($B1554="Non - avec lien de dépendance",0,MIN((0.75*J1554),847)),MIN(J1554,(0.75*$C1554),847)),2),T1554)))</f>
        <v>Effectuez l’étape 1</v>
      </c>
      <c r="O1554" s="56" t="str">
        <f>IF(ISTEXT(overallRate),"Effectuez l’étape 1",IF(OR(COUNT($C1554,K1554)&lt;&gt;2,overallRate=0),0,IF(G1554="Yes",ROUND(MAX(IF($B1554="Non - avec lien de dépendance",0,MIN((0.75*K1554),847)),MIN(K1554,(0.75*$C1554),847)),2),U1554)))</f>
        <v>Effectuez l’étape 1</v>
      </c>
      <c r="P1554" s="3">
        <f t="shared" si="24"/>
        <v>0</v>
      </c>
      <c r="R1554" s="110" t="e">
        <f>IF(revenueReduction&gt;0.3,MAX(IF($B1554="Non - avec lien de dépendance",MIN(1129,H1554,$C1554)*overallRate,MIN(1129,H1554)*overallRate),ROUND(MAX(IF($B1554="Non - avec lien de dépendance",0,MIN((0.75*H1554),847)),MIN(H1554,(0.75*$C1554),847)),2)),IF($B1554="Non - avec lien de dépendance",MIN(1129,H1554,$C1554)*overallRate,MIN(1129,H1554)*overallRate))</f>
        <v>#VALUE!</v>
      </c>
      <c r="S1554" s="110" t="e">
        <f>IF(revenueReduction&gt;0.3,MAX(IF($B1554="Non - avec lien de dépendance",MIN(1129,I1554,$C1554)*overallRate,MIN(1129,I1554)*overallRate),ROUND(MAX(IF($B1554="Non - avec lien de dépendance",0,MIN((0.75*I1554),847)),MIN(I1554,(0.75*$C1554),847)),2)),IF($B1554="Non - avec lien de dépendance",MIN(1129,I1554,$C1554)*overallRate,MIN(1129,I1554)*overallRate))</f>
        <v>#VALUE!</v>
      </c>
      <c r="T1554" s="110" t="e">
        <f>IF(revenueReduction&gt;0.3,MAX(IF($B1554="Non - avec lien de dépendance",MIN(1129,J1554,$C1554)*overallRate,MIN(1129,J1554)*overallRate),ROUND(MAX(IF($B1554="Non - avec lien de dépendance",0,MIN((0.75*J1554),847)),MIN(J1554,(0.75*$C1554),847)),2)),IF($B1554="Non - avec lien de dépendance",MIN(1129,J1554,$C1554)*overallRate,MIN(1129,J1554)*overallRate))</f>
        <v>#VALUE!</v>
      </c>
      <c r="U1554" s="110" t="e">
        <f>IF(revenueReduction&gt;0.3,MAX(IF($B1554="Non - avec lien de dépendance",MIN(1129,K1554,$C1554)*overallRate,MIN(1129,K1554)*overallRate),ROUND(MAX(IF($B1554="Non - avec lien de dépendance",0,MIN((0.75*K1554),847)),MIN(K1554,(0.75*$C1554),847)),2)),IF($B1554="Non - avec lien de dépendance",MIN(1129,K1554,$C1554)*overallRate,MIN(1129,K1554)*overallRate))</f>
        <v>#VALUE!</v>
      </c>
    </row>
    <row r="1555" spans="12:21" x14ac:dyDescent="0.5">
      <c r="L1555" s="56" t="str">
        <f>IF(ISTEXT(overallRate),"Effectuez l’étape 1",IF(OR(COUNT($C1555,H1555)&lt;&gt;2,overallRate=0),0,IF(D1555="Oui",ROUND(MAX(IF($B1555="Non - avec lien de dépendance",0,MIN((0.75*H1555),847)),MIN(H1555,(0.75*$C1555),847)),2),R1555)))</f>
        <v>Effectuez l’étape 1</v>
      </c>
      <c r="M1555" s="56" t="str">
        <f>IF(ISTEXT(overallRate),"Effectuez l’étape 1",IF(OR(COUNT($C1555,I1555)&lt;&gt;2,overallRate=0),0,IF(E1555="Yes",ROUND(MAX(IF($B1555="Non - avec lien de dépendance",0,MIN((0.75*I1555),847)),MIN(I1555,(0.75*$C1555),847)),2),S1555)))</f>
        <v>Effectuez l’étape 1</v>
      </c>
      <c r="N1555" s="56" t="str">
        <f>IF(ISTEXT(overallRate),"Effectuez l’étape 1",IF(OR(COUNT($C1555,J1555)&lt;&gt;2,overallRate=0),0,IF(F1555="Yes",ROUND(MAX(IF($B1555="Non - avec lien de dépendance",0,MIN((0.75*J1555),847)),MIN(J1555,(0.75*$C1555),847)),2),T1555)))</f>
        <v>Effectuez l’étape 1</v>
      </c>
      <c r="O1555" s="56" t="str">
        <f>IF(ISTEXT(overallRate),"Effectuez l’étape 1",IF(OR(COUNT($C1555,K1555)&lt;&gt;2,overallRate=0),0,IF(G1555="Yes",ROUND(MAX(IF($B1555="Non - avec lien de dépendance",0,MIN((0.75*K1555),847)),MIN(K1555,(0.75*$C1555),847)),2),U1555)))</f>
        <v>Effectuez l’étape 1</v>
      </c>
      <c r="P1555" s="3">
        <f t="shared" si="24"/>
        <v>0</v>
      </c>
      <c r="R1555" s="110" t="e">
        <f>IF(revenueReduction&gt;0.3,MAX(IF($B1555="Non - avec lien de dépendance",MIN(1129,H1555,$C1555)*overallRate,MIN(1129,H1555)*overallRate),ROUND(MAX(IF($B1555="Non - avec lien de dépendance",0,MIN((0.75*H1555),847)),MIN(H1555,(0.75*$C1555),847)),2)),IF($B1555="Non - avec lien de dépendance",MIN(1129,H1555,$C1555)*overallRate,MIN(1129,H1555)*overallRate))</f>
        <v>#VALUE!</v>
      </c>
      <c r="S1555" s="110" t="e">
        <f>IF(revenueReduction&gt;0.3,MAX(IF($B1555="Non - avec lien de dépendance",MIN(1129,I1555,$C1555)*overallRate,MIN(1129,I1555)*overallRate),ROUND(MAX(IF($B1555="Non - avec lien de dépendance",0,MIN((0.75*I1555),847)),MIN(I1555,(0.75*$C1555),847)),2)),IF($B1555="Non - avec lien de dépendance",MIN(1129,I1555,$C1555)*overallRate,MIN(1129,I1555)*overallRate))</f>
        <v>#VALUE!</v>
      </c>
      <c r="T1555" s="110" t="e">
        <f>IF(revenueReduction&gt;0.3,MAX(IF($B1555="Non - avec lien de dépendance",MIN(1129,J1555,$C1555)*overallRate,MIN(1129,J1555)*overallRate),ROUND(MAX(IF($B1555="Non - avec lien de dépendance",0,MIN((0.75*J1555),847)),MIN(J1555,(0.75*$C1555),847)),2)),IF($B1555="Non - avec lien de dépendance",MIN(1129,J1555,$C1555)*overallRate,MIN(1129,J1555)*overallRate))</f>
        <v>#VALUE!</v>
      </c>
      <c r="U1555" s="110" t="e">
        <f>IF(revenueReduction&gt;0.3,MAX(IF($B1555="Non - avec lien de dépendance",MIN(1129,K1555,$C1555)*overallRate,MIN(1129,K1555)*overallRate),ROUND(MAX(IF($B1555="Non - avec lien de dépendance",0,MIN((0.75*K1555),847)),MIN(K1555,(0.75*$C1555),847)),2)),IF($B1555="Non - avec lien de dépendance",MIN(1129,K1555,$C1555)*overallRate,MIN(1129,K1555)*overallRate))</f>
        <v>#VALUE!</v>
      </c>
    </row>
    <row r="1556" spans="12:21" x14ac:dyDescent="0.5">
      <c r="L1556" s="56" t="str">
        <f>IF(ISTEXT(overallRate),"Effectuez l’étape 1",IF(OR(COUNT($C1556,H1556)&lt;&gt;2,overallRate=0),0,IF(D1556="Oui",ROUND(MAX(IF($B1556="Non - avec lien de dépendance",0,MIN((0.75*H1556),847)),MIN(H1556,(0.75*$C1556),847)),2),R1556)))</f>
        <v>Effectuez l’étape 1</v>
      </c>
      <c r="M1556" s="56" t="str">
        <f>IF(ISTEXT(overallRate),"Effectuez l’étape 1",IF(OR(COUNT($C1556,I1556)&lt;&gt;2,overallRate=0),0,IF(E1556="Yes",ROUND(MAX(IF($B1556="Non - avec lien de dépendance",0,MIN((0.75*I1556),847)),MIN(I1556,(0.75*$C1556),847)),2),S1556)))</f>
        <v>Effectuez l’étape 1</v>
      </c>
      <c r="N1556" s="56" t="str">
        <f>IF(ISTEXT(overallRate),"Effectuez l’étape 1",IF(OR(COUNT($C1556,J1556)&lt;&gt;2,overallRate=0),0,IF(F1556="Yes",ROUND(MAX(IF($B1556="Non - avec lien de dépendance",0,MIN((0.75*J1556),847)),MIN(J1556,(0.75*$C1556),847)),2),T1556)))</f>
        <v>Effectuez l’étape 1</v>
      </c>
      <c r="O1556" s="56" t="str">
        <f>IF(ISTEXT(overallRate),"Effectuez l’étape 1",IF(OR(COUNT($C1556,K1556)&lt;&gt;2,overallRate=0),0,IF(G1556="Yes",ROUND(MAX(IF($B1556="Non - avec lien de dépendance",0,MIN((0.75*K1556),847)),MIN(K1556,(0.75*$C1556),847)),2),U1556)))</f>
        <v>Effectuez l’étape 1</v>
      </c>
      <c r="P1556" s="3">
        <f t="shared" si="24"/>
        <v>0</v>
      </c>
      <c r="R1556" s="110" t="e">
        <f>IF(revenueReduction&gt;0.3,MAX(IF($B1556="Non - avec lien de dépendance",MIN(1129,H1556,$C1556)*overallRate,MIN(1129,H1556)*overallRate),ROUND(MAX(IF($B1556="Non - avec lien de dépendance",0,MIN((0.75*H1556),847)),MIN(H1556,(0.75*$C1556),847)),2)),IF($B1556="Non - avec lien de dépendance",MIN(1129,H1556,$C1556)*overallRate,MIN(1129,H1556)*overallRate))</f>
        <v>#VALUE!</v>
      </c>
      <c r="S1556" s="110" t="e">
        <f>IF(revenueReduction&gt;0.3,MAX(IF($B1556="Non - avec lien de dépendance",MIN(1129,I1556,$C1556)*overallRate,MIN(1129,I1556)*overallRate),ROUND(MAX(IF($B1556="Non - avec lien de dépendance",0,MIN((0.75*I1556),847)),MIN(I1556,(0.75*$C1556),847)),2)),IF($B1556="Non - avec lien de dépendance",MIN(1129,I1556,$C1556)*overallRate,MIN(1129,I1556)*overallRate))</f>
        <v>#VALUE!</v>
      </c>
      <c r="T1556" s="110" t="e">
        <f>IF(revenueReduction&gt;0.3,MAX(IF($B1556="Non - avec lien de dépendance",MIN(1129,J1556,$C1556)*overallRate,MIN(1129,J1556)*overallRate),ROUND(MAX(IF($B1556="Non - avec lien de dépendance",0,MIN((0.75*J1556),847)),MIN(J1556,(0.75*$C1556),847)),2)),IF($B1556="Non - avec lien de dépendance",MIN(1129,J1556,$C1556)*overallRate,MIN(1129,J1556)*overallRate))</f>
        <v>#VALUE!</v>
      </c>
      <c r="U1556" s="110" t="e">
        <f>IF(revenueReduction&gt;0.3,MAX(IF($B1556="Non - avec lien de dépendance",MIN(1129,K1556,$C1556)*overallRate,MIN(1129,K1556)*overallRate),ROUND(MAX(IF($B1556="Non - avec lien de dépendance",0,MIN((0.75*K1556),847)),MIN(K1556,(0.75*$C1556),847)),2)),IF($B1556="Non - avec lien de dépendance",MIN(1129,K1556,$C1556)*overallRate,MIN(1129,K1556)*overallRate))</f>
        <v>#VALUE!</v>
      </c>
    </row>
    <row r="1557" spans="12:21" x14ac:dyDescent="0.5">
      <c r="L1557" s="56" t="str">
        <f>IF(ISTEXT(overallRate),"Effectuez l’étape 1",IF(OR(COUNT($C1557,H1557)&lt;&gt;2,overallRate=0),0,IF(D1557="Oui",ROUND(MAX(IF($B1557="Non - avec lien de dépendance",0,MIN((0.75*H1557),847)),MIN(H1557,(0.75*$C1557),847)),2),R1557)))</f>
        <v>Effectuez l’étape 1</v>
      </c>
      <c r="M1557" s="56" t="str">
        <f>IF(ISTEXT(overallRate),"Effectuez l’étape 1",IF(OR(COUNT($C1557,I1557)&lt;&gt;2,overallRate=0),0,IF(E1557="Yes",ROUND(MAX(IF($B1557="Non - avec lien de dépendance",0,MIN((0.75*I1557),847)),MIN(I1557,(0.75*$C1557),847)),2),S1557)))</f>
        <v>Effectuez l’étape 1</v>
      </c>
      <c r="N1557" s="56" t="str">
        <f>IF(ISTEXT(overallRate),"Effectuez l’étape 1",IF(OR(COUNT($C1557,J1557)&lt;&gt;2,overallRate=0),0,IF(F1557="Yes",ROUND(MAX(IF($B1557="Non - avec lien de dépendance",0,MIN((0.75*J1557),847)),MIN(J1557,(0.75*$C1557),847)),2),T1557)))</f>
        <v>Effectuez l’étape 1</v>
      </c>
      <c r="O1557" s="56" t="str">
        <f>IF(ISTEXT(overallRate),"Effectuez l’étape 1",IF(OR(COUNT($C1557,K1557)&lt;&gt;2,overallRate=0),0,IF(G1557="Yes",ROUND(MAX(IF($B1557="Non - avec lien de dépendance",0,MIN((0.75*K1557),847)),MIN(K1557,(0.75*$C1557),847)),2),U1557)))</f>
        <v>Effectuez l’étape 1</v>
      </c>
      <c r="P1557" s="3">
        <f t="shared" si="24"/>
        <v>0</v>
      </c>
      <c r="R1557" s="110" t="e">
        <f>IF(revenueReduction&gt;0.3,MAX(IF($B1557="Non - avec lien de dépendance",MIN(1129,H1557,$C1557)*overallRate,MIN(1129,H1557)*overallRate),ROUND(MAX(IF($B1557="Non - avec lien de dépendance",0,MIN((0.75*H1557),847)),MIN(H1557,(0.75*$C1557),847)),2)),IF($B1557="Non - avec lien de dépendance",MIN(1129,H1557,$C1557)*overallRate,MIN(1129,H1557)*overallRate))</f>
        <v>#VALUE!</v>
      </c>
      <c r="S1557" s="110" t="e">
        <f>IF(revenueReduction&gt;0.3,MAX(IF($B1557="Non - avec lien de dépendance",MIN(1129,I1557,$C1557)*overallRate,MIN(1129,I1557)*overallRate),ROUND(MAX(IF($B1557="Non - avec lien de dépendance",0,MIN((0.75*I1557),847)),MIN(I1557,(0.75*$C1557),847)),2)),IF($B1557="Non - avec lien de dépendance",MIN(1129,I1557,$C1557)*overallRate,MIN(1129,I1557)*overallRate))</f>
        <v>#VALUE!</v>
      </c>
      <c r="T1557" s="110" t="e">
        <f>IF(revenueReduction&gt;0.3,MAX(IF($B1557="Non - avec lien de dépendance",MIN(1129,J1557,$C1557)*overallRate,MIN(1129,J1557)*overallRate),ROUND(MAX(IF($B1557="Non - avec lien de dépendance",0,MIN((0.75*J1557),847)),MIN(J1557,(0.75*$C1557),847)),2)),IF($B1557="Non - avec lien de dépendance",MIN(1129,J1557,$C1557)*overallRate,MIN(1129,J1557)*overallRate))</f>
        <v>#VALUE!</v>
      </c>
      <c r="U1557" s="110" t="e">
        <f>IF(revenueReduction&gt;0.3,MAX(IF($B1557="Non - avec lien de dépendance",MIN(1129,K1557,$C1557)*overallRate,MIN(1129,K1557)*overallRate),ROUND(MAX(IF($B1557="Non - avec lien de dépendance",0,MIN((0.75*K1557),847)),MIN(K1557,(0.75*$C1557),847)),2)),IF($B1557="Non - avec lien de dépendance",MIN(1129,K1557,$C1557)*overallRate,MIN(1129,K1557)*overallRate))</f>
        <v>#VALUE!</v>
      </c>
    </row>
    <row r="1558" spans="12:21" x14ac:dyDescent="0.5">
      <c r="L1558" s="56" t="str">
        <f>IF(ISTEXT(overallRate),"Effectuez l’étape 1",IF(OR(COUNT($C1558,H1558)&lt;&gt;2,overallRate=0),0,IF(D1558="Oui",ROUND(MAX(IF($B1558="Non - avec lien de dépendance",0,MIN((0.75*H1558),847)),MIN(H1558,(0.75*$C1558),847)),2),R1558)))</f>
        <v>Effectuez l’étape 1</v>
      </c>
      <c r="M1558" s="56" t="str">
        <f>IF(ISTEXT(overallRate),"Effectuez l’étape 1",IF(OR(COUNT($C1558,I1558)&lt;&gt;2,overallRate=0),0,IF(E1558="Yes",ROUND(MAX(IF($B1558="Non - avec lien de dépendance",0,MIN((0.75*I1558),847)),MIN(I1558,(0.75*$C1558),847)),2),S1558)))</f>
        <v>Effectuez l’étape 1</v>
      </c>
      <c r="N1558" s="56" t="str">
        <f>IF(ISTEXT(overallRate),"Effectuez l’étape 1",IF(OR(COUNT($C1558,J1558)&lt;&gt;2,overallRate=0),0,IF(F1558="Yes",ROUND(MAX(IF($B1558="Non - avec lien de dépendance",0,MIN((0.75*J1558),847)),MIN(J1558,(0.75*$C1558),847)),2),T1558)))</f>
        <v>Effectuez l’étape 1</v>
      </c>
      <c r="O1558" s="56" t="str">
        <f>IF(ISTEXT(overallRate),"Effectuez l’étape 1",IF(OR(COUNT($C1558,K1558)&lt;&gt;2,overallRate=0),0,IF(G1558="Yes",ROUND(MAX(IF($B1558="Non - avec lien de dépendance",0,MIN((0.75*K1558),847)),MIN(K1558,(0.75*$C1558),847)),2),U1558)))</f>
        <v>Effectuez l’étape 1</v>
      </c>
      <c r="P1558" s="3">
        <f t="shared" si="24"/>
        <v>0</v>
      </c>
      <c r="R1558" s="110" t="e">
        <f>IF(revenueReduction&gt;0.3,MAX(IF($B1558="Non - avec lien de dépendance",MIN(1129,H1558,$C1558)*overallRate,MIN(1129,H1558)*overallRate),ROUND(MAX(IF($B1558="Non - avec lien de dépendance",0,MIN((0.75*H1558),847)),MIN(H1558,(0.75*$C1558),847)),2)),IF($B1558="Non - avec lien de dépendance",MIN(1129,H1558,$C1558)*overallRate,MIN(1129,H1558)*overallRate))</f>
        <v>#VALUE!</v>
      </c>
      <c r="S1558" s="110" t="e">
        <f>IF(revenueReduction&gt;0.3,MAX(IF($B1558="Non - avec lien de dépendance",MIN(1129,I1558,$C1558)*overallRate,MIN(1129,I1558)*overallRate),ROUND(MAX(IF($B1558="Non - avec lien de dépendance",0,MIN((0.75*I1558),847)),MIN(I1558,(0.75*$C1558),847)),2)),IF($B1558="Non - avec lien de dépendance",MIN(1129,I1558,$C1558)*overallRate,MIN(1129,I1558)*overallRate))</f>
        <v>#VALUE!</v>
      </c>
      <c r="T1558" s="110" t="e">
        <f>IF(revenueReduction&gt;0.3,MAX(IF($B1558="Non - avec lien de dépendance",MIN(1129,J1558,$C1558)*overallRate,MIN(1129,J1558)*overallRate),ROUND(MAX(IF($B1558="Non - avec lien de dépendance",0,MIN((0.75*J1558),847)),MIN(J1558,(0.75*$C1558),847)),2)),IF($B1558="Non - avec lien de dépendance",MIN(1129,J1558,$C1558)*overallRate,MIN(1129,J1558)*overallRate))</f>
        <v>#VALUE!</v>
      </c>
      <c r="U1558" s="110" t="e">
        <f>IF(revenueReduction&gt;0.3,MAX(IF($B1558="Non - avec lien de dépendance",MIN(1129,K1558,$C1558)*overallRate,MIN(1129,K1558)*overallRate),ROUND(MAX(IF($B1558="Non - avec lien de dépendance",0,MIN((0.75*K1558),847)),MIN(K1558,(0.75*$C1558),847)),2)),IF($B1558="Non - avec lien de dépendance",MIN(1129,K1558,$C1558)*overallRate,MIN(1129,K1558)*overallRate))</f>
        <v>#VALUE!</v>
      </c>
    </row>
    <row r="1559" spans="12:21" x14ac:dyDescent="0.5">
      <c r="L1559" s="56" t="str">
        <f>IF(ISTEXT(overallRate),"Effectuez l’étape 1",IF(OR(COUNT($C1559,H1559)&lt;&gt;2,overallRate=0),0,IF(D1559="Oui",ROUND(MAX(IF($B1559="Non - avec lien de dépendance",0,MIN((0.75*H1559),847)),MIN(H1559,(0.75*$C1559),847)),2),R1559)))</f>
        <v>Effectuez l’étape 1</v>
      </c>
      <c r="M1559" s="56" t="str">
        <f>IF(ISTEXT(overallRate),"Effectuez l’étape 1",IF(OR(COUNT($C1559,I1559)&lt;&gt;2,overallRate=0),0,IF(E1559="Yes",ROUND(MAX(IF($B1559="Non - avec lien de dépendance",0,MIN((0.75*I1559),847)),MIN(I1559,(0.75*$C1559),847)),2),S1559)))</f>
        <v>Effectuez l’étape 1</v>
      </c>
      <c r="N1559" s="56" t="str">
        <f>IF(ISTEXT(overallRate),"Effectuez l’étape 1",IF(OR(COUNT($C1559,J1559)&lt;&gt;2,overallRate=0),0,IF(F1559="Yes",ROUND(MAX(IF($B1559="Non - avec lien de dépendance",0,MIN((0.75*J1559),847)),MIN(J1559,(0.75*$C1559),847)),2),T1559)))</f>
        <v>Effectuez l’étape 1</v>
      </c>
      <c r="O1559" s="56" t="str">
        <f>IF(ISTEXT(overallRate),"Effectuez l’étape 1",IF(OR(COUNT($C1559,K1559)&lt;&gt;2,overallRate=0),0,IF(G1559="Yes",ROUND(MAX(IF($B1559="Non - avec lien de dépendance",0,MIN((0.75*K1559),847)),MIN(K1559,(0.75*$C1559),847)),2),U1559)))</f>
        <v>Effectuez l’étape 1</v>
      </c>
      <c r="P1559" s="3">
        <f t="shared" si="24"/>
        <v>0</v>
      </c>
      <c r="R1559" s="110" t="e">
        <f>IF(revenueReduction&gt;0.3,MAX(IF($B1559="Non - avec lien de dépendance",MIN(1129,H1559,$C1559)*overallRate,MIN(1129,H1559)*overallRate),ROUND(MAX(IF($B1559="Non - avec lien de dépendance",0,MIN((0.75*H1559),847)),MIN(H1559,(0.75*$C1559),847)),2)),IF($B1559="Non - avec lien de dépendance",MIN(1129,H1559,$C1559)*overallRate,MIN(1129,H1559)*overallRate))</f>
        <v>#VALUE!</v>
      </c>
      <c r="S1559" s="110" t="e">
        <f>IF(revenueReduction&gt;0.3,MAX(IF($B1559="Non - avec lien de dépendance",MIN(1129,I1559,$C1559)*overallRate,MIN(1129,I1559)*overallRate),ROUND(MAX(IF($B1559="Non - avec lien de dépendance",0,MIN((0.75*I1559),847)),MIN(I1559,(0.75*$C1559),847)),2)),IF($B1559="Non - avec lien de dépendance",MIN(1129,I1559,$C1559)*overallRate,MIN(1129,I1559)*overallRate))</f>
        <v>#VALUE!</v>
      </c>
      <c r="T1559" s="110" t="e">
        <f>IF(revenueReduction&gt;0.3,MAX(IF($B1559="Non - avec lien de dépendance",MIN(1129,J1559,$C1559)*overallRate,MIN(1129,J1559)*overallRate),ROUND(MAX(IF($B1559="Non - avec lien de dépendance",0,MIN((0.75*J1559),847)),MIN(J1559,(0.75*$C1559),847)),2)),IF($B1559="Non - avec lien de dépendance",MIN(1129,J1559,$C1559)*overallRate,MIN(1129,J1559)*overallRate))</f>
        <v>#VALUE!</v>
      </c>
      <c r="U1559" s="110" t="e">
        <f>IF(revenueReduction&gt;0.3,MAX(IF($B1559="Non - avec lien de dépendance",MIN(1129,K1559,$C1559)*overallRate,MIN(1129,K1559)*overallRate),ROUND(MAX(IF($B1559="Non - avec lien de dépendance",0,MIN((0.75*K1559),847)),MIN(K1559,(0.75*$C1559),847)),2)),IF($B1559="Non - avec lien de dépendance",MIN(1129,K1559,$C1559)*overallRate,MIN(1129,K1559)*overallRate))</f>
        <v>#VALUE!</v>
      </c>
    </row>
    <row r="1560" spans="12:21" x14ac:dyDescent="0.5">
      <c r="L1560" s="56" t="str">
        <f>IF(ISTEXT(overallRate),"Effectuez l’étape 1",IF(OR(COUNT($C1560,H1560)&lt;&gt;2,overallRate=0),0,IF(D1560="Oui",ROUND(MAX(IF($B1560="Non - avec lien de dépendance",0,MIN((0.75*H1560),847)),MIN(H1560,(0.75*$C1560),847)),2),R1560)))</f>
        <v>Effectuez l’étape 1</v>
      </c>
      <c r="M1560" s="56" t="str">
        <f>IF(ISTEXT(overallRate),"Effectuez l’étape 1",IF(OR(COUNT($C1560,I1560)&lt;&gt;2,overallRate=0),0,IF(E1560="Yes",ROUND(MAX(IF($B1560="Non - avec lien de dépendance",0,MIN((0.75*I1560),847)),MIN(I1560,(0.75*$C1560),847)),2),S1560)))</f>
        <v>Effectuez l’étape 1</v>
      </c>
      <c r="N1560" s="56" t="str">
        <f>IF(ISTEXT(overallRate),"Effectuez l’étape 1",IF(OR(COUNT($C1560,J1560)&lt;&gt;2,overallRate=0),0,IF(F1560="Yes",ROUND(MAX(IF($B1560="Non - avec lien de dépendance",0,MIN((0.75*J1560),847)),MIN(J1560,(0.75*$C1560),847)),2),T1560)))</f>
        <v>Effectuez l’étape 1</v>
      </c>
      <c r="O1560" s="56" t="str">
        <f>IF(ISTEXT(overallRate),"Effectuez l’étape 1",IF(OR(COUNT($C1560,K1560)&lt;&gt;2,overallRate=0),0,IF(G1560="Yes",ROUND(MAX(IF($B1560="Non - avec lien de dépendance",0,MIN((0.75*K1560),847)),MIN(K1560,(0.75*$C1560),847)),2),U1560)))</f>
        <v>Effectuez l’étape 1</v>
      </c>
      <c r="P1560" s="3">
        <f t="shared" si="24"/>
        <v>0</v>
      </c>
      <c r="R1560" s="110" t="e">
        <f>IF(revenueReduction&gt;0.3,MAX(IF($B1560="Non - avec lien de dépendance",MIN(1129,H1560,$C1560)*overallRate,MIN(1129,H1560)*overallRate),ROUND(MAX(IF($B1560="Non - avec lien de dépendance",0,MIN((0.75*H1560),847)),MIN(H1560,(0.75*$C1560),847)),2)),IF($B1560="Non - avec lien de dépendance",MIN(1129,H1560,$C1560)*overallRate,MIN(1129,H1560)*overallRate))</f>
        <v>#VALUE!</v>
      </c>
      <c r="S1560" s="110" t="e">
        <f>IF(revenueReduction&gt;0.3,MAX(IF($B1560="Non - avec lien de dépendance",MIN(1129,I1560,$C1560)*overallRate,MIN(1129,I1560)*overallRate),ROUND(MAX(IF($B1560="Non - avec lien de dépendance",0,MIN((0.75*I1560),847)),MIN(I1560,(0.75*$C1560),847)),2)),IF($B1560="Non - avec lien de dépendance",MIN(1129,I1560,$C1560)*overallRate,MIN(1129,I1560)*overallRate))</f>
        <v>#VALUE!</v>
      </c>
      <c r="T1560" s="110" t="e">
        <f>IF(revenueReduction&gt;0.3,MAX(IF($B1560="Non - avec lien de dépendance",MIN(1129,J1560,$C1560)*overallRate,MIN(1129,J1560)*overallRate),ROUND(MAX(IF($B1560="Non - avec lien de dépendance",0,MIN((0.75*J1560),847)),MIN(J1560,(0.75*$C1560),847)),2)),IF($B1560="Non - avec lien de dépendance",MIN(1129,J1560,$C1560)*overallRate,MIN(1129,J1560)*overallRate))</f>
        <v>#VALUE!</v>
      </c>
      <c r="U1560" s="110" t="e">
        <f>IF(revenueReduction&gt;0.3,MAX(IF($B1560="Non - avec lien de dépendance",MIN(1129,K1560,$C1560)*overallRate,MIN(1129,K1560)*overallRate),ROUND(MAX(IF($B1560="Non - avec lien de dépendance",0,MIN((0.75*K1560),847)),MIN(K1560,(0.75*$C1560),847)),2)),IF($B1560="Non - avec lien de dépendance",MIN(1129,K1560,$C1560)*overallRate,MIN(1129,K1560)*overallRate))</f>
        <v>#VALUE!</v>
      </c>
    </row>
    <row r="1561" spans="12:21" x14ac:dyDescent="0.5">
      <c r="L1561" s="56" t="str">
        <f>IF(ISTEXT(overallRate),"Effectuez l’étape 1",IF(OR(COUNT($C1561,H1561)&lt;&gt;2,overallRate=0),0,IF(D1561="Oui",ROUND(MAX(IF($B1561="Non - avec lien de dépendance",0,MIN((0.75*H1561),847)),MIN(H1561,(0.75*$C1561),847)),2),R1561)))</f>
        <v>Effectuez l’étape 1</v>
      </c>
      <c r="M1561" s="56" t="str">
        <f>IF(ISTEXT(overallRate),"Effectuez l’étape 1",IF(OR(COUNT($C1561,I1561)&lt;&gt;2,overallRate=0),0,IF(E1561="Yes",ROUND(MAX(IF($B1561="Non - avec lien de dépendance",0,MIN((0.75*I1561),847)),MIN(I1561,(0.75*$C1561),847)),2),S1561)))</f>
        <v>Effectuez l’étape 1</v>
      </c>
      <c r="N1561" s="56" t="str">
        <f>IF(ISTEXT(overallRate),"Effectuez l’étape 1",IF(OR(COUNT($C1561,J1561)&lt;&gt;2,overallRate=0),0,IF(F1561="Yes",ROUND(MAX(IF($B1561="Non - avec lien de dépendance",0,MIN((0.75*J1561),847)),MIN(J1561,(0.75*$C1561),847)),2),T1561)))</f>
        <v>Effectuez l’étape 1</v>
      </c>
      <c r="O1561" s="56" t="str">
        <f>IF(ISTEXT(overallRate),"Effectuez l’étape 1",IF(OR(COUNT($C1561,K1561)&lt;&gt;2,overallRate=0),0,IF(G1561="Yes",ROUND(MAX(IF($B1561="Non - avec lien de dépendance",0,MIN((0.75*K1561),847)),MIN(K1561,(0.75*$C1561),847)),2),U1561)))</f>
        <v>Effectuez l’étape 1</v>
      </c>
      <c r="P1561" s="3">
        <f t="shared" si="24"/>
        <v>0</v>
      </c>
      <c r="R1561" s="110" t="e">
        <f>IF(revenueReduction&gt;0.3,MAX(IF($B1561="Non - avec lien de dépendance",MIN(1129,H1561,$C1561)*overallRate,MIN(1129,H1561)*overallRate),ROUND(MAX(IF($B1561="Non - avec lien de dépendance",0,MIN((0.75*H1561),847)),MIN(H1561,(0.75*$C1561),847)),2)),IF($B1561="Non - avec lien de dépendance",MIN(1129,H1561,$C1561)*overallRate,MIN(1129,H1561)*overallRate))</f>
        <v>#VALUE!</v>
      </c>
      <c r="S1561" s="110" t="e">
        <f>IF(revenueReduction&gt;0.3,MAX(IF($B1561="Non - avec lien de dépendance",MIN(1129,I1561,$C1561)*overallRate,MIN(1129,I1561)*overallRate),ROUND(MAX(IF($B1561="Non - avec lien de dépendance",0,MIN((0.75*I1561),847)),MIN(I1561,(0.75*$C1561),847)),2)),IF($B1561="Non - avec lien de dépendance",MIN(1129,I1561,$C1561)*overallRate,MIN(1129,I1561)*overallRate))</f>
        <v>#VALUE!</v>
      </c>
      <c r="T1561" s="110" t="e">
        <f>IF(revenueReduction&gt;0.3,MAX(IF($B1561="Non - avec lien de dépendance",MIN(1129,J1561,$C1561)*overallRate,MIN(1129,J1561)*overallRate),ROUND(MAX(IF($B1561="Non - avec lien de dépendance",0,MIN((0.75*J1561),847)),MIN(J1561,(0.75*$C1561),847)),2)),IF($B1561="Non - avec lien de dépendance",MIN(1129,J1561,$C1561)*overallRate,MIN(1129,J1561)*overallRate))</f>
        <v>#VALUE!</v>
      </c>
      <c r="U1561" s="110" t="e">
        <f>IF(revenueReduction&gt;0.3,MAX(IF($B1561="Non - avec lien de dépendance",MIN(1129,K1561,$C1561)*overallRate,MIN(1129,K1561)*overallRate),ROUND(MAX(IF($B1561="Non - avec lien de dépendance",0,MIN((0.75*K1561),847)),MIN(K1561,(0.75*$C1561),847)),2)),IF($B1561="Non - avec lien de dépendance",MIN(1129,K1561,$C1561)*overallRate,MIN(1129,K1561)*overallRate))</f>
        <v>#VALUE!</v>
      </c>
    </row>
    <row r="1562" spans="12:21" x14ac:dyDescent="0.5">
      <c r="L1562" s="56" t="str">
        <f>IF(ISTEXT(overallRate),"Effectuez l’étape 1",IF(OR(COUNT($C1562,H1562)&lt;&gt;2,overallRate=0),0,IF(D1562="Oui",ROUND(MAX(IF($B1562="Non - avec lien de dépendance",0,MIN((0.75*H1562),847)),MIN(H1562,(0.75*$C1562),847)),2),R1562)))</f>
        <v>Effectuez l’étape 1</v>
      </c>
      <c r="M1562" s="56" t="str">
        <f>IF(ISTEXT(overallRate),"Effectuez l’étape 1",IF(OR(COUNT($C1562,I1562)&lt;&gt;2,overallRate=0),0,IF(E1562="Yes",ROUND(MAX(IF($B1562="Non - avec lien de dépendance",0,MIN((0.75*I1562),847)),MIN(I1562,(0.75*$C1562),847)),2),S1562)))</f>
        <v>Effectuez l’étape 1</v>
      </c>
      <c r="N1562" s="56" t="str">
        <f>IF(ISTEXT(overallRate),"Effectuez l’étape 1",IF(OR(COUNT($C1562,J1562)&lt;&gt;2,overallRate=0),0,IF(F1562="Yes",ROUND(MAX(IF($B1562="Non - avec lien de dépendance",0,MIN((0.75*J1562),847)),MIN(J1562,(0.75*$C1562),847)),2),T1562)))</f>
        <v>Effectuez l’étape 1</v>
      </c>
      <c r="O1562" s="56" t="str">
        <f>IF(ISTEXT(overallRate),"Effectuez l’étape 1",IF(OR(COUNT($C1562,K1562)&lt;&gt;2,overallRate=0),0,IF(G1562="Yes",ROUND(MAX(IF($B1562="Non - avec lien de dépendance",0,MIN((0.75*K1562),847)),MIN(K1562,(0.75*$C1562),847)),2),U1562)))</f>
        <v>Effectuez l’étape 1</v>
      </c>
      <c r="P1562" s="3">
        <f t="shared" si="24"/>
        <v>0</v>
      </c>
      <c r="R1562" s="110" t="e">
        <f>IF(revenueReduction&gt;0.3,MAX(IF($B1562="Non - avec lien de dépendance",MIN(1129,H1562,$C1562)*overallRate,MIN(1129,H1562)*overallRate),ROUND(MAX(IF($B1562="Non - avec lien de dépendance",0,MIN((0.75*H1562),847)),MIN(H1562,(0.75*$C1562),847)),2)),IF($B1562="Non - avec lien de dépendance",MIN(1129,H1562,$C1562)*overallRate,MIN(1129,H1562)*overallRate))</f>
        <v>#VALUE!</v>
      </c>
      <c r="S1562" s="110" t="e">
        <f>IF(revenueReduction&gt;0.3,MAX(IF($B1562="Non - avec lien de dépendance",MIN(1129,I1562,$C1562)*overallRate,MIN(1129,I1562)*overallRate),ROUND(MAX(IF($B1562="Non - avec lien de dépendance",0,MIN((0.75*I1562),847)),MIN(I1562,(0.75*$C1562),847)),2)),IF($B1562="Non - avec lien de dépendance",MIN(1129,I1562,$C1562)*overallRate,MIN(1129,I1562)*overallRate))</f>
        <v>#VALUE!</v>
      </c>
      <c r="T1562" s="110" t="e">
        <f>IF(revenueReduction&gt;0.3,MAX(IF($B1562="Non - avec lien de dépendance",MIN(1129,J1562,$C1562)*overallRate,MIN(1129,J1562)*overallRate),ROUND(MAX(IF($B1562="Non - avec lien de dépendance",0,MIN((0.75*J1562),847)),MIN(J1562,(0.75*$C1562),847)),2)),IF($B1562="Non - avec lien de dépendance",MIN(1129,J1562,$C1562)*overallRate,MIN(1129,J1562)*overallRate))</f>
        <v>#VALUE!</v>
      </c>
      <c r="U1562" s="110" t="e">
        <f>IF(revenueReduction&gt;0.3,MAX(IF($B1562="Non - avec lien de dépendance",MIN(1129,K1562,$C1562)*overallRate,MIN(1129,K1562)*overallRate),ROUND(MAX(IF($B1562="Non - avec lien de dépendance",0,MIN((0.75*K1562),847)),MIN(K1562,(0.75*$C1562),847)),2)),IF($B1562="Non - avec lien de dépendance",MIN(1129,K1562,$C1562)*overallRate,MIN(1129,K1562)*overallRate))</f>
        <v>#VALUE!</v>
      </c>
    </row>
    <row r="1563" spans="12:21" x14ac:dyDescent="0.5">
      <c r="L1563" s="56" t="str">
        <f>IF(ISTEXT(overallRate),"Effectuez l’étape 1",IF(OR(COUNT($C1563,H1563)&lt;&gt;2,overallRate=0),0,IF(D1563="Oui",ROUND(MAX(IF($B1563="Non - avec lien de dépendance",0,MIN((0.75*H1563),847)),MIN(H1563,(0.75*$C1563),847)),2),R1563)))</f>
        <v>Effectuez l’étape 1</v>
      </c>
      <c r="M1563" s="56" t="str">
        <f>IF(ISTEXT(overallRate),"Effectuez l’étape 1",IF(OR(COUNT($C1563,I1563)&lt;&gt;2,overallRate=0),0,IF(E1563="Yes",ROUND(MAX(IF($B1563="Non - avec lien de dépendance",0,MIN((0.75*I1563),847)),MIN(I1563,(0.75*$C1563),847)),2),S1563)))</f>
        <v>Effectuez l’étape 1</v>
      </c>
      <c r="N1563" s="56" t="str">
        <f>IF(ISTEXT(overallRate),"Effectuez l’étape 1",IF(OR(COUNT($C1563,J1563)&lt;&gt;2,overallRate=0),0,IF(F1563="Yes",ROUND(MAX(IF($B1563="Non - avec lien de dépendance",0,MIN((0.75*J1563),847)),MIN(J1563,(0.75*$C1563),847)),2),T1563)))</f>
        <v>Effectuez l’étape 1</v>
      </c>
      <c r="O1563" s="56" t="str">
        <f>IF(ISTEXT(overallRate),"Effectuez l’étape 1",IF(OR(COUNT($C1563,K1563)&lt;&gt;2,overallRate=0),0,IF(G1563="Yes",ROUND(MAX(IF($B1563="Non - avec lien de dépendance",0,MIN((0.75*K1563),847)),MIN(K1563,(0.75*$C1563),847)),2),U1563)))</f>
        <v>Effectuez l’étape 1</v>
      </c>
      <c r="P1563" s="3">
        <f t="shared" si="24"/>
        <v>0</v>
      </c>
      <c r="R1563" s="110" t="e">
        <f>IF(revenueReduction&gt;0.3,MAX(IF($B1563="Non - avec lien de dépendance",MIN(1129,H1563,$C1563)*overallRate,MIN(1129,H1563)*overallRate),ROUND(MAX(IF($B1563="Non - avec lien de dépendance",0,MIN((0.75*H1563),847)),MIN(H1563,(0.75*$C1563),847)),2)),IF($B1563="Non - avec lien de dépendance",MIN(1129,H1563,$C1563)*overallRate,MIN(1129,H1563)*overallRate))</f>
        <v>#VALUE!</v>
      </c>
      <c r="S1563" s="110" t="e">
        <f>IF(revenueReduction&gt;0.3,MAX(IF($B1563="Non - avec lien de dépendance",MIN(1129,I1563,$C1563)*overallRate,MIN(1129,I1563)*overallRate),ROUND(MAX(IF($B1563="Non - avec lien de dépendance",0,MIN((0.75*I1563),847)),MIN(I1563,(0.75*$C1563),847)),2)),IF($B1563="Non - avec lien de dépendance",MIN(1129,I1563,$C1563)*overallRate,MIN(1129,I1563)*overallRate))</f>
        <v>#VALUE!</v>
      </c>
      <c r="T1563" s="110" t="e">
        <f>IF(revenueReduction&gt;0.3,MAX(IF($B1563="Non - avec lien de dépendance",MIN(1129,J1563,$C1563)*overallRate,MIN(1129,J1563)*overallRate),ROUND(MAX(IF($B1563="Non - avec lien de dépendance",0,MIN((0.75*J1563),847)),MIN(J1563,(0.75*$C1563),847)),2)),IF($B1563="Non - avec lien de dépendance",MIN(1129,J1563,$C1563)*overallRate,MIN(1129,J1563)*overallRate))</f>
        <v>#VALUE!</v>
      </c>
      <c r="U1563" s="110" t="e">
        <f>IF(revenueReduction&gt;0.3,MAX(IF($B1563="Non - avec lien de dépendance",MIN(1129,K1563,$C1563)*overallRate,MIN(1129,K1563)*overallRate),ROUND(MAX(IF($B1563="Non - avec lien de dépendance",0,MIN((0.75*K1563),847)),MIN(K1563,(0.75*$C1563),847)),2)),IF($B1563="Non - avec lien de dépendance",MIN(1129,K1563,$C1563)*overallRate,MIN(1129,K1563)*overallRate))</f>
        <v>#VALUE!</v>
      </c>
    </row>
    <row r="1564" spans="12:21" x14ac:dyDescent="0.5">
      <c r="L1564" s="56" t="str">
        <f>IF(ISTEXT(overallRate),"Effectuez l’étape 1",IF(OR(COUNT($C1564,H1564)&lt;&gt;2,overallRate=0),0,IF(D1564="Oui",ROUND(MAX(IF($B1564="Non - avec lien de dépendance",0,MIN((0.75*H1564),847)),MIN(H1564,(0.75*$C1564),847)),2),R1564)))</f>
        <v>Effectuez l’étape 1</v>
      </c>
      <c r="M1564" s="56" t="str">
        <f>IF(ISTEXT(overallRate),"Effectuez l’étape 1",IF(OR(COUNT($C1564,I1564)&lt;&gt;2,overallRate=0),0,IF(E1564="Yes",ROUND(MAX(IF($B1564="Non - avec lien de dépendance",0,MIN((0.75*I1564),847)),MIN(I1564,(0.75*$C1564),847)),2),S1564)))</f>
        <v>Effectuez l’étape 1</v>
      </c>
      <c r="N1564" s="56" t="str">
        <f>IF(ISTEXT(overallRate),"Effectuez l’étape 1",IF(OR(COUNT($C1564,J1564)&lt;&gt;2,overallRate=0),0,IF(F1564="Yes",ROUND(MAX(IF($B1564="Non - avec lien de dépendance",0,MIN((0.75*J1564),847)),MIN(J1564,(0.75*$C1564),847)),2),T1564)))</f>
        <v>Effectuez l’étape 1</v>
      </c>
      <c r="O1564" s="56" t="str">
        <f>IF(ISTEXT(overallRate),"Effectuez l’étape 1",IF(OR(COUNT($C1564,K1564)&lt;&gt;2,overallRate=0),0,IF(G1564="Yes",ROUND(MAX(IF($B1564="Non - avec lien de dépendance",0,MIN((0.75*K1564),847)),MIN(K1564,(0.75*$C1564),847)),2),U1564)))</f>
        <v>Effectuez l’étape 1</v>
      </c>
      <c r="P1564" s="3">
        <f t="shared" si="24"/>
        <v>0</v>
      </c>
      <c r="R1564" s="110" t="e">
        <f>IF(revenueReduction&gt;0.3,MAX(IF($B1564="Non - avec lien de dépendance",MIN(1129,H1564,$C1564)*overallRate,MIN(1129,H1564)*overallRate),ROUND(MAX(IF($B1564="Non - avec lien de dépendance",0,MIN((0.75*H1564),847)),MIN(H1564,(0.75*$C1564),847)),2)),IF($B1564="Non - avec lien de dépendance",MIN(1129,H1564,$C1564)*overallRate,MIN(1129,H1564)*overallRate))</f>
        <v>#VALUE!</v>
      </c>
      <c r="S1564" s="110" t="e">
        <f>IF(revenueReduction&gt;0.3,MAX(IF($B1564="Non - avec lien de dépendance",MIN(1129,I1564,$C1564)*overallRate,MIN(1129,I1564)*overallRate),ROUND(MAX(IF($B1564="Non - avec lien de dépendance",0,MIN((0.75*I1564),847)),MIN(I1564,(0.75*$C1564),847)),2)),IF($B1564="Non - avec lien de dépendance",MIN(1129,I1564,$C1564)*overallRate,MIN(1129,I1564)*overallRate))</f>
        <v>#VALUE!</v>
      </c>
      <c r="T1564" s="110" t="e">
        <f>IF(revenueReduction&gt;0.3,MAX(IF($B1564="Non - avec lien de dépendance",MIN(1129,J1564,$C1564)*overallRate,MIN(1129,J1564)*overallRate),ROUND(MAX(IF($B1564="Non - avec lien de dépendance",0,MIN((0.75*J1564),847)),MIN(J1564,(0.75*$C1564),847)),2)),IF($B1564="Non - avec lien de dépendance",MIN(1129,J1564,$C1564)*overallRate,MIN(1129,J1564)*overallRate))</f>
        <v>#VALUE!</v>
      </c>
      <c r="U1564" s="110" t="e">
        <f>IF(revenueReduction&gt;0.3,MAX(IF($B1564="Non - avec lien de dépendance",MIN(1129,K1564,$C1564)*overallRate,MIN(1129,K1564)*overallRate),ROUND(MAX(IF($B1564="Non - avec lien de dépendance",0,MIN((0.75*K1564),847)),MIN(K1564,(0.75*$C1564),847)),2)),IF($B1564="Non - avec lien de dépendance",MIN(1129,K1564,$C1564)*overallRate,MIN(1129,K1564)*overallRate))</f>
        <v>#VALUE!</v>
      </c>
    </row>
    <row r="1565" spans="12:21" x14ac:dyDescent="0.5">
      <c r="L1565" s="56" t="str">
        <f>IF(ISTEXT(overallRate),"Effectuez l’étape 1",IF(OR(COUNT($C1565,H1565)&lt;&gt;2,overallRate=0),0,IF(D1565="Oui",ROUND(MAX(IF($B1565="Non - avec lien de dépendance",0,MIN((0.75*H1565),847)),MIN(H1565,(0.75*$C1565),847)),2),R1565)))</f>
        <v>Effectuez l’étape 1</v>
      </c>
      <c r="M1565" s="56" t="str">
        <f>IF(ISTEXT(overallRate),"Effectuez l’étape 1",IF(OR(COUNT($C1565,I1565)&lt;&gt;2,overallRate=0),0,IF(E1565="Yes",ROUND(MAX(IF($B1565="Non - avec lien de dépendance",0,MIN((0.75*I1565),847)),MIN(I1565,(0.75*$C1565),847)),2),S1565)))</f>
        <v>Effectuez l’étape 1</v>
      </c>
      <c r="N1565" s="56" t="str">
        <f>IF(ISTEXT(overallRate),"Effectuez l’étape 1",IF(OR(COUNT($C1565,J1565)&lt;&gt;2,overallRate=0),0,IF(F1565="Yes",ROUND(MAX(IF($B1565="Non - avec lien de dépendance",0,MIN((0.75*J1565),847)),MIN(J1565,(0.75*$C1565),847)),2),T1565)))</f>
        <v>Effectuez l’étape 1</v>
      </c>
      <c r="O1565" s="56" t="str">
        <f>IF(ISTEXT(overallRate),"Effectuez l’étape 1",IF(OR(COUNT($C1565,K1565)&lt;&gt;2,overallRate=0),0,IF(G1565="Yes",ROUND(MAX(IF($B1565="Non - avec lien de dépendance",0,MIN((0.75*K1565),847)),MIN(K1565,(0.75*$C1565),847)),2),U1565)))</f>
        <v>Effectuez l’étape 1</v>
      </c>
      <c r="P1565" s="3">
        <f t="shared" si="24"/>
        <v>0</v>
      </c>
      <c r="R1565" s="110" t="e">
        <f>IF(revenueReduction&gt;0.3,MAX(IF($B1565="Non - avec lien de dépendance",MIN(1129,H1565,$C1565)*overallRate,MIN(1129,H1565)*overallRate),ROUND(MAX(IF($B1565="Non - avec lien de dépendance",0,MIN((0.75*H1565),847)),MIN(H1565,(0.75*$C1565),847)),2)),IF($B1565="Non - avec lien de dépendance",MIN(1129,H1565,$C1565)*overallRate,MIN(1129,H1565)*overallRate))</f>
        <v>#VALUE!</v>
      </c>
      <c r="S1565" s="110" t="e">
        <f>IF(revenueReduction&gt;0.3,MAX(IF($B1565="Non - avec lien de dépendance",MIN(1129,I1565,$C1565)*overallRate,MIN(1129,I1565)*overallRate),ROUND(MAX(IF($B1565="Non - avec lien de dépendance",0,MIN((0.75*I1565),847)),MIN(I1565,(0.75*$C1565),847)),2)),IF($B1565="Non - avec lien de dépendance",MIN(1129,I1565,$C1565)*overallRate,MIN(1129,I1565)*overallRate))</f>
        <v>#VALUE!</v>
      </c>
      <c r="T1565" s="110" t="e">
        <f>IF(revenueReduction&gt;0.3,MAX(IF($B1565="Non - avec lien de dépendance",MIN(1129,J1565,$C1565)*overallRate,MIN(1129,J1565)*overallRate),ROUND(MAX(IF($B1565="Non - avec lien de dépendance",0,MIN((0.75*J1565),847)),MIN(J1565,(0.75*$C1565),847)),2)),IF($B1565="Non - avec lien de dépendance",MIN(1129,J1565,$C1565)*overallRate,MIN(1129,J1565)*overallRate))</f>
        <v>#VALUE!</v>
      </c>
      <c r="U1565" s="110" t="e">
        <f>IF(revenueReduction&gt;0.3,MAX(IF($B1565="Non - avec lien de dépendance",MIN(1129,K1565,$C1565)*overallRate,MIN(1129,K1565)*overallRate),ROUND(MAX(IF($B1565="Non - avec lien de dépendance",0,MIN((0.75*K1565),847)),MIN(K1565,(0.75*$C1565),847)),2)),IF($B1565="Non - avec lien de dépendance",MIN(1129,K1565,$C1565)*overallRate,MIN(1129,K1565)*overallRate))</f>
        <v>#VALUE!</v>
      </c>
    </row>
    <row r="1566" spans="12:21" x14ac:dyDescent="0.5">
      <c r="L1566" s="56" t="str">
        <f>IF(ISTEXT(overallRate),"Effectuez l’étape 1",IF(OR(COUNT($C1566,H1566)&lt;&gt;2,overallRate=0),0,IF(D1566="Oui",ROUND(MAX(IF($B1566="Non - avec lien de dépendance",0,MIN((0.75*H1566),847)),MIN(H1566,(0.75*$C1566),847)),2),R1566)))</f>
        <v>Effectuez l’étape 1</v>
      </c>
      <c r="M1566" s="56" t="str">
        <f>IF(ISTEXT(overallRate),"Effectuez l’étape 1",IF(OR(COUNT($C1566,I1566)&lt;&gt;2,overallRate=0),0,IF(E1566="Yes",ROUND(MAX(IF($B1566="Non - avec lien de dépendance",0,MIN((0.75*I1566),847)),MIN(I1566,(0.75*$C1566),847)),2),S1566)))</f>
        <v>Effectuez l’étape 1</v>
      </c>
      <c r="N1566" s="56" t="str">
        <f>IF(ISTEXT(overallRate),"Effectuez l’étape 1",IF(OR(COUNT($C1566,J1566)&lt;&gt;2,overallRate=0),0,IF(F1566="Yes",ROUND(MAX(IF($B1566="Non - avec lien de dépendance",0,MIN((0.75*J1566),847)),MIN(J1566,(0.75*$C1566),847)),2),T1566)))</f>
        <v>Effectuez l’étape 1</v>
      </c>
      <c r="O1566" s="56" t="str">
        <f>IF(ISTEXT(overallRate),"Effectuez l’étape 1",IF(OR(COUNT($C1566,K1566)&lt;&gt;2,overallRate=0),0,IF(G1566="Yes",ROUND(MAX(IF($B1566="Non - avec lien de dépendance",0,MIN((0.75*K1566),847)),MIN(K1566,(0.75*$C1566),847)),2),U1566)))</f>
        <v>Effectuez l’étape 1</v>
      </c>
      <c r="P1566" s="3">
        <f t="shared" si="24"/>
        <v>0</v>
      </c>
      <c r="R1566" s="110" t="e">
        <f>IF(revenueReduction&gt;0.3,MAX(IF($B1566="Non - avec lien de dépendance",MIN(1129,H1566,$C1566)*overallRate,MIN(1129,H1566)*overallRate),ROUND(MAX(IF($B1566="Non - avec lien de dépendance",0,MIN((0.75*H1566),847)),MIN(H1566,(0.75*$C1566),847)),2)),IF($B1566="Non - avec lien de dépendance",MIN(1129,H1566,$C1566)*overallRate,MIN(1129,H1566)*overallRate))</f>
        <v>#VALUE!</v>
      </c>
      <c r="S1566" s="110" t="e">
        <f>IF(revenueReduction&gt;0.3,MAX(IF($B1566="Non - avec lien de dépendance",MIN(1129,I1566,$C1566)*overallRate,MIN(1129,I1566)*overallRate),ROUND(MAX(IF($B1566="Non - avec lien de dépendance",0,MIN((0.75*I1566),847)),MIN(I1566,(0.75*$C1566),847)),2)),IF($B1566="Non - avec lien de dépendance",MIN(1129,I1566,$C1566)*overallRate,MIN(1129,I1566)*overallRate))</f>
        <v>#VALUE!</v>
      </c>
      <c r="T1566" s="110" t="e">
        <f>IF(revenueReduction&gt;0.3,MAX(IF($B1566="Non - avec lien de dépendance",MIN(1129,J1566,$C1566)*overallRate,MIN(1129,J1566)*overallRate),ROUND(MAX(IF($B1566="Non - avec lien de dépendance",0,MIN((0.75*J1566),847)),MIN(J1566,(0.75*$C1566),847)),2)),IF($B1566="Non - avec lien de dépendance",MIN(1129,J1566,$C1566)*overallRate,MIN(1129,J1566)*overallRate))</f>
        <v>#VALUE!</v>
      </c>
      <c r="U1566" s="110" t="e">
        <f>IF(revenueReduction&gt;0.3,MAX(IF($B1566="Non - avec lien de dépendance",MIN(1129,K1566,$C1566)*overallRate,MIN(1129,K1566)*overallRate),ROUND(MAX(IF($B1566="Non - avec lien de dépendance",0,MIN((0.75*K1566),847)),MIN(K1566,(0.75*$C1566),847)),2)),IF($B1566="Non - avec lien de dépendance",MIN(1129,K1566,$C1566)*overallRate,MIN(1129,K1566)*overallRate))</f>
        <v>#VALUE!</v>
      </c>
    </row>
    <row r="1567" spans="12:21" x14ac:dyDescent="0.5">
      <c r="L1567" s="56" t="str">
        <f>IF(ISTEXT(overallRate),"Effectuez l’étape 1",IF(OR(COUNT($C1567,H1567)&lt;&gt;2,overallRate=0),0,IF(D1567="Oui",ROUND(MAX(IF($B1567="Non - avec lien de dépendance",0,MIN((0.75*H1567),847)),MIN(H1567,(0.75*$C1567),847)),2),R1567)))</f>
        <v>Effectuez l’étape 1</v>
      </c>
      <c r="M1567" s="56" t="str">
        <f>IF(ISTEXT(overallRate),"Effectuez l’étape 1",IF(OR(COUNT($C1567,I1567)&lt;&gt;2,overallRate=0),0,IF(E1567="Yes",ROUND(MAX(IF($B1567="Non - avec lien de dépendance",0,MIN((0.75*I1567),847)),MIN(I1567,(0.75*$C1567),847)),2),S1567)))</f>
        <v>Effectuez l’étape 1</v>
      </c>
      <c r="N1567" s="56" t="str">
        <f>IF(ISTEXT(overallRate),"Effectuez l’étape 1",IF(OR(COUNT($C1567,J1567)&lt;&gt;2,overallRate=0),0,IF(F1567="Yes",ROUND(MAX(IF($B1567="Non - avec lien de dépendance",0,MIN((0.75*J1567),847)),MIN(J1567,(0.75*$C1567),847)),2),T1567)))</f>
        <v>Effectuez l’étape 1</v>
      </c>
      <c r="O1567" s="56" t="str">
        <f>IF(ISTEXT(overallRate),"Effectuez l’étape 1",IF(OR(COUNT($C1567,K1567)&lt;&gt;2,overallRate=0),0,IF(G1567="Yes",ROUND(MAX(IF($B1567="Non - avec lien de dépendance",0,MIN((0.75*K1567),847)),MIN(K1567,(0.75*$C1567),847)),2),U1567)))</f>
        <v>Effectuez l’étape 1</v>
      </c>
      <c r="P1567" s="3">
        <f t="shared" si="24"/>
        <v>0</v>
      </c>
      <c r="R1567" s="110" t="e">
        <f>IF(revenueReduction&gt;0.3,MAX(IF($B1567="Non - avec lien de dépendance",MIN(1129,H1567,$C1567)*overallRate,MIN(1129,H1567)*overallRate),ROUND(MAX(IF($B1567="Non - avec lien de dépendance",0,MIN((0.75*H1567),847)),MIN(H1567,(0.75*$C1567),847)),2)),IF($B1567="Non - avec lien de dépendance",MIN(1129,H1567,$C1567)*overallRate,MIN(1129,H1567)*overallRate))</f>
        <v>#VALUE!</v>
      </c>
      <c r="S1567" s="110" t="e">
        <f>IF(revenueReduction&gt;0.3,MAX(IF($B1567="Non - avec lien de dépendance",MIN(1129,I1567,$C1567)*overallRate,MIN(1129,I1567)*overallRate),ROUND(MAX(IF($B1567="Non - avec lien de dépendance",0,MIN((0.75*I1567),847)),MIN(I1567,(0.75*$C1567),847)),2)),IF($B1567="Non - avec lien de dépendance",MIN(1129,I1567,$C1567)*overallRate,MIN(1129,I1567)*overallRate))</f>
        <v>#VALUE!</v>
      </c>
      <c r="T1567" s="110" t="e">
        <f>IF(revenueReduction&gt;0.3,MAX(IF($B1567="Non - avec lien de dépendance",MIN(1129,J1567,$C1567)*overallRate,MIN(1129,J1567)*overallRate),ROUND(MAX(IF($B1567="Non - avec lien de dépendance",0,MIN((0.75*J1567),847)),MIN(J1567,(0.75*$C1567),847)),2)),IF($B1567="Non - avec lien de dépendance",MIN(1129,J1567,$C1567)*overallRate,MIN(1129,J1567)*overallRate))</f>
        <v>#VALUE!</v>
      </c>
      <c r="U1567" s="110" t="e">
        <f>IF(revenueReduction&gt;0.3,MAX(IF($B1567="Non - avec lien de dépendance",MIN(1129,K1567,$C1567)*overallRate,MIN(1129,K1567)*overallRate),ROUND(MAX(IF($B1567="Non - avec lien de dépendance",0,MIN((0.75*K1567),847)),MIN(K1567,(0.75*$C1567),847)),2)),IF($B1567="Non - avec lien de dépendance",MIN(1129,K1567,$C1567)*overallRate,MIN(1129,K1567)*overallRate))</f>
        <v>#VALUE!</v>
      </c>
    </row>
    <row r="1568" spans="12:21" x14ac:dyDescent="0.5">
      <c r="L1568" s="56" t="str">
        <f>IF(ISTEXT(overallRate),"Effectuez l’étape 1",IF(OR(COUNT($C1568,H1568)&lt;&gt;2,overallRate=0),0,IF(D1568="Oui",ROUND(MAX(IF($B1568="Non - avec lien de dépendance",0,MIN((0.75*H1568),847)),MIN(H1568,(0.75*$C1568),847)),2),R1568)))</f>
        <v>Effectuez l’étape 1</v>
      </c>
      <c r="M1568" s="56" t="str">
        <f>IF(ISTEXT(overallRate),"Effectuez l’étape 1",IF(OR(COUNT($C1568,I1568)&lt;&gt;2,overallRate=0),0,IF(E1568="Yes",ROUND(MAX(IF($B1568="Non - avec lien de dépendance",0,MIN((0.75*I1568),847)),MIN(I1568,(0.75*$C1568),847)),2),S1568)))</f>
        <v>Effectuez l’étape 1</v>
      </c>
      <c r="N1568" s="56" t="str">
        <f>IF(ISTEXT(overallRate),"Effectuez l’étape 1",IF(OR(COUNT($C1568,J1568)&lt;&gt;2,overallRate=0),0,IF(F1568="Yes",ROUND(MAX(IF($B1568="Non - avec lien de dépendance",0,MIN((0.75*J1568),847)),MIN(J1568,(0.75*$C1568),847)),2),T1568)))</f>
        <v>Effectuez l’étape 1</v>
      </c>
      <c r="O1568" s="56" t="str">
        <f>IF(ISTEXT(overallRate),"Effectuez l’étape 1",IF(OR(COUNT($C1568,K1568)&lt;&gt;2,overallRate=0),0,IF(G1568="Yes",ROUND(MAX(IF($B1568="Non - avec lien de dépendance",0,MIN((0.75*K1568),847)),MIN(K1568,(0.75*$C1568),847)),2),U1568)))</f>
        <v>Effectuez l’étape 1</v>
      </c>
      <c r="P1568" s="3">
        <f t="shared" si="24"/>
        <v>0</v>
      </c>
      <c r="R1568" s="110" t="e">
        <f>IF(revenueReduction&gt;0.3,MAX(IF($B1568="Non - avec lien de dépendance",MIN(1129,H1568,$C1568)*overallRate,MIN(1129,H1568)*overallRate),ROUND(MAX(IF($B1568="Non - avec lien de dépendance",0,MIN((0.75*H1568),847)),MIN(H1568,(0.75*$C1568),847)),2)),IF($B1568="Non - avec lien de dépendance",MIN(1129,H1568,$C1568)*overallRate,MIN(1129,H1568)*overallRate))</f>
        <v>#VALUE!</v>
      </c>
      <c r="S1568" s="110" t="e">
        <f>IF(revenueReduction&gt;0.3,MAX(IF($B1568="Non - avec lien de dépendance",MIN(1129,I1568,$C1568)*overallRate,MIN(1129,I1568)*overallRate),ROUND(MAX(IF($B1568="Non - avec lien de dépendance",0,MIN((0.75*I1568),847)),MIN(I1568,(0.75*$C1568),847)),2)),IF($B1568="Non - avec lien de dépendance",MIN(1129,I1568,$C1568)*overallRate,MIN(1129,I1568)*overallRate))</f>
        <v>#VALUE!</v>
      </c>
      <c r="T1568" s="110" t="e">
        <f>IF(revenueReduction&gt;0.3,MAX(IF($B1568="Non - avec lien de dépendance",MIN(1129,J1568,$C1568)*overallRate,MIN(1129,J1568)*overallRate),ROUND(MAX(IF($B1568="Non - avec lien de dépendance",0,MIN((0.75*J1568),847)),MIN(J1568,(0.75*$C1568),847)),2)),IF($B1568="Non - avec lien de dépendance",MIN(1129,J1568,$C1568)*overallRate,MIN(1129,J1568)*overallRate))</f>
        <v>#VALUE!</v>
      </c>
      <c r="U1568" s="110" t="e">
        <f>IF(revenueReduction&gt;0.3,MAX(IF($B1568="Non - avec lien de dépendance",MIN(1129,K1568,$C1568)*overallRate,MIN(1129,K1568)*overallRate),ROUND(MAX(IF($B1568="Non - avec lien de dépendance",0,MIN((0.75*K1568),847)),MIN(K1568,(0.75*$C1568),847)),2)),IF($B1568="Non - avec lien de dépendance",MIN(1129,K1568,$C1568)*overallRate,MIN(1129,K1568)*overallRate))</f>
        <v>#VALUE!</v>
      </c>
    </row>
    <row r="1569" spans="12:21" x14ac:dyDescent="0.5">
      <c r="L1569" s="56" t="str">
        <f>IF(ISTEXT(overallRate),"Effectuez l’étape 1",IF(OR(COUNT($C1569,H1569)&lt;&gt;2,overallRate=0),0,IF(D1569="Oui",ROUND(MAX(IF($B1569="Non - avec lien de dépendance",0,MIN((0.75*H1569),847)),MIN(H1569,(0.75*$C1569),847)),2),R1569)))</f>
        <v>Effectuez l’étape 1</v>
      </c>
      <c r="M1569" s="56" t="str">
        <f>IF(ISTEXT(overallRate),"Effectuez l’étape 1",IF(OR(COUNT($C1569,I1569)&lt;&gt;2,overallRate=0),0,IF(E1569="Yes",ROUND(MAX(IF($B1569="Non - avec lien de dépendance",0,MIN((0.75*I1569),847)),MIN(I1569,(0.75*$C1569),847)),2),S1569)))</f>
        <v>Effectuez l’étape 1</v>
      </c>
      <c r="N1569" s="56" t="str">
        <f>IF(ISTEXT(overallRate),"Effectuez l’étape 1",IF(OR(COUNT($C1569,J1569)&lt;&gt;2,overallRate=0),0,IF(F1569="Yes",ROUND(MAX(IF($B1569="Non - avec lien de dépendance",0,MIN((0.75*J1569),847)),MIN(J1569,(0.75*$C1569),847)),2),T1569)))</f>
        <v>Effectuez l’étape 1</v>
      </c>
      <c r="O1569" s="56" t="str">
        <f>IF(ISTEXT(overallRate),"Effectuez l’étape 1",IF(OR(COUNT($C1569,K1569)&lt;&gt;2,overallRate=0),0,IF(G1569="Yes",ROUND(MAX(IF($B1569="Non - avec lien de dépendance",0,MIN((0.75*K1569),847)),MIN(K1569,(0.75*$C1569),847)),2),U1569)))</f>
        <v>Effectuez l’étape 1</v>
      </c>
      <c r="P1569" s="3">
        <f t="shared" si="24"/>
        <v>0</v>
      </c>
      <c r="R1569" s="110" t="e">
        <f>IF(revenueReduction&gt;0.3,MAX(IF($B1569="Non - avec lien de dépendance",MIN(1129,H1569,$C1569)*overallRate,MIN(1129,H1569)*overallRate),ROUND(MAX(IF($B1569="Non - avec lien de dépendance",0,MIN((0.75*H1569),847)),MIN(H1569,(0.75*$C1569),847)),2)),IF($B1569="Non - avec lien de dépendance",MIN(1129,H1569,$C1569)*overallRate,MIN(1129,H1569)*overallRate))</f>
        <v>#VALUE!</v>
      </c>
      <c r="S1569" s="110" t="e">
        <f>IF(revenueReduction&gt;0.3,MAX(IF($B1569="Non - avec lien de dépendance",MIN(1129,I1569,$C1569)*overallRate,MIN(1129,I1569)*overallRate),ROUND(MAX(IF($B1569="Non - avec lien de dépendance",0,MIN((0.75*I1569),847)),MIN(I1569,(0.75*$C1569),847)),2)),IF($B1569="Non - avec lien de dépendance",MIN(1129,I1569,$C1569)*overallRate,MIN(1129,I1569)*overallRate))</f>
        <v>#VALUE!</v>
      </c>
      <c r="T1569" s="110" t="e">
        <f>IF(revenueReduction&gt;0.3,MAX(IF($B1569="Non - avec lien de dépendance",MIN(1129,J1569,$C1569)*overallRate,MIN(1129,J1569)*overallRate),ROUND(MAX(IF($B1569="Non - avec lien de dépendance",0,MIN((0.75*J1569),847)),MIN(J1569,(0.75*$C1569),847)),2)),IF($B1569="Non - avec lien de dépendance",MIN(1129,J1569,$C1569)*overallRate,MIN(1129,J1569)*overallRate))</f>
        <v>#VALUE!</v>
      </c>
      <c r="U1569" s="110" t="e">
        <f>IF(revenueReduction&gt;0.3,MAX(IF($B1569="Non - avec lien de dépendance",MIN(1129,K1569,$C1569)*overallRate,MIN(1129,K1569)*overallRate),ROUND(MAX(IF($B1569="Non - avec lien de dépendance",0,MIN((0.75*K1569),847)),MIN(K1569,(0.75*$C1569),847)),2)),IF($B1569="Non - avec lien de dépendance",MIN(1129,K1569,$C1569)*overallRate,MIN(1129,K1569)*overallRate))</f>
        <v>#VALUE!</v>
      </c>
    </row>
    <row r="1570" spans="12:21" x14ac:dyDescent="0.5">
      <c r="L1570" s="56" t="str">
        <f>IF(ISTEXT(overallRate),"Effectuez l’étape 1",IF(OR(COUNT($C1570,H1570)&lt;&gt;2,overallRate=0),0,IF(D1570="Oui",ROUND(MAX(IF($B1570="Non - avec lien de dépendance",0,MIN((0.75*H1570),847)),MIN(H1570,(0.75*$C1570),847)),2),R1570)))</f>
        <v>Effectuez l’étape 1</v>
      </c>
      <c r="M1570" s="56" t="str">
        <f>IF(ISTEXT(overallRate),"Effectuez l’étape 1",IF(OR(COUNT($C1570,I1570)&lt;&gt;2,overallRate=0),0,IF(E1570="Yes",ROUND(MAX(IF($B1570="Non - avec lien de dépendance",0,MIN((0.75*I1570),847)),MIN(I1570,(0.75*$C1570),847)),2),S1570)))</f>
        <v>Effectuez l’étape 1</v>
      </c>
      <c r="N1570" s="56" t="str">
        <f>IF(ISTEXT(overallRate),"Effectuez l’étape 1",IF(OR(COUNT($C1570,J1570)&lt;&gt;2,overallRate=0),0,IF(F1570="Yes",ROUND(MAX(IF($B1570="Non - avec lien de dépendance",0,MIN((0.75*J1570),847)),MIN(J1570,(0.75*$C1570),847)),2),T1570)))</f>
        <v>Effectuez l’étape 1</v>
      </c>
      <c r="O1570" s="56" t="str">
        <f>IF(ISTEXT(overallRate),"Effectuez l’étape 1",IF(OR(COUNT($C1570,K1570)&lt;&gt;2,overallRate=0),0,IF(G1570="Yes",ROUND(MAX(IF($B1570="Non - avec lien de dépendance",0,MIN((0.75*K1570),847)),MIN(K1570,(0.75*$C1570),847)),2),U1570)))</f>
        <v>Effectuez l’étape 1</v>
      </c>
      <c r="P1570" s="3">
        <f t="shared" si="24"/>
        <v>0</v>
      </c>
      <c r="R1570" s="110" t="e">
        <f>IF(revenueReduction&gt;0.3,MAX(IF($B1570="Non - avec lien de dépendance",MIN(1129,H1570,$C1570)*overallRate,MIN(1129,H1570)*overallRate),ROUND(MAX(IF($B1570="Non - avec lien de dépendance",0,MIN((0.75*H1570),847)),MIN(H1570,(0.75*$C1570),847)),2)),IF($B1570="Non - avec lien de dépendance",MIN(1129,H1570,$C1570)*overallRate,MIN(1129,H1570)*overallRate))</f>
        <v>#VALUE!</v>
      </c>
      <c r="S1570" s="110" t="e">
        <f>IF(revenueReduction&gt;0.3,MAX(IF($B1570="Non - avec lien de dépendance",MIN(1129,I1570,$C1570)*overallRate,MIN(1129,I1570)*overallRate),ROUND(MAX(IF($B1570="Non - avec lien de dépendance",0,MIN((0.75*I1570),847)),MIN(I1570,(0.75*$C1570),847)),2)),IF($B1570="Non - avec lien de dépendance",MIN(1129,I1570,$C1570)*overallRate,MIN(1129,I1570)*overallRate))</f>
        <v>#VALUE!</v>
      </c>
      <c r="T1570" s="110" t="e">
        <f>IF(revenueReduction&gt;0.3,MAX(IF($B1570="Non - avec lien de dépendance",MIN(1129,J1570,$C1570)*overallRate,MIN(1129,J1570)*overallRate),ROUND(MAX(IF($B1570="Non - avec lien de dépendance",0,MIN((0.75*J1570),847)),MIN(J1570,(0.75*$C1570),847)),2)),IF($B1570="Non - avec lien de dépendance",MIN(1129,J1570,$C1570)*overallRate,MIN(1129,J1570)*overallRate))</f>
        <v>#VALUE!</v>
      </c>
      <c r="U1570" s="110" t="e">
        <f>IF(revenueReduction&gt;0.3,MAX(IF($B1570="Non - avec lien de dépendance",MIN(1129,K1570,$C1570)*overallRate,MIN(1129,K1570)*overallRate),ROUND(MAX(IF($B1570="Non - avec lien de dépendance",0,MIN((0.75*K1570),847)),MIN(K1570,(0.75*$C1570),847)),2)),IF($B1570="Non - avec lien de dépendance",MIN(1129,K1570,$C1570)*overallRate,MIN(1129,K1570)*overallRate))</f>
        <v>#VALUE!</v>
      </c>
    </row>
    <row r="1571" spans="12:21" x14ac:dyDescent="0.5">
      <c r="L1571" s="56" t="str">
        <f>IF(ISTEXT(overallRate),"Effectuez l’étape 1",IF(OR(COUNT($C1571,H1571)&lt;&gt;2,overallRate=0),0,IF(D1571="Oui",ROUND(MAX(IF($B1571="Non - avec lien de dépendance",0,MIN((0.75*H1571),847)),MIN(H1571,(0.75*$C1571),847)),2),R1571)))</f>
        <v>Effectuez l’étape 1</v>
      </c>
      <c r="M1571" s="56" t="str">
        <f>IF(ISTEXT(overallRate),"Effectuez l’étape 1",IF(OR(COUNT($C1571,I1571)&lt;&gt;2,overallRate=0),0,IF(E1571="Yes",ROUND(MAX(IF($B1571="Non - avec lien de dépendance",0,MIN((0.75*I1571),847)),MIN(I1571,(0.75*$C1571),847)),2),S1571)))</f>
        <v>Effectuez l’étape 1</v>
      </c>
      <c r="N1571" s="56" t="str">
        <f>IF(ISTEXT(overallRate),"Effectuez l’étape 1",IF(OR(COUNT($C1571,J1571)&lt;&gt;2,overallRate=0),0,IF(F1571="Yes",ROUND(MAX(IF($B1571="Non - avec lien de dépendance",0,MIN((0.75*J1571),847)),MIN(J1571,(0.75*$C1571),847)),2),T1571)))</f>
        <v>Effectuez l’étape 1</v>
      </c>
      <c r="O1571" s="56" t="str">
        <f>IF(ISTEXT(overallRate),"Effectuez l’étape 1",IF(OR(COUNT($C1571,K1571)&lt;&gt;2,overallRate=0),0,IF(G1571="Yes",ROUND(MAX(IF($B1571="Non - avec lien de dépendance",0,MIN((0.75*K1571),847)),MIN(K1571,(0.75*$C1571),847)),2),U1571)))</f>
        <v>Effectuez l’étape 1</v>
      </c>
      <c r="P1571" s="3">
        <f t="shared" si="24"/>
        <v>0</v>
      </c>
      <c r="R1571" s="110" t="e">
        <f>IF(revenueReduction&gt;0.3,MAX(IF($B1571="Non - avec lien de dépendance",MIN(1129,H1571,$C1571)*overallRate,MIN(1129,H1571)*overallRate),ROUND(MAX(IF($B1571="Non - avec lien de dépendance",0,MIN((0.75*H1571),847)),MIN(H1571,(0.75*$C1571),847)),2)),IF($B1571="Non - avec lien de dépendance",MIN(1129,H1571,$C1571)*overallRate,MIN(1129,H1571)*overallRate))</f>
        <v>#VALUE!</v>
      </c>
      <c r="S1571" s="110" t="e">
        <f>IF(revenueReduction&gt;0.3,MAX(IF($B1571="Non - avec lien de dépendance",MIN(1129,I1571,$C1571)*overallRate,MIN(1129,I1571)*overallRate),ROUND(MAX(IF($B1571="Non - avec lien de dépendance",0,MIN((0.75*I1571),847)),MIN(I1571,(0.75*$C1571),847)),2)),IF($B1571="Non - avec lien de dépendance",MIN(1129,I1571,$C1571)*overallRate,MIN(1129,I1571)*overallRate))</f>
        <v>#VALUE!</v>
      </c>
      <c r="T1571" s="110" t="e">
        <f>IF(revenueReduction&gt;0.3,MAX(IF($B1571="Non - avec lien de dépendance",MIN(1129,J1571,$C1571)*overallRate,MIN(1129,J1571)*overallRate),ROUND(MAX(IF($B1571="Non - avec lien de dépendance",0,MIN((0.75*J1571),847)),MIN(J1571,(0.75*$C1571),847)),2)),IF($B1571="Non - avec lien de dépendance",MIN(1129,J1571,$C1571)*overallRate,MIN(1129,J1571)*overallRate))</f>
        <v>#VALUE!</v>
      </c>
      <c r="U1571" s="110" t="e">
        <f>IF(revenueReduction&gt;0.3,MAX(IF($B1571="Non - avec lien de dépendance",MIN(1129,K1571,$C1571)*overallRate,MIN(1129,K1571)*overallRate),ROUND(MAX(IF($B1571="Non - avec lien de dépendance",0,MIN((0.75*K1571),847)),MIN(K1571,(0.75*$C1571),847)),2)),IF($B1571="Non - avec lien de dépendance",MIN(1129,K1571,$C1571)*overallRate,MIN(1129,K1571)*overallRate))</f>
        <v>#VALUE!</v>
      </c>
    </row>
    <row r="1572" spans="12:21" x14ac:dyDescent="0.5">
      <c r="L1572" s="56" t="str">
        <f>IF(ISTEXT(overallRate),"Effectuez l’étape 1",IF(OR(COUNT($C1572,H1572)&lt;&gt;2,overallRate=0),0,IF(D1572="Oui",ROUND(MAX(IF($B1572="Non - avec lien de dépendance",0,MIN((0.75*H1572),847)),MIN(H1572,(0.75*$C1572),847)),2),R1572)))</f>
        <v>Effectuez l’étape 1</v>
      </c>
      <c r="M1572" s="56" t="str">
        <f>IF(ISTEXT(overallRate),"Effectuez l’étape 1",IF(OR(COUNT($C1572,I1572)&lt;&gt;2,overallRate=0),0,IF(E1572="Yes",ROUND(MAX(IF($B1572="Non - avec lien de dépendance",0,MIN((0.75*I1572),847)),MIN(I1572,(0.75*$C1572),847)),2),S1572)))</f>
        <v>Effectuez l’étape 1</v>
      </c>
      <c r="N1572" s="56" t="str">
        <f>IF(ISTEXT(overallRate),"Effectuez l’étape 1",IF(OR(COUNT($C1572,J1572)&lt;&gt;2,overallRate=0),0,IF(F1572="Yes",ROUND(MAX(IF($B1572="Non - avec lien de dépendance",0,MIN((0.75*J1572),847)),MIN(J1572,(0.75*$C1572),847)),2),T1572)))</f>
        <v>Effectuez l’étape 1</v>
      </c>
      <c r="O1572" s="56" t="str">
        <f>IF(ISTEXT(overallRate),"Effectuez l’étape 1",IF(OR(COUNT($C1572,K1572)&lt;&gt;2,overallRate=0),0,IF(G1572="Yes",ROUND(MAX(IF($B1572="Non - avec lien de dépendance",0,MIN((0.75*K1572),847)),MIN(K1572,(0.75*$C1572),847)),2),U1572)))</f>
        <v>Effectuez l’étape 1</v>
      </c>
      <c r="P1572" s="3">
        <f t="shared" si="24"/>
        <v>0</v>
      </c>
      <c r="R1572" s="110" t="e">
        <f>IF(revenueReduction&gt;0.3,MAX(IF($B1572="Non - avec lien de dépendance",MIN(1129,H1572,$C1572)*overallRate,MIN(1129,H1572)*overallRate),ROUND(MAX(IF($B1572="Non - avec lien de dépendance",0,MIN((0.75*H1572),847)),MIN(H1572,(0.75*$C1572),847)),2)),IF($B1572="Non - avec lien de dépendance",MIN(1129,H1572,$C1572)*overallRate,MIN(1129,H1572)*overallRate))</f>
        <v>#VALUE!</v>
      </c>
      <c r="S1572" s="110" t="e">
        <f>IF(revenueReduction&gt;0.3,MAX(IF($B1572="Non - avec lien de dépendance",MIN(1129,I1572,$C1572)*overallRate,MIN(1129,I1572)*overallRate),ROUND(MAX(IF($B1572="Non - avec lien de dépendance",0,MIN((0.75*I1572),847)),MIN(I1572,(0.75*$C1572),847)),2)),IF($B1572="Non - avec lien de dépendance",MIN(1129,I1572,$C1572)*overallRate,MIN(1129,I1572)*overallRate))</f>
        <v>#VALUE!</v>
      </c>
      <c r="T1572" s="110" t="e">
        <f>IF(revenueReduction&gt;0.3,MAX(IF($B1572="Non - avec lien de dépendance",MIN(1129,J1572,$C1572)*overallRate,MIN(1129,J1572)*overallRate),ROUND(MAX(IF($B1572="Non - avec lien de dépendance",0,MIN((0.75*J1572),847)),MIN(J1572,(0.75*$C1572),847)),2)),IF($B1572="Non - avec lien de dépendance",MIN(1129,J1572,$C1572)*overallRate,MIN(1129,J1572)*overallRate))</f>
        <v>#VALUE!</v>
      </c>
      <c r="U1572" s="110" t="e">
        <f>IF(revenueReduction&gt;0.3,MAX(IF($B1572="Non - avec lien de dépendance",MIN(1129,K1572,$C1572)*overallRate,MIN(1129,K1572)*overallRate),ROUND(MAX(IF($B1572="Non - avec lien de dépendance",0,MIN((0.75*K1572),847)),MIN(K1572,(0.75*$C1572),847)),2)),IF($B1572="Non - avec lien de dépendance",MIN(1129,K1572,$C1572)*overallRate,MIN(1129,K1572)*overallRate))</f>
        <v>#VALUE!</v>
      </c>
    </row>
    <row r="1573" spans="12:21" x14ac:dyDescent="0.5">
      <c r="L1573" s="56" t="str">
        <f>IF(ISTEXT(overallRate),"Effectuez l’étape 1",IF(OR(COUNT($C1573,H1573)&lt;&gt;2,overallRate=0),0,IF(D1573="Oui",ROUND(MAX(IF($B1573="Non - avec lien de dépendance",0,MIN((0.75*H1573),847)),MIN(H1573,(0.75*$C1573),847)),2),R1573)))</f>
        <v>Effectuez l’étape 1</v>
      </c>
      <c r="M1573" s="56" t="str">
        <f>IF(ISTEXT(overallRate),"Effectuez l’étape 1",IF(OR(COUNT($C1573,I1573)&lt;&gt;2,overallRate=0),0,IF(E1573="Yes",ROUND(MAX(IF($B1573="Non - avec lien de dépendance",0,MIN((0.75*I1573),847)),MIN(I1573,(0.75*$C1573),847)),2),S1573)))</f>
        <v>Effectuez l’étape 1</v>
      </c>
      <c r="N1573" s="56" t="str">
        <f>IF(ISTEXT(overallRate),"Effectuez l’étape 1",IF(OR(COUNT($C1573,J1573)&lt;&gt;2,overallRate=0),0,IF(F1573="Yes",ROUND(MAX(IF($B1573="Non - avec lien de dépendance",0,MIN((0.75*J1573),847)),MIN(J1573,(0.75*$C1573),847)),2),T1573)))</f>
        <v>Effectuez l’étape 1</v>
      </c>
      <c r="O1573" s="56" t="str">
        <f>IF(ISTEXT(overallRate),"Effectuez l’étape 1",IF(OR(COUNT($C1573,K1573)&lt;&gt;2,overallRate=0),0,IF(G1573="Yes",ROUND(MAX(IF($B1573="Non - avec lien de dépendance",0,MIN((0.75*K1573),847)),MIN(K1573,(0.75*$C1573),847)),2),U1573)))</f>
        <v>Effectuez l’étape 1</v>
      </c>
      <c r="P1573" s="3">
        <f t="shared" si="24"/>
        <v>0</v>
      </c>
      <c r="R1573" s="110" t="e">
        <f>IF(revenueReduction&gt;0.3,MAX(IF($B1573="Non - avec lien de dépendance",MIN(1129,H1573,$C1573)*overallRate,MIN(1129,H1573)*overallRate),ROUND(MAX(IF($B1573="Non - avec lien de dépendance",0,MIN((0.75*H1573),847)),MIN(H1573,(0.75*$C1573),847)),2)),IF($B1573="Non - avec lien de dépendance",MIN(1129,H1573,$C1573)*overallRate,MIN(1129,H1573)*overallRate))</f>
        <v>#VALUE!</v>
      </c>
      <c r="S1573" s="110" t="e">
        <f>IF(revenueReduction&gt;0.3,MAX(IF($B1573="Non - avec lien de dépendance",MIN(1129,I1573,$C1573)*overallRate,MIN(1129,I1573)*overallRate),ROUND(MAX(IF($B1573="Non - avec lien de dépendance",0,MIN((0.75*I1573),847)),MIN(I1573,(0.75*$C1573),847)),2)),IF($B1573="Non - avec lien de dépendance",MIN(1129,I1573,$C1573)*overallRate,MIN(1129,I1573)*overallRate))</f>
        <v>#VALUE!</v>
      </c>
      <c r="T1573" s="110" t="e">
        <f>IF(revenueReduction&gt;0.3,MAX(IF($B1573="Non - avec lien de dépendance",MIN(1129,J1573,$C1573)*overallRate,MIN(1129,J1573)*overallRate),ROUND(MAX(IF($B1573="Non - avec lien de dépendance",0,MIN((0.75*J1573),847)),MIN(J1573,(0.75*$C1573),847)),2)),IF($B1573="Non - avec lien de dépendance",MIN(1129,J1573,$C1573)*overallRate,MIN(1129,J1573)*overallRate))</f>
        <v>#VALUE!</v>
      </c>
      <c r="U1573" s="110" t="e">
        <f>IF(revenueReduction&gt;0.3,MAX(IF($B1573="Non - avec lien de dépendance",MIN(1129,K1573,$C1573)*overallRate,MIN(1129,K1573)*overallRate),ROUND(MAX(IF($B1573="Non - avec lien de dépendance",0,MIN((0.75*K1573),847)),MIN(K1573,(0.75*$C1573),847)),2)),IF($B1573="Non - avec lien de dépendance",MIN(1129,K1573,$C1573)*overallRate,MIN(1129,K1573)*overallRate))</f>
        <v>#VALUE!</v>
      </c>
    </row>
    <row r="1574" spans="12:21" x14ac:dyDescent="0.5">
      <c r="L1574" s="56" t="str">
        <f>IF(ISTEXT(overallRate),"Effectuez l’étape 1",IF(OR(COUNT($C1574,H1574)&lt;&gt;2,overallRate=0),0,IF(D1574="Oui",ROUND(MAX(IF($B1574="Non - avec lien de dépendance",0,MIN((0.75*H1574),847)),MIN(H1574,(0.75*$C1574),847)),2),R1574)))</f>
        <v>Effectuez l’étape 1</v>
      </c>
      <c r="M1574" s="56" t="str">
        <f>IF(ISTEXT(overallRate),"Effectuez l’étape 1",IF(OR(COUNT($C1574,I1574)&lt;&gt;2,overallRate=0),0,IF(E1574="Yes",ROUND(MAX(IF($B1574="Non - avec lien de dépendance",0,MIN((0.75*I1574),847)),MIN(I1574,(0.75*$C1574),847)),2),S1574)))</f>
        <v>Effectuez l’étape 1</v>
      </c>
      <c r="N1574" s="56" t="str">
        <f>IF(ISTEXT(overallRate),"Effectuez l’étape 1",IF(OR(COUNT($C1574,J1574)&lt;&gt;2,overallRate=0),0,IF(F1574="Yes",ROUND(MAX(IF($B1574="Non - avec lien de dépendance",0,MIN((0.75*J1574),847)),MIN(J1574,(0.75*$C1574),847)),2),T1574)))</f>
        <v>Effectuez l’étape 1</v>
      </c>
      <c r="O1574" s="56" t="str">
        <f>IF(ISTEXT(overallRate),"Effectuez l’étape 1",IF(OR(COUNT($C1574,K1574)&lt;&gt;2,overallRate=0),0,IF(G1574="Yes",ROUND(MAX(IF($B1574="Non - avec lien de dépendance",0,MIN((0.75*K1574),847)),MIN(K1574,(0.75*$C1574),847)),2),U1574)))</f>
        <v>Effectuez l’étape 1</v>
      </c>
      <c r="P1574" s="3">
        <f t="shared" si="24"/>
        <v>0</v>
      </c>
      <c r="R1574" s="110" t="e">
        <f>IF(revenueReduction&gt;0.3,MAX(IF($B1574="Non - avec lien de dépendance",MIN(1129,H1574,$C1574)*overallRate,MIN(1129,H1574)*overallRate),ROUND(MAX(IF($B1574="Non - avec lien de dépendance",0,MIN((0.75*H1574),847)),MIN(H1574,(0.75*$C1574),847)),2)),IF($B1574="Non - avec lien de dépendance",MIN(1129,H1574,$C1574)*overallRate,MIN(1129,H1574)*overallRate))</f>
        <v>#VALUE!</v>
      </c>
      <c r="S1574" s="110" t="e">
        <f>IF(revenueReduction&gt;0.3,MAX(IF($B1574="Non - avec lien de dépendance",MIN(1129,I1574,$C1574)*overallRate,MIN(1129,I1574)*overallRate),ROUND(MAX(IF($B1574="Non - avec lien de dépendance",0,MIN((0.75*I1574),847)),MIN(I1574,(0.75*$C1574),847)),2)),IF($B1574="Non - avec lien de dépendance",MIN(1129,I1574,$C1574)*overallRate,MIN(1129,I1574)*overallRate))</f>
        <v>#VALUE!</v>
      </c>
      <c r="T1574" s="110" t="e">
        <f>IF(revenueReduction&gt;0.3,MAX(IF($B1574="Non - avec lien de dépendance",MIN(1129,J1574,$C1574)*overallRate,MIN(1129,J1574)*overallRate),ROUND(MAX(IF($B1574="Non - avec lien de dépendance",0,MIN((0.75*J1574),847)),MIN(J1574,(0.75*$C1574),847)),2)),IF($B1574="Non - avec lien de dépendance",MIN(1129,J1574,$C1574)*overallRate,MIN(1129,J1574)*overallRate))</f>
        <v>#VALUE!</v>
      </c>
      <c r="U1574" s="110" t="e">
        <f>IF(revenueReduction&gt;0.3,MAX(IF($B1574="Non - avec lien de dépendance",MIN(1129,K1574,$C1574)*overallRate,MIN(1129,K1574)*overallRate),ROUND(MAX(IF($B1574="Non - avec lien de dépendance",0,MIN((0.75*K1574),847)),MIN(K1574,(0.75*$C1574),847)),2)),IF($B1574="Non - avec lien de dépendance",MIN(1129,K1574,$C1574)*overallRate,MIN(1129,K1574)*overallRate))</f>
        <v>#VALUE!</v>
      </c>
    </row>
    <row r="1575" spans="12:21" x14ac:dyDescent="0.5">
      <c r="L1575" s="56" t="str">
        <f>IF(ISTEXT(overallRate),"Effectuez l’étape 1",IF(OR(COUNT($C1575,H1575)&lt;&gt;2,overallRate=0),0,IF(D1575="Oui",ROUND(MAX(IF($B1575="Non - avec lien de dépendance",0,MIN((0.75*H1575),847)),MIN(H1575,(0.75*$C1575),847)),2),R1575)))</f>
        <v>Effectuez l’étape 1</v>
      </c>
      <c r="M1575" s="56" t="str">
        <f>IF(ISTEXT(overallRate),"Effectuez l’étape 1",IF(OR(COUNT($C1575,I1575)&lt;&gt;2,overallRate=0),0,IF(E1575="Yes",ROUND(MAX(IF($B1575="Non - avec lien de dépendance",0,MIN((0.75*I1575),847)),MIN(I1575,(0.75*$C1575),847)),2),S1575)))</f>
        <v>Effectuez l’étape 1</v>
      </c>
      <c r="N1575" s="56" t="str">
        <f>IF(ISTEXT(overallRate),"Effectuez l’étape 1",IF(OR(COUNT($C1575,J1575)&lt;&gt;2,overallRate=0),0,IF(F1575="Yes",ROUND(MAX(IF($B1575="Non - avec lien de dépendance",0,MIN((0.75*J1575),847)),MIN(J1575,(0.75*$C1575),847)),2),T1575)))</f>
        <v>Effectuez l’étape 1</v>
      </c>
      <c r="O1575" s="56" t="str">
        <f>IF(ISTEXT(overallRate),"Effectuez l’étape 1",IF(OR(COUNT($C1575,K1575)&lt;&gt;2,overallRate=0),0,IF(G1575="Yes",ROUND(MAX(IF($B1575="Non - avec lien de dépendance",0,MIN((0.75*K1575),847)),MIN(K1575,(0.75*$C1575),847)),2),U1575)))</f>
        <v>Effectuez l’étape 1</v>
      </c>
      <c r="P1575" s="3">
        <f t="shared" si="24"/>
        <v>0</v>
      </c>
      <c r="R1575" s="110" t="e">
        <f>IF(revenueReduction&gt;0.3,MAX(IF($B1575="Non - avec lien de dépendance",MIN(1129,H1575,$C1575)*overallRate,MIN(1129,H1575)*overallRate),ROUND(MAX(IF($B1575="Non - avec lien de dépendance",0,MIN((0.75*H1575),847)),MIN(H1575,(0.75*$C1575),847)),2)),IF($B1575="Non - avec lien de dépendance",MIN(1129,H1575,$C1575)*overallRate,MIN(1129,H1575)*overallRate))</f>
        <v>#VALUE!</v>
      </c>
      <c r="S1575" s="110" t="e">
        <f>IF(revenueReduction&gt;0.3,MAX(IF($B1575="Non - avec lien de dépendance",MIN(1129,I1575,$C1575)*overallRate,MIN(1129,I1575)*overallRate),ROUND(MAX(IF($B1575="Non - avec lien de dépendance",0,MIN((0.75*I1575),847)),MIN(I1575,(0.75*$C1575),847)),2)),IF($B1575="Non - avec lien de dépendance",MIN(1129,I1575,$C1575)*overallRate,MIN(1129,I1575)*overallRate))</f>
        <v>#VALUE!</v>
      </c>
      <c r="T1575" s="110" t="e">
        <f>IF(revenueReduction&gt;0.3,MAX(IF($B1575="Non - avec lien de dépendance",MIN(1129,J1575,$C1575)*overallRate,MIN(1129,J1575)*overallRate),ROUND(MAX(IF($B1575="Non - avec lien de dépendance",0,MIN((0.75*J1575),847)),MIN(J1575,(0.75*$C1575),847)),2)),IF($B1575="Non - avec lien de dépendance",MIN(1129,J1575,$C1575)*overallRate,MIN(1129,J1575)*overallRate))</f>
        <v>#VALUE!</v>
      </c>
      <c r="U1575" s="110" t="e">
        <f>IF(revenueReduction&gt;0.3,MAX(IF($B1575="Non - avec lien de dépendance",MIN(1129,K1575,$C1575)*overallRate,MIN(1129,K1575)*overallRate),ROUND(MAX(IF($B1575="Non - avec lien de dépendance",0,MIN((0.75*K1575),847)),MIN(K1575,(0.75*$C1575),847)),2)),IF($B1575="Non - avec lien de dépendance",MIN(1129,K1575,$C1575)*overallRate,MIN(1129,K1575)*overallRate))</f>
        <v>#VALUE!</v>
      </c>
    </row>
    <row r="1576" spans="12:21" x14ac:dyDescent="0.5">
      <c r="L1576" s="56" t="str">
        <f>IF(ISTEXT(overallRate),"Effectuez l’étape 1",IF(OR(COUNT($C1576,H1576)&lt;&gt;2,overallRate=0),0,IF(D1576="Oui",ROUND(MAX(IF($B1576="Non - avec lien de dépendance",0,MIN((0.75*H1576),847)),MIN(H1576,(0.75*$C1576),847)),2),R1576)))</f>
        <v>Effectuez l’étape 1</v>
      </c>
      <c r="M1576" s="56" t="str">
        <f>IF(ISTEXT(overallRate),"Effectuez l’étape 1",IF(OR(COUNT($C1576,I1576)&lt;&gt;2,overallRate=0),0,IF(E1576="Yes",ROUND(MAX(IF($B1576="Non - avec lien de dépendance",0,MIN((0.75*I1576),847)),MIN(I1576,(0.75*$C1576),847)),2),S1576)))</f>
        <v>Effectuez l’étape 1</v>
      </c>
      <c r="N1576" s="56" t="str">
        <f>IF(ISTEXT(overallRate),"Effectuez l’étape 1",IF(OR(COUNT($C1576,J1576)&lt;&gt;2,overallRate=0),0,IF(F1576="Yes",ROUND(MAX(IF($B1576="Non - avec lien de dépendance",0,MIN((0.75*J1576),847)),MIN(J1576,(0.75*$C1576),847)),2),T1576)))</f>
        <v>Effectuez l’étape 1</v>
      </c>
      <c r="O1576" s="56" t="str">
        <f>IF(ISTEXT(overallRate),"Effectuez l’étape 1",IF(OR(COUNT($C1576,K1576)&lt;&gt;2,overallRate=0),0,IF(G1576="Yes",ROUND(MAX(IF($B1576="Non - avec lien de dépendance",0,MIN((0.75*K1576),847)),MIN(K1576,(0.75*$C1576),847)),2),U1576)))</f>
        <v>Effectuez l’étape 1</v>
      </c>
      <c r="P1576" s="3">
        <f t="shared" si="24"/>
        <v>0</v>
      </c>
      <c r="R1576" s="110" t="e">
        <f>IF(revenueReduction&gt;0.3,MAX(IF($B1576="Non - avec lien de dépendance",MIN(1129,H1576,$C1576)*overallRate,MIN(1129,H1576)*overallRate),ROUND(MAX(IF($B1576="Non - avec lien de dépendance",0,MIN((0.75*H1576),847)),MIN(H1576,(0.75*$C1576),847)),2)),IF($B1576="Non - avec lien de dépendance",MIN(1129,H1576,$C1576)*overallRate,MIN(1129,H1576)*overallRate))</f>
        <v>#VALUE!</v>
      </c>
      <c r="S1576" s="110" t="e">
        <f>IF(revenueReduction&gt;0.3,MAX(IF($B1576="Non - avec lien de dépendance",MIN(1129,I1576,$C1576)*overallRate,MIN(1129,I1576)*overallRate),ROUND(MAX(IF($B1576="Non - avec lien de dépendance",0,MIN((0.75*I1576),847)),MIN(I1576,(0.75*$C1576),847)),2)),IF($B1576="Non - avec lien de dépendance",MIN(1129,I1576,$C1576)*overallRate,MIN(1129,I1576)*overallRate))</f>
        <v>#VALUE!</v>
      </c>
      <c r="T1576" s="110" t="e">
        <f>IF(revenueReduction&gt;0.3,MAX(IF($B1576="Non - avec lien de dépendance",MIN(1129,J1576,$C1576)*overallRate,MIN(1129,J1576)*overallRate),ROUND(MAX(IF($B1576="Non - avec lien de dépendance",0,MIN((0.75*J1576),847)),MIN(J1576,(0.75*$C1576),847)),2)),IF($B1576="Non - avec lien de dépendance",MIN(1129,J1576,$C1576)*overallRate,MIN(1129,J1576)*overallRate))</f>
        <v>#VALUE!</v>
      </c>
      <c r="U1576" s="110" t="e">
        <f>IF(revenueReduction&gt;0.3,MAX(IF($B1576="Non - avec lien de dépendance",MIN(1129,K1576,$C1576)*overallRate,MIN(1129,K1576)*overallRate),ROUND(MAX(IF($B1576="Non - avec lien de dépendance",0,MIN((0.75*K1576),847)),MIN(K1576,(0.75*$C1576),847)),2)),IF($B1576="Non - avec lien de dépendance",MIN(1129,K1576,$C1576)*overallRate,MIN(1129,K1576)*overallRate))</f>
        <v>#VALUE!</v>
      </c>
    </row>
    <row r="1577" spans="12:21" x14ac:dyDescent="0.5">
      <c r="L1577" s="56" t="str">
        <f>IF(ISTEXT(overallRate),"Effectuez l’étape 1",IF(OR(COUNT($C1577,H1577)&lt;&gt;2,overallRate=0),0,IF(D1577="Oui",ROUND(MAX(IF($B1577="Non - avec lien de dépendance",0,MIN((0.75*H1577),847)),MIN(H1577,(0.75*$C1577),847)),2),R1577)))</f>
        <v>Effectuez l’étape 1</v>
      </c>
      <c r="M1577" s="56" t="str">
        <f>IF(ISTEXT(overallRate),"Effectuez l’étape 1",IF(OR(COUNT($C1577,I1577)&lt;&gt;2,overallRate=0),0,IF(E1577="Yes",ROUND(MAX(IF($B1577="Non - avec lien de dépendance",0,MIN((0.75*I1577),847)),MIN(I1577,(0.75*$C1577),847)),2),S1577)))</f>
        <v>Effectuez l’étape 1</v>
      </c>
      <c r="N1577" s="56" t="str">
        <f>IF(ISTEXT(overallRate),"Effectuez l’étape 1",IF(OR(COUNT($C1577,J1577)&lt;&gt;2,overallRate=0),0,IF(F1577="Yes",ROUND(MAX(IF($B1577="Non - avec lien de dépendance",0,MIN((0.75*J1577),847)),MIN(J1577,(0.75*$C1577),847)),2),T1577)))</f>
        <v>Effectuez l’étape 1</v>
      </c>
      <c r="O1577" s="56" t="str">
        <f>IF(ISTEXT(overallRate),"Effectuez l’étape 1",IF(OR(COUNT($C1577,K1577)&lt;&gt;2,overallRate=0),0,IF(G1577="Yes",ROUND(MAX(IF($B1577="Non - avec lien de dépendance",0,MIN((0.75*K1577),847)),MIN(K1577,(0.75*$C1577),847)),2),U1577)))</f>
        <v>Effectuez l’étape 1</v>
      </c>
      <c r="P1577" s="3">
        <f t="shared" si="24"/>
        <v>0</v>
      </c>
      <c r="R1577" s="110" t="e">
        <f>IF(revenueReduction&gt;0.3,MAX(IF($B1577="Non - avec lien de dépendance",MIN(1129,H1577,$C1577)*overallRate,MIN(1129,H1577)*overallRate),ROUND(MAX(IF($B1577="Non - avec lien de dépendance",0,MIN((0.75*H1577),847)),MIN(H1577,(0.75*$C1577),847)),2)),IF($B1577="Non - avec lien de dépendance",MIN(1129,H1577,$C1577)*overallRate,MIN(1129,H1577)*overallRate))</f>
        <v>#VALUE!</v>
      </c>
      <c r="S1577" s="110" t="e">
        <f>IF(revenueReduction&gt;0.3,MAX(IF($B1577="Non - avec lien de dépendance",MIN(1129,I1577,$C1577)*overallRate,MIN(1129,I1577)*overallRate),ROUND(MAX(IF($B1577="Non - avec lien de dépendance",0,MIN((0.75*I1577),847)),MIN(I1577,(0.75*$C1577),847)),2)),IF($B1577="Non - avec lien de dépendance",MIN(1129,I1577,$C1577)*overallRate,MIN(1129,I1577)*overallRate))</f>
        <v>#VALUE!</v>
      </c>
      <c r="T1577" s="110" t="e">
        <f>IF(revenueReduction&gt;0.3,MAX(IF($B1577="Non - avec lien de dépendance",MIN(1129,J1577,$C1577)*overallRate,MIN(1129,J1577)*overallRate),ROUND(MAX(IF($B1577="Non - avec lien de dépendance",0,MIN((0.75*J1577),847)),MIN(J1577,(0.75*$C1577),847)),2)),IF($B1577="Non - avec lien de dépendance",MIN(1129,J1577,$C1577)*overallRate,MIN(1129,J1577)*overallRate))</f>
        <v>#VALUE!</v>
      </c>
      <c r="U1577" s="110" t="e">
        <f>IF(revenueReduction&gt;0.3,MAX(IF($B1577="Non - avec lien de dépendance",MIN(1129,K1577,$C1577)*overallRate,MIN(1129,K1577)*overallRate),ROUND(MAX(IF($B1577="Non - avec lien de dépendance",0,MIN((0.75*K1577),847)),MIN(K1577,(0.75*$C1577),847)),2)),IF($B1577="Non - avec lien de dépendance",MIN(1129,K1577,$C1577)*overallRate,MIN(1129,K1577)*overallRate))</f>
        <v>#VALUE!</v>
      </c>
    </row>
    <row r="1578" spans="12:21" x14ac:dyDescent="0.5">
      <c r="L1578" s="56" t="str">
        <f>IF(ISTEXT(overallRate),"Effectuez l’étape 1",IF(OR(COUNT($C1578,H1578)&lt;&gt;2,overallRate=0),0,IF(D1578="Oui",ROUND(MAX(IF($B1578="Non - avec lien de dépendance",0,MIN((0.75*H1578),847)),MIN(H1578,(0.75*$C1578),847)),2),R1578)))</f>
        <v>Effectuez l’étape 1</v>
      </c>
      <c r="M1578" s="56" t="str">
        <f>IF(ISTEXT(overallRate),"Effectuez l’étape 1",IF(OR(COUNT($C1578,I1578)&lt;&gt;2,overallRate=0),0,IF(E1578="Yes",ROUND(MAX(IF($B1578="Non - avec lien de dépendance",0,MIN((0.75*I1578),847)),MIN(I1578,(0.75*$C1578),847)),2),S1578)))</f>
        <v>Effectuez l’étape 1</v>
      </c>
      <c r="N1578" s="56" t="str">
        <f>IF(ISTEXT(overallRate),"Effectuez l’étape 1",IF(OR(COUNT($C1578,J1578)&lt;&gt;2,overallRate=0),0,IF(F1578="Yes",ROUND(MAX(IF($B1578="Non - avec lien de dépendance",0,MIN((0.75*J1578),847)),MIN(J1578,(0.75*$C1578),847)),2),T1578)))</f>
        <v>Effectuez l’étape 1</v>
      </c>
      <c r="O1578" s="56" t="str">
        <f>IF(ISTEXT(overallRate),"Effectuez l’étape 1",IF(OR(COUNT($C1578,K1578)&lt;&gt;2,overallRate=0),0,IF(G1578="Yes",ROUND(MAX(IF($B1578="Non - avec lien de dépendance",0,MIN((0.75*K1578),847)),MIN(K1578,(0.75*$C1578),847)),2),U1578)))</f>
        <v>Effectuez l’étape 1</v>
      </c>
      <c r="P1578" s="3">
        <f t="shared" si="24"/>
        <v>0</v>
      </c>
      <c r="R1578" s="110" t="e">
        <f>IF(revenueReduction&gt;0.3,MAX(IF($B1578="Non - avec lien de dépendance",MIN(1129,H1578,$C1578)*overallRate,MIN(1129,H1578)*overallRate),ROUND(MAX(IF($B1578="Non - avec lien de dépendance",0,MIN((0.75*H1578),847)),MIN(H1578,(0.75*$C1578),847)),2)),IF($B1578="Non - avec lien de dépendance",MIN(1129,H1578,$C1578)*overallRate,MIN(1129,H1578)*overallRate))</f>
        <v>#VALUE!</v>
      </c>
      <c r="S1578" s="110" t="e">
        <f>IF(revenueReduction&gt;0.3,MAX(IF($B1578="Non - avec lien de dépendance",MIN(1129,I1578,$C1578)*overallRate,MIN(1129,I1578)*overallRate),ROUND(MAX(IF($B1578="Non - avec lien de dépendance",0,MIN((0.75*I1578),847)),MIN(I1578,(0.75*$C1578),847)),2)),IF($B1578="Non - avec lien de dépendance",MIN(1129,I1578,$C1578)*overallRate,MIN(1129,I1578)*overallRate))</f>
        <v>#VALUE!</v>
      </c>
      <c r="T1578" s="110" t="e">
        <f>IF(revenueReduction&gt;0.3,MAX(IF($B1578="Non - avec lien de dépendance",MIN(1129,J1578,$C1578)*overallRate,MIN(1129,J1578)*overallRate),ROUND(MAX(IF($B1578="Non - avec lien de dépendance",0,MIN((0.75*J1578),847)),MIN(J1578,(0.75*$C1578),847)),2)),IF($B1578="Non - avec lien de dépendance",MIN(1129,J1578,$C1578)*overallRate,MIN(1129,J1578)*overallRate))</f>
        <v>#VALUE!</v>
      </c>
      <c r="U1578" s="110" t="e">
        <f>IF(revenueReduction&gt;0.3,MAX(IF($B1578="Non - avec lien de dépendance",MIN(1129,K1578,$C1578)*overallRate,MIN(1129,K1578)*overallRate),ROUND(MAX(IF($B1578="Non - avec lien de dépendance",0,MIN((0.75*K1578),847)),MIN(K1578,(0.75*$C1578),847)),2)),IF($B1578="Non - avec lien de dépendance",MIN(1129,K1578,$C1578)*overallRate,MIN(1129,K1578)*overallRate))</f>
        <v>#VALUE!</v>
      </c>
    </row>
    <row r="1579" spans="12:21" x14ac:dyDescent="0.5">
      <c r="L1579" s="56" t="str">
        <f>IF(ISTEXT(overallRate),"Effectuez l’étape 1",IF(OR(COUNT($C1579,H1579)&lt;&gt;2,overallRate=0),0,IF(D1579="Oui",ROUND(MAX(IF($B1579="Non - avec lien de dépendance",0,MIN((0.75*H1579),847)),MIN(H1579,(0.75*$C1579),847)),2),R1579)))</f>
        <v>Effectuez l’étape 1</v>
      </c>
      <c r="M1579" s="56" t="str">
        <f>IF(ISTEXT(overallRate),"Effectuez l’étape 1",IF(OR(COUNT($C1579,I1579)&lt;&gt;2,overallRate=0),0,IF(E1579="Yes",ROUND(MAX(IF($B1579="Non - avec lien de dépendance",0,MIN((0.75*I1579),847)),MIN(I1579,(0.75*$C1579),847)),2),S1579)))</f>
        <v>Effectuez l’étape 1</v>
      </c>
      <c r="N1579" s="56" t="str">
        <f>IF(ISTEXT(overallRate),"Effectuez l’étape 1",IF(OR(COUNT($C1579,J1579)&lt;&gt;2,overallRate=0),0,IF(F1579="Yes",ROUND(MAX(IF($B1579="Non - avec lien de dépendance",0,MIN((0.75*J1579),847)),MIN(J1579,(0.75*$C1579),847)),2),T1579)))</f>
        <v>Effectuez l’étape 1</v>
      </c>
      <c r="O1579" s="56" t="str">
        <f>IF(ISTEXT(overallRate),"Effectuez l’étape 1",IF(OR(COUNT($C1579,K1579)&lt;&gt;2,overallRate=0),0,IF(G1579="Yes",ROUND(MAX(IF($B1579="Non - avec lien de dépendance",0,MIN((0.75*K1579),847)),MIN(K1579,(0.75*$C1579),847)),2),U1579)))</f>
        <v>Effectuez l’étape 1</v>
      </c>
      <c r="P1579" s="3">
        <f t="shared" si="24"/>
        <v>0</v>
      </c>
      <c r="R1579" s="110" t="e">
        <f>IF(revenueReduction&gt;0.3,MAX(IF($B1579="Non - avec lien de dépendance",MIN(1129,H1579,$C1579)*overallRate,MIN(1129,H1579)*overallRate),ROUND(MAX(IF($B1579="Non - avec lien de dépendance",0,MIN((0.75*H1579),847)),MIN(H1579,(0.75*$C1579),847)),2)),IF($B1579="Non - avec lien de dépendance",MIN(1129,H1579,$C1579)*overallRate,MIN(1129,H1579)*overallRate))</f>
        <v>#VALUE!</v>
      </c>
      <c r="S1579" s="110" t="e">
        <f>IF(revenueReduction&gt;0.3,MAX(IF($B1579="Non - avec lien de dépendance",MIN(1129,I1579,$C1579)*overallRate,MIN(1129,I1579)*overallRate),ROUND(MAX(IF($B1579="Non - avec lien de dépendance",0,MIN((0.75*I1579),847)),MIN(I1579,(0.75*$C1579),847)),2)),IF($B1579="Non - avec lien de dépendance",MIN(1129,I1579,$C1579)*overallRate,MIN(1129,I1579)*overallRate))</f>
        <v>#VALUE!</v>
      </c>
      <c r="T1579" s="110" t="e">
        <f>IF(revenueReduction&gt;0.3,MAX(IF($B1579="Non - avec lien de dépendance",MIN(1129,J1579,$C1579)*overallRate,MIN(1129,J1579)*overallRate),ROUND(MAX(IF($B1579="Non - avec lien de dépendance",0,MIN((0.75*J1579),847)),MIN(J1579,(0.75*$C1579),847)),2)),IF($B1579="Non - avec lien de dépendance",MIN(1129,J1579,$C1579)*overallRate,MIN(1129,J1579)*overallRate))</f>
        <v>#VALUE!</v>
      </c>
      <c r="U1579" s="110" t="e">
        <f>IF(revenueReduction&gt;0.3,MAX(IF($B1579="Non - avec lien de dépendance",MIN(1129,K1579,$C1579)*overallRate,MIN(1129,K1579)*overallRate),ROUND(MAX(IF($B1579="Non - avec lien de dépendance",0,MIN((0.75*K1579),847)),MIN(K1579,(0.75*$C1579),847)),2)),IF($B1579="Non - avec lien de dépendance",MIN(1129,K1579,$C1579)*overallRate,MIN(1129,K1579)*overallRate))</f>
        <v>#VALUE!</v>
      </c>
    </row>
    <row r="1580" spans="12:21" x14ac:dyDescent="0.5">
      <c r="L1580" s="56" t="str">
        <f>IF(ISTEXT(overallRate),"Effectuez l’étape 1",IF(OR(COUNT($C1580,H1580)&lt;&gt;2,overallRate=0),0,IF(D1580="Oui",ROUND(MAX(IF($B1580="Non - avec lien de dépendance",0,MIN((0.75*H1580),847)),MIN(H1580,(0.75*$C1580),847)),2),R1580)))</f>
        <v>Effectuez l’étape 1</v>
      </c>
      <c r="M1580" s="56" t="str">
        <f>IF(ISTEXT(overallRate),"Effectuez l’étape 1",IF(OR(COUNT($C1580,I1580)&lt;&gt;2,overallRate=0),0,IF(E1580="Yes",ROUND(MAX(IF($B1580="Non - avec lien de dépendance",0,MIN((0.75*I1580),847)),MIN(I1580,(0.75*$C1580),847)),2),S1580)))</f>
        <v>Effectuez l’étape 1</v>
      </c>
      <c r="N1580" s="56" t="str">
        <f>IF(ISTEXT(overallRate),"Effectuez l’étape 1",IF(OR(COUNT($C1580,J1580)&lt;&gt;2,overallRate=0),0,IF(F1580="Yes",ROUND(MAX(IF($B1580="Non - avec lien de dépendance",0,MIN((0.75*J1580),847)),MIN(J1580,(0.75*$C1580),847)),2),T1580)))</f>
        <v>Effectuez l’étape 1</v>
      </c>
      <c r="O1580" s="56" t="str">
        <f>IF(ISTEXT(overallRate),"Effectuez l’étape 1",IF(OR(COUNT($C1580,K1580)&lt;&gt;2,overallRate=0),0,IF(G1580="Yes",ROUND(MAX(IF($B1580="Non - avec lien de dépendance",0,MIN((0.75*K1580),847)),MIN(K1580,(0.75*$C1580),847)),2),U1580)))</f>
        <v>Effectuez l’étape 1</v>
      </c>
      <c r="P1580" s="3">
        <f t="shared" si="24"/>
        <v>0</v>
      </c>
      <c r="R1580" s="110" t="e">
        <f>IF(revenueReduction&gt;0.3,MAX(IF($B1580="Non - avec lien de dépendance",MIN(1129,H1580,$C1580)*overallRate,MIN(1129,H1580)*overallRate),ROUND(MAX(IF($B1580="Non - avec lien de dépendance",0,MIN((0.75*H1580),847)),MIN(H1580,(0.75*$C1580),847)),2)),IF($B1580="Non - avec lien de dépendance",MIN(1129,H1580,$C1580)*overallRate,MIN(1129,H1580)*overallRate))</f>
        <v>#VALUE!</v>
      </c>
      <c r="S1580" s="110" t="e">
        <f>IF(revenueReduction&gt;0.3,MAX(IF($B1580="Non - avec lien de dépendance",MIN(1129,I1580,$C1580)*overallRate,MIN(1129,I1580)*overallRate),ROUND(MAX(IF($B1580="Non - avec lien de dépendance",0,MIN((0.75*I1580),847)),MIN(I1580,(0.75*$C1580),847)),2)),IF($B1580="Non - avec lien de dépendance",MIN(1129,I1580,$C1580)*overallRate,MIN(1129,I1580)*overallRate))</f>
        <v>#VALUE!</v>
      </c>
      <c r="T1580" s="110" t="e">
        <f>IF(revenueReduction&gt;0.3,MAX(IF($B1580="Non - avec lien de dépendance",MIN(1129,J1580,$C1580)*overallRate,MIN(1129,J1580)*overallRate),ROUND(MAX(IF($B1580="Non - avec lien de dépendance",0,MIN((0.75*J1580),847)),MIN(J1580,(0.75*$C1580),847)),2)),IF($B1580="Non - avec lien de dépendance",MIN(1129,J1580,$C1580)*overallRate,MIN(1129,J1580)*overallRate))</f>
        <v>#VALUE!</v>
      </c>
      <c r="U1580" s="110" t="e">
        <f>IF(revenueReduction&gt;0.3,MAX(IF($B1580="Non - avec lien de dépendance",MIN(1129,K1580,$C1580)*overallRate,MIN(1129,K1580)*overallRate),ROUND(MAX(IF($B1580="Non - avec lien de dépendance",0,MIN((0.75*K1580),847)),MIN(K1580,(0.75*$C1580),847)),2)),IF($B1580="Non - avec lien de dépendance",MIN(1129,K1580,$C1580)*overallRate,MIN(1129,K1580)*overallRate))</f>
        <v>#VALUE!</v>
      </c>
    </row>
    <row r="1581" spans="12:21" x14ac:dyDescent="0.5">
      <c r="L1581" s="56" t="str">
        <f>IF(ISTEXT(overallRate),"Effectuez l’étape 1",IF(OR(COUNT($C1581,H1581)&lt;&gt;2,overallRate=0),0,IF(D1581="Oui",ROUND(MAX(IF($B1581="Non - avec lien de dépendance",0,MIN((0.75*H1581),847)),MIN(H1581,(0.75*$C1581),847)),2),R1581)))</f>
        <v>Effectuez l’étape 1</v>
      </c>
      <c r="M1581" s="56" t="str">
        <f>IF(ISTEXT(overallRate),"Effectuez l’étape 1",IF(OR(COUNT($C1581,I1581)&lt;&gt;2,overallRate=0),0,IF(E1581="Yes",ROUND(MAX(IF($B1581="Non - avec lien de dépendance",0,MIN((0.75*I1581),847)),MIN(I1581,(0.75*$C1581),847)),2),S1581)))</f>
        <v>Effectuez l’étape 1</v>
      </c>
      <c r="N1581" s="56" t="str">
        <f>IF(ISTEXT(overallRate),"Effectuez l’étape 1",IF(OR(COUNT($C1581,J1581)&lt;&gt;2,overallRate=0),0,IF(F1581="Yes",ROUND(MAX(IF($B1581="Non - avec lien de dépendance",0,MIN((0.75*J1581),847)),MIN(J1581,(0.75*$C1581),847)),2),T1581)))</f>
        <v>Effectuez l’étape 1</v>
      </c>
      <c r="O1581" s="56" t="str">
        <f>IF(ISTEXT(overallRate),"Effectuez l’étape 1",IF(OR(COUNT($C1581,K1581)&lt;&gt;2,overallRate=0),0,IF(G1581="Yes",ROUND(MAX(IF($B1581="Non - avec lien de dépendance",0,MIN((0.75*K1581),847)),MIN(K1581,(0.75*$C1581),847)),2),U1581)))</f>
        <v>Effectuez l’étape 1</v>
      </c>
      <c r="P1581" s="3">
        <f t="shared" si="24"/>
        <v>0</v>
      </c>
      <c r="R1581" s="110" t="e">
        <f>IF(revenueReduction&gt;0.3,MAX(IF($B1581="Non - avec lien de dépendance",MIN(1129,H1581,$C1581)*overallRate,MIN(1129,H1581)*overallRate),ROUND(MAX(IF($B1581="Non - avec lien de dépendance",0,MIN((0.75*H1581),847)),MIN(H1581,(0.75*$C1581),847)),2)),IF($B1581="Non - avec lien de dépendance",MIN(1129,H1581,$C1581)*overallRate,MIN(1129,H1581)*overallRate))</f>
        <v>#VALUE!</v>
      </c>
      <c r="S1581" s="110" t="e">
        <f>IF(revenueReduction&gt;0.3,MAX(IF($B1581="Non - avec lien de dépendance",MIN(1129,I1581,$C1581)*overallRate,MIN(1129,I1581)*overallRate),ROUND(MAX(IF($B1581="Non - avec lien de dépendance",0,MIN((0.75*I1581),847)),MIN(I1581,(0.75*$C1581),847)),2)),IF($B1581="Non - avec lien de dépendance",MIN(1129,I1581,$C1581)*overallRate,MIN(1129,I1581)*overallRate))</f>
        <v>#VALUE!</v>
      </c>
      <c r="T1581" s="110" t="e">
        <f>IF(revenueReduction&gt;0.3,MAX(IF($B1581="Non - avec lien de dépendance",MIN(1129,J1581,$C1581)*overallRate,MIN(1129,J1581)*overallRate),ROUND(MAX(IF($B1581="Non - avec lien de dépendance",0,MIN((0.75*J1581),847)),MIN(J1581,(0.75*$C1581),847)),2)),IF($B1581="Non - avec lien de dépendance",MIN(1129,J1581,$C1581)*overallRate,MIN(1129,J1581)*overallRate))</f>
        <v>#VALUE!</v>
      </c>
      <c r="U1581" s="110" t="e">
        <f>IF(revenueReduction&gt;0.3,MAX(IF($B1581="Non - avec lien de dépendance",MIN(1129,K1581,$C1581)*overallRate,MIN(1129,K1581)*overallRate),ROUND(MAX(IF($B1581="Non - avec lien de dépendance",0,MIN((0.75*K1581),847)),MIN(K1581,(0.75*$C1581),847)),2)),IF($B1581="Non - avec lien de dépendance",MIN(1129,K1581,$C1581)*overallRate,MIN(1129,K1581)*overallRate))</f>
        <v>#VALUE!</v>
      </c>
    </row>
    <row r="1582" spans="12:21" x14ac:dyDescent="0.5">
      <c r="L1582" s="56" t="str">
        <f>IF(ISTEXT(overallRate),"Effectuez l’étape 1",IF(OR(COUNT($C1582,H1582)&lt;&gt;2,overallRate=0),0,IF(D1582="Oui",ROUND(MAX(IF($B1582="Non - avec lien de dépendance",0,MIN((0.75*H1582),847)),MIN(H1582,(0.75*$C1582),847)),2),R1582)))</f>
        <v>Effectuez l’étape 1</v>
      </c>
      <c r="M1582" s="56" t="str">
        <f>IF(ISTEXT(overallRate),"Effectuez l’étape 1",IF(OR(COUNT($C1582,I1582)&lt;&gt;2,overallRate=0),0,IF(E1582="Yes",ROUND(MAX(IF($B1582="Non - avec lien de dépendance",0,MIN((0.75*I1582),847)),MIN(I1582,(0.75*$C1582),847)),2),S1582)))</f>
        <v>Effectuez l’étape 1</v>
      </c>
      <c r="N1582" s="56" t="str">
        <f>IF(ISTEXT(overallRate),"Effectuez l’étape 1",IF(OR(COUNT($C1582,J1582)&lt;&gt;2,overallRate=0),0,IF(F1582="Yes",ROUND(MAX(IF($B1582="Non - avec lien de dépendance",0,MIN((0.75*J1582),847)),MIN(J1582,(0.75*$C1582),847)),2),T1582)))</f>
        <v>Effectuez l’étape 1</v>
      </c>
      <c r="O1582" s="56" t="str">
        <f>IF(ISTEXT(overallRate),"Effectuez l’étape 1",IF(OR(COUNT($C1582,K1582)&lt;&gt;2,overallRate=0),0,IF(G1582="Yes",ROUND(MAX(IF($B1582="Non - avec lien de dépendance",0,MIN((0.75*K1582),847)),MIN(K1582,(0.75*$C1582),847)),2),U1582)))</f>
        <v>Effectuez l’étape 1</v>
      </c>
      <c r="P1582" s="3">
        <f t="shared" si="24"/>
        <v>0</v>
      </c>
      <c r="R1582" s="110" t="e">
        <f>IF(revenueReduction&gt;0.3,MAX(IF($B1582="Non - avec lien de dépendance",MIN(1129,H1582,$C1582)*overallRate,MIN(1129,H1582)*overallRate),ROUND(MAX(IF($B1582="Non - avec lien de dépendance",0,MIN((0.75*H1582),847)),MIN(H1582,(0.75*$C1582),847)),2)),IF($B1582="Non - avec lien de dépendance",MIN(1129,H1582,$C1582)*overallRate,MIN(1129,H1582)*overallRate))</f>
        <v>#VALUE!</v>
      </c>
      <c r="S1582" s="110" t="e">
        <f>IF(revenueReduction&gt;0.3,MAX(IF($B1582="Non - avec lien de dépendance",MIN(1129,I1582,$C1582)*overallRate,MIN(1129,I1582)*overallRate),ROUND(MAX(IF($B1582="Non - avec lien de dépendance",0,MIN((0.75*I1582),847)),MIN(I1582,(0.75*$C1582),847)),2)),IF($B1582="Non - avec lien de dépendance",MIN(1129,I1582,$C1582)*overallRate,MIN(1129,I1582)*overallRate))</f>
        <v>#VALUE!</v>
      </c>
      <c r="T1582" s="110" t="e">
        <f>IF(revenueReduction&gt;0.3,MAX(IF($B1582="Non - avec lien de dépendance",MIN(1129,J1582,$C1582)*overallRate,MIN(1129,J1582)*overallRate),ROUND(MAX(IF($B1582="Non - avec lien de dépendance",0,MIN((0.75*J1582),847)),MIN(J1582,(0.75*$C1582),847)),2)),IF($B1582="Non - avec lien de dépendance",MIN(1129,J1582,$C1582)*overallRate,MIN(1129,J1582)*overallRate))</f>
        <v>#VALUE!</v>
      </c>
      <c r="U1582" s="110" t="e">
        <f>IF(revenueReduction&gt;0.3,MAX(IF($B1582="Non - avec lien de dépendance",MIN(1129,K1582,$C1582)*overallRate,MIN(1129,K1582)*overallRate),ROUND(MAX(IF($B1582="Non - avec lien de dépendance",0,MIN((0.75*K1582),847)),MIN(K1582,(0.75*$C1582),847)),2)),IF($B1582="Non - avec lien de dépendance",MIN(1129,K1582,$C1582)*overallRate,MIN(1129,K1582)*overallRate))</f>
        <v>#VALUE!</v>
      </c>
    </row>
    <row r="1583" spans="12:21" x14ac:dyDescent="0.5">
      <c r="L1583" s="56" t="str">
        <f>IF(ISTEXT(overallRate),"Effectuez l’étape 1",IF(OR(COUNT($C1583,H1583)&lt;&gt;2,overallRate=0),0,IF(D1583="Oui",ROUND(MAX(IF($B1583="Non - avec lien de dépendance",0,MIN((0.75*H1583),847)),MIN(H1583,(0.75*$C1583),847)),2),R1583)))</f>
        <v>Effectuez l’étape 1</v>
      </c>
      <c r="M1583" s="56" t="str">
        <f>IF(ISTEXT(overallRate),"Effectuez l’étape 1",IF(OR(COUNT($C1583,I1583)&lt;&gt;2,overallRate=0),0,IF(E1583="Yes",ROUND(MAX(IF($B1583="Non - avec lien de dépendance",0,MIN((0.75*I1583),847)),MIN(I1583,(0.75*$C1583),847)),2),S1583)))</f>
        <v>Effectuez l’étape 1</v>
      </c>
      <c r="N1583" s="56" t="str">
        <f>IF(ISTEXT(overallRate),"Effectuez l’étape 1",IF(OR(COUNT($C1583,J1583)&lt;&gt;2,overallRate=0),0,IF(F1583="Yes",ROUND(MAX(IF($B1583="Non - avec lien de dépendance",0,MIN((0.75*J1583),847)),MIN(J1583,(0.75*$C1583),847)),2),T1583)))</f>
        <v>Effectuez l’étape 1</v>
      </c>
      <c r="O1583" s="56" t="str">
        <f>IF(ISTEXT(overallRate),"Effectuez l’étape 1",IF(OR(COUNT($C1583,K1583)&lt;&gt;2,overallRate=0),0,IF(G1583="Yes",ROUND(MAX(IF($B1583="Non - avec lien de dépendance",0,MIN((0.75*K1583),847)),MIN(K1583,(0.75*$C1583),847)),2),U1583)))</f>
        <v>Effectuez l’étape 1</v>
      </c>
      <c r="P1583" s="3">
        <f t="shared" si="24"/>
        <v>0</v>
      </c>
      <c r="R1583" s="110" t="e">
        <f>IF(revenueReduction&gt;0.3,MAX(IF($B1583="Non - avec lien de dépendance",MIN(1129,H1583,$C1583)*overallRate,MIN(1129,H1583)*overallRate),ROUND(MAX(IF($B1583="Non - avec lien de dépendance",0,MIN((0.75*H1583),847)),MIN(H1583,(0.75*$C1583),847)),2)),IF($B1583="Non - avec lien de dépendance",MIN(1129,H1583,$C1583)*overallRate,MIN(1129,H1583)*overallRate))</f>
        <v>#VALUE!</v>
      </c>
      <c r="S1583" s="110" t="e">
        <f>IF(revenueReduction&gt;0.3,MAX(IF($B1583="Non - avec lien de dépendance",MIN(1129,I1583,$C1583)*overallRate,MIN(1129,I1583)*overallRate),ROUND(MAX(IF($B1583="Non - avec lien de dépendance",0,MIN((0.75*I1583),847)),MIN(I1583,(0.75*$C1583),847)),2)),IF($B1583="Non - avec lien de dépendance",MIN(1129,I1583,$C1583)*overallRate,MIN(1129,I1583)*overallRate))</f>
        <v>#VALUE!</v>
      </c>
      <c r="T1583" s="110" t="e">
        <f>IF(revenueReduction&gt;0.3,MAX(IF($B1583="Non - avec lien de dépendance",MIN(1129,J1583,$C1583)*overallRate,MIN(1129,J1583)*overallRate),ROUND(MAX(IF($B1583="Non - avec lien de dépendance",0,MIN((0.75*J1583),847)),MIN(J1583,(0.75*$C1583),847)),2)),IF($B1583="Non - avec lien de dépendance",MIN(1129,J1583,$C1583)*overallRate,MIN(1129,J1583)*overallRate))</f>
        <v>#VALUE!</v>
      </c>
      <c r="U1583" s="110" t="e">
        <f>IF(revenueReduction&gt;0.3,MAX(IF($B1583="Non - avec lien de dépendance",MIN(1129,K1583,$C1583)*overallRate,MIN(1129,K1583)*overallRate),ROUND(MAX(IF($B1583="Non - avec lien de dépendance",0,MIN((0.75*K1583),847)),MIN(K1583,(0.75*$C1583),847)),2)),IF($B1583="Non - avec lien de dépendance",MIN(1129,K1583,$C1583)*overallRate,MIN(1129,K1583)*overallRate))</f>
        <v>#VALUE!</v>
      </c>
    </row>
    <row r="1584" spans="12:21" x14ac:dyDescent="0.5">
      <c r="L1584" s="56" t="str">
        <f>IF(ISTEXT(overallRate),"Effectuez l’étape 1",IF(OR(COUNT($C1584,H1584)&lt;&gt;2,overallRate=0),0,IF(D1584="Oui",ROUND(MAX(IF($B1584="Non - avec lien de dépendance",0,MIN((0.75*H1584),847)),MIN(H1584,(0.75*$C1584),847)),2),R1584)))</f>
        <v>Effectuez l’étape 1</v>
      </c>
      <c r="M1584" s="56" t="str">
        <f>IF(ISTEXT(overallRate),"Effectuez l’étape 1",IF(OR(COUNT($C1584,I1584)&lt;&gt;2,overallRate=0),0,IF(E1584="Yes",ROUND(MAX(IF($B1584="Non - avec lien de dépendance",0,MIN((0.75*I1584),847)),MIN(I1584,(0.75*$C1584),847)),2),S1584)))</f>
        <v>Effectuez l’étape 1</v>
      </c>
      <c r="N1584" s="56" t="str">
        <f>IF(ISTEXT(overallRate),"Effectuez l’étape 1",IF(OR(COUNT($C1584,J1584)&lt;&gt;2,overallRate=0),0,IF(F1584="Yes",ROUND(MAX(IF($B1584="Non - avec lien de dépendance",0,MIN((0.75*J1584),847)),MIN(J1584,(0.75*$C1584),847)),2),T1584)))</f>
        <v>Effectuez l’étape 1</v>
      </c>
      <c r="O1584" s="56" t="str">
        <f>IF(ISTEXT(overallRate),"Effectuez l’étape 1",IF(OR(COUNT($C1584,K1584)&lt;&gt;2,overallRate=0),0,IF(G1584="Yes",ROUND(MAX(IF($B1584="Non - avec lien de dépendance",0,MIN((0.75*K1584),847)),MIN(K1584,(0.75*$C1584),847)),2),U1584)))</f>
        <v>Effectuez l’étape 1</v>
      </c>
      <c r="P1584" s="3">
        <f t="shared" si="24"/>
        <v>0</v>
      </c>
      <c r="R1584" s="110" t="e">
        <f>IF(revenueReduction&gt;0.3,MAX(IF($B1584="Non - avec lien de dépendance",MIN(1129,H1584,$C1584)*overallRate,MIN(1129,H1584)*overallRate),ROUND(MAX(IF($B1584="Non - avec lien de dépendance",0,MIN((0.75*H1584),847)),MIN(H1584,(0.75*$C1584),847)),2)),IF($B1584="Non - avec lien de dépendance",MIN(1129,H1584,$C1584)*overallRate,MIN(1129,H1584)*overallRate))</f>
        <v>#VALUE!</v>
      </c>
      <c r="S1584" s="110" t="e">
        <f>IF(revenueReduction&gt;0.3,MAX(IF($B1584="Non - avec lien de dépendance",MIN(1129,I1584,$C1584)*overallRate,MIN(1129,I1584)*overallRate),ROUND(MAX(IF($B1584="Non - avec lien de dépendance",0,MIN((0.75*I1584),847)),MIN(I1584,(0.75*$C1584),847)),2)),IF($B1584="Non - avec lien de dépendance",MIN(1129,I1584,$C1584)*overallRate,MIN(1129,I1584)*overallRate))</f>
        <v>#VALUE!</v>
      </c>
      <c r="T1584" s="110" t="e">
        <f>IF(revenueReduction&gt;0.3,MAX(IF($B1584="Non - avec lien de dépendance",MIN(1129,J1584,$C1584)*overallRate,MIN(1129,J1584)*overallRate),ROUND(MAX(IF($B1584="Non - avec lien de dépendance",0,MIN((0.75*J1584),847)),MIN(J1584,(0.75*$C1584),847)),2)),IF($B1584="Non - avec lien de dépendance",MIN(1129,J1584,$C1584)*overallRate,MIN(1129,J1584)*overallRate))</f>
        <v>#VALUE!</v>
      </c>
      <c r="U1584" s="110" t="e">
        <f>IF(revenueReduction&gt;0.3,MAX(IF($B1584="Non - avec lien de dépendance",MIN(1129,K1584,$C1584)*overallRate,MIN(1129,K1584)*overallRate),ROUND(MAX(IF($B1584="Non - avec lien de dépendance",0,MIN((0.75*K1584),847)),MIN(K1584,(0.75*$C1584),847)),2)),IF($B1584="Non - avec lien de dépendance",MIN(1129,K1584,$C1584)*overallRate,MIN(1129,K1584)*overallRate))</f>
        <v>#VALUE!</v>
      </c>
    </row>
    <row r="1585" spans="12:21" x14ac:dyDescent="0.5">
      <c r="L1585" s="56" t="str">
        <f>IF(ISTEXT(overallRate),"Effectuez l’étape 1",IF(OR(COUNT($C1585,H1585)&lt;&gt;2,overallRate=0),0,IF(D1585="Oui",ROUND(MAX(IF($B1585="Non - avec lien de dépendance",0,MIN((0.75*H1585),847)),MIN(H1585,(0.75*$C1585),847)),2),R1585)))</f>
        <v>Effectuez l’étape 1</v>
      </c>
      <c r="M1585" s="56" t="str">
        <f>IF(ISTEXT(overallRate),"Effectuez l’étape 1",IF(OR(COUNT($C1585,I1585)&lt;&gt;2,overallRate=0),0,IF(E1585="Yes",ROUND(MAX(IF($B1585="Non - avec lien de dépendance",0,MIN((0.75*I1585),847)),MIN(I1585,(0.75*$C1585),847)),2),S1585)))</f>
        <v>Effectuez l’étape 1</v>
      </c>
      <c r="N1585" s="56" t="str">
        <f>IF(ISTEXT(overallRate),"Effectuez l’étape 1",IF(OR(COUNT($C1585,J1585)&lt;&gt;2,overallRate=0),0,IF(F1585="Yes",ROUND(MAX(IF($B1585="Non - avec lien de dépendance",0,MIN((0.75*J1585),847)),MIN(J1585,(0.75*$C1585),847)),2),T1585)))</f>
        <v>Effectuez l’étape 1</v>
      </c>
      <c r="O1585" s="56" t="str">
        <f>IF(ISTEXT(overallRate),"Effectuez l’étape 1",IF(OR(COUNT($C1585,K1585)&lt;&gt;2,overallRate=0),0,IF(G1585="Yes",ROUND(MAX(IF($B1585="Non - avec lien de dépendance",0,MIN((0.75*K1585),847)),MIN(K1585,(0.75*$C1585),847)),2),U1585)))</f>
        <v>Effectuez l’étape 1</v>
      </c>
      <c r="P1585" s="3">
        <f t="shared" si="24"/>
        <v>0</v>
      </c>
      <c r="R1585" s="110" t="e">
        <f>IF(revenueReduction&gt;0.3,MAX(IF($B1585="Non - avec lien de dépendance",MIN(1129,H1585,$C1585)*overallRate,MIN(1129,H1585)*overallRate),ROUND(MAX(IF($B1585="Non - avec lien de dépendance",0,MIN((0.75*H1585),847)),MIN(H1585,(0.75*$C1585),847)),2)),IF($B1585="Non - avec lien de dépendance",MIN(1129,H1585,$C1585)*overallRate,MIN(1129,H1585)*overallRate))</f>
        <v>#VALUE!</v>
      </c>
      <c r="S1585" s="110" t="e">
        <f>IF(revenueReduction&gt;0.3,MAX(IF($B1585="Non - avec lien de dépendance",MIN(1129,I1585,$C1585)*overallRate,MIN(1129,I1585)*overallRate),ROUND(MAX(IF($B1585="Non - avec lien de dépendance",0,MIN((0.75*I1585),847)),MIN(I1585,(0.75*$C1585),847)),2)),IF($B1585="Non - avec lien de dépendance",MIN(1129,I1585,$C1585)*overallRate,MIN(1129,I1585)*overallRate))</f>
        <v>#VALUE!</v>
      </c>
      <c r="T1585" s="110" t="e">
        <f>IF(revenueReduction&gt;0.3,MAX(IF($B1585="Non - avec lien de dépendance",MIN(1129,J1585,$C1585)*overallRate,MIN(1129,J1585)*overallRate),ROUND(MAX(IF($B1585="Non - avec lien de dépendance",0,MIN((0.75*J1585),847)),MIN(J1585,(0.75*$C1585),847)),2)),IF($B1585="Non - avec lien de dépendance",MIN(1129,J1585,$C1585)*overallRate,MIN(1129,J1585)*overallRate))</f>
        <v>#VALUE!</v>
      </c>
      <c r="U1585" s="110" t="e">
        <f>IF(revenueReduction&gt;0.3,MAX(IF($B1585="Non - avec lien de dépendance",MIN(1129,K1585,$C1585)*overallRate,MIN(1129,K1585)*overallRate),ROUND(MAX(IF($B1585="Non - avec lien de dépendance",0,MIN((0.75*K1585),847)),MIN(K1585,(0.75*$C1585),847)),2)),IF($B1585="Non - avec lien de dépendance",MIN(1129,K1585,$C1585)*overallRate,MIN(1129,K1585)*overallRate))</f>
        <v>#VALUE!</v>
      </c>
    </row>
    <row r="1586" spans="12:21" x14ac:dyDescent="0.5">
      <c r="L1586" s="56" t="str">
        <f>IF(ISTEXT(overallRate),"Effectuez l’étape 1",IF(OR(COUNT($C1586,H1586)&lt;&gt;2,overallRate=0),0,IF(D1586="Oui",ROUND(MAX(IF($B1586="Non - avec lien de dépendance",0,MIN((0.75*H1586),847)),MIN(H1586,(0.75*$C1586),847)),2),R1586)))</f>
        <v>Effectuez l’étape 1</v>
      </c>
      <c r="M1586" s="56" t="str">
        <f>IF(ISTEXT(overallRate),"Effectuez l’étape 1",IF(OR(COUNT($C1586,I1586)&lt;&gt;2,overallRate=0),0,IF(E1586="Yes",ROUND(MAX(IF($B1586="Non - avec lien de dépendance",0,MIN((0.75*I1586),847)),MIN(I1586,(0.75*$C1586),847)),2),S1586)))</f>
        <v>Effectuez l’étape 1</v>
      </c>
      <c r="N1586" s="56" t="str">
        <f>IF(ISTEXT(overallRate),"Effectuez l’étape 1",IF(OR(COUNT($C1586,J1586)&lt;&gt;2,overallRate=0),0,IF(F1586="Yes",ROUND(MAX(IF($B1586="Non - avec lien de dépendance",0,MIN((0.75*J1586),847)),MIN(J1586,(0.75*$C1586),847)),2),T1586)))</f>
        <v>Effectuez l’étape 1</v>
      </c>
      <c r="O1586" s="56" t="str">
        <f>IF(ISTEXT(overallRate),"Effectuez l’étape 1",IF(OR(COUNT($C1586,K1586)&lt;&gt;2,overallRate=0),0,IF(G1586="Yes",ROUND(MAX(IF($B1586="Non - avec lien de dépendance",0,MIN((0.75*K1586),847)),MIN(K1586,(0.75*$C1586),847)),2),U1586)))</f>
        <v>Effectuez l’étape 1</v>
      </c>
      <c r="P1586" s="3">
        <f t="shared" si="24"/>
        <v>0</v>
      </c>
      <c r="R1586" s="110" t="e">
        <f>IF(revenueReduction&gt;0.3,MAX(IF($B1586="Non - avec lien de dépendance",MIN(1129,H1586,$C1586)*overallRate,MIN(1129,H1586)*overallRate),ROUND(MAX(IF($B1586="Non - avec lien de dépendance",0,MIN((0.75*H1586),847)),MIN(H1586,(0.75*$C1586),847)),2)),IF($B1586="Non - avec lien de dépendance",MIN(1129,H1586,$C1586)*overallRate,MIN(1129,H1586)*overallRate))</f>
        <v>#VALUE!</v>
      </c>
      <c r="S1586" s="110" t="e">
        <f>IF(revenueReduction&gt;0.3,MAX(IF($B1586="Non - avec lien de dépendance",MIN(1129,I1586,$C1586)*overallRate,MIN(1129,I1586)*overallRate),ROUND(MAX(IF($B1586="Non - avec lien de dépendance",0,MIN((0.75*I1586),847)),MIN(I1586,(0.75*$C1586),847)),2)),IF($B1586="Non - avec lien de dépendance",MIN(1129,I1586,$C1586)*overallRate,MIN(1129,I1586)*overallRate))</f>
        <v>#VALUE!</v>
      </c>
      <c r="T1586" s="110" t="e">
        <f>IF(revenueReduction&gt;0.3,MAX(IF($B1586="Non - avec lien de dépendance",MIN(1129,J1586,$C1586)*overallRate,MIN(1129,J1586)*overallRate),ROUND(MAX(IF($B1586="Non - avec lien de dépendance",0,MIN((0.75*J1586),847)),MIN(J1586,(0.75*$C1586),847)),2)),IF($B1586="Non - avec lien de dépendance",MIN(1129,J1586,$C1586)*overallRate,MIN(1129,J1586)*overallRate))</f>
        <v>#VALUE!</v>
      </c>
      <c r="U1586" s="110" t="e">
        <f>IF(revenueReduction&gt;0.3,MAX(IF($B1586="Non - avec lien de dépendance",MIN(1129,K1586,$C1586)*overallRate,MIN(1129,K1586)*overallRate),ROUND(MAX(IF($B1586="Non - avec lien de dépendance",0,MIN((0.75*K1586),847)),MIN(K1586,(0.75*$C1586),847)),2)),IF($B1586="Non - avec lien de dépendance",MIN(1129,K1586,$C1586)*overallRate,MIN(1129,K1586)*overallRate))</f>
        <v>#VALUE!</v>
      </c>
    </row>
    <row r="1587" spans="12:21" x14ac:dyDescent="0.5">
      <c r="L1587" s="56" t="str">
        <f>IF(ISTEXT(overallRate),"Effectuez l’étape 1",IF(OR(COUNT($C1587,H1587)&lt;&gt;2,overallRate=0),0,IF(D1587="Oui",ROUND(MAX(IF($B1587="Non - avec lien de dépendance",0,MIN((0.75*H1587),847)),MIN(H1587,(0.75*$C1587),847)),2),R1587)))</f>
        <v>Effectuez l’étape 1</v>
      </c>
      <c r="M1587" s="56" t="str">
        <f>IF(ISTEXT(overallRate),"Effectuez l’étape 1",IF(OR(COUNT($C1587,I1587)&lt;&gt;2,overallRate=0),0,IF(E1587="Yes",ROUND(MAX(IF($B1587="Non - avec lien de dépendance",0,MIN((0.75*I1587),847)),MIN(I1587,(0.75*$C1587),847)),2),S1587)))</f>
        <v>Effectuez l’étape 1</v>
      </c>
      <c r="N1587" s="56" t="str">
        <f>IF(ISTEXT(overallRate),"Effectuez l’étape 1",IF(OR(COUNT($C1587,J1587)&lt;&gt;2,overallRate=0),0,IF(F1587="Yes",ROUND(MAX(IF($B1587="Non - avec lien de dépendance",0,MIN((0.75*J1587),847)),MIN(J1587,(0.75*$C1587),847)),2),T1587)))</f>
        <v>Effectuez l’étape 1</v>
      </c>
      <c r="O1587" s="56" t="str">
        <f>IF(ISTEXT(overallRate),"Effectuez l’étape 1",IF(OR(COUNT($C1587,K1587)&lt;&gt;2,overallRate=0),0,IF(G1587="Yes",ROUND(MAX(IF($B1587="Non - avec lien de dépendance",0,MIN((0.75*K1587),847)),MIN(K1587,(0.75*$C1587),847)),2),U1587)))</f>
        <v>Effectuez l’étape 1</v>
      </c>
      <c r="P1587" s="3">
        <f t="shared" si="24"/>
        <v>0</v>
      </c>
      <c r="R1587" s="110" t="e">
        <f>IF(revenueReduction&gt;0.3,MAX(IF($B1587="Non - avec lien de dépendance",MIN(1129,H1587,$C1587)*overallRate,MIN(1129,H1587)*overallRate),ROUND(MAX(IF($B1587="Non - avec lien de dépendance",0,MIN((0.75*H1587),847)),MIN(H1587,(0.75*$C1587),847)),2)),IF($B1587="Non - avec lien de dépendance",MIN(1129,H1587,$C1587)*overallRate,MIN(1129,H1587)*overallRate))</f>
        <v>#VALUE!</v>
      </c>
      <c r="S1587" s="110" t="e">
        <f>IF(revenueReduction&gt;0.3,MAX(IF($B1587="Non - avec lien de dépendance",MIN(1129,I1587,$C1587)*overallRate,MIN(1129,I1587)*overallRate),ROUND(MAX(IF($B1587="Non - avec lien de dépendance",0,MIN((0.75*I1587),847)),MIN(I1587,(0.75*$C1587),847)),2)),IF($B1587="Non - avec lien de dépendance",MIN(1129,I1587,$C1587)*overallRate,MIN(1129,I1587)*overallRate))</f>
        <v>#VALUE!</v>
      </c>
      <c r="T1587" s="110" t="e">
        <f>IF(revenueReduction&gt;0.3,MAX(IF($B1587="Non - avec lien de dépendance",MIN(1129,J1587,$C1587)*overallRate,MIN(1129,J1587)*overallRate),ROUND(MAX(IF($B1587="Non - avec lien de dépendance",0,MIN((0.75*J1587),847)),MIN(J1587,(0.75*$C1587),847)),2)),IF($B1587="Non - avec lien de dépendance",MIN(1129,J1587,$C1587)*overallRate,MIN(1129,J1587)*overallRate))</f>
        <v>#VALUE!</v>
      </c>
      <c r="U1587" s="110" t="e">
        <f>IF(revenueReduction&gt;0.3,MAX(IF($B1587="Non - avec lien de dépendance",MIN(1129,K1587,$C1587)*overallRate,MIN(1129,K1587)*overallRate),ROUND(MAX(IF($B1587="Non - avec lien de dépendance",0,MIN((0.75*K1587),847)),MIN(K1587,(0.75*$C1587),847)),2)),IF($B1587="Non - avec lien de dépendance",MIN(1129,K1587,$C1587)*overallRate,MIN(1129,K1587)*overallRate))</f>
        <v>#VALUE!</v>
      </c>
    </row>
    <row r="1588" spans="12:21" x14ac:dyDescent="0.5">
      <c r="L1588" s="56" t="str">
        <f>IF(ISTEXT(overallRate),"Effectuez l’étape 1",IF(OR(COUNT($C1588,H1588)&lt;&gt;2,overallRate=0),0,IF(D1588="Oui",ROUND(MAX(IF($B1588="Non - avec lien de dépendance",0,MIN((0.75*H1588),847)),MIN(H1588,(0.75*$C1588),847)),2),R1588)))</f>
        <v>Effectuez l’étape 1</v>
      </c>
      <c r="M1588" s="56" t="str">
        <f>IF(ISTEXT(overallRate),"Effectuez l’étape 1",IF(OR(COUNT($C1588,I1588)&lt;&gt;2,overallRate=0),0,IF(E1588="Yes",ROUND(MAX(IF($B1588="Non - avec lien de dépendance",0,MIN((0.75*I1588),847)),MIN(I1588,(0.75*$C1588),847)),2),S1588)))</f>
        <v>Effectuez l’étape 1</v>
      </c>
      <c r="N1588" s="56" t="str">
        <f>IF(ISTEXT(overallRate),"Effectuez l’étape 1",IF(OR(COUNT($C1588,J1588)&lt;&gt;2,overallRate=0),0,IF(F1588="Yes",ROUND(MAX(IF($B1588="Non - avec lien de dépendance",0,MIN((0.75*J1588),847)),MIN(J1588,(0.75*$C1588),847)),2),T1588)))</f>
        <v>Effectuez l’étape 1</v>
      </c>
      <c r="O1588" s="56" t="str">
        <f>IF(ISTEXT(overallRate),"Effectuez l’étape 1",IF(OR(COUNT($C1588,K1588)&lt;&gt;2,overallRate=0),0,IF(G1588="Yes",ROUND(MAX(IF($B1588="Non - avec lien de dépendance",0,MIN((0.75*K1588),847)),MIN(K1588,(0.75*$C1588),847)),2),U1588)))</f>
        <v>Effectuez l’étape 1</v>
      </c>
      <c r="P1588" s="3">
        <f t="shared" si="24"/>
        <v>0</v>
      </c>
      <c r="R1588" s="110" t="e">
        <f>IF(revenueReduction&gt;0.3,MAX(IF($B1588="Non - avec lien de dépendance",MIN(1129,H1588,$C1588)*overallRate,MIN(1129,H1588)*overallRate),ROUND(MAX(IF($B1588="Non - avec lien de dépendance",0,MIN((0.75*H1588),847)),MIN(H1588,(0.75*$C1588),847)),2)),IF($B1588="Non - avec lien de dépendance",MIN(1129,H1588,$C1588)*overallRate,MIN(1129,H1588)*overallRate))</f>
        <v>#VALUE!</v>
      </c>
      <c r="S1588" s="110" t="e">
        <f>IF(revenueReduction&gt;0.3,MAX(IF($B1588="Non - avec lien de dépendance",MIN(1129,I1588,$C1588)*overallRate,MIN(1129,I1588)*overallRate),ROUND(MAX(IF($B1588="Non - avec lien de dépendance",0,MIN((0.75*I1588),847)),MIN(I1588,(0.75*$C1588),847)),2)),IF($B1588="Non - avec lien de dépendance",MIN(1129,I1588,$C1588)*overallRate,MIN(1129,I1588)*overallRate))</f>
        <v>#VALUE!</v>
      </c>
      <c r="T1588" s="110" t="e">
        <f>IF(revenueReduction&gt;0.3,MAX(IF($B1588="Non - avec lien de dépendance",MIN(1129,J1588,$C1588)*overallRate,MIN(1129,J1588)*overallRate),ROUND(MAX(IF($B1588="Non - avec lien de dépendance",0,MIN((0.75*J1588),847)),MIN(J1588,(0.75*$C1588),847)),2)),IF($B1588="Non - avec lien de dépendance",MIN(1129,J1588,$C1588)*overallRate,MIN(1129,J1588)*overallRate))</f>
        <v>#VALUE!</v>
      </c>
      <c r="U1588" s="110" t="e">
        <f>IF(revenueReduction&gt;0.3,MAX(IF($B1588="Non - avec lien de dépendance",MIN(1129,K1588,$C1588)*overallRate,MIN(1129,K1588)*overallRate),ROUND(MAX(IF($B1588="Non - avec lien de dépendance",0,MIN((0.75*K1588),847)),MIN(K1588,(0.75*$C1588),847)),2)),IF($B1588="Non - avec lien de dépendance",MIN(1129,K1588,$C1588)*overallRate,MIN(1129,K1588)*overallRate))</f>
        <v>#VALUE!</v>
      </c>
    </row>
    <row r="1589" spans="12:21" x14ac:dyDescent="0.5">
      <c r="L1589" s="56" t="str">
        <f>IF(ISTEXT(overallRate),"Effectuez l’étape 1",IF(OR(COUNT($C1589,H1589)&lt;&gt;2,overallRate=0),0,IF(D1589="Oui",ROUND(MAX(IF($B1589="Non - avec lien de dépendance",0,MIN((0.75*H1589),847)),MIN(H1589,(0.75*$C1589),847)),2),R1589)))</f>
        <v>Effectuez l’étape 1</v>
      </c>
      <c r="M1589" s="56" t="str">
        <f>IF(ISTEXT(overallRate),"Effectuez l’étape 1",IF(OR(COUNT($C1589,I1589)&lt;&gt;2,overallRate=0),0,IF(E1589="Yes",ROUND(MAX(IF($B1589="Non - avec lien de dépendance",0,MIN((0.75*I1589),847)),MIN(I1589,(0.75*$C1589),847)),2),S1589)))</f>
        <v>Effectuez l’étape 1</v>
      </c>
      <c r="N1589" s="56" t="str">
        <f>IF(ISTEXT(overallRate),"Effectuez l’étape 1",IF(OR(COUNT($C1589,J1589)&lt;&gt;2,overallRate=0),0,IF(F1589="Yes",ROUND(MAX(IF($B1589="Non - avec lien de dépendance",0,MIN((0.75*J1589),847)),MIN(J1589,(0.75*$C1589),847)),2),T1589)))</f>
        <v>Effectuez l’étape 1</v>
      </c>
      <c r="O1589" s="56" t="str">
        <f>IF(ISTEXT(overallRate),"Effectuez l’étape 1",IF(OR(COUNT($C1589,K1589)&lt;&gt;2,overallRate=0),0,IF(G1589="Yes",ROUND(MAX(IF($B1589="Non - avec lien de dépendance",0,MIN((0.75*K1589),847)),MIN(K1589,(0.75*$C1589),847)),2),U1589)))</f>
        <v>Effectuez l’étape 1</v>
      </c>
      <c r="P1589" s="3">
        <f t="shared" si="24"/>
        <v>0</v>
      </c>
      <c r="R1589" s="110" t="e">
        <f>IF(revenueReduction&gt;0.3,MAX(IF($B1589="Non - avec lien de dépendance",MIN(1129,H1589,$C1589)*overallRate,MIN(1129,H1589)*overallRate),ROUND(MAX(IF($B1589="Non - avec lien de dépendance",0,MIN((0.75*H1589),847)),MIN(H1589,(0.75*$C1589),847)),2)),IF($B1589="Non - avec lien de dépendance",MIN(1129,H1589,$C1589)*overallRate,MIN(1129,H1589)*overallRate))</f>
        <v>#VALUE!</v>
      </c>
      <c r="S1589" s="110" t="e">
        <f>IF(revenueReduction&gt;0.3,MAX(IF($B1589="Non - avec lien de dépendance",MIN(1129,I1589,$C1589)*overallRate,MIN(1129,I1589)*overallRate),ROUND(MAX(IF($B1589="Non - avec lien de dépendance",0,MIN((0.75*I1589),847)),MIN(I1589,(0.75*$C1589),847)),2)),IF($B1589="Non - avec lien de dépendance",MIN(1129,I1589,$C1589)*overallRate,MIN(1129,I1589)*overallRate))</f>
        <v>#VALUE!</v>
      </c>
      <c r="T1589" s="110" t="e">
        <f>IF(revenueReduction&gt;0.3,MAX(IF($B1589="Non - avec lien de dépendance",MIN(1129,J1589,$C1589)*overallRate,MIN(1129,J1589)*overallRate),ROUND(MAX(IF($B1589="Non - avec lien de dépendance",0,MIN((0.75*J1589),847)),MIN(J1589,(0.75*$C1589),847)),2)),IF($B1589="Non - avec lien de dépendance",MIN(1129,J1589,$C1589)*overallRate,MIN(1129,J1589)*overallRate))</f>
        <v>#VALUE!</v>
      </c>
      <c r="U1589" s="110" t="e">
        <f>IF(revenueReduction&gt;0.3,MAX(IF($B1589="Non - avec lien de dépendance",MIN(1129,K1589,$C1589)*overallRate,MIN(1129,K1589)*overallRate),ROUND(MAX(IF($B1589="Non - avec lien de dépendance",0,MIN((0.75*K1589),847)),MIN(K1589,(0.75*$C1589),847)),2)),IF($B1589="Non - avec lien de dépendance",MIN(1129,K1589,$C1589)*overallRate,MIN(1129,K1589)*overallRate))</f>
        <v>#VALUE!</v>
      </c>
    </row>
    <row r="1590" spans="12:21" x14ac:dyDescent="0.5">
      <c r="L1590" s="56" t="str">
        <f>IF(ISTEXT(overallRate),"Effectuez l’étape 1",IF(OR(COUNT($C1590,H1590)&lt;&gt;2,overallRate=0),0,IF(D1590="Oui",ROUND(MAX(IF($B1590="Non - avec lien de dépendance",0,MIN((0.75*H1590),847)),MIN(H1590,(0.75*$C1590),847)),2),R1590)))</f>
        <v>Effectuez l’étape 1</v>
      </c>
      <c r="M1590" s="56" t="str">
        <f>IF(ISTEXT(overallRate),"Effectuez l’étape 1",IF(OR(COUNT($C1590,I1590)&lt;&gt;2,overallRate=0),0,IF(E1590="Yes",ROUND(MAX(IF($B1590="Non - avec lien de dépendance",0,MIN((0.75*I1590),847)),MIN(I1590,(0.75*$C1590),847)),2),S1590)))</f>
        <v>Effectuez l’étape 1</v>
      </c>
      <c r="N1590" s="56" t="str">
        <f>IF(ISTEXT(overallRate),"Effectuez l’étape 1",IF(OR(COUNT($C1590,J1590)&lt;&gt;2,overallRate=0),0,IF(F1590="Yes",ROUND(MAX(IF($B1590="Non - avec lien de dépendance",0,MIN((0.75*J1590),847)),MIN(J1590,(0.75*$C1590),847)),2),T1590)))</f>
        <v>Effectuez l’étape 1</v>
      </c>
      <c r="O1590" s="56" t="str">
        <f>IF(ISTEXT(overallRate),"Effectuez l’étape 1",IF(OR(COUNT($C1590,K1590)&lt;&gt;2,overallRate=0),0,IF(G1590="Yes",ROUND(MAX(IF($B1590="Non - avec lien de dépendance",0,MIN((0.75*K1590),847)),MIN(K1590,(0.75*$C1590),847)),2),U1590)))</f>
        <v>Effectuez l’étape 1</v>
      </c>
      <c r="P1590" s="3">
        <f t="shared" si="24"/>
        <v>0</v>
      </c>
      <c r="R1590" s="110" t="e">
        <f>IF(revenueReduction&gt;0.3,MAX(IF($B1590="Non - avec lien de dépendance",MIN(1129,H1590,$C1590)*overallRate,MIN(1129,H1590)*overallRate),ROUND(MAX(IF($B1590="Non - avec lien de dépendance",0,MIN((0.75*H1590),847)),MIN(H1590,(0.75*$C1590),847)),2)),IF($B1590="Non - avec lien de dépendance",MIN(1129,H1590,$C1590)*overallRate,MIN(1129,H1590)*overallRate))</f>
        <v>#VALUE!</v>
      </c>
      <c r="S1590" s="110" t="e">
        <f>IF(revenueReduction&gt;0.3,MAX(IF($B1590="Non - avec lien de dépendance",MIN(1129,I1590,$C1590)*overallRate,MIN(1129,I1590)*overallRate),ROUND(MAX(IF($B1590="Non - avec lien de dépendance",0,MIN((0.75*I1590),847)),MIN(I1590,(0.75*$C1590),847)),2)),IF($B1590="Non - avec lien de dépendance",MIN(1129,I1590,$C1590)*overallRate,MIN(1129,I1590)*overallRate))</f>
        <v>#VALUE!</v>
      </c>
      <c r="T1590" s="110" t="e">
        <f>IF(revenueReduction&gt;0.3,MAX(IF($B1590="Non - avec lien de dépendance",MIN(1129,J1590,$C1590)*overallRate,MIN(1129,J1590)*overallRate),ROUND(MAX(IF($B1590="Non - avec lien de dépendance",0,MIN((0.75*J1590),847)),MIN(J1590,(0.75*$C1590),847)),2)),IF($B1590="Non - avec lien de dépendance",MIN(1129,J1590,$C1590)*overallRate,MIN(1129,J1590)*overallRate))</f>
        <v>#VALUE!</v>
      </c>
      <c r="U1590" s="110" t="e">
        <f>IF(revenueReduction&gt;0.3,MAX(IF($B1590="Non - avec lien de dépendance",MIN(1129,K1590,$C1590)*overallRate,MIN(1129,K1590)*overallRate),ROUND(MAX(IF($B1590="Non - avec lien de dépendance",0,MIN((0.75*K1590),847)),MIN(K1590,(0.75*$C1590),847)),2)),IF($B1590="Non - avec lien de dépendance",MIN(1129,K1590,$C1590)*overallRate,MIN(1129,K1590)*overallRate))</f>
        <v>#VALUE!</v>
      </c>
    </row>
    <row r="1591" spans="12:21" x14ac:dyDescent="0.5">
      <c r="L1591" s="56" t="str">
        <f>IF(ISTEXT(overallRate),"Effectuez l’étape 1",IF(OR(COUNT($C1591,H1591)&lt;&gt;2,overallRate=0),0,IF(D1591="Oui",ROUND(MAX(IF($B1591="Non - avec lien de dépendance",0,MIN((0.75*H1591),847)),MIN(H1591,(0.75*$C1591),847)),2),R1591)))</f>
        <v>Effectuez l’étape 1</v>
      </c>
      <c r="M1591" s="56" t="str">
        <f>IF(ISTEXT(overallRate),"Effectuez l’étape 1",IF(OR(COUNT($C1591,I1591)&lt;&gt;2,overallRate=0),0,IF(E1591="Yes",ROUND(MAX(IF($B1591="Non - avec lien de dépendance",0,MIN((0.75*I1591),847)),MIN(I1591,(0.75*$C1591),847)),2),S1591)))</f>
        <v>Effectuez l’étape 1</v>
      </c>
      <c r="N1591" s="56" t="str">
        <f>IF(ISTEXT(overallRate),"Effectuez l’étape 1",IF(OR(COUNT($C1591,J1591)&lt;&gt;2,overallRate=0),0,IF(F1591="Yes",ROUND(MAX(IF($B1591="Non - avec lien de dépendance",0,MIN((0.75*J1591),847)),MIN(J1591,(0.75*$C1591),847)),2),T1591)))</f>
        <v>Effectuez l’étape 1</v>
      </c>
      <c r="O1591" s="56" t="str">
        <f>IF(ISTEXT(overallRate),"Effectuez l’étape 1",IF(OR(COUNT($C1591,K1591)&lt;&gt;2,overallRate=0),0,IF(G1591="Yes",ROUND(MAX(IF($B1591="Non - avec lien de dépendance",0,MIN((0.75*K1591),847)),MIN(K1591,(0.75*$C1591),847)),2),U1591)))</f>
        <v>Effectuez l’étape 1</v>
      </c>
      <c r="P1591" s="3">
        <f t="shared" si="24"/>
        <v>0</v>
      </c>
      <c r="R1591" s="110" t="e">
        <f>IF(revenueReduction&gt;0.3,MAX(IF($B1591="Non - avec lien de dépendance",MIN(1129,H1591,$C1591)*overallRate,MIN(1129,H1591)*overallRate),ROUND(MAX(IF($B1591="Non - avec lien de dépendance",0,MIN((0.75*H1591),847)),MIN(H1591,(0.75*$C1591),847)),2)),IF($B1591="Non - avec lien de dépendance",MIN(1129,H1591,$C1591)*overallRate,MIN(1129,H1591)*overallRate))</f>
        <v>#VALUE!</v>
      </c>
      <c r="S1591" s="110" t="e">
        <f>IF(revenueReduction&gt;0.3,MAX(IF($B1591="Non - avec lien de dépendance",MIN(1129,I1591,$C1591)*overallRate,MIN(1129,I1591)*overallRate),ROUND(MAX(IF($B1591="Non - avec lien de dépendance",0,MIN((0.75*I1591),847)),MIN(I1591,(0.75*$C1591),847)),2)),IF($B1591="Non - avec lien de dépendance",MIN(1129,I1591,$C1591)*overallRate,MIN(1129,I1591)*overallRate))</f>
        <v>#VALUE!</v>
      </c>
      <c r="T1591" s="110" t="e">
        <f>IF(revenueReduction&gt;0.3,MAX(IF($B1591="Non - avec lien de dépendance",MIN(1129,J1591,$C1591)*overallRate,MIN(1129,J1591)*overallRate),ROUND(MAX(IF($B1591="Non - avec lien de dépendance",0,MIN((0.75*J1591),847)),MIN(J1591,(0.75*$C1591),847)),2)),IF($B1591="Non - avec lien de dépendance",MIN(1129,J1591,$C1591)*overallRate,MIN(1129,J1591)*overallRate))</f>
        <v>#VALUE!</v>
      </c>
      <c r="U1591" s="110" t="e">
        <f>IF(revenueReduction&gt;0.3,MAX(IF($B1591="Non - avec lien de dépendance",MIN(1129,K1591,$C1591)*overallRate,MIN(1129,K1591)*overallRate),ROUND(MAX(IF($B1591="Non - avec lien de dépendance",0,MIN((0.75*K1591),847)),MIN(K1591,(0.75*$C1591),847)),2)),IF($B1591="Non - avec lien de dépendance",MIN(1129,K1591,$C1591)*overallRate,MIN(1129,K1591)*overallRate))</f>
        <v>#VALUE!</v>
      </c>
    </row>
    <row r="1592" spans="12:21" x14ac:dyDescent="0.5">
      <c r="L1592" s="56" t="str">
        <f>IF(ISTEXT(overallRate),"Effectuez l’étape 1",IF(OR(COUNT($C1592,H1592)&lt;&gt;2,overallRate=0),0,IF(D1592="Oui",ROUND(MAX(IF($B1592="Non - avec lien de dépendance",0,MIN((0.75*H1592),847)),MIN(H1592,(0.75*$C1592),847)),2),R1592)))</f>
        <v>Effectuez l’étape 1</v>
      </c>
      <c r="M1592" s="56" t="str">
        <f>IF(ISTEXT(overallRate),"Effectuez l’étape 1",IF(OR(COUNT($C1592,I1592)&lt;&gt;2,overallRate=0),0,IF(E1592="Yes",ROUND(MAX(IF($B1592="Non - avec lien de dépendance",0,MIN((0.75*I1592),847)),MIN(I1592,(0.75*$C1592),847)),2),S1592)))</f>
        <v>Effectuez l’étape 1</v>
      </c>
      <c r="N1592" s="56" t="str">
        <f>IF(ISTEXT(overallRate),"Effectuez l’étape 1",IF(OR(COUNT($C1592,J1592)&lt;&gt;2,overallRate=0),0,IF(F1592="Yes",ROUND(MAX(IF($B1592="Non - avec lien de dépendance",0,MIN((0.75*J1592),847)),MIN(J1592,(0.75*$C1592),847)),2),T1592)))</f>
        <v>Effectuez l’étape 1</v>
      </c>
      <c r="O1592" s="56" t="str">
        <f>IF(ISTEXT(overallRate),"Effectuez l’étape 1",IF(OR(COUNT($C1592,K1592)&lt;&gt;2,overallRate=0),0,IF(G1592="Yes",ROUND(MAX(IF($B1592="Non - avec lien de dépendance",0,MIN((0.75*K1592),847)),MIN(K1592,(0.75*$C1592),847)),2),U1592)))</f>
        <v>Effectuez l’étape 1</v>
      </c>
      <c r="P1592" s="3">
        <f t="shared" si="24"/>
        <v>0</v>
      </c>
      <c r="R1592" s="110" t="e">
        <f>IF(revenueReduction&gt;0.3,MAX(IF($B1592="Non - avec lien de dépendance",MIN(1129,H1592,$C1592)*overallRate,MIN(1129,H1592)*overallRate),ROUND(MAX(IF($B1592="Non - avec lien de dépendance",0,MIN((0.75*H1592),847)),MIN(H1592,(0.75*$C1592),847)),2)),IF($B1592="Non - avec lien de dépendance",MIN(1129,H1592,$C1592)*overallRate,MIN(1129,H1592)*overallRate))</f>
        <v>#VALUE!</v>
      </c>
      <c r="S1592" s="110" t="e">
        <f>IF(revenueReduction&gt;0.3,MAX(IF($B1592="Non - avec lien de dépendance",MIN(1129,I1592,$C1592)*overallRate,MIN(1129,I1592)*overallRate),ROUND(MAX(IF($B1592="Non - avec lien de dépendance",0,MIN((0.75*I1592),847)),MIN(I1592,(0.75*$C1592),847)),2)),IF($B1592="Non - avec lien de dépendance",MIN(1129,I1592,$C1592)*overallRate,MIN(1129,I1592)*overallRate))</f>
        <v>#VALUE!</v>
      </c>
      <c r="T1592" s="110" t="e">
        <f>IF(revenueReduction&gt;0.3,MAX(IF($B1592="Non - avec lien de dépendance",MIN(1129,J1592,$C1592)*overallRate,MIN(1129,J1592)*overallRate),ROUND(MAX(IF($B1592="Non - avec lien de dépendance",0,MIN((0.75*J1592),847)),MIN(J1592,(0.75*$C1592),847)),2)),IF($B1592="Non - avec lien de dépendance",MIN(1129,J1592,$C1592)*overallRate,MIN(1129,J1592)*overallRate))</f>
        <v>#VALUE!</v>
      </c>
      <c r="U1592" s="110" t="e">
        <f>IF(revenueReduction&gt;0.3,MAX(IF($B1592="Non - avec lien de dépendance",MIN(1129,K1592,$C1592)*overallRate,MIN(1129,K1592)*overallRate),ROUND(MAX(IF($B1592="Non - avec lien de dépendance",0,MIN((0.75*K1592),847)),MIN(K1592,(0.75*$C1592),847)),2)),IF($B1592="Non - avec lien de dépendance",MIN(1129,K1592,$C1592)*overallRate,MIN(1129,K1592)*overallRate))</f>
        <v>#VALUE!</v>
      </c>
    </row>
    <row r="1593" spans="12:21" x14ac:dyDescent="0.5">
      <c r="L1593" s="56" t="str">
        <f>IF(ISTEXT(overallRate),"Effectuez l’étape 1",IF(OR(COUNT($C1593,H1593)&lt;&gt;2,overallRate=0),0,IF(D1593="Oui",ROUND(MAX(IF($B1593="Non - avec lien de dépendance",0,MIN((0.75*H1593),847)),MIN(H1593,(0.75*$C1593),847)),2),R1593)))</f>
        <v>Effectuez l’étape 1</v>
      </c>
      <c r="M1593" s="56" t="str">
        <f>IF(ISTEXT(overallRate),"Effectuez l’étape 1",IF(OR(COUNT($C1593,I1593)&lt;&gt;2,overallRate=0),0,IF(E1593="Yes",ROUND(MAX(IF($B1593="Non - avec lien de dépendance",0,MIN((0.75*I1593),847)),MIN(I1593,(0.75*$C1593),847)),2),S1593)))</f>
        <v>Effectuez l’étape 1</v>
      </c>
      <c r="N1593" s="56" t="str">
        <f>IF(ISTEXT(overallRate),"Effectuez l’étape 1",IF(OR(COUNT($C1593,J1593)&lt;&gt;2,overallRate=0),0,IF(F1593="Yes",ROUND(MAX(IF($B1593="Non - avec lien de dépendance",0,MIN((0.75*J1593),847)),MIN(J1593,(0.75*$C1593),847)),2),T1593)))</f>
        <v>Effectuez l’étape 1</v>
      </c>
      <c r="O1593" s="56" t="str">
        <f>IF(ISTEXT(overallRate),"Effectuez l’étape 1",IF(OR(COUNT($C1593,K1593)&lt;&gt;2,overallRate=0),0,IF(G1593="Yes",ROUND(MAX(IF($B1593="Non - avec lien de dépendance",0,MIN((0.75*K1593),847)),MIN(K1593,(0.75*$C1593),847)),2),U1593)))</f>
        <v>Effectuez l’étape 1</v>
      </c>
      <c r="P1593" s="3">
        <f t="shared" si="24"/>
        <v>0</v>
      </c>
      <c r="R1593" s="110" t="e">
        <f>IF(revenueReduction&gt;0.3,MAX(IF($B1593="Non - avec lien de dépendance",MIN(1129,H1593,$C1593)*overallRate,MIN(1129,H1593)*overallRate),ROUND(MAX(IF($B1593="Non - avec lien de dépendance",0,MIN((0.75*H1593),847)),MIN(H1593,(0.75*$C1593),847)),2)),IF($B1593="Non - avec lien de dépendance",MIN(1129,H1593,$C1593)*overallRate,MIN(1129,H1593)*overallRate))</f>
        <v>#VALUE!</v>
      </c>
      <c r="S1593" s="110" t="e">
        <f>IF(revenueReduction&gt;0.3,MAX(IF($B1593="Non - avec lien de dépendance",MIN(1129,I1593,$C1593)*overallRate,MIN(1129,I1593)*overallRate),ROUND(MAX(IF($B1593="Non - avec lien de dépendance",0,MIN((0.75*I1593),847)),MIN(I1593,(0.75*$C1593),847)),2)),IF($B1593="Non - avec lien de dépendance",MIN(1129,I1593,$C1593)*overallRate,MIN(1129,I1593)*overallRate))</f>
        <v>#VALUE!</v>
      </c>
      <c r="T1593" s="110" t="e">
        <f>IF(revenueReduction&gt;0.3,MAX(IF($B1593="Non - avec lien de dépendance",MIN(1129,J1593,$C1593)*overallRate,MIN(1129,J1593)*overallRate),ROUND(MAX(IF($B1593="Non - avec lien de dépendance",0,MIN((0.75*J1593),847)),MIN(J1593,(0.75*$C1593),847)),2)),IF($B1593="Non - avec lien de dépendance",MIN(1129,J1593,$C1593)*overallRate,MIN(1129,J1593)*overallRate))</f>
        <v>#VALUE!</v>
      </c>
      <c r="U1593" s="110" t="e">
        <f>IF(revenueReduction&gt;0.3,MAX(IF($B1593="Non - avec lien de dépendance",MIN(1129,K1593,$C1593)*overallRate,MIN(1129,K1593)*overallRate),ROUND(MAX(IF($B1593="Non - avec lien de dépendance",0,MIN((0.75*K1593),847)),MIN(K1593,(0.75*$C1593),847)),2)),IF($B1593="Non - avec lien de dépendance",MIN(1129,K1593,$C1593)*overallRate,MIN(1129,K1593)*overallRate))</f>
        <v>#VALUE!</v>
      </c>
    </row>
    <row r="1594" spans="12:21" x14ac:dyDescent="0.5">
      <c r="L1594" s="56" t="str">
        <f>IF(ISTEXT(overallRate),"Effectuez l’étape 1",IF(OR(COUNT($C1594,H1594)&lt;&gt;2,overallRate=0),0,IF(D1594="Oui",ROUND(MAX(IF($B1594="Non - avec lien de dépendance",0,MIN((0.75*H1594),847)),MIN(H1594,(0.75*$C1594),847)),2),R1594)))</f>
        <v>Effectuez l’étape 1</v>
      </c>
      <c r="M1594" s="56" t="str">
        <f>IF(ISTEXT(overallRate),"Effectuez l’étape 1",IF(OR(COUNT($C1594,I1594)&lt;&gt;2,overallRate=0),0,IF(E1594="Yes",ROUND(MAX(IF($B1594="Non - avec lien de dépendance",0,MIN((0.75*I1594),847)),MIN(I1594,(0.75*$C1594),847)),2),S1594)))</f>
        <v>Effectuez l’étape 1</v>
      </c>
      <c r="N1594" s="56" t="str">
        <f>IF(ISTEXT(overallRate),"Effectuez l’étape 1",IF(OR(COUNT($C1594,J1594)&lt;&gt;2,overallRate=0),0,IF(F1594="Yes",ROUND(MAX(IF($B1594="Non - avec lien de dépendance",0,MIN((0.75*J1594),847)),MIN(J1594,(0.75*$C1594),847)),2),T1594)))</f>
        <v>Effectuez l’étape 1</v>
      </c>
      <c r="O1594" s="56" t="str">
        <f>IF(ISTEXT(overallRate),"Effectuez l’étape 1",IF(OR(COUNT($C1594,K1594)&lt;&gt;2,overallRate=0),0,IF(G1594="Yes",ROUND(MAX(IF($B1594="Non - avec lien de dépendance",0,MIN((0.75*K1594),847)),MIN(K1594,(0.75*$C1594),847)),2),U1594)))</f>
        <v>Effectuez l’étape 1</v>
      </c>
      <c r="P1594" s="3">
        <f t="shared" si="24"/>
        <v>0</v>
      </c>
      <c r="R1594" s="110" t="e">
        <f>IF(revenueReduction&gt;0.3,MAX(IF($B1594="Non - avec lien de dépendance",MIN(1129,H1594,$C1594)*overallRate,MIN(1129,H1594)*overallRate),ROUND(MAX(IF($B1594="Non - avec lien de dépendance",0,MIN((0.75*H1594),847)),MIN(H1594,(0.75*$C1594),847)),2)),IF($B1594="Non - avec lien de dépendance",MIN(1129,H1594,$C1594)*overallRate,MIN(1129,H1594)*overallRate))</f>
        <v>#VALUE!</v>
      </c>
      <c r="S1594" s="110" t="e">
        <f>IF(revenueReduction&gt;0.3,MAX(IF($B1594="Non - avec lien de dépendance",MIN(1129,I1594,$C1594)*overallRate,MIN(1129,I1594)*overallRate),ROUND(MAX(IF($B1594="Non - avec lien de dépendance",0,MIN((0.75*I1594),847)),MIN(I1594,(0.75*$C1594),847)),2)),IF($B1594="Non - avec lien de dépendance",MIN(1129,I1594,$C1594)*overallRate,MIN(1129,I1594)*overallRate))</f>
        <v>#VALUE!</v>
      </c>
      <c r="T1594" s="110" t="e">
        <f>IF(revenueReduction&gt;0.3,MAX(IF($B1594="Non - avec lien de dépendance",MIN(1129,J1594,$C1594)*overallRate,MIN(1129,J1594)*overallRate),ROUND(MAX(IF($B1594="Non - avec lien de dépendance",0,MIN((0.75*J1594),847)),MIN(J1594,(0.75*$C1594),847)),2)),IF($B1594="Non - avec lien de dépendance",MIN(1129,J1594,$C1594)*overallRate,MIN(1129,J1594)*overallRate))</f>
        <v>#VALUE!</v>
      </c>
      <c r="U1594" s="110" t="e">
        <f>IF(revenueReduction&gt;0.3,MAX(IF($B1594="Non - avec lien de dépendance",MIN(1129,K1594,$C1594)*overallRate,MIN(1129,K1594)*overallRate),ROUND(MAX(IF($B1594="Non - avec lien de dépendance",0,MIN((0.75*K1594),847)),MIN(K1594,(0.75*$C1594),847)),2)),IF($B1594="Non - avec lien de dépendance",MIN(1129,K1594,$C1594)*overallRate,MIN(1129,K1594)*overallRate))</f>
        <v>#VALUE!</v>
      </c>
    </row>
    <row r="1595" spans="12:21" x14ac:dyDescent="0.5">
      <c r="L1595" s="56" t="str">
        <f>IF(ISTEXT(overallRate),"Effectuez l’étape 1",IF(OR(COUNT($C1595,H1595)&lt;&gt;2,overallRate=0),0,IF(D1595="Oui",ROUND(MAX(IF($B1595="Non - avec lien de dépendance",0,MIN((0.75*H1595),847)),MIN(H1595,(0.75*$C1595),847)),2),R1595)))</f>
        <v>Effectuez l’étape 1</v>
      </c>
      <c r="M1595" s="56" t="str">
        <f>IF(ISTEXT(overallRate),"Effectuez l’étape 1",IF(OR(COUNT($C1595,I1595)&lt;&gt;2,overallRate=0),0,IF(E1595="Yes",ROUND(MAX(IF($B1595="Non - avec lien de dépendance",0,MIN((0.75*I1595),847)),MIN(I1595,(0.75*$C1595),847)),2),S1595)))</f>
        <v>Effectuez l’étape 1</v>
      </c>
      <c r="N1595" s="56" t="str">
        <f>IF(ISTEXT(overallRate),"Effectuez l’étape 1",IF(OR(COUNT($C1595,J1595)&lt;&gt;2,overallRate=0),0,IF(F1595="Yes",ROUND(MAX(IF($B1595="Non - avec lien de dépendance",0,MIN((0.75*J1595),847)),MIN(J1595,(0.75*$C1595),847)),2),T1595)))</f>
        <v>Effectuez l’étape 1</v>
      </c>
      <c r="O1595" s="56" t="str">
        <f>IF(ISTEXT(overallRate),"Effectuez l’étape 1",IF(OR(COUNT($C1595,K1595)&lt;&gt;2,overallRate=0),0,IF(G1595="Yes",ROUND(MAX(IF($B1595="Non - avec lien de dépendance",0,MIN((0.75*K1595),847)),MIN(K1595,(0.75*$C1595),847)),2),U1595)))</f>
        <v>Effectuez l’étape 1</v>
      </c>
      <c r="P1595" s="3">
        <f t="shared" si="24"/>
        <v>0</v>
      </c>
      <c r="R1595" s="110" t="e">
        <f>IF(revenueReduction&gt;0.3,MAX(IF($B1595="Non - avec lien de dépendance",MIN(1129,H1595,$C1595)*overallRate,MIN(1129,H1595)*overallRate),ROUND(MAX(IF($B1595="Non - avec lien de dépendance",0,MIN((0.75*H1595),847)),MIN(H1595,(0.75*$C1595),847)),2)),IF($B1595="Non - avec lien de dépendance",MIN(1129,H1595,$C1595)*overallRate,MIN(1129,H1595)*overallRate))</f>
        <v>#VALUE!</v>
      </c>
      <c r="S1595" s="110" t="e">
        <f>IF(revenueReduction&gt;0.3,MAX(IF($B1595="Non - avec lien de dépendance",MIN(1129,I1595,$C1595)*overallRate,MIN(1129,I1595)*overallRate),ROUND(MAX(IF($B1595="Non - avec lien de dépendance",0,MIN((0.75*I1595),847)),MIN(I1595,(0.75*$C1595),847)),2)),IF($B1595="Non - avec lien de dépendance",MIN(1129,I1595,$C1595)*overallRate,MIN(1129,I1595)*overallRate))</f>
        <v>#VALUE!</v>
      </c>
      <c r="T1595" s="110" t="e">
        <f>IF(revenueReduction&gt;0.3,MAX(IF($B1595="Non - avec lien de dépendance",MIN(1129,J1595,$C1595)*overallRate,MIN(1129,J1595)*overallRate),ROUND(MAX(IF($B1595="Non - avec lien de dépendance",0,MIN((0.75*J1595),847)),MIN(J1595,(0.75*$C1595),847)),2)),IF($B1595="Non - avec lien de dépendance",MIN(1129,J1595,$C1595)*overallRate,MIN(1129,J1595)*overallRate))</f>
        <v>#VALUE!</v>
      </c>
      <c r="U1595" s="110" t="e">
        <f>IF(revenueReduction&gt;0.3,MAX(IF($B1595="Non - avec lien de dépendance",MIN(1129,K1595,$C1595)*overallRate,MIN(1129,K1595)*overallRate),ROUND(MAX(IF($B1595="Non - avec lien de dépendance",0,MIN((0.75*K1595),847)),MIN(K1595,(0.75*$C1595),847)),2)),IF($B1595="Non - avec lien de dépendance",MIN(1129,K1595,$C1595)*overallRate,MIN(1129,K1595)*overallRate))</f>
        <v>#VALUE!</v>
      </c>
    </row>
    <row r="1596" spans="12:21" x14ac:dyDescent="0.5">
      <c r="L1596" s="56" t="str">
        <f>IF(ISTEXT(overallRate),"Effectuez l’étape 1",IF(OR(COUNT($C1596,H1596)&lt;&gt;2,overallRate=0),0,IF(D1596="Oui",ROUND(MAX(IF($B1596="Non - avec lien de dépendance",0,MIN((0.75*H1596),847)),MIN(H1596,(0.75*$C1596),847)),2),R1596)))</f>
        <v>Effectuez l’étape 1</v>
      </c>
      <c r="M1596" s="56" t="str">
        <f>IF(ISTEXT(overallRate),"Effectuez l’étape 1",IF(OR(COUNT($C1596,I1596)&lt;&gt;2,overallRate=0),0,IF(E1596="Yes",ROUND(MAX(IF($B1596="Non - avec lien de dépendance",0,MIN((0.75*I1596),847)),MIN(I1596,(0.75*$C1596),847)),2),S1596)))</f>
        <v>Effectuez l’étape 1</v>
      </c>
      <c r="N1596" s="56" t="str">
        <f>IF(ISTEXT(overallRate),"Effectuez l’étape 1",IF(OR(COUNT($C1596,J1596)&lt;&gt;2,overallRate=0),0,IF(F1596="Yes",ROUND(MAX(IF($B1596="Non - avec lien de dépendance",0,MIN((0.75*J1596),847)),MIN(J1596,(0.75*$C1596),847)),2),T1596)))</f>
        <v>Effectuez l’étape 1</v>
      </c>
      <c r="O1596" s="56" t="str">
        <f>IF(ISTEXT(overallRate),"Effectuez l’étape 1",IF(OR(COUNT($C1596,K1596)&lt;&gt;2,overallRate=0),0,IF(G1596="Yes",ROUND(MAX(IF($B1596="Non - avec lien de dépendance",0,MIN((0.75*K1596),847)),MIN(K1596,(0.75*$C1596),847)),2),U1596)))</f>
        <v>Effectuez l’étape 1</v>
      </c>
      <c r="P1596" s="3">
        <f t="shared" si="24"/>
        <v>0</v>
      </c>
      <c r="R1596" s="110" t="e">
        <f>IF(revenueReduction&gt;0.3,MAX(IF($B1596="Non - avec lien de dépendance",MIN(1129,H1596,$C1596)*overallRate,MIN(1129,H1596)*overallRate),ROUND(MAX(IF($B1596="Non - avec lien de dépendance",0,MIN((0.75*H1596),847)),MIN(H1596,(0.75*$C1596),847)),2)),IF($B1596="Non - avec lien de dépendance",MIN(1129,H1596,$C1596)*overallRate,MIN(1129,H1596)*overallRate))</f>
        <v>#VALUE!</v>
      </c>
      <c r="S1596" s="110" t="e">
        <f>IF(revenueReduction&gt;0.3,MAX(IF($B1596="Non - avec lien de dépendance",MIN(1129,I1596,$C1596)*overallRate,MIN(1129,I1596)*overallRate),ROUND(MAX(IF($B1596="Non - avec lien de dépendance",0,MIN((0.75*I1596),847)),MIN(I1596,(0.75*$C1596),847)),2)),IF($B1596="Non - avec lien de dépendance",MIN(1129,I1596,$C1596)*overallRate,MIN(1129,I1596)*overallRate))</f>
        <v>#VALUE!</v>
      </c>
      <c r="T1596" s="110" t="e">
        <f>IF(revenueReduction&gt;0.3,MAX(IF($B1596="Non - avec lien de dépendance",MIN(1129,J1596,$C1596)*overallRate,MIN(1129,J1596)*overallRate),ROUND(MAX(IF($B1596="Non - avec lien de dépendance",0,MIN((0.75*J1596),847)),MIN(J1596,(0.75*$C1596),847)),2)),IF($B1596="Non - avec lien de dépendance",MIN(1129,J1596,$C1596)*overallRate,MIN(1129,J1596)*overallRate))</f>
        <v>#VALUE!</v>
      </c>
      <c r="U1596" s="110" t="e">
        <f>IF(revenueReduction&gt;0.3,MAX(IF($B1596="Non - avec lien de dépendance",MIN(1129,K1596,$C1596)*overallRate,MIN(1129,K1596)*overallRate),ROUND(MAX(IF($B1596="Non - avec lien de dépendance",0,MIN((0.75*K1596),847)),MIN(K1596,(0.75*$C1596),847)),2)),IF($B1596="Non - avec lien de dépendance",MIN(1129,K1596,$C1596)*overallRate,MIN(1129,K1596)*overallRate))</f>
        <v>#VALUE!</v>
      </c>
    </row>
    <row r="1597" spans="12:21" x14ac:dyDescent="0.5">
      <c r="L1597" s="56" t="str">
        <f>IF(ISTEXT(overallRate),"Effectuez l’étape 1",IF(OR(COUNT($C1597,H1597)&lt;&gt;2,overallRate=0),0,IF(D1597="Oui",ROUND(MAX(IF($B1597="Non - avec lien de dépendance",0,MIN((0.75*H1597),847)),MIN(H1597,(0.75*$C1597),847)),2),R1597)))</f>
        <v>Effectuez l’étape 1</v>
      </c>
      <c r="M1597" s="56" t="str">
        <f>IF(ISTEXT(overallRate),"Effectuez l’étape 1",IF(OR(COUNT($C1597,I1597)&lt;&gt;2,overallRate=0),0,IF(E1597="Yes",ROUND(MAX(IF($B1597="Non - avec lien de dépendance",0,MIN((0.75*I1597),847)),MIN(I1597,(0.75*$C1597),847)),2),S1597)))</f>
        <v>Effectuez l’étape 1</v>
      </c>
      <c r="N1597" s="56" t="str">
        <f>IF(ISTEXT(overallRate),"Effectuez l’étape 1",IF(OR(COUNT($C1597,J1597)&lt;&gt;2,overallRate=0),0,IF(F1597="Yes",ROUND(MAX(IF($B1597="Non - avec lien de dépendance",0,MIN((0.75*J1597),847)),MIN(J1597,(0.75*$C1597),847)),2),T1597)))</f>
        <v>Effectuez l’étape 1</v>
      </c>
      <c r="O1597" s="56" t="str">
        <f>IF(ISTEXT(overallRate),"Effectuez l’étape 1",IF(OR(COUNT($C1597,K1597)&lt;&gt;2,overallRate=0),0,IF(G1597="Yes",ROUND(MAX(IF($B1597="Non - avec lien de dépendance",0,MIN((0.75*K1597),847)),MIN(K1597,(0.75*$C1597),847)),2),U1597)))</f>
        <v>Effectuez l’étape 1</v>
      </c>
      <c r="P1597" s="3">
        <f t="shared" si="24"/>
        <v>0</v>
      </c>
      <c r="R1597" s="110" t="e">
        <f>IF(revenueReduction&gt;0.3,MAX(IF($B1597="Non - avec lien de dépendance",MIN(1129,H1597,$C1597)*overallRate,MIN(1129,H1597)*overallRate),ROUND(MAX(IF($B1597="Non - avec lien de dépendance",0,MIN((0.75*H1597),847)),MIN(H1597,(0.75*$C1597),847)),2)),IF($B1597="Non - avec lien de dépendance",MIN(1129,H1597,$C1597)*overallRate,MIN(1129,H1597)*overallRate))</f>
        <v>#VALUE!</v>
      </c>
      <c r="S1597" s="110" t="e">
        <f>IF(revenueReduction&gt;0.3,MAX(IF($B1597="Non - avec lien de dépendance",MIN(1129,I1597,$C1597)*overallRate,MIN(1129,I1597)*overallRate),ROUND(MAX(IF($B1597="Non - avec lien de dépendance",0,MIN((0.75*I1597),847)),MIN(I1597,(0.75*$C1597),847)),2)),IF($B1597="Non - avec lien de dépendance",MIN(1129,I1597,$C1597)*overallRate,MIN(1129,I1597)*overallRate))</f>
        <v>#VALUE!</v>
      </c>
      <c r="T1597" s="110" t="e">
        <f>IF(revenueReduction&gt;0.3,MAX(IF($B1597="Non - avec lien de dépendance",MIN(1129,J1597,$C1597)*overallRate,MIN(1129,J1597)*overallRate),ROUND(MAX(IF($B1597="Non - avec lien de dépendance",0,MIN((0.75*J1597),847)),MIN(J1597,(0.75*$C1597),847)),2)),IF($B1597="Non - avec lien de dépendance",MIN(1129,J1597,$C1597)*overallRate,MIN(1129,J1597)*overallRate))</f>
        <v>#VALUE!</v>
      </c>
      <c r="U1597" s="110" t="e">
        <f>IF(revenueReduction&gt;0.3,MAX(IF($B1597="Non - avec lien de dépendance",MIN(1129,K1597,$C1597)*overallRate,MIN(1129,K1597)*overallRate),ROUND(MAX(IF($B1597="Non - avec lien de dépendance",0,MIN((0.75*K1597),847)),MIN(K1597,(0.75*$C1597),847)),2)),IF($B1597="Non - avec lien de dépendance",MIN(1129,K1597,$C1597)*overallRate,MIN(1129,K1597)*overallRate))</f>
        <v>#VALUE!</v>
      </c>
    </row>
    <row r="1598" spans="12:21" x14ac:dyDescent="0.5">
      <c r="L1598" s="56" t="str">
        <f>IF(ISTEXT(overallRate),"Effectuez l’étape 1",IF(OR(COUNT($C1598,H1598)&lt;&gt;2,overallRate=0),0,IF(D1598="Oui",ROUND(MAX(IF($B1598="Non - avec lien de dépendance",0,MIN((0.75*H1598),847)),MIN(H1598,(0.75*$C1598),847)),2),R1598)))</f>
        <v>Effectuez l’étape 1</v>
      </c>
      <c r="M1598" s="56" t="str">
        <f>IF(ISTEXT(overallRate),"Effectuez l’étape 1",IF(OR(COUNT($C1598,I1598)&lt;&gt;2,overallRate=0),0,IF(E1598="Yes",ROUND(MAX(IF($B1598="Non - avec lien de dépendance",0,MIN((0.75*I1598),847)),MIN(I1598,(0.75*$C1598),847)),2),S1598)))</f>
        <v>Effectuez l’étape 1</v>
      </c>
      <c r="N1598" s="56" t="str">
        <f>IF(ISTEXT(overallRate),"Effectuez l’étape 1",IF(OR(COUNT($C1598,J1598)&lt;&gt;2,overallRate=0),0,IF(F1598="Yes",ROUND(MAX(IF($B1598="Non - avec lien de dépendance",0,MIN((0.75*J1598),847)),MIN(J1598,(0.75*$C1598),847)),2),T1598)))</f>
        <v>Effectuez l’étape 1</v>
      </c>
      <c r="O1598" s="56" t="str">
        <f>IF(ISTEXT(overallRate),"Effectuez l’étape 1",IF(OR(COUNT($C1598,K1598)&lt;&gt;2,overallRate=0),0,IF(G1598="Yes",ROUND(MAX(IF($B1598="Non - avec lien de dépendance",0,MIN((0.75*K1598),847)),MIN(K1598,(0.75*$C1598),847)),2),U1598)))</f>
        <v>Effectuez l’étape 1</v>
      </c>
      <c r="P1598" s="3">
        <f t="shared" si="24"/>
        <v>0</v>
      </c>
      <c r="R1598" s="110" t="e">
        <f>IF(revenueReduction&gt;0.3,MAX(IF($B1598="Non - avec lien de dépendance",MIN(1129,H1598,$C1598)*overallRate,MIN(1129,H1598)*overallRate),ROUND(MAX(IF($B1598="Non - avec lien de dépendance",0,MIN((0.75*H1598),847)),MIN(H1598,(0.75*$C1598),847)),2)),IF($B1598="Non - avec lien de dépendance",MIN(1129,H1598,$C1598)*overallRate,MIN(1129,H1598)*overallRate))</f>
        <v>#VALUE!</v>
      </c>
      <c r="S1598" s="110" t="e">
        <f>IF(revenueReduction&gt;0.3,MAX(IF($B1598="Non - avec lien de dépendance",MIN(1129,I1598,$C1598)*overallRate,MIN(1129,I1598)*overallRate),ROUND(MAX(IF($B1598="Non - avec lien de dépendance",0,MIN((0.75*I1598),847)),MIN(I1598,(0.75*$C1598),847)),2)),IF($B1598="Non - avec lien de dépendance",MIN(1129,I1598,$C1598)*overallRate,MIN(1129,I1598)*overallRate))</f>
        <v>#VALUE!</v>
      </c>
      <c r="T1598" s="110" t="e">
        <f>IF(revenueReduction&gt;0.3,MAX(IF($B1598="Non - avec lien de dépendance",MIN(1129,J1598,$C1598)*overallRate,MIN(1129,J1598)*overallRate),ROUND(MAX(IF($B1598="Non - avec lien de dépendance",0,MIN((0.75*J1598),847)),MIN(J1598,(0.75*$C1598),847)),2)),IF($B1598="Non - avec lien de dépendance",MIN(1129,J1598,$C1598)*overallRate,MIN(1129,J1598)*overallRate))</f>
        <v>#VALUE!</v>
      </c>
      <c r="U1598" s="110" t="e">
        <f>IF(revenueReduction&gt;0.3,MAX(IF($B1598="Non - avec lien de dépendance",MIN(1129,K1598,$C1598)*overallRate,MIN(1129,K1598)*overallRate),ROUND(MAX(IF($B1598="Non - avec lien de dépendance",0,MIN((0.75*K1598),847)),MIN(K1598,(0.75*$C1598),847)),2)),IF($B1598="Non - avec lien de dépendance",MIN(1129,K1598,$C1598)*overallRate,MIN(1129,K1598)*overallRate))</f>
        <v>#VALUE!</v>
      </c>
    </row>
    <row r="1599" spans="12:21" x14ac:dyDescent="0.5">
      <c r="L1599" s="56" t="str">
        <f>IF(ISTEXT(overallRate),"Effectuez l’étape 1",IF(OR(COUNT($C1599,H1599)&lt;&gt;2,overallRate=0),0,IF(D1599="Oui",ROUND(MAX(IF($B1599="Non - avec lien de dépendance",0,MIN((0.75*H1599),847)),MIN(H1599,(0.75*$C1599),847)),2),R1599)))</f>
        <v>Effectuez l’étape 1</v>
      </c>
      <c r="M1599" s="56" t="str">
        <f>IF(ISTEXT(overallRate),"Effectuez l’étape 1",IF(OR(COUNT($C1599,I1599)&lt;&gt;2,overallRate=0),0,IF(E1599="Yes",ROUND(MAX(IF($B1599="Non - avec lien de dépendance",0,MIN((0.75*I1599),847)),MIN(I1599,(0.75*$C1599),847)),2),S1599)))</f>
        <v>Effectuez l’étape 1</v>
      </c>
      <c r="N1599" s="56" t="str">
        <f>IF(ISTEXT(overallRate),"Effectuez l’étape 1",IF(OR(COUNT($C1599,J1599)&lt;&gt;2,overallRate=0),0,IF(F1599="Yes",ROUND(MAX(IF($B1599="Non - avec lien de dépendance",0,MIN((0.75*J1599),847)),MIN(J1599,(0.75*$C1599),847)),2),T1599)))</f>
        <v>Effectuez l’étape 1</v>
      </c>
      <c r="O1599" s="56" t="str">
        <f>IF(ISTEXT(overallRate),"Effectuez l’étape 1",IF(OR(COUNT($C1599,K1599)&lt;&gt;2,overallRate=0),0,IF(G1599="Yes",ROUND(MAX(IF($B1599="Non - avec lien de dépendance",0,MIN((0.75*K1599),847)),MIN(K1599,(0.75*$C1599),847)),2),U1599)))</f>
        <v>Effectuez l’étape 1</v>
      </c>
      <c r="P1599" s="3">
        <f t="shared" si="24"/>
        <v>0</v>
      </c>
      <c r="R1599" s="110" t="e">
        <f>IF(revenueReduction&gt;0.3,MAX(IF($B1599="Non - avec lien de dépendance",MIN(1129,H1599,$C1599)*overallRate,MIN(1129,H1599)*overallRate),ROUND(MAX(IF($B1599="Non - avec lien de dépendance",0,MIN((0.75*H1599),847)),MIN(H1599,(0.75*$C1599),847)),2)),IF($B1599="Non - avec lien de dépendance",MIN(1129,H1599,$C1599)*overallRate,MIN(1129,H1599)*overallRate))</f>
        <v>#VALUE!</v>
      </c>
      <c r="S1599" s="110" t="e">
        <f>IF(revenueReduction&gt;0.3,MAX(IF($B1599="Non - avec lien de dépendance",MIN(1129,I1599,$C1599)*overallRate,MIN(1129,I1599)*overallRate),ROUND(MAX(IF($B1599="Non - avec lien de dépendance",0,MIN((0.75*I1599),847)),MIN(I1599,(0.75*$C1599),847)),2)),IF($B1599="Non - avec lien de dépendance",MIN(1129,I1599,$C1599)*overallRate,MIN(1129,I1599)*overallRate))</f>
        <v>#VALUE!</v>
      </c>
      <c r="T1599" s="110" t="e">
        <f>IF(revenueReduction&gt;0.3,MAX(IF($B1599="Non - avec lien de dépendance",MIN(1129,J1599,$C1599)*overallRate,MIN(1129,J1599)*overallRate),ROUND(MAX(IF($B1599="Non - avec lien de dépendance",0,MIN((0.75*J1599),847)),MIN(J1599,(0.75*$C1599),847)),2)),IF($B1599="Non - avec lien de dépendance",MIN(1129,J1599,$C1599)*overallRate,MIN(1129,J1599)*overallRate))</f>
        <v>#VALUE!</v>
      </c>
      <c r="U1599" s="110" t="e">
        <f>IF(revenueReduction&gt;0.3,MAX(IF($B1599="Non - avec lien de dépendance",MIN(1129,K1599,$C1599)*overallRate,MIN(1129,K1599)*overallRate),ROUND(MAX(IF($B1599="Non - avec lien de dépendance",0,MIN((0.75*K1599),847)),MIN(K1599,(0.75*$C1599),847)),2)),IF($B1599="Non - avec lien de dépendance",MIN(1129,K1599,$C1599)*overallRate,MIN(1129,K1599)*overallRate))</f>
        <v>#VALUE!</v>
      </c>
    </row>
    <row r="1600" spans="12:21" x14ac:dyDescent="0.5">
      <c r="L1600" s="56" t="str">
        <f>IF(ISTEXT(overallRate),"Effectuez l’étape 1",IF(OR(COUNT($C1600,H1600)&lt;&gt;2,overallRate=0),0,IF(D1600="Oui",ROUND(MAX(IF($B1600="Non - avec lien de dépendance",0,MIN((0.75*H1600),847)),MIN(H1600,(0.75*$C1600),847)),2),R1600)))</f>
        <v>Effectuez l’étape 1</v>
      </c>
      <c r="M1600" s="56" t="str">
        <f>IF(ISTEXT(overallRate),"Effectuez l’étape 1",IF(OR(COUNT($C1600,I1600)&lt;&gt;2,overallRate=0),0,IF(E1600="Yes",ROUND(MAX(IF($B1600="Non - avec lien de dépendance",0,MIN((0.75*I1600),847)),MIN(I1600,(0.75*$C1600),847)),2),S1600)))</f>
        <v>Effectuez l’étape 1</v>
      </c>
      <c r="N1600" s="56" t="str">
        <f>IF(ISTEXT(overallRate),"Effectuez l’étape 1",IF(OR(COUNT($C1600,J1600)&lt;&gt;2,overallRate=0),0,IF(F1600="Yes",ROUND(MAX(IF($B1600="Non - avec lien de dépendance",0,MIN((0.75*J1600),847)),MIN(J1600,(0.75*$C1600),847)),2),T1600)))</f>
        <v>Effectuez l’étape 1</v>
      </c>
      <c r="O1600" s="56" t="str">
        <f>IF(ISTEXT(overallRate),"Effectuez l’étape 1",IF(OR(COUNT($C1600,K1600)&lt;&gt;2,overallRate=0),0,IF(G1600="Yes",ROUND(MAX(IF($B1600="Non - avec lien de dépendance",0,MIN((0.75*K1600),847)),MIN(K1600,(0.75*$C1600),847)),2),U1600)))</f>
        <v>Effectuez l’étape 1</v>
      </c>
      <c r="P1600" s="3">
        <f t="shared" si="24"/>
        <v>0</v>
      </c>
      <c r="R1600" s="110" t="e">
        <f>IF(revenueReduction&gt;0.3,MAX(IF($B1600="Non - avec lien de dépendance",MIN(1129,H1600,$C1600)*overallRate,MIN(1129,H1600)*overallRate),ROUND(MAX(IF($B1600="Non - avec lien de dépendance",0,MIN((0.75*H1600),847)),MIN(H1600,(0.75*$C1600),847)),2)),IF($B1600="Non - avec lien de dépendance",MIN(1129,H1600,$C1600)*overallRate,MIN(1129,H1600)*overallRate))</f>
        <v>#VALUE!</v>
      </c>
      <c r="S1600" s="110" t="e">
        <f>IF(revenueReduction&gt;0.3,MAX(IF($B1600="Non - avec lien de dépendance",MIN(1129,I1600,$C1600)*overallRate,MIN(1129,I1600)*overallRate),ROUND(MAX(IF($B1600="Non - avec lien de dépendance",0,MIN((0.75*I1600),847)),MIN(I1600,(0.75*$C1600),847)),2)),IF($B1600="Non - avec lien de dépendance",MIN(1129,I1600,$C1600)*overallRate,MIN(1129,I1600)*overallRate))</f>
        <v>#VALUE!</v>
      </c>
      <c r="T1600" s="110" t="e">
        <f>IF(revenueReduction&gt;0.3,MAX(IF($B1600="Non - avec lien de dépendance",MIN(1129,J1600,$C1600)*overallRate,MIN(1129,J1600)*overallRate),ROUND(MAX(IF($B1600="Non - avec lien de dépendance",0,MIN((0.75*J1600),847)),MIN(J1600,(0.75*$C1600),847)),2)),IF($B1600="Non - avec lien de dépendance",MIN(1129,J1600,$C1600)*overallRate,MIN(1129,J1600)*overallRate))</f>
        <v>#VALUE!</v>
      </c>
      <c r="U1600" s="110" t="e">
        <f>IF(revenueReduction&gt;0.3,MAX(IF($B1600="Non - avec lien de dépendance",MIN(1129,K1600,$C1600)*overallRate,MIN(1129,K1600)*overallRate),ROUND(MAX(IF($B1600="Non - avec lien de dépendance",0,MIN((0.75*K1600),847)),MIN(K1600,(0.75*$C1600),847)),2)),IF($B1600="Non - avec lien de dépendance",MIN(1129,K1600,$C1600)*overallRate,MIN(1129,K1600)*overallRate))</f>
        <v>#VALUE!</v>
      </c>
    </row>
    <row r="1601" spans="12:21" x14ac:dyDescent="0.5">
      <c r="L1601" s="56" t="str">
        <f>IF(ISTEXT(overallRate),"Effectuez l’étape 1",IF(OR(COUNT($C1601,H1601)&lt;&gt;2,overallRate=0),0,IF(D1601="Oui",ROUND(MAX(IF($B1601="Non - avec lien de dépendance",0,MIN((0.75*H1601),847)),MIN(H1601,(0.75*$C1601),847)),2),R1601)))</f>
        <v>Effectuez l’étape 1</v>
      </c>
      <c r="M1601" s="56" t="str">
        <f>IF(ISTEXT(overallRate),"Effectuez l’étape 1",IF(OR(COUNT($C1601,I1601)&lt;&gt;2,overallRate=0),0,IF(E1601="Yes",ROUND(MAX(IF($B1601="Non - avec lien de dépendance",0,MIN((0.75*I1601),847)),MIN(I1601,(0.75*$C1601),847)),2),S1601)))</f>
        <v>Effectuez l’étape 1</v>
      </c>
      <c r="N1601" s="56" t="str">
        <f>IF(ISTEXT(overallRate),"Effectuez l’étape 1",IF(OR(COUNT($C1601,J1601)&lt;&gt;2,overallRate=0),0,IF(F1601="Yes",ROUND(MAX(IF($B1601="Non - avec lien de dépendance",0,MIN((0.75*J1601),847)),MIN(J1601,(0.75*$C1601),847)),2),T1601)))</f>
        <v>Effectuez l’étape 1</v>
      </c>
      <c r="O1601" s="56" t="str">
        <f>IF(ISTEXT(overallRate),"Effectuez l’étape 1",IF(OR(COUNT($C1601,K1601)&lt;&gt;2,overallRate=0),0,IF(G1601="Yes",ROUND(MAX(IF($B1601="Non - avec lien de dépendance",0,MIN((0.75*K1601),847)),MIN(K1601,(0.75*$C1601),847)),2),U1601)))</f>
        <v>Effectuez l’étape 1</v>
      </c>
      <c r="P1601" s="3">
        <f t="shared" si="24"/>
        <v>0</v>
      </c>
      <c r="R1601" s="110" t="e">
        <f>IF(revenueReduction&gt;0.3,MAX(IF($B1601="Non - avec lien de dépendance",MIN(1129,H1601,$C1601)*overallRate,MIN(1129,H1601)*overallRate),ROUND(MAX(IF($B1601="Non - avec lien de dépendance",0,MIN((0.75*H1601),847)),MIN(H1601,(0.75*$C1601),847)),2)),IF($B1601="Non - avec lien de dépendance",MIN(1129,H1601,$C1601)*overallRate,MIN(1129,H1601)*overallRate))</f>
        <v>#VALUE!</v>
      </c>
      <c r="S1601" s="110" t="e">
        <f>IF(revenueReduction&gt;0.3,MAX(IF($B1601="Non - avec lien de dépendance",MIN(1129,I1601,$C1601)*overallRate,MIN(1129,I1601)*overallRate),ROUND(MAX(IF($B1601="Non - avec lien de dépendance",0,MIN((0.75*I1601),847)),MIN(I1601,(0.75*$C1601),847)),2)),IF($B1601="Non - avec lien de dépendance",MIN(1129,I1601,$C1601)*overallRate,MIN(1129,I1601)*overallRate))</f>
        <v>#VALUE!</v>
      </c>
      <c r="T1601" s="110" t="e">
        <f>IF(revenueReduction&gt;0.3,MAX(IF($B1601="Non - avec lien de dépendance",MIN(1129,J1601,$C1601)*overallRate,MIN(1129,J1601)*overallRate),ROUND(MAX(IF($B1601="Non - avec lien de dépendance",0,MIN((0.75*J1601),847)),MIN(J1601,(0.75*$C1601),847)),2)),IF($B1601="Non - avec lien de dépendance",MIN(1129,J1601,$C1601)*overallRate,MIN(1129,J1601)*overallRate))</f>
        <v>#VALUE!</v>
      </c>
      <c r="U1601" s="110" t="e">
        <f>IF(revenueReduction&gt;0.3,MAX(IF($B1601="Non - avec lien de dépendance",MIN(1129,K1601,$C1601)*overallRate,MIN(1129,K1601)*overallRate),ROUND(MAX(IF($B1601="Non - avec lien de dépendance",0,MIN((0.75*K1601),847)),MIN(K1601,(0.75*$C1601),847)),2)),IF($B1601="Non - avec lien de dépendance",MIN(1129,K1601,$C1601)*overallRate,MIN(1129,K1601)*overallRate))</f>
        <v>#VALUE!</v>
      </c>
    </row>
    <row r="1602" spans="12:21" x14ac:dyDescent="0.5">
      <c r="L1602" s="56" t="str">
        <f>IF(ISTEXT(overallRate),"Effectuez l’étape 1",IF(OR(COUNT($C1602,H1602)&lt;&gt;2,overallRate=0),0,IF(D1602="Oui",ROUND(MAX(IF($B1602="Non - avec lien de dépendance",0,MIN((0.75*H1602),847)),MIN(H1602,(0.75*$C1602),847)),2),R1602)))</f>
        <v>Effectuez l’étape 1</v>
      </c>
      <c r="M1602" s="56" t="str">
        <f>IF(ISTEXT(overallRate),"Effectuez l’étape 1",IF(OR(COUNT($C1602,I1602)&lt;&gt;2,overallRate=0),0,IF(E1602="Yes",ROUND(MAX(IF($B1602="Non - avec lien de dépendance",0,MIN((0.75*I1602),847)),MIN(I1602,(0.75*$C1602),847)),2),S1602)))</f>
        <v>Effectuez l’étape 1</v>
      </c>
      <c r="N1602" s="56" t="str">
        <f>IF(ISTEXT(overallRate),"Effectuez l’étape 1",IF(OR(COUNT($C1602,J1602)&lt;&gt;2,overallRate=0),0,IF(F1602="Yes",ROUND(MAX(IF($B1602="Non - avec lien de dépendance",0,MIN((0.75*J1602),847)),MIN(J1602,(0.75*$C1602),847)),2),T1602)))</f>
        <v>Effectuez l’étape 1</v>
      </c>
      <c r="O1602" s="56" t="str">
        <f>IF(ISTEXT(overallRate),"Effectuez l’étape 1",IF(OR(COUNT($C1602,K1602)&lt;&gt;2,overallRate=0),0,IF(G1602="Yes",ROUND(MAX(IF($B1602="Non - avec lien de dépendance",0,MIN((0.75*K1602),847)),MIN(K1602,(0.75*$C1602),847)),2),U1602)))</f>
        <v>Effectuez l’étape 1</v>
      </c>
      <c r="P1602" s="3">
        <f t="shared" si="24"/>
        <v>0</v>
      </c>
      <c r="R1602" s="110" t="e">
        <f>IF(revenueReduction&gt;0.3,MAX(IF($B1602="Non - avec lien de dépendance",MIN(1129,H1602,$C1602)*overallRate,MIN(1129,H1602)*overallRate),ROUND(MAX(IF($B1602="Non - avec lien de dépendance",0,MIN((0.75*H1602),847)),MIN(H1602,(0.75*$C1602),847)),2)),IF($B1602="Non - avec lien de dépendance",MIN(1129,H1602,$C1602)*overallRate,MIN(1129,H1602)*overallRate))</f>
        <v>#VALUE!</v>
      </c>
      <c r="S1602" s="110" t="e">
        <f>IF(revenueReduction&gt;0.3,MAX(IF($B1602="Non - avec lien de dépendance",MIN(1129,I1602,$C1602)*overallRate,MIN(1129,I1602)*overallRate),ROUND(MAX(IF($B1602="Non - avec lien de dépendance",0,MIN((0.75*I1602),847)),MIN(I1602,(0.75*$C1602),847)),2)),IF($B1602="Non - avec lien de dépendance",MIN(1129,I1602,$C1602)*overallRate,MIN(1129,I1602)*overallRate))</f>
        <v>#VALUE!</v>
      </c>
      <c r="T1602" s="110" t="e">
        <f>IF(revenueReduction&gt;0.3,MAX(IF($B1602="Non - avec lien de dépendance",MIN(1129,J1602,$C1602)*overallRate,MIN(1129,J1602)*overallRate),ROUND(MAX(IF($B1602="Non - avec lien de dépendance",0,MIN((0.75*J1602),847)),MIN(J1602,(0.75*$C1602),847)),2)),IF($B1602="Non - avec lien de dépendance",MIN(1129,J1602,$C1602)*overallRate,MIN(1129,J1602)*overallRate))</f>
        <v>#VALUE!</v>
      </c>
      <c r="U1602" s="110" t="e">
        <f>IF(revenueReduction&gt;0.3,MAX(IF($B1602="Non - avec lien de dépendance",MIN(1129,K1602,$C1602)*overallRate,MIN(1129,K1602)*overallRate),ROUND(MAX(IF($B1602="Non - avec lien de dépendance",0,MIN((0.75*K1602),847)),MIN(K1602,(0.75*$C1602),847)),2)),IF($B1602="Non - avec lien de dépendance",MIN(1129,K1602,$C1602)*overallRate,MIN(1129,K1602)*overallRate))</f>
        <v>#VALUE!</v>
      </c>
    </row>
    <row r="1603" spans="12:21" x14ac:dyDescent="0.5">
      <c r="L1603" s="56" t="str">
        <f>IF(ISTEXT(overallRate),"Effectuez l’étape 1",IF(OR(COUNT($C1603,H1603)&lt;&gt;2,overallRate=0),0,IF(D1603="Oui",ROUND(MAX(IF($B1603="Non - avec lien de dépendance",0,MIN((0.75*H1603),847)),MIN(H1603,(0.75*$C1603),847)),2),R1603)))</f>
        <v>Effectuez l’étape 1</v>
      </c>
      <c r="M1603" s="56" t="str">
        <f>IF(ISTEXT(overallRate),"Effectuez l’étape 1",IF(OR(COUNT($C1603,I1603)&lt;&gt;2,overallRate=0),0,IF(E1603="Yes",ROUND(MAX(IF($B1603="Non - avec lien de dépendance",0,MIN((0.75*I1603),847)),MIN(I1603,(0.75*$C1603),847)),2),S1603)))</f>
        <v>Effectuez l’étape 1</v>
      </c>
      <c r="N1603" s="56" t="str">
        <f>IF(ISTEXT(overallRate),"Effectuez l’étape 1",IF(OR(COUNT($C1603,J1603)&lt;&gt;2,overallRate=0),0,IF(F1603="Yes",ROUND(MAX(IF($B1603="Non - avec lien de dépendance",0,MIN((0.75*J1603),847)),MIN(J1603,(0.75*$C1603),847)),2),T1603)))</f>
        <v>Effectuez l’étape 1</v>
      </c>
      <c r="O1603" s="56" t="str">
        <f>IF(ISTEXT(overallRate),"Effectuez l’étape 1",IF(OR(COUNT($C1603,K1603)&lt;&gt;2,overallRate=0),0,IF(G1603="Yes",ROUND(MAX(IF($B1603="Non - avec lien de dépendance",0,MIN((0.75*K1603),847)),MIN(K1603,(0.75*$C1603),847)),2),U1603)))</f>
        <v>Effectuez l’étape 1</v>
      </c>
      <c r="P1603" s="3">
        <f t="shared" si="24"/>
        <v>0</v>
      </c>
      <c r="R1603" s="110" t="e">
        <f>IF(revenueReduction&gt;0.3,MAX(IF($B1603="Non - avec lien de dépendance",MIN(1129,H1603,$C1603)*overallRate,MIN(1129,H1603)*overallRate),ROUND(MAX(IF($B1603="Non - avec lien de dépendance",0,MIN((0.75*H1603),847)),MIN(H1603,(0.75*$C1603),847)),2)),IF($B1603="Non - avec lien de dépendance",MIN(1129,H1603,$C1603)*overallRate,MIN(1129,H1603)*overallRate))</f>
        <v>#VALUE!</v>
      </c>
      <c r="S1603" s="110" t="e">
        <f>IF(revenueReduction&gt;0.3,MAX(IF($B1603="Non - avec lien de dépendance",MIN(1129,I1603,$C1603)*overallRate,MIN(1129,I1603)*overallRate),ROUND(MAX(IF($B1603="Non - avec lien de dépendance",0,MIN((0.75*I1603),847)),MIN(I1603,(0.75*$C1603),847)),2)),IF($B1603="Non - avec lien de dépendance",MIN(1129,I1603,$C1603)*overallRate,MIN(1129,I1603)*overallRate))</f>
        <v>#VALUE!</v>
      </c>
      <c r="T1603" s="110" t="e">
        <f>IF(revenueReduction&gt;0.3,MAX(IF($B1603="Non - avec lien de dépendance",MIN(1129,J1603,$C1603)*overallRate,MIN(1129,J1603)*overallRate),ROUND(MAX(IF($B1603="Non - avec lien de dépendance",0,MIN((0.75*J1603),847)),MIN(J1603,(0.75*$C1603),847)),2)),IF($B1603="Non - avec lien de dépendance",MIN(1129,J1603,$C1603)*overallRate,MIN(1129,J1603)*overallRate))</f>
        <v>#VALUE!</v>
      </c>
      <c r="U1603" s="110" t="e">
        <f>IF(revenueReduction&gt;0.3,MAX(IF($B1603="Non - avec lien de dépendance",MIN(1129,K1603,$C1603)*overallRate,MIN(1129,K1603)*overallRate),ROUND(MAX(IF($B1603="Non - avec lien de dépendance",0,MIN((0.75*K1603),847)),MIN(K1603,(0.75*$C1603),847)),2)),IF($B1603="Non - avec lien de dépendance",MIN(1129,K1603,$C1603)*overallRate,MIN(1129,K1603)*overallRate))</f>
        <v>#VALUE!</v>
      </c>
    </row>
    <row r="1604" spans="12:21" x14ac:dyDescent="0.5">
      <c r="L1604" s="56" t="str">
        <f>IF(ISTEXT(overallRate),"Effectuez l’étape 1",IF(OR(COUNT($C1604,H1604)&lt;&gt;2,overallRate=0),0,IF(D1604="Oui",ROUND(MAX(IF($B1604="Non - avec lien de dépendance",0,MIN((0.75*H1604),847)),MIN(H1604,(0.75*$C1604),847)),2),R1604)))</f>
        <v>Effectuez l’étape 1</v>
      </c>
      <c r="M1604" s="56" t="str">
        <f>IF(ISTEXT(overallRate),"Effectuez l’étape 1",IF(OR(COUNT($C1604,I1604)&lt;&gt;2,overallRate=0),0,IF(E1604="Yes",ROUND(MAX(IF($B1604="Non - avec lien de dépendance",0,MIN((0.75*I1604),847)),MIN(I1604,(0.75*$C1604),847)),2),S1604)))</f>
        <v>Effectuez l’étape 1</v>
      </c>
      <c r="N1604" s="56" t="str">
        <f>IF(ISTEXT(overallRate),"Effectuez l’étape 1",IF(OR(COUNT($C1604,J1604)&lt;&gt;2,overallRate=0),0,IF(F1604="Yes",ROUND(MAX(IF($B1604="Non - avec lien de dépendance",0,MIN((0.75*J1604),847)),MIN(J1604,(0.75*$C1604),847)),2),T1604)))</f>
        <v>Effectuez l’étape 1</v>
      </c>
      <c r="O1604" s="56" t="str">
        <f>IF(ISTEXT(overallRate),"Effectuez l’étape 1",IF(OR(COUNT($C1604,K1604)&lt;&gt;2,overallRate=0),0,IF(G1604="Yes",ROUND(MAX(IF($B1604="Non - avec lien de dépendance",0,MIN((0.75*K1604),847)),MIN(K1604,(0.75*$C1604),847)),2),U1604)))</f>
        <v>Effectuez l’étape 1</v>
      </c>
      <c r="P1604" s="3">
        <f t="shared" si="24"/>
        <v>0</v>
      </c>
      <c r="R1604" s="110" t="e">
        <f>IF(revenueReduction&gt;0.3,MAX(IF($B1604="Non - avec lien de dépendance",MIN(1129,H1604,$C1604)*overallRate,MIN(1129,H1604)*overallRate),ROUND(MAX(IF($B1604="Non - avec lien de dépendance",0,MIN((0.75*H1604),847)),MIN(H1604,(0.75*$C1604),847)),2)),IF($B1604="Non - avec lien de dépendance",MIN(1129,H1604,$C1604)*overallRate,MIN(1129,H1604)*overallRate))</f>
        <v>#VALUE!</v>
      </c>
      <c r="S1604" s="110" t="e">
        <f>IF(revenueReduction&gt;0.3,MAX(IF($B1604="Non - avec lien de dépendance",MIN(1129,I1604,$C1604)*overallRate,MIN(1129,I1604)*overallRate),ROUND(MAX(IF($B1604="Non - avec lien de dépendance",0,MIN((0.75*I1604),847)),MIN(I1604,(0.75*$C1604),847)),2)),IF($B1604="Non - avec lien de dépendance",MIN(1129,I1604,$C1604)*overallRate,MIN(1129,I1604)*overallRate))</f>
        <v>#VALUE!</v>
      </c>
      <c r="T1604" s="110" t="e">
        <f>IF(revenueReduction&gt;0.3,MAX(IF($B1604="Non - avec lien de dépendance",MIN(1129,J1604,$C1604)*overallRate,MIN(1129,J1604)*overallRate),ROUND(MAX(IF($B1604="Non - avec lien de dépendance",0,MIN((0.75*J1604),847)),MIN(J1604,(0.75*$C1604),847)),2)),IF($B1604="Non - avec lien de dépendance",MIN(1129,J1604,$C1604)*overallRate,MIN(1129,J1604)*overallRate))</f>
        <v>#VALUE!</v>
      </c>
      <c r="U1604" s="110" t="e">
        <f>IF(revenueReduction&gt;0.3,MAX(IF($B1604="Non - avec lien de dépendance",MIN(1129,K1604,$C1604)*overallRate,MIN(1129,K1604)*overallRate),ROUND(MAX(IF($B1604="Non - avec lien de dépendance",0,MIN((0.75*K1604),847)),MIN(K1604,(0.75*$C1604),847)),2)),IF($B1604="Non - avec lien de dépendance",MIN(1129,K1604,$C1604)*overallRate,MIN(1129,K1604)*overallRate))</f>
        <v>#VALUE!</v>
      </c>
    </row>
    <row r="1605" spans="12:21" x14ac:dyDescent="0.5">
      <c r="L1605" s="56" t="str">
        <f>IF(ISTEXT(overallRate),"Effectuez l’étape 1",IF(OR(COUNT($C1605,H1605)&lt;&gt;2,overallRate=0),0,IF(D1605="Oui",ROUND(MAX(IF($B1605="Non - avec lien de dépendance",0,MIN((0.75*H1605),847)),MIN(H1605,(0.75*$C1605),847)),2),R1605)))</f>
        <v>Effectuez l’étape 1</v>
      </c>
      <c r="M1605" s="56" t="str">
        <f>IF(ISTEXT(overallRate),"Effectuez l’étape 1",IF(OR(COUNT($C1605,I1605)&lt;&gt;2,overallRate=0),0,IF(E1605="Yes",ROUND(MAX(IF($B1605="Non - avec lien de dépendance",0,MIN((0.75*I1605),847)),MIN(I1605,(0.75*$C1605),847)),2),S1605)))</f>
        <v>Effectuez l’étape 1</v>
      </c>
      <c r="N1605" s="56" t="str">
        <f>IF(ISTEXT(overallRate),"Effectuez l’étape 1",IF(OR(COUNT($C1605,J1605)&lt;&gt;2,overallRate=0),0,IF(F1605="Yes",ROUND(MAX(IF($B1605="Non - avec lien de dépendance",0,MIN((0.75*J1605),847)),MIN(J1605,(0.75*$C1605),847)),2),T1605)))</f>
        <v>Effectuez l’étape 1</v>
      </c>
      <c r="O1605" s="56" t="str">
        <f>IF(ISTEXT(overallRate),"Effectuez l’étape 1",IF(OR(COUNT($C1605,K1605)&lt;&gt;2,overallRate=0),0,IF(G1605="Yes",ROUND(MAX(IF($B1605="Non - avec lien de dépendance",0,MIN((0.75*K1605),847)),MIN(K1605,(0.75*$C1605),847)),2),U1605)))</f>
        <v>Effectuez l’étape 1</v>
      </c>
      <c r="P1605" s="3">
        <f t="shared" si="24"/>
        <v>0</v>
      </c>
      <c r="R1605" s="110" t="e">
        <f>IF(revenueReduction&gt;0.3,MAX(IF($B1605="Non - avec lien de dépendance",MIN(1129,H1605,$C1605)*overallRate,MIN(1129,H1605)*overallRate),ROUND(MAX(IF($B1605="Non - avec lien de dépendance",0,MIN((0.75*H1605),847)),MIN(H1605,(0.75*$C1605),847)),2)),IF($B1605="Non - avec lien de dépendance",MIN(1129,H1605,$C1605)*overallRate,MIN(1129,H1605)*overallRate))</f>
        <v>#VALUE!</v>
      </c>
      <c r="S1605" s="110" t="e">
        <f>IF(revenueReduction&gt;0.3,MAX(IF($B1605="Non - avec lien de dépendance",MIN(1129,I1605,$C1605)*overallRate,MIN(1129,I1605)*overallRate),ROUND(MAX(IF($B1605="Non - avec lien de dépendance",0,MIN((0.75*I1605),847)),MIN(I1605,(0.75*$C1605),847)),2)),IF($B1605="Non - avec lien de dépendance",MIN(1129,I1605,$C1605)*overallRate,MIN(1129,I1605)*overallRate))</f>
        <v>#VALUE!</v>
      </c>
      <c r="T1605" s="110" t="e">
        <f>IF(revenueReduction&gt;0.3,MAX(IF($B1605="Non - avec lien de dépendance",MIN(1129,J1605,$C1605)*overallRate,MIN(1129,J1605)*overallRate),ROUND(MAX(IF($B1605="Non - avec lien de dépendance",0,MIN((0.75*J1605),847)),MIN(J1605,(0.75*$C1605),847)),2)),IF($B1605="Non - avec lien de dépendance",MIN(1129,J1605,$C1605)*overallRate,MIN(1129,J1605)*overallRate))</f>
        <v>#VALUE!</v>
      </c>
      <c r="U1605" s="110" t="e">
        <f>IF(revenueReduction&gt;0.3,MAX(IF($B1605="Non - avec lien de dépendance",MIN(1129,K1605,$C1605)*overallRate,MIN(1129,K1605)*overallRate),ROUND(MAX(IF($B1605="Non - avec lien de dépendance",0,MIN((0.75*K1605),847)),MIN(K1605,(0.75*$C1605),847)),2)),IF($B1605="Non - avec lien de dépendance",MIN(1129,K1605,$C1605)*overallRate,MIN(1129,K1605)*overallRate))</f>
        <v>#VALUE!</v>
      </c>
    </row>
    <row r="1606" spans="12:21" x14ac:dyDescent="0.5">
      <c r="L1606" s="56" t="str">
        <f>IF(ISTEXT(overallRate),"Effectuez l’étape 1",IF(OR(COUNT($C1606,H1606)&lt;&gt;2,overallRate=0),0,IF(D1606="Oui",ROUND(MAX(IF($B1606="Non - avec lien de dépendance",0,MIN((0.75*H1606),847)),MIN(H1606,(0.75*$C1606),847)),2),R1606)))</f>
        <v>Effectuez l’étape 1</v>
      </c>
      <c r="M1606" s="56" t="str">
        <f>IF(ISTEXT(overallRate),"Effectuez l’étape 1",IF(OR(COUNT($C1606,I1606)&lt;&gt;2,overallRate=0),0,IF(E1606="Yes",ROUND(MAX(IF($B1606="Non - avec lien de dépendance",0,MIN((0.75*I1606),847)),MIN(I1606,(0.75*$C1606),847)),2),S1606)))</f>
        <v>Effectuez l’étape 1</v>
      </c>
      <c r="N1606" s="56" t="str">
        <f>IF(ISTEXT(overallRate),"Effectuez l’étape 1",IF(OR(COUNT($C1606,J1606)&lt;&gt;2,overallRate=0),0,IF(F1606="Yes",ROUND(MAX(IF($B1606="Non - avec lien de dépendance",0,MIN((0.75*J1606),847)),MIN(J1606,(0.75*$C1606),847)),2),T1606)))</f>
        <v>Effectuez l’étape 1</v>
      </c>
      <c r="O1606" s="56" t="str">
        <f>IF(ISTEXT(overallRate),"Effectuez l’étape 1",IF(OR(COUNT($C1606,K1606)&lt;&gt;2,overallRate=0),0,IF(G1606="Yes",ROUND(MAX(IF($B1606="Non - avec lien de dépendance",0,MIN((0.75*K1606),847)),MIN(K1606,(0.75*$C1606),847)),2),U1606)))</f>
        <v>Effectuez l’étape 1</v>
      </c>
      <c r="P1606" s="3">
        <f t="shared" si="24"/>
        <v>0</v>
      </c>
      <c r="R1606" s="110" t="e">
        <f>IF(revenueReduction&gt;0.3,MAX(IF($B1606="Non - avec lien de dépendance",MIN(1129,H1606,$C1606)*overallRate,MIN(1129,H1606)*overallRate),ROUND(MAX(IF($B1606="Non - avec lien de dépendance",0,MIN((0.75*H1606),847)),MIN(H1606,(0.75*$C1606),847)),2)),IF($B1606="Non - avec lien de dépendance",MIN(1129,H1606,$C1606)*overallRate,MIN(1129,H1606)*overallRate))</f>
        <v>#VALUE!</v>
      </c>
      <c r="S1606" s="110" t="e">
        <f>IF(revenueReduction&gt;0.3,MAX(IF($B1606="Non - avec lien de dépendance",MIN(1129,I1606,$C1606)*overallRate,MIN(1129,I1606)*overallRate),ROUND(MAX(IF($B1606="Non - avec lien de dépendance",0,MIN((0.75*I1606),847)),MIN(I1606,(0.75*$C1606),847)),2)),IF($B1606="Non - avec lien de dépendance",MIN(1129,I1606,$C1606)*overallRate,MIN(1129,I1606)*overallRate))</f>
        <v>#VALUE!</v>
      </c>
      <c r="T1606" s="110" t="e">
        <f>IF(revenueReduction&gt;0.3,MAX(IF($B1606="Non - avec lien de dépendance",MIN(1129,J1606,$C1606)*overallRate,MIN(1129,J1606)*overallRate),ROUND(MAX(IF($B1606="Non - avec lien de dépendance",0,MIN((0.75*J1606),847)),MIN(J1606,(0.75*$C1606),847)),2)),IF($B1606="Non - avec lien de dépendance",MIN(1129,J1606,$C1606)*overallRate,MIN(1129,J1606)*overallRate))</f>
        <v>#VALUE!</v>
      </c>
      <c r="U1606" s="110" t="e">
        <f>IF(revenueReduction&gt;0.3,MAX(IF($B1606="Non - avec lien de dépendance",MIN(1129,K1606,$C1606)*overallRate,MIN(1129,K1606)*overallRate),ROUND(MAX(IF($B1606="Non - avec lien de dépendance",0,MIN((0.75*K1606),847)),MIN(K1606,(0.75*$C1606),847)),2)),IF($B1606="Non - avec lien de dépendance",MIN(1129,K1606,$C1606)*overallRate,MIN(1129,K1606)*overallRate))</f>
        <v>#VALUE!</v>
      </c>
    </row>
    <row r="1607" spans="12:21" x14ac:dyDescent="0.5">
      <c r="L1607" s="56" t="str">
        <f>IF(ISTEXT(overallRate),"Effectuez l’étape 1",IF(OR(COUNT($C1607,H1607)&lt;&gt;2,overallRate=0),0,IF(D1607="Oui",ROUND(MAX(IF($B1607="Non - avec lien de dépendance",0,MIN((0.75*H1607),847)),MIN(H1607,(0.75*$C1607),847)),2),R1607)))</f>
        <v>Effectuez l’étape 1</v>
      </c>
      <c r="M1607" s="56" t="str">
        <f>IF(ISTEXT(overallRate),"Effectuez l’étape 1",IF(OR(COUNT($C1607,I1607)&lt;&gt;2,overallRate=0),0,IF(E1607="Yes",ROUND(MAX(IF($B1607="Non - avec lien de dépendance",0,MIN((0.75*I1607),847)),MIN(I1607,(0.75*$C1607),847)),2),S1607)))</f>
        <v>Effectuez l’étape 1</v>
      </c>
      <c r="N1607" s="56" t="str">
        <f>IF(ISTEXT(overallRate),"Effectuez l’étape 1",IF(OR(COUNT($C1607,J1607)&lt;&gt;2,overallRate=0),0,IF(F1607="Yes",ROUND(MAX(IF($B1607="Non - avec lien de dépendance",0,MIN((0.75*J1607),847)),MIN(J1607,(0.75*$C1607),847)),2),T1607)))</f>
        <v>Effectuez l’étape 1</v>
      </c>
      <c r="O1607" s="56" t="str">
        <f>IF(ISTEXT(overallRate),"Effectuez l’étape 1",IF(OR(COUNT($C1607,K1607)&lt;&gt;2,overallRate=0),0,IF(G1607="Yes",ROUND(MAX(IF($B1607="Non - avec lien de dépendance",0,MIN((0.75*K1607),847)),MIN(K1607,(0.75*$C1607),847)),2),U1607)))</f>
        <v>Effectuez l’étape 1</v>
      </c>
      <c r="P1607" s="3">
        <f t="shared" ref="P1607:P1670" si="25">IF(AND(COUNT(C1607:K1607)&gt;0,OR(COUNT(C1607:K1607)&lt;&gt;5,ISBLANK(B1607))),"Fill out all amounts",SUM(L1607:O1607))</f>
        <v>0</v>
      </c>
      <c r="R1607" s="110" t="e">
        <f>IF(revenueReduction&gt;0.3,MAX(IF($B1607="Non - avec lien de dépendance",MIN(1129,H1607,$C1607)*overallRate,MIN(1129,H1607)*overallRate),ROUND(MAX(IF($B1607="Non - avec lien de dépendance",0,MIN((0.75*H1607),847)),MIN(H1607,(0.75*$C1607),847)),2)),IF($B1607="Non - avec lien de dépendance",MIN(1129,H1607,$C1607)*overallRate,MIN(1129,H1607)*overallRate))</f>
        <v>#VALUE!</v>
      </c>
      <c r="S1607" s="110" t="e">
        <f>IF(revenueReduction&gt;0.3,MAX(IF($B1607="Non - avec lien de dépendance",MIN(1129,I1607,$C1607)*overallRate,MIN(1129,I1607)*overallRate),ROUND(MAX(IF($B1607="Non - avec lien de dépendance",0,MIN((0.75*I1607),847)),MIN(I1607,(0.75*$C1607),847)),2)),IF($B1607="Non - avec lien de dépendance",MIN(1129,I1607,$C1607)*overallRate,MIN(1129,I1607)*overallRate))</f>
        <v>#VALUE!</v>
      </c>
      <c r="T1607" s="110" t="e">
        <f>IF(revenueReduction&gt;0.3,MAX(IF($B1607="Non - avec lien de dépendance",MIN(1129,J1607,$C1607)*overallRate,MIN(1129,J1607)*overallRate),ROUND(MAX(IF($B1607="Non - avec lien de dépendance",0,MIN((0.75*J1607),847)),MIN(J1607,(0.75*$C1607),847)),2)),IF($B1607="Non - avec lien de dépendance",MIN(1129,J1607,$C1607)*overallRate,MIN(1129,J1607)*overallRate))</f>
        <v>#VALUE!</v>
      </c>
      <c r="U1607" s="110" t="e">
        <f>IF(revenueReduction&gt;0.3,MAX(IF($B1607="Non - avec lien de dépendance",MIN(1129,K1607,$C1607)*overallRate,MIN(1129,K1607)*overallRate),ROUND(MAX(IF($B1607="Non - avec lien de dépendance",0,MIN((0.75*K1607),847)),MIN(K1607,(0.75*$C1607),847)),2)),IF($B1607="Non - avec lien de dépendance",MIN(1129,K1607,$C1607)*overallRate,MIN(1129,K1607)*overallRate))</f>
        <v>#VALUE!</v>
      </c>
    </row>
    <row r="1608" spans="12:21" x14ac:dyDescent="0.5">
      <c r="L1608" s="56" t="str">
        <f>IF(ISTEXT(overallRate),"Effectuez l’étape 1",IF(OR(COUNT($C1608,H1608)&lt;&gt;2,overallRate=0),0,IF(D1608="Oui",ROUND(MAX(IF($B1608="Non - avec lien de dépendance",0,MIN((0.75*H1608),847)),MIN(H1608,(0.75*$C1608),847)),2),R1608)))</f>
        <v>Effectuez l’étape 1</v>
      </c>
      <c r="M1608" s="56" t="str">
        <f>IF(ISTEXT(overallRate),"Effectuez l’étape 1",IF(OR(COUNT($C1608,I1608)&lt;&gt;2,overallRate=0),0,IF(E1608="Yes",ROUND(MAX(IF($B1608="Non - avec lien de dépendance",0,MIN((0.75*I1608),847)),MIN(I1608,(0.75*$C1608),847)),2),S1608)))</f>
        <v>Effectuez l’étape 1</v>
      </c>
      <c r="N1608" s="56" t="str">
        <f>IF(ISTEXT(overallRate),"Effectuez l’étape 1",IF(OR(COUNT($C1608,J1608)&lt;&gt;2,overallRate=0),0,IF(F1608="Yes",ROUND(MAX(IF($B1608="Non - avec lien de dépendance",0,MIN((0.75*J1608),847)),MIN(J1608,(0.75*$C1608),847)),2),T1608)))</f>
        <v>Effectuez l’étape 1</v>
      </c>
      <c r="O1608" s="56" t="str">
        <f>IF(ISTEXT(overallRate),"Effectuez l’étape 1",IF(OR(COUNT($C1608,K1608)&lt;&gt;2,overallRate=0),0,IF(G1608="Yes",ROUND(MAX(IF($B1608="Non - avec lien de dépendance",0,MIN((0.75*K1608),847)),MIN(K1608,(0.75*$C1608),847)),2),U1608)))</f>
        <v>Effectuez l’étape 1</v>
      </c>
      <c r="P1608" s="3">
        <f t="shared" si="25"/>
        <v>0</v>
      </c>
      <c r="R1608" s="110" t="e">
        <f>IF(revenueReduction&gt;0.3,MAX(IF($B1608="Non - avec lien de dépendance",MIN(1129,H1608,$C1608)*overallRate,MIN(1129,H1608)*overallRate),ROUND(MAX(IF($B1608="Non - avec lien de dépendance",0,MIN((0.75*H1608),847)),MIN(H1608,(0.75*$C1608),847)),2)),IF($B1608="Non - avec lien de dépendance",MIN(1129,H1608,$C1608)*overallRate,MIN(1129,H1608)*overallRate))</f>
        <v>#VALUE!</v>
      </c>
      <c r="S1608" s="110" t="e">
        <f>IF(revenueReduction&gt;0.3,MAX(IF($B1608="Non - avec lien de dépendance",MIN(1129,I1608,$C1608)*overallRate,MIN(1129,I1608)*overallRate),ROUND(MAX(IF($B1608="Non - avec lien de dépendance",0,MIN((0.75*I1608),847)),MIN(I1608,(0.75*$C1608),847)),2)),IF($B1608="Non - avec lien de dépendance",MIN(1129,I1608,$C1608)*overallRate,MIN(1129,I1608)*overallRate))</f>
        <v>#VALUE!</v>
      </c>
      <c r="T1608" s="110" t="e">
        <f>IF(revenueReduction&gt;0.3,MAX(IF($B1608="Non - avec lien de dépendance",MIN(1129,J1608,$C1608)*overallRate,MIN(1129,J1608)*overallRate),ROUND(MAX(IF($B1608="Non - avec lien de dépendance",0,MIN((0.75*J1608),847)),MIN(J1608,(0.75*$C1608),847)),2)),IF($B1608="Non - avec lien de dépendance",MIN(1129,J1608,$C1608)*overallRate,MIN(1129,J1608)*overallRate))</f>
        <v>#VALUE!</v>
      </c>
      <c r="U1608" s="110" t="e">
        <f>IF(revenueReduction&gt;0.3,MAX(IF($B1608="Non - avec lien de dépendance",MIN(1129,K1608,$C1608)*overallRate,MIN(1129,K1608)*overallRate),ROUND(MAX(IF($B1608="Non - avec lien de dépendance",0,MIN((0.75*K1608),847)),MIN(K1608,(0.75*$C1608),847)),2)),IF($B1608="Non - avec lien de dépendance",MIN(1129,K1608,$C1608)*overallRate,MIN(1129,K1608)*overallRate))</f>
        <v>#VALUE!</v>
      </c>
    </row>
    <row r="1609" spans="12:21" x14ac:dyDescent="0.5">
      <c r="L1609" s="56" t="str">
        <f>IF(ISTEXT(overallRate),"Effectuez l’étape 1",IF(OR(COUNT($C1609,H1609)&lt;&gt;2,overallRate=0),0,IF(D1609="Oui",ROUND(MAX(IF($B1609="Non - avec lien de dépendance",0,MIN((0.75*H1609),847)),MIN(H1609,(0.75*$C1609),847)),2),R1609)))</f>
        <v>Effectuez l’étape 1</v>
      </c>
      <c r="M1609" s="56" t="str">
        <f>IF(ISTEXT(overallRate),"Effectuez l’étape 1",IF(OR(COUNT($C1609,I1609)&lt;&gt;2,overallRate=0),0,IF(E1609="Yes",ROUND(MAX(IF($B1609="Non - avec lien de dépendance",0,MIN((0.75*I1609),847)),MIN(I1609,(0.75*$C1609),847)),2),S1609)))</f>
        <v>Effectuez l’étape 1</v>
      </c>
      <c r="N1609" s="56" t="str">
        <f>IF(ISTEXT(overallRate),"Effectuez l’étape 1",IF(OR(COUNT($C1609,J1609)&lt;&gt;2,overallRate=0),0,IF(F1609="Yes",ROUND(MAX(IF($B1609="Non - avec lien de dépendance",0,MIN((0.75*J1609),847)),MIN(J1609,(0.75*$C1609),847)),2),T1609)))</f>
        <v>Effectuez l’étape 1</v>
      </c>
      <c r="O1609" s="56" t="str">
        <f>IF(ISTEXT(overallRate),"Effectuez l’étape 1",IF(OR(COUNT($C1609,K1609)&lt;&gt;2,overallRate=0),0,IF(G1609="Yes",ROUND(MAX(IF($B1609="Non - avec lien de dépendance",0,MIN((0.75*K1609),847)),MIN(K1609,(0.75*$C1609),847)),2),U1609)))</f>
        <v>Effectuez l’étape 1</v>
      </c>
      <c r="P1609" s="3">
        <f t="shared" si="25"/>
        <v>0</v>
      </c>
      <c r="R1609" s="110" t="e">
        <f>IF(revenueReduction&gt;0.3,MAX(IF($B1609="Non - avec lien de dépendance",MIN(1129,H1609,$C1609)*overallRate,MIN(1129,H1609)*overallRate),ROUND(MAX(IF($B1609="Non - avec lien de dépendance",0,MIN((0.75*H1609),847)),MIN(H1609,(0.75*$C1609),847)),2)),IF($B1609="Non - avec lien de dépendance",MIN(1129,H1609,$C1609)*overallRate,MIN(1129,H1609)*overallRate))</f>
        <v>#VALUE!</v>
      </c>
      <c r="S1609" s="110" t="e">
        <f>IF(revenueReduction&gt;0.3,MAX(IF($B1609="Non - avec lien de dépendance",MIN(1129,I1609,$C1609)*overallRate,MIN(1129,I1609)*overallRate),ROUND(MAX(IF($B1609="Non - avec lien de dépendance",0,MIN((0.75*I1609),847)),MIN(I1609,(0.75*$C1609),847)),2)),IF($B1609="Non - avec lien de dépendance",MIN(1129,I1609,$C1609)*overallRate,MIN(1129,I1609)*overallRate))</f>
        <v>#VALUE!</v>
      </c>
      <c r="T1609" s="110" t="e">
        <f>IF(revenueReduction&gt;0.3,MAX(IF($B1609="Non - avec lien de dépendance",MIN(1129,J1609,$C1609)*overallRate,MIN(1129,J1609)*overallRate),ROUND(MAX(IF($B1609="Non - avec lien de dépendance",0,MIN((0.75*J1609),847)),MIN(J1609,(0.75*$C1609),847)),2)),IF($B1609="Non - avec lien de dépendance",MIN(1129,J1609,$C1609)*overallRate,MIN(1129,J1609)*overallRate))</f>
        <v>#VALUE!</v>
      </c>
      <c r="U1609" s="110" t="e">
        <f>IF(revenueReduction&gt;0.3,MAX(IF($B1609="Non - avec lien de dépendance",MIN(1129,K1609,$C1609)*overallRate,MIN(1129,K1609)*overallRate),ROUND(MAX(IF($B1609="Non - avec lien de dépendance",0,MIN((0.75*K1609),847)),MIN(K1609,(0.75*$C1609),847)),2)),IF($B1609="Non - avec lien de dépendance",MIN(1129,K1609,$C1609)*overallRate,MIN(1129,K1609)*overallRate))</f>
        <v>#VALUE!</v>
      </c>
    </row>
    <row r="1610" spans="12:21" x14ac:dyDescent="0.5">
      <c r="L1610" s="56" t="str">
        <f>IF(ISTEXT(overallRate),"Effectuez l’étape 1",IF(OR(COUNT($C1610,H1610)&lt;&gt;2,overallRate=0),0,IF(D1610="Oui",ROUND(MAX(IF($B1610="Non - avec lien de dépendance",0,MIN((0.75*H1610),847)),MIN(H1610,(0.75*$C1610),847)),2),R1610)))</f>
        <v>Effectuez l’étape 1</v>
      </c>
      <c r="M1610" s="56" t="str">
        <f>IF(ISTEXT(overallRate),"Effectuez l’étape 1",IF(OR(COUNT($C1610,I1610)&lt;&gt;2,overallRate=0),0,IF(E1610="Yes",ROUND(MAX(IF($B1610="Non - avec lien de dépendance",0,MIN((0.75*I1610),847)),MIN(I1610,(0.75*$C1610),847)),2),S1610)))</f>
        <v>Effectuez l’étape 1</v>
      </c>
      <c r="N1610" s="56" t="str">
        <f>IF(ISTEXT(overallRate),"Effectuez l’étape 1",IF(OR(COUNT($C1610,J1610)&lt;&gt;2,overallRate=0),0,IF(F1610="Yes",ROUND(MAX(IF($B1610="Non - avec lien de dépendance",0,MIN((0.75*J1610),847)),MIN(J1610,(0.75*$C1610),847)),2),T1610)))</f>
        <v>Effectuez l’étape 1</v>
      </c>
      <c r="O1610" s="56" t="str">
        <f>IF(ISTEXT(overallRate),"Effectuez l’étape 1",IF(OR(COUNT($C1610,K1610)&lt;&gt;2,overallRate=0),0,IF(G1610="Yes",ROUND(MAX(IF($B1610="Non - avec lien de dépendance",0,MIN((0.75*K1610),847)),MIN(K1610,(0.75*$C1610),847)),2),U1610)))</f>
        <v>Effectuez l’étape 1</v>
      </c>
      <c r="P1610" s="3">
        <f t="shared" si="25"/>
        <v>0</v>
      </c>
      <c r="R1610" s="110" t="e">
        <f>IF(revenueReduction&gt;0.3,MAX(IF($B1610="Non - avec lien de dépendance",MIN(1129,H1610,$C1610)*overallRate,MIN(1129,H1610)*overallRate),ROUND(MAX(IF($B1610="Non - avec lien de dépendance",0,MIN((0.75*H1610),847)),MIN(H1610,(0.75*$C1610),847)),2)),IF($B1610="Non - avec lien de dépendance",MIN(1129,H1610,$C1610)*overallRate,MIN(1129,H1610)*overallRate))</f>
        <v>#VALUE!</v>
      </c>
      <c r="S1610" s="110" t="e">
        <f>IF(revenueReduction&gt;0.3,MAX(IF($B1610="Non - avec lien de dépendance",MIN(1129,I1610,$C1610)*overallRate,MIN(1129,I1610)*overallRate),ROUND(MAX(IF($B1610="Non - avec lien de dépendance",0,MIN((0.75*I1610),847)),MIN(I1610,(0.75*$C1610),847)),2)),IF($B1610="Non - avec lien de dépendance",MIN(1129,I1610,$C1610)*overallRate,MIN(1129,I1610)*overallRate))</f>
        <v>#VALUE!</v>
      </c>
      <c r="T1610" s="110" t="e">
        <f>IF(revenueReduction&gt;0.3,MAX(IF($B1610="Non - avec lien de dépendance",MIN(1129,J1610,$C1610)*overallRate,MIN(1129,J1610)*overallRate),ROUND(MAX(IF($B1610="Non - avec lien de dépendance",0,MIN((0.75*J1610),847)),MIN(J1610,(0.75*$C1610),847)),2)),IF($B1610="Non - avec lien de dépendance",MIN(1129,J1610,$C1610)*overallRate,MIN(1129,J1610)*overallRate))</f>
        <v>#VALUE!</v>
      </c>
      <c r="U1610" s="110" t="e">
        <f>IF(revenueReduction&gt;0.3,MAX(IF($B1610="Non - avec lien de dépendance",MIN(1129,K1610,$C1610)*overallRate,MIN(1129,K1610)*overallRate),ROUND(MAX(IF($B1610="Non - avec lien de dépendance",0,MIN((0.75*K1610),847)),MIN(K1610,(0.75*$C1610),847)),2)),IF($B1610="Non - avec lien de dépendance",MIN(1129,K1610,$C1610)*overallRate,MIN(1129,K1610)*overallRate))</f>
        <v>#VALUE!</v>
      </c>
    </row>
    <row r="1611" spans="12:21" x14ac:dyDescent="0.5">
      <c r="L1611" s="56" t="str">
        <f>IF(ISTEXT(overallRate),"Effectuez l’étape 1",IF(OR(COUNT($C1611,H1611)&lt;&gt;2,overallRate=0),0,IF(D1611="Oui",ROUND(MAX(IF($B1611="Non - avec lien de dépendance",0,MIN((0.75*H1611),847)),MIN(H1611,(0.75*$C1611),847)),2),R1611)))</f>
        <v>Effectuez l’étape 1</v>
      </c>
      <c r="M1611" s="56" t="str">
        <f>IF(ISTEXT(overallRate),"Effectuez l’étape 1",IF(OR(COUNT($C1611,I1611)&lt;&gt;2,overallRate=0),0,IF(E1611="Yes",ROUND(MAX(IF($B1611="Non - avec lien de dépendance",0,MIN((0.75*I1611),847)),MIN(I1611,(0.75*$C1611),847)),2),S1611)))</f>
        <v>Effectuez l’étape 1</v>
      </c>
      <c r="N1611" s="56" t="str">
        <f>IF(ISTEXT(overallRate),"Effectuez l’étape 1",IF(OR(COUNT($C1611,J1611)&lt;&gt;2,overallRate=0),0,IF(F1611="Yes",ROUND(MAX(IF($B1611="Non - avec lien de dépendance",0,MIN((0.75*J1611),847)),MIN(J1611,(0.75*$C1611),847)),2),T1611)))</f>
        <v>Effectuez l’étape 1</v>
      </c>
      <c r="O1611" s="56" t="str">
        <f>IF(ISTEXT(overallRate),"Effectuez l’étape 1",IF(OR(COUNT($C1611,K1611)&lt;&gt;2,overallRate=0),0,IF(G1611="Yes",ROUND(MAX(IF($B1611="Non - avec lien de dépendance",0,MIN((0.75*K1611),847)),MIN(K1611,(0.75*$C1611),847)),2),U1611)))</f>
        <v>Effectuez l’étape 1</v>
      </c>
      <c r="P1611" s="3">
        <f t="shared" si="25"/>
        <v>0</v>
      </c>
      <c r="R1611" s="110" t="e">
        <f>IF(revenueReduction&gt;0.3,MAX(IF($B1611="Non - avec lien de dépendance",MIN(1129,H1611,$C1611)*overallRate,MIN(1129,H1611)*overallRate),ROUND(MAX(IF($B1611="Non - avec lien de dépendance",0,MIN((0.75*H1611),847)),MIN(H1611,(0.75*$C1611),847)),2)),IF($B1611="Non - avec lien de dépendance",MIN(1129,H1611,$C1611)*overallRate,MIN(1129,H1611)*overallRate))</f>
        <v>#VALUE!</v>
      </c>
      <c r="S1611" s="110" t="e">
        <f>IF(revenueReduction&gt;0.3,MAX(IF($B1611="Non - avec lien de dépendance",MIN(1129,I1611,$C1611)*overallRate,MIN(1129,I1611)*overallRate),ROUND(MAX(IF($B1611="Non - avec lien de dépendance",0,MIN((0.75*I1611),847)),MIN(I1611,(0.75*$C1611),847)),2)),IF($B1611="Non - avec lien de dépendance",MIN(1129,I1611,$C1611)*overallRate,MIN(1129,I1611)*overallRate))</f>
        <v>#VALUE!</v>
      </c>
      <c r="T1611" s="110" t="e">
        <f>IF(revenueReduction&gt;0.3,MAX(IF($B1611="Non - avec lien de dépendance",MIN(1129,J1611,$C1611)*overallRate,MIN(1129,J1611)*overallRate),ROUND(MAX(IF($B1611="Non - avec lien de dépendance",0,MIN((0.75*J1611),847)),MIN(J1611,(0.75*$C1611),847)),2)),IF($B1611="Non - avec lien de dépendance",MIN(1129,J1611,$C1611)*overallRate,MIN(1129,J1611)*overallRate))</f>
        <v>#VALUE!</v>
      </c>
      <c r="U1611" s="110" t="e">
        <f>IF(revenueReduction&gt;0.3,MAX(IF($B1611="Non - avec lien de dépendance",MIN(1129,K1611,$C1611)*overallRate,MIN(1129,K1611)*overallRate),ROUND(MAX(IF($B1611="Non - avec lien de dépendance",0,MIN((0.75*K1611),847)),MIN(K1611,(0.75*$C1611),847)),2)),IF($B1611="Non - avec lien de dépendance",MIN(1129,K1611,$C1611)*overallRate,MIN(1129,K1611)*overallRate))</f>
        <v>#VALUE!</v>
      </c>
    </row>
    <row r="1612" spans="12:21" x14ac:dyDescent="0.5">
      <c r="L1612" s="56" t="str">
        <f>IF(ISTEXT(overallRate),"Effectuez l’étape 1",IF(OR(COUNT($C1612,H1612)&lt;&gt;2,overallRate=0),0,IF(D1612="Oui",ROUND(MAX(IF($B1612="Non - avec lien de dépendance",0,MIN((0.75*H1612),847)),MIN(H1612,(0.75*$C1612),847)),2),R1612)))</f>
        <v>Effectuez l’étape 1</v>
      </c>
      <c r="M1612" s="56" t="str">
        <f>IF(ISTEXT(overallRate),"Effectuez l’étape 1",IF(OR(COUNT($C1612,I1612)&lt;&gt;2,overallRate=0),0,IF(E1612="Yes",ROUND(MAX(IF($B1612="Non - avec lien de dépendance",0,MIN((0.75*I1612),847)),MIN(I1612,(0.75*$C1612),847)),2),S1612)))</f>
        <v>Effectuez l’étape 1</v>
      </c>
      <c r="N1612" s="56" t="str">
        <f>IF(ISTEXT(overallRate),"Effectuez l’étape 1",IF(OR(COUNT($C1612,J1612)&lt;&gt;2,overallRate=0),0,IF(F1612="Yes",ROUND(MAX(IF($B1612="Non - avec lien de dépendance",0,MIN((0.75*J1612),847)),MIN(J1612,(0.75*$C1612),847)),2),T1612)))</f>
        <v>Effectuez l’étape 1</v>
      </c>
      <c r="O1612" s="56" t="str">
        <f>IF(ISTEXT(overallRate),"Effectuez l’étape 1",IF(OR(COUNT($C1612,K1612)&lt;&gt;2,overallRate=0),0,IF(G1612="Yes",ROUND(MAX(IF($B1612="Non - avec lien de dépendance",0,MIN((0.75*K1612),847)),MIN(K1612,(0.75*$C1612),847)),2),U1612)))</f>
        <v>Effectuez l’étape 1</v>
      </c>
      <c r="P1612" s="3">
        <f t="shared" si="25"/>
        <v>0</v>
      </c>
      <c r="R1612" s="110" t="e">
        <f>IF(revenueReduction&gt;0.3,MAX(IF($B1612="Non - avec lien de dépendance",MIN(1129,H1612,$C1612)*overallRate,MIN(1129,H1612)*overallRate),ROUND(MAX(IF($B1612="Non - avec lien de dépendance",0,MIN((0.75*H1612),847)),MIN(H1612,(0.75*$C1612),847)),2)),IF($B1612="Non - avec lien de dépendance",MIN(1129,H1612,$C1612)*overallRate,MIN(1129,H1612)*overallRate))</f>
        <v>#VALUE!</v>
      </c>
      <c r="S1612" s="110" t="e">
        <f>IF(revenueReduction&gt;0.3,MAX(IF($B1612="Non - avec lien de dépendance",MIN(1129,I1612,$C1612)*overallRate,MIN(1129,I1612)*overallRate),ROUND(MAX(IF($B1612="Non - avec lien de dépendance",0,MIN((0.75*I1612),847)),MIN(I1612,(0.75*$C1612),847)),2)),IF($B1612="Non - avec lien de dépendance",MIN(1129,I1612,$C1612)*overallRate,MIN(1129,I1612)*overallRate))</f>
        <v>#VALUE!</v>
      </c>
      <c r="T1612" s="110" t="e">
        <f>IF(revenueReduction&gt;0.3,MAX(IF($B1612="Non - avec lien de dépendance",MIN(1129,J1612,$C1612)*overallRate,MIN(1129,J1612)*overallRate),ROUND(MAX(IF($B1612="Non - avec lien de dépendance",0,MIN((0.75*J1612),847)),MIN(J1612,(0.75*$C1612),847)),2)),IF($B1612="Non - avec lien de dépendance",MIN(1129,J1612,$C1612)*overallRate,MIN(1129,J1612)*overallRate))</f>
        <v>#VALUE!</v>
      </c>
      <c r="U1612" s="110" t="e">
        <f>IF(revenueReduction&gt;0.3,MAX(IF($B1612="Non - avec lien de dépendance",MIN(1129,K1612,$C1612)*overallRate,MIN(1129,K1612)*overallRate),ROUND(MAX(IF($B1612="Non - avec lien de dépendance",0,MIN((0.75*K1612),847)),MIN(K1612,(0.75*$C1612),847)),2)),IF($B1612="Non - avec lien de dépendance",MIN(1129,K1612,$C1612)*overallRate,MIN(1129,K1612)*overallRate))</f>
        <v>#VALUE!</v>
      </c>
    </row>
    <row r="1613" spans="12:21" x14ac:dyDescent="0.5">
      <c r="L1613" s="56" t="str">
        <f>IF(ISTEXT(overallRate),"Effectuez l’étape 1",IF(OR(COUNT($C1613,H1613)&lt;&gt;2,overallRate=0),0,IF(D1613="Oui",ROUND(MAX(IF($B1613="Non - avec lien de dépendance",0,MIN((0.75*H1613),847)),MIN(H1613,(0.75*$C1613),847)),2),R1613)))</f>
        <v>Effectuez l’étape 1</v>
      </c>
      <c r="M1613" s="56" t="str">
        <f>IF(ISTEXT(overallRate),"Effectuez l’étape 1",IF(OR(COUNT($C1613,I1613)&lt;&gt;2,overallRate=0),0,IF(E1613="Yes",ROUND(MAX(IF($B1613="Non - avec lien de dépendance",0,MIN((0.75*I1613),847)),MIN(I1613,(0.75*$C1613),847)),2),S1613)))</f>
        <v>Effectuez l’étape 1</v>
      </c>
      <c r="N1613" s="56" t="str">
        <f>IF(ISTEXT(overallRate),"Effectuez l’étape 1",IF(OR(COUNT($C1613,J1613)&lt;&gt;2,overallRate=0),0,IF(F1613="Yes",ROUND(MAX(IF($B1613="Non - avec lien de dépendance",0,MIN((0.75*J1613),847)),MIN(J1613,(0.75*$C1613),847)),2),T1613)))</f>
        <v>Effectuez l’étape 1</v>
      </c>
      <c r="O1613" s="56" t="str">
        <f>IF(ISTEXT(overallRate),"Effectuez l’étape 1",IF(OR(COUNT($C1613,K1613)&lt;&gt;2,overallRate=0),0,IF(G1613="Yes",ROUND(MAX(IF($B1613="Non - avec lien de dépendance",0,MIN((0.75*K1613),847)),MIN(K1613,(0.75*$C1613),847)),2),U1613)))</f>
        <v>Effectuez l’étape 1</v>
      </c>
      <c r="P1613" s="3">
        <f t="shared" si="25"/>
        <v>0</v>
      </c>
      <c r="R1613" s="110" t="e">
        <f>IF(revenueReduction&gt;0.3,MAX(IF($B1613="Non - avec lien de dépendance",MIN(1129,H1613,$C1613)*overallRate,MIN(1129,H1613)*overallRate),ROUND(MAX(IF($B1613="Non - avec lien de dépendance",0,MIN((0.75*H1613),847)),MIN(H1613,(0.75*$C1613),847)),2)),IF($B1613="Non - avec lien de dépendance",MIN(1129,H1613,$C1613)*overallRate,MIN(1129,H1613)*overallRate))</f>
        <v>#VALUE!</v>
      </c>
      <c r="S1613" s="110" t="e">
        <f>IF(revenueReduction&gt;0.3,MAX(IF($B1613="Non - avec lien de dépendance",MIN(1129,I1613,$C1613)*overallRate,MIN(1129,I1613)*overallRate),ROUND(MAX(IF($B1613="Non - avec lien de dépendance",0,MIN((0.75*I1613),847)),MIN(I1613,(0.75*$C1613),847)),2)),IF($B1613="Non - avec lien de dépendance",MIN(1129,I1613,$C1613)*overallRate,MIN(1129,I1613)*overallRate))</f>
        <v>#VALUE!</v>
      </c>
      <c r="T1613" s="110" t="e">
        <f>IF(revenueReduction&gt;0.3,MAX(IF($B1613="Non - avec lien de dépendance",MIN(1129,J1613,$C1613)*overallRate,MIN(1129,J1613)*overallRate),ROUND(MAX(IF($B1613="Non - avec lien de dépendance",0,MIN((0.75*J1613),847)),MIN(J1613,(0.75*$C1613),847)),2)),IF($B1613="Non - avec lien de dépendance",MIN(1129,J1613,$C1613)*overallRate,MIN(1129,J1613)*overallRate))</f>
        <v>#VALUE!</v>
      </c>
      <c r="U1613" s="110" t="e">
        <f>IF(revenueReduction&gt;0.3,MAX(IF($B1613="Non - avec lien de dépendance",MIN(1129,K1613,$C1613)*overallRate,MIN(1129,K1613)*overallRate),ROUND(MAX(IF($B1613="Non - avec lien de dépendance",0,MIN((0.75*K1613),847)),MIN(K1613,(0.75*$C1613),847)),2)),IF($B1613="Non - avec lien de dépendance",MIN(1129,K1613,$C1613)*overallRate,MIN(1129,K1613)*overallRate))</f>
        <v>#VALUE!</v>
      </c>
    </row>
    <row r="1614" spans="12:21" x14ac:dyDescent="0.5">
      <c r="L1614" s="56" t="str">
        <f>IF(ISTEXT(overallRate),"Effectuez l’étape 1",IF(OR(COUNT($C1614,H1614)&lt;&gt;2,overallRate=0),0,IF(D1614="Oui",ROUND(MAX(IF($B1614="Non - avec lien de dépendance",0,MIN((0.75*H1614),847)),MIN(H1614,(0.75*$C1614),847)),2),R1614)))</f>
        <v>Effectuez l’étape 1</v>
      </c>
      <c r="M1614" s="56" t="str">
        <f>IF(ISTEXT(overallRate),"Effectuez l’étape 1",IF(OR(COUNT($C1614,I1614)&lt;&gt;2,overallRate=0),0,IF(E1614="Yes",ROUND(MAX(IF($B1614="Non - avec lien de dépendance",0,MIN((0.75*I1614),847)),MIN(I1614,(0.75*$C1614),847)),2),S1614)))</f>
        <v>Effectuez l’étape 1</v>
      </c>
      <c r="N1614" s="56" t="str">
        <f>IF(ISTEXT(overallRate),"Effectuez l’étape 1",IF(OR(COUNT($C1614,J1614)&lt;&gt;2,overallRate=0),0,IF(F1614="Yes",ROUND(MAX(IF($B1614="Non - avec lien de dépendance",0,MIN((0.75*J1614),847)),MIN(J1614,(0.75*$C1614),847)),2),T1614)))</f>
        <v>Effectuez l’étape 1</v>
      </c>
      <c r="O1614" s="56" t="str">
        <f>IF(ISTEXT(overallRate),"Effectuez l’étape 1",IF(OR(COUNT($C1614,K1614)&lt;&gt;2,overallRate=0),0,IF(G1614="Yes",ROUND(MAX(IF($B1614="Non - avec lien de dépendance",0,MIN((0.75*K1614),847)),MIN(K1614,(0.75*$C1614),847)),2),U1614)))</f>
        <v>Effectuez l’étape 1</v>
      </c>
      <c r="P1614" s="3">
        <f t="shared" si="25"/>
        <v>0</v>
      </c>
      <c r="R1614" s="110" t="e">
        <f>IF(revenueReduction&gt;0.3,MAX(IF($B1614="Non - avec lien de dépendance",MIN(1129,H1614,$C1614)*overallRate,MIN(1129,H1614)*overallRate),ROUND(MAX(IF($B1614="Non - avec lien de dépendance",0,MIN((0.75*H1614),847)),MIN(H1614,(0.75*$C1614),847)),2)),IF($B1614="Non - avec lien de dépendance",MIN(1129,H1614,$C1614)*overallRate,MIN(1129,H1614)*overallRate))</f>
        <v>#VALUE!</v>
      </c>
      <c r="S1614" s="110" t="e">
        <f>IF(revenueReduction&gt;0.3,MAX(IF($B1614="Non - avec lien de dépendance",MIN(1129,I1614,$C1614)*overallRate,MIN(1129,I1614)*overallRate),ROUND(MAX(IF($B1614="Non - avec lien de dépendance",0,MIN((0.75*I1614),847)),MIN(I1614,(0.75*$C1614),847)),2)),IF($B1614="Non - avec lien de dépendance",MIN(1129,I1614,$C1614)*overallRate,MIN(1129,I1614)*overallRate))</f>
        <v>#VALUE!</v>
      </c>
      <c r="T1614" s="110" t="e">
        <f>IF(revenueReduction&gt;0.3,MAX(IF($B1614="Non - avec lien de dépendance",MIN(1129,J1614,$C1614)*overallRate,MIN(1129,J1614)*overallRate),ROUND(MAX(IF($B1614="Non - avec lien de dépendance",0,MIN((0.75*J1614),847)),MIN(J1614,(0.75*$C1614),847)),2)),IF($B1614="Non - avec lien de dépendance",MIN(1129,J1614,$C1614)*overallRate,MIN(1129,J1614)*overallRate))</f>
        <v>#VALUE!</v>
      </c>
      <c r="U1614" s="110" t="e">
        <f>IF(revenueReduction&gt;0.3,MAX(IF($B1614="Non - avec lien de dépendance",MIN(1129,K1614,$C1614)*overallRate,MIN(1129,K1614)*overallRate),ROUND(MAX(IF($B1614="Non - avec lien de dépendance",0,MIN((0.75*K1614),847)),MIN(K1614,(0.75*$C1614),847)),2)),IF($B1614="Non - avec lien de dépendance",MIN(1129,K1614,$C1614)*overallRate,MIN(1129,K1614)*overallRate))</f>
        <v>#VALUE!</v>
      </c>
    </row>
    <row r="1615" spans="12:21" x14ac:dyDescent="0.5">
      <c r="L1615" s="56" t="str">
        <f>IF(ISTEXT(overallRate),"Effectuez l’étape 1",IF(OR(COUNT($C1615,H1615)&lt;&gt;2,overallRate=0),0,IF(D1615="Oui",ROUND(MAX(IF($B1615="Non - avec lien de dépendance",0,MIN((0.75*H1615),847)),MIN(H1615,(0.75*$C1615),847)),2),R1615)))</f>
        <v>Effectuez l’étape 1</v>
      </c>
      <c r="M1615" s="56" t="str">
        <f>IF(ISTEXT(overallRate),"Effectuez l’étape 1",IF(OR(COUNT($C1615,I1615)&lt;&gt;2,overallRate=0),0,IF(E1615="Yes",ROUND(MAX(IF($B1615="Non - avec lien de dépendance",0,MIN((0.75*I1615),847)),MIN(I1615,(0.75*$C1615),847)),2),S1615)))</f>
        <v>Effectuez l’étape 1</v>
      </c>
      <c r="N1615" s="56" t="str">
        <f>IF(ISTEXT(overallRate),"Effectuez l’étape 1",IF(OR(COUNT($C1615,J1615)&lt;&gt;2,overallRate=0),0,IF(F1615="Yes",ROUND(MAX(IF($B1615="Non - avec lien de dépendance",0,MIN((0.75*J1615),847)),MIN(J1615,(0.75*$C1615),847)),2),T1615)))</f>
        <v>Effectuez l’étape 1</v>
      </c>
      <c r="O1615" s="56" t="str">
        <f>IF(ISTEXT(overallRate),"Effectuez l’étape 1",IF(OR(COUNT($C1615,K1615)&lt;&gt;2,overallRate=0),0,IF(G1615="Yes",ROUND(MAX(IF($B1615="Non - avec lien de dépendance",0,MIN((0.75*K1615),847)),MIN(K1615,(0.75*$C1615),847)),2),U1615)))</f>
        <v>Effectuez l’étape 1</v>
      </c>
      <c r="P1615" s="3">
        <f t="shared" si="25"/>
        <v>0</v>
      </c>
      <c r="R1615" s="110" t="e">
        <f>IF(revenueReduction&gt;0.3,MAX(IF($B1615="Non - avec lien de dépendance",MIN(1129,H1615,$C1615)*overallRate,MIN(1129,H1615)*overallRate),ROUND(MAX(IF($B1615="Non - avec lien de dépendance",0,MIN((0.75*H1615),847)),MIN(H1615,(0.75*$C1615),847)),2)),IF($B1615="Non - avec lien de dépendance",MIN(1129,H1615,$C1615)*overallRate,MIN(1129,H1615)*overallRate))</f>
        <v>#VALUE!</v>
      </c>
      <c r="S1615" s="110" t="e">
        <f>IF(revenueReduction&gt;0.3,MAX(IF($B1615="Non - avec lien de dépendance",MIN(1129,I1615,$C1615)*overallRate,MIN(1129,I1615)*overallRate),ROUND(MAX(IF($B1615="Non - avec lien de dépendance",0,MIN((0.75*I1615),847)),MIN(I1615,(0.75*$C1615),847)),2)),IF($B1615="Non - avec lien de dépendance",MIN(1129,I1615,$C1615)*overallRate,MIN(1129,I1615)*overallRate))</f>
        <v>#VALUE!</v>
      </c>
      <c r="T1615" s="110" t="e">
        <f>IF(revenueReduction&gt;0.3,MAX(IF($B1615="Non - avec lien de dépendance",MIN(1129,J1615,$C1615)*overallRate,MIN(1129,J1615)*overallRate),ROUND(MAX(IF($B1615="Non - avec lien de dépendance",0,MIN((0.75*J1615),847)),MIN(J1615,(0.75*$C1615),847)),2)),IF($B1615="Non - avec lien de dépendance",MIN(1129,J1615,$C1615)*overallRate,MIN(1129,J1615)*overallRate))</f>
        <v>#VALUE!</v>
      </c>
      <c r="U1615" s="110" t="e">
        <f>IF(revenueReduction&gt;0.3,MAX(IF($B1615="Non - avec lien de dépendance",MIN(1129,K1615,$C1615)*overallRate,MIN(1129,K1615)*overallRate),ROUND(MAX(IF($B1615="Non - avec lien de dépendance",0,MIN((0.75*K1615),847)),MIN(K1615,(0.75*$C1615),847)),2)),IF($B1615="Non - avec lien de dépendance",MIN(1129,K1615,$C1615)*overallRate,MIN(1129,K1615)*overallRate))</f>
        <v>#VALUE!</v>
      </c>
    </row>
    <row r="1616" spans="12:21" x14ac:dyDescent="0.5">
      <c r="L1616" s="56" t="str">
        <f>IF(ISTEXT(overallRate),"Effectuez l’étape 1",IF(OR(COUNT($C1616,H1616)&lt;&gt;2,overallRate=0),0,IF(D1616="Oui",ROUND(MAX(IF($B1616="Non - avec lien de dépendance",0,MIN((0.75*H1616),847)),MIN(H1616,(0.75*$C1616),847)),2),R1616)))</f>
        <v>Effectuez l’étape 1</v>
      </c>
      <c r="M1616" s="56" t="str">
        <f>IF(ISTEXT(overallRate),"Effectuez l’étape 1",IF(OR(COUNT($C1616,I1616)&lt;&gt;2,overallRate=0),0,IF(E1616="Yes",ROUND(MAX(IF($B1616="Non - avec lien de dépendance",0,MIN((0.75*I1616),847)),MIN(I1616,(0.75*$C1616),847)),2),S1616)))</f>
        <v>Effectuez l’étape 1</v>
      </c>
      <c r="N1616" s="56" t="str">
        <f>IF(ISTEXT(overallRate),"Effectuez l’étape 1",IF(OR(COUNT($C1616,J1616)&lt;&gt;2,overallRate=0),0,IF(F1616="Yes",ROUND(MAX(IF($B1616="Non - avec lien de dépendance",0,MIN((0.75*J1616),847)),MIN(J1616,(0.75*$C1616),847)),2),T1616)))</f>
        <v>Effectuez l’étape 1</v>
      </c>
      <c r="O1616" s="56" t="str">
        <f>IF(ISTEXT(overallRate),"Effectuez l’étape 1",IF(OR(COUNT($C1616,K1616)&lt;&gt;2,overallRate=0),0,IF(G1616="Yes",ROUND(MAX(IF($B1616="Non - avec lien de dépendance",0,MIN((0.75*K1616),847)),MIN(K1616,(0.75*$C1616),847)),2),U1616)))</f>
        <v>Effectuez l’étape 1</v>
      </c>
      <c r="P1616" s="3">
        <f t="shared" si="25"/>
        <v>0</v>
      </c>
      <c r="R1616" s="110" t="e">
        <f>IF(revenueReduction&gt;0.3,MAX(IF($B1616="Non - avec lien de dépendance",MIN(1129,H1616,$C1616)*overallRate,MIN(1129,H1616)*overallRate),ROUND(MAX(IF($B1616="Non - avec lien de dépendance",0,MIN((0.75*H1616),847)),MIN(H1616,(0.75*$C1616),847)),2)),IF($B1616="Non - avec lien de dépendance",MIN(1129,H1616,$C1616)*overallRate,MIN(1129,H1616)*overallRate))</f>
        <v>#VALUE!</v>
      </c>
      <c r="S1616" s="110" t="e">
        <f>IF(revenueReduction&gt;0.3,MAX(IF($B1616="Non - avec lien de dépendance",MIN(1129,I1616,$C1616)*overallRate,MIN(1129,I1616)*overallRate),ROUND(MAX(IF($B1616="Non - avec lien de dépendance",0,MIN((0.75*I1616),847)),MIN(I1616,(0.75*$C1616),847)),2)),IF($B1616="Non - avec lien de dépendance",MIN(1129,I1616,$C1616)*overallRate,MIN(1129,I1616)*overallRate))</f>
        <v>#VALUE!</v>
      </c>
      <c r="T1616" s="110" t="e">
        <f>IF(revenueReduction&gt;0.3,MAX(IF($B1616="Non - avec lien de dépendance",MIN(1129,J1616,$C1616)*overallRate,MIN(1129,J1616)*overallRate),ROUND(MAX(IF($B1616="Non - avec lien de dépendance",0,MIN((0.75*J1616),847)),MIN(J1616,(0.75*$C1616),847)),2)),IF($B1616="Non - avec lien de dépendance",MIN(1129,J1616,$C1616)*overallRate,MIN(1129,J1616)*overallRate))</f>
        <v>#VALUE!</v>
      </c>
      <c r="U1616" s="110" t="e">
        <f>IF(revenueReduction&gt;0.3,MAX(IF($B1616="Non - avec lien de dépendance",MIN(1129,K1616,$C1616)*overallRate,MIN(1129,K1616)*overallRate),ROUND(MAX(IF($B1616="Non - avec lien de dépendance",0,MIN((0.75*K1616),847)),MIN(K1616,(0.75*$C1616),847)),2)),IF($B1616="Non - avec lien de dépendance",MIN(1129,K1616,$C1616)*overallRate,MIN(1129,K1616)*overallRate))</f>
        <v>#VALUE!</v>
      </c>
    </row>
    <row r="1617" spans="12:21" x14ac:dyDescent="0.5">
      <c r="L1617" s="56" t="str">
        <f>IF(ISTEXT(overallRate),"Effectuez l’étape 1",IF(OR(COUNT($C1617,H1617)&lt;&gt;2,overallRate=0),0,IF(D1617="Oui",ROUND(MAX(IF($B1617="Non - avec lien de dépendance",0,MIN((0.75*H1617),847)),MIN(H1617,(0.75*$C1617),847)),2),R1617)))</f>
        <v>Effectuez l’étape 1</v>
      </c>
      <c r="M1617" s="56" t="str">
        <f>IF(ISTEXT(overallRate),"Effectuez l’étape 1",IF(OR(COUNT($C1617,I1617)&lt;&gt;2,overallRate=0),0,IF(E1617="Yes",ROUND(MAX(IF($B1617="Non - avec lien de dépendance",0,MIN((0.75*I1617),847)),MIN(I1617,(0.75*$C1617),847)),2),S1617)))</f>
        <v>Effectuez l’étape 1</v>
      </c>
      <c r="N1617" s="56" t="str">
        <f>IF(ISTEXT(overallRate),"Effectuez l’étape 1",IF(OR(COUNT($C1617,J1617)&lt;&gt;2,overallRate=0),0,IF(F1617="Yes",ROUND(MAX(IF($B1617="Non - avec lien de dépendance",0,MIN((0.75*J1617),847)),MIN(J1617,(0.75*$C1617),847)),2),T1617)))</f>
        <v>Effectuez l’étape 1</v>
      </c>
      <c r="O1617" s="56" t="str">
        <f>IF(ISTEXT(overallRate),"Effectuez l’étape 1",IF(OR(COUNT($C1617,K1617)&lt;&gt;2,overallRate=0),0,IF(G1617="Yes",ROUND(MAX(IF($B1617="Non - avec lien de dépendance",0,MIN((0.75*K1617),847)),MIN(K1617,(0.75*$C1617),847)),2),U1617)))</f>
        <v>Effectuez l’étape 1</v>
      </c>
      <c r="P1617" s="3">
        <f t="shared" si="25"/>
        <v>0</v>
      </c>
      <c r="R1617" s="110" t="e">
        <f>IF(revenueReduction&gt;0.3,MAX(IF($B1617="Non - avec lien de dépendance",MIN(1129,H1617,$C1617)*overallRate,MIN(1129,H1617)*overallRate),ROUND(MAX(IF($B1617="Non - avec lien de dépendance",0,MIN((0.75*H1617),847)),MIN(H1617,(0.75*$C1617),847)),2)),IF($B1617="Non - avec lien de dépendance",MIN(1129,H1617,$C1617)*overallRate,MIN(1129,H1617)*overallRate))</f>
        <v>#VALUE!</v>
      </c>
      <c r="S1617" s="110" t="e">
        <f>IF(revenueReduction&gt;0.3,MAX(IF($B1617="Non - avec lien de dépendance",MIN(1129,I1617,$C1617)*overallRate,MIN(1129,I1617)*overallRate),ROUND(MAX(IF($B1617="Non - avec lien de dépendance",0,MIN((0.75*I1617),847)),MIN(I1617,(0.75*$C1617),847)),2)),IF($B1617="Non - avec lien de dépendance",MIN(1129,I1617,$C1617)*overallRate,MIN(1129,I1617)*overallRate))</f>
        <v>#VALUE!</v>
      </c>
      <c r="T1617" s="110" t="e">
        <f>IF(revenueReduction&gt;0.3,MAX(IF($B1617="Non - avec lien de dépendance",MIN(1129,J1617,$C1617)*overallRate,MIN(1129,J1617)*overallRate),ROUND(MAX(IF($B1617="Non - avec lien de dépendance",0,MIN((0.75*J1617),847)),MIN(J1617,(0.75*$C1617),847)),2)),IF($B1617="Non - avec lien de dépendance",MIN(1129,J1617,$C1617)*overallRate,MIN(1129,J1617)*overallRate))</f>
        <v>#VALUE!</v>
      </c>
      <c r="U1617" s="110" t="e">
        <f>IF(revenueReduction&gt;0.3,MAX(IF($B1617="Non - avec lien de dépendance",MIN(1129,K1617,$C1617)*overallRate,MIN(1129,K1617)*overallRate),ROUND(MAX(IF($B1617="Non - avec lien de dépendance",0,MIN((0.75*K1617),847)),MIN(K1617,(0.75*$C1617),847)),2)),IF($B1617="Non - avec lien de dépendance",MIN(1129,K1617,$C1617)*overallRate,MIN(1129,K1617)*overallRate))</f>
        <v>#VALUE!</v>
      </c>
    </row>
    <row r="1618" spans="12:21" x14ac:dyDescent="0.5">
      <c r="L1618" s="56" t="str">
        <f>IF(ISTEXT(overallRate),"Effectuez l’étape 1",IF(OR(COUNT($C1618,H1618)&lt;&gt;2,overallRate=0),0,IF(D1618="Oui",ROUND(MAX(IF($B1618="Non - avec lien de dépendance",0,MIN((0.75*H1618),847)),MIN(H1618,(0.75*$C1618),847)),2),R1618)))</f>
        <v>Effectuez l’étape 1</v>
      </c>
      <c r="M1618" s="56" t="str">
        <f>IF(ISTEXT(overallRate),"Effectuez l’étape 1",IF(OR(COUNT($C1618,I1618)&lt;&gt;2,overallRate=0),0,IF(E1618="Yes",ROUND(MAX(IF($B1618="Non - avec lien de dépendance",0,MIN((0.75*I1618),847)),MIN(I1618,(0.75*$C1618),847)),2),S1618)))</f>
        <v>Effectuez l’étape 1</v>
      </c>
      <c r="N1618" s="56" t="str">
        <f>IF(ISTEXT(overallRate),"Effectuez l’étape 1",IF(OR(COUNT($C1618,J1618)&lt;&gt;2,overallRate=0),0,IF(F1618="Yes",ROUND(MAX(IF($B1618="Non - avec lien de dépendance",0,MIN((0.75*J1618),847)),MIN(J1618,(0.75*$C1618),847)),2),T1618)))</f>
        <v>Effectuez l’étape 1</v>
      </c>
      <c r="O1618" s="56" t="str">
        <f>IF(ISTEXT(overallRate),"Effectuez l’étape 1",IF(OR(COUNT($C1618,K1618)&lt;&gt;2,overallRate=0),0,IF(G1618="Yes",ROUND(MAX(IF($B1618="Non - avec lien de dépendance",0,MIN((0.75*K1618),847)),MIN(K1618,(0.75*$C1618),847)),2),U1618)))</f>
        <v>Effectuez l’étape 1</v>
      </c>
      <c r="P1618" s="3">
        <f t="shared" si="25"/>
        <v>0</v>
      </c>
      <c r="R1618" s="110" t="e">
        <f>IF(revenueReduction&gt;0.3,MAX(IF($B1618="Non - avec lien de dépendance",MIN(1129,H1618,$C1618)*overallRate,MIN(1129,H1618)*overallRate),ROUND(MAX(IF($B1618="Non - avec lien de dépendance",0,MIN((0.75*H1618),847)),MIN(H1618,(0.75*$C1618),847)),2)),IF($B1618="Non - avec lien de dépendance",MIN(1129,H1618,$C1618)*overallRate,MIN(1129,H1618)*overallRate))</f>
        <v>#VALUE!</v>
      </c>
      <c r="S1618" s="110" t="e">
        <f>IF(revenueReduction&gt;0.3,MAX(IF($B1618="Non - avec lien de dépendance",MIN(1129,I1618,$C1618)*overallRate,MIN(1129,I1618)*overallRate),ROUND(MAX(IF($B1618="Non - avec lien de dépendance",0,MIN((0.75*I1618),847)),MIN(I1618,(0.75*$C1618),847)),2)),IF($B1618="Non - avec lien de dépendance",MIN(1129,I1618,$C1618)*overallRate,MIN(1129,I1618)*overallRate))</f>
        <v>#VALUE!</v>
      </c>
      <c r="T1618" s="110" t="e">
        <f>IF(revenueReduction&gt;0.3,MAX(IF($B1618="Non - avec lien de dépendance",MIN(1129,J1618,$C1618)*overallRate,MIN(1129,J1618)*overallRate),ROUND(MAX(IF($B1618="Non - avec lien de dépendance",0,MIN((0.75*J1618),847)),MIN(J1618,(0.75*$C1618),847)),2)),IF($B1618="Non - avec lien de dépendance",MIN(1129,J1618,$C1618)*overallRate,MIN(1129,J1618)*overallRate))</f>
        <v>#VALUE!</v>
      </c>
      <c r="U1618" s="110" t="e">
        <f>IF(revenueReduction&gt;0.3,MAX(IF($B1618="Non - avec lien de dépendance",MIN(1129,K1618,$C1618)*overallRate,MIN(1129,K1618)*overallRate),ROUND(MAX(IF($B1618="Non - avec lien de dépendance",0,MIN((0.75*K1618),847)),MIN(K1618,(0.75*$C1618),847)),2)),IF($B1618="Non - avec lien de dépendance",MIN(1129,K1618,$C1618)*overallRate,MIN(1129,K1618)*overallRate))</f>
        <v>#VALUE!</v>
      </c>
    </row>
    <row r="1619" spans="12:21" x14ac:dyDescent="0.5">
      <c r="L1619" s="56" t="str">
        <f>IF(ISTEXT(overallRate),"Effectuez l’étape 1",IF(OR(COUNT($C1619,H1619)&lt;&gt;2,overallRate=0),0,IF(D1619="Oui",ROUND(MAX(IF($B1619="Non - avec lien de dépendance",0,MIN((0.75*H1619),847)),MIN(H1619,(0.75*$C1619),847)),2),R1619)))</f>
        <v>Effectuez l’étape 1</v>
      </c>
      <c r="M1619" s="56" t="str">
        <f>IF(ISTEXT(overallRate),"Effectuez l’étape 1",IF(OR(COUNT($C1619,I1619)&lt;&gt;2,overallRate=0),0,IF(E1619="Yes",ROUND(MAX(IF($B1619="Non - avec lien de dépendance",0,MIN((0.75*I1619),847)),MIN(I1619,(0.75*$C1619),847)),2),S1619)))</f>
        <v>Effectuez l’étape 1</v>
      </c>
      <c r="N1619" s="56" t="str">
        <f>IF(ISTEXT(overallRate),"Effectuez l’étape 1",IF(OR(COUNT($C1619,J1619)&lt;&gt;2,overallRate=0),0,IF(F1619="Yes",ROUND(MAX(IF($B1619="Non - avec lien de dépendance",0,MIN((0.75*J1619),847)),MIN(J1619,(0.75*$C1619),847)),2),T1619)))</f>
        <v>Effectuez l’étape 1</v>
      </c>
      <c r="O1619" s="56" t="str">
        <f>IF(ISTEXT(overallRate),"Effectuez l’étape 1",IF(OR(COUNT($C1619,K1619)&lt;&gt;2,overallRate=0),0,IF(G1619="Yes",ROUND(MAX(IF($B1619="Non - avec lien de dépendance",0,MIN((0.75*K1619),847)),MIN(K1619,(0.75*$C1619),847)),2),U1619)))</f>
        <v>Effectuez l’étape 1</v>
      </c>
      <c r="P1619" s="3">
        <f t="shared" si="25"/>
        <v>0</v>
      </c>
      <c r="R1619" s="110" t="e">
        <f>IF(revenueReduction&gt;0.3,MAX(IF($B1619="Non - avec lien de dépendance",MIN(1129,H1619,$C1619)*overallRate,MIN(1129,H1619)*overallRate),ROUND(MAX(IF($B1619="Non - avec lien de dépendance",0,MIN((0.75*H1619),847)),MIN(H1619,(0.75*$C1619),847)),2)),IF($B1619="Non - avec lien de dépendance",MIN(1129,H1619,$C1619)*overallRate,MIN(1129,H1619)*overallRate))</f>
        <v>#VALUE!</v>
      </c>
      <c r="S1619" s="110" t="e">
        <f>IF(revenueReduction&gt;0.3,MAX(IF($B1619="Non - avec lien de dépendance",MIN(1129,I1619,$C1619)*overallRate,MIN(1129,I1619)*overallRate),ROUND(MAX(IF($B1619="Non - avec lien de dépendance",0,MIN((0.75*I1619),847)),MIN(I1619,(0.75*$C1619),847)),2)),IF($B1619="Non - avec lien de dépendance",MIN(1129,I1619,$C1619)*overallRate,MIN(1129,I1619)*overallRate))</f>
        <v>#VALUE!</v>
      </c>
      <c r="T1619" s="110" t="e">
        <f>IF(revenueReduction&gt;0.3,MAX(IF($B1619="Non - avec lien de dépendance",MIN(1129,J1619,$C1619)*overallRate,MIN(1129,J1619)*overallRate),ROUND(MAX(IF($B1619="Non - avec lien de dépendance",0,MIN((0.75*J1619),847)),MIN(J1619,(0.75*$C1619),847)),2)),IF($B1619="Non - avec lien de dépendance",MIN(1129,J1619,$C1619)*overallRate,MIN(1129,J1619)*overallRate))</f>
        <v>#VALUE!</v>
      </c>
      <c r="U1619" s="110" t="e">
        <f>IF(revenueReduction&gt;0.3,MAX(IF($B1619="Non - avec lien de dépendance",MIN(1129,K1619,$C1619)*overallRate,MIN(1129,K1619)*overallRate),ROUND(MAX(IF($B1619="Non - avec lien de dépendance",0,MIN((0.75*K1619),847)),MIN(K1619,(0.75*$C1619),847)),2)),IF($B1619="Non - avec lien de dépendance",MIN(1129,K1619,$C1619)*overallRate,MIN(1129,K1619)*overallRate))</f>
        <v>#VALUE!</v>
      </c>
    </row>
    <row r="1620" spans="12:21" x14ac:dyDescent="0.5">
      <c r="L1620" s="56" t="str">
        <f>IF(ISTEXT(overallRate),"Effectuez l’étape 1",IF(OR(COUNT($C1620,H1620)&lt;&gt;2,overallRate=0),0,IF(D1620="Oui",ROUND(MAX(IF($B1620="Non - avec lien de dépendance",0,MIN((0.75*H1620),847)),MIN(H1620,(0.75*$C1620),847)),2),R1620)))</f>
        <v>Effectuez l’étape 1</v>
      </c>
      <c r="M1620" s="56" t="str">
        <f>IF(ISTEXT(overallRate),"Effectuez l’étape 1",IF(OR(COUNT($C1620,I1620)&lt;&gt;2,overallRate=0),0,IF(E1620="Yes",ROUND(MAX(IF($B1620="Non - avec lien de dépendance",0,MIN((0.75*I1620),847)),MIN(I1620,(0.75*$C1620),847)),2),S1620)))</f>
        <v>Effectuez l’étape 1</v>
      </c>
      <c r="N1620" s="56" t="str">
        <f>IF(ISTEXT(overallRate),"Effectuez l’étape 1",IF(OR(COUNT($C1620,J1620)&lt;&gt;2,overallRate=0),0,IF(F1620="Yes",ROUND(MAX(IF($B1620="Non - avec lien de dépendance",0,MIN((0.75*J1620),847)),MIN(J1620,(0.75*$C1620),847)),2),T1620)))</f>
        <v>Effectuez l’étape 1</v>
      </c>
      <c r="O1620" s="56" t="str">
        <f>IF(ISTEXT(overallRate),"Effectuez l’étape 1",IF(OR(COUNT($C1620,K1620)&lt;&gt;2,overallRate=0),0,IF(G1620="Yes",ROUND(MAX(IF($B1620="Non - avec lien de dépendance",0,MIN((0.75*K1620),847)),MIN(K1620,(0.75*$C1620),847)),2),U1620)))</f>
        <v>Effectuez l’étape 1</v>
      </c>
      <c r="P1620" s="3">
        <f t="shared" si="25"/>
        <v>0</v>
      </c>
      <c r="R1620" s="110" t="e">
        <f>IF(revenueReduction&gt;0.3,MAX(IF($B1620="Non - avec lien de dépendance",MIN(1129,H1620,$C1620)*overallRate,MIN(1129,H1620)*overallRate),ROUND(MAX(IF($B1620="Non - avec lien de dépendance",0,MIN((0.75*H1620),847)),MIN(H1620,(0.75*$C1620),847)),2)),IF($B1620="Non - avec lien de dépendance",MIN(1129,H1620,$C1620)*overallRate,MIN(1129,H1620)*overallRate))</f>
        <v>#VALUE!</v>
      </c>
      <c r="S1620" s="110" t="e">
        <f>IF(revenueReduction&gt;0.3,MAX(IF($B1620="Non - avec lien de dépendance",MIN(1129,I1620,$C1620)*overallRate,MIN(1129,I1620)*overallRate),ROUND(MAX(IF($B1620="Non - avec lien de dépendance",0,MIN((0.75*I1620),847)),MIN(I1620,(0.75*$C1620),847)),2)),IF($B1620="Non - avec lien de dépendance",MIN(1129,I1620,$C1620)*overallRate,MIN(1129,I1620)*overallRate))</f>
        <v>#VALUE!</v>
      </c>
      <c r="T1620" s="110" t="e">
        <f>IF(revenueReduction&gt;0.3,MAX(IF($B1620="Non - avec lien de dépendance",MIN(1129,J1620,$C1620)*overallRate,MIN(1129,J1620)*overallRate),ROUND(MAX(IF($B1620="Non - avec lien de dépendance",0,MIN((0.75*J1620),847)),MIN(J1620,(0.75*$C1620),847)),2)),IF($B1620="Non - avec lien de dépendance",MIN(1129,J1620,$C1620)*overallRate,MIN(1129,J1620)*overallRate))</f>
        <v>#VALUE!</v>
      </c>
      <c r="U1620" s="110" t="e">
        <f>IF(revenueReduction&gt;0.3,MAX(IF($B1620="Non - avec lien de dépendance",MIN(1129,K1620,$C1620)*overallRate,MIN(1129,K1620)*overallRate),ROUND(MAX(IF($B1620="Non - avec lien de dépendance",0,MIN((0.75*K1620),847)),MIN(K1620,(0.75*$C1620),847)),2)),IF($B1620="Non - avec lien de dépendance",MIN(1129,K1620,$C1620)*overallRate,MIN(1129,K1620)*overallRate))</f>
        <v>#VALUE!</v>
      </c>
    </row>
    <row r="1621" spans="12:21" x14ac:dyDescent="0.5">
      <c r="L1621" s="56" t="str">
        <f>IF(ISTEXT(overallRate),"Effectuez l’étape 1",IF(OR(COUNT($C1621,H1621)&lt;&gt;2,overallRate=0),0,IF(D1621="Oui",ROUND(MAX(IF($B1621="Non - avec lien de dépendance",0,MIN((0.75*H1621),847)),MIN(H1621,(0.75*$C1621),847)),2),R1621)))</f>
        <v>Effectuez l’étape 1</v>
      </c>
      <c r="M1621" s="56" t="str">
        <f>IF(ISTEXT(overallRate),"Effectuez l’étape 1",IF(OR(COUNT($C1621,I1621)&lt;&gt;2,overallRate=0),0,IF(E1621="Yes",ROUND(MAX(IF($B1621="Non - avec lien de dépendance",0,MIN((0.75*I1621),847)),MIN(I1621,(0.75*$C1621),847)),2),S1621)))</f>
        <v>Effectuez l’étape 1</v>
      </c>
      <c r="N1621" s="56" t="str">
        <f>IF(ISTEXT(overallRate),"Effectuez l’étape 1",IF(OR(COUNT($C1621,J1621)&lt;&gt;2,overallRate=0),0,IF(F1621="Yes",ROUND(MAX(IF($B1621="Non - avec lien de dépendance",0,MIN((0.75*J1621),847)),MIN(J1621,(0.75*$C1621),847)),2),T1621)))</f>
        <v>Effectuez l’étape 1</v>
      </c>
      <c r="O1621" s="56" t="str">
        <f>IF(ISTEXT(overallRate),"Effectuez l’étape 1",IF(OR(COUNT($C1621,K1621)&lt;&gt;2,overallRate=0),0,IF(G1621="Yes",ROUND(MAX(IF($B1621="Non - avec lien de dépendance",0,MIN((0.75*K1621),847)),MIN(K1621,(0.75*$C1621),847)),2),U1621)))</f>
        <v>Effectuez l’étape 1</v>
      </c>
      <c r="P1621" s="3">
        <f t="shared" si="25"/>
        <v>0</v>
      </c>
      <c r="R1621" s="110" t="e">
        <f>IF(revenueReduction&gt;0.3,MAX(IF($B1621="Non - avec lien de dépendance",MIN(1129,H1621,$C1621)*overallRate,MIN(1129,H1621)*overallRate),ROUND(MAX(IF($B1621="Non - avec lien de dépendance",0,MIN((0.75*H1621),847)),MIN(H1621,(0.75*$C1621),847)),2)),IF($B1621="Non - avec lien de dépendance",MIN(1129,H1621,$C1621)*overallRate,MIN(1129,H1621)*overallRate))</f>
        <v>#VALUE!</v>
      </c>
      <c r="S1621" s="110" t="e">
        <f>IF(revenueReduction&gt;0.3,MAX(IF($B1621="Non - avec lien de dépendance",MIN(1129,I1621,$C1621)*overallRate,MIN(1129,I1621)*overallRate),ROUND(MAX(IF($B1621="Non - avec lien de dépendance",0,MIN((0.75*I1621),847)),MIN(I1621,(0.75*$C1621),847)),2)),IF($B1621="Non - avec lien de dépendance",MIN(1129,I1621,$C1621)*overallRate,MIN(1129,I1621)*overallRate))</f>
        <v>#VALUE!</v>
      </c>
      <c r="T1621" s="110" t="e">
        <f>IF(revenueReduction&gt;0.3,MAX(IF($B1621="Non - avec lien de dépendance",MIN(1129,J1621,$C1621)*overallRate,MIN(1129,J1621)*overallRate),ROUND(MAX(IF($B1621="Non - avec lien de dépendance",0,MIN((0.75*J1621),847)),MIN(J1621,(0.75*$C1621),847)),2)),IF($B1621="Non - avec lien de dépendance",MIN(1129,J1621,$C1621)*overallRate,MIN(1129,J1621)*overallRate))</f>
        <v>#VALUE!</v>
      </c>
      <c r="U1621" s="110" t="e">
        <f>IF(revenueReduction&gt;0.3,MAX(IF($B1621="Non - avec lien de dépendance",MIN(1129,K1621,$C1621)*overallRate,MIN(1129,K1621)*overallRate),ROUND(MAX(IF($B1621="Non - avec lien de dépendance",0,MIN((0.75*K1621),847)),MIN(K1621,(0.75*$C1621),847)),2)),IF($B1621="Non - avec lien de dépendance",MIN(1129,K1621,$C1621)*overallRate,MIN(1129,K1621)*overallRate))</f>
        <v>#VALUE!</v>
      </c>
    </row>
    <row r="1622" spans="12:21" x14ac:dyDescent="0.5">
      <c r="L1622" s="56" t="str">
        <f>IF(ISTEXT(overallRate),"Effectuez l’étape 1",IF(OR(COUNT($C1622,H1622)&lt;&gt;2,overallRate=0),0,IF(D1622="Oui",ROUND(MAX(IF($B1622="Non - avec lien de dépendance",0,MIN((0.75*H1622),847)),MIN(H1622,(0.75*$C1622),847)),2),R1622)))</f>
        <v>Effectuez l’étape 1</v>
      </c>
      <c r="M1622" s="56" t="str">
        <f>IF(ISTEXT(overallRate),"Effectuez l’étape 1",IF(OR(COUNT($C1622,I1622)&lt;&gt;2,overallRate=0),0,IF(E1622="Yes",ROUND(MAX(IF($B1622="Non - avec lien de dépendance",0,MIN((0.75*I1622),847)),MIN(I1622,(0.75*$C1622),847)),2),S1622)))</f>
        <v>Effectuez l’étape 1</v>
      </c>
      <c r="N1622" s="56" t="str">
        <f>IF(ISTEXT(overallRate),"Effectuez l’étape 1",IF(OR(COUNT($C1622,J1622)&lt;&gt;2,overallRate=0),0,IF(F1622="Yes",ROUND(MAX(IF($B1622="Non - avec lien de dépendance",0,MIN((0.75*J1622),847)),MIN(J1622,(0.75*$C1622),847)),2),T1622)))</f>
        <v>Effectuez l’étape 1</v>
      </c>
      <c r="O1622" s="56" t="str">
        <f>IF(ISTEXT(overallRate),"Effectuez l’étape 1",IF(OR(COUNT($C1622,K1622)&lt;&gt;2,overallRate=0),0,IF(G1622="Yes",ROUND(MAX(IF($B1622="Non - avec lien de dépendance",0,MIN((0.75*K1622),847)),MIN(K1622,(0.75*$C1622),847)),2),U1622)))</f>
        <v>Effectuez l’étape 1</v>
      </c>
      <c r="P1622" s="3">
        <f t="shared" si="25"/>
        <v>0</v>
      </c>
      <c r="R1622" s="110" t="e">
        <f>IF(revenueReduction&gt;0.3,MAX(IF($B1622="Non - avec lien de dépendance",MIN(1129,H1622,$C1622)*overallRate,MIN(1129,H1622)*overallRate),ROUND(MAX(IF($B1622="Non - avec lien de dépendance",0,MIN((0.75*H1622),847)),MIN(H1622,(0.75*$C1622),847)),2)),IF($B1622="Non - avec lien de dépendance",MIN(1129,H1622,$C1622)*overallRate,MIN(1129,H1622)*overallRate))</f>
        <v>#VALUE!</v>
      </c>
      <c r="S1622" s="110" t="e">
        <f>IF(revenueReduction&gt;0.3,MAX(IF($B1622="Non - avec lien de dépendance",MIN(1129,I1622,$C1622)*overallRate,MIN(1129,I1622)*overallRate),ROUND(MAX(IF($B1622="Non - avec lien de dépendance",0,MIN((0.75*I1622),847)),MIN(I1622,(0.75*$C1622),847)),2)),IF($B1622="Non - avec lien de dépendance",MIN(1129,I1622,$C1622)*overallRate,MIN(1129,I1622)*overallRate))</f>
        <v>#VALUE!</v>
      </c>
      <c r="T1622" s="110" t="e">
        <f>IF(revenueReduction&gt;0.3,MAX(IF($B1622="Non - avec lien de dépendance",MIN(1129,J1622,$C1622)*overallRate,MIN(1129,J1622)*overallRate),ROUND(MAX(IF($B1622="Non - avec lien de dépendance",0,MIN((0.75*J1622),847)),MIN(J1622,(0.75*$C1622),847)),2)),IF($B1622="Non - avec lien de dépendance",MIN(1129,J1622,$C1622)*overallRate,MIN(1129,J1622)*overallRate))</f>
        <v>#VALUE!</v>
      </c>
      <c r="U1622" s="110" t="e">
        <f>IF(revenueReduction&gt;0.3,MAX(IF($B1622="Non - avec lien de dépendance",MIN(1129,K1622,$C1622)*overallRate,MIN(1129,K1622)*overallRate),ROUND(MAX(IF($B1622="Non - avec lien de dépendance",0,MIN((0.75*K1622),847)),MIN(K1622,(0.75*$C1622),847)),2)),IF($B1622="Non - avec lien de dépendance",MIN(1129,K1622,$C1622)*overallRate,MIN(1129,K1622)*overallRate))</f>
        <v>#VALUE!</v>
      </c>
    </row>
    <row r="1623" spans="12:21" x14ac:dyDescent="0.5">
      <c r="L1623" s="56" t="str">
        <f>IF(ISTEXT(overallRate),"Effectuez l’étape 1",IF(OR(COUNT($C1623,H1623)&lt;&gt;2,overallRate=0),0,IF(D1623="Oui",ROUND(MAX(IF($B1623="Non - avec lien de dépendance",0,MIN((0.75*H1623),847)),MIN(H1623,(0.75*$C1623),847)),2),R1623)))</f>
        <v>Effectuez l’étape 1</v>
      </c>
      <c r="M1623" s="56" t="str">
        <f>IF(ISTEXT(overallRate),"Effectuez l’étape 1",IF(OR(COUNT($C1623,I1623)&lt;&gt;2,overallRate=0),0,IF(E1623="Yes",ROUND(MAX(IF($B1623="Non - avec lien de dépendance",0,MIN((0.75*I1623),847)),MIN(I1623,(0.75*$C1623),847)),2),S1623)))</f>
        <v>Effectuez l’étape 1</v>
      </c>
      <c r="N1623" s="56" t="str">
        <f>IF(ISTEXT(overallRate),"Effectuez l’étape 1",IF(OR(COUNT($C1623,J1623)&lt;&gt;2,overallRate=0),0,IF(F1623="Yes",ROUND(MAX(IF($B1623="Non - avec lien de dépendance",0,MIN((0.75*J1623),847)),MIN(J1623,(0.75*$C1623),847)),2),T1623)))</f>
        <v>Effectuez l’étape 1</v>
      </c>
      <c r="O1623" s="56" t="str">
        <f>IF(ISTEXT(overallRate),"Effectuez l’étape 1",IF(OR(COUNT($C1623,K1623)&lt;&gt;2,overallRate=0),0,IF(G1623="Yes",ROUND(MAX(IF($B1623="Non - avec lien de dépendance",0,MIN((0.75*K1623),847)),MIN(K1623,(0.75*$C1623),847)),2),U1623)))</f>
        <v>Effectuez l’étape 1</v>
      </c>
      <c r="P1623" s="3">
        <f t="shared" si="25"/>
        <v>0</v>
      </c>
      <c r="R1623" s="110" t="e">
        <f>IF(revenueReduction&gt;0.3,MAX(IF($B1623="Non - avec lien de dépendance",MIN(1129,H1623,$C1623)*overallRate,MIN(1129,H1623)*overallRate),ROUND(MAX(IF($B1623="Non - avec lien de dépendance",0,MIN((0.75*H1623),847)),MIN(H1623,(0.75*$C1623),847)),2)),IF($B1623="Non - avec lien de dépendance",MIN(1129,H1623,$C1623)*overallRate,MIN(1129,H1623)*overallRate))</f>
        <v>#VALUE!</v>
      </c>
      <c r="S1623" s="110" t="e">
        <f>IF(revenueReduction&gt;0.3,MAX(IF($B1623="Non - avec lien de dépendance",MIN(1129,I1623,$C1623)*overallRate,MIN(1129,I1623)*overallRate),ROUND(MAX(IF($B1623="Non - avec lien de dépendance",0,MIN((0.75*I1623),847)),MIN(I1623,(0.75*$C1623),847)),2)),IF($B1623="Non - avec lien de dépendance",MIN(1129,I1623,$C1623)*overallRate,MIN(1129,I1623)*overallRate))</f>
        <v>#VALUE!</v>
      </c>
      <c r="T1623" s="110" t="e">
        <f>IF(revenueReduction&gt;0.3,MAX(IF($B1623="Non - avec lien de dépendance",MIN(1129,J1623,$C1623)*overallRate,MIN(1129,J1623)*overallRate),ROUND(MAX(IF($B1623="Non - avec lien de dépendance",0,MIN((0.75*J1623),847)),MIN(J1623,(0.75*$C1623),847)),2)),IF($B1623="Non - avec lien de dépendance",MIN(1129,J1623,$C1623)*overallRate,MIN(1129,J1623)*overallRate))</f>
        <v>#VALUE!</v>
      </c>
      <c r="U1623" s="110" t="e">
        <f>IF(revenueReduction&gt;0.3,MAX(IF($B1623="Non - avec lien de dépendance",MIN(1129,K1623,$C1623)*overallRate,MIN(1129,K1623)*overallRate),ROUND(MAX(IF($B1623="Non - avec lien de dépendance",0,MIN((0.75*K1623),847)),MIN(K1623,(0.75*$C1623),847)),2)),IF($B1623="Non - avec lien de dépendance",MIN(1129,K1623,$C1623)*overallRate,MIN(1129,K1623)*overallRate))</f>
        <v>#VALUE!</v>
      </c>
    </row>
    <row r="1624" spans="12:21" x14ac:dyDescent="0.5">
      <c r="L1624" s="56" t="str">
        <f>IF(ISTEXT(overallRate),"Effectuez l’étape 1",IF(OR(COUNT($C1624,H1624)&lt;&gt;2,overallRate=0),0,IF(D1624="Oui",ROUND(MAX(IF($B1624="Non - avec lien de dépendance",0,MIN((0.75*H1624),847)),MIN(H1624,(0.75*$C1624),847)),2),R1624)))</f>
        <v>Effectuez l’étape 1</v>
      </c>
      <c r="M1624" s="56" t="str">
        <f>IF(ISTEXT(overallRate),"Effectuez l’étape 1",IF(OR(COUNT($C1624,I1624)&lt;&gt;2,overallRate=0),0,IF(E1624="Yes",ROUND(MAX(IF($B1624="Non - avec lien de dépendance",0,MIN((0.75*I1624),847)),MIN(I1624,(0.75*$C1624),847)),2),S1624)))</f>
        <v>Effectuez l’étape 1</v>
      </c>
      <c r="N1624" s="56" t="str">
        <f>IF(ISTEXT(overallRate),"Effectuez l’étape 1",IF(OR(COUNT($C1624,J1624)&lt;&gt;2,overallRate=0),0,IF(F1624="Yes",ROUND(MAX(IF($B1624="Non - avec lien de dépendance",0,MIN((0.75*J1624),847)),MIN(J1624,(0.75*$C1624),847)),2),T1624)))</f>
        <v>Effectuez l’étape 1</v>
      </c>
      <c r="O1624" s="56" t="str">
        <f>IF(ISTEXT(overallRate),"Effectuez l’étape 1",IF(OR(COUNT($C1624,K1624)&lt;&gt;2,overallRate=0),0,IF(G1624="Yes",ROUND(MAX(IF($B1624="Non - avec lien de dépendance",0,MIN((0.75*K1624),847)),MIN(K1624,(0.75*$C1624),847)),2),U1624)))</f>
        <v>Effectuez l’étape 1</v>
      </c>
      <c r="P1624" s="3">
        <f t="shared" si="25"/>
        <v>0</v>
      </c>
      <c r="R1624" s="110" t="e">
        <f>IF(revenueReduction&gt;0.3,MAX(IF($B1624="Non - avec lien de dépendance",MIN(1129,H1624,$C1624)*overallRate,MIN(1129,H1624)*overallRate),ROUND(MAX(IF($B1624="Non - avec lien de dépendance",0,MIN((0.75*H1624),847)),MIN(H1624,(0.75*$C1624),847)),2)),IF($B1624="Non - avec lien de dépendance",MIN(1129,H1624,$C1624)*overallRate,MIN(1129,H1624)*overallRate))</f>
        <v>#VALUE!</v>
      </c>
      <c r="S1624" s="110" t="e">
        <f>IF(revenueReduction&gt;0.3,MAX(IF($B1624="Non - avec lien de dépendance",MIN(1129,I1624,$C1624)*overallRate,MIN(1129,I1624)*overallRate),ROUND(MAX(IF($B1624="Non - avec lien de dépendance",0,MIN((0.75*I1624),847)),MIN(I1624,(0.75*$C1624),847)),2)),IF($B1624="Non - avec lien de dépendance",MIN(1129,I1624,$C1624)*overallRate,MIN(1129,I1624)*overallRate))</f>
        <v>#VALUE!</v>
      </c>
      <c r="T1624" s="110" t="e">
        <f>IF(revenueReduction&gt;0.3,MAX(IF($B1624="Non - avec lien de dépendance",MIN(1129,J1624,$C1624)*overallRate,MIN(1129,J1624)*overallRate),ROUND(MAX(IF($B1624="Non - avec lien de dépendance",0,MIN((0.75*J1624),847)),MIN(J1624,(0.75*$C1624),847)),2)),IF($B1624="Non - avec lien de dépendance",MIN(1129,J1624,$C1624)*overallRate,MIN(1129,J1624)*overallRate))</f>
        <v>#VALUE!</v>
      </c>
      <c r="U1624" s="110" t="e">
        <f>IF(revenueReduction&gt;0.3,MAX(IF($B1624="Non - avec lien de dépendance",MIN(1129,K1624,$C1624)*overallRate,MIN(1129,K1624)*overallRate),ROUND(MAX(IF($B1624="Non - avec lien de dépendance",0,MIN((0.75*K1624),847)),MIN(K1624,(0.75*$C1624),847)),2)),IF($B1624="Non - avec lien de dépendance",MIN(1129,K1624,$C1624)*overallRate,MIN(1129,K1624)*overallRate))</f>
        <v>#VALUE!</v>
      </c>
    </row>
    <row r="1625" spans="12:21" x14ac:dyDescent="0.5">
      <c r="L1625" s="56" t="str">
        <f>IF(ISTEXT(overallRate),"Effectuez l’étape 1",IF(OR(COUNT($C1625,H1625)&lt;&gt;2,overallRate=0),0,IF(D1625="Oui",ROUND(MAX(IF($B1625="Non - avec lien de dépendance",0,MIN((0.75*H1625),847)),MIN(H1625,(0.75*$C1625),847)),2),R1625)))</f>
        <v>Effectuez l’étape 1</v>
      </c>
      <c r="M1625" s="56" t="str">
        <f>IF(ISTEXT(overallRate),"Effectuez l’étape 1",IF(OR(COUNT($C1625,I1625)&lt;&gt;2,overallRate=0),0,IF(E1625="Yes",ROUND(MAX(IF($B1625="Non - avec lien de dépendance",0,MIN((0.75*I1625),847)),MIN(I1625,(0.75*$C1625),847)),2),S1625)))</f>
        <v>Effectuez l’étape 1</v>
      </c>
      <c r="N1625" s="56" t="str">
        <f>IF(ISTEXT(overallRate),"Effectuez l’étape 1",IF(OR(COUNT($C1625,J1625)&lt;&gt;2,overallRate=0),0,IF(F1625="Yes",ROUND(MAX(IF($B1625="Non - avec lien de dépendance",0,MIN((0.75*J1625),847)),MIN(J1625,(0.75*$C1625),847)),2),T1625)))</f>
        <v>Effectuez l’étape 1</v>
      </c>
      <c r="O1625" s="56" t="str">
        <f>IF(ISTEXT(overallRate),"Effectuez l’étape 1",IF(OR(COUNT($C1625,K1625)&lt;&gt;2,overallRate=0),0,IF(G1625="Yes",ROUND(MAX(IF($B1625="Non - avec lien de dépendance",0,MIN((0.75*K1625),847)),MIN(K1625,(0.75*$C1625),847)),2),U1625)))</f>
        <v>Effectuez l’étape 1</v>
      </c>
      <c r="P1625" s="3">
        <f t="shared" si="25"/>
        <v>0</v>
      </c>
      <c r="R1625" s="110" t="e">
        <f>IF(revenueReduction&gt;0.3,MAX(IF($B1625="Non - avec lien de dépendance",MIN(1129,H1625,$C1625)*overallRate,MIN(1129,H1625)*overallRate),ROUND(MAX(IF($B1625="Non - avec lien de dépendance",0,MIN((0.75*H1625),847)),MIN(H1625,(0.75*$C1625),847)),2)),IF($B1625="Non - avec lien de dépendance",MIN(1129,H1625,$C1625)*overallRate,MIN(1129,H1625)*overallRate))</f>
        <v>#VALUE!</v>
      </c>
      <c r="S1625" s="110" t="e">
        <f>IF(revenueReduction&gt;0.3,MAX(IF($B1625="Non - avec lien de dépendance",MIN(1129,I1625,$C1625)*overallRate,MIN(1129,I1625)*overallRate),ROUND(MAX(IF($B1625="Non - avec lien de dépendance",0,MIN((0.75*I1625),847)),MIN(I1625,(0.75*$C1625),847)),2)),IF($B1625="Non - avec lien de dépendance",MIN(1129,I1625,$C1625)*overallRate,MIN(1129,I1625)*overallRate))</f>
        <v>#VALUE!</v>
      </c>
      <c r="T1625" s="110" t="e">
        <f>IF(revenueReduction&gt;0.3,MAX(IF($B1625="Non - avec lien de dépendance",MIN(1129,J1625,$C1625)*overallRate,MIN(1129,J1625)*overallRate),ROUND(MAX(IF($B1625="Non - avec lien de dépendance",0,MIN((0.75*J1625),847)),MIN(J1625,(0.75*$C1625),847)),2)),IF($B1625="Non - avec lien de dépendance",MIN(1129,J1625,$C1625)*overallRate,MIN(1129,J1625)*overallRate))</f>
        <v>#VALUE!</v>
      </c>
      <c r="U1625" s="110" t="e">
        <f>IF(revenueReduction&gt;0.3,MAX(IF($B1625="Non - avec lien de dépendance",MIN(1129,K1625,$C1625)*overallRate,MIN(1129,K1625)*overallRate),ROUND(MAX(IF($B1625="Non - avec lien de dépendance",0,MIN((0.75*K1625),847)),MIN(K1625,(0.75*$C1625),847)),2)),IF($B1625="Non - avec lien de dépendance",MIN(1129,K1625,$C1625)*overallRate,MIN(1129,K1625)*overallRate))</f>
        <v>#VALUE!</v>
      </c>
    </row>
    <row r="1626" spans="12:21" x14ac:dyDescent="0.5">
      <c r="L1626" s="56" t="str">
        <f>IF(ISTEXT(overallRate),"Effectuez l’étape 1",IF(OR(COUNT($C1626,H1626)&lt;&gt;2,overallRate=0),0,IF(D1626="Oui",ROUND(MAX(IF($B1626="Non - avec lien de dépendance",0,MIN((0.75*H1626),847)),MIN(H1626,(0.75*$C1626),847)),2),R1626)))</f>
        <v>Effectuez l’étape 1</v>
      </c>
      <c r="M1626" s="56" t="str">
        <f>IF(ISTEXT(overallRate),"Effectuez l’étape 1",IF(OR(COUNT($C1626,I1626)&lt;&gt;2,overallRate=0),0,IF(E1626="Yes",ROUND(MAX(IF($B1626="Non - avec lien de dépendance",0,MIN((0.75*I1626),847)),MIN(I1626,(0.75*$C1626),847)),2),S1626)))</f>
        <v>Effectuez l’étape 1</v>
      </c>
      <c r="N1626" s="56" t="str">
        <f>IF(ISTEXT(overallRate),"Effectuez l’étape 1",IF(OR(COUNT($C1626,J1626)&lt;&gt;2,overallRate=0),0,IF(F1626="Yes",ROUND(MAX(IF($B1626="Non - avec lien de dépendance",0,MIN((0.75*J1626),847)),MIN(J1626,(0.75*$C1626),847)),2),T1626)))</f>
        <v>Effectuez l’étape 1</v>
      </c>
      <c r="O1626" s="56" t="str">
        <f>IF(ISTEXT(overallRate),"Effectuez l’étape 1",IF(OR(COUNT($C1626,K1626)&lt;&gt;2,overallRate=0),0,IF(G1626="Yes",ROUND(MAX(IF($B1626="Non - avec lien de dépendance",0,MIN((0.75*K1626),847)),MIN(K1626,(0.75*$C1626),847)),2),U1626)))</f>
        <v>Effectuez l’étape 1</v>
      </c>
      <c r="P1626" s="3">
        <f t="shared" si="25"/>
        <v>0</v>
      </c>
      <c r="R1626" s="110" t="e">
        <f>IF(revenueReduction&gt;0.3,MAX(IF($B1626="Non - avec lien de dépendance",MIN(1129,H1626,$C1626)*overallRate,MIN(1129,H1626)*overallRate),ROUND(MAX(IF($B1626="Non - avec lien de dépendance",0,MIN((0.75*H1626),847)),MIN(H1626,(0.75*$C1626),847)),2)),IF($B1626="Non - avec lien de dépendance",MIN(1129,H1626,$C1626)*overallRate,MIN(1129,H1626)*overallRate))</f>
        <v>#VALUE!</v>
      </c>
      <c r="S1626" s="110" t="e">
        <f>IF(revenueReduction&gt;0.3,MAX(IF($B1626="Non - avec lien de dépendance",MIN(1129,I1626,$C1626)*overallRate,MIN(1129,I1626)*overallRate),ROUND(MAX(IF($B1626="Non - avec lien de dépendance",0,MIN((0.75*I1626),847)),MIN(I1626,(0.75*$C1626),847)),2)),IF($B1626="Non - avec lien de dépendance",MIN(1129,I1626,$C1626)*overallRate,MIN(1129,I1626)*overallRate))</f>
        <v>#VALUE!</v>
      </c>
      <c r="T1626" s="110" t="e">
        <f>IF(revenueReduction&gt;0.3,MAX(IF($B1626="Non - avec lien de dépendance",MIN(1129,J1626,$C1626)*overallRate,MIN(1129,J1626)*overallRate),ROUND(MAX(IF($B1626="Non - avec lien de dépendance",0,MIN((0.75*J1626),847)),MIN(J1626,(0.75*$C1626),847)),2)),IF($B1626="Non - avec lien de dépendance",MIN(1129,J1626,$C1626)*overallRate,MIN(1129,J1626)*overallRate))</f>
        <v>#VALUE!</v>
      </c>
      <c r="U1626" s="110" t="e">
        <f>IF(revenueReduction&gt;0.3,MAX(IF($B1626="Non - avec lien de dépendance",MIN(1129,K1626,$C1626)*overallRate,MIN(1129,K1626)*overallRate),ROUND(MAX(IF($B1626="Non - avec lien de dépendance",0,MIN((0.75*K1626),847)),MIN(K1626,(0.75*$C1626),847)),2)),IF($B1626="Non - avec lien de dépendance",MIN(1129,K1626,$C1626)*overallRate,MIN(1129,K1626)*overallRate))</f>
        <v>#VALUE!</v>
      </c>
    </row>
    <row r="1627" spans="12:21" x14ac:dyDescent="0.5">
      <c r="L1627" s="56" t="str">
        <f>IF(ISTEXT(overallRate),"Effectuez l’étape 1",IF(OR(COUNT($C1627,H1627)&lt;&gt;2,overallRate=0),0,IF(D1627="Oui",ROUND(MAX(IF($B1627="Non - avec lien de dépendance",0,MIN((0.75*H1627),847)),MIN(H1627,(0.75*$C1627),847)),2),R1627)))</f>
        <v>Effectuez l’étape 1</v>
      </c>
      <c r="M1627" s="56" t="str">
        <f>IF(ISTEXT(overallRate),"Effectuez l’étape 1",IF(OR(COUNT($C1627,I1627)&lt;&gt;2,overallRate=0),0,IF(E1627="Yes",ROUND(MAX(IF($B1627="Non - avec lien de dépendance",0,MIN((0.75*I1627),847)),MIN(I1627,(0.75*$C1627),847)),2),S1627)))</f>
        <v>Effectuez l’étape 1</v>
      </c>
      <c r="N1627" s="56" t="str">
        <f>IF(ISTEXT(overallRate),"Effectuez l’étape 1",IF(OR(COUNT($C1627,J1627)&lt;&gt;2,overallRate=0),0,IF(F1627="Yes",ROUND(MAX(IF($B1627="Non - avec lien de dépendance",0,MIN((0.75*J1627),847)),MIN(J1627,(0.75*$C1627),847)),2),T1627)))</f>
        <v>Effectuez l’étape 1</v>
      </c>
      <c r="O1627" s="56" t="str">
        <f>IF(ISTEXT(overallRate),"Effectuez l’étape 1",IF(OR(COUNT($C1627,K1627)&lt;&gt;2,overallRate=0),0,IF(G1627="Yes",ROUND(MAX(IF($B1627="Non - avec lien de dépendance",0,MIN((0.75*K1627),847)),MIN(K1627,(0.75*$C1627),847)),2),U1627)))</f>
        <v>Effectuez l’étape 1</v>
      </c>
      <c r="P1627" s="3">
        <f t="shared" si="25"/>
        <v>0</v>
      </c>
      <c r="R1627" s="110" t="e">
        <f>IF(revenueReduction&gt;0.3,MAX(IF($B1627="Non - avec lien de dépendance",MIN(1129,H1627,$C1627)*overallRate,MIN(1129,H1627)*overallRate),ROUND(MAX(IF($B1627="Non - avec lien de dépendance",0,MIN((0.75*H1627),847)),MIN(H1627,(0.75*$C1627),847)),2)),IF($B1627="Non - avec lien de dépendance",MIN(1129,H1627,$C1627)*overallRate,MIN(1129,H1627)*overallRate))</f>
        <v>#VALUE!</v>
      </c>
      <c r="S1627" s="110" t="e">
        <f>IF(revenueReduction&gt;0.3,MAX(IF($B1627="Non - avec lien de dépendance",MIN(1129,I1627,$C1627)*overallRate,MIN(1129,I1627)*overallRate),ROUND(MAX(IF($B1627="Non - avec lien de dépendance",0,MIN((0.75*I1627),847)),MIN(I1627,(0.75*$C1627),847)),2)),IF($B1627="Non - avec lien de dépendance",MIN(1129,I1627,$C1627)*overallRate,MIN(1129,I1627)*overallRate))</f>
        <v>#VALUE!</v>
      </c>
      <c r="T1627" s="110" t="e">
        <f>IF(revenueReduction&gt;0.3,MAX(IF($B1627="Non - avec lien de dépendance",MIN(1129,J1627,$C1627)*overallRate,MIN(1129,J1627)*overallRate),ROUND(MAX(IF($B1627="Non - avec lien de dépendance",0,MIN((0.75*J1627),847)),MIN(J1627,(0.75*$C1627),847)),2)),IF($B1627="Non - avec lien de dépendance",MIN(1129,J1627,$C1627)*overallRate,MIN(1129,J1627)*overallRate))</f>
        <v>#VALUE!</v>
      </c>
      <c r="U1627" s="110" t="e">
        <f>IF(revenueReduction&gt;0.3,MAX(IF($B1627="Non - avec lien de dépendance",MIN(1129,K1627,$C1627)*overallRate,MIN(1129,K1627)*overallRate),ROUND(MAX(IF($B1627="Non - avec lien de dépendance",0,MIN((0.75*K1627),847)),MIN(K1627,(0.75*$C1627),847)),2)),IF($B1627="Non - avec lien de dépendance",MIN(1129,K1627,$C1627)*overallRate,MIN(1129,K1627)*overallRate))</f>
        <v>#VALUE!</v>
      </c>
    </row>
    <row r="1628" spans="12:21" x14ac:dyDescent="0.5">
      <c r="L1628" s="56" t="str">
        <f>IF(ISTEXT(overallRate),"Effectuez l’étape 1",IF(OR(COUNT($C1628,H1628)&lt;&gt;2,overallRate=0),0,IF(D1628="Oui",ROUND(MAX(IF($B1628="Non - avec lien de dépendance",0,MIN((0.75*H1628),847)),MIN(H1628,(0.75*$C1628),847)),2),R1628)))</f>
        <v>Effectuez l’étape 1</v>
      </c>
      <c r="M1628" s="56" t="str">
        <f>IF(ISTEXT(overallRate),"Effectuez l’étape 1",IF(OR(COUNT($C1628,I1628)&lt;&gt;2,overallRate=0),0,IF(E1628="Yes",ROUND(MAX(IF($B1628="Non - avec lien de dépendance",0,MIN((0.75*I1628),847)),MIN(I1628,(0.75*$C1628),847)),2),S1628)))</f>
        <v>Effectuez l’étape 1</v>
      </c>
      <c r="N1628" s="56" t="str">
        <f>IF(ISTEXT(overallRate),"Effectuez l’étape 1",IF(OR(COUNT($C1628,J1628)&lt;&gt;2,overallRate=0),0,IF(F1628="Yes",ROUND(MAX(IF($B1628="Non - avec lien de dépendance",0,MIN((0.75*J1628),847)),MIN(J1628,(0.75*$C1628),847)),2),T1628)))</f>
        <v>Effectuez l’étape 1</v>
      </c>
      <c r="O1628" s="56" t="str">
        <f>IF(ISTEXT(overallRate),"Effectuez l’étape 1",IF(OR(COUNT($C1628,K1628)&lt;&gt;2,overallRate=0),0,IF(G1628="Yes",ROUND(MAX(IF($B1628="Non - avec lien de dépendance",0,MIN((0.75*K1628),847)),MIN(K1628,(0.75*$C1628),847)),2),U1628)))</f>
        <v>Effectuez l’étape 1</v>
      </c>
      <c r="P1628" s="3">
        <f t="shared" si="25"/>
        <v>0</v>
      </c>
      <c r="R1628" s="110" t="e">
        <f>IF(revenueReduction&gt;0.3,MAX(IF($B1628="Non - avec lien de dépendance",MIN(1129,H1628,$C1628)*overallRate,MIN(1129,H1628)*overallRate),ROUND(MAX(IF($B1628="Non - avec lien de dépendance",0,MIN((0.75*H1628),847)),MIN(H1628,(0.75*$C1628),847)),2)),IF($B1628="Non - avec lien de dépendance",MIN(1129,H1628,$C1628)*overallRate,MIN(1129,H1628)*overallRate))</f>
        <v>#VALUE!</v>
      </c>
      <c r="S1628" s="110" t="e">
        <f>IF(revenueReduction&gt;0.3,MAX(IF($B1628="Non - avec lien de dépendance",MIN(1129,I1628,$C1628)*overallRate,MIN(1129,I1628)*overallRate),ROUND(MAX(IF($B1628="Non - avec lien de dépendance",0,MIN((0.75*I1628),847)),MIN(I1628,(0.75*$C1628),847)),2)),IF($B1628="Non - avec lien de dépendance",MIN(1129,I1628,$C1628)*overallRate,MIN(1129,I1628)*overallRate))</f>
        <v>#VALUE!</v>
      </c>
      <c r="T1628" s="110" t="e">
        <f>IF(revenueReduction&gt;0.3,MAX(IF($B1628="Non - avec lien de dépendance",MIN(1129,J1628,$C1628)*overallRate,MIN(1129,J1628)*overallRate),ROUND(MAX(IF($B1628="Non - avec lien de dépendance",0,MIN((0.75*J1628),847)),MIN(J1628,(0.75*$C1628),847)),2)),IF($B1628="Non - avec lien de dépendance",MIN(1129,J1628,$C1628)*overallRate,MIN(1129,J1628)*overallRate))</f>
        <v>#VALUE!</v>
      </c>
      <c r="U1628" s="110" t="e">
        <f>IF(revenueReduction&gt;0.3,MAX(IF($B1628="Non - avec lien de dépendance",MIN(1129,K1628,$C1628)*overallRate,MIN(1129,K1628)*overallRate),ROUND(MAX(IF($B1628="Non - avec lien de dépendance",0,MIN((0.75*K1628),847)),MIN(K1628,(0.75*$C1628),847)),2)),IF($B1628="Non - avec lien de dépendance",MIN(1129,K1628,$C1628)*overallRate,MIN(1129,K1628)*overallRate))</f>
        <v>#VALUE!</v>
      </c>
    </row>
    <row r="1629" spans="12:21" x14ac:dyDescent="0.5">
      <c r="L1629" s="56" t="str">
        <f>IF(ISTEXT(overallRate),"Effectuez l’étape 1",IF(OR(COUNT($C1629,H1629)&lt;&gt;2,overallRate=0),0,IF(D1629="Oui",ROUND(MAX(IF($B1629="Non - avec lien de dépendance",0,MIN((0.75*H1629),847)),MIN(H1629,(0.75*$C1629),847)),2),R1629)))</f>
        <v>Effectuez l’étape 1</v>
      </c>
      <c r="M1629" s="56" t="str">
        <f>IF(ISTEXT(overallRate),"Effectuez l’étape 1",IF(OR(COUNT($C1629,I1629)&lt;&gt;2,overallRate=0),0,IF(E1629="Yes",ROUND(MAX(IF($B1629="Non - avec lien de dépendance",0,MIN((0.75*I1629),847)),MIN(I1629,(0.75*$C1629),847)),2),S1629)))</f>
        <v>Effectuez l’étape 1</v>
      </c>
      <c r="N1629" s="56" t="str">
        <f>IF(ISTEXT(overallRate),"Effectuez l’étape 1",IF(OR(COUNT($C1629,J1629)&lt;&gt;2,overallRate=0),0,IF(F1629="Yes",ROUND(MAX(IF($B1629="Non - avec lien de dépendance",0,MIN((0.75*J1629),847)),MIN(J1629,(0.75*$C1629),847)),2),T1629)))</f>
        <v>Effectuez l’étape 1</v>
      </c>
      <c r="O1629" s="56" t="str">
        <f>IF(ISTEXT(overallRate),"Effectuez l’étape 1",IF(OR(COUNT($C1629,K1629)&lt;&gt;2,overallRate=0),0,IF(G1629="Yes",ROUND(MAX(IF($B1629="Non - avec lien de dépendance",0,MIN((0.75*K1629),847)),MIN(K1629,(0.75*$C1629),847)),2),U1629)))</f>
        <v>Effectuez l’étape 1</v>
      </c>
      <c r="P1629" s="3">
        <f t="shared" si="25"/>
        <v>0</v>
      </c>
      <c r="R1629" s="110" t="e">
        <f>IF(revenueReduction&gt;0.3,MAX(IF($B1629="Non - avec lien de dépendance",MIN(1129,H1629,$C1629)*overallRate,MIN(1129,H1629)*overallRate),ROUND(MAX(IF($B1629="Non - avec lien de dépendance",0,MIN((0.75*H1629),847)),MIN(H1629,(0.75*$C1629),847)),2)),IF($B1629="Non - avec lien de dépendance",MIN(1129,H1629,$C1629)*overallRate,MIN(1129,H1629)*overallRate))</f>
        <v>#VALUE!</v>
      </c>
      <c r="S1629" s="110" t="e">
        <f>IF(revenueReduction&gt;0.3,MAX(IF($B1629="Non - avec lien de dépendance",MIN(1129,I1629,$C1629)*overallRate,MIN(1129,I1629)*overallRate),ROUND(MAX(IF($B1629="Non - avec lien de dépendance",0,MIN((0.75*I1629),847)),MIN(I1629,(0.75*$C1629),847)),2)),IF($B1629="Non - avec lien de dépendance",MIN(1129,I1629,$C1629)*overallRate,MIN(1129,I1629)*overallRate))</f>
        <v>#VALUE!</v>
      </c>
      <c r="T1629" s="110" t="e">
        <f>IF(revenueReduction&gt;0.3,MAX(IF($B1629="Non - avec lien de dépendance",MIN(1129,J1629,$C1629)*overallRate,MIN(1129,J1629)*overallRate),ROUND(MAX(IF($B1629="Non - avec lien de dépendance",0,MIN((0.75*J1629),847)),MIN(J1629,(0.75*$C1629),847)),2)),IF($B1629="Non - avec lien de dépendance",MIN(1129,J1629,$C1629)*overallRate,MIN(1129,J1629)*overallRate))</f>
        <v>#VALUE!</v>
      </c>
      <c r="U1629" s="110" t="e">
        <f>IF(revenueReduction&gt;0.3,MAX(IF($B1629="Non - avec lien de dépendance",MIN(1129,K1629,$C1629)*overallRate,MIN(1129,K1629)*overallRate),ROUND(MAX(IF($B1629="Non - avec lien de dépendance",0,MIN((0.75*K1629),847)),MIN(K1629,(0.75*$C1629),847)),2)),IF($B1629="Non - avec lien de dépendance",MIN(1129,K1629,$C1629)*overallRate,MIN(1129,K1629)*overallRate))</f>
        <v>#VALUE!</v>
      </c>
    </row>
    <row r="1630" spans="12:21" x14ac:dyDescent="0.5">
      <c r="L1630" s="56" t="str">
        <f>IF(ISTEXT(overallRate),"Effectuez l’étape 1",IF(OR(COUNT($C1630,H1630)&lt;&gt;2,overallRate=0),0,IF(D1630="Oui",ROUND(MAX(IF($B1630="Non - avec lien de dépendance",0,MIN((0.75*H1630),847)),MIN(H1630,(0.75*$C1630),847)),2),R1630)))</f>
        <v>Effectuez l’étape 1</v>
      </c>
      <c r="M1630" s="56" t="str">
        <f>IF(ISTEXT(overallRate),"Effectuez l’étape 1",IF(OR(COUNT($C1630,I1630)&lt;&gt;2,overallRate=0),0,IF(E1630="Yes",ROUND(MAX(IF($B1630="Non - avec lien de dépendance",0,MIN((0.75*I1630),847)),MIN(I1630,(0.75*$C1630),847)),2),S1630)))</f>
        <v>Effectuez l’étape 1</v>
      </c>
      <c r="N1630" s="56" t="str">
        <f>IF(ISTEXT(overallRate),"Effectuez l’étape 1",IF(OR(COUNT($C1630,J1630)&lt;&gt;2,overallRate=0),0,IF(F1630="Yes",ROUND(MAX(IF($B1630="Non - avec lien de dépendance",0,MIN((0.75*J1630),847)),MIN(J1630,(0.75*$C1630),847)),2),T1630)))</f>
        <v>Effectuez l’étape 1</v>
      </c>
      <c r="O1630" s="56" t="str">
        <f>IF(ISTEXT(overallRate),"Effectuez l’étape 1",IF(OR(COUNT($C1630,K1630)&lt;&gt;2,overallRate=0),0,IF(G1630="Yes",ROUND(MAX(IF($B1630="Non - avec lien de dépendance",0,MIN((0.75*K1630),847)),MIN(K1630,(0.75*$C1630),847)),2),U1630)))</f>
        <v>Effectuez l’étape 1</v>
      </c>
      <c r="P1630" s="3">
        <f t="shared" si="25"/>
        <v>0</v>
      </c>
      <c r="R1630" s="110" t="e">
        <f>IF(revenueReduction&gt;0.3,MAX(IF($B1630="Non - avec lien de dépendance",MIN(1129,H1630,$C1630)*overallRate,MIN(1129,H1630)*overallRate),ROUND(MAX(IF($B1630="Non - avec lien de dépendance",0,MIN((0.75*H1630),847)),MIN(H1630,(0.75*$C1630),847)),2)),IF($B1630="Non - avec lien de dépendance",MIN(1129,H1630,$C1630)*overallRate,MIN(1129,H1630)*overallRate))</f>
        <v>#VALUE!</v>
      </c>
      <c r="S1630" s="110" t="e">
        <f>IF(revenueReduction&gt;0.3,MAX(IF($B1630="Non - avec lien de dépendance",MIN(1129,I1630,$C1630)*overallRate,MIN(1129,I1630)*overallRate),ROUND(MAX(IF($B1630="Non - avec lien de dépendance",0,MIN((0.75*I1630),847)),MIN(I1630,(0.75*$C1630),847)),2)),IF($B1630="Non - avec lien de dépendance",MIN(1129,I1630,$C1630)*overallRate,MIN(1129,I1630)*overallRate))</f>
        <v>#VALUE!</v>
      </c>
      <c r="T1630" s="110" t="e">
        <f>IF(revenueReduction&gt;0.3,MAX(IF($B1630="Non - avec lien de dépendance",MIN(1129,J1630,$C1630)*overallRate,MIN(1129,J1630)*overallRate),ROUND(MAX(IF($B1630="Non - avec lien de dépendance",0,MIN((0.75*J1630),847)),MIN(J1630,(0.75*$C1630),847)),2)),IF($B1630="Non - avec lien de dépendance",MIN(1129,J1630,$C1630)*overallRate,MIN(1129,J1630)*overallRate))</f>
        <v>#VALUE!</v>
      </c>
      <c r="U1630" s="110" t="e">
        <f>IF(revenueReduction&gt;0.3,MAX(IF($B1630="Non - avec lien de dépendance",MIN(1129,K1630,$C1630)*overallRate,MIN(1129,K1630)*overallRate),ROUND(MAX(IF($B1630="Non - avec lien de dépendance",0,MIN((0.75*K1630),847)),MIN(K1630,(0.75*$C1630),847)),2)),IF($B1630="Non - avec lien de dépendance",MIN(1129,K1630,$C1630)*overallRate,MIN(1129,K1630)*overallRate))</f>
        <v>#VALUE!</v>
      </c>
    </row>
    <row r="1631" spans="12:21" x14ac:dyDescent="0.5">
      <c r="L1631" s="56" t="str">
        <f>IF(ISTEXT(overallRate),"Effectuez l’étape 1",IF(OR(COUNT($C1631,H1631)&lt;&gt;2,overallRate=0),0,IF(D1631="Oui",ROUND(MAX(IF($B1631="Non - avec lien de dépendance",0,MIN((0.75*H1631),847)),MIN(H1631,(0.75*$C1631),847)),2),R1631)))</f>
        <v>Effectuez l’étape 1</v>
      </c>
      <c r="M1631" s="56" t="str">
        <f>IF(ISTEXT(overallRate),"Effectuez l’étape 1",IF(OR(COUNT($C1631,I1631)&lt;&gt;2,overallRate=0),0,IF(E1631="Yes",ROUND(MAX(IF($B1631="Non - avec lien de dépendance",0,MIN((0.75*I1631),847)),MIN(I1631,(0.75*$C1631),847)),2),S1631)))</f>
        <v>Effectuez l’étape 1</v>
      </c>
      <c r="N1631" s="56" t="str">
        <f>IF(ISTEXT(overallRate),"Effectuez l’étape 1",IF(OR(COUNT($C1631,J1631)&lt;&gt;2,overallRate=0),0,IF(F1631="Yes",ROUND(MAX(IF($B1631="Non - avec lien de dépendance",0,MIN((0.75*J1631),847)),MIN(J1631,(0.75*$C1631),847)),2),T1631)))</f>
        <v>Effectuez l’étape 1</v>
      </c>
      <c r="O1631" s="56" t="str">
        <f>IF(ISTEXT(overallRate),"Effectuez l’étape 1",IF(OR(COUNT($C1631,K1631)&lt;&gt;2,overallRate=0),0,IF(G1631="Yes",ROUND(MAX(IF($B1631="Non - avec lien de dépendance",0,MIN((0.75*K1631),847)),MIN(K1631,(0.75*$C1631),847)),2),U1631)))</f>
        <v>Effectuez l’étape 1</v>
      </c>
      <c r="P1631" s="3">
        <f t="shared" si="25"/>
        <v>0</v>
      </c>
      <c r="R1631" s="110" t="e">
        <f>IF(revenueReduction&gt;0.3,MAX(IF($B1631="Non - avec lien de dépendance",MIN(1129,H1631,$C1631)*overallRate,MIN(1129,H1631)*overallRate),ROUND(MAX(IF($B1631="Non - avec lien de dépendance",0,MIN((0.75*H1631),847)),MIN(H1631,(0.75*$C1631),847)),2)),IF($B1631="Non - avec lien de dépendance",MIN(1129,H1631,$C1631)*overallRate,MIN(1129,H1631)*overallRate))</f>
        <v>#VALUE!</v>
      </c>
      <c r="S1631" s="110" t="e">
        <f>IF(revenueReduction&gt;0.3,MAX(IF($B1631="Non - avec lien de dépendance",MIN(1129,I1631,$C1631)*overallRate,MIN(1129,I1631)*overallRate),ROUND(MAX(IF($B1631="Non - avec lien de dépendance",0,MIN((0.75*I1631),847)),MIN(I1631,(0.75*$C1631),847)),2)),IF($B1631="Non - avec lien de dépendance",MIN(1129,I1631,$C1631)*overallRate,MIN(1129,I1631)*overallRate))</f>
        <v>#VALUE!</v>
      </c>
      <c r="T1631" s="110" t="e">
        <f>IF(revenueReduction&gt;0.3,MAX(IF($B1631="Non - avec lien de dépendance",MIN(1129,J1631,$C1631)*overallRate,MIN(1129,J1631)*overallRate),ROUND(MAX(IF($B1631="Non - avec lien de dépendance",0,MIN((0.75*J1631),847)),MIN(J1631,(0.75*$C1631),847)),2)),IF($B1631="Non - avec lien de dépendance",MIN(1129,J1631,$C1631)*overallRate,MIN(1129,J1631)*overallRate))</f>
        <v>#VALUE!</v>
      </c>
      <c r="U1631" s="110" t="e">
        <f>IF(revenueReduction&gt;0.3,MAX(IF($B1631="Non - avec lien de dépendance",MIN(1129,K1631,$C1631)*overallRate,MIN(1129,K1631)*overallRate),ROUND(MAX(IF($B1631="Non - avec lien de dépendance",0,MIN((0.75*K1631),847)),MIN(K1631,(0.75*$C1631),847)),2)),IF($B1631="Non - avec lien de dépendance",MIN(1129,K1631,$C1631)*overallRate,MIN(1129,K1631)*overallRate))</f>
        <v>#VALUE!</v>
      </c>
    </row>
    <row r="1632" spans="12:21" x14ac:dyDescent="0.5">
      <c r="L1632" s="56" t="str">
        <f>IF(ISTEXT(overallRate),"Effectuez l’étape 1",IF(OR(COUNT($C1632,H1632)&lt;&gt;2,overallRate=0),0,IF(D1632="Oui",ROUND(MAX(IF($B1632="Non - avec lien de dépendance",0,MIN((0.75*H1632),847)),MIN(H1632,(0.75*$C1632),847)),2),R1632)))</f>
        <v>Effectuez l’étape 1</v>
      </c>
      <c r="M1632" s="56" t="str">
        <f>IF(ISTEXT(overallRate),"Effectuez l’étape 1",IF(OR(COUNT($C1632,I1632)&lt;&gt;2,overallRate=0),0,IF(E1632="Yes",ROUND(MAX(IF($B1632="Non - avec lien de dépendance",0,MIN((0.75*I1632),847)),MIN(I1632,(0.75*$C1632),847)),2),S1632)))</f>
        <v>Effectuez l’étape 1</v>
      </c>
      <c r="N1632" s="56" t="str">
        <f>IF(ISTEXT(overallRate),"Effectuez l’étape 1",IF(OR(COUNT($C1632,J1632)&lt;&gt;2,overallRate=0),0,IF(F1632="Yes",ROUND(MAX(IF($B1632="Non - avec lien de dépendance",0,MIN((0.75*J1632),847)),MIN(J1632,(0.75*$C1632),847)),2),T1632)))</f>
        <v>Effectuez l’étape 1</v>
      </c>
      <c r="O1632" s="56" t="str">
        <f>IF(ISTEXT(overallRate),"Effectuez l’étape 1",IF(OR(COUNT($C1632,K1632)&lt;&gt;2,overallRate=0),0,IF(G1632="Yes",ROUND(MAX(IF($B1632="Non - avec lien de dépendance",0,MIN((0.75*K1632),847)),MIN(K1632,(0.75*$C1632),847)),2),U1632)))</f>
        <v>Effectuez l’étape 1</v>
      </c>
      <c r="P1632" s="3">
        <f t="shared" si="25"/>
        <v>0</v>
      </c>
      <c r="R1632" s="110" t="e">
        <f>IF(revenueReduction&gt;0.3,MAX(IF($B1632="Non - avec lien de dépendance",MIN(1129,H1632,$C1632)*overallRate,MIN(1129,H1632)*overallRate),ROUND(MAX(IF($B1632="Non - avec lien de dépendance",0,MIN((0.75*H1632),847)),MIN(H1632,(0.75*$C1632),847)),2)),IF($B1632="Non - avec lien de dépendance",MIN(1129,H1632,$C1632)*overallRate,MIN(1129,H1632)*overallRate))</f>
        <v>#VALUE!</v>
      </c>
      <c r="S1632" s="110" t="e">
        <f>IF(revenueReduction&gt;0.3,MAX(IF($B1632="Non - avec lien de dépendance",MIN(1129,I1632,$C1632)*overallRate,MIN(1129,I1632)*overallRate),ROUND(MAX(IF($B1632="Non - avec lien de dépendance",0,MIN((0.75*I1632),847)),MIN(I1632,(0.75*$C1632),847)),2)),IF($B1632="Non - avec lien de dépendance",MIN(1129,I1632,$C1632)*overallRate,MIN(1129,I1632)*overallRate))</f>
        <v>#VALUE!</v>
      </c>
      <c r="T1632" s="110" t="e">
        <f>IF(revenueReduction&gt;0.3,MAX(IF($B1632="Non - avec lien de dépendance",MIN(1129,J1632,$C1632)*overallRate,MIN(1129,J1632)*overallRate),ROUND(MAX(IF($B1632="Non - avec lien de dépendance",0,MIN((0.75*J1632),847)),MIN(J1632,(0.75*$C1632),847)),2)),IF($B1632="Non - avec lien de dépendance",MIN(1129,J1632,$C1632)*overallRate,MIN(1129,J1632)*overallRate))</f>
        <v>#VALUE!</v>
      </c>
      <c r="U1632" s="110" t="e">
        <f>IF(revenueReduction&gt;0.3,MAX(IF($B1632="Non - avec lien de dépendance",MIN(1129,K1632,$C1632)*overallRate,MIN(1129,K1632)*overallRate),ROUND(MAX(IF($B1632="Non - avec lien de dépendance",0,MIN((0.75*K1632),847)),MIN(K1632,(0.75*$C1632),847)),2)),IF($B1632="Non - avec lien de dépendance",MIN(1129,K1632,$C1632)*overallRate,MIN(1129,K1632)*overallRate))</f>
        <v>#VALUE!</v>
      </c>
    </row>
    <row r="1633" spans="12:21" x14ac:dyDescent="0.5">
      <c r="L1633" s="56" t="str">
        <f>IF(ISTEXT(overallRate),"Effectuez l’étape 1",IF(OR(COUNT($C1633,H1633)&lt;&gt;2,overallRate=0),0,IF(D1633="Oui",ROUND(MAX(IF($B1633="Non - avec lien de dépendance",0,MIN((0.75*H1633),847)),MIN(H1633,(0.75*$C1633),847)),2),R1633)))</f>
        <v>Effectuez l’étape 1</v>
      </c>
      <c r="M1633" s="56" t="str">
        <f>IF(ISTEXT(overallRate),"Effectuez l’étape 1",IF(OR(COUNT($C1633,I1633)&lt;&gt;2,overallRate=0),0,IF(E1633="Yes",ROUND(MAX(IF($B1633="Non - avec lien de dépendance",0,MIN((0.75*I1633),847)),MIN(I1633,(0.75*$C1633),847)),2),S1633)))</f>
        <v>Effectuez l’étape 1</v>
      </c>
      <c r="N1633" s="56" t="str">
        <f>IF(ISTEXT(overallRate),"Effectuez l’étape 1",IF(OR(COUNT($C1633,J1633)&lt;&gt;2,overallRate=0),0,IF(F1633="Yes",ROUND(MAX(IF($B1633="Non - avec lien de dépendance",0,MIN((0.75*J1633),847)),MIN(J1633,(0.75*$C1633),847)),2),T1633)))</f>
        <v>Effectuez l’étape 1</v>
      </c>
      <c r="O1633" s="56" t="str">
        <f>IF(ISTEXT(overallRate),"Effectuez l’étape 1",IF(OR(COUNT($C1633,K1633)&lt;&gt;2,overallRate=0),0,IF(G1633="Yes",ROUND(MAX(IF($B1633="Non - avec lien de dépendance",0,MIN((0.75*K1633),847)),MIN(K1633,(0.75*$C1633),847)),2),U1633)))</f>
        <v>Effectuez l’étape 1</v>
      </c>
      <c r="P1633" s="3">
        <f t="shared" si="25"/>
        <v>0</v>
      </c>
      <c r="R1633" s="110" t="e">
        <f>IF(revenueReduction&gt;0.3,MAX(IF($B1633="Non - avec lien de dépendance",MIN(1129,H1633,$C1633)*overallRate,MIN(1129,H1633)*overallRate),ROUND(MAX(IF($B1633="Non - avec lien de dépendance",0,MIN((0.75*H1633),847)),MIN(H1633,(0.75*$C1633),847)),2)),IF($B1633="Non - avec lien de dépendance",MIN(1129,H1633,$C1633)*overallRate,MIN(1129,H1633)*overallRate))</f>
        <v>#VALUE!</v>
      </c>
      <c r="S1633" s="110" t="e">
        <f>IF(revenueReduction&gt;0.3,MAX(IF($B1633="Non - avec lien de dépendance",MIN(1129,I1633,$C1633)*overallRate,MIN(1129,I1633)*overallRate),ROUND(MAX(IF($B1633="Non - avec lien de dépendance",0,MIN((0.75*I1633),847)),MIN(I1633,(0.75*$C1633),847)),2)),IF($B1633="Non - avec lien de dépendance",MIN(1129,I1633,$C1633)*overallRate,MIN(1129,I1633)*overallRate))</f>
        <v>#VALUE!</v>
      </c>
      <c r="T1633" s="110" t="e">
        <f>IF(revenueReduction&gt;0.3,MAX(IF($B1633="Non - avec lien de dépendance",MIN(1129,J1633,$C1633)*overallRate,MIN(1129,J1633)*overallRate),ROUND(MAX(IF($B1633="Non - avec lien de dépendance",0,MIN((0.75*J1633),847)),MIN(J1633,(0.75*$C1633),847)),2)),IF($B1633="Non - avec lien de dépendance",MIN(1129,J1633,$C1633)*overallRate,MIN(1129,J1633)*overallRate))</f>
        <v>#VALUE!</v>
      </c>
      <c r="U1633" s="110" t="e">
        <f>IF(revenueReduction&gt;0.3,MAX(IF($B1633="Non - avec lien de dépendance",MIN(1129,K1633,$C1633)*overallRate,MIN(1129,K1633)*overallRate),ROUND(MAX(IF($B1633="Non - avec lien de dépendance",0,MIN((0.75*K1633),847)),MIN(K1633,(0.75*$C1633),847)),2)),IF($B1633="Non - avec lien de dépendance",MIN(1129,K1633,$C1633)*overallRate,MIN(1129,K1633)*overallRate))</f>
        <v>#VALUE!</v>
      </c>
    </row>
    <row r="1634" spans="12:21" x14ac:dyDescent="0.5">
      <c r="L1634" s="56" t="str">
        <f>IF(ISTEXT(overallRate),"Effectuez l’étape 1",IF(OR(COUNT($C1634,H1634)&lt;&gt;2,overallRate=0),0,IF(D1634="Oui",ROUND(MAX(IF($B1634="Non - avec lien de dépendance",0,MIN((0.75*H1634),847)),MIN(H1634,(0.75*$C1634),847)),2),R1634)))</f>
        <v>Effectuez l’étape 1</v>
      </c>
      <c r="M1634" s="56" t="str">
        <f>IF(ISTEXT(overallRate),"Effectuez l’étape 1",IF(OR(COUNT($C1634,I1634)&lt;&gt;2,overallRate=0),0,IF(E1634="Yes",ROUND(MAX(IF($B1634="Non - avec lien de dépendance",0,MIN((0.75*I1634),847)),MIN(I1634,(0.75*$C1634),847)),2),S1634)))</f>
        <v>Effectuez l’étape 1</v>
      </c>
      <c r="N1634" s="56" t="str">
        <f>IF(ISTEXT(overallRate),"Effectuez l’étape 1",IF(OR(COUNT($C1634,J1634)&lt;&gt;2,overallRate=0),0,IF(F1634="Yes",ROUND(MAX(IF($B1634="Non - avec lien de dépendance",0,MIN((0.75*J1634),847)),MIN(J1634,(0.75*$C1634),847)),2),T1634)))</f>
        <v>Effectuez l’étape 1</v>
      </c>
      <c r="O1634" s="56" t="str">
        <f>IF(ISTEXT(overallRate),"Effectuez l’étape 1",IF(OR(COUNT($C1634,K1634)&lt;&gt;2,overallRate=0),0,IF(G1634="Yes",ROUND(MAX(IF($B1634="Non - avec lien de dépendance",0,MIN((0.75*K1634),847)),MIN(K1634,(0.75*$C1634),847)),2),U1634)))</f>
        <v>Effectuez l’étape 1</v>
      </c>
      <c r="P1634" s="3">
        <f t="shared" si="25"/>
        <v>0</v>
      </c>
      <c r="R1634" s="110" t="e">
        <f>IF(revenueReduction&gt;0.3,MAX(IF($B1634="Non - avec lien de dépendance",MIN(1129,H1634,$C1634)*overallRate,MIN(1129,H1634)*overallRate),ROUND(MAX(IF($B1634="Non - avec lien de dépendance",0,MIN((0.75*H1634),847)),MIN(H1634,(0.75*$C1634),847)),2)),IF($B1634="Non - avec lien de dépendance",MIN(1129,H1634,$C1634)*overallRate,MIN(1129,H1634)*overallRate))</f>
        <v>#VALUE!</v>
      </c>
      <c r="S1634" s="110" t="e">
        <f>IF(revenueReduction&gt;0.3,MAX(IF($B1634="Non - avec lien de dépendance",MIN(1129,I1634,$C1634)*overallRate,MIN(1129,I1634)*overallRate),ROUND(MAX(IF($B1634="Non - avec lien de dépendance",0,MIN((0.75*I1634),847)),MIN(I1634,(0.75*$C1634),847)),2)),IF($B1634="Non - avec lien de dépendance",MIN(1129,I1634,$C1634)*overallRate,MIN(1129,I1634)*overallRate))</f>
        <v>#VALUE!</v>
      </c>
      <c r="T1634" s="110" t="e">
        <f>IF(revenueReduction&gt;0.3,MAX(IF($B1634="Non - avec lien de dépendance",MIN(1129,J1634,$C1634)*overallRate,MIN(1129,J1634)*overallRate),ROUND(MAX(IF($B1634="Non - avec lien de dépendance",0,MIN((0.75*J1634),847)),MIN(J1634,(0.75*$C1634),847)),2)),IF($B1634="Non - avec lien de dépendance",MIN(1129,J1634,$C1634)*overallRate,MIN(1129,J1634)*overallRate))</f>
        <v>#VALUE!</v>
      </c>
      <c r="U1634" s="110" t="e">
        <f>IF(revenueReduction&gt;0.3,MAX(IF($B1634="Non - avec lien de dépendance",MIN(1129,K1634,$C1634)*overallRate,MIN(1129,K1634)*overallRate),ROUND(MAX(IF($B1634="Non - avec lien de dépendance",0,MIN((0.75*K1634),847)),MIN(K1634,(0.75*$C1634),847)),2)),IF($B1634="Non - avec lien de dépendance",MIN(1129,K1634,$C1634)*overallRate,MIN(1129,K1634)*overallRate))</f>
        <v>#VALUE!</v>
      </c>
    </row>
    <row r="1635" spans="12:21" x14ac:dyDescent="0.5">
      <c r="L1635" s="56" t="str">
        <f>IF(ISTEXT(overallRate),"Effectuez l’étape 1",IF(OR(COUNT($C1635,H1635)&lt;&gt;2,overallRate=0),0,IF(D1635="Oui",ROUND(MAX(IF($B1635="Non - avec lien de dépendance",0,MIN((0.75*H1635),847)),MIN(H1635,(0.75*$C1635),847)),2),R1635)))</f>
        <v>Effectuez l’étape 1</v>
      </c>
      <c r="M1635" s="56" t="str">
        <f>IF(ISTEXT(overallRate),"Effectuez l’étape 1",IF(OR(COUNT($C1635,I1635)&lt;&gt;2,overallRate=0),0,IF(E1635="Yes",ROUND(MAX(IF($B1635="Non - avec lien de dépendance",0,MIN((0.75*I1635),847)),MIN(I1635,(0.75*$C1635),847)),2),S1635)))</f>
        <v>Effectuez l’étape 1</v>
      </c>
      <c r="N1635" s="56" t="str">
        <f>IF(ISTEXT(overallRate),"Effectuez l’étape 1",IF(OR(COUNT($C1635,J1635)&lt;&gt;2,overallRate=0),0,IF(F1635="Yes",ROUND(MAX(IF($B1635="Non - avec lien de dépendance",0,MIN((0.75*J1635),847)),MIN(J1635,(0.75*$C1635),847)),2),T1635)))</f>
        <v>Effectuez l’étape 1</v>
      </c>
      <c r="O1635" s="56" t="str">
        <f>IF(ISTEXT(overallRate),"Effectuez l’étape 1",IF(OR(COUNT($C1635,K1635)&lt;&gt;2,overallRate=0),0,IF(G1635="Yes",ROUND(MAX(IF($B1635="Non - avec lien de dépendance",0,MIN((0.75*K1635),847)),MIN(K1635,(0.75*$C1635),847)),2),U1635)))</f>
        <v>Effectuez l’étape 1</v>
      </c>
      <c r="P1635" s="3">
        <f t="shared" si="25"/>
        <v>0</v>
      </c>
      <c r="R1635" s="110" t="e">
        <f>IF(revenueReduction&gt;0.3,MAX(IF($B1635="Non - avec lien de dépendance",MIN(1129,H1635,$C1635)*overallRate,MIN(1129,H1635)*overallRate),ROUND(MAX(IF($B1635="Non - avec lien de dépendance",0,MIN((0.75*H1635),847)),MIN(H1635,(0.75*$C1635),847)),2)),IF($B1635="Non - avec lien de dépendance",MIN(1129,H1635,$C1635)*overallRate,MIN(1129,H1635)*overallRate))</f>
        <v>#VALUE!</v>
      </c>
      <c r="S1635" s="110" t="e">
        <f>IF(revenueReduction&gt;0.3,MAX(IF($B1635="Non - avec lien de dépendance",MIN(1129,I1635,$C1635)*overallRate,MIN(1129,I1635)*overallRate),ROUND(MAX(IF($B1635="Non - avec lien de dépendance",0,MIN((0.75*I1635),847)),MIN(I1635,(0.75*$C1635),847)),2)),IF($B1635="Non - avec lien de dépendance",MIN(1129,I1635,$C1635)*overallRate,MIN(1129,I1635)*overallRate))</f>
        <v>#VALUE!</v>
      </c>
      <c r="T1635" s="110" t="e">
        <f>IF(revenueReduction&gt;0.3,MAX(IF($B1635="Non - avec lien de dépendance",MIN(1129,J1635,$C1635)*overallRate,MIN(1129,J1635)*overallRate),ROUND(MAX(IF($B1635="Non - avec lien de dépendance",0,MIN((0.75*J1635),847)),MIN(J1635,(0.75*$C1635),847)),2)),IF($B1635="Non - avec lien de dépendance",MIN(1129,J1635,$C1635)*overallRate,MIN(1129,J1635)*overallRate))</f>
        <v>#VALUE!</v>
      </c>
      <c r="U1635" s="110" t="e">
        <f>IF(revenueReduction&gt;0.3,MAX(IF($B1635="Non - avec lien de dépendance",MIN(1129,K1635,$C1635)*overallRate,MIN(1129,K1635)*overallRate),ROUND(MAX(IF($B1635="Non - avec lien de dépendance",0,MIN((0.75*K1635),847)),MIN(K1635,(0.75*$C1635),847)),2)),IF($B1635="Non - avec lien de dépendance",MIN(1129,K1635,$C1635)*overallRate,MIN(1129,K1635)*overallRate))</f>
        <v>#VALUE!</v>
      </c>
    </row>
    <row r="1636" spans="12:21" x14ac:dyDescent="0.5">
      <c r="L1636" s="56" t="str">
        <f>IF(ISTEXT(overallRate),"Effectuez l’étape 1",IF(OR(COUNT($C1636,H1636)&lt;&gt;2,overallRate=0),0,IF(D1636="Oui",ROUND(MAX(IF($B1636="Non - avec lien de dépendance",0,MIN((0.75*H1636),847)),MIN(H1636,(0.75*$C1636),847)),2),R1636)))</f>
        <v>Effectuez l’étape 1</v>
      </c>
      <c r="M1636" s="56" t="str">
        <f>IF(ISTEXT(overallRate),"Effectuez l’étape 1",IF(OR(COUNT($C1636,I1636)&lt;&gt;2,overallRate=0),0,IF(E1636="Yes",ROUND(MAX(IF($B1636="Non - avec lien de dépendance",0,MIN((0.75*I1636),847)),MIN(I1636,(0.75*$C1636),847)),2),S1636)))</f>
        <v>Effectuez l’étape 1</v>
      </c>
      <c r="N1636" s="56" t="str">
        <f>IF(ISTEXT(overallRate),"Effectuez l’étape 1",IF(OR(COUNT($C1636,J1636)&lt;&gt;2,overallRate=0),0,IF(F1636="Yes",ROUND(MAX(IF($B1636="Non - avec lien de dépendance",0,MIN((0.75*J1636),847)),MIN(J1636,(0.75*$C1636),847)),2),T1636)))</f>
        <v>Effectuez l’étape 1</v>
      </c>
      <c r="O1636" s="56" t="str">
        <f>IF(ISTEXT(overallRate),"Effectuez l’étape 1",IF(OR(COUNT($C1636,K1636)&lt;&gt;2,overallRate=0),0,IF(G1636="Yes",ROUND(MAX(IF($B1636="Non - avec lien de dépendance",0,MIN((0.75*K1636),847)),MIN(K1636,(0.75*$C1636),847)),2),U1636)))</f>
        <v>Effectuez l’étape 1</v>
      </c>
      <c r="P1636" s="3">
        <f t="shared" si="25"/>
        <v>0</v>
      </c>
      <c r="R1636" s="110" t="e">
        <f>IF(revenueReduction&gt;0.3,MAX(IF($B1636="Non - avec lien de dépendance",MIN(1129,H1636,$C1636)*overallRate,MIN(1129,H1636)*overallRate),ROUND(MAX(IF($B1636="Non - avec lien de dépendance",0,MIN((0.75*H1636),847)),MIN(H1636,(0.75*$C1636),847)),2)),IF($B1636="Non - avec lien de dépendance",MIN(1129,H1636,$C1636)*overallRate,MIN(1129,H1636)*overallRate))</f>
        <v>#VALUE!</v>
      </c>
      <c r="S1636" s="110" t="e">
        <f>IF(revenueReduction&gt;0.3,MAX(IF($B1636="Non - avec lien de dépendance",MIN(1129,I1636,$C1636)*overallRate,MIN(1129,I1636)*overallRate),ROUND(MAX(IF($B1636="Non - avec lien de dépendance",0,MIN((0.75*I1636),847)),MIN(I1636,(0.75*$C1636),847)),2)),IF($B1636="Non - avec lien de dépendance",MIN(1129,I1636,$C1636)*overallRate,MIN(1129,I1636)*overallRate))</f>
        <v>#VALUE!</v>
      </c>
      <c r="T1636" s="110" t="e">
        <f>IF(revenueReduction&gt;0.3,MAX(IF($B1636="Non - avec lien de dépendance",MIN(1129,J1636,$C1636)*overallRate,MIN(1129,J1636)*overallRate),ROUND(MAX(IF($B1636="Non - avec lien de dépendance",0,MIN((0.75*J1636),847)),MIN(J1636,(0.75*$C1636),847)),2)),IF($B1636="Non - avec lien de dépendance",MIN(1129,J1636,$C1636)*overallRate,MIN(1129,J1636)*overallRate))</f>
        <v>#VALUE!</v>
      </c>
      <c r="U1636" s="110" t="e">
        <f>IF(revenueReduction&gt;0.3,MAX(IF($B1636="Non - avec lien de dépendance",MIN(1129,K1636,$C1636)*overallRate,MIN(1129,K1636)*overallRate),ROUND(MAX(IF($B1636="Non - avec lien de dépendance",0,MIN((0.75*K1636),847)),MIN(K1636,(0.75*$C1636),847)),2)),IF($B1636="Non - avec lien de dépendance",MIN(1129,K1636,$C1636)*overallRate,MIN(1129,K1636)*overallRate))</f>
        <v>#VALUE!</v>
      </c>
    </row>
    <row r="1637" spans="12:21" x14ac:dyDescent="0.5">
      <c r="L1637" s="56" t="str">
        <f>IF(ISTEXT(overallRate),"Effectuez l’étape 1",IF(OR(COUNT($C1637,H1637)&lt;&gt;2,overallRate=0),0,IF(D1637="Oui",ROUND(MAX(IF($B1637="Non - avec lien de dépendance",0,MIN((0.75*H1637),847)),MIN(H1637,(0.75*$C1637),847)),2),R1637)))</f>
        <v>Effectuez l’étape 1</v>
      </c>
      <c r="M1637" s="56" t="str">
        <f>IF(ISTEXT(overallRate),"Effectuez l’étape 1",IF(OR(COUNT($C1637,I1637)&lt;&gt;2,overallRate=0),0,IF(E1637="Yes",ROUND(MAX(IF($B1637="Non - avec lien de dépendance",0,MIN((0.75*I1637),847)),MIN(I1637,(0.75*$C1637),847)),2),S1637)))</f>
        <v>Effectuez l’étape 1</v>
      </c>
      <c r="N1637" s="56" t="str">
        <f>IF(ISTEXT(overallRate),"Effectuez l’étape 1",IF(OR(COUNT($C1637,J1637)&lt;&gt;2,overallRate=0),0,IF(F1637="Yes",ROUND(MAX(IF($B1637="Non - avec lien de dépendance",0,MIN((0.75*J1637),847)),MIN(J1637,(0.75*$C1637),847)),2),T1637)))</f>
        <v>Effectuez l’étape 1</v>
      </c>
      <c r="O1637" s="56" t="str">
        <f>IF(ISTEXT(overallRate),"Effectuez l’étape 1",IF(OR(COUNT($C1637,K1637)&lt;&gt;2,overallRate=0),0,IF(G1637="Yes",ROUND(MAX(IF($B1637="Non - avec lien de dépendance",0,MIN((0.75*K1637),847)),MIN(K1637,(0.75*$C1637),847)),2),U1637)))</f>
        <v>Effectuez l’étape 1</v>
      </c>
      <c r="P1637" s="3">
        <f t="shared" si="25"/>
        <v>0</v>
      </c>
      <c r="R1637" s="110" t="e">
        <f>IF(revenueReduction&gt;0.3,MAX(IF($B1637="Non - avec lien de dépendance",MIN(1129,H1637,$C1637)*overallRate,MIN(1129,H1637)*overallRate),ROUND(MAX(IF($B1637="Non - avec lien de dépendance",0,MIN((0.75*H1637),847)),MIN(H1637,(0.75*$C1637),847)),2)),IF($B1637="Non - avec lien de dépendance",MIN(1129,H1637,$C1637)*overallRate,MIN(1129,H1637)*overallRate))</f>
        <v>#VALUE!</v>
      </c>
      <c r="S1637" s="110" t="e">
        <f>IF(revenueReduction&gt;0.3,MAX(IF($B1637="Non - avec lien de dépendance",MIN(1129,I1637,$C1637)*overallRate,MIN(1129,I1637)*overallRate),ROUND(MAX(IF($B1637="Non - avec lien de dépendance",0,MIN((0.75*I1637),847)),MIN(I1637,(0.75*$C1637),847)),2)),IF($B1637="Non - avec lien de dépendance",MIN(1129,I1637,$C1637)*overallRate,MIN(1129,I1637)*overallRate))</f>
        <v>#VALUE!</v>
      </c>
      <c r="T1637" s="110" t="e">
        <f>IF(revenueReduction&gt;0.3,MAX(IF($B1637="Non - avec lien de dépendance",MIN(1129,J1637,$C1637)*overallRate,MIN(1129,J1637)*overallRate),ROUND(MAX(IF($B1637="Non - avec lien de dépendance",0,MIN((0.75*J1637),847)),MIN(J1637,(0.75*$C1637),847)),2)),IF($B1637="Non - avec lien de dépendance",MIN(1129,J1637,$C1637)*overallRate,MIN(1129,J1637)*overallRate))</f>
        <v>#VALUE!</v>
      </c>
      <c r="U1637" s="110" t="e">
        <f>IF(revenueReduction&gt;0.3,MAX(IF($B1637="Non - avec lien de dépendance",MIN(1129,K1637,$C1637)*overallRate,MIN(1129,K1637)*overallRate),ROUND(MAX(IF($B1637="Non - avec lien de dépendance",0,MIN((0.75*K1637),847)),MIN(K1637,(0.75*$C1637),847)),2)),IF($B1637="Non - avec lien de dépendance",MIN(1129,K1637,$C1637)*overallRate,MIN(1129,K1637)*overallRate))</f>
        <v>#VALUE!</v>
      </c>
    </row>
    <row r="1638" spans="12:21" x14ac:dyDescent="0.5">
      <c r="L1638" s="56" t="str">
        <f>IF(ISTEXT(overallRate),"Effectuez l’étape 1",IF(OR(COUNT($C1638,H1638)&lt;&gt;2,overallRate=0),0,IF(D1638="Oui",ROUND(MAX(IF($B1638="Non - avec lien de dépendance",0,MIN((0.75*H1638),847)),MIN(H1638,(0.75*$C1638),847)),2),R1638)))</f>
        <v>Effectuez l’étape 1</v>
      </c>
      <c r="M1638" s="56" t="str">
        <f>IF(ISTEXT(overallRate),"Effectuez l’étape 1",IF(OR(COUNT($C1638,I1638)&lt;&gt;2,overallRate=0),0,IF(E1638="Yes",ROUND(MAX(IF($B1638="Non - avec lien de dépendance",0,MIN((0.75*I1638),847)),MIN(I1638,(0.75*$C1638),847)),2),S1638)))</f>
        <v>Effectuez l’étape 1</v>
      </c>
      <c r="N1638" s="56" t="str">
        <f>IF(ISTEXT(overallRate),"Effectuez l’étape 1",IF(OR(COUNT($C1638,J1638)&lt;&gt;2,overallRate=0),0,IF(F1638="Yes",ROUND(MAX(IF($B1638="Non - avec lien de dépendance",0,MIN((0.75*J1638),847)),MIN(J1638,(0.75*$C1638),847)),2),T1638)))</f>
        <v>Effectuez l’étape 1</v>
      </c>
      <c r="O1638" s="56" t="str">
        <f>IF(ISTEXT(overallRate),"Effectuez l’étape 1",IF(OR(COUNT($C1638,K1638)&lt;&gt;2,overallRate=0),0,IF(G1638="Yes",ROUND(MAX(IF($B1638="Non - avec lien de dépendance",0,MIN((0.75*K1638),847)),MIN(K1638,(0.75*$C1638),847)),2),U1638)))</f>
        <v>Effectuez l’étape 1</v>
      </c>
      <c r="P1638" s="3">
        <f t="shared" si="25"/>
        <v>0</v>
      </c>
      <c r="R1638" s="110" t="e">
        <f>IF(revenueReduction&gt;0.3,MAX(IF($B1638="Non - avec lien de dépendance",MIN(1129,H1638,$C1638)*overallRate,MIN(1129,H1638)*overallRate),ROUND(MAX(IF($B1638="Non - avec lien de dépendance",0,MIN((0.75*H1638),847)),MIN(H1638,(0.75*$C1638),847)),2)),IF($B1638="Non - avec lien de dépendance",MIN(1129,H1638,$C1638)*overallRate,MIN(1129,H1638)*overallRate))</f>
        <v>#VALUE!</v>
      </c>
      <c r="S1638" s="110" t="e">
        <f>IF(revenueReduction&gt;0.3,MAX(IF($B1638="Non - avec lien de dépendance",MIN(1129,I1638,$C1638)*overallRate,MIN(1129,I1638)*overallRate),ROUND(MAX(IF($B1638="Non - avec lien de dépendance",0,MIN((0.75*I1638),847)),MIN(I1638,(0.75*$C1638),847)),2)),IF($B1638="Non - avec lien de dépendance",MIN(1129,I1638,$C1638)*overallRate,MIN(1129,I1638)*overallRate))</f>
        <v>#VALUE!</v>
      </c>
      <c r="T1638" s="110" t="e">
        <f>IF(revenueReduction&gt;0.3,MAX(IF($B1638="Non - avec lien de dépendance",MIN(1129,J1638,$C1638)*overallRate,MIN(1129,J1638)*overallRate),ROUND(MAX(IF($B1638="Non - avec lien de dépendance",0,MIN((0.75*J1638),847)),MIN(J1638,(0.75*$C1638),847)),2)),IF($B1638="Non - avec lien de dépendance",MIN(1129,J1638,$C1638)*overallRate,MIN(1129,J1638)*overallRate))</f>
        <v>#VALUE!</v>
      </c>
      <c r="U1638" s="110" t="e">
        <f>IF(revenueReduction&gt;0.3,MAX(IF($B1638="Non - avec lien de dépendance",MIN(1129,K1638,$C1638)*overallRate,MIN(1129,K1638)*overallRate),ROUND(MAX(IF($B1638="Non - avec lien de dépendance",0,MIN((0.75*K1638),847)),MIN(K1638,(0.75*$C1638),847)),2)),IF($B1638="Non - avec lien de dépendance",MIN(1129,K1638,$C1638)*overallRate,MIN(1129,K1638)*overallRate))</f>
        <v>#VALUE!</v>
      </c>
    </row>
    <row r="1639" spans="12:21" x14ac:dyDescent="0.5">
      <c r="L1639" s="56" t="str">
        <f>IF(ISTEXT(overallRate),"Effectuez l’étape 1",IF(OR(COUNT($C1639,H1639)&lt;&gt;2,overallRate=0),0,IF(D1639="Oui",ROUND(MAX(IF($B1639="Non - avec lien de dépendance",0,MIN((0.75*H1639),847)),MIN(H1639,(0.75*$C1639),847)),2),R1639)))</f>
        <v>Effectuez l’étape 1</v>
      </c>
      <c r="M1639" s="56" t="str">
        <f>IF(ISTEXT(overallRate),"Effectuez l’étape 1",IF(OR(COUNT($C1639,I1639)&lt;&gt;2,overallRate=0),0,IF(E1639="Yes",ROUND(MAX(IF($B1639="Non - avec lien de dépendance",0,MIN((0.75*I1639),847)),MIN(I1639,(0.75*$C1639),847)),2),S1639)))</f>
        <v>Effectuez l’étape 1</v>
      </c>
      <c r="N1639" s="56" t="str">
        <f>IF(ISTEXT(overallRate),"Effectuez l’étape 1",IF(OR(COUNT($C1639,J1639)&lt;&gt;2,overallRate=0),0,IF(F1639="Yes",ROUND(MAX(IF($B1639="Non - avec lien de dépendance",0,MIN((0.75*J1639),847)),MIN(J1639,(0.75*$C1639),847)),2),T1639)))</f>
        <v>Effectuez l’étape 1</v>
      </c>
      <c r="O1639" s="56" t="str">
        <f>IF(ISTEXT(overallRate),"Effectuez l’étape 1",IF(OR(COUNT($C1639,K1639)&lt;&gt;2,overallRate=0),0,IF(G1639="Yes",ROUND(MAX(IF($B1639="Non - avec lien de dépendance",0,MIN((0.75*K1639),847)),MIN(K1639,(0.75*$C1639),847)),2),U1639)))</f>
        <v>Effectuez l’étape 1</v>
      </c>
      <c r="P1639" s="3">
        <f t="shared" si="25"/>
        <v>0</v>
      </c>
      <c r="R1639" s="110" t="e">
        <f>IF(revenueReduction&gt;0.3,MAX(IF($B1639="Non - avec lien de dépendance",MIN(1129,H1639,$C1639)*overallRate,MIN(1129,H1639)*overallRate),ROUND(MAX(IF($B1639="Non - avec lien de dépendance",0,MIN((0.75*H1639),847)),MIN(H1639,(0.75*$C1639),847)),2)),IF($B1639="Non - avec lien de dépendance",MIN(1129,H1639,$C1639)*overallRate,MIN(1129,H1639)*overallRate))</f>
        <v>#VALUE!</v>
      </c>
      <c r="S1639" s="110" t="e">
        <f>IF(revenueReduction&gt;0.3,MAX(IF($B1639="Non - avec lien de dépendance",MIN(1129,I1639,$C1639)*overallRate,MIN(1129,I1639)*overallRate),ROUND(MAX(IF($B1639="Non - avec lien de dépendance",0,MIN((0.75*I1639),847)),MIN(I1639,(0.75*$C1639),847)),2)),IF($B1639="Non - avec lien de dépendance",MIN(1129,I1639,$C1639)*overallRate,MIN(1129,I1639)*overallRate))</f>
        <v>#VALUE!</v>
      </c>
      <c r="T1639" s="110" t="e">
        <f>IF(revenueReduction&gt;0.3,MAX(IF($B1639="Non - avec lien de dépendance",MIN(1129,J1639,$C1639)*overallRate,MIN(1129,J1639)*overallRate),ROUND(MAX(IF($B1639="Non - avec lien de dépendance",0,MIN((0.75*J1639),847)),MIN(J1639,(0.75*$C1639),847)),2)),IF($B1639="Non - avec lien de dépendance",MIN(1129,J1639,$C1639)*overallRate,MIN(1129,J1639)*overallRate))</f>
        <v>#VALUE!</v>
      </c>
      <c r="U1639" s="110" t="e">
        <f>IF(revenueReduction&gt;0.3,MAX(IF($B1639="Non - avec lien de dépendance",MIN(1129,K1639,$C1639)*overallRate,MIN(1129,K1639)*overallRate),ROUND(MAX(IF($B1639="Non - avec lien de dépendance",0,MIN((0.75*K1639),847)),MIN(K1639,(0.75*$C1639),847)),2)),IF($B1639="Non - avec lien de dépendance",MIN(1129,K1639,$C1639)*overallRate,MIN(1129,K1639)*overallRate))</f>
        <v>#VALUE!</v>
      </c>
    </row>
    <row r="1640" spans="12:21" x14ac:dyDescent="0.5">
      <c r="L1640" s="56" t="str">
        <f>IF(ISTEXT(overallRate),"Effectuez l’étape 1",IF(OR(COUNT($C1640,H1640)&lt;&gt;2,overallRate=0),0,IF(D1640="Oui",ROUND(MAX(IF($B1640="Non - avec lien de dépendance",0,MIN((0.75*H1640),847)),MIN(H1640,(0.75*$C1640),847)),2),R1640)))</f>
        <v>Effectuez l’étape 1</v>
      </c>
      <c r="M1640" s="56" t="str">
        <f>IF(ISTEXT(overallRate),"Effectuez l’étape 1",IF(OR(COUNT($C1640,I1640)&lt;&gt;2,overallRate=0),0,IF(E1640="Yes",ROUND(MAX(IF($B1640="Non - avec lien de dépendance",0,MIN((0.75*I1640),847)),MIN(I1640,(0.75*$C1640),847)),2),S1640)))</f>
        <v>Effectuez l’étape 1</v>
      </c>
      <c r="N1640" s="56" t="str">
        <f>IF(ISTEXT(overallRate),"Effectuez l’étape 1",IF(OR(COUNT($C1640,J1640)&lt;&gt;2,overallRate=0),0,IF(F1640="Yes",ROUND(MAX(IF($B1640="Non - avec lien de dépendance",0,MIN((0.75*J1640),847)),MIN(J1640,(0.75*$C1640),847)),2),T1640)))</f>
        <v>Effectuez l’étape 1</v>
      </c>
      <c r="O1640" s="56" t="str">
        <f>IF(ISTEXT(overallRate),"Effectuez l’étape 1",IF(OR(COUNT($C1640,K1640)&lt;&gt;2,overallRate=0),0,IF(G1640="Yes",ROUND(MAX(IF($B1640="Non - avec lien de dépendance",0,MIN((0.75*K1640),847)),MIN(K1640,(0.75*$C1640),847)),2),U1640)))</f>
        <v>Effectuez l’étape 1</v>
      </c>
      <c r="P1640" s="3">
        <f t="shared" si="25"/>
        <v>0</v>
      </c>
      <c r="R1640" s="110" t="e">
        <f>IF(revenueReduction&gt;0.3,MAX(IF($B1640="Non - avec lien de dépendance",MIN(1129,H1640,$C1640)*overallRate,MIN(1129,H1640)*overallRate),ROUND(MAX(IF($B1640="Non - avec lien de dépendance",0,MIN((0.75*H1640),847)),MIN(H1640,(0.75*$C1640),847)),2)),IF($B1640="Non - avec lien de dépendance",MIN(1129,H1640,$C1640)*overallRate,MIN(1129,H1640)*overallRate))</f>
        <v>#VALUE!</v>
      </c>
      <c r="S1640" s="110" t="e">
        <f>IF(revenueReduction&gt;0.3,MAX(IF($B1640="Non - avec lien de dépendance",MIN(1129,I1640,$C1640)*overallRate,MIN(1129,I1640)*overallRate),ROUND(MAX(IF($B1640="Non - avec lien de dépendance",0,MIN((0.75*I1640),847)),MIN(I1640,(0.75*$C1640),847)),2)),IF($B1640="Non - avec lien de dépendance",MIN(1129,I1640,$C1640)*overallRate,MIN(1129,I1640)*overallRate))</f>
        <v>#VALUE!</v>
      </c>
      <c r="T1640" s="110" t="e">
        <f>IF(revenueReduction&gt;0.3,MAX(IF($B1640="Non - avec lien de dépendance",MIN(1129,J1640,$C1640)*overallRate,MIN(1129,J1640)*overallRate),ROUND(MAX(IF($B1640="Non - avec lien de dépendance",0,MIN((0.75*J1640),847)),MIN(J1640,(0.75*$C1640),847)),2)),IF($B1640="Non - avec lien de dépendance",MIN(1129,J1640,$C1640)*overallRate,MIN(1129,J1640)*overallRate))</f>
        <v>#VALUE!</v>
      </c>
      <c r="U1640" s="110" t="e">
        <f>IF(revenueReduction&gt;0.3,MAX(IF($B1640="Non - avec lien de dépendance",MIN(1129,K1640,$C1640)*overallRate,MIN(1129,K1640)*overallRate),ROUND(MAX(IF($B1640="Non - avec lien de dépendance",0,MIN((0.75*K1640),847)),MIN(K1640,(0.75*$C1640),847)),2)),IF($B1640="Non - avec lien de dépendance",MIN(1129,K1640,$C1640)*overallRate,MIN(1129,K1640)*overallRate))</f>
        <v>#VALUE!</v>
      </c>
    </row>
    <row r="1641" spans="12:21" x14ac:dyDescent="0.5">
      <c r="L1641" s="56" t="str">
        <f>IF(ISTEXT(overallRate),"Effectuez l’étape 1",IF(OR(COUNT($C1641,H1641)&lt;&gt;2,overallRate=0),0,IF(D1641="Oui",ROUND(MAX(IF($B1641="Non - avec lien de dépendance",0,MIN((0.75*H1641),847)),MIN(H1641,(0.75*$C1641),847)),2),R1641)))</f>
        <v>Effectuez l’étape 1</v>
      </c>
      <c r="M1641" s="56" t="str">
        <f>IF(ISTEXT(overallRate),"Effectuez l’étape 1",IF(OR(COUNT($C1641,I1641)&lt;&gt;2,overallRate=0),0,IF(E1641="Yes",ROUND(MAX(IF($B1641="Non - avec lien de dépendance",0,MIN((0.75*I1641),847)),MIN(I1641,(0.75*$C1641),847)),2),S1641)))</f>
        <v>Effectuez l’étape 1</v>
      </c>
      <c r="N1641" s="56" t="str">
        <f>IF(ISTEXT(overallRate),"Effectuez l’étape 1",IF(OR(COUNT($C1641,J1641)&lt;&gt;2,overallRate=0),0,IF(F1641="Yes",ROUND(MAX(IF($B1641="Non - avec lien de dépendance",0,MIN((0.75*J1641),847)),MIN(J1641,(0.75*$C1641),847)),2),T1641)))</f>
        <v>Effectuez l’étape 1</v>
      </c>
      <c r="O1641" s="56" t="str">
        <f>IF(ISTEXT(overallRate),"Effectuez l’étape 1",IF(OR(COUNT($C1641,K1641)&lt;&gt;2,overallRate=0),0,IF(G1641="Yes",ROUND(MAX(IF($B1641="Non - avec lien de dépendance",0,MIN((0.75*K1641),847)),MIN(K1641,(0.75*$C1641),847)),2),U1641)))</f>
        <v>Effectuez l’étape 1</v>
      </c>
      <c r="P1641" s="3">
        <f t="shared" si="25"/>
        <v>0</v>
      </c>
      <c r="R1641" s="110" t="e">
        <f>IF(revenueReduction&gt;0.3,MAX(IF($B1641="Non - avec lien de dépendance",MIN(1129,H1641,$C1641)*overallRate,MIN(1129,H1641)*overallRate),ROUND(MAX(IF($B1641="Non - avec lien de dépendance",0,MIN((0.75*H1641),847)),MIN(H1641,(0.75*$C1641),847)),2)),IF($B1641="Non - avec lien de dépendance",MIN(1129,H1641,$C1641)*overallRate,MIN(1129,H1641)*overallRate))</f>
        <v>#VALUE!</v>
      </c>
      <c r="S1641" s="110" t="e">
        <f>IF(revenueReduction&gt;0.3,MAX(IF($B1641="Non - avec lien de dépendance",MIN(1129,I1641,$C1641)*overallRate,MIN(1129,I1641)*overallRate),ROUND(MAX(IF($B1641="Non - avec lien de dépendance",0,MIN((0.75*I1641),847)),MIN(I1641,(0.75*$C1641),847)),2)),IF($B1641="Non - avec lien de dépendance",MIN(1129,I1641,$C1641)*overallRate,MIN(1129,I1641)*overallRate))</f>
        <v>#VALUE!</v>
      </c>
      <c r="T1641" s="110" t="e">
        <f>IF(revenueReduction&gt;0.3,MAX(IF($B1641="Non - avec lien de dépendance",MIN(1129,J1641,$C1641)*overallRate,MIN(1129,J1641)*overallRate),ROUND(MAX(IF($B1641="Non - avec lien de dépendance",0,MIN((0.75*J1641),847)),MIN(J1641,(0.75*$C1641),847)),2)),IF($B1641="Non - avec lien de dépendance",MIN(1129,J1641,$C1641)*overallRate,MIN(1129,J1641)*overallRate))</f>
        <v>#VALUE!</v>
      </c>
      <c r="U1641" s="110" t="e">
        <f>IF(revenueReduction&gt;0.3,MAX(IF($B1641="Non - avec lien de dépendance",MIN(1129,K1641,$C1641)*overallRate,MIN(1129,K1641)*overallRate),ROUND(MAX(IF($B1641="Non - avec lien de dépendance",0,MIN((0.75*K1641),847)),MIN(K1641,(0.75*$C1641),847)),2)),IF($B1641="Non - avec lien de dépendance",MIN(1129,K1641,$C1641)*overallRate,MIN(1129,K1641)*overallRate))</f>
        <v>#VALUE!</v>
      </c>
    </row>
    <row r="1642" spans="12:21" x14ac:dyDescent="0.5">
      <c r="L1642" s="56" t="str">
        <f>IF(ISTEXT(overallRate),"Effectuez l’étape 1",IF(OR(COUNT($C1642,H1642)&lt;&gt;2,overallRate=0),0,IF(D1642="Oui",ROUND(MAX(IF($B1642="Non - avec lien de dépendance",0,MIN((0.75*H1642),847)),MIN(H1642,(0.75*$C1642),847)),2),R1642)))</f>
        <v>Effectuez l’étape 1</v>
      </c>
      <c r="M1642" s="56" t="str">
        <f>IF(ISTEXT(overallRate),"Effectuez l’étape 1",IF(OR(COUNT($C1642,I1642)&lt;&gt;2,overallRate=0),0,IF(E1642="Yes",ROUND(MAX(IF($B1642="Non - avec lien de dépendance",0,MIN((0.75*I1642),847)),MIN(I1642,(0.75*$C1642),847)),2),S1642)))</f>
        <v>Effectuez l’étape 1</v>
      </c>
      <c r="N1642" s="56" t="str">
        <f>IF(ISTEXT(overallRate),"Effectuez l’étape 1",IF(OR(COUNT($C1642,J1642)&lt;&gt;2,overallRate=0),0,IF(F1642="Yes",ROUND(MAX(IF($B1642="Non - avec lien de dépendance",0,MIN((0.75*J1642),847)),MIN(J1642,(0.75*$C1642),847)),2),T1642)))</f>
        <v>Effectuez l’étape 1</v>
      </c>
      <c r="O1642" s="56" t="str">
        <f>IF(ISTEXT(overallRate),"Effectuez l’étape 1",IF(OR(COUNT($C1642,K1642)&lt;&gt;2,overallRate=0),0,IF(G1642="Yes",ROUND(MAX(IF($B1642="Non - avec lien de dépendance",0,MIN((0.75*K1642),847)),MIN(K1642,(0.75*$C1642),847)),2),U1642)))</f>
        <v>Effectuez l’étape 1</v>
      </c>
      <c r="P1642" s="3">
        <f t="shared" si="25"/>
        <v>0</v>
      </c>
      <c r="R1642" s="110" t="e">
        <f>IF(revenueReduction&gt;0.3,MAX(IF($B1642="Non - avec lien de dépendance",MIN(1129,H1642,$C1642)*overallRate,MIN(1129,H1642)*overallRate),ROUND(MAX(IF($B1642="Non - avec lien de dépendance",0,MIN((0.75*H1642),847)),MIN(H1642,(0.75*$C1642),847)),2)),IF($B1642="Non - avec lien de dépendance",MIN(1129,H1642,$C1642)*overallRate,MIN(1129,H1642)*overallRate))</f>
        <v>#VALUE!</v>
      </c>
      <c r="S1642" s="110" t="e">
        <f>IF(revenueReduction&gt;0.3,MAX(IF($B1642="Non - avec lien de dépendance",MIN(1129,I1642,$C1642)*overallRate,MIN(1129,I1642)*overallRate),ROUND(MAX(IF($B1642="Non - avec lien de dépendance",0,MIN((0.75*I1642),847)),MIN(I1642,(0.75*$C1642),847)),2)),IF($B1642="Non - avec lien de dépendance",MIN(1129,I1642,$C1642)*overallRate,MIN(1129,I1642)*overallRate))</f>
        <v>#VALUE!</v>
      </c>
      <c r="T1642" s="110" t="e">
        <f>IF(revenueReduction&gt;0.3,MAX(IF($B1642="Non - avec lien de dépendance",MIN(1129,J1642,$C1642)*overallRate,MIN(1129,J1642)*overallRate),ROUND(MAX(IF($B1642="Non - avec lien de dépendance",0,MIN((0.75*J1642),847)),MIN(J1642,(0.75*$C1642),847)),2)),IF($B1642="Non - avec lien de dépendance",MIN(1129,J1642,$C1642)*overallRate,MIN(1129,J1642)*overallRate))</f>
        <v>#VALUE!</v>
      </c>
      <c r="U1642" s="110" t="e">
        <f>IF(revenueReduction&gt;0.3,MAX(IF($B1642="Non - avec lien de dépendance",MIN(1129,K1642,$C1642)*overallRate,MIN(1129,K1642)*overallRate),ROUND(MAX(IF($B1642="Non - avec lien de dépendance",0,MIN((0.75*K1642),847)),MIN(K1642,(0.75*$C1642),847)),2)),IF($B1642="Non - avec lien de dépendance",MIN(1129,K1642,$C1642)*overallRate,MIN(1129,K1642)*overallRate))</f>
        <v>#VALUE!</v>
      </c>
    </row>
    <row r="1643" spans="12:21" x14ac:dyDescent="0.5">
      <c r="L1643" s="56" t="str">
        <f>IF(ISTEXT(overallRate),"Effectuez l’étape 1",IF(OR(COUNT($C1643,H1643)&lt;&gt;2,overallRate=0),0,IF(D1643="Oui",ROUND(MAX(IF($B1643="Non - avec lien de dépendance",0,MIN((0.75*H1643),847)),MIN(H1643,(0.75*$C1643),847)),2),R1643)))</f>
        <v>Effectuez l’étape 1</v>
      </c>
      <c r="M1643" s="56" t="str">
        <f>IF(ISTEXT(overallRate),"Effectuez l’étape 1",IF(OR(COUNT($C1643,I1643)&lt;&gt;2,overallRate=0),0,IF(E1643="Yes",ROUND(MAX(IF($B1643="Non - avec lien de dépendance",0,MIN((0.75*I1643),847)),MIN(I1643,(0.75*$C1643),847)),2),S1643)))</f>
        <v>Effectuez l’étape 1</v>
      </c>
      <c r="N1643" s="56" t="str">
        <f>IF(ISTEXT(overallRate),"Effectuez l’étape 1",IF(OR(COUNT($C1643,J1643)&lt;&gt;2,overallRate=0),0,IF(F1643="Yes",ROUND(MAX(IF($B1643="Non - avec lien de dépendance",0,MIN((0.75*J1643),847)),MIN(J1643,(0.75*$C1643),847)),2),T1643)))</f>
        <v>Effectuez l’étape 1</v>
      </c>
      <c r="O1643" s="56" t="str">
        <f>IF(ISTEXT(overallRate),"Effectuez l’étape 1",IF(OR(COUNT($C1643,K1643)&lt;&gt;2,overallRate=0),0,IF(G1643="Yes",ROUND(MAX(IF($B1643="Non - avec lien de dépendance",0,MIN((0.75*K1643),847)),MIN(K1643,(0.75*$C1643),847)),2),U1643)))</f>
        <v>Effectuez l’étape 1</v>
      </c>
      <c r="P1643" s="3">
        <f t="shared" si="25"/>
        <v>0</v>
      </c>
      <c r="R1643" s="110" t="e">
        <f>IF(revenueReduction&gt;0.3,MAX(IF($B1643="Non - avec lien de dépendance",MIN(1129,H1643,$C1643)*overallRate,MIN(1129,H1643)*overallRate),ROUND(MAX(IF($B1643="Non - avec lien de dépendance",0,MIN((0.75*H1643),847)),MIN(H1643,(0.75*$C1643),847)),2)),IF($B1643="Non - avec lien de dépendance",MIN(1129,H1643,$C1643)*overallRate,MIN(1129,H1643)*overallRate))</f>
        <v>#VALUE!</v>
      </c>
      <c r="S1643" s="110" t="e">
        <f>IF(revenueReduction&gt;0.3,MAX(IF($B1643="Non - avec lien de dépendance",MIN(1129,I1643,$C1643)*overallRate,MIN(1129,I1643)*overallRate),ROUND(MAX(IF($B1643="Non - avec lien de dépendance",0,MIN((0.75*I1643),847)),MIN(I1643,(0.75*$C1643),847)),2)),IF($B1643="Non - avec lien de dépendance",MIN(1129,I1643,$C1643)*overallRate,MIN(1129,I1643)*overallRate))</f>
        <v>#VALUE!</v>
      </c>
      <c r="T1643" s="110" t="e">
        <f>IF(revenueReduction&gt;0.3,MAX(IF($B1643="Non - avec lien de dépendance",MIN(1129,J1643,$C1643)*overallRate,MIN(1129,J1643)*overallRate),ROUND(MAX(IF($B1643="Non - avec lien de dépendance",0,MIN((0.75*J1643),847)),MIN(J1643,(0.75*$C1643),847)),2)),IF($B1643="Non - avec lien de dépendance",MIN(1129,J1643,$C1643)*overallRate,MIN(1129,J1643)*overallRate))</f>
        <v>#VALUE!</v>
      </c>
      <c r="U1643" s="110" t="e">
        <f>IF(revenueReduction&gt;0.3,MAX(IF($B1643="Non - avec lien de dépendance",MIN(1129,K1643,$C1643)*overallRate,MIN(1129,K1643)*overallRate),ROUND(MAX(IF($B1643="Non - avec lien de dépendance",0,MIN((0.75*K1643),847)),MIN(K1643,(0.75*$C1643),847)),2)),IF($B1643="Non - avec lien de dépendance",MIN(1129,K1643,$C1643)*overallRate,MIN(1129,K1643)*overallRate))</f>
        <v>#VALUE!</v>
      </c>
    </row>
    <row r="1644" spans="12:21" x14ac:dyDescent="0.5">
      <c r="L1644" s="56" t="str">
        <f>IF(ISTEXT(overallRate),"Effectuez l’étape 1",IF(OR(COUNT($C1644,H1644)&lt;&gt;2,overallRate=0),0,IF(D1644="Oui",ROUND(MAX(IF($B1644="Non - avec lien de dépendance",0,MIN((0.75*H1644),847)),MIN(H1644,(0.75*$C1644),847)),2),R1644)))</f>
        <v>Effectuez l’étape 1</v>
      </c>
      <c r="M1644" s="56" t="str">
        <f>IF(ISTEXT(overallRate),"Effectuez l’étape 1",IF(OR(COUNT($C1644,I1644)&lt;&gt;2,overallRate=0),0,IF(E1644="Yes",ROUND(MAX(IF($B1644="Non - avec lien de dépendance",0,MIN((0.75*I1644),847)),MIN(I1644,(0.75*$C1644),847)),2),S1644)))</f>
        <v>Effectuez l’étape 1</v>
      </c>
      <c r="N1644" s="56" t="str">
        <f>IF(ISTEXT(overallRate),"Effectuez l’étape 1",IF(OR(COUNT($C1644,J1644)&lt;&gt;2,overallRate=0),0,IF(F1644="Yes",ROUND(MAX(IF($B1644="Non - avec lien de dépendance",0,MIN((0.75*J1644),847)),MIN(J1644,(0.75*$C1644),847)),2),T1644)))</f>
        <v>Effectuez l’étape 1</v>
      </c>
      <c r="O1644" s="56" t="str">
        <f>IF(ISTEXT(overallRate),"Effectuez l’étape 1",IF(OR(COUNT($C1644,K1644)&lt;&gt;2,overallRate=0),0,IF(G1644="Yes",ROUND(MAX(IF($B1644="Non - avec lien de dépendance",0,MIN((0.75*K1644),847)),MIN(K1644,(0.75*$C1644),847)),2),U1644)))</f>
        <v>Effectuez l’étape 1</v>
      </c>
      <c r="P1644" s="3">
        <f t="shared" si="25"/>
        <v>0</v>
      </c>
      <c r="R1644" s="110" t="e">
        <f>IF(revenueReduction&gt;0.3,MAX(IF($B1644="Non - avec lien de dépendance",MIN(1129,H1644,$C1644)*overallRate,MIN(1129,H1644)*overallRate),ROUND(MAX(IF($B1644="Non - avec lien de dépendance",0,MIN((0.75*H1644),847)),MIN(H1644,(0.75*$C1644),847)),2)),IF($B1644="Non - avec lien de dépendance",MIN(1129,H1644,$C1644)*overallRate,MIN(1129,H1644)*overallRate))</f>
        <v>#VALUE!</v>
      </c>
      <c r="S1644" s="110" t="e">
        <f>IF(revenueReduction&gt;0.3,MAX(IF($B1644="Non - avec lien de dépendance",MIN(1129,I1644,$C1644)*overallRate,MIN(1129,I1644)*overallRate),ROUND(MAX(IF($B1644="Non - avec lien de dépendance",0,MIN((0.75*I1644),847)),MIN(I1644,(0.75*$C1644),847)),2)),IF($B1644="Non - avec lien de dépendance",MIN(1129,I1644,$C1644)*overallRate,MIN(1129,I1644)*overallRate))</f>
        <v>#VALUE!</v>
      </c>
      <c r="T1644" s="110" t="e">
        <f>IF(revenueReduction&gt;0.3,MAX(IF($B1644="Non - avec lien de dépendance",MIN(1129,J1644,$C1644)*overallRate,MIN(1129,J1644)*overallRate),ROUND(MAX(IF($B1644="Non - avec lien de dépendance",0,MIN((0.75*J1644),847)),MIN(J1644,(0.75*$C1644),847)),2)),IF($B1644="Non - avec lien de dépendance",MIN(1129,J1644,$C1644)*overallRate,MIN(1129,J1644)*overallRate))</f>
        <v>#VALUE!</v>
      </c>
      <c r="U1644" s="110" t="e">
        <f>IF(revenueReduction&gt;0.3,MAX(IF($B1644="Non - avec lien de dépendance",MIN(1129,K1644,$C1644)*overallRate,MIN(1129,K1644)*overallRate),ROUND(MAX(IF($B1644="Non - avec lien de dépendance",0,MIN((0.75*K1644),847)),MIN(K1644,(0.75*$C1644),847)),2)),IF($B1644="Non - avec lien de dépendance",MIN(1129,K1644,$C1644)*overallRate,MIN(1129,K1644)*overallRate))</f>
        <v>#VALUE!</v>
      </c>
    </row>
    <row r="1645" spans="12:21" x14ac:dyDescent="0.5">
      <c r="L1645" s="56" t="str">
        <f>IF(ISTEXT(overallRate),"Effectuez l’étape 1",IF(OR(COUNT($C1645,H1645)&lt;&gt;2,overallRate=0),0,IF(D1645="Oui",ROUND(MAX(IF($B1645="Non - avec lien de dépendance",0,MIN((0.75*H1645),847)),MIN(H1645,(0.75*$C1645),847)),2),R1645)))</f>
        <v>Effectuez l’étape 1</v>
      </c>
      <c r="M1645" s="56" t="str">
        <f>IF(ISTEXT(overallRate),"Effectuez l’étape 1",IF(OR(COUNT($C1645,I1645)&lt;&gt;2,overallRate=0),0,IF(E1645="Yes",ROUND(MAX(IF($B1645="Non - avec lien de dépendance",0,MIN((0.75*I1645),847)),MIN(I1645,(0.75*$C1645),847)),2),S1645)))</f>
        <v>Effectuez l’étape 1</v>
      </c>
      <c r="N1645" s="56" t="str">
        <f>IF(ISTEXT(overallRate),"Effectuez l’étape 1",IF(OR(COUNT($C1645,J1645)&lt;&gt;2,overallRate=0),0,IF(F1645="Yes",ROUND(MAX(IF($B1645="Non - avec lien de dépendance",0,MIN((0.75*J1645),847)),MIN(J1645,(0.75*$C1645),847)),2),T1645)))</f>
        <v>Effectuez l’étape 1</v>
      </c>
      <c r="O1645" s="56" t="str">
        <f>IF(ISTEXT(overallRate),"Effectuez l’étape 1",IF(OR(COUNT($C1645,K1645)&lt;&gt;2,overallRate=0),0,IF(G1645="Yes",ROUND(MAX(IF($B1645="Non - avec lien de dépendance",0,MIN((0.75*K1645),847)),MIN(K1645,(0.75*$C1645),847)),2),U1645)))</f>
        <v>Effectuez l’étape 1</v>
      </c>
      <c r="P1645" s="3">
        <f t="shared" si="25"/>
        <v>0</v>
      </c>
      <c r="R1645" s="110" t="e">
        <f>IF(revenueReduction&gt;0.3,MAX(IF($B1645="Non - avec lien de dépendance",MIN(1129,H1645,$C1645)*overallRate,MIN(1129,H1645)*overallRate),ROUND(MAX(IF($B1645="Non - avec lien de dépendance",0,MIN((0.75*H1645),847)),MIN(H1645,(0.75*$C1645),847)),2)),IF($B1645="Non - avec lien de dépendance",MIN(1129,H1645,$C1645)*overallRate,MIN(1129,H1645)*overallRate))</f>
        <v>#VALUE!</v>
      </c>
      <c r="S1645" s="110" t="e">
        <f>IF(revenueReduction&gt;0.3,MAX(IF($B1645="Non - avec lien de dépendance",MIN(1129,I1645,$C1645)*overallRate,MIN(1129,I1645)*overallRate),ROUND(MAX(IF($B1645="Non - avec lien de dépendance",0,MIN((0.75*I1645),847)),MIN(I1645,(0.75*$C1645),847)),2)),IF($B1645="Non - avec lien de dépendance",MIN(1129,I1645,$C1645)*overallRate,MIN(1129,I1645)*overallRate))</f>
        <v>#VALUE!</v>
      </c>
      <c r="T1645" s="110" t="e">
        <f>IF(revenueReduction&gt;0.3,MAX(IF($B1645="Non - avec lien de dépendance",MIN(1129,J1645,$C1645)*overallRate,MIN(1129,J1645)*overallRate),ROUND(MAX(IF($B1645="Non - avec lien de dépendance",0,MIN((0.75*J1645),847)),MIN(J1645,(0.75*$C1645),847)),2)),IF($B1645="Non - avec lien de dépendance",MIN(1129,J1645,$C1645)*overallRate,MIN(1129,J1645)*overallRate))</f>
        <v>#VALUE!</v>
      </c>
      <c r="U1645" s="110" t="e">
        <f>IF(revenueReduction&gt;0.3,MAX(IF($B1645="Non - avec lien de dépendance",MIN(1129,K1645,$C1645)*overallRate,MIN(1129,K1645)*overallRate),ROUND(MAX(IF($B1645="Non - avec lien de dépendance",0,MIN((0.75*K1645),847)),MIN(K1645,(0.75*$C1645),847)),2)),IF($B1645="Non - avec lien de dépendance",MIN(1129,K1645,$C1645)*overallRate,MIN(1129,K1645)*overallRate))</f>
        <v>#VALUE!</v>
      </c>
    </row>
    <row r="1646" spans="12:21" x14ac:dyDescent="0.5">
      <c r="L1646" s="56" t="str">
        <f>IF(ISTEXT(overallRate),"Effectuez l’étape 1",IF(OR(COUNT($C1646,H1646)&lt;&gt;2,overallRate=0),0,IF(D1646="Oui",ROUND(MAX(IF($B1646="Non - avec lien de dépendance",0,MIN((0.75*H1646),847)),MIN(H1646,(0.75*$C1646),847)),2),R1646)))</f>
        <v>Effectuez l’étape 1</v>
      </c>
      <c r="M1646" s="56" t="str">
        <f>IF(ISTEXT(overallRate),"Effectuez l’étape 1",IF(OR(COUNT($C1646,I1646)&lt;&gt;2,overallRate=0),0,IF(E1646="Yes",ROUND(MAX(IF($B1646="Non - avec lien de dépendance",0,MIN((0.75*I1646),847)),MIN(I1646,(0.75*$C1646),847)),2),S1646)))</f>
        <v>Effectuez l’étape 1</v>
      </c>
      <c r="N1646" s="56" t="str">
        <f>IF(ISTEXT(overallRate),"Effectuez l’étape 1",IF(OR(COUNT($C1646,J1646)&lt;&gt;2,overallRate=0),0,IF(F1646="Yes",ROUND(MAX(IF($B1646="Non - avec lien de dépendance",0,MIN((0.75*J1646),847)),MIN(J1646,(0.75*$C1646),847)),2),T1646)))</f>
        <v>Effectuez l’étape 1</v>
      </c>
      <c r="O1646" s="56" t="str">
        <f>IF(ISTEXT(overallRate),"Effectuez l’étape 1",IF(OR(COUNT($C1646,K1646)&lt;&gt;2,overallRate=0),0,IF(G1646="Yes",ROUND(MAX(IF($B1646="Non - avec lien de dépendance",0,MIN((0.75*K1646),847)),MIN(K1646,(0.75*$C1646),847)),2),U1646)))</f>
        <v>Effectuez l’étape 1</v>
      </c>
      <c r="P1646" s="3">
        <f t="shared" si="25"/>
        <v>0</v>
      </c>
      <c r="R1646" s="110" t="e">
        <f>IF(revenueReduction&gt;0.3,MAX(IF($B1646="Non - avec lien de dépendance",MIN(1129,H1646,$C1646)*overallRate,MIN(1129,H1646)*overallRate),ROUND(MAX(IF($B1646="Non - avec lien de dépendance",0,MIN((0.75*H1646),847)),MIN(H1646,(0.75*$C1646),847)),2)),IF($B1646="Non - avec lien de dépendance",MIN(1129,H1646,$C1646)*overallRate,MIN(1129,H1646)*overallRate))</f>
        <v>#VALUE!</v>
      </c>
      <c r="S1646" s="110" t="e">
        <f>IF(revenueReduction&gt;0.3,MAX(IF($B1646="Non - avec lien de dépendance",MIN(1129,I1646,$C1646)*overallRate,MIN(1129,I1646)*overallRate),ROUND(MAX(IF($B1646="Non - avec lien de dépendance",0,MIN((0.75*I1646),847)),MIN(I1646,(0.75*$C1646),847)),2)),IF($B1646="Non - avec lien de dépendance",MIN(1129,I1646,$C1646)*overallRate,MIN(1129,I1646)*overallRate))</f>
        <v>#VALUE!</v>
      </c>
      <c r="T1646" s="110" t="e">
        <f>IF(revenueReduction&gt;0.3,MAX(IF($B1646="Non - avec lien de dépendance",MIN(1129,J1646,$C1646)*overallRate,MIN(1129,J1646)*overallRate),ROUND(MAX(IF($B1646="Non - avec lien de dépendance",0,MIN((0.75*J1646),847)),MIN(J1646,(0.75*$C1646),847)),2)),IF($B1646="Non - avec lien de dépendance",MIN(1129,J1646,$C1646)*overallRate,MIN(1129,J1646)*overallRate))</f>
        <v>#VALUE!</v>
      </c>
      <c r="U1646" s="110" t="e">
        <f>IF(revenueReduction&gt;0.3,MAX(IF($B1646="Non - avec lien de dépendance",MIN(1129,K1646,$C1646)*overallRate,MIN(1129,K1646)*overallRate),ROUND(MAX(IF($B1646="Non - avec lien de dépendance",0,MIN((0.75*K1646),847)),MIN(K1646,(0.75*$C1646),847)),2)),IF($B1646="Non - avec lien de dépendance",MIN(1129,K1646,$C1646)*overallRate,MIN(1129,K1646)*overallRate))</f>
        <v>#VALUE!</v>
      </c>
    </row>
    <row r="1647" spans="12:21" x14ac:dyDescent="0.5">
      <c r="L1647" s="56" t="str">
        <f>IF(ISTEXT(overallRate),"Effectuez l’étape 1",IF(OR(COUNT($C1647,H1647)&lt;&gt;2,overallRate=0),0,IF(D1647="Oui",ROUND(MAX(IF($B1647="Non - avec lien de dépendance",0,MIN((0.75*H1647),847)),MIN(H1647,(0.75*$C1647),847)),2),R1647)))</f>
        <v>Effectuez l’étape 1</v>
      </c>
      <c r="M1647" s="56" t="str">
        <f>IF(ISTEXT(overallRate),"Effectuez l’étape 1",IF(OR(COUNT($C1647,I1647)&lt;&gt;2,overallRate=0),0,IF(E1647="Yes",ROUND(MAX(IF($B1647="Non - avec lien de dépendance",0,MIN((0.75*I1647),847)),MIN(I1647,(0.75*$C1647),847)),2),S1647)))</f>
        <v>Effectuez l’étape 1</v>
      </c>
      <c r="N1647" s="56" t="str">
        <f>IF(ISTEXT(overallRate),"Effectuez l’étape 1",IF(OR(COUNT($C1647,J1647)&lt;&gt;2,overallRate=0),0,IF(F1647="Yes",ROUND(MAX(IF($B1647="Non - avec lien de dépendance",0,MIN((0.75*J1647),847)),MIN(J1647,(0.75*$C1647),847)),2),T1647)))</f>
        <v>Effectuez l’étape 1</v>
      </c>
      <c r="O1647" s="56" t="str">
        <f>IF(ISTEXT(overallRate),"Effectuez l’étape 1",IF(OR(COUNT($C1647,K1647)&lt;&gt;2,overallRate=0),0,IF(G1647="Yes",ROUND(MAX(IF($B1647="Non - avec lien de dépendance",0,MIN((0.75*K1647),847)),MIN(K1647,(0.75*$C1647),847)),2),U1647)))</f>
        <v>Effectuez l’étape 1</v>
      </c>
      <c r="P1647" s="3">
        <f t="shared" si="25"/>
        <v>0</v>
      </c>
      <c r="R1647" s="110" t="e">
        <f>IF(revenueReduction&gt;0.3,MAX(IF($B1647="Non - avec lien de dépendance",MIN(1129,H1647,$C1647)*overallRate,MIN(1129,H1647)*overallRate),ROUND(MAX(IF($B1647="Non - avec lien de dépendance",0,MIN((0.75*H1647),847)),MIN(H1647,(0.75*$C1647),847)),2)),IF($B1647="Non - avec lien de dépendance",MIN(1129,H1647,$C1647)*overallRate,MIN(1129,H1647)*overallRate))</f>
        <v>#VALUE!</v>
      </c>
      <c r="S1647" s="110" t="e">
        <f>IF(revenueReduction&gt;0.3,MAX(IF($B1647="Non - avec lien de dépendance",MIN(1129,I1647,$C1647)*overallRate,MIN(1129,I1647)*overallRate),ROUND(MAX(IF($B1647="Non - avec lien de dépendance",0,MIN((0.75*I1647),847)),MIN(I1647,(0.75*$C1647),847)),2)),IF($B1647="Non - avec lien de dépendance",MIN(1129,I1647,$C1647)*overallRate,MIN(1129,I1647)*overallRate))</f>
        <v>#VALUE!</v>
      </c>
      <c r="T1647" s="110" t="e">
        <f>IF(revenueReduction&gt;0.3,MAX(IF($B1647="Non - avec lien de dépendance",MIN(1129,J1647,$C1647)*overallRate,MIN(1129,J1647)*overallRate),ROUND(MAX(IF($B1647="Non - avec lien de dépendance",0,MIN((0.75*J1647),847)),MIN(J1647,(0.75*$C1647),847)),2)),IF($B1647="Non - avec lien de dépendance",MIN(1129,J1647,$C1647)*overallRate,MIN(1129,J1647)*overallRate))</f>
        <v>#VALUE!</v>
      </c>
      <c r="U1647" s="110" t="e">
        <f>IF(revenueReduction&gt;0.3,MAX(IF($B1647="Non - avec lien de dépendance",MIN(1129,K1647,$C1647)*overallRate,MIN(1129,K1647)*overallRate),ROUND(MAX(IF($B1647="Non - avec lien de dépendance",0,MIN((0.75*K1647),847)),MIN(K1647,(0.75*$C1647),847)),2)),IF($B1647="Non - avec lien de dépendance",MIN(1129,K1647,$C1647)*overallRate,MIN(1129,K1647)*overallRate))</f>
        <v>#VALUE!</v>
      </c>
    </row>
    <row r="1648" spans="12:21" x14ac:dyDescent="0.5">
      <c r="L1648" s="56" t="str">
        <f>IF(ISTEXT(overallRate),"Effectuez l’étape 1",IF(OR(COUNT($C1648,H1648)&lt;&gt;2,overallRate=0),0,IF(D1648="Oui",ROUND(MAX(IF($B1648="Non - avec lien de dépendance",0,MIN((0.75*H1648),847)),MIN(H1648,(0.75*$C1648),847)),2),R1648)))</f>
        <v>Effectuez l’étape 1</v>
      </c>
      <c r="M1648" s="56" t="str">
        <f>IF(ISTEXT(overallRate),"Effectuez l’étape 1",IF(OR(COUNT($C1648,I1648)&lt;&gt;2,overallRate=0),0,IF(E1648="Yes",ROUND(MAX(IF($B1648="Non - avec lien de dépendance",0,MIN((0.75*I1648),847)),MIN(I1648,(0.75*$C1648),847)),2),S1648)))</f>
        <v>Effectuez l’étape 1</v>
      </c>
      <c r="N1648" s="56" t="str">
        <f>IF(ISTEXT(overallRate),"Effectuez l’étape 1",IF(OR(COUNT($C1648,J1648)&lt;&gt;2,overallRate=0),0,IF(F1648="Yes",ROUND(MAX(IF($B1648="Non - avec lien de dépendance",0,MIN((0.75*J1648),847)),MIN(J1648,(0.75*$C1648),847)),2),T1648)))</f>
        <v>Effectuez l’étape 1</v>
      </c>
      <c r="O1648" s="56" t="str">
        <f>IF(ISTEXT(overallRate),"Effectuez l’étape 1",IF(OR(COUNT($C1648,K1648)&lt;&gt;2,overallRate=0),0,IF(G1648="Yes",ROUND(MAX(IF($B1648="Non - avec lien de dépendance",0,MIN((0.75*K1648),847)),MIN(K1648,(0.75*$C1648),847)),2),U1648)))</f>
        <v>Effectuez l’étape 1</v>
      </c>
      <c r="P1648" s="3">
        <f t="shared" si="25"/>
        <v>0</v>
      </c>
      <c r="R1648" s="110" t="e">
        <f>IF(revenueReduction&gt;0.3,MAX(IF($B1648="Non - avec lien de dépendance",MIN(1129,H1648,$C1648)*overallRate,MIN(1129,H1648)*overallRate),ROUND(MAX(IF($B1648="Non - avec lien de dépendance",0,MIN((0.75*H1648),847)),MIN(H1648,(0.75*$C1648),847)),2)),IF($B1648="Non - avec lien de dépendance",MIN(1129,H1648,$C1648)*overallRate,MIN(1129,H1648)*overallRate))</f>
        <v>#VALUE!</v>
      </c>
      <c r="S1648" s="110" t="e">
        <f>IF(revenueReduction&gt;0.3,MAX(IF($B1648="Non - avec lien de dépendance",MIN(1129,I1648,$C1648)*overallRate,MIN(1129,I1648)*overallRate),ROUND(MAX(IF($B1648="Non - avec lien de dépendance",0,MIN((0.75*I1648),847)),MIN(I1648,(0.75*$C1648),847)),2)),IF($B1648="Non - avec lien de dépendance",MIN(1129,I1648,$C1648)*overallRate,MIN(1129,I1648)*overallRate))</f>
        <v>#VALUE!</v>
      </c>
      <c r="T1648" s="110" t="e">
        <f>IF(revenueReduction&gt;0.3,MAX(IF($B1648="Non - avec lien de dépendance",MIN(1129,J1648,$C1648)*overallRate,MIN(1129,J1648)*overallRate),ROUND(MAX(IF($B1648="Non - avec lien de dépendance",0,MIN((0.75*J1648),847)),MIN(J1648,(0.75*$C1648),847)),2)),IF($B1648="Non - avec lien de dépendance",MIN(1129,J1648,$C1648)*overallRate,MIN(1129,J1648)*overallRate))</f>
        <v>#VALUE!</v>
      </c>
      <c r="U1648" s="110" t="e">
        <f>IF(revenueReduction&gt;0.3,MAX(IF($B1648="Non - avec lien de dépendance",MIN(1129,K1648,$C1648)*overallRate,MIN(1129,K1648)*overallRate),ROUND(MAX(IF($B1648="Non - avec lien de dépendance",0,MIN((0.75*K1648),847)),MIN(K1648,(0.75*$C1648),847)),2)),IF($B1648="Non - avec lien de dépendance",MIN(1129,K1648,$C1648)*overallRate,MIN(1129,K1648)*overallRate))</f>
        <v>#VALUE!</v>
      </c>
    </row>
    <row r="1649" spans="12:21" x14ac:dyDescent="0.5">
      <c r="L1649" s="56" t="str">
        <f>IF(ISTEXT(overallRate),"Effectuez l’étape 1",IF(OR(COUNT($C1649,H1649)&lt;&gt;2,overallRate=0),0,IF(D1649="Oui",ROUND(MAX(IF($B1649="Non - avec lien de dépendance",0,MIN((0.75*H1649),847)),MIN(H1649,(0.75*$C1649),847)),2),R1649)))</f>
        <v>Effectuez l’étape 1</v>
      </c>
      <c r="M1649" s="56" t="str">
        <f>IF(ISTEXT(overallRate),"Effectuez l’étape 1",IF(OR(COUNT($C1649,I1649)&lt;&gt;2,overallRate=0),0,IF(E1649="Yes",ROUND(MAX(IF($B1649="Non - avec lien de dépendance",0,MIN((0.75*I1649),847)),MIN(I1649,(0.75*$C1649),847)),2),S1649)))</f>
        <v>Effectuez l’étape 1</v>
      </c>
      <c r="N1649" s="56" t="str">
        <f>IF(ISTEXT(overallRate),"Effectuez l’étape 1",IF(OR(COUNT($C1649,J1649)&lt;&gt;2,overallRate=0),0,IF(F1649="Yes",ROUND(MAX(IF($B1649="Non - avec lien de dépendance",0,MIN((0.75*J1649),847)),MIN(J1649,(0.75*$C1649),847)),2),T1649)))</f>
        <v>Effectuez l’étape 1</v>
      </c>
      <c r="O1649" s="56" t="str">
        <f>IF(ISTEXT(overallRate),"Effectuez l’étape 1",IF(OR(COUNT($C1649,K1649)&lt;&gt;2,overallRate=0),0,IF(G1649="Yes",ROUND(MAX(IF($B1649="Non - avec lien de dépendance",0,MIN((0.75*K1649),847)),MIN(K1649,(0.75*$C1649),847)),2),U1649)))</f>
        <v>Effectuez l’étape 1</v>
      </c>
      <c r="P1649" s="3">
        <f t="shared" si="25"/>
        <v>0</v>
      </c>
      <c r="R1649" s="110" t="e">
        <f>IF(revenueReduction&gt;0.3,MAX(IF($B1649="Non - avec lien de dépendance",MIN(1129,H1649,$C1649)*overallRate,MIN(1129,H1649)*overallRate),ROUND(MAX(IF($B1649="Non - avec lien de dépendance",0,MIN((0.75*H1649),847)),MIN(H1649,(0.75*$C1649),847)),2)),IF($B1649="Non - avec lien de dépendance",MIN(1129,H1649,$C1649)*overallRate,MIN(1129,H1649)*overallRate))</f>
        <v>#VALUE!</v>
      </c>
      <c r="S1649" s="110" t="e">
        <f>IF(revenueReduction&gt;0.3,MAX(IF($B1649="Non - avec lien de dépendance",MIN(1129,I1649,$C1649)*overallRate,MIN(1129,I1649)*overallRate),ROUND(MAX(IF($B1649="Non - avec lien de dépendance",0,MIN((0.75*I1649),847)),MIN(I1649,(0.75*$C1649),847)),2)),IF($B1649="Non - avec lien de dépendance",MIN(1129,I1649,$C1649)*overallRate,MIN(1129,I1649)*overallRate))</f>
        <v>#VALUE!</v>
      </c>
      <c r="T1649" s="110" t="e">
        <f>IF(revenueReduction&gt;0.3,MAX(IF($B1649="Non - avec lien de dépendance",MIN(1129,J1649,$C1649)*overallRate,MIN(1129,J1649)*overallRate),ROUND(MAX(IF($B1649="Non - avec lien de dépendance",0,MIN((0.75*J1649),847)),MIN(J1649,(0.75*$C1649),847)),2)),IF($B1649="Non - avec lien de dépendance",MIN(1129,J1649,$C1649)*overallRate,MIN(1129,J1649)*overallRate))</f>
        <v>#VALUE!</v>
      </c>
      <c r="U1649" s="110" t="e">
        <f>IF(revenueReduction&gt;0.3,MAX(IF($B1649="Non - avec lien de dépendance",MIN(1129,K1649,$C1649)*overallRate,MIN(1129,K1649)*overallRate),ROUND(MAX(IF($B1649="Non - avec lien de dépendance",0,MIN((0.75*K1649),847)),MIN(K1649,(0.75*$C1649),847)),2)),IF($B1649="Non - avec lien de dépendance",MIN(1129,K1649,$C1649)*overallRate,MIN(1129,K1649)*overallRate))</f>
        <v>#VALUE!</v>
      </c>
    </row>
    <row r="1650" spans="12:21" x14ac:dyDescent="0.5">
      <c r="L1650" s="56" t="str">
        <f>IF(ISTEXT(overallRate),"Effectuez l’étape 1",IF(OR(COUNT($C1650,H1650)&lt;&gt;2,overallRate=0),0,IF(D1650="Oui",ROUND(MAX(IF($B1650="Non - avec lien de dépendance",0,MIN((0.75*H1650),847)),MIN(H1650,(0.75*$C1650),847)),2),R1650)))</f>
        <v>Effectuez l’étape 1</v>
      </c>
      <c r="M1650" s="56" t="str">
        <f>IF(ISTEXT(overallRate),"Effectuez l’étape 1",IF(OR(COUNT($C1650,I1650)&lt;&gt;2,overallRate=0),0,IF(E1650="Yes",ROUND(MAX(IF($B1650="Non - avec lien de dépendance",0,MIN((0.75*I1650),847)),MIN(I1650,(0.75*$C1650),847)),2),S1650)))</f>
        <v>Effectuez l’étape 1</v>
      </c>
      <c r="N1650" s="56" t="str">
        <f>IF(ISTEXT(overallRate),"Effectuez l’étape 1",IF(OR(COUNT($C1650,J1650)&lt;&gt;2,overallRate=0),0,IF(F1650="Yes",ROUND(MAX(IF($B1650="Non - avec lien de dépendance",0,MIN((0.75*J1650),847)),MIN(J1650,(0.75*$C1650),847)),2),T1650)))</f>
        <v>Effectuez l’étape 1</v>
      </c>
      <c r="O1650" s="56" t="str">
        <f>IF(ISTEXT(overallRate),"Effectuez l’étape 1",IF(OR(COUNT($C1650,K1650)&lt;&gt;2,overallRate=0),0,IF(G1650="Yes",ROUND(MAX(IF($B1650="Non - avec lien de dépendance",0,MIN((0.75*K1650),847)),MIN(K1650,(0.75*$C1650),847)),2),U1650)))</f>
        <v>Effectuez l’étape 1</v>
      </c>
      <c r="P1650" s="3">
        <f t="shared" si="25"/>
        <v>0</v>
      </c>
      <c r="R1650" s="110" t="e">
        <f>IF(revenueReduction&gt;0.3,MAX(IF($B1650="Non - avec lien de dépendance",MIN(1129,H1650,$C1650)*overallRate,MIN(1129,H1650)*overallRate),ROUND(MAX(IF($B1650="Non - avec lien de dépendance",0,MIN((0.75*H1650),847)),MIN(H1650,(0.75*$C1650),847)),2)),IF($B1650="Non - avec lien de dépendance",MIN(1129,H1650,$C1650)*overallRate,MIN(1129,H1650)*overallRate))</f>
        <v>#VALUE!</v>
      </c>
      <c r="S1650" s="110" t="e">
        <f>IF(revenueReduction&gt;0.3,MAX(IF($B1650="Non - avec lien de dépendance",MIN(1129,I1650,$C1650)*overallRate,MIN(1129,I1650)*overallRate),ROUND(MAX(IF($B1650="Non - avec lien de dépendance",0,MIN((0.75*I1650),847)),MIN(I1650,(0.75*$C1650),847)),2)),IF($B1650="Non - avec lien de dépendance",MIN(1129,I1650,$C1650)*overallRate,MIN(1129,I1650)*overallRate))</f>
        <v>#VALUE!</v>
      </c>
      <c r="T1650" s="110" t="e">
        <f>IF(revenueReduction&gt;0.3,MAX(IF($B1650="Non - avec lien de dépendance",MIN(1129,J1650,$C1650)*overallRate,MIN(1129,J1650)*overallRate),ROUND(MAX(IF($B1650="Non - avec lien de dépendance",0,MIN((0.75*J1650),847)),MIN(J1650,(0.75*$C1650),847)),2)),IF($B1650="Non - avec lien de dépendance",MIN(1129,J1650,$C1650)*overallRate,MIN(1129,J1650)*overallRate))</f>
        <v>#VALUE!</v>
      </c>
      <c r="U1650" s="110" t="e">
        <f>IF(revenueReduction&gt;0.3,MAX(IF($B1650="Non - avec lien de dépendance",MIN(1129,K1650,$C1650)*overallRate,MIN(1129,K1650)*overallRate),ROUND(MAX(IF($B1650="Non - avec lien de dépendance",0,MIN((0.75*K1650),847)),MIN(K1650,(0.75*$C1650),847)),2)),IF($B1650="Non - avec lien de dépendance",MIN(1129,K1650,$C1650)*overallRate,MIN(1129,K1650)*overallRate))</f>
        <v>#VALUE!</v>
      </c>
    </row>
    <row r="1651" spans="12:21" x14ac:dyDescent="0.5">
      <c r="L1651" s="56" t="str">
        <f>IF(ISTEXT(overallRate),"Effectuez l’étape 1",IF(OR(COUNT($C1651,H1651)&lt;&gt;2,overallRate=0),0,IF(D1651="Oui",ROUND(MAX(IF($B1651="Non - avec lien de dépendance",0,MIN((0.75*H1651),847)),MIN(H1651,(0.75*$C1651),847)),2),R1651)))</f>
        <v>Effectuez l’étape 1</v>
      </c>
      <c r="M1651" s="56" t="str">
        <f>IF(ISTEXT(overallRate),"Effectuez l’étape 1",IF(OR(COUNT($C1651,I1651)&lt;&gt;2,overallRate=0),0,IF(E1651="Yes",ROUND(MAX(IF($B1651="Non - avec lien de dépendance",0,MIN((0.75*I1651),847)),MIN(I1651,(0.75*$C1651),847)),2),S1651)))</f>
        <v>Effectuez l’étape 1</v>
      </c>
      <c r="N1651" s="56" t="str">
        <f>IF(ISTEXT(overallRate),"Effectuez l’étape 1",IF(OR(COUNT($C1651,J1651)&lt;&gt;2,overallRate=0),0,IF(F1651="Yes",ROUND(MAX(IF($B1651="Non - avec lien de dépendance",0,MIN((0.75*J1651),847)),MIN(J1651,(0.75*$C1651),847)),2),T1651)))</f>
        <v>Effectuez l’étape 1</v>
      </c>
      <c r="O1651" s="56" t="str">
        <f>IF(ISTEXT(overallRate),"Effectuez l’étape 1",IF(OR(COUNT($C1651,K1651)&lt;&gt;2,overallRate=0),0,IF(G1651="Yes",ROUND(MAX(IF($B1651="Non - avec lien de dépendance",0,MIN((0.75*K1651),847)),MIN(K1651,(0.75*$C1651),847)),2),U1651)))</f>
        <v>Effectuez l’étape 1</v>
      </c>
      <c r="P1651" s="3">
        <f t="shared" si="25"/>
        <v>0</v>
      </c>
      <c r="R1651" s="110" t="e">
        <f>IF(revenueReduction&gt;0.3,MAX(IF($B1651="Non - avec lien de dépendance",MIN(1129,H1651,$C1651)*overallRate,MIN(1129,H1651)*overallRate),ROUND(MAX(IF($B1651="Non - avec lien de dépendance",0,MIN((0.75*H1651),847)),MIN(H1651,(0.75*$C1651),847)),2)),IF($B1651="Non - avec lien de dépendance",MIN(1129,H1651,$C1651)*overallRate,MIN(1129,H1651)*overallRate))</f>
        <v>#VALUE!</v>
      </c>
      <c r="S1651" s="110" t="e">
        <f>IF(revenueReduction&gt;0.3,MAX(IF($B1651="Non - avec lien de dépendance",MIN(1129,I1651,$C1651)*overallRate,MIN(1129,I1651)*overallRate),ROUND(MAX(IF($B1651="Non - avec lien de dépendance",0,MIN((0.75*I1651),847)),MIN(I1651,(0.75*$C1651),847)),2)),IF($B1651="Non - avec lien de dépendance",MIN(1129,I1651,$C1651)*overallRate,MIN(1129,I1651)*overallRate))</f>
        <v>#VALUE!</v>
      </c>
      <c r="T1651" s="110" t="e">
        <f>IF(revenueReduction&gt;0.3,MAX(IF($B1651="Non - avec lien de dépendance",MIN(1129,J1651,$C1651)*overallRate,MIN(1129,J1651)*overallRate),ROUND(MAX(IF($B1651="Non - avec lien de dépendance",0,MIN((0.75*J1651),847)),MIN(J1651,(0.75*$C1651),847)),2)),IF($B1651="Non - avec lien de dépendance",MIN(1129,J1651,$C1651)*overallRate,MIN(1129,J1651)*overallRate))</f>
        <v>#VALUE!</v>
      </c>
      <c r="U1651" s="110" t="e">
        <f>IF(revenueReduction&gt;0.3,MAX(IF($B1651="Non - avec lien de dépendance",MIN(1129,K1651,$C1651)*overallRate,MIN(1129,K1651)*overallRate),ROUND(MAX(IF($B1651="Non - avec lien de dépendance",0,MIN((0.75*K1651),847)),MIN(K1651,(0.75*$C1651),847)),2)),IF($B1651="Non - avec lien de dépendance",MIN(1129,K1651,$C1651)*overallRate,MIN(1129,K1651)*overallRate))</f>
        <v>#VALUE!</v>
      </c>
    </row>
    <row r="1652" spans="12:21" x14ac:dyDescent="0.5">
      <c r="L1652" s="56" t="str">
        <f>IF(ISTEXT(overallRate),"Effectuez l’étape 1",IF(OR(COUNT($C1652,H1652)&lt;&gt;2,overallRate=0),0,IF(D1652="Oui",ROUND(MAX(IF($B1652="Non - avec lien de dépendance",0,MIN((0.75*H1652),847)),MIN(H1652,(0.75*$C1652),847)),2),R1652)))</f>
        <v>Effectuez l’étape 1</v>
      </c>
      <c r="M1652" s="56" t="str">
        <f>IF(ISTEXT(overallRate),"Effectuez l’étape 1",IF(OR(COUNT($C1652,I1652)&lt;&gt;2,overallRate=0),0,IF(E1652="Yes",ROUND(MAX(IF($B1652="Non - avec lien de dépendance",0,MIN((0.75*I1652),847)),MIN(I1652,(0.75*$C1652),847)),2),S1652)))</f>
        <v>Effectuez l’étape 1</v>
      </c>
      <c r="N1652" s="56" t="str">
        <f>IF(ISTEXT(overallRate),"Effectuez l’étape 1",IF(OR(COUNT($C1652,J1652)&lt;&gt;2,overallRate=0),0,IF(F1652="Yes",ROUND(MAX(IF($B1652="Non - avec lien de dépendance",0,MIN((0.75*J1652),847)),MIN(J1652,(0.75*$C1652),847)),2),T1652)))</f>
        <v>Effectuez l’étape 1</v>
      </c>
      <c r="O1652" s="56" t="str">
        <f>IF(ISTEXT(overallRate),"Effectuez l’étape 1",IF(OR(COUNT($C1652,K1652)&lt;&gt;2,overallRate=0),0,IF(G1652="Yes",ROUND(MAX(IF($B1652="Non - avec lien de dépendance",0,MIN((0.75*K1652),847)),MIN(K1652,(0.75*$C1652),847)),2),U1652)))</f>
        <v>Effectuez l’étape 1</v>
      </c>
      <c r="P1652" s="3">
        <f t="shared" si="25"/>
        <v>0</v>
      </c>
      <c r="R1652" s="110" t="e">
        <f>IF(revenueReduction&gt;0.3,MAX(IF($B1652="Non - avec lien de dépendance",MIN(1129,H1652,$C1652)*overallRate,MIN(1129,H1652)*overallRate),ROUND(MAX(IF($B1652="Non - avec lien de dépendance",0,MIN((0.75*H1652),847)),MIN(H1652,(0.75*$C1652),847)),2)),IF($B1652="Non - avec lien de dépendance",MIN(1129,H1652,$C1652)*overallRate,MIN(1129,H1652)*overallRate))</f>
        <v>#VALUE!</v>
      </c>
      <c r="S1652" s="110" t="e">
        <f>IF(revenueReduction&gt;0.3,MAX(IF($B1652="Non - avec lien de dépendance",MIN(1129,I1652,$C1652)*overallRate,MIN(1129,I1652)*overallRate),ROUND(MAX(IF($B1652="Non - avec lien de dépendance",0,MIN((0.75*I1652),847)),MIN(I1652,(0.75*$C1652),847)),2)),IF($B1652="Non - avec lien de dépendance",MIN(1129,I1652,$C1652)*overallRate,MIN(1129,I1652)*overallRate))</f>
        <v>#VALUE!</v>
      </c>
      <c r="T1652" s="110" t="e">
        <f>IF(revenueReduction&gt;0.3,MAX(IF($B1652="Non - avec lien de dépendance",MIN(1129,J1652,$C1652)*overallRate,MIN(1129,J1652)*overallRate),ROUND(MAX(IF($B1652="Non - avec lien de dépendance",0,MIN((0.75*J1652),847)),MIN(J1652,(0.75*$C1652),847)),2)),IF($B1652="Non - avec lien de dépendance",MIN(1129,J1652,$C1652)*overallRate,MIN(1129,J1652)*overallRate))</f>
        <v>#VALUE!</v>
      </c>
      <c r="U1652" s="110" t="e">
        <f>IF(revenueReduction&gt;0.3,MAX(IF($B1652="Non - avec lien de dépendance",MIN(1129,K1652,$C1652)*overallRate,MIN(1129,K1652)*overallRate),ROUND(MAX(IF($B1652="Non - avec lien de dépendance",0,MIN((0.75*K1652),847)),MIN(K1652,(0.75*$C1652),847)),2)),IF($B1652="Non - avec lien de dépendance",MIN(1129,K1652,$C1652)*overallRate,MIN(1129,K1652)*overallRate))</f>
        <v>#VALUE!</v>
      </c>
    </row>
    <row r="1653" spans="12:21" x14ac:dyDescent="0.5">
      <c r="L1653" s="56" t="str">
        <f>IF(ISTEXT(overallRate),"Effectuez l’étape 1",IF(OR(COUNT($C1653,H1653)&lt;&gt;2,overallRate=0),0,IF(D1653="Oui",ROUND(MAX(IF($B1653="Non - avec lien de dépendance",0,MIN((0.75*H1653),847)),MIN(H1653,(0.75*$C1653),847)),2),R1653)))</f>
        <v>Effectuez l’étape 1</v>
      </c>
      <c r="M1653" s="56" t="str">
        <f>IF(ISTEXT(overallRate),"Effectuez l’étape 1",IF(OR(COUNT($C1653,I1653)&lt;&gt;2,overallRate=0),0,IF(E1653="Yes",ROUND(MAX(IF($B1653="Non - avec lien de dépendance",0,MIN((0.75*I1653),847)),MIN(I1653,(0.75*$C1653),847)),2),S1653)))</f>
        <v>Effectuez l’étape 1</v>
      </c>
      <c r="N1653" s="56" t="str">
        <f>IF(ISTEXT(overallRate),"Effectuez l’étape 1",IF(OR(COUNT($C1653,J1653)&lt;&gt;2,overallRate=0),0,IF(F1653="Yes",ROUND(MAX(IF($B1653="Non - avec lien de dépendance",0,MIN((0.75*J1653),847)),MIN(J1653,(0.75*$C1653),847)),2),T1653)))</f>
        <v>Effectuez l’étape 1</v>
      </c>
      <c r="O1653" s="56" t="str">
        <f>IF(ISTEXT(overallRate),"Effectuez l’étape 1",IF(OR(COUNT($C1653,K1653)&lt;&gt;2,overallRate=0),0,IF(G1653="Yes",ROUND(MAX(IF($B1653="Non - avec lien de dépendance",0,MIN((0.75*K1653),847)),MIN(K1653,(0.75*$C1653),847)),2),U1653)))</f>
        <v>Effectuez l’étape 1</v>
      </c>
      <c r="P1653" s="3">
        <f t="shared" si="25"/>
        <v>0</v>
      </c>
      <c r="R1653" s="110" t="e">
        <f>IF(revenueReduction&gt;0.3,MAX(IF($B1653="Non - avec lien de dépendance",MIN(1129,H1653,$C1653)*overallRate,MIN(1129,H1653)*overallRate),ROUND(MAX(IF($B1653="Non - avec lien de dépendance",0,MIN((0.75*H1653),847)),MIN(H1653,(0.75*$C1653),847)),2)),IF($B1653="Non - avec lien de dépendance",MIN(1129,H1653,$C1653)*overallRate,MIN(1129,H1653)*overallRate))</f>
        <v>#VALUE!</v>
      </c>
      <c r="S1653" s="110" t="e">
        <f>IF(revenueReduction&gt;0.3,MAX(IF($B1653="Non - avec lien de dépendance",MIN(1129,I1653,$C1653)*overallRate,MIN(1129,I1653)*overallRate),ROUND(MAX(IF($B1653="Non - avec lien de dépendance",0,MIN((0.75*I1653),847)),MIN(I1653,(0.75*$C1653),847)),2)),IF($B1653="Non - avec lien de dépendance",MIN(1129,I1653,$C1653)*overallRate,MIN(1129,I1653)*overallRate))</f>
        <v>#VALUE!</v>
      </c>
      <c r="T1653" s="110" t="e">
        <f>IF(revenueReduction&gt;0.3,MAX(IF($B1653="Non - avec lien de dépendance",MIN(1129,J1653,$C1653)*overallRate,MIN(1129,J1653)*overallRate),ROUND(MAX(IF($B1653="Non - avec lien de dépendance",0,MIN((0.75*J1653),847)),MIN(J1653,(0.75*$C1653),847)),2)),IF($B1653="Non - avec lien de dépendance",MIN(1129,J1653,$C1653)*overallRate,MIN(1129,J1653)*overallRate))</f>
        <v>#VALUE!</v>
      </c>
      <c r="U1653" s="110" t="e">
        <f>IF(revenueReduction&gt;0.3,MAX(IF($B1653="Non - avec lien de dépendance",MIN(1129,K1653,$C1653)*overallRate,MIN(1129,K1653)*overallRate),ROUND(MAX(IF($B1653="Non - avec lien de dépendance",0,MIN((0.75*K1653),847)),MIN(K1653,(0.75*$C1653),847)),2)),IF($B1653="Non - avec lien de dépendance",MIN(1129,K1653,$C1653)*overallRate,MIN(1129,K1653)*overallRate))</f>
        <v>#VALUE!</v>
      </c>
    </row>
    <row r="1654" spans="12:21" x14ac:dyDescent="0.5">
      <c r="L1654" s="56" t="str">
        <f>IF(ISTEXT(overallRate),"Effectuez l’étape 1",IF(OR(COUNT($C1654,H1654)&lt;&gt;2,overallRate=0),0,IF(D1654="Oui",ROUND(MAX(IF($B1654="Non - avec lien de dépendance",0,MIN((0.75*H1654),847)),MIN(H1654,(0.75*$C1654),847)),2),R1654)))</f>
        <v>Effectuez l’étape 1</v>
      </c>
      <c r="M1654" s="56" t="str">
        <f>IF(ISTEXT(overallRate),"Effectuez l’étape 1",IF(OR(COUNT($C1654,I1654)&lt;&gt;2,overallRate=0),0,IF(E1654="Yes",ROUND(MAX(IF($B1654="Non - avec lien de dépendance",0,MIN((0.75*I1654),847)),MIN(I1654,(0.75*$C1654),847)),2),S1654)))</f>
        <v>Effectuez l’étape 1</v>
      </c>
      <c r="N1654" s="56" t="str">
        <f>IF(ISTEXT(overallRate),"Effectuez l’étape 1",IF(OR(COUNT($C1654,J1654)&lt;&gt;2,overallRate=0),0,IF(F1654="Yes",ROUND(MAX(IF($B1654="Non - avec lien de dépendance",0,MIN((0.75*J1654),847)),MIN(J1654,(0.75*$C1654),847)),2),T1654)))</f>
        <v>Effectuez l’étape 1</v>
      </c>
      <c r="O1654" s="56" t="str">
        <f>IF(ISTEXT(overallRate),"Effectuez l’étape 1",IF(OR(COUNT($C1654,K1654)&lt;&gt;2,overallRate=0),0,IF(G1654="Yes",ROUND(MAX(IF($B1654="Non - avec lien de dépendance",0,MIN((0.75*K1654),847)),MIN(K1654,(0.75*$C1654),847)),2),U1654)))</f>
        <v>Effectuez l’étape 1</v>
      </c>
      <c r="P1654" s="3">
        <f t="shared" si="25"/>
        <v>0</v>
      </c>
      <c r="R1654" s="110" t="e">
        <f>IF(revenueReduction&gt;0.3,MAX(IF($B1654="Non - avec lien de dépendance",MIN(1129,H1654,$C1654)*overallRate,MIN(1129,H1654)*overallRate),ROUND(MAX(IF($B1654="Non - avec lien de dépendance",0,MIN((0.75*H1654),847)),MIN(H1654,(0.75*$C1654),847)),2)),IF($B1654="Non - avec lien de dépendance",MIN(1129,H1654,$C1654)*overallRate,MIN(1129,H1654)*overallRate))</f>
        <v>#VALUE!</v>
      </c>
      <c r="S1654" s="110" t="e">
        <f>IF(revenueReduction&gt;0.3,MAX(IF($B1654="Non - avec lien de dépendance",MIN(1129,I1654,$C1654)*overallRate,MIN(1129,I1654)*overallRate),ROUND(MAX(IF($B1654="Non - avec lien de dépendance",0,MIN((0.75*I1654),847)),MIN(I1654,(0.75*$C1654),847)),2)),IF($B1654="Non - avec lien de dépendance",MIN(1129,I1654,$C1654)*overallRate,MIN(1129,I1654)*overallRate))</f>
        <v>#VALUE!</v>
      </c>
      <c r="T1654" s="110" t="e">
        <f>IF(revenueReduction&gt;0.3,MAX(IF($B1654="Non - avec lien de dépendance",MIN(1129,J1654,$C1654)*overallRate,MIN(1129,J1654)*overallRate),ROUND(MAX(IF($B1654="Non - avec lien de dépendance",0,MIN((0.75*J1654),847)),MIN(J1654,(0.75*$C1654),847)),2)),IF($B1654="Non - avec lien de dépendance",MIN(1129,J1654,$C1654)*overallRate,MIN(1129,J1654)*overallRate))</f>
        <v>#VALUE!</v>
      </c>
      <c r="U1654" s="110" t="e">
        <f>IF(revenueReduction&gt;0.3,MAX(IF($B1654="Non - avec lien de dépendance",MIN(1129,K1654,$C1654)*overallRate,MIN(1129,K1654)*overallRate),ROUND(MAX(IF($B1654="Non - avec lien de dépendance",0,MIN((0.75*K1654),847)),MIN(K1654,(0.75*$C1654),847)),2)),IF($B1654="Non - avec lien de dépendance",MIN(1129,K1654,$C1654)*overallRate,MIN(1129,K1654)*overallRate))</f>
        <v>#VALUE!</v>
      </c>
    </row>
    <row r="1655" spans="12:21" x14ac:dyDescent="0.5">
      <c r="L1655" s="56" t="str">
        <f>IF(ISTEXT(overallRate),"Effectuez l’étape 1",IF(OR(COUNT($C1655,H1655)&lt;&gt;2,overallRate=0),0,IF(D1655="Oui",ROUND(MAX(IF($B1655="Non - avec lien de dépendance",0,MIN((0.75*H1655),847)),MIN(H1655,(0.75*$C1655),847)),2),R1655)))</f>
        <v>Effectuez l’étape 1</v>
      </c>
      <c r="M1655" s="56" t="str">
        <f>IF(ISTEXT(overallRate),"Effectuez l’étape 1",IF(OR(COUNT($C1655,I1655)&lt;&gt;2,overallRate=0),0,IF(E1655="Yes",ROUND(MAX(IF($B1655="Non - avec lien de dépendance",0,MIN((0.75*I1655),847)),MIN(I1655,(0.75*$C1655),847)),2),S1655)))</f>
        <v>Effectuez l’étape 1</v>
      </c>
      <c r="N1655" s="56" t="str">
        <f>IF(ISTEXT(overallRate),"Effectuez l’étape 1",IF(OR(COUNT($C1655,J1655)&lt;&gt;2,overallRate=0),0,IF(F1655="Yes",ROUND(MAX(IF($B1655="Non - avec lien de dépendance",0,MIN((0.75*J1655),847)),MIN(J1655,(0.75*$C1655),847)),2),T1655)))</f>
        <v>Effectuez l’étape 1</v>
      </c>
      <c r="O1655" s="56" t="str">
        <f>IF(ISTEXT(overallRate),"Effectuez l’étape 1",IF(OR(COUNT($C1655,K1655)&lt;&gt;2,overallRate=0),0,IF(G1655="Yes",ROUND(MAX(IF($B1655="Non - avec lien de dépendance",0,MIN((0.75*K1655),847)),MIN(K1655,(0.75*$C1655),847)),2),U1655)))</f>
        <v>Effectuez l’étape 1</v>
      </c>
      <c r="P1655" s="3">
        <f t="shared" si="25"/>
        <v>0</v>
      </c>
      <c r="R1655" s="110" t="e">
        <f>IF(revenueReduction&gt;0.3,MAX(IF($B1655="Non - avec lien de dépendance",MIN(1129,H1655,$C1655)*overallRate,MIN(1129,H1655)*overallRate),ROUND(MAX(IF($B1655="Non - avec lien de dépendance",0,MIN((0.75*H1655),847)),MIN(H1655,(0.75*$C1655),847)),2)),IF($B1655="Non - avec lien de dépendance",MIN(1129,H1655,$C1655)*overallRate,MIN(1129,H1655)*overallRate))</f>
        <v>#VALUE!</v>
      </c>
      <c r="S1655" s="110" t="e">
        <f>IF(revenueReduction&gt;0.3,MAX(IF($B1655="Non - avec lien de dépendance",MIN(1129,I1655,$C1655)*overallRate,MIN(1129,I1655)*overallRate),ROUND(MAX(IF($B1655="Non - avec lien de dépendance",0,MIN((0.75*I1655),847)),MIN(I1655,(0.75*$C1655),847)),2)),IF($B1655="Non - avec lien de dépendance",MIN(1129,I1655,$C1655)*overallRate,MIN(1129,I1655)*overallRate))</f>
        <v>#VALUE!</v>
      </c>
      <c r="T1655" s="110" t="e">
        <f>IF(revenueReduction&gt;0.3,MAX(IF($B1655="Non - avec lien de dépendance",MIN(1129,J1655,$C1655)*overallRate,MIN(1129,J1655)*overallRate),ROUND(MAX(IF($B1655="Non - avec lien de dépendance",0,MIN((0.75*J1655),847)),MIN(J1655,(0.75*$C1655),847)),2)),IF($B1655="Non - avec lien de dépendance",MIN(1129,J1655,$C1655)*overallRate,MIN(1129,J1655)*overallRate))</f>
        <v>#VALUE!</v>
      </c>
      <c r="U1655" s="110" t="e">
        <f>IF(revenueReduction&gt;0.3,MAX(IF($B1655="Non - avec lien de dépendance",MIN(1129,K1655,$C1655)*overallRate,MIN(1129,K1655)*overallRate),ROUND(MAX(IF($B1655="Non - avec lien de dépendance",0,MIN((0.75*K1655),847)),MIN(K1655,(0.75*$C1655),847)),2)),IF($B1655="Non - avec lien de dépendance",MIN(1129,K1655,$C1655)*overallRate,MIN(1129,K1655)*overallRate))</f>
        <v>#VALUE!</v>
      </c>
    </row>
    <row r="1656" spans="12:21" x14ac:dyDescent="0.5">
      <c r="L1656" s="56" t="str">
        <f>IF(ISTEXT(overallRate),"Effectuez l’étape 1",IF(OR(COUNT($C1656,H1656)&lt;&gt;2,overallRate=0),0,IF(D1656="Oui",ROUND(MAX(IF($B1656="Non - avec lien de dépendance",0,MIN((0.75*H1656),847)),MIN(H1656,(0.75*$C1656),847)),2),R1656)))</f>
        <v>Effectuez l’étape 1</v>
      </c>
      <c r="M1656" s="56" t="str">
        <f>IF(ISTEXT(overallRate),"Effectuez l’étape 1",IF(OR(COUNT($C1656,I1656)&lt;&gt;2,overallRate=0),0,IF(E1656="Yes",ROUND(MAX(IF($B1656="Non - avec lien de dépendance",0,MIN((0.75*I1656),847)),MIN(I1656,(0.75*$C1656),847)),2),S1656)))</f>
        <v>Effectuez l’étape 1</v>
      </c>
      <c r="N1656" s="56" t="str">
        <f>IF(ISTEXT(overallRate),"Effectuez l’étape 1",IF(OR(COUNT($C1656,J1656)&lt;&gt;2,overallRate=0),0,IF(F1656="Yes",ROUND(MAX(IF($B1656="Non - avec lien de dépendance",0,MIN((0.75*J1656),847)),MIN(J1656,(0.75*$C1656),847)),2),T1656)))</f>
        <v>Effectuez l’étape 1</v>
      </c>
      <c r="O1656" s="56" t="str">
        <f>IF(ISTEXT(overallRate),"Effectuez l’étape 1",IF(OR(COUNT($C1656,K1656)&lt;&gt;2,overallRate=0),0,IF(G1656="Yes",ROUND(MAX(IF($B1656="Non - avec lien de dépendance",0,MIN((0.75*K1656),847)),MIN(K1656,(0.75*$C1656),847)),2),U1656)))</f>
        <v>Effectuez l’étape 1</v>
      </c>
      <c r="P1656" s="3">
        <f t="shared" si="25"/>
        <v>0</v>
      </c>
      <c r="R1656" s="110" t="e">
        <f>IF(revenueReduction&gt;0.3,MAX(IF($B1656="Non - avec lien de dépendance",MIN(1129,H1656,$C1656)*overallRate,MIN(1129,H1656)*overallRate),ROUND(MAX(IF($B1656="Non - avec lien de dépendance",0,MIN((0.75*H1656),847)),MIN(H1656,(0.75*$C1656),847)),2)),IF($B1656="Non - avec lien de dépendance",MIN(1129,H1656,$C1656)*overallRate,MIN(1129,H1656)*overallRate))</f>
        <v>#VALUE!</v>
      </c>
      <c r="S1656" s="110" t="e">
        <f>IF(revenueReduction&gt;0.3,MAX(IF($B1656="Non - avec lien de dépendance",MIN(1129,I1656,$C1656)*overallRate,MIN(1129,I1656)*overallRate),ROUND(MAX(IF($B1656="Non - avec lien de dépendance",0,MIN((0.75*I1656),847)),MIN(I1656,(0.75*$C1656),847)),2)),IF($B1656="Non - avec lien de dépendance",MIN(1129,I1656,$C1656)*overallRate,MIN(1129,I1656)*overallRate))</f>
        <v>#VALUE!</v>
      </c>
      <c r="T1656" s="110" t="e">
        <f>IF(revenueReduction&gt;0.3,MAX(IF($B1656="Non - avec lien de dépendance",MIN(1129,J1656,$C1656)*overallRate,MIN(1129,J1656)*overallRate),ROUND(MAX(IF($B1656="Non - avec lien de dépendance",0,MIN((0.75*J1656),847)),MIN(J1656,(0.75*$C1656),847)),2)),IF($B1656="Non - avec lien de dépendance",MIN(1129,J1656,$C1656)*overallRate,MIN(1129,J1656)*overallRate))</f>
        <v>#VALUE!</v>
      </c>
      <c r="U1656" s="110" t="e">
        <f>IF(revenueReduction&gt;0.3,MAX(IF($B1656="Non - avec lien de dépendance",MIN(1129,K1656,$C1656)*overallRate,MIN(1129,K1656)*overallRate),ROUND(MAX(IF($B1656="Non - avec lien de dépendance",0,MIN((0.75*K1656),847)),MIN(K1656,(0.75*$C1656),847)),2)),IF($B1656="Non - avec lien de dépendance",MIN(1129,K1656,$C1656)*overallRate,MIN(1129,K1656)*overallRate))</f>
        <v>#VALUE!</v>
      </c>
    </row>
    <row r="1657" spans="12:21" x14ac:dyDescent="0.5">
      <c r="L1657" s="56" t="str">
        <f>IF(ISTEXT(overallRate),"Effectuez l’étape 1",IF(OR(COUNT($C1657,H1657)&lt;&gt;2,overallRate=0),0,IF(D1657="Oui",ROUND(MAX(IF($B1657="Non - avec lien de dépendance",0,MIN((0.75*H1657),847)),MIN(H1657,(0.75*$C1657),847)),2),R1657)))</f>
        <v>Effectuez l’étape 1</v>
      </c>
      <c r="M1657" s="56" t="str">
        <f>IF(ISTEXT(overallRate),"Effectuez l’étape 1",IF(OR(COUNT($C1657,I1657)&lt;&gt;2,overallRate=0),0,IF(E1657="Yes",ROUND(MAX(IF($B1657="Non - avec lien de dépendance",0,MIN((0.75*I1657),847)),MIN(I1657,(0.75*$C1657),847)),2),S1657)))</f>
        <v>Effectuez l’étape 1</v>
      </c>
      <c r="N1657" s="56" t="str">
        <f>IF(ISTEXT(overallRate),"Effectuez l’étape 1",IF(OR(COUNT($C1657,J1657)&lt;&gt;2,overallRate=0),0,IF(F1657="Yes",ROUND(MAX(IF($B1657="Non - avec lien de dépendance",0,MIN((0.75*J1657),847)),MIN(J1657,(0.75*$C1657),847)),2),T1657)))</f>
        <v>Effectuez l’étape 1</v>
      </c>
      <c r="O1657" s="56" t="str">
        <f>IF(ISTEXT(overallRate),"Effectuez l’étape 1",IF(OR(COUNT($C1657,K1657)&lt;&gt;2,overallRate=0),0,IF(G1657="Yes",ROUND(MAX(IF($B1657="Non - avec lien de dépendance",0,MIN((0.75*K1657),847)),MIN(K1657,(0.75*$C1657),847)),2),U1657)))</f>
        <v>Effectuez l’étape 1</v>
      </c>
      <c r="P1657" s="3">
        <f t="shared" si="25"/>
        <v>0</v>
      </c>
      <c r="R1657" s="110" t="e">
        <f>IF(revenueReduction&gt;0.3,MAX(IF($B1657="Non - avec lien de dépendance",MIN(1129,H1657,$C1657)*overallRate,MIN(1129,H1657)*overallRate),ROUND(MAX(IF($B1657="Non - avec lien de dépendance",0,MIN((0.75*H1657),847)),MIN(H1657,(0.75*$C1657),847)),2)),IF($B1657="Non - avec lien de dépendance",MIN(1129,H1657,$C1657)*overallRate,MIN(1129,H1657)*overallRate))</f>
        <v>#VALUE!</v>
      </c>
      <c r="S1657" s="110" t="e">
        <f>IF(revenueReduction&gt;0.3,MAX(IF($B1657="Non - avec lien de dépendance",MIN(1129,I1657,$C1657)*overallRate,MIN(1129,I1657)*overallRate),ROUND(MAX(IF($B1657="Non - avec lien de dépendance",0,MIN((0.75*I1657),847)),MIN(I1657,(0.75*$C1657),847)),2)),IF($B1657="Non - avec lien de dépendance",MIN(1129,I1657,$C1657)*overallRate,MIN(1129,I1657)*overallRate))</f>
        <v>#VALUE!</v>
      </c>
      <c r="T1657" s="110" t="e">
        <f>IF(revenueReduction&gt;0.3,MAX(IF($B1657="Non - avec lien de dépendance",MIN(1129,J1657,$C1657)*overallRate,MIN(1129,J1657)*overallRate),ROUND(MAX(IF($B1657="Non - avec lien de dépendance",0,MIN((0.75*J1657),847)),MIN(J1657,(0.75*$C1657),847)),2)),IF($B1657="Non - avec lien de dépendance",MIN(1129,J1657,$C1657)*overallRate,MIN(1129,J1657)*overallRate))</f>
        <v>#VALUE!</v>
      </c>
      <c r="U1657" s="110" t="e">
        <f>IF(revenueReduction&gt;0.3,MAX(IF($B1657="Non - avec lien de dépendance",MIN(1129,K1657,$C1657)*overallRate,MIN(1129,K1657)*overallRate),ROUND(MAX(IF($B1657="Non - avec lien de dépendance",0,MIN((0.75*K1657),847)),MIN(K1657,(0.75*$C1657),847)),2)),IF($B1657="Non - avec lien de dépendance",MIN(1129,K1657,$C1657)*overallRate,MIN(1129,K1657)*overallRate))</f>
        <v>#VALUE!</v>
      </c>
    </row>
    <row r="1658" spans="12:21" x14ac:dyDescent="0.5">
      <c r="L1658" s="56" t="str">
        <f>IF(ISTEXT(overallRate),"Effectuez l’étape 1",IF(OR(COUNT($C1658,H1658)&lt;&gt;2,overallRate=0),0,IF(D1658="Oui",ROUND(MAX(IF($B1658="Non - avec lien de dépendance",0,MIN((0.75*H1658),847)),MIN(H1658,(0.75*$C1658),847)),2),R1658)))</f>
        <v>Effectuez l’étape 1</v>
      </c>
      <c r="M1658" s="56" t="str">
        <f>IF(ISTEXT(overallRate),"Effectuez l’étape 1",IF(OR(COUNT($C1658,I1658)&lt;&gt;2,overallRate=0),0,IF(E1658="Yes",ROUND(MAX(IF($B1658="Non - avec lien de dépendance",0,MIN((0.75*I1658),847)),MIN(I1658,(0.75*$C1658),847)),2),S1658)))</f>
        <v>Effectuez l’étape 1</v>
      </c>
      <c r="N1658" s="56" t="str">
        <f>IF(ISTEXT(overallRate),"Effectuez l’étape 1",IF(OR(COUNT($C1658,J1658)&lt;&gt;2,overallRate=0),0,IF(F1658="Yes",ROUND(MAX(IF($B1658="Non - avec lien de dépendance",0,MIN((0.75*J1658),847)),MIN(J1658,(0.75*$C1658),847)),2),T1658)))</f>
        <v>Effectuez l’étape 1</v>
      </c>
      <c r="O1658" s="56" t="str">
        <f>IF(ISTEXT(overallRate),"Effectuez l’étape 1",IF(OR(COUNT($C1658,K1658)&lt;&gt;2,overallRate=0),0,IF(G1658="Yes",ROUND(MAX(IF($B1658="Non - avec lien de dépendance",0,MIN((0.75*K1658),847)),MIN(K1658,(0.75*$C1658),847)),2),U1658)))</f>
        <v>Effectuez l’étape 1</v>
      </c>
      <c r="P1658" s="3">
        <f t="shared" si="25"/>
        <v>0</v>
      </c>
      <c r="R1658" s="110" t="e">
        <f>IF(revenueReduction&gt;0.3,MAX(IF($B1658="Non - avec lien de dépendance",MIN(1129,H1658,$C1658)*overallRate,MIN(1129,H1658)*overallRate),ROUND(MAX(IF($B1658="Non - avec lien de dépendance",0,MIN((0.75*H1658),847)),MIN(H1658,(0.75*$C1658),847)),2)),IF($B1658="Non - avec lien de dépendance",MIN(1129,H1658,$C1658)*overallRate,MIN(1129,H1658)*overallRate))</f>
        <v>#VALUE!</v>
      </c>
      <c r="S1658" s="110" t="e">
        <f>IF(revenueReduction&gt;0.3,MAX(IF($B1658="Non - avec lien de dépendance",MIN(1129,I1658,$C1658)*overallRate,MIN(1129,I1658)*overallRate),ROUND(MAX(IF($B1658="Non - avec lien de dépendance",0,MIN((0.75*I1658),847)),MIN(I1658,(0.75*$C1658),847)),2)),IF($B1658="Non - avec lien de dépendance",MIN(1129,I1658,$C1658)*overallRate,MIN(1129,I1658)*overallRate))</f>
        <v>#VALUE!</v>
      </c>
      <c r="T1658" s="110" t="e">
        <f>IF(revenueReduction&gt;0.3,MAX(IF($B1658="Non - avec lien de dépendance",MIN(1129,J1658,$C1658)*overallRate,MIN(1129,J1658)*overallRate),ROUND(MAX(IF($B1658="Non - avec lien de dépendance",0,MIN((0.75*J1658),847)),MIN(J1658,(0.75*$C1658),847)),2)),IF($B1658="Non - avec lien de dépendance",MIN(1129,J1658,$C1658)*overallRate,MIN(1129,J1658)*overallRate))</f>
        <v>#VALUE!</v>
      </c>
      <c r="U1658" s="110" t="e">
        <f>IF(revenueReduction&gt;0.3,MAX(IF($B1658="Non - avec lien de dépendance",MIN(1129,K1658,$C1658)*overallRate,MIN(1129,K1658)*overallRate),ROUND(MAX(IF($B1658="Non - avec lien de dépendance",0,MIN((0.75*K1658),847)),MIN(K1658,(0.75*$C1658),847)),2)),IF($B1658="Non - avec lien de dépendance",MIN(1129,K1658,$C1658)*overallRate,MIN(1129,K1658)*overallRate))</f>
        <v>#VALUE!</v>
      </c>
    </row>
    <row r="1659" spans="12:21" x14ac:dyDescent="0.5">
      <c r="L1659" s="56" t="str">
        <f>IF(ISTEXT(overallRate),"Effectuez l’étape 1",IF(OR(COUNT($C1659,H1659)&lt;&gt;2,overallRate=0),0,IF(D1659="Oui",ROUND(MAX(IF($B1659="Non - avec lien de dépendance",0,MIN((0.75*H1659),847)),MIN(H1659,(0.75*$C1659),847)),2),R1659)))</f>
        <v>Effectuez l’étape 1</v>
      </c>
      <c r="M1659" s="56" t="str">
        <f>IF(ISTEXT(overallRate),"Effectuez l’étape 1",IF(OR(COUNT($C1659,I1659)&lt;&gt;2,overallRate=0),0,IF(E1659="Yes",ROUND(MAX(IF($B1659="Non - avec lien de dépendance",0,MIN((0.75*I1659),847)),MIN(I1659,(0.75*$C1659),847)),2),S1659)))</f>
        <v>Effectuez l’étape 1</v>
      </c>
      <c r="N1659" s="56" t="str">
        <f>IF(ISTEXT(overallRate),"Effectuez l’étape 1",IF(OR(COUNT($C1659,J1659)&lt;&gt;2,overallRate=0),0,IF(F1659="Yes",ROUND(MAX(IF($B1659="Non - avec lien de dépendance",0,MIN((0.75*J1659),847)),MIN(J1659,(0.75*$C1659),847)),2),T1659)))</f>
        <v>Effectuez l’étape 1</v>
      </c>
      <c r="O1659" s="56" t="str">
        <f>IF(ISTEXT(overallRate),"Effectuez l’étape 1",IF(OR(COUNT($C1659,K1659)&lt;&gt;2,overallRate=0),0,IF(G1659="Yes",ROUND(MAX(IF($B1659="Non - avec lien de dépendance",0,MIN((0.75*K1659),847)),MIN(K1659,(0.75*$C1659),847)),2),U1659)))</f>
        <v>Effectuez l’étape 1</v>
      </c>
      <c r="P1659" s="3">
        <f t="shared" si="25"/>
        <v>0</v>
      </c>
      <c r="R1659" s="110" t="e">
        <f>IF(revenueReduction&gt;0.3,MAX(IF($B1659="Non - avec lien de dépendance",MIN(1129,H1659,$C1659)*overallRate,MIN(1129,H1659)*overallRate),ROUND(MAX(IF($B1659="Non - avec lien de dépendance",0,MIN((0.75*H1659),847)),MIN(H1659,(0.75*$C1659),847)),2)),IF($B1659="Non - avec lien de dépendance",MIN(1129,H1659,$C1659)*overallRate,MIN(1129,H1659)*overallRate))</f>
        <v>#VALUE!</v>
      </c>
      <c r="S1659" s="110" t="e">
        <f>IF(revenueReduction&gt;0.3,MAX(IF($B1659="Non - avec lien de dépendance",MIN(1129,I1659,$C1659)*overallRate,MIN(1129,I1659)*overallRate),ROUND(MAX(IF($B1659="Non - avec lien de dépendance",0,MIN((0.75*I1659),847)),MIN(I1659,(0.75*$C1659),847)),2)),IF($B1659="Non - avec lien de dépendance",MIN(1129,I1659,$C1659)*overallRate,MIN(1129,I1659)*overallRate))</f>
        <v>#VALUE!</v>
      </c>
      <c r="T1659" s="110" t="e">
        <f>IF(revenueReduction&gt;0.3,MAX(IF($B1659="Non - avec lien de dépendance",MIN(1129,J1659,$C1659)*overallRate,MIN(1129,J1659)*overallRate),ROUND(MAX(IF($B1659="Non - avec lien de dépendance",0,MIN((0.75*J1659),847)),MIN(J1659,(0.75*$C1659),847)),2)),IF($B1659="Non - avec lien de dépendance",MIN(1129,J1659,$C1659)*overallRate,MIN(1129,J1659)*overallRate))</f>
        <v>#VALUE!</v>
      </c>
      <c r="U1659" s="110" t="e">
        <f>IF(revenueReduction&gt;0.3,MAX(IF($B1659="Non - avec lien de dépendance",MIN(1129,K1659,$C1659)*overallRate,MIN(1129,K1659)*overallRate),ROUND(MAX(IF($B1659="Non - avec lien de dépendance",0,MIN((0.75*K1659),847)),MIN(K1659,(0.75*$C1659),847)),2)),IF($B1659="Non - avec lien de dépendance",MIN(1129,K1659,$C1659)*overallRate,MIN(1129,K1659)*overallRate))</f>
        <v>#VALUE!</v>
      </c>
    </row>
    <row r="1660" spans="12:21" x14ac:dyDescent="0.5">
      <c r="L1660" s="56" t="str">
        <f>IF(ISTEXT(overallRate),"Effectuez l’étape 1",IF(OR(COUNT($C1660,H1660)&lt;&gt;2,overallRate=0),0,IF(D1660="Oui",ROUND(MAX(IF($B1660="Non - avec lien de dépendance",0,MIN((0.75*H1660),847)),MIN(H1660,(0.75*$C1660),847)),2),R1660)))</f>
        <v>Effectuez l’étape 1</v>
      </c>
      <c r="M1660" s="56" t="str">
        <f>IF(ISTEXT(overallRate),"Effectuez l’étape 1",IF(OR(COUNT($C1660,I1660)&lt;&gt;2,overallRate=0),0,IF(E1660="Yes",ROUND(MAX(IF($B1660="Non - avec lien de dépendance",0,MIN((0.75*I1660),847)),MIN(I1660,(0.75*$C1660),847)),2),S1660)))</f>
        <v>Effectuez l’étape 1</v>
      </c>
      <c r="N1660" s="56" t="str">
        <f>IF(ISTEXT(overallRate),"Effectuez l’étape 1",IF(OR(COUNT($C1660,J1660)&lt;&gt;2,overallRate=0),0,IF(F1660="Yes",ROUND(MAX(IF($B1660="Non - avec lien de dépendance",0,MIN((0.75*J1660),847)),MIN(J1660,(0.75*$C1660),847)),2),T1660)))</f>
        <v>Effectuez l’étape 1</v>
      </c>
      <c r="O1660" s="56" t="str">
        <f>IF(ISTEXT(overallRate),"Effectuez l’étape 1",IF(OR(COUNT($C1660,K1660)&lt;&gt;2,overallRate=0),0,IF(G1660="Yes",ROUND(MAX(IF($B1660="Non - avec lien de dépendance",0,MIN((0.75*K1660),847)),MIN(K1660,(0.75*$C1660),847)),2),U1660)))</f>
        <v>Effectuez l’étape 1</v>
      </c>
      <c r="P1660" s="3">
        <f t="shared" si="25"/>
        <v>0</v>
      </c>
      <c r="R1660" s="110" t="e">
        <f>IF(revenueReduction&gt;0.3,MAX(IF($B1660="Non - avec lien de dépendance",MIN(1129,H1660,$C1660)*overallRate,MIN(1129,H1660)*overallRate),ROUND(MAX(IF($B1660="Non - avec lien de dépendance",0,MIN((0.75*H1660),847)),MIN(H1660,(0.75*$C1660),847)),2)),IF($B1660="Non - avec lien de dépendance",MIN(1129,H1660,$C1660)*overallRate,MIN(1129,H1660)*overallRate))</f>
        <v>#VALUE!</v>
      </c>
      <c r="S1660" s="110" t="e">
        <f>IF(revenueReduction&gt;0.3,MAX(IF($B1660="Non - avec lien de dépendance",MIN(1129,I1660,$C1660)*overallRate,MIN(1129,I1660)*overallRate),ROUND(MAX(IF($B1660="Non - avec lien de dépendance",0,MIN((0.75*I1660),847)),MIN(I1660,(0.75*$C1660),847)),2)),IF($B1660="Non - avec lien de dépendance",MIN(1129,I1660,$C1660)*overallRate,MIN(1129,I1660)*overallRate))</f>
        <v>#VALUE!</v>
      </c>
      <c r="T1660" s="110" t="e">
        <f>IF(revenueReduction&gt;0.3,MAX(IF($B1660="Non - avec lien de dépendance",MIN(1129,J1660,$C1660)*overallRate,MIN(1129,J1660)*overallRate),ROUND(MAX(IF($B1660="Non - avec lien de dépendance",0,MIN((0.75*J1660),847)),MIN(J1660,(0.75*$C1660),847)),2)),IF($B1660="Non - avec lien de dépendance",MIN(1129,J1660,$C1660)*overallRate,MIN(1129,J1660)*overallRate))</f>
        <v>#VALUE!</v>
      </c>
      <c r="U1660" s="110" t="e">
        <f>IF(revenueReduction&gt;0.3,MAX(IF($B1660="Non - avec lien de dépendance",MIN(1129,K1660,$C1660)*overallRate,MIN(1129,K1660)*overallRate),ROUND(MAX(IF($B1660="Non - avec lien de dépendance",0,MIN((0.75*K1660),847)),MIN(K1660,(0.75*$C1660),847)),2)),IF($B1660="Non - avec lien de dépendance",MIN(1129,K1660,$C1660)*overallRate,MIN(1129,K1660)*overallRate))</f>
        <v>#VALUE!</v>
      </c>
    </row>
    <row r="1661" spans="12:21" x14ac:dyDescent="0.5">
      <c r="L1661" s="56" t="str">
        <f>IF(ISTEXT(overallRate),"Effectuez l’étape 1",IF(OR(COUNT($C1661,H1661)&lt;&gt;2,overallRate=0),0,IF(D1661="Oui",ROUND(MAX(IF($B1661="Non - avec lien de dépendance",0,MIN((0.75*H1661),847)),MIN(H1661,(0.75*$C1661),847)),2),R1661)))</f>
        <v>Effectuez l’étape 1</v>
      </c>
      <c r="M1661" s="56" t="str">
        <f>IF(ISTEXT(overallRate),"Effectuez l’étape 1",IF(OR(COUNT($C1661,I1661)&lt;&gt;2,overallRate=0),0,IF(E1661="Yes",ROUND(MAX(IF($B1661="Non - avec lien de dépendance",0,MIN((0.75*I1661),847)),MIN(I1661,(0.75*$C1661),847)),2),S1661)))</f>
        <v>Effectuez l’étape 1</v>
      </c>
      <c r="N1661" s="56" t="str">
        <f>IF(ISTEXT(overallRate),"Effectuez l’étape 1",IF(OR(COUNT($C1661,J1661)&lt;&gt;2,overallRate=0),0,IF(F1661="Yes",ROUND(MAX(IF($B1661="Non - avec lien de dépendance",0,MIN((0.75*J1661),847)),MIN(J1661,(0.75*$C1661),847)),2),T1661)))</f>
        <v>Effectuez l’étape 1</v>
      </c>
      <c r="O1661" s="56" t="str">
        <f>IF(ISTEXT(overallRate),"Effectuez l’étape 1",IF(OR(COUNT($C1661,K1661)&lt;&gt;2,overallRate=0),0,IF(G1661="Yes",ROUND(MAX(IF($B1661="Non - avec lien de dépendance",0,MIN((0.75*K1661),847)),MIN(K1661,(0.75*$C1661),847)),2),U1661)))</f>
        <v>Effectuez l’étape 1</v>
      </c>
      <c r="P1661" s="3">
        <f t="shared" si="25"/>
        <v>0</v>
      </c>
      <c r="R1661" s="110" t="e">
        <f>IF(revenueReduction&gt;0.3,MAX(IF($B1661="Non - avec lien de dépendance",MIN(1129,H1661,$C1661)*overallRate,MIN(1129,H1661)*overallRate),ROUND(MAX(IF($B1661="Non - avec lien de dépendance",0,MIN((0.75*H1661),847)),MIN(H1661,(0.75*$C1661),847)),2)),IF($B1661="Non - avec lien de dépendance",MIN(1129,H1661,$C1661)*overallRate,MIN(1129,H1661)*overallRate))</f>
        <v>#VALUE!</v>
      </c>
      <c r="S1661" s="110" t="e">
        <f>IF(revenueReduction&gt;0.3,MAX(IF($B1661="Non - avec lien de dépendance",MIN(1129,I1661,$C1661)*overallRate,MIN(1129,I1661)*overallRate),ROUND(MAX(IF($B1661="Non - avec lien de dépendance",0,MIN((0.75*I1661),847)),MIN(I1661,(0.75*$C1661),847)),2)),IF($B1661="Non - avec lien de dépendance",MIN(1129,I1661,$C1661)*overallRate,MIN(1129,I1661)*overallRate))</f>
        <v>#VALUE!</v>
      </c>
      <c r="T1661" s="110" t="e">
        <f>IF(revenueReduction&gt;0.3,MAX(IF($B1661="Non - avec lien de dépendance",MIN(1129,J1661,$C1661)*overallRate,MIN(1129,J1661)*overallRate),ROUND(MAX(IF($B1661="Non - avec lien de dépendance",0,MIN((0.75*J1661),847)),MIN(J1661,(0.75*$C1661),847)),2)),IF($B1661="Non - avec lien de dépendance",MIN(1129,J1661,$C1661)*overallRate,MIN(1129,J1661)*overallRate))</f>
        <v>#VALUE!</v>
      </c>
      <c r="U1661" s="110" t="e">
        <f>IF(revenueReduction&gt;0.3,MAX(IF($B1661="Non - avec lien de dépendance",MIN(1129,K1661,$C1661)*overallRate,MIN(1129,K1661)*overallRate),ROUND(MAX(IF($B1661="Non - avec lien de dépendance",0,MIN((0.75*K1661),847)),MIN(K1661,(0.75*$C1661),847)),2)),IF($B1661="Non - avec lien de dépendance",MIN(1129,K1661,$C1661)*overallRate,MIN(1129,K1661)*overallRate))</f>
        <v>#VALUE!</v>
      </c>
    </row>
    <row r="1662" spans="12:21" x14ac:dyDescent="0.5">
      <c r="L1662" s="56" t="str">
        <f>IF(ISTEXT(overallRate),"Effectuez l’étape 1",IF(OR(COUNT($C1662,H1662)&lt;&gt;2,overallRate=0),0,IF(D1662="Oui",ROUND(MAX(IF($B1662="Non - avec lien de dépendance",0,MIN((0.75*H1662),847)),MIN(H1662,(0.75*$C1662),847)),2),R1662)))</f>
        <v>Effectuez l’étape 1</v>
      </c>
      <c r="M1662" s="56" t="str">
        <f>IF(ISTEXT(overallRate),"Effectuez l’étape 1",IF(OR(COUNT($C1662,I1662)&lt;&gt;2,overallRate=0),0,IF(E1662="Yes",ROUND(MAX(IF($B1662="Non - avec lien de dépendance",0,MIN((0.75*I1662),847)),MIN(I1662,(0.75*$C1662),847)),2),S1662)))</f>
        <v>Effectuez l’étape 1</v>
      </c>
      <c r="N1662" s="56" t="str">
        <f>IF(ISTEXT(overallRate),"Effectuez l’étape 1",IF(OR(COUNT($C1662,J1662)&lt;&gt;2,overallRate=0),0,IF(F1662="Yes",ROUND(MAX(IF($B1662="Non - avec lien de dépendance",0,MIN((0.75*J1662),847)),MIN(J1662,(0.75*$C1662),847)),2),T1662)))</f>
        <v>Effectuez l’étape 1</v>
      </c>
      <c r="O1662" s="56" t="str">
        <f>IF(ISTEXT(overallRate),"Effectuez l’étape 1",IF(OR(COUNT($C1662,K1662)&lt;&gt;2,overallRate=0),0,IF(G1662="Yes",ROUND(MAX(IF($B1662="Non - avec lien de dépendance",0,MIN((0.75*K1662),847)),MIN(K1662,(0.75*$C1662),847)),2),U1662)))</f>
        <v>Effectuez l’étape 1</v>
      </c>
      <c r="P1662" s="3">
        <f t="shared" si="25"/>
        <v>0</v>
      </c>
      <c r="R1662" s="110" t="e">
        <f>IF(revenueReduction&gt;0.3,MAX(IF($B1662="Non - avec lien de dépendance",MIN(1129,H1662,$C1662)*overallRate,MIN(1129,H1662)*overallRate),ROUND(MAX(IF($B1662="Non - avec lien de dépendance",0,MIN((0.75*H1662),847)),MIN(H1662,(0.75*$C1662),847)),2)),IF($B1662="Non - avec lien de dépendance",MIN(1129,H1662,$C1662)*overallRate,MIN(1129,H1662)*overallRate))</f>
        <v>#VALUE!</v>
      </c>
      <c r="S1662" s="110" t="e">
        <f>IF(revenueReduction&gt;0.3,MAX(IF($B1662="Non - avec lien de dépendance",MIN(1129,I1662,$C1662)*overallRate,MIN(1129,I1662)*overallRate),ROUND(MAX(IF($B1662="Non - avec lien de dépendance",0,MIN((0.75*I1662),847)),MIN(I1662,(0.75*$C1662),847)),2)),IF($B1662="Non - avec lien de dépendance",MIN(1129,I1662,$C1662)*overallRate,MIN(1129,I1662)*overallRate))</f>
        <v>#VALUE!</v>
      </c>
      <c r="T1662" s="110" t="e">
        <f>IF(revenueReduction&gt;0.3,MAX(IF($B1662="Non - avec lien de dépendance",MIN(1129,J1662,$C1662)*overallRate,MIN(1129,J1662)*overallRate),ROUND(MAX(IF($B1662="Non - avec lien de dépendance",0,MIN((0.75*J1662),847)),MIN(J1662,(0.75*$C1662),847)),2)),IF($B1662="Non - avec lien de dépendance",MIN(1129,J1662,$C1662)*overallRate,MIN(1129,J1662)*overallRate))</f>
        <v>#VALUE!</v>
      </c>
      <c r="U1662" s="110" t="e">
        <f>IF(revenueReduction&gt;0.3,MAX(IF($B1662="Non - avec lien de dépendance",MIN(1129,K1662,$C1662)*overallRate,MIN(1129,K1662)*overallRate),ROUND(MAX(IF($B1662="Non - avec lien de dépendance",0,MIN((0.75*K1662),847)),MIN(K1662,(0.75*$C1662),847)),2)),IF($B1662="Non - avec lien de dépendance",MIN(1129,K1662,$C1662)*overallRate,MIN(1129,K1662)*overallRate))</f>
        <v>#VALUE!</v>
      </c>
    </row>
    <row r="1663" spans="12:21" x14ac:dyDescent="0.5">
      <c r="L1663" s="56" t="str">
        <f>IF(ISTEXT(overallRate),"Effectuez l’étape 1",IF(OR(COUNT($C1663,H1663)&lt;&gt;2,overallRate=0),0,IF(D1663="Oui",ROUND(MAX(IF($B1663="Non - avec lien de dépendance",0,MIN((0.75*H1663),847)),MIN(H1663,(0.75*$C1663),847)),2),R1663)))</f>
        <v>Effectuez l’étape 1</v>
      </c>
      <c r="M1663" s="56" t="str">
        <f>IF(ISTEXT(overallRate),"Effectuez l’étape 1",IF(OR(COUNT($C1663,I1663)&lt;&gt;2,overallRate=0),0,IF(E1663="Yes",ROUND(MAX(IF($B1663="Non - avec lien de dépendance",0,MIN((0.75*I1663),847)),MIN(I1663,(0.75*$C1663),847)),2),S1663)))</f>
        <v>Effectuez l’étape 1</v>
      </c>
      <c r="N1663" s="56" t="str">
        <f>IF(ISTEXT(overallRate),"Effectuez l’étape 1",IF(OR(COUNT($C1663,J1663)&lt;&gt;2,overallRate=0),0,IF(F1663="Yes",ROUND(MAX(IF($B1663="Non - avec lien de dépendance",0,MIN((0.75*J1663),847)),MIN(J1663,(0.75*$C1663),847)),2),T1663)))</f>
        <v>Effectuez l’étape 1</v>
      </c>
      <c r="O1663" s="56" t="str">
        <f>IF(ISTEXT(overallRate),"Effectuez l’étape 1",IF(OR(COUNT($C1663,K1663)&lt;&gt;2,overallRate=0),0,IF(G1663="Yes",ROUND(MAX(IF($B1663="Non - avec lien de dépendance",0,MIN((0.75*K1663),847)),MIN(K1663,(0.75*$C1663),847)),2),U1663)))</f>
        <v>Effectuez l’étape 1</v>
      </c>
      <c r="P1663" s="3">
        <f t="shared" si="25"/>
        <v>0</v>
      </c>
      <c r="R1663" s="110" t="e">
        <f>IF(revenueReduction&gt;0.3,MAX(IF($B1663="Non - avec lien de dépendance",MIN(1129,H1663,$C1663)*overallRate,MIN(1129,H1663)*overallRate),ROUND(MAX(IF($B1663="Non - avec lien de dépendance",0,MIN((0.75*H1663),847)),MIN(H1663,(0.75*$C1663),847)),2)),IF($B1663="Non - avec lien de dépendance",MIN(1129,H1663,$C1663)*overallRate,MIN(1129,H1663)*overallRate))</f>
        <v>#VALUE!</v>
      </c>
      <c r="S1663" s="110" t="e">
        <f>IF(revenueReduction&gt;0.3,MAX(IF($B1663="Non - avec lien de dépendance",MIN(1129,I1663,$C1663)*overallRate,MIN(1129,I1663)*overallRate),ROUND(MAX(IF($B1663="Non - avec lien de dépendance",0,MIN((0.75*I1663),847)),MIN(I1663,(0.75*$C1663),847)),2)),IF($B1663="Non - avec lien de dépendance",MIN(1129,I1663,$C1663)*overallRate,MIN(1129,I1663)*overallRate))</f>
        <v>#VALUE!</v>
      </c>
      <c r="T1663" s="110" t="e">
        <f>IF(revenueReduction&gt;0.3,MAX(IF($B1663="Non - avec lien de dépendance",MIN(1129,J1663,$C1663)*overallRate,MIN(1129,J1663)*overallRate),ROUND(MAX(IF($B1663="Non - avec lien de dépendance",0,MIN((0.75*J1663),847)),MIN(J1663,(0.75*$C1663),847)),2)),IF($B1663="Non - avec lien de dépendance",MIN(1129,J1663,$C1663)*overallRate,MIN(1129,J1663)*overallRate))</f>
        <v>#VALUE!</v>
      </c>
      <c r="U1663" s="110" t="e">
        <f>IF(revenueReduction&gt;0.3,MAX(IF($B1663="Non - avec lien de dépendance",MIN(1129,K1663,$C1663)*overallRate,MIN(1129,K1663)*overallRate),ROUND(MAX(IF($B1663="Non - avec lien de dépendance",0,MIN((0.75*K1663),847)),MIN(K1663,(0.75*$C1663),847)),2)),IF($B1663="Non - avec lien de dépendance",MIN(1129,K1663,$C1663)*overallRate,MIN(1129,K1663)*overallRate))</f>
        <v>#VALUE!</v>
      </c>
    </row>
    <row r="1664" spans="12:21" x14ac:dyDescent="0.5">
      <c r="L1664" s="56" t="str">
        <f>IF(ISTEXT(overallRate),"Effectuez l’étape 1",IF(OR(COUNT($C1664,H1664)&lt;&gt;2,overallRate=0),0,IF(D1664="Oui",ROUND(MAX(IF($B1664="Non - avec lien de dépendance",0,MIN((0.75*H1664),847)),MIN(H1664,(0.75*$C1664),847)),2),R1664)))</f>
        <v>Effectuez l’étape 1</v>
      </c>
      <c r="M1664" s="56" t="str">
        <f>IF(ISTEXT(overallRate),"Effectuez l’étape 1",IF(OR(COUNT($C1664,I1664)&lt;&gt;2,overallRate=0),0,IF(E1664="Yes",ROUND(MAX(IF($B1664="Non - avec lien de dépendance",0,MIN((0.75*I1664),847)),MIN(I1664,(0.75*$C1664),847)),2),S1664)))</f>
        <v>Effectuez l’étape 1</v>
      </c>
      <c r="N1664" s="56" t="str">
        <f>IF(ISTEXT(overallRate),"Effectuez l’étape 1",IF(OR(COUNT($C1664,J1664)&lt;&gt;2,overallRate=0),0,IF(F1664="Yes",ROUND(MAX(IF($B1664="Non - avec lien de dépendance",0,MIN((0.75*J1664),847)),MIN(J1664,(0.75*$C1664),847)),2),T1664)))</f>
        <v>Effectuez l’étape 1</v>
      </c>
      <c r="O1664" s="56" t="str">
        <f>IF(ISTEXT(overallRate),"Effectuez l’étape 1",IF(OR(COUNT($C1664,K1664)&lt;&gt;2,overallRate=0),0,IF(G1664="Yes",ROUND(MAX(IF($B1664="Non - avec lien de dépendance",0,MIN((0.75*K1664),847)),MIN(K1664,(0.75*$C1664),847)),2),U1664)))</f>
        <v>Effectuez l’étape 1</v>
      </c>
      <c r="P1664" s="3">
        <f t="shared" si="25"/>
        <v>0</v>
      </c>
      <c r="R1664" s="110" t="e">
        <f>IF(revenueReduction&gt;0.3,MAX(IF($B1664="Non - avec lien de dépendance",MIN(1129,H1664,$C1664)*overallRate,MIN(1129,H1664)*overallRate),ROUND(MAX(IF($B1664="Non - avec lien de dépendance",0,MIN((0.75*H1664),847)),MIN(H1664,(0.75*$C1664),847)),2)),IF($B1664="Non - avec lien de dépendance",MIN(1129,H1664,$C1664)*overallRate,MIN(1129,H1664)*overallRate))</f>
        <v>#VALUE!</v>
      </c>
      <c r="S1664" s="110" t="e">
        <f>IF(revenueReduction&gt;0.3,MAX(IF($B1664="Non - avec lien de dépendance",MIN(1129,I1664,$C1664)*overallRate,MIN(1129,I1664)*overallRate),ROUND(MAX(IF($B1664="Non - avec lien de dépendance",0,MIN((0.75*I1664),847)),MIN(I1664,(0.75*$C1664),847)),2)),IF($B1664="Non - avec lien de dépendance",MIN(1129,I1664,$C1664)*overallRate,MIN(1129,I1664)*overallRate))</f>
        <v>#VALUE!</v>
      </c>
      <c r="T1664" s="110" t="e">
        <f>IF(revenueReduction&gt;0.3,MAX(IF($B1664="Non - avec lien de dépendance",MIN(1129,J1664,$C1664)*overallRate,MIN(1129,J1664)*overallRate),ROUND(MAX(IF($B1664="Non - avec lien de dépendance",0,MIN((0.75*J1664),847)),MIN(J1664,(0.75*$C1664),847)),2)),IF($B1664="Non - avec lien de dépendance",MIN(1129,J1664,$C1664)*overallRate,MIN(1129,J1664)*overallRate))</f>
        <v>#VALUE!</v>
      </c>
      <c r="U1664" s="110" t="e">
        <f>IF(revenueReduction&gt;0.3,MAX(IF($B1664="Non - avec lien de dépendance",MIN(1129,K1664,$C1664)*overallRate,MIN(1129,K1664)*overallRate),ROUND(MAX(IF($B1664="Non - avec lien de dépendance",0,MIN((0.75*K1664),847)),MIN(K1664,(0.75*$C1664),847)),2)),IF($B1664="Non - avec lien de dépendance",MIN(1129,K1664,$C1664)*overallRate,MIN(1129,K1664)*overallRate))</f>
        <v>#VALUE!</v>
      </c>
    </row>
    <row r="1665" spans="12:21" x14ac:dyDescent="0.5">
      <c r="L1665" s="56" t="str">
        <f>IF(ISTEXT(overallRate),"Effectuez l’étape 1",IF(OR(COUNT($C1665,H1665)&lt;&gt;2,overallRate=0),0,IF(D1665="Oui",ROUND(MAX(IF($B1665="Non - avec lien de dépendance",0,MIN((0.75*H1665),847)),MIN(H1665,(0.75*$C1665),847)),2),R1665)))</f>
        <v>Effectuez l’étape 1</v>
      </c>
      <c r="M1665" s="56" t="str">
        <f>IF(ISTEXT(overallRate),"Effectuez l’étape 1",IF(OR(COUNT($C1665,I1665)&lt;&gt;2,overallRate=0),0,IF(E1665="Yes",ROUND(MAX(IF($B1665="Non - avec lien de dépendance",0,MIN((0.75*I1665),847)),MIN(I1665,(0.75*$C1665),847)),2),S1665)))</f>
        <v>Effectuez l’étape 1</v>
      </c>
      <c r="N1665" s="56" t="str">
        <f>IF(ISTEXT(overallRate),"Effectuez l’étape 1",IF(OR(COUNT($C1665,J1665)&lt;&gt;2,overallRate=0),0,IF(F1665="Yes",ROUND(MAX(IF($B1665="Non - avec lien de dépendance",0,MIN((0.75*J1665),847)),MIN(J1665,(0.75*$C1665),847)),2),T1665)))</f>
        <v>Effectuez l’étape 1</v>
      </c>
      <c r="O1665" s="56" t="str">
        <f>IF(ISTEXT(overallRate),"Effectuez l’étape 1",IF(OR(COUNT($C1665,K1665)&lt;&gt;2,overallRate=0),0,IF(G1665="Yes",ROUND(MAX(IF($B1665="Non - avec lien de dépendance",0,MIN((0.75*K1665),847)),MIN(K1665,(0.75*$C1665),847)),2),U1665)))</f>
        <v>Effectuez l’étape 1</v>
      </c>
      <c r="P1665" s="3">
        <f t="shared" si="25"/>
        <v>0</v>
      </c>
      <c r="R1665" s="110" t="e">
        <f>IF(revenueReduction&gt;0.3,MAX(IF($B1665="Non - avec lien de dépendance",MIN(1129,H1665,$C1665)*overallRate,MIN(1129,H1665)*overallRate),ROUND(MAX(IF($B1665="Non - avec lien de dépendance",0,MIN((0.75*H1665),847)),MIN(H1665,(0.75*$C1665),847)),2)),IF($B1665="Non - avec lien de dépendance",MIN(1129,H1665,$C1665)*overallRate,MIN(1129,H1665)*overallRate))</f>
        <v>#VALUE!</v>
      </c>
      <c r="S1665" s="110" t="e">
        <f>IF(revenueReduction&gt;0.3,MAX(IF($B1665="Non - avec lien de dépendance",MIN(1129,I1665,$C1665)*overallRate,MIN(1129,I1665)*overallRate),ROUND(MAX(IF($B1665="Non - avec lien de dépendance",0,MIN((0.75*I1665),847)),MIN(I1665,(0.75*$C1665),847)),2)),IF($B1665="Non - avec lien de dépendance",MIN(1129,I1665,$C1665)*overallRate,MIN(1129,I1665)*overallRate))</f>
        <v>#VALUE!</v>
      </c>
      <c r="T1665" s="110" t="e">
        <f>IF(revenueReduction&gt;0.3,MAX(IF($B1665="Non - avec lien de dépendance",MIN(1129,J1665,$C1665)*overallRate,MIN(1129,J1665)*overallRate),ROUND(MAX(IF($B1665="Non - avec lien de dépendance",0,MIN((0.75*J1665),847)),MIN(J1665,(0.75*$C1665),847)),2)),IF($B1665="Non - avec lien de dépendance",MIN(1129,J1665,$C1665)*overallRate,MIN(1129,J1665)*overallRate))</f>
        <v>#VALUE!</v>
      </c>
      <c r="U1665" s="110" t="e">
        <f>IF(revenueReduction&gt;0.3,MAX(IF($B1665="Non - avec lien de dépendance",MIN(1129,K1665,$C1665)*overallRate,MIN(1129,K1665)*overallRate),ROUND(MAX(IF($B1665="Non - avec lien de dépendance",0,MIN((0.75*K1665),847)),MIN(K1665,(0.75*$C1665),847)),2)),IF($B1665="Non - avec lien de dépendance",MIN(1129,K1665,$C1665)*overallRate,MIN(1129,K1665)*overallRate))</f>
        <v>#VALUE!</v>
      </c>
    </row>
    <row r="1666" spans="12:21" x14ac:dyDescent="0.5">
      <c r="L1666" s="56" t="str">
        <f>IF(ISTEXT(overallRate),"Effectuez l’étape 1",IF(OR(COUNT($C1666,H1666)&lt;&gt;2,overallRate=0),0,IF(D1666="Oui",ROUND(MAX(IF($B1666="Non - avec lien de dépendance",0,MIN((0.75*H1666),847)),MIN(H1666,(0.75*$C1666),847)),2),R1666)))</f>
        <v>Effectuez l’étape 1</v>
      </c>
      <c r="M1666" s="56" t="str">
        <f>IF(ISTEXT(overallRate),"Effectuez l’étape 1",IF(OR(COUNT($C1666,I1666)&lt;&gt;2,overallRate=0),0,IF(E1666="Yes",ROUND(MAX(IF($B1666="Non - avec lien de dépendance",0,MIN((0.75*I1666),847)),MIN(I1666,(0.75*$C1666),847)),2),S1666)))</f>
        <v>Effectuez l’étape 1</v>
      </c>
      <c r="N1666" s="56" t="str">
        <f>IF(ISTEXT(overallRate),"Effectuez l’étape 1",IF(OR(COUNT($C1666,J1666)&lt;&gt;2,overallRate=0),0,IF(F1666="Yes",ROUND(MAX(IF($B1666="Non - avec lien de dépendance",0,MIN((0.75*J1666),847)),MIN(J1666,(0.75*$C1666),847)),2),T1666)))</f>
        <v>Effectuez l’étape 1</v>
      </c>
      <c r="O1666" s="56" t="str">
        <f>IF(ISTEXT(overallRate),"Effectuez l’étape 1",IF(OR(COUNT($C1666,K1666)&lt;&gt;2,overallRate=0),0,IF(G1666="Yes",ROUND(MAX(IF($B1666="Non - avec lien de dépendance",0,MIN((0.75*K1666),847)),MIN(K1666,(0.75*$C1666),847)),2),U1666)))</f>
        <v>Effectuez l’étape 1</v>
      </c>
      <c r="P1666" s="3">
        <f t="shared" si="25"/>
        <v>0</v>
      </c>
      <c r="R1666" s="110" t="e">
        <f>IF(revenueReduction&gt;0.3,MAX(IF($B1666="Non - avec lien de dépendance",MIN(1129,H1666,$C1666)*overallRate,MIN(1129,H1666)*overallRate),ROUND(MAX(IF($B1666="Non - avec lien de dépendance",0,MIN((0.75*H1666),847)),MIN(H1666,(0.75*$C1666),847)),2)),IF($B1666="Non - avec lien de dépendance",MIN(1129,H1666,$C1666)*overallRate,MIN(1129,H1666)*overallRate))</f>
        <v>#VALUE!</v>
      </c>
      <c r="S1666" s="110" t="e">
        <f>IF(revenueReduction&gt;0.3,MAX(IF($B1666="Non - avec lien de dépendance",MIN(1129,I1666,$C1666)*overallRate,MIN(1129,I1666)*overallRate),ROUND(MAX(IF($B1666="Non - avec lien de dépendance",0,MIN((0.75*I1666),847)),MIN(I1666,(0.75*$C1666),847)),2)),IF($B1666="Non - avec lien de dépendance",MIN(1129,I1666,$C1666)*overallRate,MIN(1129,I1666)*overallRate))</f>
        <v>#VALUE!</v>
      </c>
      <c r="T1666" s="110" t="e">
        <f>IF(revenueReduction&gt;0.3,MAX(IF($B1666="Non - avec lien de dépendance",MIN(1129,J1666,$C1666)*overallRate,MIN(1129,J1666)*overallRate),ROUND(MAX(IF($B1666="Non - avec lien de dépendance",0,MIN((0.75*J1666),847)),MIN(J1666,(0.75*$C1666),847)),2)),IF($B1666="Non - avec lien de dépendance",MIN(1129,J1666,$C1666)*overallRate,MIN(1129,J1666)*overallRate))</f>
        <v>#VALUE!</v>
      </c>
      <c r="U1666" s="110" t="e">
        <f>IF(revenueReduction&gt;0.3,MAX(IF($B1666="Non - avec lien de dépendance",MIN(1129,K1666,$C1666)*overallRate,MIN(1129,K1666)*overallRate),ROUND(MAX(IF($B1666="Non - avec lien de dépendance",0,MIN((0.75*K1666),847)),MIN(K1666,(0.75*$C1666),847)),2)),IF($B1666="Non - avec lien de dépendance",MIN(1129,K1666,$C1666)*overallRate,MIN(1129,K1666)*overallRate))</f>
        <v>#VALUE!</v>
      </c>
    </row>
    <row r="1667" spans="12:21" x14ac:dyDescent="0.5">
      <c r="L1667" s="56" t="str">
        <f>IF(ISTEXT(overallRate),"Effectuez l’étape 1",IF(OR(COUNT($C1667,H1667)&lt;&gt;2,overallRate=0),0,IF(D1667="Oui",ROUND(MAX(IF($B1667="Non - avec lien de dépendance",0,MIN((0.75*H1667),847)),MIN(H1667,(0.75*$C1667),847)),2),R1667)))</f>
        <v>Effectuez l’étape 1</v>
      </c>
      <c r="M1667" s="56" t="str">
        <f>IF(ISTEXT(overallRate),"Effectuez l’étape 1",IF(OR(COUNT($C1667,I1667)&lt;&gt;2,overallRate=0),0,IF(E1667="Yes",ROUND(MAX(IF($B1667="Non - avec lien de dépendance",0,MIN((0.75*I1667),847)),MIN(I1667,(0.75*$C1667),847)),2),S1667)))</f>
        <v>Effectuez l’étape 1</v>
      </c>
      <c r="N1667" s="56" t="str">
        <f>IF(ISTEXT(overallRate),"Effectuez l’étape 1",IF(OR(COUNT($C1667,J1667)&lt;&gt;2,overallRate=0),0,IF(F1667="Yes",ROUND(MAX(IF($B1667="Non - avec lien de dépendance",0,MIN((0.75*J1667),847)),MIN(J1667,(0.75*$C1667),847)),2),T1667)))</f>
        <v>Effectuez l’étape 1</v>
      </c>
      <c r="O1667" s="56" t="str">
        <f>IF(ISTEXT(overallRate),"Effectuez l’étape 1",IF(OR(COUNT($C1667,K1667)&lt;&gt;2,overallRate=0),0,IF(G1667="Yes",ROUND(MAX(IF($B1667="Non - avec lien de dépendance",0,MIN((0.75*K1667),847)),MIN(K1667,(0.75*$C1667),847)),2),U1667)))</f>
        <v>Effectuez l’étape 1</v>
      </c>
      <c r="P1667" s="3">
        <f t="shared" si="25"/>
        <v>0</v>
      </c>
      <c r="R1667" s="110" t="e">
        <f>IF(revenueReduction&gt;0.3,MAX(IF($B1667="Non - avec lien de dépendance",MIN(1129,H1667,$C1667)*overallRate,MIN(1129,H1667)*overallRate),ROUND(MAX(IF($B1667="Non - avec lien de dépendance",0,MIN((0.75*H1667),847)),MIN(H1667,(0.75*$C1667),847)),2)),IF($B1667="Non - avec lien de dépendance",MIN(1129,H1667,$C1667)*overallRate,MIN(1129,H1667)*overallRate))</f>
        <v>#VALUE!</v>
      </c>
      <c r="S1667" s="110" t="e">
        <f>IF(revenueReduction&gt;0.3,MAX(IF($B1667="Non - avec lien de dépendance",MIN(1129,I1667,$C1667)*overallRate,MIN(1129,I1667)*overallRate),ROUND(MAX(IF($B1667="Non - avec lien de dépendance",0,MIN((0.75*I1667),847)),MIN(I1667,(0.75*$C1667),847)),2)),IF($B1667="Non - avec lien de dépendance",MIN(1129,I1667,$C1667)*overallRate,MIN(1129,I1667)*overallRate))</f>
        <v>#VALUE!</v>
      </c>
      <c r="T1667" s="110" t="e">
        <f>IF(revenueReduction&gt;0.3,MAX(IF($B1667="Non - avec lien de dépendance",MIN(1129,J1667,$C1667)*overallRate,MIN(1129,J1667)*overallRate),ROUND(MAX(IF($B1667="Non - avec lien de dépendance",0,MIN((0.75*J1667),847)),MIN(J1667,(0.75*$C1667),847)),2)),IF($B1667="Non - avec lien de dépendance",MIN(1129,J1667,$C1667)*overallRate,MIN(1129,J1667)*overallRate))</f>
        <v>#VALUE!</v>
      </c>
      <c r="U1667" s="110" t="e">
        <f>IF(revenueReduction&gt;0.3,MAX(IF($B1667="Non - avec lien de dépendance",MIN(1129,K1667,$C1667)*overallRate,MIN(1129,K1667)*overallRate),ROUND(MAX(IF($B1667="Non - avec lien de dépendance",0,MIN((0.75*K1667),847)),MIN(K1667,(0.75*$C1667),847)),2)),IF($B1667="Non - avec lien de dépendance",MIN(1129,K1667,$C1667)*overallRate,MIN(1129,K1667)*overallRate))</f>
        <v>#VALUE!</v>
      </c>
    </row>
    <row r="1668" spans="12:21" x14ac:dyDescent="0.5">
      <c r="L1668" s="56" t="str">
        <f>IF(ISTEXT(overallRate),"Effectuez l’étape 1",IF(OR(COUNT($C1668,H1668)&lt;&gt;2,overallRate=0),0,IF(D1668="Oui",ROUND(MAX(IF($B1668="Non - avec lien de dépendance",0,MIN((0.75*H1668),847)),MIN(H1668,(0.75*$C1668),847)),2),R1668)))</f>
        <v>Effectuez l’étape 1</v>
      </c>
      <c r="M1668" s="56" t="str">
        <f>IF(ISTEXT(overallRate),"Effectuez l’étape 1",IF(OR(COUNT($C1668,I1668)&lt;&gt;2,overallRate=0),0,IF(E1668="Yes",ROUND(MAX(IF($B1668="Non - avec lien de dépendance",0,MIN((0.75*I1668),847)),MIN(I1668,(0.75*$C1668),847)),2),S1668)))</f>
        <v>Effectuez l’étape 1</v>
      </c>
      <c r="N1668" s="56" t="str">
        <f>IF(ISTEXT(overallRate),"Effectuez l’étape 1",IF(OR(COUNT($C1668,J1668)&lt;&gt;2,overallRate=0),0,IF(F1668="Yes",ROUND(MAX(IF($B1668="Non - avec lien de dépendance",0,MIN((0.75*J1668),847)),MIN(J1668,(0.75*$C1668),847)),2),T1668)))</f>
        <v>Effectuez l’étape 1</v>
      </c>
      <c r="O1668" s="56" t="str">
        <f>IF(ISTEXT(overallRate),"Effectuez l’étape 1",IF(OR(COUNT($C1668,K1668)&lt;&gt;2,overallRate=0),0,IF(G1668="Yes",ROUND(MAX(IF($B1668="Non - avec lien de dépendance",0,MIN((0.75*K1668),847)),MIN(K1668,(0.75*$C1668),847)),2),U1668)))</f>
        <v>Effectuez l’étape 1</v>
      </c>
      <c r="P1668" s="3">
        <f t="shared" si="25"/>
        <v>0</v>
      </c>
      <c r="R1668" s="110" t="e">
        <f>IF(revenueReduction&gt;0.3,MAX(IF($B1668="Non - avec lien de dépendance",MIN(1129,H1668,$C1668)*overallRate,MIN(1129,H1668)*overallRate),ROUND(MAX(IF($B1668="Non - avec lien de dépendance",0,MIN((0.75*H1668),847)),MIN(H1668,(0.75*$C1668),847)),2)),IF($B1668="Non - avec lien de dépendance",MIN(1129,H1668,$C1668)*overallRate,MIN(1129,H1668)*overallRate))</f>
        <v>#VALUE!</v>
      </c>
      <c r="S1668" s="110" t="e">
        <f>IF(revenueReduction&gt;0.3,MAX(IF($B1668="Non - avec lien de dépendance",MIN(1129,I1668,$C1668)*overallRate,MIN(1129,I1668)*overallRate),ROUND(MAX(IF($B1668="Non - avec lien de dépendance",0,MIN((0.75*I1668),847)),MIN(I1668,(0.75*$C1668),847)),2)),IF($B1668="Non - avec lien de dépendance",MIN(1129,I1668,$C1668)*overallRate,MIN(1129,I1668)*overallRate))</f>
        <v>#VALUE!</v>
      </c>
      <c r="T1668" s="110" t="e">
        <f>IF(revenueReduction&gt;0.3,MAX(IF($B1668="Non - avec lien de dépendance",MIN(1129,J1668,$C1668)*overallRate,MIN(1129,J1668)*overallRate),ROUND(MAX(IF($B1668="Non - avec lien de dépendance",0,MIN((0.75*J1668),847)),MIN(J1668,(0.75*$C1668),847)),2)),IF($B1668="Non - avec lien de dépendance",MIN(1129,J1668,$C1668)*overallRate,MIN(1129,J1668)*overallRate))</f>
        <v>#VALUE!</v>
      </c>
      <c r="U1668" s="110" t="e">
        <f>IF(revenueReduction&gt;0.3,MAX(IF($B1668="Non - avec lien de dépendance",MIN(1129,K1668,$C1668)*overallRate,MIN(1129,K1668)*overallRate),ROUND(MAX(IF($B1668="Non - avec lien de dépendance",0,MIN((0.75*K1668),847)),MIN(K1668,(0.75*$C1668),847)),2)),IF($B1668="Non - avec lien de dépendance",MIN(1129,K1668,$C1668)*overallRate,MIN(1129,K1668)*overallRate))</f>
        <v>#VALUE!</v>
      </c>
    </row>
    <row r="1669" spans="12:21" x14ac:dyDescent="0.5">
      <c r="L1669" s="56" t="str">
        <f>IF(ISTEXT(overallRate),"Effectuez l’étape 1",IF(OR(COUNT($C1669,H1669)&lt;&gt;2,overallRate=0),0,IF(D1669="Oui",ROUND(MAX(IF($B1669="Non - avec lien de dépendance",0,MIN((0.75*H1669),847)),MIN(H1669,(0.75*$C1669),847)),2),R1669)))</f>
        <v>Effectuez l’étape 1</v>
      </c>
      <c r="M1669" s="56" t="str">
        <f>IF(ISTEXT(overallRate),"Effectuez l’étape 1",IF(OR(COUNT($C1669,I1669)&lt;&gt;2,overallRate=0),0,IF(E1669="Yes",ROUND(MAX(IF($B1669="Non - avec lien de dépendance",0,MIN((0.75*I1669),847)),MIN(I1669,(0.75*$C1669),847)),2),S1669)))</f>
        <v>Effectuez l’étape 1</v>
      </c>
      <c r="N1669" s="56" t="str">
        <f>IF(ISTEXT(overallRate),"Effectuez l’étape 1",IF(OR(COUNT($C1669,J1669)&lt;&gt;2,overallRate=0),0,IF(F1669="Yes",ROUND(MAX(IF($B1669="Non - avec lien de dépendance",0,MIN((0.75*J1669),847)),MIN(J1669,(0.75*$C1669),847)),2),T1669)))</f>
        <v>Effectuez l’étape 1</v>
      </c>
      <c r="O1669" s="56" t="str">
        <f>IF(ISTEXT(overallRate),"Effectuez l’étape 1",IF(OR(COUNT($C1669,K1669)&lt;&gt;2,overallRate=0),0,IF(G1669="Yes",ROUND(MAX(IF($B1669="Non - avec lien de dépendance",0,MIN((0.75*K1669),847)),MIN(K1669,(0.75*$C1669),847)),2),U1669)))</f>
        <v>Effectuez l’étape 1</v>
      </c>
      <c r="P1669" s="3">
        <f t="shared" si="25"/>
        <v>0</v>
      </c>
      <c r="R1669" s="110" t="e">
        <f>IF(revenueReduction&gt;0.3,MAX(IF($B1669="Non - avec lien de dépendance",MIN(1129,H1669,$C1669)*overallRate,MIN(1129,H1669)*overallRate),ROUND(MAX(IF($B1669="Non - avec lien de dépendance",0,MIN((0.75*H1669),847)),MIN(H1669,(0.75*$C1669),847)),2)),IF($B1669="Non - avec lien de dépendance",MIN(1129,H1669,$C1669)*overallRate,MIN(1129,H1669)*overallRate))</f>
        <v>#VALUE!</v>
      </c>
      <c r="S1669" s="110" t="e">
        <f>IF(revenueReduction&gt;0.3,MAX(IF($B1669="Non - avec lien de dépendance",MIN(1129,I1669,$C1669)*overallRate,MIN(1129,I1669)*overallRate),ROUND(MAX(IF($B1669="Non - avec lien de dépendance",0,MIN((0.75*I1669),847)),MIN(I1669,(0.75*$C1669),847)),2)),IF($B1669="Non - avec lien de dépendance",MIN(1129,I1669,$C1669)*overallRate,MIN(1129,I1669)*overallRate))</f>
        <v>#VALUE!</v>
      </c>
      <c r="T1669" s="110" t="e">
        <f>IF(revenueReduction&gt;0.3,MAX(IF($B1669="Non - avec lien de dépendance",MIN(1129,J1669,$C1669)*overallRate,MIN(1129,J1669)*overallRate),ROUND(MAX(IF($B1669="Non - avec lien de dépendance",0,MIN((0.75*J1669),847)),MIN(J1669,(0.75*$C1669),847)),2)),IF($B1669="Non - avec lien de dépendance",MIN(1129,J1669,$C1669)*overallRate,MIN(1129,J1669)*overallRate))</f>
        <v>#VALUE!</v>
      </c>
      <c r="U1669" s="110" t="e">
        <f>IF(revenueReduction&gt;0.3,MAX(IF($B1669="Non - avec lien de dépendance",MIN(1129,K1669,$C1669)*overallRate,MIN(1129,K1669)*overallRate),ROUND(MAX(IF($B1669="Non - avec lien de dépendance",0,MIN((0.75*K1669),847)),MIN(K1669,(0.75*$C1669),847)),2)),IF($B1669="Non - avec lien de dépendance",MIN(1129,K1669,$C1669)*overallRate,MIN(1129,K1669)*overallRate))</f>
        <v>#VALUE!</v>
      </c>
    </row>
    <row r="1670" spans="12:21" x14ac:dyDescent="0.5">
      <c r="L1670" s="56" t="str">
        <f>IF(ISTEXT(overallRate),"Effectuez l’étape 1",IF(OR(COUNT($C1670,H1670)&lt;&gt;2,overallRate=0),0,IF(D1670="Oui",ROUND(MAX(IF($B1670="Non - avec lien de dépendance",0,MIN((0.75*H1670),847)),MIN(H1670,(0.75*$C1670),847)),2),R1670)))</f>
        <v>Effectuez l’étape 1</v>
      </c>
      <c r="M1670" s="56" t="str">
        <f>IF(ISTEXT(overallRate),"Effectuez l’étape 1",IF(OR(COUNT($C1670,I1670)&lt;&gt;2,overallRate=0),0,IF(E1670="Yes",ROUND(MAX(IF($B1670="Non - avec lien de dépendance",0,MIN((0.75*I1670),847)),MIN(I1670,(0.75*$C1670),847)),2),S1670)))</f>
        <v>Effectuez l’étape 1</v>
      </c>
      <c r="N1670" s="56" t="str">
        <f>IF(ISTEXT(overallRate),"Effectuez l’étape 1",IF(OR(COUNT($C1670,J1670)&lt;&gt;2,overallRate=0),0,IF(F1670="Yes",ROUND(MAX(IF($B1670="Non - avec lien de dépendance",0,MIN((0.75*J1670),847)),MIN(J1670,(0.75*$C1670),847)),2),T1670)))</f>
        <v>Effectuez l’étape 1</v>
      </c>
      <c r="O1670" s="56" t="str">
        <f>IF(ISTEXT(overallRate),"Effectuez l’étape 1",IF(OR(COUNT($C1670,K1670)&lt;&gt;2,overallRate=0),0,IF(G1670="Yes",ROUND(MAX(IF($B1670="Non - avec lien de dépendance",0,MIN((0.75*K1670),847)),MIN(K1670,(0.75*$C1670),847)),2),U1670)))</f>
        <v>Effectuez l’étape 1</v>
      </c>
      <c r="P1670" s="3">
        <f t="shared" si="25"/>
        <v>0</v>
      </c>
      <c r="R1670" s="110" t="e">
        <f>IF(revenueReduction&gt;0.3,MAX(IF($B1670="Non - avec lien de dépendance",MIN(1129,H1670,$C1670)*overallRate,MIN(1129,H1670)*overallRate),ROUND(MAX(IF($B1670="Non - avec lien de dépendance",0,MIN((0.75*H1670),847)),MIN(H1670,(0.75*$C1670),847)),2)),IF($B1670="Non - avec lien de dépendance",MIN(1129,H1670,$C1670)*overallRate,MIN(1129,H1670)*overallRate))</f>
        <v>#VALUE!</v>
      </c>
      <c r="S1670" s="110" t="e">
        <f>IF(revenueReduction&gt;0.3,MAX(IF($B1670="Non - avec lien de dépendance",MIN(1129,I1670,$C1670)*overallRate,MIN(1129,I1670)*overallRate),ROUND(MAX(IF($B1670="Non - avec lien de dépendance",0,MIN((0.75*I1670),847)),MIN(I1670,(0.75*$C1670),847)),2)),IF($B1670="Non - avec lien de dépendance",MIN(1129,I1670,$C1670)*overallRate,MIN(1129,I1670)*overallRate))</f>
        <v>#VALUE!</v>
      </c>
      <c r="T1670" s="110" t="e">
        <f>IF(revenueReduction&gt;0.3,MAX(IF($B1670="Non - avec lien de dépendance",MIN(1129,J1670,$C1670)*overallRate,MIN(1129,J1670)*overallRate),ROUND(MAX(IF($B1670="Non - avec lien de dépendance",0,MIN((0.75*J1670),847)),MIN(J1670,(0.75*$C1670),847)),2)),IF($B1670="Non - avec lien de dépendance",MIN(1129,J1670,$C1670)*overallRate,MIN(1129,J1670)*overallRate))</f>
        <v>#VALUE!</v>
      </c>
      <c r="U1670" s="110" t="e">
        <f>IF(revenueReduction&gt;0.3,MAX(IF($B1670="Non - avec lien de dépendance",MIN(1129,K1670,$C1670)*overallRate,MIN(1129,K1670)*overallRate),ROUND(MAX(IF($B1670="Non - avec lien de dépendance",0,MIN((0.75*K1670),847)),MIN(K1670,(0.75*$C1670),847)),2)),IF($B1670="Non - avec lien de dépendance",MIN(1129,K1670,$C1670)*overallRate,MIN(1129,K1670)*overallRate))</f>
        <v>#VALUE!</v>
      </c>
    </row>
    <row r="1671" spans="12:21" x14ac:dyDescent="0.5">
      <c r="L1671" s="56" t="str">
        <f>IF(ISTEXT(overallRate),"Effectuez l’étape 1",IF(OR(COUNT($C1671,H1671)&lt;&gt;2,overallRate=0),0,IF(D1671="Oui",ROUND(MAX(IF($B1671="Non - avec lien de dépendance",0,MIN((0.75*H1671),847)),MIN(H1671,(0.75*$C1671),847)),2),R1671)))</f>
        <v>Effectuez l’étape 1</v>
      </c>
      <c r="M1671" s="56" t="str">
        <f>IF(ISTEXT(overallRate),"Effectuez l’étape 1",IF(OR(COUNT($C1671,I1671)&lt;&gt;2,overallRate=0),0,IF(E1671="Yes",ROUND(MAX(IF($B1671="Non - avec lien de dépendance",0,MIN((0.75*I1671),847)),MIN(I1671,(0.75*$C1671),847)),2),S1671)))</f>
        <v>Effectuez l’étape 1</v>
      </c>
      <c r="N1671" s="56" t="str">
        <f>IF(ISTEXT(overallRate),"Effectuez l’étape 1",IF(OR(COUNT($C1671,J1671)&lt;&gt;2,overallRate=0),0,IF(F1671="Yes",ROUND(MAX(IF($B1671="Non - avec lien de dépendance",0,MIN((0.75*J1671),847)),MIN(J1671,(0.75*$C1671),847)),2),T1671)))</f>
        <v>Effectuez l’étape 1</v>
      </c>
      <c r="O1671" s="56" t="str">
        <f>IF(ISTEXT(overallRate),"Effectuez l’étape 1",IF(OR(COUNT($C1671,K1671)&lt;&gt;2,overallRate=0),0,IF(G1671="Yes",ROUND(MAX(IF($B1671="Non - avec lien de dépendance",0,MIN((0.75*K1671),847)),MIN(K1671,(0.75*$C1671),847)),2),U1671)))</f>
        <v>Effectuez l’étape 1</v>
      </c>
      <c r="P1671" s="3">
        <f t="shared" ref="P1671:P1734" si="26">IF(AND(COUNT(C1671:K1671)&gt;0,OR(COUNT(C1671:K1671)&lt;&gt;5,ISBLANK(B1671))),"Fill out all amounts",SUM(L1671:O1671))</f>
        <v>0</v>
      </c>
      <c r="R1671" s="110" t="e">
        <f>IF(revenueReduction&gt;0.3,MAX(IF($B1671="Non - avec lien de dépendance",MIN(1129,H1671,$C1671)*overallRate,MIN(1129,H1671)*overallRate),ROUND(MAX(IF($B1671="Non - avec lien de dépendance",0,MIN((0.75*H1671),847)),MIN(H1671,(0.75*$C1671),847)),2)),IF($B1671="Non - avec lien de dépendance",MIN(1129,H1671,$C1671)*overallRate,MIN(1129,H1671)*overallRate))</f>
        <v>#VALUE!</v>
      </c>
      <c r="S1671" s="110" t="e">
        <f>IF(revenueReduction&gt;0.3,MAX(IF($B1671="Non - avec lien de dépendance",MIN(1129,I1671,$C1671)*overallRate,MIN(1129,I1671)*overallRate),ROUND(MAX(IF($B1671="Non - avec lien de dépendance",0,MIN((0.75*I1671),847)),MIN(I1671,(0.75*$C1671),847)),2)),IF($B1671="Non - avec lien de dépendance",MIN(1129,I1671,$C1671)*overallRate,MIN(1129,I1671)*overallRate))</f>
        <v>#VALUE!</v>
      </c>
      <c r="T1671" s="110" t="e">
        <f>IF(revenueReduction&gt;0.3,MAX(IF($B1671="Non - avec lien de dépendance",MIN(1129,J1671,$C1671)*overallRate,MIN(1129,J1671)*overallRate),ROUND(MAX(IF($B1671="Non - avec lien de dépendance",0,MIN((0.75*J1671),847)),MIN(J1671,(0.75*$C1671),847)),2)),IF($B1671="Non - avec lien de dépendance",MIN(1129,J1671,$C1671)*overallRate,MIN(1129,J1671)*overallRate))</f>
        <v>#VALUE!</v>
      </c>
      <c r="U1671" s="110" t="e">
        <f>IF(revenueReduction&gt;0.3,MAX(IF($B1671="Non - avec lien de dépendance",MIN(1129,K1671,$C1671)*overallRate,MIN(1129,K1671)*overallRate),ROUND(MAX(IF($B1671="Non - avec lien de dépendance",0,MIN((0.75*K1671),847)),MIN(K1671,(0.75*$C1671),847)),2)),IF($B1671="Non - avec lien de dépendance",MIN(1129,K1671,$C1671)*overallRate,MIN(1129,K1671)*overallRate))</f>
        <v>#VALUE!</v>
      </c>
    </row>
    <row r="1672" spans="12:21" x14ac:dyDescent="0.5">
      <c r="L1672" s="56" t="str">
        <f>IF(ISTEXT(overallRate),"Effectuez l’étape 1",IF(OR(COUNT($C1672,H1672)&lt;&gt;2,overallRate=0),0,IF(D1672="Oui",ROUND(MAX(IF($B1672="Non - avec lien de dépendance",0,MIN((0.75*H1672),847)),MIN(H1672,(0.75*$C1672),847)),2),R1672)))</f>
        <v>Effectuez l’étape 1</v>
      </c>
      <c r="M1672" s="56" t="str">
        <f>IF(ISTEXT(overallRate),"Effectuez l’étape 1",IF(OR(COUNT($C1672,I1672)&lt;&gt;2,overallRate=0),0,IF(E1672="Yes",ROUND(MAX(IF($B1672="Non - avec lien de dépendance",0,MIN((0.75*I1672),847)),MIN(I1672,(0.75*$C1672),847)),2),S1672)))</f>
        <v>Effectuez l’étape 1</v>
      </c>
      <c r="N1672" s="56" t="str">
        <f>IF(ISTEXT(overallRate),"Effectuez l’étape 1",IF(OR(COUNT($C1672,J1672)&lt;&gt;2,overallRate=0),0,IF(F1672="Yes",ROUND(MAX(IF($B1672="Non - avec lien de dépendance",0,MIN((0.75*J1672),847)),MIN(J1672,(0.75*$C1672),847)),2),T1672)))</f>
        <v>Effectuez l’étape 1</v>
      </c>
      <c r="O1672" s="56" t="str">
        <f>IF(ISTEXT(overallRate),"Effectuez l’étape 1",IF(OR(COUNT($C1672,K1672)&lt;&gt;2,overallRate=0),0,IF(G1672="Yes",ROUND(MAX(IF($B1672="Non - avec lien de dépendance",0,MIN((0.75*K1672),847)),MIN(K1672,(0.75*$C1672),847)),2),U1672)))</f>
        <v>Effectuez l’étape 1</v>
      </c>
      <c r="P1672" s="3">
        <f t="shared" si="26"/>
        <v>0</v>
      </c>
      <c r="R1672" s="110" t="e">
        <f>IF(revenueReduction&gt;0.3,MAX(IF($B1672="Non - avec lien de dépendance",MIN(1129,H1672,$C1672)*overallRate,MIN(1129,H1672)*overallRate),ROUND(MAX(IF($B1672="Non - avec lien de dépendance",0,MIN((0.75*H1672),847)),MIN(H1672,(0.75*$C1672),847)),2)),IF($B1672="Non - avec lien de dépendance",MIN(1129,H1672,$C1672)*overallRate,MIN(1129,H1672)*overallRate))</f>
        <v>#VALUE!</v>
      </c>
      <c r="S1672" s="110" t="e">
        <f>IF(revenueReduction&gt;0.3,MAX(IF($B1672="Non - avec lien de dépendance",MIN(1129,I1672,$C1672)*overallRate,MIN(1129,I1672)*overallRate),ROUND(MAX(IF($B1672="Non - avec lien de dépendance",0,MIN((0.75*I1672),847)),MIN(I1672,(0.75*$C1672),847)),2)),IF($B1672="Non - avec lien de dépendance",MIN(1129,I1672,$C1672)*overallRate,MIN(1129,I1672)*overallRate))</f>
        <v>#VALUE!</v>
      </c>
      <c r="T1672" s="110" t="e">
        <f>IF(revenueReduction&gt;0.3,MAX(IF($B1672="Non - avec lien de dépendance",MIN(1129,J1672,$C1672)*overallRate,MIN(1129,J1672)*overallRate),ROUND(MAX(IF($B1672="Non - avec lien de dépendance",0,MIN((0.75*J1672),847)),MIN(J1672,(0.75*$C1672),847)),2)),IF($B1672="Non - avec lien de dépendance",MIN(1129,J1672,$C1672)*overallRate,MIN(1129,J1672)*overallRate))</f>
        <v>#VALUE!</v>
      </c>
      <c r="U1672" s="110" t="e">
        <f>IF(revenueReduction&gt;0.3,MAX(IF($B1672="Non - avec lien de dépendance",MIN(1129,K1672,$C1672)*overallRate,MIN(1129,K1672)*overallRate),ROUND(MAX(IF($B1672="Non - avec lien de dépendance",0,MIN((0.75*K1672),847)),MIN(K1672,(0.75*$C1672),847)),2)),IF($B1672="Non - avec lien de dépendance",MIN(1129,K1672,$C1672)*overallRate,MIN(1129,K1672)*overallRate))</f>
        <v>#VALUE!</v>
      </c>
    </row>
    <row r="1673" spans="12:21" x14ac:dyDescent="0.5">
      <c r="L1673" s="56" t="str">
        <f>IF(ISTEXT(overallRate),"Effectuez l’étape 1",IF(OR(COUNT($C1673,H1673)&lt;&gt;2,overallRate=0),0,IF(D1673="Oui",ROUND(MAX(IF($B1673="Non - avec lien de dépendance",0,MIN((0.75*H1673),847)),MIN(H1673,(0.75*$C1673),847)),2),R1673)))</f>
        <v>Effectuez l’étape 1</v>
      </c>
      <c r="M1673" s="56" t="str">
        <f>IF(ISTEXT(overallRate),"Effectuez l’étape 1",IF(OR(COUNT($C1673,I1673)&lt;&gt;2,overallRate=0),0,IF(E1673="Yes",ROUND(MAX(IF($B1673="Non - avec lien de dépendance",0,MIN((0.75*I1673),847)),MIN(I1673,(0.75*$C1673),847)),2),S1673)))</f>
        <v>Effectuez l’étape 1</v>
      </c>
      <c r="N1673" s="56" t="str">
        <f>IF(ISTEXT(overallRate),"Effectuez l’étape 1",IF(OR(COUNT($C1673,J1673)&lt;&gt;2,overallRate=0),0,IF(F1673="Yes",ROUND(MAX(IF($B1673="Non - avec lien de dépendance",0,MIN((0.75*J1673),847)),MIN(J1673,(0.75*$C1673),847)),2),T1673)))</f>
        <v>Effectuez l’étape 1</v>
      </c>
      <c r="O1673" s="56" t="str">
        <f>IF(ISTEXT(overallRate),"Effectuez l’étape 1",IF(OR(COUNT($C1673,K1673)&lt;&gt;2,overallRate=0),0,IF(G1673="Yes",ROUND(MAX(IF($B1673="Non - avec lien de dépendance",0,MIN((0.75*K1673),847)),MIN(K1673,(0.75*$C1673),847)),2),U1673)))</f>
        <v>Effectuez l’étape 1</v>
      </c>
      <c r="P1673" s="3">
        <f t="shared" si="26"/>
        <v>0</v>
      </c>
      <c r="R1673" s="110" t="e">
        <f>IF(revenueReduction&gt;0.3,MAX(IF($B1673="Non - avec lien de dépendance",MIN(1129,H1673,$C1673)*overallRate,MIN(1129,H1673)*overallRate),ROUND(MAX(IF($B1673="Non - avec lien de dépendance",0,MIN((0.75*H1673),847)),MIN(H1673,(0.75*$C1673),847)),2)),IF($B1673="Non - avec lien de dépendance",MIN(1129,H1673,$C1673)*overallRate,MIN(1129,H1673)*overallRate))</f>
        <v>#VALUE!</v>
      </c>
      <c r="S1673" s="110" t="e">
        <f>IF(revenueReduction&gt;0.3,MAX(IF($B1673="Non - avec lien de dépendance",MIN(1129,I1673,$C1673)*overallRate,MIN(1129,I1673)*overallRate),ROUND(MAX(IF($B1673="Non - avec lien de dépendance",0,MIN((0.75*I1673),847)),MIN(I1673,(0.75*$C1673),847)),2)),IF($B1673="Non - avec lien de dépendance",MIN(1129,I1673,$C1673)*overallRate,MIN(1129,I1673)*overallRate))</f>
        <v>#VALUE!</v>
      </c>
      <c r="T1673" s="110" t="e">
        <f>IF(revenueReduction&gt;0.3,MAX(IF($B1673="Non - avec lien de dépendance",MIN(1129,J1673,$C1673)*overallRate,MIN(1129,J1673)*overallRate),ROUND(MAX(IF($B1673="Non - avec lien de dépendance",0,MIN((0.75*J1673),847)),MIN(J1673,(0.75*$C1673),847)),2)),IF($B1673="Non - avec lien de dépendance",MIN(1129,J1673,$C1673)*overallRate,MIN(1129,J1673)*overallRate))</f>
        <v>#VALUE!</v>
      </c>
      <c r="U1673" s="110" t="e">
        <f>IF(revenueReduction&gt;0.3,MAX(IF($B1673="Non - avec lien de dépendance",MIN(1129,K1673,$C1673)*overallRate,MIN(1129,K1673)*overallRate),ROUND(MAX(IF($B1673="Non - avec lien de dépendance",0,MIN((0.75*K1673),847)),MIN(K1673,(0.75*$C1673),847)),2)),IF($B1673="Non - avec lien de dépendance",MIN(1129,K1673,$C1673)*overallRate,MIN(1129,K1673)*overallRate))</f>
        <v>#VALUE!</v>
      </c>
    </row>
    <row r="1674" spans="12:21" x14ac:dyDescent="0.5">
      <c r="L1674" s="56" t="str">
        <f>IF(ISTEXT(overallRate),"Effectuez l’étape 1",IF(OR(COUNT($C1674,H1674)&lt;&gt;2,overallRate=0),0,IF(D1674="Oui",ROUND(MAX(IF($B1674="Non - avec lien de dépendance",0,MIN((0.75*H1674),847)),MIN(H1674,(0.75*$C1674),847)),2),R1674)))</f>
        <v>Effectuez l’étape 1</v>
      </c>
      <c r="M1674" s="56" t="str">
        <f>IF(ISTEXT(overallRate),"Effectuez l’étape 1",IF(OR(COUNT($C1674,I1674)&lt;&gt;2,overallRate=0),0,IF(E1674="Yes",ROUND(MAX(IF($B1674="Non - avec lien de dépendance",0,MIN((0.75*I1674),847)),MIN(I1674,(0.75*$C1674),847)),2),S1674)))</f>
        <v>Effectuez l’étape 1</v>
      </c>
      <c r="N1674" s="56" t="str">
        <f>IF(ISTEXT(overallRate),"Effectuez l’étape 1",IF(OR(COUNT($C1674,J1674)&lt;&gt;2,overallRate=0),0,IF(F1674="Yes",ROUND(MAX(IF($B1674="Non - avec lien de dépendance",0,MIN((0.75*J1674),847)),MIN(J1674,(0.75*$C1674),847)),2),T1674)))</f>
        <v>Effectuez l’étape 1</v>
      </c>
      <c r="O1674" s="56" t="str">
        <f>IF(ISTEXT(overallRate),"Effectuez l’étape 1",IF(OR(COUNT($C1674,K1674)&lt;&gt;2,overallRate=0),0,IF(G1674="Yes",ROUND(MAX(IF($B1674="Non - avec lien de dépendance",0,MIN((0.75*K1674),847)),MIN(K1674,(0.75*$C1674),847)),2),U1674)))</f>
        <v>Effectuez l’étape 1</v>
      </c>
      <c r="P1674" s="3">
        <f t="shared" si="26"/>
        <v>0</v>
      </c>
      <c r="R1674" s="110" t="e">
        <f>IF(revenueReduction&gt;0.3,MAX(IF($B1674="Non - avec lien de dépendance",MIN(1129,H1674,$C1674)*overallRate,MIN(1129,H1674)*overallRate),ROUND(MAX(IF($B1674="Non - avec lien de dépendance",0,MIN((0.75*H1674),847)),MIN(H1674,(0.75*$C1674),847)),2)),IF($B1674="Non - avec lien de dépendance",MIN(1129,H1674,$C1674)*overallRate,MIN(1129,H1674)*overallRate))</f>
        <v>#VALUE!</v>
      </c>
      <c r="S1674" s="110" t="e">
        <f>IF(revenueReduction&gt;0.3,MAX(IF($B1674="Non - avec lien de dépendance",MIN(1129,I1674,$C1674)*overallRate,MIN(1129,I1674)*overallRate),ROUND(MAX(IF($B1674="Non - avec lien de dépendance",0,MIN((0.75*I1674),847)),MIN(I1674,(0.75*$C1674),847)),2)),IF($B1674="Non - avec lien de dépendance",MIN(1129,I1674,$C1674)*overallRate,MIN(1129,I1674)*overallRate))</f>
        <v>#VALUE!</v>
      </c>
      <c r="T1674" s="110" t="e">
        <f>IF(revenueReduction&gt;0.3,MAX(IF($B1674="Non - avec lien de dépendance",MIN(1129,J1674,$C1674)*overallRate,MIN(1129,J1674)*overallRate),ROUND(MAX(IF($B1674="Non - avec lien de dépendance",0,MIN((0.75*J1674),847)),MIN(J1674,(0.75*$C1674),847)),2)),IF($B1674="Non - avec lien de dépendance",MIN(1129,J1674,$C1674)*overallRate,MIN(1129,J1674)*overallRate))</f>
        <v>#VALUE!</v>
      </c>
      <c r="U1674" s="110" t="e">
        <f>IF(revenueReduction&gt;0.3,MAX(IF($B1674="Non - avec lien de dépendance",MIN(1129,K1674,$C1674)*overallRate,MIN(1129,K1674)*overallRate),ROUND(MAX(IF($B1674="Non - avec lien de dépendance",0,MIN((0.75*K1674),847)),MIN(K1674,(0.75*$C1674),847)),2)),IF($B1674="Non - avec lien de dépendance",MIN(1129,K1674,$C1674)*overallRate,MIN(1129,K1674)*overallRate))</f>
        <v>#VALUE!</v>
      </c>
    </row>
    <row r="1675" spans="12:21" x14ac:dyDescent="0.5">
      <c r="L1675" s="56" t="str">
        <f>IF(ISTEXT(overallRate),"Effectuez l’étape 1",IF(OR(COUNT($C1675,H1675)&lt;&gt;2,overallRate=0),0,IF(D1675="Oui",ROUND(MAX(IF($B1675="Non - avec lien de dépendance",0,MIN((0.75*H1675),847)),MIN(H1675,(0.75*$C1675),847)),2),R1675)))</f>
        <v>Effectuez l’étape 1</v>
      </c>
      <c r="M1675" s="56" t="str">
        <f>IF(ISTEXT(overallRate),"Effectuez l’étape 1",IF(OR(COUNT($C1675,I1675)&lt;&gt;2,overallRate=0),0,IF(E1675="Yes",ROUND(MAX(IF($B1675="Non - avec lien de dépendance",0,MIN((0.75*I1675),847)),MIN(I1675,(0.75*$C1675),847)),2),S1675)))</f>
        <v>Effectuez l’étape 1</v>
      </c>
      <c r="N1675" s="56" t="str">
        <f>IF(ISTEXT(overallRate),"Effectuez l’étape 1",IF(OR(COUNT($C1675,J1675)&lt;&gt;2,overallRate=0),0,IF(F1675="Yes",ROUND(MAX(IF($B1675="Non - avec lien de dépendance",0,MIN((0.75*J1675),847)),MIN(J1675,(0.75*$C1675),847)),2),T1675)))</f>
        <v>Effectuez l’étape 1</v>
      </c>
      <c r="O1675" s="56" t="str">
        <f>IF(ISTEXT(overallRate),"Effectuez l’étape 1",IF(OR(COUNT($C1675,K1675)&lt;&gt;2,overallRate=0),0,IF(G1675="Yes",ROUND(MAX(IF($B1675="Non - avec lien de dépendance",0,MIN((0.75*K1675),847)),MIN(K1675,(0.75*$C1675),847)),2),U1675)))</f>
        <v>Effectuez l’étape 1</v>
      </c>
      <c r="P1675" s="3">
        <f t="shared" si="26"/>
        <v>0</v>
      </c>
      <c r="R1675" s="110" t="e">
        <f>IF(revenueReduction&gt;0.3,MAX(IF($B1675="Non - avec lien de dépendance",MIN(1129,H1675,$C1675)*overallRate,MIN(1129,H1675)*overallRate),ROUND(MAX(IF($B1675="Non - avec lien de dépendance",0,MIN((0.75*H1675),847)),MIN(H1675,(0.75*$C1675),847)),2)),IF($B1675="Non - avec lien de dépendance",MIN(1129,H1675,$C1675)*overallRate,MIN(1129,H1675)*overallRate))</f>
        <v>#VALUE!</v>
      </c>
      <c r="S1675" s="110" t="e">
        <f>IF(revenueReduction&gt;0.3,MAX(IF($B1675="Non - avec lien de dépendance",MIN(1129,I1675,$C1675)*overallRate,MIN(1129,I1675)*overallRate),ROUND(MAX(IF($B1675="Non - avec lien de dépendance",0,MIN((0.75*I1675),847)),MIN(I1675,(0.75*$C1675),847)),2)),IF($B1675="Non - avec lien de dépendance",MIN(1129,I1675,$C1675)*overallRate,MIN(1129,I1675)*overallRate))</f>
        <v>#VALUE!</v>
      </c>
      <c r="T1675" s="110" t="e">
        <f>IF(revenueReduction&gt;0.3,MAX(IF($B1675="Non - avec lien de dépendance",MIN(1129,J1675,$C1675)*overallRate,MIN(1129,J1675)*overallRate),ROUND(MAX(IF($B1675="Non - avec lien de dépendance",0,MIN((0.75*J1675),847)),MIN(J1675,(0.75*$C1675),847)),2)),IF($B1675="Non - avec lien de dépendance",MIN(1129,J1675,$C1675)*overallRate,MIN(1129,J1675)*overallRate))</f>
        <v>#VALUE!</v>
      </c>
      <c r="U1675" s="110" t="e">
        <f>IF(revenueReduction&gt;0.3,MAX(IF($B1675="Non - avec lien de dépendance",MIN(1129,K1675,$C1675)*overallRate,MIN(1129,K1675)*overallRate),ROUND(MAX(IF($B1675="Non - avec lien de dépendance",0,MIN((0.75*K1675),847)),MIN(K1675,(0.75*$C1675),847)),2)),IF($B1675="Non - avec lien de dépendance",MIN(1129,K1675,$C1675)*overallRate,MIN(1129,K1675)*overallRate))</f>
        <v>#VALUE!</v>
      </c>
    </row>
    <row r="1676" spans="12:21" x14ac:dyDescent="0.5">
      <c r="L1676" s="56" t="str">
        <f>IF(ISTEXT(overallRate),"Effectuez l’étape 1",IF(OR(COUNT($C1676,H1676)&lt;&gt;2,overallRate=0),0,IF(D1676="Oui",ROUND(MAX(IF($B1676="Non - avec lien de dépendance",0,MIN((0.75*H1676),847)),MIN(H1676,(0.75*$C1676),847)),2),R1676)))</f>
        <v>Effectuez l’étape 1</v>
      </c>
      <c r="M1676" s="56" t="str">
        <f>IF(ISTEXT(overallRate),"Effectuez l’étape 1",IF(OR(COUNT($C1676,I1676)&lt;&gt;2,overallRate=0),0,IF(E1676="Yes",ROUND(MAX(IF($B1676="Non - avec lien de dépendance",0,MIN((0.75*I1676),847)),MIN(I1676,(0.75*$C1676),847)),2),S1676)))</f>
        <v>Effectuez l’étape 1</v>
      </c>
      <c r="N1676" s="56" t="str">
        <f>IF(ISTEXT(overallRate),"Effectuez l’étape 1",IF(OR(COUNT($C1676,J1676)&lt;&gt;2,overallRate=0),0,IF(F1676="Yes",ROUND(MAX(IF($B1676="Non - avec lien de dépendance",0,MIN((0.75*J1676),847)),MIN(J1676,(0.75*$C1676),847)),2),T1676)))</f>
        <v>Effectuez l’étape 1</v>
      </c>
      <c r="O1676" s="56" t="str">
        <f>IF(ISTEXT(overallRate),"Effectuez l’étape 1",IF(OR(COUNT($C1676,K1676)&lt;&gt;2,overallRate=0),0,IF(G1676="Yes",ROUND(MAX(IF($B1676="Non - avec lien de dépendance",0,MIN((0.75*K1676),847)),MIN(K1676,(0.75*$C1676),847)),2),U1676)))</f>
        <v>Effectuez l’étape 1</v>
      </c>
      <c r="P1676" s="3">
        <f t="shared" si="26"/>
        <v>0</v>
      </c>
      <c r="R1676" s="110" t="e">
        <f>IF(revenueReduction&gt;0.3,MAX(IF($B1676="Non - avec lien de dépendance",MIN(1129,H1676,$C1676)*overallRate,MIN(1129,H1676)*overallRate),ROUND(MAX(IF($B1676="Non - avec lien de dépendance",0,MIN((0.75*H1676),847)),MIN(H1676,(0.75*$C1676),847)),2)),IF($B1676="Non - avec lien de dépendance",MIN(1129,H1676,$C1676)*overallRate,MIN(1129,H1676)*overallRate))</f>
        <v>#VALUE!</v>
      </c>
      <c r="S1676" s="110" t="e">
        <f>IF(revenueReduction&gt;0.3,MAX(IF($B1676="Non - avec lien de dépendance",MIN(1129,I1676,$C1676)*overallRate,MIN(1129,I1676)*overallRate),ROUND(MAX(IF($B1676="Non - avec lien de dépendance",0,MIN((0.75*I1676),847)),MIN(I1676,(0.75*$C1676),847)),2)),IF($B1676="Non - avec lien de dépendance",MIN(1129,I1676,$C1676)*overallRate,MIN(1129,I1676)*overallRate))</f>
        <v>#VALUE!</v>
      </c>
      <c r="T1676" s="110" t="e">
        <f>IF(revenueReduction&gt;0.3,MAX(IF($B1676="Non - avec lien de dépendance",MIN(1129,J1676,$C1676)*overallRate,MIN(1129,J1676)*overallRate),ROUND(MAX(IF($B1676="Non - avec lien de dépendance",0,MIN((0.75*J1676),847)),MIN(J1676,(0.75*$C1676),847)),2)),IF($B1676="Non - avec lien de dépendance",MIN(1129,J1676,$C1676)*overallRate,MIN(1129,J1676)*overallRate))</f>
        <v>#VALUE!</v>
      </c>
      <c r="U1676" s="110" t="e">
        <f>IF(revenueReduction&gt;0.3,MAX(IF($B1676="Non - avec lien de dépendance",MIN(1129,K1676,$C1676)*overallRate,MIN(1129,K1676)*overallRate),ROUND(MAX(IF($B1676="Non - avec lien de dépendance",0,MIN((0.75*K1676),847)),MIN(K1676,(0.75*$C1676),847)),2)),IF($B1676="Non - avec lien de dépendance",MIN(1129,K1676,$C1676)*overallRate,MIN(1129,K1676)*overallRate))</f>
        <v>#VALUE!</v>
      </c>
    </row>
    <row r="1677" spans="12:21" x14ac:dyDescent="0.5">
      <c r="L1677" s="56" t="str">
        <f>IF(ISTEXT(overallRate),"Effectuez l’étape 1",IF(OR(COUNT($C1677,H1677)&lt;&gt;2,overallRate=0),0,IF(D1677="Oui",ROUND(MAX(IF($B1677="Non - avec lien de dépendance",0,MIN((0.75*H1677),847)),MIN(H1677,(0.75*$C1677),847)),2),R1677)))</f>
        <v>Effectuez l’étape 1</v>
      </c>
      <c r="M1677" s="56" t="str">
        <f>IF(ISTEXT(overallRate),"Effectuez l’étape 1",IF(OR(COUNT($C1677,I1677)&lt;&gt;2,overallRate=0),0,IF(E1677="Yes",ROUND(MAX(IF($B1677="Non - avec lien de dépendance",0,MIN((0.75*I1677),847)),MIN(I1677,(0.75*$C1677),847)),2),S1677)))</f>
        <v>Effectuez l’étape 1</v>
      </c>
      <c r="N1677" s="56" t="str">
        <f>IF(ISTEXT(overallRate),"Effectuez l’étape 1",IF(OR(COUNT($C1677,J1677)&lt;&gt;2,overallRate=0),0,IF(F1677="Yes",ROUND(MAX(IF($B1677="Non - avec lien de dépendance",0,MIN((0.75*J1677),847)),MIN(J1677,(0.75*$C1677),847)),2),T1677)))</f>
        <v>Effectuez l’étape 1</v>
      </c>
      <c r="O1677" s="56" t="str">
        <f>IF(ISTEXT(overallRate),"Effectuez l’étape 1",IF(OR(COUNT($C1677,K1677)&lt;&gt;2,overallRate=0),0,IF(G1677="Yes",ROUND(MAX(IF($B1677="Non - avec lien de dépendance",0,MIN((0.75*K1677),847)),MIN(K1677,(0.75*$C1677),847)),2),U1677)))</f>
        <v>Effectuez l’étape 1</v>
      </c>
      <c r="P1677" s="3">
        <f t="shared" si="26"/>
        <v>0</v>
      </c>
      <c r="R1677" s="110" t="e">
        <f>IF(revenueReduction&gt;0.3,MAX(IF($B1677="Non - avec lien de dépendance",MIN(1129,H1677,$C1677)*overallRate,MIN(1129,H1677)*overallRate),ROUND(MAX(IF($B1677="Non - avec lien de dépendance",0,MIN((0.75*H1677),847)),MIN(H1677,(0.75*$C1677),847)),2)),IF($B1677="Non - avec lien de dépendance",MIN(1129,H1677,$C1677)*overallRate,MIN(1129,H1677)*overallRate))</f>
        <v>#VALUE!</v>
      </c>
      <c r="S1677" s="110" t="e">
        <f>IF(revenueReduction&gt;0.3,MAX(IF($B1677="Non - avec lien de dépendance",MIN(1129,I1677,$C1677)*overallRate,MIN(1129,I1677)*overallRate),ROUND(MAX(IF($B1677="Non - avec lien de dépendance",0,MIN((0.75*I1677),847)),MIN(I1677,(0.75*$C1677),847)),2)),IF($B1677="Non - avec lien de dépendance",MIN(1129,I1677,$C1677)*overallRate,MIN(1129,I1677)*overallRate))</f>
        <v>#VALUE!</v>
      </c>
      <c r="T1677" s="110" t="e">
        <f>IF(revenueReduction&gt;0.3,MAX(IF($B1677="Non - avec lien de dépendance",MIN(1129,J1677,$C1677)*overallRate,MIN(1129,J1677)*overallRate),ROUND(MAX(IF($B1677="Non - avec lien de dépendance",0,MIN((0.75*J1677),847)),MIN(J1677,(0.75*$C1677),847)),2)),IF($B1677="Non - avec lien de dépendance",MIN(1129,J1677,$C1677)*overallRate,MIN(1129,J1677)*overallRate))</f>
        <v>#VALUE!</v>
      </c>
      <c r="U1677" s="110" t="e">
        <f>IF(revenueReduction&gt;0.3,MAX(IF($B1677="Non - avec lien de dépendance",MIN(1129,K1677,$C1677)*overallRate,MIN(1129,K1677)*overallRate),ROUND(MAX(IF($B1677="Non - avec lien de dépendance",0,MIN((0.75*K1677),847)),MIN(K1677,(0.75*$C1677),847)),2)),IF($B1677="Non - avec lien de dépendance",MIN(1129,K1677,$C1677)*overallRate,MIN(1129,K1677)*overallRate))</f>
        <v>#VALUE!</v>
      </c>
    </row>
    <row r="1678" spans="12:21" x14ac:dyDescent="0.5">
      <c r="L1678" s="56" t="str">
        <f>IF(ISTEXT(overallRate),"Effectuez l’étape 1",IF(OR(COUNT($C1678,H1678)&lt;&gt;2,overallRate=0),0,IF(D1678="Oui",ROUND(MAX(IF($B1678="Non - avec lien de dépendance",0,MIN((0.75*H1678),847)),MIN(H1678,(0.75*$C1678),847)),2),R1678)))</f>
        <v>Effectuez l’étape 1</v>
      </c>
      <c r="M1678" s="56" t="str">
        <f>IF(ISTEXT(overallRate),"Effectuez l’étape 1",IF(OR(COUNT($C1678,I1678)&lt;&gt;2,overallRate=0),0,IF(E1678="Yes",ROUND(MAX(IF($B1678="Non - avec lien de dépendance",0,MIN((0.75*I1678),847)),MIN(I1678,(0.75*$C1678),847)),2),S1678)))</f>
        <v>Effectuez l’étape 1</v>
      </c>
      <c r="N1678" s="56" t="str">
        <f>IF(ISTEXT(overallRate),"Effectuez l’étape 1",IF(OR(COUNT($C1678,J1678)&lt;&gt;2,overallRate=0),0,IF(F1678="Yes",ROUND(MAX(IF($B1678="Non - avec lien de dépendance",0,MIN((0.75*J1678),847)),MIN(J1678,(0.75*$C1678),847)),2),T1678)))</f>
        <v>Effectuez l’étape 1</v>
      </c>
      <c r="O1678" s="56" t="str">
        <f>IF(ISTEXT(overallRate),"Effectuez l’étape 1",IF(OR(COUNT($C1678,K1678)&lt;&gt;2,overallRate=0),0,IF(G1678="Yes",ROUND(MAX(IF($B1678="Non - avec lien de dépendance",0,MIN((0.75*K1678),847)),MIN(K1678,(0.75*$C1678),847)),2),U1678)))</f>
        <v>Effectuez l’étape 1</v>
      </c>
      <c r="P1678" s="3">
        <f t="shared" si="26"/>
        <v>0</v>
      </c>
      <c r="R1678" s="110" t="e">
        <f>IF(revenueReduction&gt;0.3,MAX(IF($B1678="Non - avec lien de dépendance",MIN(1129,H1678,$C1678)*overallRate,MIN(1129,H1678)*overallRate),ROUND(MAX(IF($B1678="Non - avec lien de dépendance",0,MIN((0.75*H1678),847)),MIN(H1678,(0.75*$C1678),847)),2)),IF($B1678="Non - avec lien de dépendance",MIN(1129,H1678,$C1678)*overallRate,MIN(1129,H1678)*overallRate))</f>
        <v>#VALUE!</v>
      </c>
      <c r="S1678" s="110" t="e">
        <f>IF(revenueReduction&gt;0.3,MAX(IF($B1678="Non - avec lien de dépendance",MIN(1129,I1678,$C1678)*overallRate,MIN(1129,I1678)*overallRate),ROUND(MAX(IF($B1678="Non - avec lien de dépendance",0,MIN((0.75*I1678),847)),MIN(I1678,(0.75*$C1678),847)),2)),IF($B1678="Non - avec lien de dépendance",MIN(1129,I1678,$C1678)*overallRate,MIN(1129,I1678)*overallRate))</f>
        <v>#VALUE!</v>
      </c>
      <c r="T1678" s="110" t="e">
        <f>IF(revenueReduction&gt;0.3,MAX(IF($B1678="Non - avec lien de dépendance",MIN(1129,J1678,$C1678)*overallRate,MIN(1129,J1678)*overallRate),ROUND(MAX(IF($B1678="Non - avec lien de dépendance",0,MIN((0.75*J1678),847)),MIN(J1678,(0.75*$C1678),847)),2)),IF($B1678="Non - avec lien de dépendance",MIN(1129,J1678,$C1678)*overallRate,MIN(1129,J1678)*overallRate))</f>
        <v>#VALUE!</v>
      </c>
      <c r="U1678" s="110" t="e">
        <f>IF(revenueReduction&gt;0.3,MAX(IF($B1678="Non - avec lien de dépendance",MIN(1129,K1678,$C1678)*overallRate,MIN(1129,K1678)*overallRate),ROUND(MAX(IF($B1678="Non - avec lien de dépendance",0,MIN((0.75*K1678),847)),MIN(K1678,(0.75*$C1678),847)),2)),IF($B1678="Non - avec lien de dépendance",MIN(1129,K1678,$C1678)*overallRate,MIN(1129,K1678)*overallRate))</f>
        <v>#VALUE!</v>
      </c>
    </row>
    <row r="1679" spans="12:21" x14ac:dyDescent="0.5">
      <c r="L1679" s="56" t="str">
        <f>IF(ISTEXT(overallRate),"Effectuez l’étape 1",IF(OR(COUNT($C1679,H1679)&lt;&gt;2,overallRate=0),0,IF(D1679="Oui",ROUND(MAX(IF($B1679="Non - avec lien de dépendance",0,MIN((0.75*H1679),847)),MIN(H1679,(0.75*$C1679),847)),2),R1679)))</f>
        <v>Effectuez l’étape 1</v>
      </c>
      <c r="M1679" s="56" t="str">
        <f>IF(ISTEXT(overallRate),"Effectuez l’étape 1",IF(OR(COUNT($C1679,I1679)&lt;&gt;2,overallRate=0),0,IF(E1679="Yes",ROUND(MAX(IF($B1679="Non - avec lien de dépendance",0,MIN((0.75*I1679),847)),MIN(I1679,(0.75*$C1679),847)),2),S1679)))</f>
        <v>Effectuez l’étape 1</v>
      </c>
      <c r="N1679" s="56" t="str">
        <f>IF(ISTEXT(overallRate),"Effectuez l’étape 1",IF(OR(COUNT($C1679,J1679)&lt;&gt;2,overallRate=0),0,IF(F1679="Yes",ROUND(MAX(IF($B1679="Non - avec lien de dépendance",0,MIN((0.75*J1679),847)),MIN(J1679,(0.75*$C1679),847)),2),T1679)))</f>
        <v>Effectuez l’étape 1</v>
      </c>
      <c r="O1679" s="56" t="str">
        <f>IF(ISTEXT(overallRate),"Effectuez l’étape 1",IF(OR(COUNT($C1679,K1679)&lt;&gt;2,overallRate=0),0,IF(G1679="Yes",ROUND(MAX(IF($B1679="Non - avec lien de dépendance",0,MIN((0.75*K1679),847)),MIN(K1679,(0.75*$C1679),847)),2),U1679)))</f>
        <v>Effectuez l’étape 1</v>
      </c>
      <c r="P1679" s="3">
        <f t="shared" si="26"/>
        <v>0</v>
      </c>
      <c r="R1679" s="110" t="e">
        <f>IF(revenueReduction&gt;0.3,MAX(IF($B1679="Non - avec lien de dépendance",MIN(1129,H1679,$C1679)*overallRate,MIN(1129,H1679)*overallRate),ROUND(MAX(IF($B1679="Non - avec lien de dépendance",0,MIN((0.75*H1679),847)),MIN(H1679,(0.75*$C1679),847)),2)),IF($B1679="Non - avec lien de dépendance",MIN(1129,H1679,$C1679)*overallRate,MIN(1129,H1679)*overallRate))</f>
        <v>#VALUE!</v>
      </c>
      <c r="S1679" s="110" t="e">
        <f>IF(revenueReduction&gt;0.3,MAX(IF($B1679="Non - avec lien de dépendance",MIN(1129,I1679,$C1679)*overallRate,MIN(1129,I1679)*overallRate),ROUND(MAX(IF($B1679="Non - avec lien de dépendance",0,MIN((0.75*I1679),847)),MIN(I1679,(0.75*$C1679),847)),2)),IF($B1679="Non - avec lien de dépendance",MIN(1129,I1679,$C1679)*overallRate,MIN(1129,I1679)*overallRate))</f>
        <v>#VALUE!</v>
      </c>
      <c r="T1679" s="110" t="e">
        <f>IF(revenueReduction&gt;0.3,MAX(IF($B1679="Non - avec lien de dépendance",MIN(1129,J1679,$C1679)*overallRate,MIN(1129,J1679)*overallRate),ROUND(MAX(IF($B1679="Non - avec lien de dépendance",0,MIN((0.75*J1679),847)),MIN(J1679,(0.75*$C1679),847)),2)),IF($B1679="Non - avec lien de dépendance",MIN(1129,J1679,$C1679)*overallRate,MIN(1129,J1679)*overallRate))</f>
        <v>#VALUE!</v>
      </c>
      <c r="U1679" s="110" t="e">
        <f>IF(revenueReduction&gt;0.3,MAX(IF($B1679="Non - avec lien de dépendance",MIN(1129,K1679,$C1679)*overallRate,MIN(1129,K1679)*overallRate),ROUND(MAX(IF($B1679="Non - avec lien de dépendance",0,MIN((0.75*K1679),847)),MIN(K1679,(0.75*$C1679),847)),2)),IF($B1679="Non - avec lien de dépendance",MIN(1129,K1679,$C1679)*overallRate,MIN(1129,K1679)*overallRate))</f>
        <v>#VALUE!</v>
      </c>
    </row>
    <row r="1680" spans="12:21" x14ac:dyDescent="0.5">
      <c r="L1680" s="56" t="str">
        <f>IF(ISTEXT(overallRate),"Effectuez l’étape 1",IF(OR(COUNT($C1680,H1680)&lt;&gt;2,overallRate=0),0,IF(D1680="Oui",ROUND(MAX(IF($B1680="Non - avec lien de dépendance",0,MIN((0.75*H1680),847)),MIN(H1680,(0.75*$C1680),847)),2),R1680)))</f>
        <v>Effectuez l’étape 1</v>
      </c>
      <c r="M1680" s="56" t="str">
        <f>IF(ISTEXT(overallRate),"Effectuez l’étape 1",IF(OR(COUNT($C1680,I1680)&lt;&gt;2,overallRate=0),0,IF(E1680="Yes",ROUND(MAX(IF($B1680="Non - avec lien de dépendance",0,MIN((0.75*I1680),847)),MIN(I1680,(0.75*$C1680),847)),2),S1680)))</f>
        <v>Effectuez l’étape 1</v>
      </c>
      <c r="N1680" s="56" t="str">
        <f>IF(ISTEXT(overallRate),"Effectuez l’étape 1",IF(OR(COUNT($C1680,J1680)&lt;&gt;2,overallRate=0),0,IF(F1680="Yes",ROUND(MAX(IF($B1680="Non - avec lien de dépendance",0,MIN((0.75*J1680),847)),MIN(J1680,(0.75*$C1680),847)),2),T1680)))</f>
        <v>Effectuez l’étape 1</v>
      </c>
      <c r="O1680" s="56" t="str">
        <f>IF(ISTEXT(overallRate),"Effectuez l’étape 1",IF(OR(COUNT($C1680,K1680)&lt;&gt;2,overallRate=0),0,IF(G1680="Yes",ROUND(MAX(IF($B1680="Non - avec lien de dépendance",0,MIN((0.75*K1680),847)),MIN(K1680,(0.75*$C1680),847)),2),U1680)))</f>
        <v>Effectuez l’étape 1</v>
      </c>
      <c r="P1680" s="3">
        <f t="shared" si="26"/>
        <v>0</v>
      </c>
      <c r="R1680" s="110" t="e">
        <f>IF(revenueReduction&gt;0.3,MAX(IF($B1680="Non - avec lien de dépendance",MIN(1129,H1680,$C1680)*overallRate,MIN(1129,H1680)*overallRate),ROUND(MAX(IF($B1680="Non - avec lien de dépendance",0,MIN((0.75*H1680),847)),MIN(H1680,(0.75*$C1680),847)),2)),IF($B1680="Non - avec lien de dépendance",MIN(1129,H1680,$C1680)*overallRate,MIN(1129,H1680)*overallRate))</f>
        <v>#VALUE!</v>
      </c>
      <c r="S1680" s="110" t="e">
        <f>IF(revenueReduction&gt;0.3,MAX(IF($B1680="Non - avec lien de dépendance",MIN(1129,I1680,$C1680)*overallRate,MIN(1129,I1680)*overallRate),ROUND(MAX(IF($B1680="Non - avec lien de dépendance",0,MIN((0.75*I1680),847)),MIN(I1680,(0.75*$C1680),847)),2)),IF($B1680="Non - avec lien de dépendance",MIN(1129,I1680,$C1680)*overallRate,MIN(1129,I1680)*overallRate))</f>
        <v>#VALUE!</v>
      </c>
      <c r="T1680" s="110" t="e">
        <f>IF(revenueReduction&gt;0.3,MAX(IF($B1680="Non - avec lien de dépendance",MIN(1129,J1680,$C1680)*overallRate,MIN(1129,J1680)*overallRate),ROUND(MAX(IF($B1680="Non - avec lien de dépendance",0,MIN((0.75*J1680),847)),MIN(J1680,(0.75*$C1680),847)),2)),IF($B1680="Non - avec lien de dépendance",MIN(1129,J1680,$C1680)*overallRate,MIN(1129,J1680)*overallRate))</f>
        <v>#VALUE!</v>
      </c>
      <c r="U1680" s="110" t="e">
        <f>IF(revenueReduction&gt;0.3,MAX(IF($B1680="Non - avec lien de dépendance",MIN(1129,K1680,$C1680)*overallRate,MIN(1129,K1680)*overallRate),ROUND(MAX(IF($B1680="Non - avec lien de dépendance",0,MIN((0.75*K1680),847)),MIN(K1680,(0.75*$C1680),847)),2)),IF($B1680="Non - avec lien de dépendance",MIN(1129,K1680,$C1680)*overallRate,MIN(1129,K1680)*overallRate))</f>
        <v>#VALUE!</v>
      </c>
    </row>
    <row r="1681" spans="12:21" x14ac:dyDescent="0.5">
      <c r="L1681" s="56" t="str">
        <f>IF(ISTEXT(overallRate),"Effectuez l’étape 1",IF(OR(COUNT($C1681,H1681)&lt;&gt;2,overallRate=0),0,IF(D1681="Oui",ROUND(MAX(IF($B1681="Non - avec lien de dépendance",0,MIN((0.75*H1681),847)),MIN(H1681,(0.75*$C1681),847)),2),R1681)))</f>
        <v>Effectuez l’étape 1</v>
      </c>
      <c r="M1681" s="56" t="str">
        <f>IF(ISTEXT(overallRate),"Effectuez l’étape 1",IF(OR(COUNT($C1681,I1681)&lt;&gt;2,overallRate=0),0,IF(E1681="Yes",ROUND(MAX(IF($B1681="Non - avec lien de dépendance",0,MIN((0.75*I1681),847)),MIN(I1681,(0.75*$C1681),847)),2),S1681)))</f>
        <v>Effectuez l’étape 1</v>
      </c>
      <c r="N1681" s="56" t="str">
        <f>IF(ISTEXT(overallRate),"Effectuez l’étape 1",IF(OR(COUNT($C1681,J1681)&lt;&gt;2,overallRate=0),0,IF(F1681="Yes",ROUND(MAX(IF($B1681="Non - avec lien de dépendance",0,MIN((0.75*J1681),847)),MIN(J1681,(0.75*$C1681),847)),2),T1681)))</f>
        <v>Effectuez l’étape 1</v>
      </c>
      <c r="O1681" s="56" t="str">
        <f>IF(ISTEXT(overallRate),"Effectuez l’étape 1",IF(OR(COUNT($C1681,K1681)&lt;&gt;2,overallRate=0),0,IF(G1681="Yes",ROUND(MAX(IF($B1681="Non - avec lien de dépendance",0,MIN((0.75*K1681),847)),MIN(K1681,(0.75*$C1681),847)),2),U1681)))</f>
        <v>Effectuez l’étape 1</v>
      </c>
      <c r="P1681" s="3">
        <f t="shared" si="26"/>
        <v>0</v>
      </c>
      <c r="R1681" s="110" t="e">
        <f>IF(revenueReduction&gt;0.3,MAX(IF($B1681="Non - avec lien de dépendance",MIN(1129,H1681,$C1681)*overallRate,MIN(1129,H1681)*overallRate),ROUND(MAX(IF($B1681="Non - avec lien de dépendance",0,MIN((0.75*H1681),847)),MIN(H1681,(0.75*$C1681),847)),2)),IF($B1681="Non - avec lien de dépendance",MIN(1129,H1681,$C1681)*overallRate,MIN(1129,H1681)*overallRate))</f>
        <v>#VALUE!</v>
      </c>
      <c r="S1681" s="110" t="e">
        <f>IF(revenueReduction&gt;0.3,MAX(IF($B1681="Non - avec lien de dépendance",MIN(1129,I1681,$C1681)*overallRate,MIN(1129,I1681)*overallRate),ROUND(MAX(IF($B1681="Non - avec lien de dépendance",0,MIN((0.75*I1681),847)),MIN(I1681,(0.75*$C1681),847)),2)),IF($B1681="Non - avec lien de dépendance",MIN(1129,I1681,$C1681)*overallRate,MIN(1129,I1681)*overallRate))</f>
        <v>#VALUE!</v>
      </c>
      <c r="T1681" s="110" t="e">
        <f>IF(revenueReduction&gt;0.3,MAX(IF($B1681="Non - avec lien de dépendance",MIN(1129,J1681,$C1681)*overallRate,MIN(1129,J1681)*overallRate),ROUND(MAX(IF($B1681="Non - avec lien de dépendance",0,MIN((0.75*J1681),847)),MIN(J1681,(0.75*$C1681),847)),2)),IF($B1681="Non - avec lien de dépendance",MIN(1129,J1681,$C1681)*overallRate,MIN(1129,J1681)*overallRate))</f>
        <v>#VALUE!</v>
      </c>
      <c r="U1681" s="110" t="e">
        <f>IF(revenueReduction&gt;0.3,MAX(IF($B1681="Non - avec lien de dépendance",MIN(1129,K1681,$C1681)*overallRate,MIN(1129,K1681)*overallRate),ROUND(MAX(IF($B1681="Non - avec lien de dépendance",0,MIN((0.75*K1681),847)),MIN(K1681,(0.75*$C1681),847)),2)),IF($B1681="Non - avec lien de dépendance",MIN(1129,K1681,$C1681)*overallRate,MIN(1129,K1681)*overallRate))</f>
        <v>#VALUE!</v>
      </c>
    </row>
    <row r="1682" spans="12:21" x14ac:dyDescent="0.5">
      <c r="L1682" s="56" t="str">
        <f>IF(ISTEXT(overallRate),"Effectuez l’étape 1",IF(OR(COUNT($C1682,H1682)&lt;&gt;2,overallRate=0),0,IF(D1682="Oui",ROUND(MAX(IF($B1682="Non - avec lien de dépendance",0,MIN((0.75*H1682),847)),MIN(H1682,(0.75*$C1682),847)),2),R1682)))</f>
        <v>Effectuez l’étape 1</v>
      </c>
      <c r="M1682" s="56" t="str">
        <f>IF(ISTEXT(overallRate),"Effectuez l’étape 1",IF(OR(COUNT($C1682,I1682)&lt;&gt;2,overallRate=0),0,IF(E1682="Yes",ROUND(MAX(IF($B1682="Non - avec lien de dépendance",0,MIN((0.75*I1682),847)),MIN(I1682,(0.75*$C1682),847)),2),S1682)))</f>
        <v>Effectuez l’étape 1</v>
      </c>
      <c r="N1682" s="56" t="str">
        <f>IF(ISTEXT(overallRate),"Effectuez l’étape 1",IF(OR(COUNT($C1682,J1682)&lt;&gt;2,overallRate=0),0,IF(F1682="Yes",ROUND(MAX(IF($B1682="Non - avec lien de dépendance",0,MIN((0.75*J1682),847)),MIN(J1682,(0.75*$C1682),847)),2),T1682)))</f>
        <v>Effectuez l’étape 1</v>
      </c>
      <c r="O1682" s="56" t="str">
        <f>IF(ISTEXT(overallRate),"Effectuez l’étape 1",IF(OR(COUNT($C1682,K1682)&lt;&gt;2,overallRate=0),0,IF(G1682="Yes",ROUND(MAX(IF($B1682="Non - avec lien de dépendance",0,MIN((0.75*K1682),847)),MIN(K1682,(0.75*$C1682),847)),2),U1682)))</f>
        <v>Effectuez l’étape 1</v>
      </c>
      <c r="P1682" s="3">
        <f t="shared" si="26"/>
        <v>0</v>
      </c>
      <c r="R1682" s="110" t="e">
        <f>IF(revenueReduction&gt;0.3,MAX(IF($B1682="Non - avec lien de dépendance",MIN(1129,H1682,$C1682)*overallRate,MIN(1129,H1682)*overallRate),ROUND(MAX(IF($B1682="Non - avec lien de dépendance",0,MIN((0.75*H1682),847)),MIN(H1682,(0.75*$C1682),847)),2)),IF($B1682="Non - avec lien de dépendance",MIN(1129,H1682,$C1682)*overallRate,MIN(1129,H1682)*overallRate))</f>
        <v>#VALUE!</v>
      </c>
      <c r="S1682" s="110" t="e">
        <f>IF(revenueReduction&gt;0.3,MAX(IF($B1682="Non - avec lien de dépendance",MIN(1129,I1682,$C1682)*overallRate,MIN(1129,I1682)*overallRate),ROUND(MAX(IF($B1682="Non - avec lien de dépendance",0,MIN((0.75*I1682),847)),MIN(I1682,(0.75*$C1682),847)),2)),IF($B1682="Non - avec lien de dépendance",MIN(1129,I1682,$C1682)*overallRate,MIN(1129,I1682)*overallRate))</f>
        <v>#VALUE!</v>
      </c>
      <c r="T1682" s="110" t="e">
        <f>IF(revenueReduction&gt;0.3,MAX(IF($B1682="Non - avec lien de dépendance",MIN(1129,J1682,$C1682)*overallRate,MIN(1129,J1682)*overallRate),ROUND(MAX(IF($B1682="Non - avec lien de dépendance",0,MIN((0.75*J1682),847)),MIN(J1682,(0.75*$C1682),847)),2)),IF($B1682="Non - avec lien de dépendance",MIN(1129,J1682,$C1682)*overallRate,MIN(1129,J1682)*overallRate))</f>
        <v>#VALUE!</v>
      </c>
      <c r="U1682" s="110" t="e">
        <f>IF(revenueReduction&gt;0.3,MAX(IF($B1682="Non - avec lien de dépendance",MIN(1129,K1682,$C1682)*overallRate,MIN(1129,K1682)*overallRate),ROUND(MAX(IF($B1682="Non - avec lien de dépendance",0,MIN((0.75*K1682),847)),MIN(K1682,(0.75*$C1682),847)),2)),IF($B1682="Non - avec lien de dépendance",MIN(1129,K1682,$C1682)*overallRate,MIN(1129,K1682)*overallRate))</f>
        <v>#VALUE!</v>
      </c>
    </row>
    <row r="1683" spans="12:21" x14ac:dyDescent="0.5">
      <c r="L1683" s="56" t="str">
        <f>IF(ISTEXT(overallRate),"Effectuez l’étape 1",IF(OR(COUNT($C1683,H1683)&lt;&gt;2,overallRate=0),0,IF(D1683="Oui",ROUND(MAX(IF($B1683="Non - avec lien de dépendance",0,MIN((0.75*H1683),847)),MIN(H1683,(0.75*$C1683),847)),2),R1683)))</f>
        <v>Effectuez l’étape 1</v>
      </c>
      <c r="M1683" s="56" t="str">
        <f>IF(ISTEXT(overallRate),"Effectuez l’étape 1",IF(OR(COUNT($C1683,I1683)&lt;&gt;2,overallRate=0),0,IF(E1683="Yes",ROUND(MAX(IF($B1683="Non - avec lien de dépendance",0,MIN((0.75*I1683),847)),MIN(I1683,(0.75*$C1683),847)),2),S1683)))</f>
        <v>Effectuez l’étape 1</v>
      </c>
      <c r="N1683" s="56" t="str">
        <f>IF(ISTEXT(overallRate),"Effectuez l’étape 1",IF(OR(COUNT($C1683,J1683)&lt;&gt;2,overallRate=0),0,IF(F1683="Yes",ROUND(MAX(IF($B1683="Non - avec lien de dépendance",0,MIN((0.75*J1683),847)),MIN(J1683,(0.75*$C1683),847)),2),T1683)))</f>
        <v>Effectuez l’étape 1</v>
      </c>
      <c r="O1683" s="56" t="str">
        <f>IF(ISTEXT(overallRate),"Effectuez l’étape 1",IF(OR(COUNT($C1683,K1683)&lt;&gt;2,overallRate=0),0,IF(G1683="Yes",ROUND(MAX(IF($B1683="Non - avec lien de dépendance",0,MIN((0.75*K1683),847)),MIN(K1683,(0.75*$C1683),847)),2),U1683)))</f>
        <v>Effectuez l’étape 1</v>
      </c>
      <c r="P1683" s="3">
        <f t="shared" si="26"/>
        <v>0</v>
      </c>
      <c r="R1683" s="110" t="e">
        <f>IF(revenueReduction&gt;0.3,MAX(IF($B1683="Non - avec lien de dépendance",MIN(1129,H1683,$C1683)*overallRate,MIN(1129,H1683)*overallRate),ROUND(MAX(IF($B1683="Non - avec lien de dépendance",0,MIN((0.75*H1683),847)),MIN(H1683,(0.75*$C1683),847)),2)),IF($B1683="Non - avec lien de dépendance",MIN(1129,H1683,$C1683)*overallRate,MIN(1129,H1683)*overallRate))</f>
        <v>#VALUE!</v>
      </c>
      <c r="S1683" s="110" t="e">
        <f>IF(revenueReduction&gt;0.3,MAX(IF($B1683="Non - avec lien de dépendance",MIN(1129,I1683,$C1683)*overallRate,MIN(1129,I1683)*overallRate),ROUND(MAX(IF($B1683="Non - avec lien de dépendance",0,MIN((0.75*I1683),847)),MIN(I1683,(0.75*$C1683),847)),2)),IF($B1683="Non - avec lien de dépendance",MIN(1129,I1683,$C1683)*overallRate,MIN(1129,I1683)*overallRate))</f>
        <v>#VALUE!</v>
      </c>
      <c r="T1683" s="110" t="e">
        <f>IF(revenueReduction&gt;0.3,MAX(IF($B1683="Non - avec lien de dépendance",MIN(1129,J1683,$C1683)*overallRate,MIN(1129,J1683)*overallRate),ROUND(MAX(IF($B1683="Non - avec lien de dépendance",0,MIN((0.75*J1683),847)),MIN(J1683,(0.75*$C1683),847)),2)),IF($B1683="Non - avec lien de dépendance",MIN(1129,J1683,$C1683)*overallRate,MIN(1129,J1683)*overallRate))</f>
        <v>#VALUE!</v>
      </c>
      <c r="U1683" s="110" t="e">
        <f>IF(revenueReduction&gt;0.3,MAX(IF($B1683="Non - avec lien de dépendance",MIN(1129,K1683,$C1683)*overallRate,MIN(1129,K1683)*overallRate),ROUND(MAX(IF($B1683="Non - avec lien de dépendance",0,MIN((0.75*K1683),847)),MIN(K1683,(0.75*$C1683),847)),2)),IF($B1683="Non - avec lien de dépendance",MIN(1129,K1683,$C1683)*overallRate,MIN(1129,K1683)*overallRate))</f>
        <v>#VALUE!</v>
      </c>
    </row>
    <row r="1684" spans="12:21" x14ac:dyDescent="0.5">
      <c r="L1684" s="56" t="str">
        <f>IF(ISTEXT(overallRate),"Effectuez l’étape 1",IF(OR(COUNT($C1684,H1684)&lt;&gt;2,overallRate=0),0,IF(D1684="Oui",ROUND(MAX(IF($B1684="Non - avec lien de dépendance",0,MIN((0.75*H1684),847)),MIN(H1684,(0.75*$C1684),847)),2),R1684)))</f>
        <v>Effectuez l’étape 1</v>
      </c>
      <c r="M1684" s="56" t="str">
        <f>IF(ISTEXT(overallRate),"Effectuez l’étape 1",IF(OR(COUNT($C1684,I1684)&lt;&gt;2,overallRate=0),0,IF(E1684="Yes",ROUND(MAX(IF($B1684="Non - avec lien de dépendance",0,MIN((0.75*I1684),847)),MIN(I1684,(0.75*$C1684),847)),2),S1684)))</f>
        <v>Effectuez l’étape 1</v>
      </c>
      <c r="N1684" s="56" t="str">
        <f>IF(ISTEXT(overallRate),"Effectuez l’étape 1",IF(OR(COUNT($C1684,J1684)&lt;&gt;2,overallRate=0),0,IF(F1684="Yes",ROUND(MAX(IF($B1684="Non - avec lien de dépendance",0,MIN((0.75*J1684),847)),MIN(J1684,(0.75*$C1684),847)),2),T1684)))</f>
        <v>Effectuez l’étape 1</v>
      </c>
      <c r="O1684" s="56" t="str">
        <f>IF(ISTEXT(overallRate),"Effectuez l’étape 1",IF(OR(COUNT($C1684,K1684)&lt;&gt;2,overallRate=0),0,IF(G1684="Yes",ROUND(MAX(IF($B1684="Non - avec lien de dépendance",0,MIN((0.75*K1684),847)),MIN(K1684,(0.75*$C1684),847)),2),U1684)))</f>
        <v>Effectuez l’étape 1</v>
      </c>
      <c r="P1684" s="3">
        <f t="shared" si="26"/>
        <v>0</v>
      </c>
      <c r="R1684" s="110" t="e">
        <f>IF(revenueReduction&gt;0.3,MAX(IF($B1684="Non - avec lien de dépendance",MIN(1129,H1684,$C1684)*overallRate,MIN(1129,H1684)*overallRate),ROUND(MAX(IF($B1684="Non - avec lien de dépendance",0,MIN((0.75*H1684),847)),MIN(H1684,(0.75*$C1684),847)),2)),IF($B1684="Non - avec lien de dépendance",MIN(1129,H1684,$C1684)*overallRate,MIN(1129,H1684)*overallRate))</f>
        <v>#VALUE!</v>
      </c>
      <c r="S1684" s="110" t="e">
        <f>IF(revenueReduction&gt;0.3,MAX(IF($B1684="Non - avec lien de dépendance",MIN(1129,I1684,$C1684)*overallRate,MIN(1129,I1684)*overallRate),ROUND(MAX(IF($B1684="Non - avec lien de dépendance",0,MIN((0.75*I1684),847)),MIN(I1684,(0.75*$C1684),847)),2)),IF($B1684="Non - avec lien de dépendance",MIN(1129,I1684,$C1684)*overallRate,MIN(1129,I1684)*overallRate))</f>
        <v>#VALUE!</v>
      </c>
      <c r="T1684" s="110" t="e">
        <f>IF(revenueReduction&gt;0.3,MAX(IF($B1684="Non - avec lien de dépendance",MIN(1129,J1684,$C1684)*overallRate,MIN(1129,J1684)*overallRate),ROUND(MAX(IF($B1684="Non - avec lien de dépendance",0,MIN((0.75*J1684),847)),MIN(J1684,(0.75*$C1684),847)),2)),IF($B1684="Non - avec lien de dépendance",MIN(1129,J1684,$C1684)*overallRate,MIN(1129,J1684)*overallRate))</f>
        <v>#VALUE!</v>
      </c>
      <c r="U1684" s="110" t="e">
        <f>IF(revenueReduction&gt;0.3,MAX(IF($B1684="Non - avec lien de dépendance",MIN(1129,K1684,$C1684)*overallRate,MIN(1129,K1684)*overallRate),ROUND(MAX(IF($B1684="Non - avec lien de dépendance",0,MIN((0.75*K1684),847)),MIN(K1684,(0.75*$C1684),847)),2)),IF($B1684="Non - avec lien de dépendance",MIN(1129,K1684,$C1684)*overallRate,MIN(1129,K1684)*overallRate))</f>
        <v>#VALUE!</v>
      </c>
    </row>
    <row r="1685" spans="12:21" x14ac:dyDescent="0.5">
      <c r="L1685" s="56" t="str">
        <f>IF(ISTEXT(overallRate),"Effectuez l’étape 1",IF(OR(COUNT($C1685,H1685)&lt;&gt;2,overallRate=0),0,IF(D1685="Oui",ROUND(MAX(IF($B1685="Non - avec lien de dépendance",0,MIN((0.75*H1685),847)),MIN(H1685,(0.75*$C1685),847)),2),R1685)))</f>
        <v>Effectuez l’étape 1</v>
      </c>
      <c r="M1685" s="56" t="str">
        <f>IF(ISTEXT(overallRate),"Effectuez l’étape 1",IF(OR(COUNT($C1685,I1685)&lt;&gt;2,overallRate=0),0,IF(E1685="Yes",ROUND(MAX(IF($B1685="Non - avec lien de dépendance",0,MIN((0.75*I1685),847)),MIN(I1685,(0.75*$C1685),847)),2),S1685)))</f>
        <v>Effectuez l’étape 1</v>
      </c>
      <c r="N1685" s="56" t="str">
        <f>IF(ISTEXT(overallRate),"Effectuez l’étape 1",IF(OR(COUNT($C1685,J1685)&lt;&gt;2,overallRate=0),0,IF(F1685="Yes",ROUND(MAX(IF($B1685="Non - avec lien de dépendance",0,MIN((0.75*J1685),847)),MIN(J1685,(0.75*$C1685),847)),2),T1685)))</f>
        <v>Effectuez l’étape 1</v>
      </c>
      <c r="O1685" s="56" t="str">
        <f>IF(ISTEXT(overallRate),"Effectuez l’étape 1",IF(OR(COUNT($C1685,K1685)&lt;&gt;2,overallRate=0),0,IF(G1685="Yes",ROUND(MAX(IF($B1685="Non - avec lien de dépendance",0,MIN((0.75*K1685),847)),MIN(K1685,(0.75*$C1685),847)),2),U1685)))</f>
        <v>Effectuez l’étape 1</v>
      </c>
      <c r="P1685" s="3">
        <f t="shared" si="26"/>
        <v>0</v>
      </c>
      <c r="R1685" s="110" t="e">
        <f>IF(revenueReduction&gt;0.3,MAX(IF($B1685="Non - avec lien de dépendance",MIN(1129,H1685,$C1685)*overallRate,MIN(1129,H1685)*overallRate),ROUND(MAX(IF($B1685="Non - avec lien de dépendance",0,MIN((0.75*H1685),847)),MIN(H1685,(0.75*$C1685),847)),2)),IF($B1685="Non - avec lien de dépendance",MIN(1129,H1685,$C1685)*overallRate,MIN(1129,H1685)*overallRate))</f>
        <v>#VALUE!</v>
      </c>
      <c r="S1685" s="110" t="e">
        <f>IF(revenueReduction&gt;0.3,MAX(IF($B1685="Non - avec lien de dépendance",MIN(1129,I1685,$C1685)*overallRate,MIN(1129,I1685)*overallRate),ROUND(MAX(IF($B1685="Non - avec lien de dépendance",0,MIN((0.75*I1685),847)),MIN(I1685,(0.75*$C1685),847)),2)),IF($B1685="Non - avec lien de dépendance",MIN(1129,I1685,$C1685)*overallRate,MIN(1129,I1685)*overallRate))</f>
        <v>#VALUE!</v>
      </c>
      <c r="T1685" s="110" t="e">
        <f>IF(revenueReduction&gt;0.3,MAX(IF($B1685="Non - avec lien de dépendance",MIN(1129,J1685,$C1685)*overallRate,MIN(1129,J1685)*overallRate),ROUND(MAX(IF($B1685="Non - avec lien de dépendance",0,MIN((0.75*J1685),847)),MIN(J1685,(0.75*$C1685),847)),2)),IF($B1685="Non - avec lien de dépendance",MIN(1129,J1685,$C1685)*overallRate,MIN(1129,J1685)*overallRate))</f>
        <v>#VALUE!</v>
      </c>
      <c r="U1685" s="110" t="e">
        <f>IF(revenueReduction&gt;0.3,MAX(IF($B1685="Non - avec lien de dépendance",MIN(1129,K1685,$C1685)*overallRate,MIN(1129,K1685)*overallRate),ROUND(MAX(IF($B1685="Non - avec lien de dépendance",0,MIN((0.75*K1685),847)),MIN(K1685,(0.75*$C1685),847)),2)),IF($B1685="Non - avec lien de dépendance",MIN(1129,K1685,$C1685)*overallRate,MIN(1129,K1685)*overallRate))</f>
        <v>#VALUE!</v>
      </c>
    </row>
    <row r="1686" spans="12:21" x14ac:dyDescent="0.5">
      <c r="L1686" s="56" t="str">
        <f>IF(ISTEXT(overallRate),"Effectuez l’étape 1",IF(OR(COUNT($C1686,H1686)&lt;&gt;2,overallRate=0),0,IF(D1686="Oui",ROUND(MAX(IF($B1686="Non - avec lien de dépendance",0,MIN((0.75*H1686),847)),MIN(H1686,(0.75*$C1686),847)),2),R1686)))</f>
        <v>Effectuez l’étape 1</v>
      </c>
      <c r="M1686" s="56" t="str">
        <f>IF(ISTEXT(overallRate),"Effectuez l’étape 1",IF(OR(COUNT($C1686,I1686)&lt;&gt;2,overallRate=0),0,IF(E1686="Yes",ROUND(MAX(IF($B1686="Non - avec lien de dépendance",0,MIN((0.75*I1686),847)),MIN(I1686,(0.75*$C1686),847)),2),S1686)))</f>
        <v>Effectuez l’étape 1</v>
      </c>
      <c r="N1686" s="56" t="str">
        <f>IF(ISTEXT(overallRate),"Effectuez l’étape 1",IF(OR(COUNT($C1686,J1686)&lt;&gt;2,overallRate=0),0,IF(F1686="Yes",ROUND(MAX(IF($B1686="Non - avec lien de dépendance",0,MIN((0.75*J1686),847)),MIN(J1686,(0.75*$C1686),847)),2),T1686)))</f>
        <v>Effectuez l’étape 1</v>
      </c>
      <c r="O1686" s="56" t="str">
        <f>IF(ISTEXT(overallRate),"Effectuez l’étape 1",IF(OR(COUNT($C1686,K1686)&lt;&gt;2,overallRate=0),0,IF(G1686="Yes",ROUND(MAX(IF($B1686="Non - avec lien de dépendance",0,MIN((0.75*K1686),847)),MIN(K1686,(0.75*$C1686),847)),2),U1686)))</f>
        <v>Effectuez l’étape 1</v>
      </c>
      <c r="P1686" s="3">
        <f t="shared" si="26"/>
        <v>0</v>
      </c>
      <c r="R1686" s="110" t="e">
        <f>IF(revenueReduction&gt;0.3,MAX(IF($B1686="Non - avec lien de dépendance",MIN(1129,H1686,$C1686)*overallRate,MIN(1129,H1686)*overallRate),ROUND(MAX(IF($B1686="Non - avec lien de dépendance",0,MIN((0.75*H1686),847)),MIN(H1686,(0.75*$C1686),847)),2)),IF($B1686="Non - avec lien de dépendance",MIN(1129,H1686,$C1686)*overallRate,MIN(1129,H1686)*overallRate))</f>
        <v>#VALUE!</v>
      </c>
      <c r="S1686" s="110" t="e">
        <f>IF(revenueReduction&gt;0.3,MAX(IF($B1686="Non - avec lien de dépendance",MIN(1129,I1686,$C1686)*overallRate,MIN(1129,I1686)*overallRate),ROUND(MAX(IF($B1686="Non - avec lien de dépendance",0,MIN((0.75*I1686),847)),MIN(I1686,(0.75*$C1686),847)),2)),IF($B1686="Non - avec lien de dépendance",MIN(1129,I1686,$C1686)*overallRate,MIN(1129,I1686)*overallRate))</f>
        <v>#VALUE!</v>
      </c>
      <c r="T1686" s="110" t="e">
        <f>IF(revenueReduction&gt;0.3,MAX(IF($B1686="Non - avec lien de dépendance",MIN(1129,J1686,$C1686)*overallRate,MIN(1129,J1686)*overallRate),ROUND(MAX(IF($B1686="Non - avec lien de dépendance",0,MIN((0.75*J1686),847)),MIN(J1686,(0.75*$C1686),847)),2)),IF($B1686="Non - avec lien de dépendance",MIN(1129,J1686,$C1686)*overallRate,MIN(1129,J1686)*overallRate))</f>
        <v>#VALUE!</v>
      </c>
      <c r="U1686" s="110" t="e">
        <f>IF(revenueReduction&gt;0.3,MAX(IF($B1686="Non - avec lien de dépendance",MIN(1129,K1686,$C1686)*overallRate,MIN(1129,K1686)*overallRate),ROUND(MAX(IF($B1686="Non - avec lien de dépendance",0,MIN((0.75*K1686),847)),MIN(K1686,(0.75*$C1686),847)),2)),IF($B1686="Non - avec lien de dépendance",MIN(1129,K1686,$C1686)*overallRate,MIN(1129,K1686)*overallRate))</f>
        <v>#VALUE!</v>
      </c>
    </row>
    <row r="1687" spans="12:21" x14ac:dyDescent="0.5">
      <c r="L1687" s="56" t="str">
        <f>IF(ISTEXT(overallRate),"Effectuez l’étape 1",IF(OR(COUNT($C1687,H1687)&lt;&gt;2,overallRate=0),0,IF(D1687="Oui",ROUND(MAX(IF($B1687="Non - avec lien de dépendance",0,MIN((0.75*H1687),847)),MIN(H1687,(0.75*$C1687),847)),2),R1687)))</f>
        <v>Effectuez l’étape 1</v>
      </c>
      <c r="M1687" s="56" t="str">
        <f>IF(ISTEXT(overallRate),"Effectuez l’étape 1",IF(OR(COUNT($C1687,I1687)&lt;&gt;2,overallRate=0),0,IF(E1687="Yes",ROUND(MAX(IF($B1687="Non - avec lien de dépendance",0,MIN((0.75*I1687),847)),MIN(I1687,(0.75*$C1687),847)),2),S1687)))</f>
        <v>Effectuez l’étape 1</v>
      </c>
      <c r="N1687" s="56" t="str">
        <f>IF(ISTEXT(overallRate),"Effectuez l’étape 1",IF(OR(COUNT($C1687,J1687)&lt;&gt;2,overallRate=0),0,IF(F1687="Yes",ROUND(MAX(IF($B1687="Non - avec lien de dépendance",0,MIN((0.75*J1687),847)),MIN(J1687,(0.75*$C1687),847)),2),T1687)))</f>
        <v>Effectuez l’étape 1</v>
      </c>
      <c r="O1687" s="56" t="str">
        <f>IF(ISTEXT(overallRate),"Effectuez l’étape 1",IF(OR(COUNT($C1687,K1687)&lt;&gt;2,overallRate=0),0,IF(G1687="Yes",ROUND(MAX(IF($B1687="Non - avec lien de dépendance",0,MIN((0.75*K1687),847)),MIN(K1687,(0.75*$C1687),847)),2),U1687)))</f>
        <v>Effectuez l’étape 1</v>
      </c>
      <c r="P1687" s="3">
        <f t="shared" si="26"/>
        <v>0</v>
      </c>
      <c r="R1687" s="110" t="e">
        <f>IF(revenueReduction&gt;0.3,MAX(IF($B1687="Non - avec lien de dépendance",MIN(1129,H1687,$C1687)*overallRate,MIN(1129,H1687)*overallRate),ROUND(MAX(IF($B1687="Non - avec lien de dépendance",0,MIN((0.75*H1687),847)),MIN(H1687,(0.75*$C1687),847)),2)),IF($B1687="Non - avec lien de dépendance",MIN(1129,H1687,$C1687)*overallRate,MIN(1129,H1687)*overallRate))</f>
        <v>#VALUE!</v>
      </c>
      <c r="S1687" s="110" t="e">
        <f>IF(revenueReduction&gt;0.3,MAX(IF($B1687="Non - avec lien de dépendance",MIN(1129,I1687,$C1687)*overallRate,MIN(1129,I1687)*overallRate),ROUND(MAX(IF($B1687="Non - avec lien de dépendance",0,MIN((0.75*I1687),847)),MIN(I1687,(0.75*$C1687),847)),2)),IF($B1687="Non - avec lien de dépendance",MIN(1129,I1687,$C1687)*overallRate,MIN(1129,I1687)*overallRate))</f>
        <v>#VALUE!</v>
      </c>
      <c r="T1687" s="110" t="e">
        <f>IF(revenueReduction&gt;0.3,MAX(IF($B1687="Non - avec lien de dépendance",MIN(1129,J1687,$C1687)*overallRate,MIN(1129,J1687)*overallRate),ROUND(MAX(IF($B1687="Non - avec lien de dépendance",0,MIN((0.75*J1687),847)),MIN(J1687,(0.75*$C1687),847)),2)),IF($B1687="Non - avec lien de dépendance",MIN(1129,J1687,$C1687)*overallRate,MIN(1129,J1687)*overallRate))</f>
        <v>#VALUE!</v>
      </c>
      <c r="U1687" s="110" t="e">
        <f>IF(revenueReduction&gt;0.3,MAX(IF($B1687="Non - avec lien de dépendance",MIN(1129,K1687,$C1687)*overallRate,MIN(1129,K1687)*overallRate),ROUND(MAX(IF($B1687="Non - avec lien de dépendance",0,MIN((0.75*K1687),847)),MIN(K1687,(0.75*$C1687),847)),2)),IF($B1687="Non - avec lien de dépendance",MIN(1129,K1687,$C1687)*overallRate,MIN(1129,K1687)*overallRate))</f>
        <v>#VALUE!</v>
      </c>
    </row>
    <row r="1688" spans="12:21" x14ac:dyDescent="0.5">
      <c r="L1688" s="56" t="str">
        <f>IF(ISTEXT(overallRate),"Effectuez l’étape 1",IF(OR(COUNT($C1688,H1688)&lt;&gt;2,overallRate=0),0,IF(D1688="Oui",ROUND(MAX(IF($B1688="Non - avec lien de dépendance",0,MIN((0.75*H1688),847)),MIN(H1688,(0.75*$C1688),847)),2),R1688)))</f>
        <v>Effectuez l’étape 1</v>
      </c>
      <c r="M1688" s="56" t="str">
        <f>IF(ISTEXT(overallRate),"Effectuez l’étape 1",IF(OR(COUNT($C1688,I1688)&lt;&gt;2,overallRate=0),0,IF(E1688="Yes",ROUND(MAX(IF($B1688="Non - avec lien de dépendance",0,MIN((0.75*I1688),847)),MIN(I1688,(0.75*$C1688),847)),2),S1688)))</f>
        <v>Effectuez l’étape 1</v>
      </c>
      <c r="N1688" s="56" t="str">
        <f>IF(ISTEXT(overallRate),"Effectuez l’étape 1",IF(OR(COUNT($C1688,J1688)&lt;&gt;2,overallRate=0),0,IF(F1688="Yes",ROUND(MAX(IF($B1688="Non - avec lien de dépendance",0,MIN((0.75*J1688),847)),MIN(J1688,(0.75*$C1688),847)),2),T1688)))</f>
        <v>Effectuez l’étape 1</v>
      </c>
      <c r="O1688" s="56" t="str">
        <f>IF(ISTEXT(overallRate),"Effectuez l’étape 1",IF(OR(COUNT($C1688,K1688)&lt;&gt;2,overallRate=0),0,IF(G1688="Yes",ROUND(MAX(IF($B1688="Non - avec lien de dépendance",0,MIN((0.75*K1688),847)),MIN(K1688,(0.75*$C1688),847)),2),U1688)))</f>
        <v>Effectuez l’étape 1</v>
      </c>
      <c r="P1688" s="3">
        <f t="shared" si="26"/>
        <v>0</v>
      </c>
      <c r="R1688" s="110" t="e">
        <f>IF(revenueReduction&gt;0.3,MAX(IF($B1688="Non - avec lien de dépendance",MIN(1129,H1688,$C1688)*overallRate,MIN(1129,H1688)*overallRate),ROUND(MAX(IF($B1688="Non - avec lien de dépendance",0,MIN((0.75*H1688),847)),MIN(H1688,(0.75*$C1688),847)),2)),IF($B1688="Non - avec lien de dépendance",MIN(1129,H1688,$C1688)*overallRate,MIN(1129,H1688)*overallRate))</f>
        <v>#VALUE!</v>
      </c>
      <c r="S1688" s="110" t="e">
        <f>IF(revenueReduction&gt;0.3,MAX(IF($B1688="Non - avec lien de dépendance",MIN(1129,I1688,$C1688)*overallRate,MIN(1129,I1688)*overallRate),ROUND(MAX(IF($B1688="Non - avec lien de dépendance",0,MIN((0.75*I1688),847)),MIN(I1688,(0.75*$C1688),847)),2)),IF($B1688="Non - avec lien de dépendance",MIN(1129,I1688,$C1688)*overallRate,MIN(1129,I1688)*overallRate))</f>
        <v>#VALUE!</v>
      </c>
      <c r="T1688" s="110" t="e">
        <f>IF(revenueReduction&gt;0.3,MAX(IF($B1688="Non - avec lien de dépendance",MIN(1129,J1688,$C1688)*overallRate,MIN(1129,J1688)*overallRate),ROUND(MAX(IF($B1688="Non - avec lien de dépendance",0,MIN((0.75*J1688),847)),MIN(J1688,(0.75*$C1688),847)),2)),IF($B1688="Non - avec lien de dépendance",MIN(1129,J1688,$C1688)*overallRate,MIN(1129,J1688)*overallRate))</f>
        <v>#VALUE!</v>
      </c>
      <c r="U1688" s="110" t="e">
        <f>IF(revenueReduction&gt;0.3,MAX(IF($B1688="Non - avec lien de dépendance",MIN(1129,K1688,$C1688)*overallRate,MIN(1129,K1688)*overallRate),ROUND(MAX(IF($B1688="Non - avec lien de dépendance",0,MIN((0.75*K1688),847)),MIN(K1688,(0.75*$C1688),847)),2)),IF($B1688="Non - avec lien de dépendance",MIN(1129,K1688,$C1688)*overallRate,MIN(1129,K1688)*overallRate))</f>
        <v>#VALUE!</v>
      </c>
    </row>
    <row r="1689" spans="12:21" x14ac:dyDescent="0.5">
      <c r="L1689" s="56" t="str">
        <f>IF(ISTEXT(overallRate),"Effectuez l’étape 1",IF(OR(COUNT($C1689,H1689)&lt;&gt;2,overallRate=0),0,IF(D1689="Oui",ROUND(MAX(IF($B1689="Non - avec lien de dépendance",0,MIN((0.75*H1689),847)),MIN(H1689,(0.75*$C1689),847)),2),R1689)))</f>
        <v>Effectuez l’étape 1</v>
      </c>
      <c r="M1689" s="56" t="str">
        <f>IF(ISTEXT(overallRate),"Effectuez l’étape 1",IF(OR(COUNT($C1689,I1689)&lt;&gt;2,overallRate=0),0,IF(E1689="Yes",ROUND(MAX(IF($B1689="Non - avec lien de dépendance",0,MIN((0.75*I1689),847)),MIN(I1689,(0.75*$C1689),847)),2),S1689)))</f>
        <v>Effectuez l’étape 1</v>
      </c>
      <c r="N1689" s="56" t="str">
        <f>IF(ISTEXT(overallRate),"Effectuez l’étape 1",IF(OR(COUNT($C1689,J1689)&lt;&gt;2,overallRate=0),0,IF(F1689="Yes",ROUND(MAX(IF($B1689="Non - avec lien de dépendance",0,MIN((0.75*J1689),847)),MIN(J1689,(0.75*$C1689),847)),2),T1689)))</f>
        <v>Effectuez l’étape 1</v>
      </c>
      <c r="O1689" s="56" t="str">
        <f>IF(ISTEXT(overallRate),"Effectuez l’étape 1",IF(OR(COUNT($C1689,K1689)&lt;&gt;2,overallRate=0),0,IF(G1689="Yes",ROUND(MAX(IF($B1689="Non - avec lien de dépendance",0,MIN((0.75*K1689),847)),MIN(K1689,(0.75*$C1689),847)),2),U1689)))</f>
        <v>Effectuez l’étape 1</v>
      </c>
      <c r="P1689" s="3">
        <f t="shared" si="26"/>
        <v>0</v>
      </c>
      <c r="R1689" s="110" t="e">
        <f>IF(revenueReduction&gt;0.3,MAX(IF($B1689="Non - avec lien de dépendance",MIN(1129,H1689,$C1689)*overallRate,MIN(1129,H1689)*overallRate),ROUND(MAX(IF($B1689="Non - avec lien de dépendance",0,MIN((0.75*H1689),847)),MIN(H1689,(0.75*$C1689),847)),2)),IF($B1689="Non - avec lien de dépendance",MIN(1129,H1689,$C1689)*overallRate,MIN(1129,H1689)*overallRate))</f>
        <v>#VALUE!</v>
      </c>
      <c r="S1689" s="110" t="e">
        <f>IF(revenueReduction&gt;0.3,MAX(IF($B1689="Non - avec lien de dépendance",MIN(1129,I1689,$C1689)*overallRate,MIN(1129,I1689)*overallRate),ROUND(MAX(IF($B1689="Non - avec lien de dépendance",0,MIN((0.75*I1689),847)),MIN(I1689,(0.75*$C1689),847)),2)),IF($B1689="Non - avec lien de dépendance",MIN(1129,I1689,$C1689)*overallRate,MIN(1129,I1689)*overallRate))</f>
        <v>#VALUE!</v>
      </c>
      <c r="T1689" s="110" t="e">
        <f>IF(revenueReduction&gt;0.3,MAX(IF($B1689="Non - avec lien de dépendance",MIN(1129,J1689,$C1689)*overallRate,MIN(1129,J1689)*overallRate),ROUND(MAX(IF($B1689="Non - avec lien de dépendance",0,MIN((0.75*J1689),847)),MIN(J1689,(0.75*$C1689),847)),2)),IF($B1689="Non - avec lien de dépendance",MIN(1129,J1689,$C1689)*overallRate,MIN(1129,J1689)*overallRate))</f>
        <v>#VALUE!</v>
      </c>
      <c r="U1689" s="110" t="e">
        <f>IF(revenueReduction&gt;0.3,MAX(IF($B1689="Non - avec lien de dépendance",MIN(1129,K1689,$C1689)*overallRate,MIN(1129,K1689)*overallRate),ROUND(MAX(IF($B1689="Non - avec lien de dépendance",0,MIN((0.75*K1689),847)),MIN(K1689,(0.75*$C1689),847)),2)),IF($B1689="Non - avec lien de dépendance",MIN(1129,K1689,$C1689)*overallRate,MIN(1129,K1689)*overallRate))</f>
        <v>#VALUE!</v>
      </c>
    </row>
    <row r="1690" spans="12:21" x14ac:dyDescent="0.5">
      <c r="L1690" s="56" t="str">
        <f>IF(ISTEXT(overallRate),"Effectuez l’étape 1",IF(OR(COUNT($C1690,H1690)&lt;&gt;2,overallRate=0),0,IF(D1690="Oui",ROUND(MAX(IF($B1690="Non - avec lien de dépendance",0,MIN((0.75*H1690),847)),MIN(H1690,(0.75*$C1690),847)),2),R1690)))</f>
        <v>Effectuez l’étape 1</v>
      </c>
      <c r="M1690" s="56" t="str">
        <f>IF(ISTEXT(overallRate),"Effectuez l’étape 1",IF(OR(COUNT($C1690,I1690)&lt;&gt;2,overallRate=0),0,IF(E1690="Yes",ROUND(MAX(IF($B1690="Non - avec lien de dépendance",0,MIN((0.75*I1690),847)),MIN(I1690,(0.75*$C1690),847)),2),S1690)))</f>
        <v>Effectuez l’étape 1</v>
      </c>
      <c r="N1690" s="56" t="str">
        <f>IF(ISTEXT(overallRate),"Effectuez l’étape 1",IF(OR(COUNT($C1690,J1690)&lt;&gt;2,overallRate=0),0,IF(F1690="Yes",ROUND(MAX(IF($B1690="Non - avec lien de dépendance",0,MIN((0.75*J1690),847)),MIN(J1690,(0.75*$C1690),847)),2),T1690)))</f>
        <v>Effectuez l’étape 1</v>
      </c>
      <c r="O1690" s="56" t="str">
        <f>IF(ISTEXT(overallRate),"Effectuez l’étape 1",IF(OR(COUNT($C1690,K1690)&lt;&gt;2,overallRate=0),0,IF(G1690="Yes",ROUND(MAX(IF($B1690="Non - avec lien de dépendance",0,MIN((0.75*K1690),847)),MIN(K1690,(0.75*$C1690),847)),2),U1690)))</f>
        <v>Effectuez l’étape 1</v>
      </c>
      <c r="P1690" s="3">
        <f t="shared" si="26"/>
        <v>0</v>
      </c>
      <c r="R1690" s="110" t="e">
        <f>IF(revenueReduction&gt;0.3,MAX(IF($B1690="Non - avec lien de dépendance",MIN(1129,H1690,$C1690)*overallRate,MIN(1129,H1690)*overallRate),ROUND(MAX(IF($B1690="Non - avec lien de dépendance",0,MIN((0.75*H1690),847)),MIN(H1690,(0.75*$C1690),847)),2)),IF($B1690="Non - avec lien de dépendance",MIN(1129,H1690,$C1690)*overallRate,MIN(1129,H1690)*overallRate))</f>
        <v>#VALUE!</v>
      </c>
      <c r="S1690" s="110" t="e">
        <f>IF(revenueReduction&gt;0.3,MAX(IF($B1690="Non - avec lien de dépendance",MIN(1129,I1690,$C1690)*overallRate,MIN(1129,I1690)*overallRate),ROUND(MAX(IF($B1690="Non - avec lien de dépendance",0,MIN((0.75*I1690),847)),MIN(I1690,(0.75*$C1690),847)),2)),IF($B1690="Non - avec lien de dépendance",MIN(1129,I1690,$C1690)*overallRate,MIN(1129,I1690)*overallRate))</f>
        <v>#VALUE!</v>
      </c>
      <c r="T1690" s="110" t="e">
        <f>IF(revenueReduction&gt;0.3,MAX(IF($B1690="Non - avec lien de dépendance",MIN(1129,J1690,$C1690)*overallRate,MIN(1129,J1690)*overallRate),ROUND(MAX(IF($B1690="Non - avec lien de dépendance",0,MIN((0.75*J1690),847)),MIN(J1690,(0.75*$C1690),847)),2)),IF($B1690="Non - avec lien de dépendance",MIN(1129,J1690,$C1690)*overallRate,MIN(1129,J1690)*overallRate))</f>
        <v>#VALUE!</v>
      </c>
      <c r="U1690" s="110" t="e">
        <f>IF(revenueReduction&gt;0.3,MAX(IF($B1690="Non - avec lien de dépendance",MIN(1129,K1690,$C1690)*overallRate,MIN(1129,K1690)*overallRate),ROUND(MAX(IF($B1690="Non - avec lien de dépendance",0,MIN((0.75*K1690),847)),MIN(K1690,(0.75*$C1690),847)),2)),IF($B1690="Non - avec lien de dépendance",MIN(1129,K1690,$C1690)*overallRate,MIN(1129,K1690)*overallRate))</f>
        <v>#VALUE!</v>
      </c>
    </row>
    <row r="1691" spans="12:21" x14ac:dyDescent="0.5">
      <c r="L1691" s="56" t="str">
        <f>IF(ISTEXT(overallRate),"Effectuez l’étape 1",IF(OR(COUNT($C1691,H1691)&lt;&gt;2,overallRate=0),0,IF(D1691="Oui",ROUND(MAX(IF($B1691="Non - avec lien de dépendance",0,MIN((0.75*H1691),847)),MIN(H1691,(0.75*$C1691),847)),2),R1691)))</f>
        <v>Effectuez l’étape 1</v>
      </c>
      <c r="M1691" s="56" t="str">
        <f>IF(ISTEXT(overallRate),"Effectuez l’étape 1",IF(OR(COUNT($C1691,I1691)&lt;&gt;2,overallRate=0),0,IF(E1691="Yes",ROUND(MAX(IF($B1691="Non - avec lien de dépendance",0,MIN((0.75*I1691),847)),MIN(I1691,(0.75*$C1691),847)),2),S1691)))</f>
        <v>Effectuez l’étape 1</v>
      </c>
      <c r="N1691" s="56" t="str">
        <f>IF(ISTEXT(overallRate),"Effectuez l’étape 1",IF(OR(COUNT($C1691,J1691)&lt;&gt;2,overallRate=0),0,IF(F1691="Yes",ROUND(MAX(IF($B1691="Non - avec lien de dépendance",0,MIN((0.75*J1691),847)),MIN(J1691,(0.75*$C1691),847)),2),T1691)))</f>
        <v>Effectuez l’étape 1</v>
      </c>
      <c r="O1691" s="56" t="str">
        <f>IF(ISTEXT(overallRate),"Effectuez l’étape 1",IF(OR(COUNT($C1691,K1691)&lt;&gt;2,overallRate=0),0,IF(G1691="Yes",ROUND(MAX(IF($B1691="Non - avec lien de dépendance",0,MIN((0.75*K1691),847)),MIN(K1691,(0.75*$C1691),847)),2),U1691)))</f>
        <v>Effectuez l’étape 1</v>
      </c>
      <c r="P1691" s="3">
        <f t="shared" si="26"/>
        <v>0</v>
      </c>
      <c r="R1691" s="110" t="e">
        <f>IF(revenueReduction&gt;0.3,MAX(IF($B1691="Non - avec lien de dépendance",MIN(1129,H1691,$C1691)*overallRate,MIN(1129,H1691)*overallRate),ROUND(MAX(IF($B1691="Non - avec lien de dépendance",0,MIN((0.75*H1691),847)),MIN(H1691,(0.75*$C1691),847)),2)),IF($B1691="Non - avec lien de dépendance",MIN(1129,H1691,$C1691)*overallRate,MIN(1129,H1691)*overallRate))</f>
        <v>#VALUE!</v>
      </c>
      <c r="S1691" s="110" t="e">
        <f>IF(revenueReduction&gt;0.3,MAX(IF($B1691="Non - avec lien de dépendance",MIN(1129,I1691,$C1691)*overallRate,MIN(1129,I1691)*overallRate),ROUND(MAX(IF($B1691="Non - avec lien de dépendance",0,MIN((0.75*I1691),847)),MIN(I1691,(0.75*$C1691),847)),2)),IF($B1691="Non - avec lien de dépendance",MIN(1129,I1691,$C1691)*overallRate,MIN(1129,I1691)*overallRate))</f>
        <v>#VALUE!</v>
      </c>
      <c r="T1691" s="110" t="e">
        <f>IF(revenueReduction&gt;0.3,MAX(IF($B1691="Non - avec lien de dépendance",MIN(1129,J1691,$C1691)*overallRate,MIN(1129,J1691)*overallRate),ROUND(MAX(IF($B1691="Non - avec lien de dépendance",0,MIN((0.75*J1691),847)),MIN(J1691,(0.75*$C1691),847)),2)),IF($B1691="Non - avec lien de dépendance",MIN(1129,J1691,$C1691)*overallRate,MIN(1129,J1691)*overallRate))</f>
        <v>#VALUE!</v>
      </c>
      <c r="U1691" s="110" t="e">
        <f>IF(revenueReduction&gt;0.3,MAX(IF($B1691="Non - avec lien de dépendance",MIN(1129,K1691,$C1691)*overallRate,MIN(1129,K1691)*overallRate),ROUND(MAX(IF($B1691="Non - avec lien de dépendance",0,MIN((0.75*K1691),847)),MIN(K1691,(0.75*$C1691),847)),2)),IF($B1691="Non - avec lien de dépendance",MIN(1129,K1691,$C1691)*overallRate,MIN(1129,K1691)*overallRate))</f>
        <v>#VALUE!</v>
      </c>
    </row>
    <row r="1692" spans="12:21" x14ac:dyDescent="0.5">
      <c r="L1692" s="56" t="str">
        <f>IF(ISTEXT(overallRate),"Effectuez l’étape 1",IF(OR(COUNT($C1692,H1692)&lt;&gt;2,overallRate=0),0,IF(D1692="Oui",ROUND(MAX(IF($B1692="Non - avec lien de dépendance",0,MIN((0.75*H1692),847)),MIN(H1692,(0.75*$C1692),847)),2),R1692)))</f>
        <v>Effectuez l’étape 1</v>
      </c>
      <c r="M1692" s="56" t="str">
        <f>IF(ISTEXT(overallRate),"Effectuez l’étape 1",IF(OR(COUNT($C1692,I1692)&lt;&gt;2,overallRate=0),0,IF(E1692="Yes",ROUND(MAX(IF($B1692="Non - avec lien de dépendance",0,MIN((0.75*I1692),847)),MIN(I1692,(0.75*$C1692),847)),2),S1692)))</f>
        <v>Effectuez l’étape 1</v>
      </c>
      <c r="N1692" s="56" t="str">
        <f>IF(ISTEXT(overallRate),"Effectuez l’étape 1",IF(OR(COUNT($C1692,J1692)&lt;&gt;2,overallRate=0),0,IF(F1692="Yes",ROUND(MAX(IF($B1692="Non - avec lien de dépendance",0,MIN((0.75*J1692),847)),MIN(J1692,(0.75*$C1692),847)),2),T1692)))</f>
        <v>Effectuez l’étape 1</v>
      </c>
      <c r="O1692" s="56" t="str">
        <f>IF(ISTEXT(overallRate),"Effectuez l’étape 1",IF(OR(COUNT($C1692,K1692)&lt;&gt;2,overallRate=0),0,IF(G1692="Yes",ROUND(MAX(IF($B1692="Non - avec lien de dépendance",0,MIN((0.75*K1692),847)),MIN(K1692,(0.75*$C1692),847)),2),U1692)))</f>
        <v>Effectuez l’étape 1</v>
      </c>
      <c r="P1692" s="3">
        <f t="shared" si="26"/>
        <v>0</v>
      </c>
      <c r="R1692" s="110" t="e">
        <f>IF(revenueReduction&gt;0.3,MAX(IF($B1692="Non - avec lien de dépendance",MIN(1129,H1692,$C1692)*overallRate,MIN(1129,H1692)*overallRate),ROUND(MAX(IF($B1692="Non - avec lien de dépendance",0,MIN((0.75*H1692),847)),MIN(H1692,(0.75*$C1692),847)),2)),IF($B1692="Non - avec lien de dépendance",MIN(1129,H1692,$C1692)*overallRate,MIN(1129,H1692)*overallRate))</f>
        <v>#VALUE!</v>
      </c>
      <c r="S1692" s="110" t="e">
        <f>IF(revenueReduction&gt;0.3,MAX(IF($B1692="Non - avec lien de dépendance",MIN(1129,I1692,$C1692)*overallRate,MIN(1129,I1692)*overallRate),ROUND(MAX(IF($B1692="Non - avec lien de dépendance",0,MIN((0.75*I1692),847)),MIN(I1692,(0.75*$C1692),847)),2)),IF($B1692="Non - avec lien de dépendance",MIN(1129,I1692,$C1692)*overallRate,MIN(1129,I1692)*overallRate))</f>
        <v>#VALUE!</v>
      </c>
      <c r="T1692" s="110" t="e">
        <f>IF(revenueReduction&gt;0.3,MAX(IF($B1692="Non - avec lien de dépendance",MIN(1129,J1692,$C1692)*overallRate,MIN(1129,J1692)*overallRate),ROUND(MAX(IF($B1692="Non - avec lien de dépendance",0,MIN((0.75*J1692),847)),MIN(J1692,(0.75*$C1692),847)),2)),IF($B1692="Non - avec lien de dépendance",MIN(1129,J1692,$C1692)*overallRate,MIN(1129,J1692)*overallRate))</f>
        <v>#VALUE!</v>
      </c>
      <c r="U1692" s="110" t="e">
        <f>IF(revenueReduction&gt;0.3,MAX(IF($B1692="Non - avec lien de dépendance",MIN(1129,K1692,$C1692)*overallRate,MIN(1129,K1692)*overallRate),ROUND(MAX(IF($B1692="Non - avec lien de dépendance",0,MIN((0.75*K1692),847)),MIN(K1692,(0.75*$C1692),847)),2)),IF($B1692="Non - avec lien de dépendance",MIN(1129,K1692,$C1692)*overallRate,MIN(1129,K1692)*overallRate))</f>
        <v>#VALUE!</v>
      </c>
    </row>
    <row r="1693" spans="12:21" x14ac:dyDescent="0.5">
      <c r="L1693" s="56" t="str">
        <f>IF(ISTEXT(overallRate),"Effectuez l’étape 1",IF(OR(COUNT($C1693,H1693)&lt;&gt;2,overallRate=0),0,IF(D1693="Oui",ROUND(MAX(IF($B1693="Non - avec lien de dépendance",0,MIN((0.75*H1693),847)),MIN(H1693,(0.75*$C1693),847)),2),R1693)))</f>
        <v>Effectuez l’étape 1</v>
      </c>
      <c r="M1693" s="56" t="str">
        <f>IF(ISTEXT(overallRate),"Effectuez l’étape 1",IF(OR(COUNT($C1693,I1693)&lt;&gt;2,overallRate=0),0,IF(E1693="Yes",ROUND(MAX(IF($B1693="Non - avec lien de dépendance",0,MIN((0.75*I1693),847)),MIN(I1693,(0.75*$C1693),847)),2),S1693)))</f>
        <v>Effectuez l’étape 1</v>
      </c>
      <c r="N1693" s="56" t="str">
        <f>IF(ISTEXT(overallRate),"Effectuez l’étape 1",IF(OR(COUNT($C1693,J1693)&lt;&gt;2,overallRate=0),0,IF(F1693="Yes",ROUND(MAX(IF($B1693="Non - avec lien de dépendance",0,MIN((0.75*J1693),847)),MIN(J1693,(0.75*$C1693),847)),2),T1693)))</f>
        <v>Effectuez l’étape 1</v>
      </c>
      <c r="O1693" s="56" t="str">
        <f>IF(ISTEXT(overallRate),"Effectuez l’étape 1",IF(OR(COUNT($C1693,K1693)&lt;&gt;2,overallRate=0),0,IF(G1693="Yes",ROUND(MAX(IF($B1693="Non - avec lien de dépendance",0,MIN((0.75*K1693),847)),MIN(K1693,(0.75*$C1693),847)),2),U1693)))</f>
        <v>Effectuez l’étape 1</v>
      </c>
      <c r="P1693" s="3">
        <f t="shared" si="26"/>
        <v>0</v>
      </c>
      <c r="R1693" s="110" t="e">
        <f>IF(revenueReduction&gt;0.3,MAX(IF($B1693="Non - avec lien de dépendance",MIN(1129,H1693,$C1693)*overallRate,MIN(1129,H1693)*overallRate),ROUND(MAX(IF($B1693="Non - avec lien de dépendance",0,MIN((0.75*H1693),847)),MIN(H1693,(0.75*$C1693),847)),2)),IF($B1693="Non - avec lien de dépendance",MIN(1129,H1693,$C1693)*overallRate,MIN(1129,H1693)*overallRate))</f>
        <v>#VALUE!</v>
      </c>
      <c r="S1693" s="110" t="e">
        <f>IF(revenueReduction&gt;0.3,MAX(IF($B1693="Non - avec lien de dépendance",MIN(1129,I1693,$C1693)*overallRate,MIN(1129,I1693)*overallRate),ROUND(MAX(IF($B1693="Non - avec lien de dépendance",0,MIN((0.75*I1693),847)),MIN(I1693,(0.75*$C1693),847)),2)),IF($B1693="Non - avec lien de dépendance",MIN(1129,I1693,$C1693)*overallRate,MIN(1129,I1693)*overallRate))</f>
        <v>#VALUE!</v>
      </c>
      <c r="T1693" s="110" t="e">
        <f>IF(revenueReduction&gt;0.3,MAX(IF($B1693="Non - avec lien de dépendance",MIN(1129,J1693,$C1693)*overallRate,MIN(1129,J1693)*overallRate),ROUND(MAX(IF($B1693="Non - avec lien de dépendance",0,MIN((0.75*J1693),847)),MIN(J1693,(0.75*$C1693),847)),2)),IF($B1693="Non - avec lien de dépendance",MIN(1129,J1693,$C1693)*overallRate,MIN(1129,J1693)*overallRate))</f>
        <v>#VALUE!</v>
      </c>
      <c r="U1693" s="110" t="e">
        <f>IF(revenueReduction&gt;0.3,MAX(IF($B1693="Non - avec lien de dépendance",MIN(1129,K1693,$C1693)*overallRate,MIN(1129,K1693)*overallRate),ROUND(MAX(IF($B1693="Non - avec lien de dépendance",0,MIN((0.75*K1693),847)),MIN(K1693,(0.75*$C1693),847)),2)),IF($B1693="Non - avec lien de dépendance",MIN(1129,K1693,$C1693)*overallRate,MIN(1129,K1693)*overallRate))</f>
        <v>#VALUE!</v>
      </c>
    </row>
    <row r="1694" spans="12:21" x14ac:dyDescent="0.5">
      <c r="L1694" s="56" t="str">
        <f>IF(ISTEXT(overallRate),"Effectuez l’étape 1",IF(OR(COUNT($C1694,H1694)&lt;&gt;2,overallRate=0),0,IF(D1694="Oui",ROUND(MAX(IF($B1694="Non - avec lien de dépendance",0,MIN((0.75*H1694),847)),MIN(H1694,(0.75*$C1694),847)),2),R1694)))</f>
        <v>Effectuez l’étape 1</v>
      </c>
      <c r="M1694" s="56" t="str">
        <f>IF(ISTEXT(overallRate),"Effectuez l’étape 1",IF(OR(COUNT($C1694,I1694)&lt;&gt;2,overallRate=0),0,IF(E1694="Yes",ROUND(MAX(IF($B1694="Non - avec lien de dépendance",0,MIN((0.75*I1694),847)),MIN(I1694,(0.75*$C1694),847)),2),S1694)))</f>
        <v>Effectuez l’étape 1</v>
      </c>
      <c r="N1694" s="56" t="str">
        <f>IF(ISTEXT(overallRate),"Effectuez l’étape 1",IF(OR(COUNT($C1694,J1694)&lt;&gt;2,overallRate=0),0,IF(F1694="Yes",ROUND(MAX(IF($B1694="Non - avec lien de dépendance",0,MIN((0.75*J1694),847)),MIN(J1694,(0.75*$C1694),847)),2),T1694)))</f>
        <v>Effectuez l’étape 1</v>
      </c>
      <c r="O1694" s="56" t="str">
        <f>IF(ISTEXT(overallRate),"Effectuez l’étape 1",IF(OR(COUNT($C1694,K1694)&lt;&gt;2,overallRate=0),0,IF(G1694="Yes",ROUND(MAX(IF($B1694="Non - avec lien de dépendance",0,MIN((0.75*K1694),847)),MIN(K1694,(0.75*$C1694),847)),2),U1694)))</f>
        <v>Effectuez l’étape 1</v>
      </c>
      <c r="P1694" s="3">
        <f t="shared" si="26"/>
        <v>0</v>
      </c>
      <c r="R1694" s="110" t="e">
        <f>IF(revenueReduction&gt;0.3,MAX(IF($B1694="Non - avec lien de dépendance",MIN(1129,H1694,$C1694)*overallRate,MIN(1129,H1694)*overallRate),ROUND(MAX(IF($B1694="Non - avec lien de dépendance",0,MIN((0.75*H1694),847)),MIN(H1694,(0.75*$C1694),847)),2)),IF($B1694="Non - avec lien de dépendance",MIN(1129,H1694,$C1694)*overallRate,MIN(1129,H1694)*overallRate))</f>
        <v>#VALUE!</v>
      </c>
      <c r="S1694" s="110" t="e">
        <f>IF(revenueReduction&gt;0.3,MAX(IF($B1694="Non - avec lien de dépendance",MIN(1129,I1694,$C1694)*overallRate,MIN(1129,I1694)*overallRate),ROUND(MAX(IF($B1694="Non - avec lien de dépendance",0,MIN((0.75*I1694),847)),MIN(I1694,(0.75*$C1694),847)),2)),IF($B1694="Non - avec lien de dépendance",MIN(1129,I1694,$C1694)*overallRate,MIN(1129,I1694)*overallRate))</f>
        <v>#VALUE!</v>
      </c>
      <c r="T1694" s="110" t="e">
        <f>IF(revenueReduction&gt;0.3,MAX(IF($B1694="Non - avec lien de dépendance",MIN(1129,J1694,$C1694)*overallRate,MIN(1129,J1694)*overallRate),ROUND(MAX(IF($B1694="Non - avec lien de dépendance",0,MIN((0.75*J1694),847)),MIN(J1694,(0.75*$C1694),847)),2)),IF($B1694="Non - avec lien de dépendance",MIN(1129,J1694,$C1694)*overallRate,MIN(1129,J1694)*overallRate))</f>
        <v>#VALUE!</v>
      </c>
      <c r="U1694" s="110" t="e">
        <f>IF(revenueReduction&gt;0.3,MAX(IF($B1694="Non - avec lien de dépendance",MIN(1129,K1694,$C1694)*overallRate,MIN(1129,K1694)*overallRate),ROUND(MAX(IF($B1694="Non - avec lien de dépendance",0,MIN((0.75*K1694),847)),MIN(K1694,(0.75*$C1694),847)),2)),IF($B1694="Non - avec lien de dépendance",MIN(1129,K1694,$C1694)*overallRate,MIN(1129,K1694)*overallRate))</f>
        <v>#VALUE!</v>
      </c>
    </row>
    <row r="1695" spans="12:21" x14ac:dyDescent="0.5">
      <c r="L1695" s="56" t="str">
        <f>IF(ISTEXT(overallRate),"Effectuez l’étape 1",IF(OR(COUNT($C1695,H1695)&lt;&gt;2,overallRate=0),0,IF(D1695="Oui",ROUND(MAX(IF($B1695="Non - avec lien de dépendance",0,MIN((0.75*H1695),847)),MIN(H1695,(0.75*$C1695),847)),2),R1695)))</f>
        <v>Effectuez l’étape 1</v>
      </c>
      <c r="M1695" s="56" t="str">
        <f>IF(ISTEXT(overallRate),"Effectuez l’étape 1",IF(OR(COUNT($C1695,I1695)&lt;&gt;2,overallRate=0),0,IF(E1695="Yes",ROUND(MAX(IF($B1695="Non - avec lien de dépendance",0,MIN((0.75*I1695),847)),MIN(I1695,(0.75*$C1695),847)),2),S1695)))</f>
        <v>Effectuez l’étape 1</v>
      </c>
      <c r="N1695" s="56" t="str">
        <f>IF(ISTEXT(overallRate),"Effectuez l’étape 1",IF(OR(COUNT($C1695,J1695)&lt;&gt;2,overallRate=0),0,IF(F1695="Yes",ROUND(MAX(IF($B1695="Non - avec lien de dépendance",0,MIN((0.75*J1695),847)),MIN(J1695,(0.75*$C1695),847)),2),T1695)))</f>
        <v>Effectuez l’étape 1</v>
      </c>
      <c r="O1695" s="56" t="str">
        <f>IF(ISTEXT(overallRate),"Effectuez l’étape 1",IF(OR(COUNT($C1695,K1695)&lt;&gt;2,overallRate=0),0,IF(G1695="Yes",ROUND(MAX(IF($B1695="Non - avec lien de dépendance",0,MIN((0.75*K1695),847)),MIN(K1695,(0.75*$C1695),847)),2),U1695)))</f>
        <v>Effectuez l’étape 1</v>
      </c>
      <c r="P1695" s="3">
        <f t="shared" si="26"/>
        <v>0</v>
      </c>
      <c r="R1695" s="110" t="e">
        <f>IF(revenueReduction&gt;0.3,MAX(IF($B1695="Non - avec lien de dépendance",MIN(1129,H1695,$C1695)*overallRate,MIN(1129,H1695)*overallRate),ROUND(MAX(IF($B1695="Non - avec lien de dépendance",0,MIN((0.75*H1695),847)),MIN(H1695,(0.75*$C1695),847)),2)),IF($B1695="Non - avec lien de dépendance",MIN(1129,H1695,$C1695)*overallRate,MIN(1129,H1695)*overallRate))</f>
        <v>#VALUE!</v>
      </c>
      <c r="S1695" s="110" t="e">
        <f>IF(revenueReduction&gt;0.3,MAX(IF($B1695="Non - avec lien de dépendance",MIN(1129,I1695,$C1695)*overallRate,MIN(1129,I1695)*overallRate),ROUND(MAX(IF($B1695="Non - avec lien de dépendance",0,MIN((0.75*I1695),847)),MIN(I1695,(0.75*$C1695),847)),2)),IF($B1695="Non - avec lien de dépendance",MIN(1129,I1695,$C1695)*overallRate,MIN(1129,I1695)*overallRate))</f>
        <v>#VALUE!</v>
      </c>
      <c r="T1695" s="110" t="e">
        <f>IF(revenueReduction&gt;0.3,MAX(IF($B1695="Non - avec lien de dépendance",MIN(1129,J1695,$C1695)*overallRate,MIN(1129,J1695)*overallRate),ROUND(MAX(IF($B1695="Non - avec lien de dépendance",0,MIN((0.75*J1695),847)),MIN(J1695,(0.75*$C1695),847)),2)),IF($B1695="Non - avec lien de dépendance",MIN(1129,J1695,$C1695)*overallRate,MIN(1129,J1695)*overallRate))</f>
        <v>#VALUE!</v>
      </c>
      <c r="U1695" s="110" t="e">
        <f>IF(revenueReduction&gt;0.3,MAX(IF($B1695="Non - avec lien de dépendance",MIN(1129,K1695,$C1695)*overallRate,MIN(1129,K1695)*overallRate),ROUND(MAX(IF($B1695="Non - avec lien de dépendance",0,MIN((0.75*K1695),847)),MIN(K1695,(0.75*$C1695),847)),2)),IF($B1695="Non - avec lien de dépendance",MIN(1129,K1695,$C1695)*overallRate,MIN(1129,K1695)*overallRate))</f>
        <v>#VALUE!</v>
      </c>
    </row>
    <row r="1696" spans="12:21" x14ac:dyDescent="0.5">
      <c r="L1696" s="56" t="str">
        <f>IF(ISTEXT(overallRate),"Effectuez l’étape 1",IF(OR(COUNT($C1696,H1696)&lt;&gt;2,overallRate=0),0,IF(D1696="Oui",ROUND(MAX(IF($B1696="Non - avec lien de dépendance",0,MIN((0.75*H1696),847)),MIN(H1696,(0.75*$C1696),847)),2),R1696)))</f>
        <v>Effectuez l’étape 1</v>
      </c>
      <c r="M1696" s="56" t="str">
        <f>IF(ISTEXT(overallRate),"Effectuez l’étape 1",IF(OR(COUNT($C1696,I1696)&lt;&gt;2,overallRate=0),0,IF(E1696="Yes",ROUND(MAX(IF($B1696="Non - avec lien de dépendance",0,MIN((0.75*I1696),847)),MIN(I1696,(0.75*$C1696),847)),2),S1696)))</f>
        <v>Effectuez l’étape 1</v>
      </c>
      <c r="N1696" s="56" t="str">
        <f>IF(ISTEXT(overallRate),"Effectuez l’étape 1",IF(OR(COUNT($C1696,J1696)&lt;&gt;2,overallRate=0),0,IF(F1696="Yes",ROUND(MAX(IF($B1696="Non - avec lien de dépendance",0,MIN((0.75*J1696),847)),MIN(J1696,(0.75*$C1696),847)),2),T1696)))</f>
        <v>Effectuez l’étape 1</v>
      </c>
      <c r="O1696" s="56" t="str">
        <f>IF(ISTEXT(overallRate),"Effectuez l’étape 1",IF(OR(COUNT($C1696,K1696)&lt;&gt;2,overallRate=0),0,IF(G1696="Yes",ROUND(MAX(IF($B1696="Non - avec lien de dépendance",0,MIN((0.75*K1696),847)),MIN(K1696,(0.75*$C1696),847)),2),U1696)))</f>
        <v>Effectuez l’étape 1</v>
      </c>
      <c r="P1696" s="3">
        <f t="shared" si="26"/>
        <v>0</v>
      </c>
      <c r="R1696" s="110" t="e">
        <f>IF(revenueReduction&gt;0.3,MAX(IF($B1696="Non - avec lien de dépendance",MIN(1129,H1696,$C1696)*overallRate,MIN(1129,H1696)*overallRate),ROUND(MAX(IF($B1696="Non - avec lien de dépendance",0,MIN((0.75*H1696),847)),MIN(H1696,(0.75*$C1696),847)),2)),IF($B1696="Non - avec lien de dépendance",MIN(1129,H1696,$C1696)*overallRate,MIN(1129,H1696)*overallRate))</f>
        <v>#VALUE!</v>
      </c>
      <c r="S1696" s="110" t="e">
        <f>IF(revenueReduction&gt;0.3,MAX(IF($B1696="Non - avec lien de dépendance",MIN(1129,I1696,$C1696)*overallRate,MIN(1129,I1696)*overallRate),ROUND(MAX(IF($B1696="Non - avec lien de dépendance",0,MIN((0.75*I1696),847)),MIN(I1696,(0.75*$C1696),847)),2)),IF($B1696="Non - avec lien de dépendance",MIN(1129,I1696,$C1696)*overallRate,MIN(1129,I1696)*overallRate))</f>
        <v>#VALUE!</v>
      </c>
      <c r="T1696" s="110" t="e">
        <f>IF(revenueReduction&gt;0.3,MAX(IF($B1696="Non - avec lien de dépendance",MIN(1129,J1696,$C1696)*overallRate,MIN(1129,J1696)*overallRate),ROUND(MAX(IF($B1696="Non - avec lien de dépendance",0,MIN((0.75*J1696),847)),MIN(J1696,(0.75*$C1696),847)),2)),IF($B1696="Non - avec lien de dépendance",MIN(1129,J1696,$C1696)*overallRate,MIN(1129,J1696)*overallRate))</f>
        <v>#VALUE!</v>
      </c>
      <c r="U1696" s="110" t="e">
        <f>IF(revenueReduction&gt;0.3,MAX(IF($B1696="Non - avec lien de dépendance",MIN(1129,K1696,$C1696)*overallRate,MIN(1129,K1696)*overallRate),ROUND(MAX(IF($B1696="Non - avec lien de dépendance",0,MIN((0.75*K1696),847)),MIN(K1696,(0.75*$C1696),847)),2)),IF($B1696="Non - avec lien de dépendance",MIN(1129,K1696,$C1696)*overallRate,MIN(1129,K1696)*overallRate))</f>
        <v>#VALUE!</v>
      </c>
    </row>
    <row r="1697" spans="12:21" x14ac:dyDescent="0.5">
      <c r="L1697" s="56" t="str">
        <f>IF(ISTEXT(overallRate),"Effectuez l’étape 1",IF(OR(COUNT($C1697,H1697)&lt;&gt;2,overallRate=0),0,IF(D1697="Oui",ROUND(MAX(IF($B1697="Non - avec lien de dépendance",0,MIN((0.75*H1697),847)),MIN(H1697,(0.75*$C1697),847)),2),R1697)))</f>
        <v>Effectuez l’étape 1</v>
      </c>
      <c r="M1697" s="56" t="str">
        <f>IF(ISTEXT(overallRate),"Effectuez l’étape 1",IF(OR(COUNT($C1697,I1697)&lt;&gt;2,overallRate=0),0,IF(E1697="Yes",ROUND(MAX(IF($B1697="Non - avec lien de dépendance",0,MIN((0.75*I1697),847)),MIN(I1697,(0.75*$C1697),847)),2),S1697)))</f>
        <v>Effectuez l’étape 1</v>
      </c>
      <c r="N1697" s="56" t="str">
        <f>IF(ISTEXT(overallRate),"Effectuez l’étape 1",IF(OR(COUNT($C1697,J1697)&lt;&gt;2,overallRate=0),0,IF(F1697="Yes",ROUND(MAX(IF($B1697="Non - avec lien de dépendance",0,MIN((0.75*J1697),847)),MIN(J1697,(0.75*$C1697),847)),2),T1697)))</f>
        <v>Effectuez l’étape 1</v>
      </c>
      <c r="O1697" s="56" t="str">
        <f>IF(ISTEXT(overallRate),"Effectuez l’étape 1",IF(OR(COUNT($C1697,K1697)&lt;&gt;2,overallRate=0),0,IF(G1697="Yes",ROUND(MAX(IF($B1697="Non - avec lien de dépendance",0,MIN((0.75*K1697),847)),MIN(K1697,(0.75*$C1697),847)),2),U1697)))</f>
        <v>Effectuez l’étape 1</v>
      </c>
      <c r="P1697" s="3">
        <f t="shared" si="26"/>
        <v>0</v>
      </c>
      <c r="R1697" s="110" t="e">
        <f>IF(revenueReduction&gt;0.3,MAX(IF($B1697="Non - avec lien de dépendance",MIN(1129,H1697,$C1697)*overallRate,MIN(1129,H1697)*overallRate),ROUND(MAX(IF($B1697="Non - avec lien de dépendance",0,MIN((0.75*H1697),847)),MIN(H1697,(0.75*$C1697),847)),2)),IF($B1697="Non - avec lien de dépendance",MIN(1129,H1697,$C1697)*overallRate,MIN(1129,H1697)*overallRate))</f>
        <v>#VALUE!</v>
      </c>
      <c r="S1697" s="110" t="e">
        <f>IF(revenueReduction&gt;0.3,MAX(IF($B1697="Non - avec lien de dépendance",MIN(1129,I1697,$C1697)*overallRate,MIN(1129,I1697)*overallRate),ROUND(MAX(IF($B1697="Non - avec lien de dépendance",0,MIN((0.75*I1697),847)),MIN(I1697,(0.75*$C1697),847)),2)),IF($B1697="Non - avec lien de dépendance",MIN(1129,I1697,$C1697)*overallRate,MIN(1129,I1697)*overallRate))</f>
        <v>#VALUE!</v>
      </c>
      <c r="T1697" s="110" t="e">
        <f>IF(revenueReduction&gt;0.3,MAX(IF($B1697="Non - avec lien de dépendance",MIN(1129,J1697,$C1697)*overallRate,MIN(1129,J1697)*overallRate),ROUND(MAX(IF($B1697="Non - avec lien de dépendance",0,MIN((0.75*J1697),847)),MIN(J1697,(0.75*$C1697),847)),2)),IF($B1697="Non - avec lien de dépendance",MIN(1129,J1697,$C1697)*overallRate,MIN(1129,J1697)*overallRate))</f>
        <v>#VALUE!</v>
      </c>
      <c r="U1697" s="110" t="e">
        <f>IF(revenueReduction&gt;0.3,MAX(IF($B1697="Non - avec lien de dépendance",MIN(1129,K1697,$C1697)*overallRate,MIN(1129,K1697)*overallRate),ROUND(MAX(IF($B1697="Non - avec lien de dépendance",0,MIN((0.75*K1697),847)),MIN(K1697,(0.75*$C1697),847)),2)),IF($B1697="Non - avec lien de dépendance",MIN(1129,K1697,$C1697)*overallRate,MIN(1129,K1697)*overallRate))</f>
        <v>#VALUE!</v>
      </c>
    </row>
    <row r="1698" spans="12:21" x14ac:dyDescent="0.5">
      <c r="L1698" s="56" t="str">
        <f>IF(ISTEXT(overallRate),"Effectuez l’étape 1",IF(OR(COUNT($C1698,H1698)&lt;&gt;2,overallRate=0),0,IF(D1698="Oui",ROUND(MAX(IF($B1698="Non - avec lien de dépendance",0,MIN((0.75*H1698),847)),MIN(H1698,(0.75*$C1698),847)),2),R1698)))</f>
        <v>Effectuez l’étape 1</v>
      </c>
      <c r="M1698" s="56" t="str">
        <f>IF(ISTEXT(overallRate),"Effectuez l’étape 1",IF(OR(COUNT($C1698,I1698)&lt;&gt;2,overallRate=0),0,IF(E1698="Yes",ROUND(MAX(IF($B1698="Non - avec lien de dépendance",0,MIN((0.75*I1698),847)),MIN(I1698,(0.75*$C1698),847)),2),S1698)))</f>
        <v>Effectuez l’étape 1</v>
      </c>
      <c r="N1698" s="56" t="str">
        <f>IF(ISTEXT(overallRate),"Effectuez l’étape 1",IF(OR(COUNT($C1698,J1698)&lt;&gt;2,overallRate=0),0,IF(F1698="Yes",ROUND(MAX(IF($B1698="Non - avec lien de dépendance",0,MIN((0.75*J1698),847)),MIN(J1698,(0.75*$C1698),847)),2),T1698)))</f>
        <v>Effectuez l’étape 1</v>
      </c>
      <c r="O1698" s="56" t="str">
        <f>IF(ISTEXT(overallRate),"Effectuez l’étape 1",IF(OR(COUNT($C1698,K1698)&lt;&gt;2,overallRate=0),0,IF(G1698="Yes",ROUND(MAX(IF($B1698="Non - avec lien de dépendance",0,MIN((0.75*K1698),847)),MIN(K1698,(0.75*$C1698),847)),2),U1698)))</f>
        <v>Effectuez l’étape 1</v>
      </c>
      <c r="P1698" s="3">
        <f t="shared" si="26"/>
        <v>0</v>
      </c>
      <c r="R1698" s="110" t="e">
        <f>IF(revenueReduction&gt;0.3,MAX(IF($B1698="Non - avec lien de dépendance",MIN(1129,H1698,$C1698)*overallRate,MIN(1129,H1698)*overallRate),ROUND(MAX(IF($B1698="Non - avec lien de dépendance",0,MIN((0.75*H1698),847)),MIN(H1698,(0.75*$C1698),847)),2)),IF($B1698="Non - avec lien de dépendance",MIN(1129,H1698,$C1698)*overallRate,MIN(1129,H1698)*overallRate))</f>
        <v>#VALUE!</v>
      </c>
      <c r="S1698" s="110" t="e">
        <f>IF(revenueReduction&gt;0.3,MAX(IF($B1698="Non - avec lien de dépendance",MIN(1129,I1698,$C1698)*overallRate,MIN(1129,I1698)*overallRate),ROUND(MAX(IF($B1698="Non - avec lien de dépendance",0,MIN((0.75*I1698),847)),MIN(I1698,(0.75*$C1698),847)),2)),IF($B1698="Non - avec lien de dépendance",MIN(1129,I1698,$C1698)*overallRate,MIN(1129,I1698)*overallRate))</f>
        <v>#VALUE!</v>
      </c>
      <c r="T1698" s="110" t="e">
        <f>IF(revenueReduction&gt;0.3,MAX(IF($B1698="Non - avec lien de dépendance",MIN(1129,J1698,$C1698)*overallRate,MIN(1129,J1698)*overallRate),ROUND(MAX(IF($B1698="Non - avec lien de dépendance",0,MIN((0.75*J1698),847)),MIN(J1698,(0.75*$C1698),847)),2)),IF($B1698="Non - avec lien de dépendance",MIN(1129,J1698,$C1698)*overallRate,MIN(1129,J1698)*overallRate))</f>
        <v>#VALUE!</v>
      </c>
      <c r="U1698" s="110" t="e">
        <f>IF(revenueReduction&gt;0.3,MAX(IF($B1698="Non - avec lien de dépendance",MIN(1129,K1698,$C1698)*overallRate,MIN(1129,K1698)*overallRate),ROUND(MAX(IF($B1698="Non - avec lien de dépendance",0,MIN((0.75*K1698),847)),MIN(K1698,(0.75*$C1698),847)),2)),IF($B1698="Non - avec lien de dépendance",MIN(1129,K1698,$C1698)*overallRate,MIN(1129,K1698)*overallRate))</f>
        <v>#VALUE!</v>
      </c>
    </row>
    <row r="1699" spans="12:21" x14ac:dyDescent="0.5">
      <c r="L1699" s="56" t="str">
        <f>IF(ISTEXT(overallRate),"Effectuez l’étape 1",IF(OR(COUNT($C1699,H1699)&lt;&gt;2,overallRate=0),0,IF(D1699="Oui",ROUND(MAX(IF($B1699="Non - avec lien de dépendance",0,MIN((0.75*H1699),847)),MIN(H1699,(0.75*$C1699),847)),2),R1699)))</f>
        <v>Effectuez l’étape 1</v>
      </c>
      <c r="M1699" s="56" t="str">
        <f>IF(ISTEXT(overallRate),"Effectuez l’étape 1",IF(OR(COUNT($C1699,I1699)&lt;&gt;2,overallRate=0),0,IF(E1699="Yes",ROUND(MAX(IF($B1699="Non - avec lien de dépendance",0,MIN((0.75*I1699),847)),MIN(I1699,(0.75*$C1699),847)),2),S1699)))</f>
        <v>Effectuez l’étape 1</v>
      </c>
      <c r="N1699" s="56" t="str">
        <f>IF(ISTEXT(overallRate),"Effectuez l’étape 1",IF(OR(COUNT($C1699,J1699)&lt;&gt;2,overallRate=0),0,IF(F1699="Yes",ROUND(MAX(IF($B1699="Non - avec lien de dépendance",0,MIN((0.75*J1699),847)),MIN(J1699,(0.75*$C1699),847)),2),T1699)))</f>
        <v>Effectuez l’étape 1</v>
      </c>
      <c r="O1699" s="56" t="str">
        <f>IF(ISTEXT(overallRate),"Effectuez l’étape 1",IF(OR(COUNT($C1699,K1699)&lt;&gt;2,overallRate=0),0,IF(G1699="Yes",ROUND(MAX(IF($B1699="Non - avec lien de dépendance",0,MIN((0.75*K1699),847)),MIN(K1699,(0.75*$C1699),847)),2),U1699)))</f>
        <v>Effectuez l’étape 1</v>
      </c>
      <c r="P1699" s="3">
        <f t="shared" si="26"/>
        <v>0</v>
      </c>
      <c r="R1699" s="110" t="e">
        <f>IF(revenueReduction&gt;0.3,MAX(IF($B1699="Non - avec lien de dépendance",MIN(1129,H1699,$C1699)*overallRate,MIN(1129,H1699)*overallRate),ROUND(MAX(IF($B1699="Non - avec lien de dépendance",0,MIN((0.75*H1699),847)),MIN(H1699,(0.75*$C1699),847)),2)),IF($B1699="Non - avec lien de dépendance",MIN(1129,H1699,$C1699)*overallRate,MIN(1129,H1699)*overallRate))</f>
        <v>#VALUE!</v>
      </c>
      <c r="S1699" s="110" t="e">
        <f>IF(revenueReduction&gt;0.3,MAX(IF($B1699="Non - avec lien de dépendance",MIN(1129,I1699,$C1699)*overallRate,MIN(1129,I1699)*overallRate),ROUND(MAX(IF($B1699="Non - avec lien de dépendance",0,MIN((0.75*I1699),847)),MIN(I1699,(0.75*$C1699),847)),2)),IF($B1699="Non - avec lien de dépendance",MIN(1129,I1699,$C1699)*overallRate,MIN(1129,I1699)*overallRate))</f>
        <v>#VALUE!</v>
      </c>
      <c r="T1699" s="110" t="e">
        <f>IF(revenueReduction&gt;0.3,MAX(IF($B1699="Non - avec lien de dépendance",MIN(1129,J1699,$C1699)*overallRate,MIN(1129,J1699)*overallRate),ROUND(MAX(IF($B1699="Non - avec lien de dépendance",0,MIN((0.75*J1699),847)),MIN(J1699,(0.75*$C1699),847)),2)),IF($B1699="Non - avec lien de dépendance",MIN(1129,J1699,$C1699)*overallRate,MIN(1129,J1699)*overallRate))</f>
        <v>#VALUE!</v>
      </c>
      <c r="U1699" s="110" t="e">
        <f>IF(revenueReduction&gt;0.3,MAX(IF($B1699="Non - avec lien de dépendance",MIN(1129,K1699,$C1699)*overallRate,MIN(1129,K1699)*overallRate),ROUND(MAX(IF($B1699="Non - avec lien de dépendance",0,MIN((0.75*K1699),847)),MIN(K1699,(0.75*$C1699),847)),2)),IF($B1699="Non - avec lien de dépendance",MIN(1129,K1699,$C1699)*overallRate,MIN(1129,K1699)*overallRate))</f>
        <v>#VALUE!</v>
      </c>
    </row>
    <row r="1700" spans="12:21" x14ac:dyDescent="0.5">
      <c r="L1700" s="56" t="str">
        <f>IF(ISTEXT(overallRate),"Effectuez l’étape 1",IF(OR(COUNT($C1700,H1700)&lt;&gt;2,overallRate=0),0,IF(D1700="Oui",ROUND(MAX(IF($B1700="Non - avec lien de dépendance",0,MIN((0.75*H1700),847)),MIN(H1700,(0.75*$C1700),847)),2),R1700)))</f>
        <v>Effectuez l’étape 1</v>
      </c>
      <c r="M1700" s="56" t="str">
        <f>IF(ISTEXT(overallRate),"Effectuez l’étape 1",IF(OR(COUNT($C1700,I1700)&lt;&gt;2,overallRate=0),0,IF(E1700="Yes",ROUND(MAX(IF($B1700="Non - avec lien de dépendance",0,MIN((0.75*I1700),847)),MIN(I1700,(0.75*$C1700),847)),2),S1700)))</f>
        <v>Effectuez l’étape 1</v>
      </c>
      <c r="N1700" s="56" t="str">
        <f>IF(ISTEXT(overallRate),"Effectuez l’étape 1",IF(OR(COUNT($C1700,J1700)&lt;&gt;2,overallRate=0),0,IF(F1700="Yes",ROUND(MAX(IF($B1700="Non - avec lien de dépendance",0,MIN((0.75*J1700),847)),MIN(J1700,(0.75*$C1700),847)),2),T1700)))</f>
        <v>Effectuez l’étape 1</v>
      </c>
      <c r="O1700" s="56" t="str">
        <f>IF(ISTEXT(overallRate),"Effectuez l’étape 1",IF(OR(COUNT($C1700,K1700)&lt;&gt;2,overallRate=0),0,IF(G1700="Yes",ROUND(MAX(IF($B1700="Non - avec lien de dépendance",0,MIN((0.75*K1700),847)),MIN(K1700,(0.75*$C1700),847)),2),U1700)))</f>
        <v>Effectuez l’étape 1</v>
      </c>
      <c r="P1700" s="3">
        <f t="shared" si="26"/>
        <v>0</v>
      </c>
      <c r="R1700" s="110" t="e">
        <f>IF(revenueReduction&gt;0.3,MAX(IF($B1700="Non - avec lien de dépendance",MIN(1129,H1700,$C1700)*overallRate,MIN(1129,H1700)*overallRate),ROUND(MAX(IF($B1700="Non - avec lien de dépendance",0,MIN((0.75*H1700),847)),MIN(H1700,(0.75*$C1700),847)),2)),IF($B1700="Non - avec lien de dépendance",MIN(1129,H1700,$C1700)*overallRate,MIN(1129,H1700)*overallRate))</f>
        <v>#VALUE!</v>
      </c>
      <c r="S1700" s="110" t="e">
        <f>IF(revenueReduction&gt;0.3,MAX(IF($B1700="Non - avec lien de dépendance",MIN(1129,I1700,$C1700)*overallRate,MIN(1129,I1700)*overallRate),ROUND(MAX(IF($B1700="Non - avec lien de dépendance",0,MIN((0.75*I1700),847)),MIN(I1700,(0.75*$C1700),847)),2)),IF($B1700="Non - avec lien de dépendance",MIN(1129,I1700,$C1700)*overallRate,MIN(1129,I1700)*overallRate))</f>
        <v>#VALUE!</v>
      </c>
      <c r="T1700" s="110" t="e">
        <f>IF(revenueReduction&gt;0.3,MAX(IF($B1700="Non - avec lien de dépendance",MIN(1129,J1700,$C1700)*overallRate,MIN(1129,J1700)*overallRate),ROUND(MAX(IF($B1700="Non - avec lien de dépendance",0,MIN((0.75*J1700),847)),MIN(J1700,(0.75*$C1700),847)),2)),IF($B1700="Non - avec lien de dépendance",MIN(1129,J1700,$C1700)*overallRate,MIN(1129,J1700)*overallRate))</f>
        <v>#VALUE!</v>
      </c>
      <c r="U1700" s="110" t="e">
        <f>IF(revenueReduction&gt;0.3,MAX(IF($B1700="Non - avec lien de dépendance",MIN(1129,K1700,$C1700)*overallRate,MIN(1129,K1700)*overallRate),ROUND(MAX(IF($B1700="Non - avec lien de dépendance",0,MIN((0.75*K1700),847)),MIN(K1700,(0.75*$C1700),847)),2)),IF($B1700="Non - avec lien de dépendance",MIN(1129,K1700,$C1700)*overallRate,MIN(1129,K1700)*overallRate))</f>
        <v>#VALUE!</v>
      </c>
    </row>
    <row r="1701" spans="12:21" x14ac:dyDescent="0.5">
      <c r="L1701" s="56" t="str">
        <f>IF(ISTEXT(overallRate),"Effectuez l’étape 1",IF(OR(COUNT($C1701,H1701)&lt;&gt;2,overallRate=0),0,IF(D1701="Oui",ROUND(MAX(IF($B1701="Non - avec lien de dépendance",0,MIN((0.75*H1701),847)),MIN(H1701,(0.75*$C1701),847)),2),R1701)))</f>
        <v>Effectuez l’étape 1</v>
      </c>
      <c r="M1701" s="56" t="str">
        <f>IF(ISTEXT(overallRate),"Effectuez l’étape 1",IF(OR(COUNT($C1701,I1701)&lt;&gt;2,overallRate=0),0,IF(E1701="Yes",ROUND(MAX(IF($B1701="Non - avec lien de dépendance",0,MIN((0.75*I1701),847)),MIN(I1701,(0.75*$C1701),847)),2),S1701)))</f>
        <v>Effectuez l’étape 1</v>
      </c>
      <c r="N1701" s="56" t="str">
        <f>IF(ISTEXT(overallRate),"Effectuez l’étape 1",IF(OR(COUNT($C1701,J1701)&lt;&gt;2,overallRate=0),0,IF(F1701="Yes",ROUND(MAX(IF($B1701="Non - avec lien de dépendance",0,MIN((0.75*J1701),847)),MIN(J1701,(0.75*$C1701),847)),2),T1701)))</f>
        <v>Effectuez l’étape 1</v>
      </c>
      <c r="O1701" s="56" t="str">
        <f>IF(ISTEXT(overallRate),"Effectuez l’étape 1",IF(OR(COUNT($C1701,K1701)&lt;&gt;2,overallRate=0),0,IF(G1701="Yes",ROUND(MAX(IF($B1701="Non - avec lien de dépendance",0,MIN((0.75*K1701),847)),MIN(K1701,(0.75*$C1701),847)),2),U1701)))</f>
        <v>Effectuez l’étape 1</v>
      </c>
      <c r="P1701" s="3">
        <f t="shared" si="26"/>
        <v>0</v>
      </c>
      <c r="R1701" s="110" t="e">
        <f>IF(revenueReduction&gt;0.3,MAX(IF($B1701="Non - avec lien de dépendance",MIN(1129,H1701,$C1701)*overallRate,MIN(1129,H1701)*overallRate),ROUND(MAX(IF($B1701="Non - avec lien de dépendance",0,MIN((0.75*H1701),847)),MIN(H1701,(0.75*$C1701),847)),2)),IF($B1701="Non - avec lien de dépendance",MIN(1129,H1701,$C1701)*overallRate,MIN(1129,H1701)*overallRate))</f>
        <v>#VALUE!</v>
      </c>
      <c r="S1701" s="110" t="e">
        <f>IF(revenueReduction&gt;0.3,MAX(IF($B1701="Non - avec lien de dépendance",MIN(1129,I1701,$C1701)*overallRate,MIN(1129,I1701)*overallRate),ROUND(MAX(IF($B1701="Non - avec lien de dépendance",0,MIN((0.75*I1701),847)),MIN(I1701,(0.75*$C1701),847)),2)),IF($B1701="Non - avec lien de dépendance",MIN(1129,I1701,$C1701)*overallRate,MIN(1129,I1701)*overallRate))</f>
        <v>#VALUE!</v>
      </c>
      <c r="T1701" s="110" t="e">
        <f>IF(revenueReduction&gt;0.3,MAX(IF($B1701="Non - avec lien de dépendance",MIN(1129,J1701,$C1701)*overallRate,MIN(1129,J1701)*overallRate),ROUND(MAX(IF($B1701="Non - avec lien de dépendance",0,MIN((0.75*J1701),847)),MIN(J1701,(0.75*$C1701),847)),2)),IF($B1701="Non - avec lien de dépendance",MIN(1129,J1701,$C1701)*overallRate,MIN(1129,J1701)*overallRate))</f>
        <v>#VALUE!</v>
      </c>
      <c r="U1701" s="110" t="e">
        <f>IF(revenueReduction&gt;0.3,MAX(IF($B1701="Non - avec lien de dépendance",MIN(1129,K1701,$C1701)*overallRate,MIN(1129,K1701)*overallRate),ROUND(MAX(IF($B1701="Non - avec lien de dépendance",0,MIN((0.75*K1701),847)),MIN(K1701,(0.75*$C1701),847)),2)),IF($B1701="Non - avec lien de dépendance",MIN(1129,K1701,$C1701)*overallRate,MIN(1129,K1701)*overallRate))</f>
        <v>#VALUE!</v>
      </c>
    </row>
    <row r="1702" spans="12:21" x14ac:dyDescent="0.5">
      <c r="L1702" s="56" t="str">
        <f>IF(ISTEXT(overallRate),"Effectuez l’étape 1",IF(OR(COUNT($C1702,H1702)&lt;&gt;2,overallRate=0),0,IF(D1702="Oui",ROUND(MAX(IF($B1702="Non - avec lien de dépendance",0,MIN((0.75*H1702),847)),MIN(H1702,(0.75*$C1702),847)),2),R1702)))</f>
        <v>Effectuez l’étape 1</v>
      </c>
      <c r="M1702" s="56" t="str">
        <f>IF(ISTEXT(overallRate),"Effectuez l’étape 1",IF(OR(COUNT($C1702,I1702)&lt;&gt;2,overallRate=0),0,IF(E1702="Yes",ROUND(MAX(IF($B1702="Non - avec lien de dépendance",0,MIN((0.75*I1702),847)),MIN(I1702,(0.75*$C1702),847)),2),S1702)))</f>
        <v>Effectuez l’étape 1</v>
      </c>
      <c r="N1702" s="56" t="str">
        <f>IF(ISTEXT(overallRate),"Effectuez l’étape 1",IF(OR(COUNT($C1702,J1702)&lt;&gt;2,overallRate=0),0,IF(F1702="Yes",ROUND(MAX(IF($B1702="Non - avec lien de dépendance",0,MIN((0.75*J1702),847)),MIN(J1702,(0.75*$C1702),847)),2),T1702)))</f>
        <v>Effectuez l’étape 1</v>
      </c>
      <c r="O1702" s="56" t="str">
        <f>IF(ISTEXT(overallRate),"Effectuez l’étape 1",IF(OR(COUNT($C1702,K1702)&lt;&gt;2,overallRate=0),0,IF(G1702="Yes",ROUND(MAX(IF($B1702="Non - avec lien de dépendance",0,MIN((0.75*K1702),847)),MIN(K1702,(0.75*$C1702),847)),2),U1702)))</f>
        <v>Effectuez l’étape 1</v>
      </c>
      <c r="P1702" s="3">
        <f t="shared" si="26"/>
        <v>0</v>
      </c>
      <c r="R1702" s="110" t="e">
        <f>IF(revenueReduction&gt;0.3,MAX(IF($B1702="Non - avec lien de dépendance",MIN(1129,H1702,$C1702)*overallRate,MIN(1129,H1702)*overallRate),ROUND(MAX(IF($B1702="Non - avec lien de dépendance",0,MIN((0.75*H1702),847)),MIN(H1702,(0.75*$C1702),847)),2)),IF($B1702="Non - avec lien de dépendance",MIN(1129,H1702,$C1702)*overallRate,MIN(1129,H1702)*overallRate))</f>
        <v>#VALUE!</v>
      </c>
      <c r="S1702" s="110" t="e">
        <f>IF(revenueReduction&gt;0.3,MAX(IF($B1702="Non - avec lien de dépendance",MIN(1129,I1702,$C1702)*overallRate,MIN(1129,I1702)*overallRate),ROUND(MAX(IF($B1702="Non - avec lien de dépendance",0,MIN((0.75*I1702),847)),MIN(I1702,(0.75*$C1702),847)),2)),IF($B1702="Non - avec lien de dépendance",MIN(1129,I1702,$C1702)*overallRate,MIN(1129,I1702)*overallRate))</f>
        <v>#VALUE!</v>
      </c>
      <c r="T1702" s="110" t="e">
        <f>IF(revenueReduction&gt;0.3,MAX(IF($B1702="Non - avec lien de dépendance",MIN(1129,J1702,$C1702)*overallRate,MIN(1129,J1702)*overallRate),ROUND(MAX(IF($B1702="Non - avec lien de dépendance",0,MIN((0.75*J1702),847)),MIN(J1702,(0.75*$C1702),847)),2)),IF($B1702="Non - avec lien de dépendance",MIN(1129,J1702,$C1702)*overallRate,MIN(1129,J1702)*overallRate))</f>
        <v>#VALUE!</v>
      </c>
      <c r="U1702" s="110" t="e">
        <f>IF(revenueReduction&gt;0.3,MAX(IF($B1702="Non - avec lien de dépendance",MIN(1129,K1702,$C1702)*overallRate,MIN(1129,K1702)*overallRate),ROUND(MAX(IF($B1702="Non - avec lien de dépendance",0,MIN((0.75*K1702),847)),MIN(K1702,(0.75*$C1702),847)),2)),IF($B1702="Non - avec lien de dépendance",MIN(1129,K1702,$C1702)*overallRate,MIN(1129,K1702)*overallRate))</f>
        <v>#VALUE!</v>
      </c>
    </row>
    <row r="1703" spans="12:21" x14ac:dyDescent="0.5">
      <c r="L1703" s="56" t="str">
        <f>IF(ISTEXT(overallRate),"Effectuez l’étape 1",IF(OR(COUNT($C1703,H1703)&lt;&gt;2,overallRate=0),0,IF(D1703="Oui",ROUND(MAX(IF($B1703="Non - avec lien de dépendance",0,MIN((0.75*H1703),847)),MIN(H1703,(0.75*$C1703),847)),2),R1703)))</f>
        <v>Effectuez l’étape 1</v>
      </c>
      <c r="M1703" s="56" t="str">
        <f>IF(ISTEXT(overallRate),"Effectuez l’étape 1",IF(OR(COUNT($C1703,I1703)&lt;&gt;2,overallRate=0),0,IF(E1703="Yes",ROUND(MAX(IF($B1703="Non - avec lien de dépendance",0,MIN((0.75*I1703),847)),MIN(I1703,(0.75*$C1703),847)),2),S1703)))</f>
        <v>Effectuez l’étape 1</v>
      </c>
      <c r="N1703" s="56" t="str">
        <f>IF(ISTEXT(overallRate),"Effectuez l’étape 1",IF(OR(COUNT($C1703,J1703)&lt;&gt;2,overallRate=0),0,IF(F1703="Yes",ROUND(MAX(IF($B1703="Non - avec lien de dépendance",0,MIN((0.75*J1703),847)),MIN(J1703,(0.75*$C1703),847)),2),T1703)))</f>
        <v>Effectuez l’étape 1</v>
      </c>
      <c r="O1703" s="56" t="str">
        <f>IF(ISTEXT(overallRate),"Effectuez l’étape 1",IF(OR(COUNT($C1703,K1703)&lt;&gt;2,overallRate=0),0,IF(G1703="Yes",ROUND(MAX(IF($B1703="Non - avec lien de dépendance",0,MIN((0.75*K1703),847)),MIN(K1703,(0.75*$C1703),847)),2),U1703)))</f>
        <v>Effectuez l’étape 1</v>
      </c>
      <c r="P1703" s="3">
        <f t="shared" si="26"/>
        <v>0</v>
      </c>
      <c r="R1703" s="110" t="e">
        <f>IF(revenueReduction&gt;0.3,MAX(IF($B1703="Non - avec lien de dépendance",MIN(1129,H1703,$C1703)*overallRate,MIN(1129,H1703)*overallRate),ROUND(MAX(IF($B1703="Non - avec lien de dépendance",0,MIN((0.75*H1703),847)),MIN(H1703,(0.75*$C1703),847)),2)),IF($B1703="Non - avec lien de dépendance",MIN(1129,H1703,$C1703)*overallRate,MIN(1129,H1703)*overallRate))</f>
        <v>#VALUE!</v>
      </c>
      <c r="S1703" s="110" t="e">
        <f>IF(revenueReduction&gt;0.3,MAX(IF($B1703="Non - avec lien de dépendance",MIN(1129,I1703,$C1703)*overallRate,MIN(1129,I1703)*overallRate),ROUND(MAX(IF($B1703="Non - avec lien de dépendance",0,MIN((0.75*I1703),847)),MIN(I1703,(0.75*$C1703),847)),2)),IF($B1703="Non - avec lien de dépendance",MIN(1129,I1703,$C1703)*overallRate,MIN(1129,I1703)*overallRate))</f>
        <v>#VALUE!</v>
      </c>
      <c r="T1703" s="110" t="e">
        <f>IF(revenueReduction&gt;0.3,MAX(IF($B1703="Non - avec lien de dépendance",MIN(1129,J1703,$C1703)*overallRate,MIN(1129,J1703)*overallRate),ROUND(MAX(IF($B1703="Non - avec lien de dépendance",0,MIN((0.75*J1703),847)),MIN(J1703,(0.75*$C1703),847)),2)),IF($B1703="Non - avec lien de dépendance",MIN(1129,J1703,$C1703)*overallRate,MIN(1129,J1703)*overallRate))</f>
        <v>#VALUE!</v>
      </c>
      <c r="U1703" s="110" t="e">
        <f>IF(revenueReduction&gt;0.3,MAX(IF($B1703="Non - avec lien de dépendance",MIN(1129,K1703,$C1703)*overallRate,MIN(1129,K1703)*overallRate),ROUND(MAX(IF($B1703="Non - avec lien de dépendance",0,MIN((0.75*K1703),847)),MIN(K1703,(0.75*$C1703),847)),2)),IF($B1703="Non - avec lien de dépendance",MIN(1129,K1703,$C1703)*overallRate,MIN(1129,K1703)*overallRate))</f>
        <v>#VALUE!</v>
      </c>
    </row>
    <row r="1704" spans="12:21" x14ac:dyDescent="0.5">
      <c r="L1704" s="56" t="str">
        <f>IF(ISTEXT(overallRate),"Effectuez l’étape 1",IF(OR(COUNT($C1704,H1704)&lt;&gt;2,overallRate=0),0,IF(D1704="Oui",ROUND(MAX(IF($B1704="Non - avec lien de dépendance",0,MIN((0.75*H1704),847)),MIN(H1704,(0.75*$C1704),847)),2),R1704)))</f>
        <v>Effectuez l’étape 1</v>
      </c>
      <c r="M1704" s="56" t="str">
        <f>IF(ISTEXT(overallRate),"Effectuez l’étape 1",IF(OR(COUNT($C1704,I1704)&lt;&gt;2,overallRate=0),0,IF(E1704="Yes",ROUND(MAX(IF($B1704="Non - avec lien de dépendance",0,MIN((0.75*I1704),847)),MIN(I1704,(0.75*$C1704),847)),2),S1704)))</f>
        <v>Effectuez l’étape 1</v>
      </c>
      <c r="N1704" s="56" t="str">
        <f>IF(ISTEXT(overallRate),"Effectuez l’étape 1",IF(OR(COUNT($C1704,J1704)&lt;&gt;2,overallRate=0),0,IF(F1704="Yes",ROUND(MAX(IF($B1704="Non - avec lien de dépendance",0,MIN((0.75*J1704),847)),MIN(J1704,(0.75*$C1704),847)),2),T1704)))</f>
        <v>Effectuez l’étape 1</v>
      </c>
      <c r="O1704" s="56" t="str">
        <f>IF(ISTEXT(overallRate),"Effectuez l’étape 1",IF(OR(COUNT($C1704,K1704)&lt;&gt;2,overallRate=0),0,IF(G1704="Yes",ROUND(MAX(IF($B1704="Non - avec lien de dépendance",0,MIN((0.75*K1704),847)),MIN(K1704,(0.75*$C1704),847)),2),U1704)))</f>
        <v>Effectuez l’étape 1</v>
      </c>
      <c r="P1704" s="3">
        <f t="shared" si="26"/>
        <v>0</v>
      </c>
      <c r="R1704" s="110" t="e">
        <f>IF(revenueReduction&gt;0.3,MAX(IF($B1704="Non - avec lien de dépendance",MIN(1129,H1704,$C1704)*overallRate,MIN(1129,H1704)*overallRate),ROUND(MAX(IF($B1704="Non - avec lien de dépendance",0,MIN((0.75*H1704),847)),MIN(H1704,(0.75*$C1704),847)),2)),IF($B1704="Non - avec lien de dépendance",MIN(1129,H1704,$C1704)*overallRate,MIN(1129,H1704)*overallRate))</f>
        <v>#VALUE!</v>
      </c>
      <c r="S1704" s="110" t="e">
        <f>IF(revenueReduction&gt;0.3,MAX(IF($B1704="Non - avec lien de dépendance",MIN(1129,I1704,$C1704)*overallRate,MIN(1129,I1704)*overallRate),ROUND(MAX(IF($B1704="Non - avec lien de dépendance",0,MIN((0.75*I1704),847)),MIN(I1704,(0.75*$C1704),847)),2)),IF($B1704="Non - avec lien de dépendance",MIN(1129,I1704,$C1704)*overallRate,MIN(1129,I1704)*overallRate))</f>
        <v>#VALUE!</v>
      </c>
      <c r="T1704" s="110" t="e">
        <f>IF(revenueReduction&gt;0.3,MAX(IF($B1704="Non - avec lien de dépendance",MIN(1129,J1704,$C1704)*overallRate,MIN(1129,J1704)*overallRate),ROUND(MAX(IF($B1704="Non - avec lien de dépendance",0,MIN((0.75*J1704),847)),MIN(J1704,(0.75*$C1704),847)),2)),IF($B1704="Non - avec lien de dépendance",MIN(1129,J1704,$C1704)*overallRate,MIN(1129,J1704)*overallRate))</f>
        <v>#VALUE!</v>
      </c>
      <c r="U1704" s="110" t="e">
        <f>IF(revenueReduction&gt;0.3,MAX(IF($B1704="Non - avec lien de dépendance",MIN(1129,K1704,$C1704)*overallRate,MIN(1129,K1704)*overallRate),ROUND(MAX(IF($B1704="Non - avec lien de dépendance",0,MIN((0.75*K1704),847)),MIN(K1704,(0.75*$C1704),847)),2)),IF($B1704="Non - avec lien de dépendance",MIN(1129,K1704,$C1704)*overallRate,MIN(1129,K1704)*overallRate))</f>
        <v>#VALUE!</v>
      </c>
    </row>
    <row r="1705" spans="12:21" x14ac:dyDescent="0.5">
      <c r="L1705" s="56" t="str">
        <f>IF(ISTEXT(overallRate),"Effectuez l’étape 1",IF(OR(COUNT($C1705,H1705)&lt;&gt;2,overallRate=0),0,IF(D1705="Oui",ROUND(MAX(IF($B1705="Non - avec lien de dépendance",0,MIN((0.75*H1705),847)),MIN(H1705,(0.75*$C1705),847)),2),R1705)))</f>
        <v>Effectuez l’étape 1</v>
      </c>
      <c r="M1705" s="56" t="str">
        <f>IF(ISTEXT(overallRate),"Effectuez l’étape 1",IF(OR(COUNT($C1705,I1705)&lt;&gt;2,overallRate=0),0,IF(E1705="Yes",ROUND(MAX(IF($B1705="Non - avec lien de dépendance",0,MIN((0.75*I1705),847)),MIN(I1705,(0.75*$C1705),847)),2),S1705)))</f>
        <v>Effectuez l’étape 1</v>
      </c>
      <c r="N1705" s="56" t="str">
        <f>IF(ISTEXT(overallRate),"Effectuez l’étape 1",IF(OR(COUNT($C1705,J1705)&lt;&gt;2,overallRate=0),0,IF(F1705="Yes",ROUND(MAX(IF($B1705="Non - avec lien de dépendance",0,MIN((0.75*J1705),847)),MIN(J1705,(0.75*$C1705),847)),2),T1705)))</f>
        <v>Effectuez l’étape 1</v>
      </c>
      <c r="O1705" s="56" t="str">
        <f>IF(ISTEXT(overallRate),"Effectuez l’étape 1",IF(OR(COUNT($C1705,K1705)&lt;&gt;2,overallRate=0),0,IF(G1705="Yes",ROUND(MAX(IF($B1705="Non - avec lien de dépendance",0,MIN((0.75*K1705),847)),MIN(K1705,(0.75*$C1705),847)),2),U1705)))</f>
        <v>Effectuez l’étape 1</v>
      </c>
      <c r="P1705" s="3">
        <f t="shared" si="26"/>
        <v>0</v>
      </c>
      <c r="R1705" s="110" t="e">
        <f>IF(revenueReduction&gt;0.3,MAX(IF($B1705="Non - avec lien de dépendance",MIN(1129,H1705,$C1705)*overallRate,MIN(1129,H1705)*overallRate),ROUND(MAX(IF($B1705="Non - avec lien de dépendance",0,MIN((0.75*H1705),847)),MIN(H1705,(0.75*$C1705),847)),2)),IF($B1705="Non - avec lien de dépendance",MIN(1129,H1705,$C1705)*overallRate,MIN(1129,H1705)*overallRate))</f>
        <v>#VALUE!</v>
      </c>
      <c r="S1705" s="110" t="e">
        <f>IF(revenueReduction&gt;0.3,MAX(IF($B1705="Non - avec lien de dépendance",MIN(1129,I1705,$C1705)*overallRate,MIN(1129,I1705)*overallRate),ROUND(MAX(IF($B1705="Non - avec lien de dépendance",0,MIN((0.75*I1705),847)),MIN(I1705,(0.75*$C1705),847)),2)),IF($B1705="Non - avec lien de dépendance",MIN(1129,I1705,$C1705)*overallRate,MIN(1129,I1705)*overallRate))</f>
        <v>#VALUE!</v>
      </c>
      <c r="T1705" s="110" t="e">
        <f>IF(revenueReduction&gt;0.3,MAX(IF($B1705="Non - avec lien de dépendance",MIN(1129,J1705,$C1705)*overallRate,MIN(1129,J1705)*overallRate),ROUND(MAX(IF($B1705="Non - avec lien de dépendance",0,MIN((0.75*J1705),847)),MIN(J1705,(0.75*$C1705),847)),2)),IF($B1705="Non - avec lien de dépendance",MIN(1129,J1705,$C1705)*overallRate,MIN(1129,J1705)*overallRate))</f>
        <v>#VALUE!</v>
      </c>
      <c r="U1705" s="110" t="e">
        <f>IF(revenueReduction&gt;0.3,MAX(IF($B1705="Non - avec lien de dépendance",MIN(1129,K1705,$C1705)*overallRate,MIN(1129,K1705)*overallRate),ROUND(MAX(IF($B1705="Non - avec lien de dépendance",0,MIN((0.75*K1705),847)),MIN(K1705,(0.75*$C1705),847)),2)),IF($B1705="Non - avec lien de dépendance",MIN(1129,K1705,$C1705)*overallRate,MIN(1129,K1705)*overallRate))</f>
        <v>#VALUE!</v>
      </c>
    </row>
    <row r="1706" spans="12:21" x14ac:dyDescent="0.5">
      <c r="L1706" s="56" t="str">
        <f>IF(ISTEXT(overallRate),"Effectuez l’étape 1",IF(OR(COUNT($C1706,H1706)&lt;&gt;2,overallRate=0),0,IF(D1706="Oui",ROUND(MAX(IF($B1706="Non - avec lien de dépendance",0,MIN((0.75*H1706),847)),MIN(H1706,(0.75*$C1706),847)),2),R1706)))</f>
        <v>Effectuez l’étape 1</v>
      </c>
      <c r="M1706" s="56" t="str">
        <f>IF(ISTEXT(overallRate),"Effectuez l’étape 1",IF(OR(COUNT($C1706,I1706)&lt;&gt;2,overallRate=0),0,IF(E1706="Yes",ROUND(MAX(IF($B1706="Non - avec lien de dépendance",0,MIN((0.75*I1706),847)),MIN(I1706,(0.75*$C1706),847)),2),S1706)))</f>
        <v>Effectuez l’étape 1</v>
      </c>
      <c r="N1706" s="56" t="str">
        <f>IF(ISTEXT(overallRate),"Effectuez l’étape 1",IF(OR(COUNT($C1706,J1706)&lt;&gt;2,overallRate=0),0,IF(F1706="Yes",ROUND(MAX(IF($B1706="Non - avec lien de dépendance",0,MIN((0.75*J1706),847)),MIN(J1706,(0.75*$C1706),847)),2),T1706)))</f>
        <v>Effectuez l’étape 1</v>
      </c>
      <c r="O1706" s="56" t="str">
        <f>IF(ISTEXT(overallRate),"Effectuez l’étape 1",IF(OR(COUNT($C1706,K1706)&lt;&gt;2,overallRate=0),0,IF(G1706="Yes",ROUND(MAX(IF($B1706="Non - avec lien de dépendance",0,MIN((0.75*K1706),847)),MIN(K1706,(0.75*$C1706),847)),2),U1706)))</f>
        <v>Effectuez l’étape 1</v>
      </c>
      <c r="P1706" s="3">
        <f t="shared" si="26"/>
        <v>0</v>
      </c>
      <c r="R1706" s="110" t="e">
        <f>IF(revenueReduction&gt;0.3,MAX(IF($B1706="Non - avec lien de dépendance",MIN(1129,H1706,$C1706)*overallRate,MIN(1129,H1706)*overallRate),ROUND(MAX(IF($B1706="Non - avec lien de dépendance",0,MIN((0.75*H1706),847)),MIN(H1706,(0.75*$C1706),847)),2)),IF($B1706="Non - avec lien de dépendance",MIN(1129,H1706,$C1706)*overallRate,MIN(1129,H1706)*overallRate))</f>
        <v>#VALUE!</v>
      </c>
      <c r="S1706" s="110" t="e">
        <f>IF(revenueReduction&gt;0.3,MAX(IF($B1706="Non - avec lien de dépendance",MIN(1129,I1706,$C1706)*overallRate,MIN(1129,I1706)*overallRate),ROUND(MAX(IF($B1706="Non - avec lien de dépendance",0,MIN((0.75*I1706),847)),MIN(I1706,(0.75*$C1706),847)),2)),IF($B1706="Non - avec lien de dépendance",MIN(1129,I1706,$C1706)*overallRate,MIN(1129,I1706)*overallRate))</f>
        <v>#VALUE!</v>
      </c>
      <c r="T1706" s="110" t="e">
        <f>IF(revenueReduction&gt;0.3,MAX(IF($B1706="Non - avec lien de dépendance",MIN(1129,J1706,$C1706)*overallRate,MIN(1129,J1706)*overallRate),ROUND(MAX(IF($B1706="Non - avec lien de dépendance",0,MIN((0.75*J1706),847)),MIN(J1706,(0.75*$C1706),847)),2)),IF($B1706="Non - avec lien de dépendance",MIN(1129,J1706,$C1706)*overallRate,MIN(1129,J1706)*overallRate))</f>
        <v>#VALUE!</v>
      </c>
      <c r="U1706" s="110" t="e">
        <f>IF(revenueReduction&gt;0.3,MAX(IF($B1706="Non - avec lien de dépendance",MIN(1129,K1706,$C1706)*overallRate,MIN(1129,K1706)*overallRate),ROUND(MAX(IF($B1706="Non - avec lien de dépendance",0,MIN((0.75*K1706),847)),MIN(K1706,(0.75*$C1706),847)),2)),IF($B1706="Non - avec lien de dépendance",MIN(1129,K1706,$C1706)*overallRate,MIN(1129,K1706)*overallRate))</f>
        <v>#VALUE!</v>
      </c>
    </row>
    <row r="1707" spans="12:21" x14ac:dyDescent="0.5">
      <c r="L1707" s="56" t="str">
        <f>IF(ISTEXT(overallRate),"Effectuez l’étape 1",IF(OR(COUNT($C1707,H1707)&lt;&gt;2,overallRate=0),0,IF(D1707="Oui",ROUND(MAX(IF($B1707="Non - avec lien de dépendance",0,MIN((0.75*H1707),847)),MIN(H1707,(0.75*$C1707),847)),2),R1707)))</f>
        <v>Effectuez l’étape 1</v>
      </c>
      <c r="M1707" s="56" t="str">
        <f>IF(ISTEXT(overallRate),"Effectuez l’étape 1",IF(OR(COUNT($C1707,I1707)&lt;&gt;2,overallRate=0),0,IF(E1707="Yes",ROUND(MAX(IF($B1707="Non - avec lien de dépendance",0,MIN((0.75*I1707),847)),MIN(I1707,(0.75*$C1707),847)),2),S1707)))</f>
        <v>Effectuez l’étape 1</v>
      </c>
      <c r="N1707" s="56" t="str">
        <f>IF(ISTEXT(overallRate),"Effectuez l’étape 1",IF(OR(COUNT($C1707,J1707)&lt;&gt;2,overallRate=0),0,IF(F1707="Yes",ROUND(MAX(IF($B1707="Non - avec lien de dépendance",0,MIN((0.75*J1707),847)),MIN(J1707,(0.75*$C1707),847)),2),T1707)))</f>
        <v>Effectuez l’étape 1</v>
      </c>
      <c r="O1707" s="56" t="str">
        <f>IF(ISTEXT(overallRate),"Effectuez l’étape 1",IF(OR(COUNT($C1707,K1707)&lt;&gt;2,overallRate=0),0,IF(G1707="Yes",ROUND(MAX(IF($B1707="Non - avec lien de dépendance",0,MIN((0.75*K1707),847)),MIN(K1707,(0.75*$C1707),847)),2),U1707)))</f>
        <v>Effectuez l’étape 1</v>
      </c>
      <c r="P1707" s="3">
        <f t="shared" si="26"/>
        <v>0</v>
      </c>
      <c r="R1707" s="110" t="e">
        <f>IF(revenueReduction&gt;0.3,MAX(IF($B1707="Non - avec lien de dépendance",MIN(1129,H1707,$C1707)*overallRate,MIN(1129,H1707)*overallRate),ROUND(MAX(IF($B1707="Non - avec lien de dépendance",0,MIN((0.75*H1707),847)),MIN(H1707,(0.75*$C1707),847)),2)),IF($B1707="Non - avec lien de dépendance",MIN(1129,H1707,$C1707)*overallRate,MIN(1129,H1707)*overallRate))</f>
        <v>#VALUE!</v>
      </c>
      <c r="S1707" s="110" t="e">
        <f>IF(revenueReduction&gt;0.3,MAX(IF($B1707="Non - avec lien de dépendance",MIN(1129,I1707,$C1707)*overallRate,MIN(1129,I1707)*overallRate),ROUND(MAX(IF($B1707="Non - avec lien de dépendance",0,MIN((0.75*I1707),847)),MIN(I1707,(0.75*$C1707),847)),2)),IF($B1707="Non - avec lien de dépendance",MIN(1129,I1707,$C1707)*overallRate,MIN(1129,I1707)*overallRate))</f>
        <v>#VALUE!</v>
      </c>
      <c r="T1707" s="110" t="e">
        <f>IF(revenueReduction&gt;0.3,MAX(IF($B1707="Non - avec lien de dépendance",MIN(1129,J1707,$C1707)*overallRate,MIN(1129,J1707)*overallRate),ROUND(MAX(IF($B1707="Non - avec lien de dépendance",0,MIN((0.75*J1707),847)),MIN(J1707,(0.75*$C1707),847)),2)),IF($B1707="Non - avec lien de dépendance",MIN(1129,J1707,$C1707)*overallRate,MIN(1129,J1707)*overallRate))</f>
        <v>#VALUE!</v>
      </c>
      <c r="U1707" s="110" t="e">
        <f>IF(revenueReduction&gt;0.3,MAX(IF($B1707="Non - avec lien de dépendance",MIN(1129,K1707,$C1707)*overallRate,MIN(1129,K1707)*overallRate),ROUND(MAX(IF($B1707="Non - avec lien de dépendance",0,MIN((0.75*K1707),847)),MIN(K1707,(0.75*$C1707),847)),2)),IF($B1707="Non - avec lien de dépendance",MIN(1129,K1707,$C1707)*overallRate,MIN(1129,K1707)*overallRate))</f>
        <v>#VALUE!</v>
      </c>
    </row>
    <row r="1708" spans="12:21" x14ac:dyDescent="0.5">
      <c r="L1708" s="56" t="str">
        <f>IF(ISTEXT(overallRate),"Effectuez l’étape 1",IF(OR(COUNT($C1708,H1708)&lt;&gt;2,overallRate=0),0,IF(D1708="Oui",ROUND(MAX(IF($B1708="Non - avec lien de dépendance",0,MIN((0.75*H1708),847)),MIN(H1708,(0.75*$C1708),847)),2),R1708)))</f>
        <v>Effectuez l’étape 1</v>
      </c>
      <c r="M1708" s="56" t="str">
        <f>IF(ISTEXT(overallRate),"Effectuez l’étape 1",IF(OR(COUNT($C1708,I1708)&lt;&gt;2,overallRate=0),0,IF(E1708="Yes",ROUND(MAX(IF($B1708="Non - avec lien de dépendance",0,MIN((0.75*I1708),847)),MIN(I1708,(0.75*$C1708),847)),2),S1708)))</f>
        <v>Effectuez l’étape 1</v>
      </c>
      <c r="N1708" s="56" t="str">
        <f>IF(ISTEXT(overallRate),"Effectuez l’étape 1",IF(OR(COUNT($C1708,J1708)&lt;&gt;2,overallRate=0),0,IF(F1708="Yes",ROUND(MAX(IF($B1708="Non - avec lien de dépendance",0,MIN((0.75*J1708),847)),MIN(J1708,(0.75*$C1708),847)),2),T1708)))</f>
        <v>Effectuez l’étape 1</v>
      </c>
      <c r="O1708" s="56" t="str">
        <f>IF(ISTEXT(overallRate),"Effectuez l’étape 1",IF(OR(COUNT($C1708,K1708)&lt;&gt;2,overallRate=0),0,IF(G1708="Yes",ROUND(MAX(IF($B1708="Non - avec lien de dépendance",0,MIN((0.75*K1708),847)),MIN(K1708,(0.75*$C1708),847)),2),U1708)))</f>
        <v>Effectuez l’étape 1</v>
      </c>
      <c r="P1708" s="3">
        <f t="shared" si="26"/>
        <v>0</v>
      </c>
      <c r="R1708" s="110" t="e">
        <f>IF(revenueReduction&gt;0.3,MAX(IF($B1708="Non - avec lien de dépendance",MIN(1129,H1708,$C1708)*overallRate,MIN(1129,H1708)*overallRate),ROUND(MAX(IF($B1708="Non - avec lien de dépendance",0,MIN((0.75*H1708),847)),MIN(H1708,(0.75*$C1708),847)),2)),IF($B1708="Non - avec lien de dépendance",MIN(1129,H1708,$C1708)*overallRate,MIN(1129,H1708)*overallRate))</f>
        <v>#VALUE!</v>
      </c>
      <c r="S1708" s="110" t="e">
        <f>IF(revenueReduction&gt;0.3,MAX(IF($B1708="Non - avec lien de dépendance",MIN(1129,I1708,$C1708)*overallRate,MIN(1129,I1708)*overallRate),ROUND(MAX(IF($B1708="Non - avec lien de dépendance",0,MIN((0.75*I1708),847)),MIN(I1708,(0.75*$C1708),847)),2)),IF($B1708="Non - avec lien de dépendance",MIN(1129,I1708,$C1708)*overallRate,MIN(1129,I1708)*overallRate))</f>
        <v>#VALUE!</v>
      </c>
      <c r="T1708" s="110" t="e">
        <f>IF(revenueReduction&gt;0.3,MAX(IF($B1708="Non - avec lien de dépendance",MIN(1129,J1708,$C1708)*overallRate,MIN(1129,J1708)*overallRate),ROUND(MAX(IF($B1708="Non - avec lien de dépendance",0,MIN((0.75*J1708),847)),MIN(J1708,(0.75*$C1708),847)),2)),IF($B1708="Non - avec lien de dépendance",MIN(1129,J1708,$C1708)*overallRate,MIN(1129,J1708)*overallRate))</f>
        <v>#VALUE!</v>
      </c>
      <c r="U1708" s="110" t="e">
        <f>IF(revenueReduction&gt;0.3,MAX(IF($B1708="Non - avec lien de dépendance",MIN(1129,K1708,$C1708)*overallRate,MIN(1129,K1708)*overallRate),ROUND(MAX(IF($B1708="Non - avec lien de dépendance",0,MIN((0.75*K1708),847)),MIN(K1708,(0.75*$C1708),847)),2)),IF($B1708="Non - avec lien de dépendance",MIN(1129,K1708,$C1708)*overallRate,MIN(1129,K1708)*overallRate))</f>
        <v>#VALUE!</v>
      </c>
    </row>
    <row r="1709" spans="12:21" x14ac:dyDescent="0.5">
      <c r="L1709" s="56" t="str">
        <f>IF(ISTEXT(overallRate),"Effectuez l’étape 1",IF(OR(COUNT($C1709,H1709)&lt;&gt;2,overallRate=0),0,IF(D1709="Oui",ROUND(MAX(IF($B1709="Non - avec lien de dépendance",0,MIN((0.75*H1709),847)),MIN(H1709,(0.75*$C1709),847)),2),R1709)))</f>
        <v>Effectuez l’étape 1</v>
      </c>
      <c r="M1709" s="56" t="str">
        <f>IF(ISTEXT(overallRate),"Effectuez l’étape 1",IF(OR(COUNT($C1709,I1709)&lt;&gt;2,overallRate=0),0,IF(E1709="Yes",ROUND(MAX(IF($B1709="Non - avec lien de dépendance",0,MIN((0.75*I1709),847)),MIN(I1709,(0.75*$C1709),847)),2),S1709)))</f>
        <v>Effectuez l’étape 1</v>
      </c>
      <c r="N1709" s="56" t="str">
        <f>IF(ISTEXT(overallRate),"Effectuez l’étape 1",IF(OR(COUNT($C1709,J1709)&lt;&gt;2,overallRate=0),0,IF(F1709="Yes",ROUND(MAX(IF($B1709="Non - avec lien de dépendance",0,MIN((0.75*J1709),847)),MIN(J1709,(0.75*$C1709),847)),2),T1709)))</f>
        <v>Effectuez l’étape 1</v>
      </c>
      <c r="O1709" s="56" t="str">
        <f>IF(ISTEXT(overallRate),"Effectuez l’étape 1",IF(OR(COUNT($C1709,K1709)&lt;&gt;2,overallRate=0),0,IF(G1709="Yes",ROUND(MAX(IF($B1709="Non - avec lien de dépendance",0,MIN((0.75*K1709),847)),MIN(K1709,(0.75*$C1709),847)),2),U1709)))</f>
        <v>Effectuez l’étape 1</v>
      </c>
      <c r="P1709" s="3">
        <f t="shared" si="26"/>
        <v>0</v>
      </c>
      <c r="R1709" s="110" t="e">
        <f>IF(revenueReduction&gt;0.3,MAX(IF($B1709="Non - avec lien de dépendance",MIN(1129,H1709,$C1709)*overallRate,MIN(1129,H1709)*overallRate),ROUND(MAX(IF($B1709="Non - avec lien de dépendance",0,MIN((0.75*H1709),847)),MIN(H1709,(0.75*$C1709),847)),2)),IF($B1709="Non - avec lien de dépendance",MIN(1129,H1709,$C1709)*overallRate,MIN(1129,H1709)*overallRate))</f>
        <v>#VALUE!</v>
      </c>
      <c r="S1709" s="110" t="e">
        <f>IF(revenueReduction&gt;0.3,MAX(IF($B1709="Non - avec lien de dépendance",MIN(1129,I1709,$C1709)*overallRate,MIN(1129,I1709)*overallRate),ROUND(MAX(IF($B1709="Non - avec lien de dépendance",0,MIN((0.75*I1709),847)),MIN(I1709,(0.75*$C1709),847)),2)),IF($B1709="Non - avec lien de dépendance",MIN(1129,I1709,$C1709)*overallRate,MIN(1129,I1709)*overallRate))</f>
        <v>#VALUE!</v>
      </c>
      <c r="T1709" s="110" t="e">
        <f>IF(revenueReduction&gt;0.3,MAX(IF($B1709="Non - avec lien de dépendance",MIN(1129,J1709,$C1709)*overallRate,MIN(1129,J1709)*overallRate),ROUND(MAX(IF($B1709="Non - avec lien de dépendance",0,MIN((0.75*J1709),847)),MIN(J1709,(0.75*$C1709),847)),2)),IF($B1709="Non - avec lien de dépendance",MIN(1129,J1709,$C1709)*overallRate,MIN(1129,J1709)*overallRate))</f>
        <v>#VALUE!</v>
      </c>
      <c r="U1709" s="110" t="e">
        <f>IF(revenueReduction&gt;0.3,MAX(IF($B1709="Non - avec lien de dépendance",MIN(1129,K1709,$C1709)*overallRate,MIN(1129,K1709)*overallRate),ROUND(MAX(IF($B1709="Non - avec lien de dépendance",0,MIN((0.75*K1709),847)),MIN(K1709,(0.75*$C1709),847)),2)),IF($B1709="Non - avec lien de dépendance",MIN(1129,K1709,$C1709)*overallRate,MIN(1129,K1709)*overallRate))</f>
        <v>#VALUE!</v>
      </c>
    </row>
    <row r="1710" spans="12:21" x14ac:dyDescent="0.5">
      <c r="L1710" s="56" t="str">
        <f>IF(ISTEXT(overallRate),"Effectuez l’étape 1",IF(OR(COUNT($C1710,H1710)&lt;&gt;2,overallRate=0),0,IF(D1710="Oui",ROUND(MAX(IF($B1710="Non - avec lien de dépendance",0,MIN((0.75*H1710),847)),MIN(H1710,(0.75*$C1710),847)),2),R1710)))</f>
        <v>Effectuez l’étape 1</v>
      </c>
      <c r="M1710" s="56" t="str">
        <f>IF(ISTEXT(overallRate),"Effectuez l’étape 1",IF(OR(COUNT($C1710,I1710)&lt;&gt;2,overallRate=0),0,IF(E1710="Yes",ROUND(MAX(IF($B1710="Non - avec lien de dépendance",0,MIN((0.75*I1710),847)),MIN(I1710,(0.75*$C1710),847)),2),S1710)))</f>
        <v>Effectuez l’étape 1</v>
      </c>
      <c r="N1710" s="56" t="str">
        <f>IF(ISTEXT(overallRate),"Effectuez l’étape 1",IF(OR(COUNT($C1710,J1710)&lt;&gt;2,overallRate=0),0,IF(F1710="Yes",ROUND(MAX(IF($B1710="Non - avec lien de dépendance",0,MIN((0.75*J1710),847)),MIN(J1710,(0.75*$C1710),847)),2),T1710)))</f>
        <v>Effectuez l’étape 1</v>
      </c>
      <c r="O1710" s="56" t="str">
        <f>IF(ISTEXT(overallRate),"Effectuez l’étape 1",IF(OR(COUNT($C1710,K1710)&lt;&gt;2,overallRate=0),0,IF(G1710="Yes",ROUND(MAX(IF($B1710="Non - avec lien de dépendance",0,MIN((0.75*K1710),847)),MIN(K1710,(0.75*$C1710),847)),2),U1710)))</f>
        <v>Effectuez l’étape 1</v>
      </c>
      <c r="P1710" s="3">
        <f t="shared" si="26"/>
        <v>0</v>
      </c>
      <c r="R1710" s="110" t="e">
        <f>IF(revenueReduction&gt;0.3,MAX(IF($B1710="Non - avec lien de dépendance",MIN(1129,H1710,$C1710)*overallRate,MIN(1129,H1710)*overallRate),ROUND(MAX(IF($B1710="Non - avec lien de dépendance",0,MIN((0.75*H1710),847)),MIN(H1710,(0.75*$C1710),847)),2)),IF($B1710="Non - avec lien de dépendance",MIN(1129,H1710,$C1710)*overallRate,MIN(1129,H1710)*overallRate))</f>
        <v>#VALUE!</v>
      </c>
      <c r="S1710" s="110" t="e">
        <f>IF(revenueReduction&gt;0.3,MAX(IF($B1710="Non - avec lien de dépendance",MIN(1129,I1710,$C1710)*overallRate,MIN(1129,I1710)*overallRate),ROUND(MAX(IF($B1710="Non - avec lien de dépendance",0,MIN((0.75*I1710),847)),MIN(I1710,(0.75*$C1710),847)),2)),IF($B1710="Non - avec lien de dépendance",MIN(1129,I1710,$C1710)*overallRate,MIN(1129,I1710)*overallRate))</f>
        <v>#VALUE!</v>
      </c>
      <c r="T1710" s="110" t="e">
        <f>IF(revenueReduction&gt;0.3,MAX(IF($B1710="Non - avec lien de dépendance",MIN(1129,J1710,$C1710)*overallRate,MIN(1129,J1710)*overallRate),ROUND(MAX(IF($B1710="Non - avec lien de dépendance",0,MIN((0.75*J1710),847)),MIN(J1710,(0.75*$C1710),847)),2)),IF($B1710="Non - avec lien de dépendance",MIN(1129,J1710,$C1710)*overallRate,MIN(1129,J1710)*overallRate))</f>
        <v>#VALUE!</v>
      </c>
      <c r="U1710" s="110" t="e">
        <f>IF(revenueReduction&gt;0.3,MAX(IF($B1710="Non - avec lien de dépendance",MIN(1129,K1710,$C1710)*overallRate,MIN(1129,K1710)*overallRate),ROUND(MAX(IF($B1710="Non - avec lien de dépendance",0,MIN((0.75*K1710),847)),MIN(K1710,(0.75*$C1710),847)),2)),IF($B1710="Non - avec lien de dépendance",MIN(1129,K1710,$C1710)*overallRate,MIN(1129,K1710)*overallRate))</f>
        <v>#VALUE!</v>
      </c>
    </row>
    <row r="1711" spans="12:21" x14ac:dyDescent="0.5">
      <c r="L1711" s="56" t="str">
        <f>IF(ISTEXT(overallRate),"Effectuez l’étape 1",IF(OR(COUNT($C1711,H1711)&lt;&gt;2,overallRate=0),0,IF(D1711="Oui",ROUND(MAX(IF($B1711="Non - avec lien de dépendance",0,MIN((0.75*H1711),847)),MIN(H1711,(0.75*$C1711),847)),2),R1711)))</f>
        <v>Effectuez l’étape 1</v>
      </c>
      <c r="M1711" s="56" t="str">
        <f>IF(ISTEXT(overallRate),"Effectuez l’étape 1",IF(OR(COUNT($C1711,I1711)&lt;&gt;2,overallRate=0),0,IF(E1711="Yes",ROUND(MAX(IF($B1711="Non - avec lien de dépendance",0,MIN((0.75*I1711),847)),MIN(I1711,(0.75*$C1711),847)),2),S1711)))</f>
        <v>Effectuez l’étape 1</v>
      </c>
      <c r="N1711" s="56" t="str">
        <f>IF(ISTEXT(overallRate),"Effectuez l’étape 1",IF(OR(COUNT($C1711,J1711)&lt;&gt;2,overallRate=0),0,IF(F1711="Yes",ROUND(MAX(IF($B1711="Non - avec lien de dépendance",0,MIN((0.75*J1711),847)),MIN(J1711,(0.75*$C1711),847)),2),T1711)))</f>
        <v>Effectuez l’étape 1</v>
      </c>
      <c r="O1711" s="56" t="str">
        <f>IF(ISTEXT(overallRate),"Effectuez l’étape 1",IF(OR(COUNT($C1711,K1711)&lt;&gt;2,overallRate=0),0,IF(G1711="Yes",ROUND(MAX(IF($B1711="Non - avec lien de dépendance",0,MIN((0.75*K1711),847)),MIN(K1711,(0.75*$C1711),847)),2),U1711)))</f>
        <v>Effectuez l’étape 1</v>
      </c>
      <c r="P1711" s="3">
        <f t="shared" si="26"/>
        <v>0</v>
      </c>
      <c r="R1711" s="110" t="e">
        <f>IF(revenueReduction&gt;0.3,MAX(IF($B1711="Non - avec lien de dépendance",MIN(1129,H1711,$C1711)*overallRate,MIN(1129,H1711)*overallRate),ROUND(MAX(IF($B1711="Non - avec lien de dépendance",0,MIN((0.75*H1711),847)),MIN(H1711,(0.75*$C1711),847)),2)),IF($B1711="Non - avec lien de dépendance",MIN(1129,H1711,$C1711)*overallRate,MIN(1129,H1711)*overallRate))</f>
        <v>#VALUE!</v>
      </c>
      <c r="S1711" s="110" t="e">
        <f>IF(revenueReduction&gt;0.3,MAX(IF($B1711="Non - avec lien de dépendance",MIN(1129,I1711,$C1711)*overallRate,MIN(1129,I1711)*overallRate),ROUND(MAX(IF($B1711="Non - avec lien de dépendance",0,MIN((0.75*I1711),847)),MIN(I1711,(0.75*$C1711),847)),2)),IF($B1711="Non - avec lien de dépendance",MIN(1129,I1711,$C1711)*overallRate,MIN(1129,I1711)*overallRate))</f>
        <v>#VALUE!</v>
      </c>
      <c r="T1711" s="110" t="e">
        <f>IF(revenueReduction&gt;0.3,MAX(IF($B1711="Non - avec lien de dépendance",MIN(1129,J1711,$C1711)*overallRate,MIN(1129,J1711)*overallRate),ROUND(MAX(IF($B1711="Non - avec lien de dépendance",0,MIN((0.75*J1711),847)),MIN(J1711,(0.75*$C1711),847)),2)),IF($B1711="Non - avec lien de dépendance",MIN(1129,J1711,$C1711)*overallRate,MIN(1129,J1711)*overallRate))</f>
        <v>#VALUE!</v>
      </c>
      <c r="U1711" s="110" t="e">
        <f>IF(revenueReduction&gt;0.3,MAX(IF($B1711="Non - avec lien de dépendance",MIN(1129,K1711,$C1711)*overallRate,MIN(1129,K1711)*overallRate),ROUND(MAX(IF($B1711="Non - avec lien de dépendance",0,MIN((0.75*K1711),847)),MIN(K1711,(0.75*$C1711),847)),2)),IF($B1711="Non - avec lien de dépendance",MIN(1129,K1711,$C1711)*overallRate,MIN(1129,K1711)*overallRate))</f>
        <v>#VALUE!</v>
      </c>
    </row>
    <row r="1712" spans="12:21" x14ac:dyDescent="0.5">
      <c r="L1712" s="56" t="str">
        <f>IF(ISTEXT(overallRate),"Effectuez l’étape 1",IF(OR(COUNT($C1712,H1712)&lt;&gt;2,overallRate=0),0,IF(D1712="Oui",ROUND(MAX(IF($B1712="Non - avec lien de dépendance",0,MIN((0.75*H1712),847)),MIN(H1712,(0.75*$C1712),847)),2),R1712)))</f>
        <v>Effectuez l’étape 1</v>
      </c>
      <c r="M1712" s="56" t="str">
        <f>IF(ISTEXT(overallRate),"Effectuez l’étape 1",IF(OR(COUNT($C1712,I1712)&lt;&gt;2,overallRate=0),0,IF(E1712="Yes",ROUND(MAX(IF($B1712="Non - avec lien de dépendance",0,MIN((0.75*I1712),847)),MIN(I1712,(0.75*$C1712),847)),2),S1712)))</f>
        <v>Effectuez l’étape 1</v>
      </c>
      <c r="N1712" s="56" t="str">
        <f>IF(ISTEXT(overallRate),"Effectuez l’étape 1",IF(OR(COUNT($C1712,J1712)&lt;&gt;2,overallRate=0),0,IF(F1712="Yes",ROUND(MAX(IF($B1712="Non - avec lien de dépendance",0,MIN((0.75*J1712),847)),MIN(J1712,(0.75*$C1712),847)),2),T1712)))</f>
        <v>Effectuez l’étape 1</v>
      </c>
      <c r="O1712" s="56" t="str">
        <f>IF(ISTEXT(overallRate),"Effectuez l’étape 1",IF(OR(COUNT($C1712,K1712)&lt;&gt;2,overallRate=0),0,IF(G1712="Yes",ROUND(MAX(IF($B1712="Non - avec lien de dépendance",0,MIN((0.75*K1712),847)),MIN(K1712,(0.75*$C1712),847)),2),U1712)))</f>
        <v>Effectuez l’étape 1</v>
      </c>
      <c r="P1712" s="3">
        <f t="shared" si="26"/>
        <v>0</v>
      </c>
      <c r="R1712" s="110" t="e">
        <f>IF(revenueReduction&gt;0.3,MAX(IF($B1712="Non - avec lien de dépendance",MIN(1129,H1712,$C1712)*overallRate,MIN(1129,H1712)*overallRate),ROUND(MAX(IF($B1712="Non - avec lien de dépendance",0,MIN((0.75*H1712),847)),MIN(H1712,(0.75*$C1712),847)),2)),IF($B1712="Non - avec lien de dépendance",MIN(1129,H1712,$C1712)*overallRate,MIN(1129,H1712)*overallRate))</f>
        <v>#VALUE!</v>
      </c>
      <c r="S1712" s="110" t="e">
        <f>IF(revenueReduction&gt;0.3,MAX(IF($B1712="Non - avec lien de dépendance",MIN(1129,I1712,$C1712)*overallRate,MIN(1129,I1712)*overallRate),ROUND(MAX(IF($B1712="Non - avec lien de dépendance",0,MIN((0.75*I1712),847)),MIN(I1712,(0.75*$C1712),847)),2)),IF($B1712="Non - avec lien de dépendance",MIN(1129,I1712,$C1712)*overallRate,MIN(1129,I1712)*overallRate))</f>
        <v>#VALUE!</v>
      </c>
      <c r="T1712" s="110" t="e">
        <f>IF(revenueReduction&gt;0.3,MAX(IF($B1712="Non - avec lien de dépendance",MIN(1129,J1712,$C1712)*overallRate,MIN(1129,J1712)*overallRate),ROUND(MAX(IF($B1712="Non - avec lien de dépendance",0,MIN((0.75*J1712),847)),MIN(J1712,(0.75*$C1712),847)),2)),IF($B1712="Non - avec lien de dépendance",MIN(1129,J1712,$C1712)*overallRate,MIN(1129,J1712)*overallRate))</f>
        <v>#VALUE!</v>
      </c>
      <c r="U1712" s="110" t="e">
        <f>IF(revenueReduction&gt;0.3,MAX(IF($B1712="Non - avec lien de dépendance",MIN(1129,K1712,$C1712)*overallRate,MIN(1129,K1712)*overallRate),ROUND(MAX(IF($B1712="Non - avec lien de dépendance",0,MIN((0.75*K1712),847)),MIN(K1712,(0.75*$C1712),847)),2)),IF($B1712="Non - avec lien de dépendance",MIN(1129,K1712,$C1712)*overallRate,MIN(1129,K1712)*overallRate))</f>
        <v>#VALUE!</v>
      </c>
    </row>
    <row r="1713" spans="12:21" x14ac:dyDescent="0.5">
      <c r="L1713" s="56" t="str">
        <f>IF(ISTEXT(overallRate),"Effectuez l’étape 1",IF(OR(COUNT($C1713,H1713)&lt;&gt;2,overallRate=0),0,IF(D1713="Oui",ROUND(MAX(IF($B1713="Non - avec lien de dépendance",0,MIN((0.75*H1713),847)),MIN(H1713,(0.75*$C1713),847)),2),R1713)))</f>
        <v>Effectuez l’étape 1</v>
      </c>
      <c r="M1713" s="56" t="str">
        <f>IF(ISTEXT(overallRate),"Effectuez l’étape 1",IF(OR(COUNT($C1713,I1713)&lt;&gt;2,overallRate=0),0,IF(E1713="Yes",ROUND(MAX(IF($B1713="Non - avec lien de dépendance",0,MIN((0.75*I1713),847)),MIN(I1713,(0.75*$C1713),847)),2),S1713)))</f>
        <v>Effectuez l’étape 1</v>
      </c>
      <c r="N1713" s="56" t="str">
        <f>IF(ISTEXT(overallRate),"Effectuez l’étape 1",IF(OR(COUNT($C1713,J1713)&lt;&gt;2,overallRate=0),0,IF(F1713="Yes",ROUND(MAX(IF($B1713="Non - avec lien de dépendance",0,MIN((0.75*J1713),847)),MIN(J1713,(0.75*$C1713),847)),2),T1713)))</f>
        <v>Effectuez l’étape 1</v>
      </c>
      <c r="O1713" s="56" t="str">
        <f>IF(ISTEXT(overallRate),"Effectuez l’étape 1",IF(OR(COUNT($C1713,K1713)&lt;&gt;2,overallRate=0),0,IF(G1713="Yes",ROUND(MAX(IF($B1713="Non - avec lien de dépendance",0,MIN((0.75*K1713),847)),MIN(K1713,(0.75*$C1713),847)),2),U1713)))</f>
        <v>Effectuez l’étape 1</v>
      </c>
      <c r="P1713" s="3">
        <f t="shared" si="26"/>
        <v>0</v>
      </c>
      <c r="R1713" s="110" t="e">
        <f>IF(revenueReduction&gt;0.3,MAX(IF($B1713="Non - avec lien de dépendance",MIN(1129,H1713,$C1713)*overallRate,MIN(1129,H1713)*overallRate),ROUND(MAX(IF($B1713="Non - avec lien de dépendance",0,MIN((0.75*H1713),847)),MIN(H1713,(0.75*$C1713),847)),2)),IF($B1713="Non - avec lien de dépendance",MIN(1129,H1713,$C1713)*overallRate,MIN(1129,H1713)*overallRate))</f>
        <v>#VALUE!</v>
      </c>
      <c r="S1713" s="110" t="e">
        <f>IF(revenueReduction&gt;0.3,MAX(IF($B1713="Non - avec lien de dépendance",MIN(1129,I1713,$C1713)*overallRate,MIN(1129,I1713)*overallRate),ROUND(MAX(IF($B1713="Non - avec lien de dépendance",0,MIN((0.75*I1713),847)),MIN(I1713,(0.75*$C1713),847)),2)),IF($B1713="Non - avec lien de dépendance",MIN(1129,I1713,$C1713)*overallRate,MIN(1129,I1713)*overallRate))</f>
        <v>#VALUE!</v>
      </c>
      <c r="T1713" s="110" t="e">
        <f>IF(revenueReduction&gt;0.3,MAX(IF($B1713="Non - avec lien de dépendance",MIN(1129,J1713,$C1713)*overallRate,MIN(1129,J1713)*overallRate),ROUND(MAX(IF($B1713="Non - avec lien de dépendance",0,MIN((0.75*J1713),847)),MIN(J1713,(0.75*$C1713),847)),2)),IF($B1713="Non - avec lien de dépendance",MIN(1129,J1713,$C1713)*overallRate,MIN(1129,J1713)*overallRate))</f>
        <v>#VALUE!</v>
      </c>
      <c r="U1713" s="110" t="e">
        <f>IF(revenueReduction&gt;0.3,MAX(IF($B1713="Non - avec lien de dépendance",MIN(1129,K1713,$C1713)*overallRate,MIN(1129,K1713)*overallRate),ROUND(MAX(IF($B1713="Non - avec lien de dépendance",0,MIN((0.75*K1713),847)),MIN(K1713,(0.75*$C1713),847)),2)),IF($B1713="Non - avec lien de dépendance",MIN(1129,K1713,$C1713)*overallRate,MIN(1129,K1713)*overallRate))</f>
        <v>#VALUE!</v>
      </c>
    </row>
    <row r="1714" spans="12:21" x14ac:dyDescent="0.5">
      <c r="L1714" s="56" t="str">
        <f>IF(ISTEXT(overallRate),"Effectuez l’étape 1",IF(OR(COUNT($C1714,H1714)&lt;&gt;2,overallRate=0),0,IF(D1714="Oui",ROUND(MAX(IF($B1714="Non - avec lien de dépendance",0,MIN((0.75*H1714),847)),MIN(H1714,(0.75*$C1714),847)),2),R1714)))</f>
        <v>Effectuez l’étape 1</v>
      </c>
      <c r="M1714" s="56" t="str">
        <f>IF(ISTEXT(overallRate),"Effectuez l’étape 1",IF(OR(COUNT($C1714,I1714)&lt;&gt;2,overallRate=0),0,IF(E1714="Yes",ROUND(MAX(IF($B1714="Non - avec lien de dépendance",0,MIN((0.75*I1714),847)),MIN(I1714,(0.75*$C1714),847)),2),S1714)))</f>
        <v>Effectuez l’étape 1</v>
      </c>
      <c r="N1714" s="56" t="str">
        <f>IF(ISTEXT(overallRate),"Effectuez l’étape 1",IF(OR(COUNT($C1714,J1714)&lt;&gt;2,overallRate=0),0,IF(F1714="Yes",ROUND(MAX(IF($B1714="Non - avec lien de dépendance",0,MIN((0.75*J1714),847)),MIN(J1714,(0.75*$C1714),847)),2),T1714)))</f>
        <v>Effectuez l’étape 1</v>
      </c>
      <c r="O1714" s="56" t="str">
        <f>IF(ISTEXT(overallRate),"Effectuez l’étape 1",IF(OR(COUNT($C1714,K1714)&lt;&gt;2,overallRate=0),0,IF(G1714="Yes",ROUND(MAX(IF($B1714="Non - avec lien de dépendance",0,MIN((0.75*K1714),847)),MIN(K1714,(0.75*$C1714),847)),2),U1714)))</f>
        <v>Effectuez l’étape 1</v>
      </c>
      <c r="P1714" s="3">
        <f t="shared" si="26"/>
        <v>0</v>
      </c>
      <c r="R1714" s="110" t="e">
        <f>IF(revenueReduction&gt;0.3,MAX(IF($B1714="Non - avec lien de dépendance",MIN(1129,H1714,$C1714)*overallRate,MIN(1129,H1714)*overallRate),ROUND(MAX(IF($B1714="Non - avec lien de dépendance",0,MIN((0.75*H1714),847)),MIN(H1714,(0.75*$C1714),847)),2)),IF($B1714="Non - avec lien de dépendance",MIN(1129,H1714,$C1714)*overallRate,MIN(1129,H1714)*overallRate))</f>
        <v>#VALUE!</v>
      </c>
      <c r="S1714" s="110" t="e">
        <f>IF(revenueReduction&gt;0.3,MAX(IF($B1714="Non - avec lien de dépendance",MIN(1129,I1714,$C1714)*overallRate,MIN(1129,I1714)*overallRate),ROUND(MAX(IF($B1714="Non - avec lien de dépendance",0,MIN((0.75*I1714),847)),MIN(I1714,(0.75*$C1714),847)),2)),IF($B1714="Non - avec lien de dépendance",MIN(1129,I1714,$C1714)*overallRate,MIN(1129,I1714)*overallRate))</f>
        <v>#VALUE!</v>
      </c>
      <c r="T1714" s="110" t="e">
        <f>IF(revenueReduction&gt;0.3,MAX(IF($B1714="Non - avec lien de dépendance",MIN(1129,J1714,$C1714)*overallRate,MIN(1129,J1714)*overallRate),ROUND(MAX(IF($B1714="Non - avec lien de dépendance",0,MIN((0.75*J1714),847)),MIN(J1714,(0.75*$C1714),847)),2)),IF($B1714="Non - avec lien de dépendance",MIN(1129,J1714,$C1714)*overallRate,MIN(1129,J1714)*overallRate))</f>
        <v>#VALUE!</v>
      </c>
      <c r="U1714" s="110" t="e">
        <f>IF(revenueReduction&gt;0.3,MAX(IF($B1714="Non - avec lien de dépendance",MIN(1129,K1714,$C1714)*overallRate,MIN(1129,K1714)*overallRate),ROUND(MAX(IF($B1714="Non - avec lien de dépendance",0,MIN((0.75*K1714),847)),MIN(K1714,(0.75*$C1714),847)),2)),IF($B1714="Non - avec lien de dépendance",MIN(1129,K1714,$C1714)*overallRate,MIN(1129,K1714)*overallRate))</f>
        <v>#VALUE!</v>
      </c>
    </row>
    <row r="1715" spans="12:21" x14ac:dyDescent="0.5">
      <c r="L1715" s="56" t="str">
        <f>IF(ISTEXT(overallRate),"Effectuez l’étape 1",IF(OR(COUNT($C1715,H1715)&lt;&gt;2,overallRate=0),0,IF(D1715="Oui",ROUND(MAX(IF($B1715="Non - avec lien de dépendance",0,MIN((0.75*H1715),847)),MIN(H1715,(0.75*$C1715),847)),2),R1715)))</f>
        <v>Effectuez l’étape 1</v>
      </c>
      <c r="M1715" s="56" t="str">
        <f>IF(ISTEXT(overallRate),"Effectuez l’étape 1",IF(OR(COUNT($C1715,I1715)&lt;&gt;2,overallRate=0),0,IF(E1715="Yes",ROUND(MAX(IF($B1715="Non - avec lien de dépendance",0,MIN((0.75*I1715),847)),MIN(I1715,(0.75*$C1715),847)),2),S1715)))</f>
        <v>Effectuez l’étape 1</v>
      </c>
      <c r="N1715" s="56" t="str">
        <f>IF(ISTEXT(overallRate),"Effectuez l’étape 1",IF(OR(COUNT($C1715,J1715)&lt;&gt;2,overallRate=0),0,IF(F1715="Yes",ROUND(MAX(IF($B1715="Non - avec lien de dépendance",0,MIN((0.75*J1715),847)),MIN(J1715,(0.75*$C1715),847)),2),T1715)))</f>
        <v>Effectuez l’étape 1</v>
      </c>
      <c r="O1715" s="56" t="str">
        <f>IF(ISTEXT(overallRate),"Effectuez l’étape 1",IF(OR(COUNT($C1715,K1715)&lt;&gt;2,overallRate=0),0,IF(G1715="Yes",ROUND(MAX(IF($B1715="Non - avec lien de dépendance",0,MIN((0.75*K1715),847)),MIN(K1715,(0.75*$C1715),847)),2),U1715)))</f>
        <v>Effectuez l’étape 1</v>
      </c>
      <c r="P1715" s="3">
        <f t="shared" si="26"/>
        <v>0</v>
      </c>
      <c r="R1715" s="110" t="e">
        <f>IF(revenueReduction&gt;0.3,MAX(IF($B1715="Non - avec lien de dépendance",MIN(1129,H1715,$C1715)*overallRate,MIN(1129,H1715)*overallRate),ROUND(MAX(IF($B1715="Non - avec lien de dépendance",0,MIN((0.75*H1715),847)),MIN(H1715,(0.75*$C1715),847)),2)),IF($B1715="Non - avec lien de dépendance",MIN(1129,H1715,$C1715)*overallRate,MIN(1129,H1715)*overallRate))</f>
        <v>#VALUE!</v>
      </c>
      <c r="S1715" s="110" t="e">
        <f>IF(revenueReduction&gt;0.3,MAX(IF($B1715="Non - avec lien de dépendance",MIN(1129,I1715,$C1715)*overallRate,MIN(1129,I1715)*overallRate),ROUND(MAX(IF($B1715="Non - avec lien de dépendance",0,MIN((0.75*I1715),847)),MIN(I1715,(0.75*$C1715),847)),2)),IF($B1715="Non - avec lien de dépendance",MIN(1129,I1715,$C1715)*overallRate,MIN(1129,I1715)*overallRate))</f>
        <v>#VALUE!</v>
      </c>
      <c r="T1715" s="110" t="e">
        <f>IF(revenueReduction&gt;0.3,MAX(IF($B1715="Non - avec lien de dépendance",MIN(1129,J1715,$C1715)*overallRate,MIN(1129,J1715)*overallRate),ROUND(MAX(IF($B1715="Non - avec lien de dépendance",0,MIN((0.75*J1715),847)),MIN(J1715,(0.75*$C1715),847)),2)),IF($B1715="Non - avec lien de dépendance",MIN(1129,J1715,$C1715)*overallRate,MIN(1129,J1715)*overallRate))</f>
        <v>#VALUE!</v>
      </c>
      <c r="U1715" s="110" t="e">
        <f>IF(revenueReduction&gt;0.3,MAX(IF($B1715="Non - avec lien de dépendance",MIN(1129,K1715,$C1715)*overallRate,MIN(1129,K1715)*overallRate),ROUND(MAX(IF($B1715="Non - avec lien de dépendance",0,MIN((0.75*K1715),847)),MIN(K1715,(0.75*$C1715),847)),2)),IF($B1715="Non - avec lien de dépendance",MIN(1129,K1715,$C1715)*overallRate,MIN(1129,K1715)*overallRate))</f>
        <v>#VALUE!</v>
      </c>
    </row>
    <row r="1716" spans="12:21" x14ac:dyDescent="0.5">
      <c r="L1716" s="56" t="str">
        <f>IF(ISTEXT(overallRate),"Effectuez l’étape 1",IF(OR(COUNT($C1716,H1716)&lt;&gt;2,overallRate=0),0,IF(D1716="Oui",ROUND(MAX(IF($B1716="Non - avec lien de dépendance",0,MIN((0.75*H1716),847)),MIN(H1716,(0.75*$C1716),847)),2),R1716)))</f>
        <v>Effectuez l’étape 1</v>
      </c>
      <c r="M1716" s="56" t="str">
        <f>IF(ISTEXT(overallRate),"Effectuez l’étape 1",IF(OR(COUNT($C1716,I1716)&lt;&gt;2,overallRate=0),0,IF(E1716="Yes",ROUND(MAX(IF($B1716="Non - avec lien de dépendance",0,MIN((0.75*I1716),847)),MIN(I1716,(0.75*$C1716),847)),2),S1716)))</f>
        <v>Effectuez l’étape 1</v>
      </c>
      <c r="N1716" s="56" t="str">
        <f>IF(ISTEXT(overallRate),"Effectuez l’étape 1",IF(OR(COUNT($C1716,J1716)&lt;&gt;2,overallRate=0),0,IF(F1716="Yes",ROUND(MAX(IF($B1716="Non - avec lien de dépendance",0,MIN((0.75*J1716),847)),MIN(J1716,(0.75*$C1716),847)),2),T1716)))</f>
        <v>Effectuez l’étape 1</v>
      </c>
      <c r="O1716" s="56" t="str">
        <f>IF(ISTEXT(overallRate),"Effectuez l’étape 1",IF(OR(COUNT($C1716,K1716)&lt;&gt;2,overallRate=0),0,IF(G1716="Yes",ROUND(MAX(IF($B1716="Non - avec lien de dépendance",0,MIN((0.75*K1716),847)),MIN(K1716,(0.75*$C1716),847)),2),U1716)))</f>
        <v>Effectuez l’étape 1</v>
      </c>
      <c r="P1716" s="3">
        <f t="shared" si="26"/>
        <v>0</v>
      </c>
      <c r="R1716" s="110" t="e">
        <f>IF(revenueReduction&gt;0.3,MAX(IF($B1716="Non - avec lien de dépendance",MIN(1129,H1716,$C1716)*overallRate,MIN(1129,H1716)*overallRate),ROUND(MAX(IF($B1716="Non - avec lien de dépendance",0,MIN((0.75*H1716),847)),MIN(H1716,(0.75*$C1716),847)),2)),IF($B1716="Non - avec lien de dépendance",MIN(1129,H1716,$C1716)*overallRate,MIN(1129,H1716)*overallRate))</f>
        <v>#VALUE!</v>
      </c>
      <c r="S1716" s="110" t="e">
        <f>IF(revenueReduction&gt;0.3,MAX(IF($B1716="Non - avec lien de dépendance",MIN(1129,I1716,$C1716)*overallRate,MIN(1129,I1716)*overallRate),ROUND(MAX(IF($B1716="Non - avec lien de dépendance",0,MIN((0.75*I1716),847)),MIN(I1716,(0.75*$C1716),847)),2)),IF($B1716="Non - avec lien de dépendance",MIN(1129,I1716,$C1716)*overallRate,MIN(1129,I1716)*overallRate))</f>
        <v>#VALUE!</v>
      </c>
      <c r="T1716" s="110" t="e">
        <f>IF(revenueReduction&gt;0.3,MAX(IF($B1716="Non - avec lien de dépendance",MIN(1129,J1716,$C1716)*overallRate,MIN(1129,J1716)*overallRate),ROUND(MAX(IF($B1716="Non - avec lien de dépendance",0,MIN((0.75*J1716),847)),MIN(J1716,(0.75*$C1716),847)),2)),IF($B1716="Non - avec lien de dépendance",MIN(1129,J1716,$C1716)*overallRate,MIN(1129,J1716)*overallRate))</f>
        <v>#VALUE!</v>
      </c>
      <c r="U1716" s="110" t="e">
        <f>IF(revenueReduction&gt;0.3,MAX(IF($B1716="Non - avec lien de dépendance",MIN(1129,K1716,$C1716)*overallRate,MIN(1129,K1716)*overallRate),ROUND(MAX(IF($B1716="Non - avec lien de dépendance",0,MIN((0.75*K1716),847)),MIN(K1716,(0.75*$C1716),847)),2)),IF($B1716="Non - avec lien de dépendance",MIN(1129,K1716,$C1716)*overallRate,MIN(1129,K1716)*overallRate))</f>
        <v>#VALUE!</v>
      </c>
    </row>
    <row r="1717" spans="12:21" x14ac:dyDescent="0.5">
      <c r="L1717" s="56" t="str">
        <f>IF(ISTEXT(overallRate),"Effectuez l’étape 1",IF(OR(COUNT($C1717,H1717)&lt;&gt;2,overallRate=0),0,IF(D1717="Oui",ROUND(MAX(IF($B1717="Non - avec lien de dépendance",0,MIN((0.75*H1717),847)),MIN(H1717,(0.75*$C1717),847)),2),R1717)))</f>
        <v>Effectuez l’étape 1</v>
      </c>
      <c r="M1717" s="56" t="str">
        <f>IF(ISTEXT(overallRate),"Effectuez l’étape 1",IF(OR(COUNT($C1717,I1717)&lt;&gt;2,overallRate=0),0,IF(E1717="Yes",ROUND(MAX(IF($B1717="Non - avec lien de dépendance",0,MIN((0.75*I1717),847)),MIN(I1717,(0.75*$C1717),847)),2),S1717)))</f>
        <v>Effectuez l’étape 1</v>
      </c>
      <c r="N1717" s="56" t="str">
        <f>IF(ISTEXT(overallRate),"Effectuez l’étape 1",IF(OR(COUNT($C1717,J1717)&lt;&gt;2,overallRate=0),0,IF(F1717="Yes",ROUND(MAX(IF($B1717="Non - avec lien de dépendance",0,MIN((0.75*J1717),847)),MIN(J1717,(0.75*$C1717),847)),2),T1717)))</f>
        <v>Effectuez l’étape 1</v>
      </c>
      <c r="O1717" s="56" t="str">
        <f>IF(ISTEXT(overallRate),"Effectuez l’étape 1",IF(OR(COUNT($C1717,K1717)&lt;&gt;2,overallRate=0),0,IF(G1717="Yes",ROUND(MAX(IF($B1717="Non - avec lien de dépendance",0,MIN((0.75*K1717),847)),MIN(K1717,(0.75*$C1717),847)),2),U1717)))</f>
        <v>Effectuez l’étape 1</v>
      </c>
      <c r="P1717" s="3">
        <f t="shared" si="26"/>
        <v>0</v>
      </c>
      <c r="R1717" s="110" t="e">
        <f>IF(revenueReduction&gt;0.3,MAX(IF($B1717="Non - avec lien de dépendance",MIN(1129,H1717,$C1717)*overallRate,MIN(1129,H1717)*overallRate),ROUND(MAX(IF($B1717="Non - avec lien de dépendance",0,MIN((0.75*H1717),847)),MIN(H1717,(0.75*$C1717),847)),2)),IF($B1717="Non - avec lien de dépendance",MIN(1129,H1717,$C1717)*overallRate,MIN(1129,H1717)*overallRate))</f>
        <v>#VALUE!</v>
      </c>
      <c r="S1717" s="110" t="e">
        <f>IF(revenueReduction&gt;0.3,MAX(IF($B1717="Non - avec lien de dépendance",MIN(1129,I1717,$C1717)*overallRate,MIN(1129,I1717)*overallRate),ROUND(MAX(IF($B1717="Non - avec lien de dépendance",0,MIN((0.75*I1717),847)),MIN(I1717,(0.75*$C1717),847)),2)),IF($B1717="Non - avec lien de dépendance",MIN(1129,I1717,$C1717)*overallRate,MIN(1129,I1717)*overallRate))</f>
        <v>#VALUE!</v>
      </c>
      <c r="T1717" s="110" t="e">
        <f>IF(revenueReduction&gt;0.3,MAX(IF($B1717="Non - avec lien de dépendance",MIN(1129,J1717,$C1717)*overallRate,MIN(1129,J1717)*overallRate),ROUND(MAX(IF($B1717="Non - avec lien de dépendance",0,MIN((0.75*J1717),847)),MIN(J1717,(0.75*$C1717),847)),2)),IF($B1717="Non - avec lien de dépendance",MIN(1129,J1717,$C1717)*overallRate,MIN(1129,J1717)*overallRate))</f>
        <v>#VALUE!</v>
      </c>
      <c r="U1717" s="110" t="e">
        <f>IF(revenueReduction&gt;0.3,MAX(IF($B1717="Non - avec lien de dépendance",MIN(1129,K1717,$C1717)*overallRate,MIN(1129,K1717)*overallRate),ROUND(MAX(IF($B1717="Non - avec lien de dépendance",0,MIN((0.75*K1717),847)),MIN(K1717,(0.75*$C1717),847)),2)),IF($B1717="Non - avec lien de dépendance",MIN(1129,K1717,$C1717)*overallRate,MIN(1129,K1717)*overallRate))</f>
        <v>#VALUE!</v>
      </c>
    </row>
    <row r="1718" spans="12:21" x14ac:dyDescent="0.5">
      <c r="L1718" s="56" t="str">
        <f>IF(ISTEXT(overallRate),"Effectuez l’étape 1",IF(OR(COUNT($C1718,H1718)&lt;&gt;2,overallRate=0),0,IF(D1718="Oui",ROUND(MAX(IF($B1718="Non - avec lien de dépendance",0,MIN((0.75*H1718),847)),MIN(H1718,(0.75*$C1718),847)),2),R1718)))</f>
        <v>Effectuez l’étape 1</v>
      </c>
      <c r="M1718" s="56" t="str">
        <f>IF(ISTEXT(overallRate),"Effectuez l’étape 1",IF(OR(COUNT($C1718,I1718)&lt;&gt;2,overallRate=0),0,IF(E1718="Yes",ROUND(MAX(IF($B1718="Non - avec lien de dépendance",0,MIN((0.75*I1718),847)),MIN(I1718,(0.75*$C1718),847)),2),S1718)))</f>
        <v>Effectuez l’étape 1</v>
      </c>
      <c r="N1718" s="56" t="str">
        <f>IF(ISTEXT(overallRate),"Effectuez l’étape 1",IF(OR(COUNT($C1718,J1718)&lt;&gt;2,overallRate=0),0,IF(F1718="Yes",ROUND(MAX(IF($B1718="Non - avec lien de dépendance",0,MIN((0.75*J1718),847)),MIN(J1718,(0.75*$C1718),847)),2),T1718)))</f>
        <v>Effectuez l’étape 1</v>
      </c>
      <c r="O1718" s="56" t="str">
        <f>IF(ISTEXT(overallRate),"Effectuez l’étape 1",IF(OR(COUNT($C1718,K1718)&lt;&gt;2,overallRate=0),0,IF(G1718="Yes",ROUND(MAX(IF($B1718="Non - avec lien de dépendance",0,MIN((0.75*K1718),847)),MIN(K1718,(0.75*$C1718),847)),2),U1718)))</f>
        <v>Effectuez l’étape 1</v>
      </c>
      <c r="P1718" s="3">
        <f t="shared" si="26"/>
        <v>0</v>
      </c>
      <c r="R1718" s="110" t="e">
        <f>IF(revenueReduction&gt;0.3,MAX(IF($B1718="Non - avec lien de dépendance",MIN(1129,H1718,$C1718)*overallRate,MIN(1129,H1718)*overallRate),ROUND(MAX(IF($B1718="Non - avec lien de dépendance",0,MIN((0.75*H1718),847)),MIN(H1718,(0.75*$C1718),847)),2)),IF($B1718="Non - avec lien de dépendance",MIN(1129,H1718,$C1718)*overallRate,MIN(1129,H1718)*overallRate))</f>
        <v>#VALUE!</v>
      </c>
      <c r="S1718" s="110" t="e">
        <f>IF(revenueReduction&gt;0.3,MAX(IF($B1718="Non - avec lien de dépendance",MIN(1129,I1718,$C1718)*overallRate,MIN(1129,I1718)*overallRate),ROUND(MAX(IF($B1718="Non - avec lien de dépendance",0,MIN((0.75*I1718),847)),MIN(I1718,(0.75*$C1718),847)),2)),IF($B1718="Non - avec lien de dépendance",MIN(1129,I1718,$C1718)*overallRate,MIN(1129,I1718)*overallRate))</f>
        <v>#VALUE!</v>
      </c>
      <c r="T1718" s="110" t="e">
        <f>IF(revenueReduction&gt;0.3,MAX(IF($B1718="Non - avec lien de dépendance",MIN(1129,J1718,$C1718)*overallRate,MIN(1129,J1718)*overallRate),ROUND(MAX(IF($B1718="Non - avec lien de dépendance",0,MIN((0.75*J1718),847)),MIN(J1718,(0.75*$C1718),847)),2)),IF($B1718="Non - avec lien de dépendance",MIN(1129,J1718,$C1718)*overallRate,MIN(1129,J1718)*overallRate))</f>
        <v>#VALUE!</v>
      </c>
      <c r="U1718" s="110" t="e">
        <f>IF(revenueReduction&gt;0.3,MAX(IF($B1718="Non - avec lien de dépendance",MIN(1129,K1718,$C1718)*overallRate,MIN(1129,K1718)*overallRate),ROUND(MAX(IF($B1718="Non - avec lien de dépendance",0,MIN((0.75*K1718),847)),MIN(K1718,(0.75*$C1718),847)),2)),IF($B1718="Non - avec lien de dépendance",MIN(1129,K1718,$C1718)*overallRate,MIN(1129,K1718)*overallRate))</f>
        <v>#VALUE!</v>
      </c>
    </row>
    <row r="1719" spans="12:21" x14ac:dyDescent="0.5">
      <c r="L1719" s="56" t="str">
        <f>IF(ISTEXT(overallRate),"Effectuez l’étape 1",IF(OR(COUNT($C1719,H1719)&lt;&gt;2,overallRate=0),0,IF(D1719="Oui",ROUND(MAX(IF($B1719="Non - avec lien de dépendance",0,MIN((0.75*H1719),847)),MIN(H1719,(0.75*$C1719),847)),2),R1719)))</f>
        <v>Effectuez l’étape 1</v>
      </c>
      <c r="M1719" s="56" t="str">
        <f>IF(ISTEXT(overallRate),"Effectuez l’étape 1",IF(OR(COUNT($C1719,I1719)&lt;&gt;2,overallRate=0),0,IF(E1719="Yes",ROUND(MAX(IF($B1719="Non - avec lien de dépendance",0,MIN((0.75*I1719),847)),MIN(I1719,(0.75*$C1719),847)),2),S1719)))</f>
        <v>Effectuez l’étape 1</v>
      </c>
      <c r="N1719" s="56" t="str">
        <f>IF(ISTEXT(overallRate),"Effectuez l’étape 1",IF(OR(COUNT($C1719,J1719)&lt;&gt;2,overallRate=0),0,IF(F1719="Yes",ROUND(MAX(IF($B1719="Non - avec lien de dépendance",0,MIN((0.75*J1719),847)),MIN(J1719,(0.75*$C1719),847)),2),T1719)))</f>
        <v>Effectuez l’étape 1</v>
      </c>
      <c r="O1719" s="56" t="str">
        <f>IF(ISTEXT(overallRate),"Effectuez l’étape 1",IF(OR(COUNT($C1719,K1719)&lt;&gt;2,overallRate=0),0,IF(G1719="Yes",ROUND(MAX(IF($B1719="Non - avec lien de dépendance",0,MIN((0.75*K1719),847)),MIN(K1719,(0.75*$C1719),847)),2),U1719)))</f>
        <v>Effectuez l’étape 1</v>
      </c>
      <c r="P1719" s="3">
        <f t="shared" si="26"/>
        <v>0</v>
      </c>
      <c r="R1719" s="110" t="e">
        <f>IF(revenueReduction&gt;0.3,MAX(IF($B1719="Non - avec lien de dépendance",MIN(1129,H1719,$C1719)*overallRate,MIN(1129,H1719)*overallRate),ROUND(MAX(IF($B1719="Non - avec lien de dépendance",0,MIN((0.75*H1719),847)),MIN(H1719,(0.75*$C1719),847)),2)),IF($B1719="Non - avec lien de dépendance",MIN(1129,H1719,$C1719)*overallRate,MIN(1129,H1719)*overallRate))</f>
        <v>#VALUE!</v>
      </c>
      <c r="S1719" s="110" t="e">
        <f>IF(revenueReduction&gt;0.3,MAX(IF($B1719="Non - avec lien de dépendance",MIN(1129,I1719,$C1719)*overallRate,MIN(1129,I1719)*overallRate),ROUND(MAX(IF($B1719="Non - avec lien de dépendance",0,MIN((0.75*I1719),847)),MIN(I1719,(0.75*$C1719),847)),2)),IF($B1719="Non - avec lien de dépendance",MIN(1129,I1719,$C1719)*overallRate,MIN(1129,I1719)*overallRate))</f>
        <v>#VALUE!</v>
      </c>
      <c r="T1719" s="110" t="e">
        <f>IF(revenueReduction&gt;0.3,MAX(IF($B1719="Non - avec lien de dépendance",MIN(1129,J1719,$C1719)*overallRate,MIN(1129,J1719)*overallRate),ROUND(MAX(IF($B1719="Non - avec lien de dépendance",0,MIN((0.75*J1719),847)),MIN(J1719,(0.75*$C1719),847)),2)),IF($B1719="Non - avec lien de dépendance",MIN(1129,J1719,$C1719)*overallRate,MIN(1129,J1719)*overallRate))</f>
        <v>#VALUE!</v>
      </c>
      <c r="U1719" s="110" t="e">
        <f>IF(revenueReduction&gt;0.3,MAX(IF($B1719="Non - avec lien de dépendance",MIN(1129,K1719,$C1719)*overallRate,MIN(1129,K1719)*overallRate),ROUND(MAX(IF($B1719="Non - avec lien de dépendance",0,MIN((0.75*K1719),847)),MIN(K1719,(0.75*$C1719),847)),2)),IF($B1719="Non - avec lien de dépendance",MIN(1129,K1719,$C1719)*overallRate,MIN(1129,K1719)*overallRate))</f>
        <v>#VALUE!</v>
      </c>
    </row>
    <row r="1720" spans="12:21" x14ac:dyDescent="0.5">
      <c r="L1720" s="56" t="str">
        <f>IF(ISTEXT(overallRate),"Effectuez l’étape 1",IF(OR(COUNT($C1720,H1720)&lt;&gt;2,overallRate=0),0,IF(D1720="Oui",ROUND(MAX(IF($B1720="Non - avec lien de dépendance",0,MIN((0.75*H1720),847)),MIN(H1720,(0.75*$C1720),847)),2),R1720)))</f>
        <v>Effectuez l’étape 1</v>
      </c>
      <c r="M1720" s="56" t="str">
        <f>IF(ISTEXT(overallRate),"Effectuez l’étape 1",IF(OR(COUNT($C1720,I1720)&lt;&gt;2,overallRate=0),0,IF(E1720="Yes",ROUND(MAX(IF($B1720="Non - avec lien de dépendance",0,MIN((0.75*I1720),847)),MIN(I1720,(0.75*$C1720),847)),2),S1720)))</f>
        <v>Effectuez l’étape 1</v>
      </c>
      <c r="N1720" s="56" t="str">
        <f>IF(ISTEXT(overallRate),"Effectuez l’étape 1",IF(OR(COUNT($C1720,J1720)&lt;&gt;2,overallRate=0),0,IF(F1720="Yes",ROUND(MAX(IF($B1720="Non - avec lien de dépendance",0,MIN((0.75*J1720),847)),MIN(J1720,(0.75*$C1720),847)),2),T1720)))</f>
        <v>Effectuez l’étape 1</v>
      </c>
      <c r="O1720" s="56" t="str">
        <f>IF(ISTEXT(overallRate),"Effectuez l’étape 1",IF(OR(COUNT($C1720,K1720)&lt;&gt;2,overallRate=0),0,IF(G1720="Yes",ROUND(MAX(IF($B1720="Non - avec lien de dépendance",0,MIN((0.75*K1720),847)),MIN(K1720,(0.75*$C1720),847)),2),U1720)))</f>
        <v>Effectuez l’étape 1</v>
      </c>
      <c r="P1720" s="3">
        <f t="shared" si="26"/>
        <v>0</v>
      </c>
      <c r="R1720" s="110" t="e">
        <f>IF(revenueReduction&gt;0.3,MAX(IF($B1720="Non - avec lien de dépendance",MIN(1129,H1720,$C1720)*overallRate,MIN(1129,H1720)*overallRate),ROUND(MAX(IF($B1720="Non - avec lien de dépendance",0,MIN((0.75*H1720),847)),MIN(H1720,(0.75*$C1720),847)),2)),IF($B1720="Non - avec lien de dépendance",MIN(1129,H1720,$C1720)*overallRate,MIN(1129,H1720)*overallRate))</f>
        <v>#VALUE!</v>
      </c>
      <c r="S1720" s="110" t="e">
        <f>IF(revenueReduction&gt;0.3,MAX(IF($B1720="Non - avec lien de dépendance",MIN(1129,I1720,$C1720)*overallRate,MIN(1129,I1720)*overallRate),ROUND(MAX(IF($B1720="Non - avec lien de dépendance",0,MIN((0.75*I1720),847)),MIN(I1720,(0.75*$C1720),847)),2)),IF($B1720="Non - avec lien de dépendance",MIN(1129,I1720,$C1720)*overallRate,MIN(1129,I1720)*overallRate))</f>
        <v>#VALUE!</v>
      </c>
      <c r="T1720" s="110" t="e">
        <f>IF(revenueReduction&gt;0.3,MAX(IF($B1720="Non - avec lien de dépendance",MIN(1129,J1720,$C1720)*overallRate,MIN(1129,J1720)*overallRate),ROUND(MAX(IF($B1720="Non - avec lien de dépendance",0,MIN((0.75*J1720),847)),MIN(J1720,(0.75*$C1720),847)),2)),IF($B1720="Non - avec lien de dépendance",MIN(1129,J1720,$C1720)*overallRate,MIN(1129,J1720)*overallRate))</f>
        <v>#VALUE!</v>
      </c>
      <c r="U1720" s="110" t="e">
        <f>IF(revenueReduction&gt;0.3,MAX(IF($B1720="Non - avec lien de dépendance",MIN(1129,K1720,$C1720)*overallRate,MIN(1129,K1720)*overallRate),ROUND(MAX(IF($B1720="Non - avec lien de dépendance",0,MIN((0.75*K1720),847)),MIN(K1720,(0.75*$C1720),847)),2)),IF($B1720="Non - avec lien de dépendance",MIN(1129,K1720,$C1720)*overallRate,MIN(1129,K1720)*overallRate))</f>
        <v>#VALUE!</v>
      </c>
    </row>
    <row r="1721" spans="12:21" x14ac:dyDescent="0.5">
      <c r="L1721" s="56" t="str">
        <f>IF(ISTEXT(overallRate),"Effectuez l’étape 1",IF(OR(COUNT($C1721,H1721)&lt;&gt;2,overallRate=0),0,IF(D1721="Oui",ROUND(MAX(IF($B1721="Non - avec lien de dépendance",0,MIN((0.75*H1721),847)),MIN(H1721,(0.75*$C1721),847)),2),R1721)))</f>
        <v>Effectuez l’étape 1</v>
      </c>
      <c r="M1721" s="56" t="str">
        <f>IF(ISTEXT(overallRate),"Effectuez l’étape 1",IF(OR(COUNT($C1721,I1721)&lt;&gt;2,overallRate=0),0,IF(E1721="Yes",ROUND(MAX(IF($B1721="Non - avec lien de dépendance",0,MIN((0.75*I1721),847)),MIN(I1721,(0.75*$C1721),847)),2),S1721)))</f>
        <v>Effectuez l’étape 1</v>
      </c>
      <c r="N1721" s="56" t="str">
        <f>IF(ISTEXT(overallRate),"Effectuez l’étape 1",IF(OR(COUNT($C1721,J1721)&lt;&gt;2,overallRate=0),0,IF(F1721="Yes",ROUND(MAX(IF($B1721="Non - avec lien de dépendance",0,MIN((0.75*J1721),847)),MIN(J1721,(0.75*$C1721),847)),2),T1721)))</f>
        <v>Effectuez l’étape 1</v>
      </c>
      <c r="O1721" s="56" t="str">
        <f>IF(ISTEXT(overallRate),"Effectuez l’étape 1",IF(OR(COUNT($C1721,K1721)&lt;&gt;2,overallRate=0),0,IF(G1721="Yes",ROUND(MAX(IF($B1721="Non - avec lien de dépendance",0,MIN((0.75*K1721),847)),MIN(K1721,(0.75*$C1721),847)),2),U1721)))</f>
        <v>Effectuez l’étape 1</v>
      </c>
      <c r="P1721" s="3">
        <f t="shared" si="26"/>
        <v>0</v>
      </c>
      <c r="R1721" s="110" t="e">
        <f>IF(revenueReduction&gt;0.3,MAX(IF($B1721="Non - avec lien de dépendance",MIN(1129,H1721,$C1721)*overallRate,MIN(1129,H1721)*overallRate),ROUND(MAX(IF($B1721="Non - avec lien de dépendance",0,MIN((0.75*H1721),847)),MIN(H1721,(0.75*$C1721),847)),2)),IF($B1721="Non - avec lien de dépendance",MIN(1129,H1721,$C1721)*overallRate,MIN(1129,H1721)*overallRate))</f>
        <v>#VALUE!</v>
      </c>
      <c r="S1721" s="110" t="e">
        <f>IF(revenueReduction&gt;0.3,MAX(IF($B1721="Non - avec lien de dépendance",MIN(1129,I1721,$C1721)*overallRate,MIN(1129,I1721)*overallRate),ROUND(MAX(IF($B1721="Non - avec lien de dépendance",0,MIN((0.75*I1721),847)),MIN(I1721,(0.75*$C1721),847)),2)),IF($B1721="Non - avec lien de dépendance",MIN(1129,I1721,$C1721)*overallRate,MIN(1129,I1721)*overallRate))</f>
        <v>#VALUE!</v>
      </c>
      <c r="T1721" s="110" t="e">
        <f>IF(revenueReduction&gt;0.3,MAX(IF($B1721="Non - avec lien de dépendance",MIN(1129,J1721,$C1721)*overallRate,MIN(1129,J1721)*overallRate),ROUND(MAX(IF($B1721="Non - avec lien de dépendance",0,MIN((0.75*J1721),847)),MIN(J1721,(0.75*$C1721),847)),2)),IF($B1721="Non - avec lien de dépendance",MIN(1129,J1721,$C1721)*overallRate,MIN(1129,J1721)*overallRate))</f>
        <v>#VALUE!</v>
      </c>
      <c r="U1721" s="110" t="e">
        <f>IF(revenueReduction&gt;0.3,MAX(IF($B1721="Non - avec lien de dépendance",MIN(1129,K1721,$C1721)*overallRate,MIN(1129,K1721)*overallRate),ROUND(MAX(IF($B1721="Non - avec lien de dépendance",0,MIN((0.75*K1721),847)),MIN(K1721,(0.75*$C1721),847)),2)),IF($B1721="Non - avec lien de dépendance",MIN(1129,K1721,$C1721)*overallRate,MIN(1129,K1721)*overallRate))</f>
        <v>#VALUE!</v>
      </c>
    </row>
    <row r="1722" spans="12:21" x14ac:dyDescent="0.5">
      <c r="L1722" s="56" t="str">
        <f>IF(ISTEXT(overallRate),"Effectuez l’étape 1",IF(OR(COUNT($C1722,H1722)&lt;&gt;2,overallRate=0),0,IF(D1722="Oui",ROUND(MAX(IF($B1722="Non - avec lien de dépendance",0,MIN((0.75*H1722),847)),MIN(H1722,(0.75*$C1722),847)),2),R1722)))</f>
        <v>Effectuez l’étape 1</v>
      </c>
      <c r="M1722" s="56" t="str">
        <f>IF(ISTEXT(overallRate),"Effectuez l’étape 1",IF(OR(COUNT($C1722,I1722)&lt;&gt;2,overallRate=0),0,IF(E1722="Yes",ROUND(MAX(IF($B1722="Non - avec lien de dépendance",0,MIN((0.75*I1722),847)),MIN(I1722,(0.75*$C1722),847)),2),S1722)))</f>
        <v>Effectuez l’étape 1</v>
      </c>
      <c r="N1722" s="56" t="str">
        <f>IF(ISTEXT(overallRate),"Effectuez l’étape 1",IF(OR(COUNT($C1722,J1722)&lt;&gt;2,overallRate=0),0,IF(F1722="Yes",ROUND(MAX(IF($B1722="Non - avec lien de dépendance",0,MIN((0.75*J1722),847)),MIN(J1722,(0.75*$C1722),847)),2),T1722)))</f>
        <v>Effectuez l’étape 1</v>
      </c>
      <c r="O1722" s="56" t="str">
        <f>IF(ISTEXT(overallRate),"Effectuez l’étape 1",IF(OR(COUNT($C1722,K1722)&lt;&gt;2,overallRate=0),0,IF(G1722="Yes",ROUND(MAX(IF($B1722="Non - avec lien de dépendance",0,MIN((0.75*K1722),847)),MIN(K1722,(0.75*$C1722),847)),2),U1722)))</f>
        <v>Effectuez l’étape 1</v>
      </c>
      <c r="P1722" s="3">
        <f t="shared" si="26"/>
        <v>0</v>
      </c>
      <c r="R1722" s="110" t="e">
        <f>IF(revenueReduction&gt;0.3,MAX(IF($B1722="Non - avec lien de dépendance",MIN(1129,H1722,$C1722)*overallRate,MIN(1129,H1722)*overallRate),ROUND(MAX(IF($B1722="Non - avec lien de dépendance",0,MIN((0.75*H1722),847)),MIN(H1722,(0.75*$C1722),847)),2)),IF($B1722="Non - avec lien de dépendance",MIN(1129,H1722,$C1722)*overallRate,MIN(1129,H1722)*overallRate))</f>
        <v>#VALUE!</v>
      </c>
      <c r="S1722" s="110" t="e">
        <f>IF(revenueReduction&gt;0.3,MAX(IF($B1722="Non - avec lien de dépendance",MIN(1129,I1722,$C1722)*overallRate,MIN(1129,I1722)*overallRate),ROUND(MAX(IF($B1722="Non - avec lien de dépendance",0,MIN((0.75*I1722),847)),MIN(I1722,(0.75*$C1722),847)),2)),IF($B1722="Non - avec lien de dépendance",MIN(1129,I1722,$C1722)*overallRate,MIN(1129,I1722)*overallRate))</f>
        <v>#VALUE!</v>
      </c>
      <c r="T1722" s="110" t="e">
        <f>IF(revenueReduction&gt;0.3,MAX(IF($B1722="Non - avec lien de dépendance",MIN(1129,J1722,$C1722)*overallRate,MIN(1129,J1722)*overallRate),ROUND(MAX(IF($B1722="Non - avec lien de dépendance",0,MIN((0.75*J1722),847)),MIN(J1722,(0.75*$C1722),847)),2)),IF($B1722="Non - avec lien de dépendance",MIN(1129,J1722,$C1722)*overallRate,MIN(1129,J1722)*overallRate))</f>
        <v>#VALUE!</v>
      </c>
      <c r="U1722" s="110" t="e">
        <f>IF(revenueReduction&gt;0.3,MAX(IF($B1722="Non - avec lien de dépendance",MIN(1129,K1722,$C1722)*overallRate,MIN(1129,K1722)*overallRate),ROUND(MAX(IF($B1722="Non - avec lien de dépendance",0,MIN((0.75*K1722),847)),MIN(K1722,(0.75*$C1722),847)),2)),IF($B1722="Non - avec lien de dépendance",MIN(1129,K1722,$C1722)*overallRate,MIN(1129,K1722)*overallRate))</f>
        <v>#VALUE!</v>
      </c>
    </row>
    <row r="1723" spans="12:21" x14ac:dyDescent="0.5">
      <c r="L1723" s="56" t="str">
        <f>IF(ISTEXT(overallRate),"Effectuez l’étape 1",IF(OR(COUNT($C1723,H1723)&lt;&gt;2,overallRate=0),0,IF(D1723="Oui",ROUND(MAX(IF($B1723="Non - avec lien de dépendance",0,MIN((0.75*H1723),847)),MIN(H1723,(0.75*$C1723),847)),2),R1723)))</f>
        <v>Effectuez l’étape 1</v>
      </c>
      <c r="M1723" s="56" t="str">
        <f>IF(ISTEXT(overallRate),"Effectuez l’étape 1",IF(OR(COUNT($C1723,I1723)&lt;&gt;2,overallRate=0),0,IF(E1723="Yes",ROUND(MAX(IF($B1723="Non - avec lien de dépendance",0,MIN((0.75*I1723),847)),MIN(I1723,(0.75*$C1723),847)),2),S1723)))</f>
        <v>Effectuez l’étape 1</v>
      </c>
      <c r="N1723" s="56" t="str">
        <f>IF(ISTEXT(overallRate),"Effectuez l’étape 1",IF(OR(COUNT($C1723,J1723)&lt;&gt;2,overallRate=0),0,IF(F1723="Yes",ROUND(MAX(IF($B1723="Non - avec lien de dépendance",0,MIN((0.75*J1723),847)),MIN(J1723,(0.75*$C1723),847)),2),T1723)))</f>
        <v>Effectuez l’étape 1</v>
      </c>
      <c r="O1723" s="56" t="str">
        <f>IF(ISTEXT(overallRate),"Effectuez l’étape 1",IF(OR(COUNT($C1723,K1723)&lt;&gt;2,overallRate=0),0,IF(G1723="Yes",ROUND(MAX(IF($B1723="Non - avec lien de dépendance",0,MIN((0.75*K1723),847)),MIN(K1723,(0.75*$C1723),847)),2),U1723)))</f>
        <v>Effectuez l’étape 1</v>
      </c>
      <c r="P1723" s="3">
        <f t="shared" si="26"/>
        <v>0</v>
      </c>
      <c r="R1723" s="110" t="e">
        <f>IF(revenueReduction&gt;0.3,MAX(IF($B1723="Non - avec lien de dépendance",MIN(1129,H1723,$C1723)*overallRate,MIN(1129,H1723)*overallRate),ROUND(MAX(IF($B1723="Non - avec lien de dépendance",0,MIN((0.75*H1723),847)),MIN(H1723,(0.75*$C1723),847)),2)),IF($B1723="Non - avec lien de dépendance",MIN(1129,H1723,$C1723)*overallRate,MIN(1129,H1723)*overallRate))</f>
        <v>#VALUE!</v>
      </c>
      <c r="S1723" s="110" t="e">
        <f>IF(revenueReduction&gt;0.3,MAX(IF($B1723="Non - avec lien de dépendance",MIN(1129,I1723,$C1723)*overallRate,MIN(1129,I1723)*overallRate),ROUND(MAX(IF($B1723="Non - avec lien de dépendance",0,MIN((0.75*I1723),847)),MIN(I1723,(0.75*$C1723),847)),2)),IF($B1723="Non - avec lien de dépendance",MIN(1129,I1723,$C1723)*overallRate,MIN(1129,I1723)*overallRate))</f>
        <v>#VALUE!</v>
      </c>
      <c r="T1723" s="110" t="e">
        <f>IF(revenueReduction&gt;0.3,MAX(IF($B1723="Non - avec lien de dépendance",MIN(1129,J1723,$C1723)*overallRate,MIN(1129,J1723)*overallRate),ROUND(MAX(IF($B1723="Non - avec lien de dépendance",0,MIN((0.75*J1723),847)),MIN(J1723,(0.75*$C1723),847)),2)),IF($B1723="Non - avec lien de dépendance",MIN(1129,J1723,$C1723)*overallRate,MIN(1129,J1723)*overallRate))</f>
        <v>#VALUE!</v>
      </c>
      <c r="U1723" s="110" t="e">
        <f>IF(revenueReduction&gt;0.3,MAX(IF($B1723="Non - avec lien de dépendance",MIN(1129,K1723,$C1723)*overallRate,MIN(1129,K1723)*overallRate),ROUND(MAX(IF($B1723="Non - avec lien de dépendance",0,MIN((0.75*K1723),847)),MIN(K1723,(0.75*$C1723),847)),2)),IF($B1723="Non - avec lien de dépendance",MIN(1129,K1723,$C1723)*overallRate,MIN(1129,K1723)*overallRate))</f>
        <v>#VALUE!</v>
      </c>
    </row>
    <row r="1724" spans="12:21" x14ac:dyDescent="0.5">
      <c r="L1724" s="56" t="str">
        <f>IF(ISTEXT(overallRate),"Effectuez l’étape 1",IF(OR(COUNT($C1724,H1724)&lt;&gt;2,overallRate=0),0,IF(D1724="Oui",ROUND(MAX(IF($B1724="Non - avec lien de dépendance",0,MIN((0.75*H1724),847)),MIN(H1724,(0.75*$C1724),847)),2),R1724)))</f>
        <v>Effectuez l’étape 1</v>
      </c>
      <c r="M1724" s="56" t="str">
        <f>IF(ISTEXT(overallRate),"Effectuez l’étape 1",IF(OR(COUNT($C1724,I1724)&lt;&gt;2,overallRate=0),0,IF(E1724="Yes",ROUND(MAX(IF($B1724="Non - avec lien de dépendance",0,MIN((0.75*I1724),847)),MIN(I1724,(0.75*$C1724),847)),2),S1724)))</f>
        <v>Effectuez l’étape 1</v>
      </c>
      <c r="N1724" s="56" t="str">
        <f>IF(ISTEXT(overallRate),"Effectuez l’étape 1",IF(OR(COUNT($C1724,J1724)&lt;&gt;2,overallRate=0),0,IF(F1724="Yes",ROUND(MAX(IF($B1724="Non - avec lien de dépendance",0,MIN((0.75*J1724),847)),MIN(J1724,(0.75*$C1724),847)),2),T1724)))</f>
        <v>Effectuez l’étape 1</v>
      </c>
      <c r="O1724" s="56" t="str">
        <f>IF(ISTEXT(overallRate),"Effectuez l’étape 1",IF(OR(COUNT($C1724,K1724)&lt;&gt;2,overallRate=0),0,IF(G1724="Yes",ROUND(MAX(IF($B1724="Non - avec lien de dépendance",0,MIN((0.75*K1724),847)),MIN(K1724,(0.75*$C1724),847)),2),U1724)))</f>
        <v>Effectuez l’étape 1</v>
      </c>
      <c r="P1724" s="3">
        <f t="shared" si="26"/>
        <v>0</v>
      </c>
      <c r="R1724" s="110" t="e">
        <f>IF(revenueReduction&gt;0.3,MAX(IF($B1724="Non - avec lien de dépendance",MIN(1129,H1724,$C1724)*overallRate,MIN(1129,H1724)*overallRate),ROUND(MAX(IF($B1724="Non - avec lien de dépendance",0,MIN((0.75*H1724),847)),MIN(H1724,(0.75*$C1724),847)),2)),IF($B1724="Non - avec lien de dépendance",MIN(1129,H1724,$C1724)*overallRate,MIN(1129,H1724)*overallRate))</f>
        <v>#VALUE!</v>
      </c>
      <c r="S1724" s="110" t="e">
        <f>IF(revenueReduction&gt;0.3,MAX(IF($B1724="Non - avec lien de dépendance",MIN(1129,I1724,$C1724)*overallRate,MIN(1129,I1724)*overallRate),ROUND(MAX(IF($B1724="Non - avec lien de dépendance",0,MIN((0.75*I1724),847)),MIN(I1724,(0.75*$C1724),847)),2)),IF($B1724="Non - avec lien de dépendance",MIN(1129,I1724,$C1724)*overallRate,MIN(1129,I1724)*overallRate))</f>
        <v>#VALUE!</v>
      </c>
      <c r="T1724" s="110" t="e">
        <f>IF(revenueReduction&gt;0.3,MAX(IF($B1724="Non - avec lien de dépendance",MIN(1129,J1724,$C1724)*overallRate,MIN(1129,J1724)*overallRate),ROUND(MAX(IF($B1724="Non - avec lien de dépendance",0,MIN((0.75*J1724),847)),MIN(J1724,(0.75*$C1724),847)),2)),IF($B1724="Non - avec lien de dépendance",MIN(1129,J1724,$C1724)*overallRate,MIN(1129,J1724)*overallRate))</f>
        <v>#VALUE!</v>
      </c>
      <c r="U1724" s="110" t="e">
        <f>IF(revenueReduction&gt;0.3,MAX(IF($B1724="Non - avec lien de dépendance",MIN(1129,K1724,$C1724)*overallRate,MIN(1129,K1724)*overallRate),ROUND(MAX(IF($B1724="Non - avec lien de dépendance",0,MIN((0.75*K1724),847)),MIN(K1724,(0.75*$C1724),847)),2)),IF($B1724="Non - avec lien de dépendance",MIN(1129,K1724,$C1724)*overallRate,MIN(1129,K1724)*overallRate))</f>
        <v>#VALUE!</v>
      </c>
    </row>
    <row r="1725" spans="12:21" x14ac:dyDescent="0.5">
      <c r="L1725" s="56" t="str">
        <f>IF(ISTEXT(overallRate),"Effectuez l’étape 1",IF(OR(COUNT($C1725,H1725)&lt;&gt;2,overallRate=0),0,IF(D1725="Oui",ROUND(MAX(IF($B1725="Non - avec lien de dépendance",0,MIN((0.75*H1725),847)),MIN(H1725,(0.75*$C1725),847)),2),R1725)))</f>
        <v>Effectuez l’étape 1</v>
      </c>
      <c r="M1725" s="56" t="str">
        <f>IF(ISTEXT(overallRate),"Effectuez l’étape 1",IF(OR(COUNT($C1725,I1725)&lt;&gt;2,overallRate=0),0,IF(E1725="Yes",ROUND(MAX(IF($B1725="Non - avec lien de dépendance",0,MIN((0.75*I1725),847)),MIN(I1725,(0.75*$C1725),847)),2),S1725)))</f>
        <v>Effectuez l’étape 1</v>
      </c>
      <c r="N1725" s="56" t="str">
        <f>IF(ISTEXT(overallRate),"Effectuez l’étape 1",IF(OR(COUNT($C1725,J1725)&lt;&gt;2,overallRate=0),0,IF(F1725="Yes",ROUND(MAX(IF($B1725="Non - avec lien de dépendance",0,MIN((0.75*J1725),847)),MIN(J1725,(0.75*$C1725),847)),2),T1725)))</f>
        <v>Effectuez l’étape 1</v>
      </c>
      <c r="O1725" s="56" t="str">
        <f>IF(ISTEXT(overallRate),"Effectuez l’étape 1",IF(OR(COUNT($C1725,K1725)&lt;&gt;2,overallRate=0),0,IF(G1725="Yes",ROUND(MAX(IF($B1725="Non - avec lien de dépendance",0,MIN((0.75*K1725),847)),MIN(K1725,(0.75*$C1725),847)),2),U1725)))</f>
        <v>Effectuez l’étape 1</v>
      </c>
      <c r="P1725" s="3">
        <f t="shared" si="26"/>
        <v>0</v>
      </c>
      <c r="R1725" s="110" t="e">
        <f>IF(revenueReduction&gt;0.3,MAX(IF($B1725="Non - avec lien de dépendance",MIN(1129,H1725,$C1725)*overallRate,MIN(1129,H1725)*overallRate),ROUND(MAX(IF($B1725="Non - avec lien de dépendance",0,MIN((0.75*H1725),847)),MIN(H1725,(0.75*$C1725),847)),2)),IF($B1725="Non - avec lien de dépendance",MIN(1129,H1725,$C1725)*overallRate,MIN(1129,H1725)*overallRate))</f>
        <v>#VALUE!</v>
      </c>
      <c r="S1725" s="110" t="e">
        <f>IF(revenueReduction&gt;0.3,MAX(IF($B1725="Non - avec lien de dépendance",MIN(1129,I1725,$C1725)*overallRate,MIN(1129,I1725)*overallRate),ROUND(MAX(IF($B1725="Non - avec lien de dépendance",0,MIN((0.75*I1725),847)),MIN(I1725,(0.75*$C1725),847)),2)),IF($B1725="Non - avec lien de dépendance",MIN(1129,I1725,$C1725)*overallRate,MIN(1129,I1725)*overallRate))</f>
        <v>#VALUE!</v>
      </c>
      <c r="T1725" s="110" t="e">
        <f>IF(revenueReduction&gt;0.3,MAX(IF($B1725="Non - avec lien de dépendance",MIN(1129,J1725,$C1725)*overallRate,MIN(1129,J1725)*overallRate),ROUND(MAX(IF($B1725="Non - avec lien de dépendance",0,MIN((0.75*J1725),847)),MIN(J1725,(0.75*$C1725),847)),2)),IF($B1725="Non - avec lien de dépendance",MIN(1129,J1725,$C1725)*overallRate,MIN(1129,J1725)*overallRate))</f>
        <v>#VALUE!</v>
      </c>
      <c r="U1725" s="110" t="e">
        <f>IF(revenueReduction&gt;0.3,MAX(IF($B1725="Non - avec lien de dépendance",MIN(1129,K1725,$C1725)*overallRate,MIN(1129,K1725)*overallRate),ROUND(MAX(IF($B1725="Non - avec lien de dépendance",0,MIN((0.75*K1725),847)),MIN(K1725,(0.75*$C1725),847)),2)),IF($B1725="Non - avec lien de dépendance",MIN(1129,K1725,$C1725)*overallRate,MIN(1129,K1725)*overallRate))</f>
        <v>#VALUE!</v>
      </c>
    </row>
    <row r="1726" spans="12:21" x14ac:dyDescent="0.5">
      <c r="L1726" s="56" t="str">
        <f>IF(ISTEXT(overallRate),"Effectuez l’étape 1",IF(OR(COUNT($C1726,H1726)&lt;&gt;2,overallRate=0),0,IF(D1726="Oui",ROUND(MAX(IF($B1726="Non - avec lien de dépendance",0,MIN((0.75*H1726),847)),MIN(H1726,(0.75*$C1726),847)),2),R1726)))</f>
        <v>Effectuez l’étape 1</v>
      </c>
      <c r="M1726" s="56" t="str">
        <f>IF(ISTEXT(overallRate),"Effectuez l’étape 1",IF(OR(COUNT($C1726,I1726)&lt;&gt;2,overallRate=0),0,IF(E1726="Yes",ROUND(MAX(IF($B1726="Non - avec lien de dépendance",0,MIN((0.75*I1726),847)),MIN(I1726,(0.75*$C1726),847)),2),S1726)))</f>
        <v>Effectuez l’étape 1</v>
      </c>
      <c r="N1726" s="56" t="str">
        <f>IF(ISTEXT(overallRate),"Effectuez l’étape 1",IF(OR(COUNT($C1726,J1726)&lt;&gt;2,overallRate=0),0,IF(F1726="Yes",ROUND(MAX(IF($B1726="Non - avec lien de dépendance",0,MIN((0.75*J1726),847)),MIN(J1726,(0.75*$C1726),847)),2),T1726)))</f>
        <v>Effectuez l’étape 1</v>
      </c>
      <c r="O1726" s="56" t="str">
        <f>IF(ISTEXT(overallRate),"Effectuez l’étape 1",IF(OR(COUNT($C1726,K1726)&lt;&gt;2,overallRate=0),0,IF(G1726="Yes",ROUND(MAX(IF($B1726="Non - avec lien de dépendance",0,MIN((0.75*K1726),847)),MIN(K1726,(0.75*$C1726),847)),2),U1726)))</f>
        <v>Effectuez l’étape 1</v>
      </c>
      <c r="P1726" s="3">
        <f t="shared" si="26"/>
        <v>0</v>
      </c>
      <c r="R1726" s="110" t="e">
        <f>IF(revenueReduction&gt;0.3,MAX(IF($B1726="Non - avec lien de dépendance",MIN(1129,H1726,$C1726)*overallRate,MIN(1129,H1726)*overallRate),ROUND(MAX(IF($B1726="Non - avec lien de dépendance",0,MIN((0.75*H1726),847)),MIN(H1726,(0.75*$C1726),847)),2)),IF($B1726="Non - avec lien de dépendance",MIN(1129,H1726,$C1726)*overallRate,MIN(1129,H1726)*overallRate))</f>
        <v>#VALUE!</v>
      </c>
      <c r="S1726" s="110" t="e">
        <f>IF(revenueReduction&gt;0.3,MAX(IF($B1726="Non - avec lien de dépendance",MIN(1129,I1726,$C1726)*overallRate,MIN(1129,I1726)*overallRate),ROUND(MAX(IF($B1726="Non - avec lien de dépendance",0,MIN((0.75*I1726),847)),MIN(I1726,(0.75*$C1726),847)),2)),IF($B1726="Non - avec lien de dépendance",MIN(1129,I1726,$C1726)*overallRate,MIN(1129,I1726)*overallRate))</f>
        <v>#VALUE!</v>
      </c>
      <c r="T1726" s="110" t="e">
        <f>IF(revenueReduction&gt;0.3,MAX(IF($B1726="Non - avec lien de dépendance",MIN(1129,J1726,$C1726)*overallRate,MIN(1129,J1726)*overallRate),ROUND(MAX(IF($B1726="Non - avec lien de dépendance",0,MIN((0.75*J1726),847)),MIN(J1726,(0.75*$C1726),847)),2)),IF($B1726="Non - avec lien de dépendance",MIN(1129,J1726,$C1726)*overallRate,MIN(1129,J1726)*overallRate))</f>
        <v>#VALUE!</v>
      </c>
      <c r="U1726" s="110" t="e">
        <f>IF(revenueReduction&gt;0.3,MAX(IF($B1726="Non - avec lien de dépendance",MIN(1129,K1726,$C1726)*overallRate,MIN(1129,K1726)*overallRate),ROUND(MAX(IF($B1726="Non - avec lien de dépendance",0,MIN((0.75*K1726),847)),MIN(K1726,(0.75*$C1726),847)),2)),IF($B1726="Non - avec lien de dépendance",MIN(1129,K1726,$C1726)*overallRate,MIN(1129,K1726)*overallRate))</f>
        <v>#VALUE!</v>
      </c>
    </row>
    <row r="1727" spans="12:21" x14ac:dyDescent="0.5">
      <c r="L1727" s="56" t="str">
        <f>IF(ISTEXT(overallRate),"Effectuez l’étape 1",IF(OR(COUNT($C1727,H1727)&lt;&gt;2,overallRate=0),0,IF(D1727="Oui",ROUND(MAX(IF($B1727="Non - avec lien de dépendance",0,MIN((0.75*H1727),847)),MIN(H1727,(0.75*$C1727),847)),2),R1727)))</f>
        <v>Effectuez l’étape 1</v>
      </c>
      <c r="M1727" s="56" t="str">
        <f>IF(ISTEXT(overallRate),"Effectuez l’étape 1",IF(OR(COUNT($C1727,I1727)&lt;&gt;2,overallRate=0),0,IF(E1727="Yes",ROUND(MAX(IF($B1727="Non - avec lien de dépendance",0,MIN((0.75*I1727),847)),MIN(I1727,(0.75*$C1727),847)),2),S1727)))</f>
        <v>Effectuez l’étape 1</v>
      </c>
      <c r="N1727" s="56" t="str">
        <f>IF(ISTEXT(overallRate),"Effectuez l’étape 1",IF(OR(COUNT($C1727,J1727)&lt;&gt;2,overallRate=0),0,IF(F1727="Yes",ROUND(MAX(IF($B1727="Non - avec lien de dépendance",0,MIN((0.75*J1727),847)),MIN(J1727,(0.75*$C1727),847)),2),T1727)))</f>
        <v>Effectuez l’étape 1</v>
      </c>
      <c r="O1727" s="56" t="str">
        <f>IF(ISTEXT(overallRate),"Effectuez l’étape 1",IF(OR(COUNT($C1727,K1727)&lt;&gt;2,overallRate=0),0,IF(G1727="Yes",ROUND(MAX(IF($B1727="Non - avec lien de dépendance",0,MIN((0.75*K1727),847)),MIN(K1727,(0.75*$C1727),847)),2),U1727)))</f>
        <v>Effectuez l’étape 1</v>
      </c>
      <c r="P1727" s="3">
        <f t="shared" si="26"/>
        <v>0</v>
      </c>
      <c r="R1727" s="110" t="e">
        <f>IF(revenueReduction&gt;0.3,MAX(IF($B1727="Non - avec lien de dépendance",MIN(1129,H1727,$C1727)*overallRate,MIN(1129,H1727)*overallRate),ROUND(MAX(IF($B1727="Non - avec lien de dépendance",0,MIN((0.75*H1727),847)),MIN(H1727,(0.75*$C1727),847)),2)),IF($B1727="Non - avec lien de dépendance",MIN(1129,H1727,$C1727)*overallRate,MIN(1129,H1727)*overallRate))</f>
        <v>#VALUE!</v>
      </c>
      <c r="S1727" s="110" t="e">
        <f>IF(revenueReduction&gt;0.3,MAX(IF($B1727="Non - avec lien de dépendance",MIN(1129,I1727,$C1727)*overallRate,MIN(1129,I1727)*overallRate),ROUND(MAX(IF($B1727="Non - avec lien de dépendance",0,MIN((0.75*I1727),847)),MIN(I1727,(0.75*$C1727),847)),2)),IF($B1727="Non - avec lien de dépendance",MIN(1129,I1727,$C1727)*overallRate,MIN(1129,I1727)*overallRate))</f>
        <v>#VALUE!</v>
      </c>
      <c r="T1727" s="110" t="e">
        <f>IF(revenueReduction&gt;0.3,MAX(IF($B1727="Non - avec lien de dépendance",MIN(1129,J1727,$C1727)*overallRate,MIN(1129,J1727)*overallRate),ROUND(MAX(IF($B1727="Non - avec lien de dépendance",0,MIN((0.75*J1727),847)),MIN(J1727,(0.75*$C1727),847)),2)),IF($B1727="Non - avec lien de dépendance",MIN(1129,J1727,$C1727)*overallRate,MIN(1129,J1727)*overallRate))</f>
        <v>#VALUE!</v>
      </c>
      <c r="U1727" s="110" t="e">
        <f>IF(revenueReduction&gt;0.3,MAX(IF($B1727="Non - avec lien de dépendance",MIN(1129,K1727,$C1727)*overallRate,MIN(1129,K1727)*overallRate),ROUND(MAX(IF($B1727="Non - avec lien de dépendance",0,MIN((0.75*K1727),847)),MIN(K1727,(0.75*$C1727),847)),2)),IF($B1727="Non - avec lien de dépendance",MIN(1129,K1727,$C1727)*overallRate,MIN(1129,K1727)*overallRate))</f>
        <v>#VALUE!</v>
      </c>
    </row>
    <row r="1728" spans="12:21" x14ac:dyDescent="0.5">
      <c r="L1728" s="56" t="str">
        <f>IF(ISTEXT(overallRate),"Effectuez l’étape 1",IF(OR(COUNT($C1728,H1728)&lt;&gt;2,overallRate=0),0,IF(D1728="Oui",ROUND(MAX(IF($B1728="Non - avec lien de dépendance",0,MIN((0.75*H1728),847)),MIN(H1728,(0.75*$C1728),847)),2),R1728)))</f>
        <v>Effectuez l’étape 1</v>
      </c>
      <c r="M1728" s="56" t="str">
        <f>IF(ISTEXT(overallRate),"Effectuez l’étape 1",IF(OR(COUNT($C1728,I1728)&lt;&gt;2,overallRate=0),0,IF(E1728="Yes",ROUND(MAX(IF($B1728="Non - avec lien de dépendance",0,MIN((0.75*I1728),847)),MIN(I1728,(0.75*$C1728),847)),2),S1728)))</f>
        <v>Effectuez l’étape 1</v>
      </c>
      <c r="N1728" s="56" t="str">
        <f>IF(ISTEXT(overallRate),"Effectuez l’étape 1",IF(OR(COUNT($C1728,J1728)&lt;&gt;2,overallRate=0),0,IF(F1728="Yes",ROUND(MAX(IF($B1728="Non - avec lien de dépendance",0,MIN((0.75*J1728),847)),MIN(J1728,(0.75*$C1728),847)),2),T1728)))</f>
        <v>Effectuez l’étape 1</v>
      </c>
      <c r="O1728" s="56" t="str">
        <f>IF(ISTEXT(overallRate),"Effectuez l’étape 1",IF(OR(COUNT($C1728,K1728)&lt;&gt;2,overallRate=0),0,IF(G1728="Yes",ROUND(MAX(IF($B1728="Non - avec lien de dépendance",0,MIN((0.75*K1728),847)),MIN(K1728,(0.75*$C1728),847)),2),U1728)))</f>
        <v>Effectuez l’étape 1</v>
      </c>
      <c r="P1728" s="3">
        <f t="shared" si="26"/>
        <v>0</v>
      </c>
      <c r="R1728" s="110" t="e">
        <f>IF(revenueReduction&gt;0.3,MAX(IF($B1728="Non - avec lien de dépendance",MIN(1129,H1728,$C1728)*overallRate,MIN(1129,H1728)*overallRate),ROUND(MAX(IF($B1728="Non - avec lien de dépendance",0,MIN((0.75*H1728),847)),MIN(H1728,(0.75*$C1728),847)),2)),IF($B1728="Non - avec lien de dépendance",MIN(1129,H1728,$C1728)*overallRate,MIN(1129,H1728)*overallRate))</f>
        <v>#VALUE!</v>
      </c>
      <c r="S1728" s="110" t="e">
        <f>IF(revenueReduction&gt;0.3,MAX(IF($B1728="Non - avec lien de dépendance",MIN(1129,I1728,$C1728)*overallRate,MIN(1129,I1728)*overallRate),ROUND(MAX(IF($B1728="Non - avec lien de dépendance",0,MIN((0.75*I1728),847)),MIN(I1728,(0.75*$C1728),847)),2)),IF($B1728="Non - avec lien de dépendance",MIN(1129,I1728,$C1728)*overallRate,MIN(1129,I1728)*overallRate))</f>
        <v>#VALUE!</v>
      </c>
      <c r="T1728" s="110" t="e">
        <f>IF(revenueReduction&gt;0.3,MAX(IF($B1728="Non - avec lien de dépendance",MIN(1129,J1728,$C1728)*overallRate,MIN(1129,J1728)*overallRate),ROUND(MAX(IF($B1728="Non - avec lien de dépendance",0,MIN((0.75*J1728),847)),MIN(J1728,(0.75*$C1728),847)),2)),IF($B1728="Non - avec lien de dépendance",MIN(1129,J1728,$C1728)*overallRate,MIN(1129,J1728)*overallRate))</f>
        <v>#VALUE!</v>
      </c>
      <c r="U1728" s="110" t="e">
        <f>IF(revenueReduction&gt;0.3,MAX(IF($B1728="Non - avec lien de dépendance",MIN(1129,K1728,$C1728)*overallRate,MIN(1129,K1728)*overallRate),ROUND(MAX(IF($B1728="Non - avec lien de dépendance",0,MIN((0.75*K1728),847)),MIN(K1728,(0.75*$C1728),847)),2)),IF($B1728="Non - avec lien de dépendance",MIN(1129,K1728,$C1728)*overallRate,MIN(1129,K1728)*overallRate))</f>
        <v>#VALUE!</v>
      </c>
    </row>
    <row r="1729" spans="12:21" x14ac:dyDescent="0.5">
      <c r="L1729" s="56" t="str">
        <f>IF(ISTEXT(overallRate),"Effectuez l’étape 1",IF(OR(COUNT($C1729,H1729)&lt;&gt;2,overallRate=0),0,IF(D1729="Oui",ROUND(MAX(IF($B1729="Non - avec lien de dépendance",0,MIN((0.75*H1729),847)),MIN(H1729,(0.75*$C1729),847)),2),R1729)))</f>
        <v>Effectuez l’étape 1</v>
      </c>
      <c r="M1729" s="56" t="str">
        <f>IF(ISTEXT(overallRate),"Effectuez l’étape 1",IF(OR(COUNT($C1729,I1729)&lt;&gt;2,overallRate=0),0,IF(E1729="Yes",ROUND(MAX(IF($B1729="Non - avec lien de dépendance",0,MIN((0.75*I1729),847)),MIN(I1729,(0.75*$C1729),847)),2),S1729)))</f>
        <v>Effectuez l’étape 1</v>
      </c>
      <c r="N1729" s="56" t="str">
        <f>IF(ISTEXT(overallRate),"Effectuez l’étape 1",IF(OR(COUNT($C1729,J1729)&lt;&gt;2,overallRate=0),0,IF(F1729="Yes",ROUND(MAX(IF($B1729="Non - avec lien de dépendance",0,MIN((0.75*J1729),847)),MIN(J1729,(0.75*$C1729),847)),2),T1729)))</f>
        <v>Effectuez l’étape 1</v>
      </c>
      <c r="O1729" s="56" t="str">
        <f>IF(ISTEXT(overallRate),"Effectuez l’étape 1",IF(OR(COUNT($C1729,K1729)&lt;&gt;2,overallRate=0),0,IF(G1729="Yes",ROUND(MAX(IF($B1729="Non - avec lien de dépendance",0,MIN((0.75*K1729),847)),MIN(K1729,(0.75*$C1729),847)),2),U1729)))</f>
        <v>Effectuez l’étape 1</v>
      </c>
      <c r="P1729" s="3">
        <f t="shared" si="26"/>
        <v>0</v>
      </c>
      <c r="R1729" s="110" t="e">
        <f>IF(revenueReduction&gt;0.3,MAX(IF($B1729="Non - avec lien de dépendance",MIN(1129,H1729,$C1729)*overallRate,MIN(1129,H1729)*overallRate),ROUND(MAX(IF($B1729="Non - avec lien de dépendance",0,MIN((0.75*H1729),847)),MIN(H1729,(0.75*$C1729),847)),2)),IF($B1729="Non - avec lien de dépendance",MIN(1129,H1729,$C1729)*overallRate,MIN(1129,H1729)*overallRate))</f>
        <v>#VALUE!</v>
      </c>
      <c r="S1729" s="110" t="e">
        <f>IF(revenueReduction&gt;0.3,MAX(IF($B1729="Non - avec lien de dépendance",MIN(1129,I1729,$C1729)*overallRate,MIN(1129,I1729)*overallRate),ROUND(MAX(IF($B1729="Non - avec lien de dépendance",0,MIN((0.75*I1729),847)),MIN(I1729,(0.75*$C1729),847)),2)),IF($B1729="Non - avec lien de dépendance",MIN(1129,I1729,$C1729)*overallRate,MIN(1129,I1729)*overallRate))</f>
        <v>#VALUE!</v>
      </c>
      <c r="T1729" s="110" t="e">
        <f>IF(revenueReduction&gt;0.3,MAX(IF($B1729="Non - avec lien de dépendance",MIN(1129,J1729,$C1729)*overallRate,MIN(1129,J1729)*overallRate),ROUND(MAX(IF($B1729="Non - avec lien de dépendance",0,MIN((0.75*J1729),847)),MIN(J1729,(0.75*$C1729),847)),2)),IF($B1729="Non - avec lien de dépendance",MIN(1129,J1729,$C1729)*overallRate,MIN(1129,J1729)*overallRate))</f>
        <v>#VALUE!</v>
      </c>
      <c r="U1729" s="110" t="e">
        <f>IF(revenueReduction&gt;0.3,MAX(IF($B1729="Non - avec lien de dépendance",MIN(1129,K1729,$C1729)*overallRate,MIN(1129,K1729)*overallRate),ROUND(MAX(IF($B1729="Non - avec lien de dépendance",0,MIN((0.75*K1729),847)),MIN(K1729,(0.75*$C1729),847)),2)),IF($B1729="Non - avec lien de dépendance",MIN(1129,K1729,$C1729)*overallRate,MIN(1129,K1729)*overallRate))</f>
        <v>#VALUE!</v>
      </c>
    </row>
    <row r="1730" spans="12:21" x14ac:dyDescent="0.5">
      <c r="L1730" s="56" t="str">
        <f>IF(ISTEXT(overallRate),"Effectuez l’étape 1",IF(OR(COUNT($C1730,H1730)&lt;&gt;2,overallRate=0),0,IF(D1730="Oui",ROUND(MAX(IF($B1730="Non - avec lien de dépendance",0,MIN((0.75*H1730),847)),MIN(H1730,(0.75*$C1730),847)),2),R1730)))</f>
        <v>Effectuez l’étape 1</v>
      </c>
      <c r="M1730" s="56" t="str">
        <f>IF(ISTEXT(overallRate),"Effectuez l’étape 1",IF(OR(COUNT($C1730,I1730)&lt;&gt;2,overallRate=0),0,IF(E1730="Yes",ROUND(MAX(IF($B1730="Non - avec lien de dépendance",0,MIN((0.75*I1730),847)),MIN(I1730,(0.75*$C1730),847)),2),S1730)))</f>
        <v>Effectuez l’étape 1</v>
      </c>
      <c r="N1730" s="56" t="str">
        <f>IF(ISTEXT(overallRate),"Effectuez l’étape 1",IF(OR(COUNT($C1730,J1730)&lt;&gt;2,overallRate=0),0,IF(F1730="Yes",ROUND(MAX(IF($B1730="Non - avec lien de dépendance",0,MIN((0.75*J1730),847)),MIN(J1730,(0.75*$C1730),847)),2),T1730)))</f>
        <v>Effectuez l’étape 1</v>
      </c>
      <c r="O1730" s="56" t="str">
        <f>IF(ISTEXT(overallRate),"Effectuez l’étape 1",IF(OR(COUNT($C1730,K1730)&lt;&gt;2,overallRate=0),0,IF(G1730="Yes",ROUND(MAX(IF($B1730="Non - avec lien de dépendance",0,MIN((0.75*K1730),847)),MIN(K1730,(0.75*$C1730),847)),2),U1730)))</f>
        <v>Effectuez l’étape 1</v>
      </c>
      <c r="P1730" s="3">
        <f t="shared" si="26"/>
        <v>0</v>
      </c>
      <c r="R1730" s="110" t="e">
        <f>IF(revenueReduction&gt;0.3,MAX(IF($B1730="Non - avec lien de dépendance",MIN(1129,H1730,$C1730)*overallRate,MIN(1129,H1730)*overallRate),ROUND(MAX(IF($B1730="Non - avec lien de dépendance",0,MIN((0.75*H1730),847)),MIN(H1730,(0.75*$C1730),847)),2)),IF($B1730="Non - avec lien de dépendance",MIN(1129,H1730,$C1730)*overallRate,MIN(1129,H1730)*overallRate))</f>
        <v>#VALUE!</v>
      </c>
      <c r="S1730" s="110" t="e">
        <f>IF(revenueReduction&gt;0.3,MAX(IF($B1730="Non - avec lien de dépendance",MIN(1129,I1730,$C1730)*overallRate,MIN(1129,I1730)*overallRate),ROUND(MAX(IF($B1730="Non - avec lien de dépendance",0,MIN((0.75*I1730),847)),MIN(I1730,(0.75*$C1730),847)),2)),IF($B1730="Non - avec lien de dépendance",MIN(1129,I1730,$C1730)*overallRate,MIN(1129,I1730)*overallRate))</f>
        <v>#VALUE!</v>
      </c>
      <c r="T1730" s="110" t="e">
        <f>IF(revenueReduction&gt;0.3,MAX(IF($B1730="Non - avec lien de dépendance",MIN(1129,J1730,$C1730)*overallRate,MIN(1129,J1730)*overallRate),ROUND(MAX(IF($B1730="Non - avec lien de dépendance",0,MIN((0.75*J1730),847)),MIN(J1730,(0.75*$C1730),847)),2)),IF($B1730="Non - avec lien de dépendance",MIN(1129,J1730,$C1730)*overallRate,MIN(1129,J1730)*overallRate))</f>
        <v>#VALUE!</v>
      </c>
      <c r="U1730" s="110" t="e">
        <f>IF(revenueReduction&gt;0.3,MAX(IF($B1730="Non - avec lien de dépendance",MIN(1129,K1730,$C1730)*overallRate,MIN(1129,K1730)*overallRate),ROUND(MAX(IF($B1730="Non - avec lien de dépendance",0,MIN((0.75*K1730),847)),MIN(K1730,(0.75*$C1730),847)),2)),IF($B1730="Non - avec lien de dépendance",MIN(1129,K1730,$C1730)*overallRate,MIN(1129,K1730)*overallRate))</f>
        <v>#VALUE!</v>
      </c>
    </row>
    <row r="1731" spans="12:21" x14ac:dyDescent="0.5">
      <c r="L1731" s="56" t="str">
        <f>IF(ISTEXT(overallRate),"Effectuez l’étape 1",IF(OR(COUNT($C1731,H1731)&lt;&gt;2,overallRate=0),0,IF(D1731="Oui",ROUND(MAX(IF($B1731="Non - avec lien de dépendance",0,MIN((0.75*H1731),847)),MIN(H1731,(0.75*$C1731),847)),2),R1731)))</f>
        <v>Effectuez l’étape 1</v>
      </c>
      <c r="M1731" s="56" t="str">
        <f>IF(ISTEXT(overallRate),"Effectuez l’étape 1",IF(OR(COUNT($C1731,I1731)&lt;&gt;2,overallRate=0),0,IF(E1731="Yes",ROUND(MAX(IF($B1731="Non - avec lien de dépendance",0,MIN((0.75*I1731),847)),MIN(I1731,(0.75*$C1731),847)),2),S1731)))</f>
        <v>Effectuez l’étape 1</v>
      </c>
      <c r="N1731" s="56" t="str">
        <f>IF(ISTEXT(overallRate),"Effectuez l’étape 1",IF(OR(COUNT($C1731,J1731)&lt;&gt;2,overallRate=0),0,IF(F1731="Yes",ROUND(MAX(IF($B1731="Non - avec lien de dépendance",0,MIN((0.75*J1731),847)),MIN(J1731,(0.75*$C1731),847)),2),T1731)))</f>
        <v>Effectuez l’étape 1</v>
      </c>
      <c r="O1731" s="56" t="str">
        <f>IF(ISTEXT(overallRate),"Effectuez l’étape 1",IF(OR(COUNT($C1731,K1731)&lt;&gt;2,overallRate=0),0,IF(G1731="Yes",ROUND(MAX(IF($B1731="Non - avec lien de dépendance",0,MIN((0.75*K1731),847)),MIN(K1731,(0.75*$C1731),847)),2),U1731)))</f>
        <v>Effectuez l’étape 1</v>
      </c>
      <c r="P1731" s="3">
        <f t="shared" si="26"/>
        <v>0</v>
      </c>
      <c r="R1731" s="110" t="e">
        <f>IF(revenueReduction&gt;0.3,MAX(IF($B1731="Non - avec lien de dépendance",MIN(1129,H1731,$C1731)*overallRate,MIN(1129,H1731)*overallRate),ROUND(MAX(IF($B1731="Non - avec lien de dépendance",0,MIN((0.75*H1731),847)),MIN(H1731,(0.75*$C1731),847)),2)),IF($B1731="Non - avec lien de dépendance",MIN(1129,H1731,$C1731)*overallRate,MIN(1129,H1731)*overallRate))</f>
        <v>#VALUE!</v>
      </c>
      <c r="S1731" s="110" t="e">
        <f>IF(revenueReduction&gt;0.3,MAX(IF($B1731="Non - avec lien de dépendance",MIN(1129,I1731,$C1731)*overallRate,MIN(1129,I1731)*overallRate),ROUND(MAX(IF($B1731="Non - avec lien de dépendance",0,MIN((0.75*I1731),847)),MIN(I1731,(0.75*$C1731),847)),2)),IF($B1731="Non - avec lien de dépendance",MIN(1129,I1731,$C1731)*overallRate,MIN(1129,I1731)*overallRate))</f>
        <v>#VALUE!</v>
      </c>
      <c r="T1731" s="110" t="e">
        <f>IF(revenueReduction&gt;0.3,MAX(IF($B1731="Non - avec lien de dépendance",MIN(1129,J1731,$C1731)*overallRate,MIN(1129,J1731)*overallRate),ROUND(MAX(IF($B1731="Non - avec lien de dépendance",0,MIN((0.75*J1731),847)),MIN(J1731,(0.75*$C1731),847)),2)),IF($B1731="Non - avec lien de dépendance",MIN(1129,J1731,$C1731)*overallRate,MIN(1129,J1731)*overallRate))</f>
        <v>#VALUE!</v>
      </c>
      <c r="U1731" s="110" t="e">
        <f>IF(revenueReduction&gt;0.3,MAX(IF($B1731="Non - avec lien de dépendance",MIN(1129,K1731,$C1731)*overallRate,MIN(1129,K1731)*overallRate),ROUND(MAX(IF($B1731="Non - avec lien de dépendance",0,MIN((0.75*K1731),847)),MIN(K1731,(0.75*$C1731),847)),2)),IF($B1731="Non - avec lien de dépendance",MIN(1129,K1731,$C1731)*overallRate,MIN(1129,K1731)*overallRate))</f>
        <v>#VALUE!</v>
      </c>
    </row>
    <row r="1732" spans="12:21" x14ac:dyDescent="0.5">
      <c r="L1732" s="56" t="str">
        <f>IF(ISTEXT(overallRate),"Effectuez l’étape 1",IF(OR(COUNT($C1732,H1732)&lt;&gt;2,overallRate=0),0,IF(D1732="Oui",ROUND(MAX(IF($B1732="Non - avec lien de dépendance",0,MIN((0.75*H1732),847)),MIN(H1732,(0.75*$C1732),847)),2),R1732)))</f>
        <v>Effectuez l’étape 1</v>
      </c>
      <c r="M1732" s="56" t="str">
        <f>IF(ISTEXT(overallRate),"Effectuez l’étape 1",IF(OR(COUNT($C1732,I1732)&lt;&gt;2,overallRate=0),0,IF(E1732="Yes",ROUND(MAX(IF($B1732="Non - avec lien de dépendance",0,MIN((0.75*I1732),847)),MIN(I1732,(0.75*$C1732),847)),2),S1732)))</f>
        <v>Effectuez l’étape 1</v>
      </c>
      <c r="N1732" s="56" t="str">
        <f>IF(ISTEXT(overallRate),"Effectuez l’étape 1",IF(OR(COUNT($C1732,J1732)&lt;&gt;2,overallRate=0),0,IF(F1732="Yes",ROUND(MAX(IF($B1732="Non - avec lien de dépendance",0,MIN((0.75*J1732),847)),MIN(J1732,(0.75*$C1732),847)),2),T1732)))</f>
        <v>Effectuez l’étape 1</v>
      </c>
      <c r="O1732" s="56" t="str">
        <f>IF(ISTEXT(overallRate),"Effectuez l’étape 1",IF(OR(COUNT($C1732,K1732)&lt;&gt;2,overallRate=0),0,IF(G1732="Yes",ROUND(MAX(IF($B1732="Non - avec lien de dépendance",0,MIN((0.75*K1732),847)),MIN(K1732,(0.75*$C1732),847)),2),U1732)))</f>
        <v>Effectuez l’étape 1</v>
      </c>
      <c r="P1732" s="3">
        <f t="shared" si="26"/>
        <v>0</v>
      </c>
      <c r="R1732" s="110" t="e">
        <f>IF(revenueReduction&gt;0.3,MAX(IF($B1732="Non - avec lien de dépendance",MIN(1129,H1732,$C1732)*overallRate,MIN(1129,H1732)*overallRate),ROUND(MAX(IF($B1732="Non - avec lien de dépendance",0,MIN((0.75*H1732),847)),MIN(H1732,(0.75*$C1732),847)),2)),IF($B1732="Non - avec lien de dépendance",MIN(1129,H1732,$C1732)*overallRate,MIN(1129,H1732)*overallRate))</f>
        <v>#VALUE!</v>
      </c>
      <c r="S1732" s="110" t="e">
        <f>IF(revenueReduction&gt;0.3,MAX(IF($B1732="Non - avec lien de dépendance",MIN(1129,I1732,$C1732)*overallRate,MIN(1129,I1732)*overallRate),ROUND(MAX(IF($B1732="Non - avec lien de dépendance",0,MIN((0.75*I1732),847)),MIN(I1732,(0.75*$C1732),847)),2)),IF($B1732="Non - avec lien de dépendance",MIN(1129,I1732,$C1732)*overallRate,MIN(1129,I1732)*overallRate))</f>
        <v>#VALUE!</v>
      </c>
      <c r="T1732" s="110" t="e">
        <f>IF(revenueReduction&gt;0.3,MAX(IF($B1732="Non - avec lien de dépendance",MIN(1129,J1732,$C1732)*overallRate,MIN(1129,J1732)*overallRate),ROUND(MAX(IF($B1732="Non - avec lien de dépendance",0,MIN((0.75*J1732),847)),MIN(J1732,(0.75*$C1732),847)),2)),IF($B1732="Non - avec lien de dépendance",MIN(1129,J1732,$C1732)*overallRate,MIN(1129,J1732)*overallRate))</f>
        <v>#VALUE!</v>
      </c>
      <c r="U1732" s="110" t="e">
        <f>IF(revenueReduction&gt;0.3,MAX(IF($B1732="Non - avec lien de dépendance",MIN(1129,K1732,$C1732)*overallRate,MIN(1129,K1732)*overallRate),ROUND(MAX(IF($B1732="Non - avec lien de dépendance",0,MIN((0.75*K1732),847)),MIN(K1732,(0.75*$C1732),847)),2)),IF($B1732="Non - avec lien de dépendance",MIN(1129,K1732,$C1732)*overallRate,MIN(1129,K1732)*overallRate))</f>
        <v>#VALUE!</v>
      </c>
    </row>
    <row r="1733" spans="12:21" x14ac:dyDescent="0.5">
      <c r="L1733" s="56" t="str">
        <f>IF(ISTEXT(overallRate),"Effectuez l’étape 1",IF(OR(COUNT($C1733,H1733)&lt;&gt;2,overallRate=0),0,IF(D1733="Oui",ROUND(MAX(IF($B1733="Non - avec lien de dépendance",0,MIN((0.75*H1733),847)),MIN(H1733,(0.75*$C1733),847)),2),R1733)))</f>
        <v>Effectuez l’étape 1</v>
      </c>
      <c r="M1733" s="56" t="str">
        <f>IF(ISTEXT(overallRate),"Effectuez l’étape 1",IF(OR(COUNT($C1733,I1733)&lt;&gt;2,overallRate=0),0,IF(E1733="Yes",ROUND(MAX(IF($B1733="Non - avec lien de dépendance",0,MIN((0.75*I1733),847)),MIN(I1733,(0.75*$C1733),847)),2),S1733)))</f>
        <v>Effectuez l’étape 1</v>
      </c>
      <c r="N1733" s="56" t="str">
        <f>IF(ISTEXT(overallRate),"Effectuez l’étape 1",IF(OR(COUNT($C1733,J1733)&lt;&gt;2,overallRate=0),0,IF(F1733="Yes",ROUND(MAX(IF($B1733="Non - avec lien de dépendance",0,MIN((0.75*J1733),847)),MIN(J1733,(0.75*$C1733),847)),2),T1733)))</f>
        <v>Effectuez l’étape 1</v>
      </c>
      <c r="O1733" s="56" t="str">
        <f>IF(ISTEXT(overallRate),"Effectuez l’étape 1",IF(OR(COUNT($C1733,K1733)&lt;&gt;2,overallRate=0),0,IF(G1733="Yes",ROUND(MAX(IF($B1733="Non - avec lien de dépendance",0,MIN((0.75*K1733),847)),MIN(K1733,(0.75*$C1733),847)),2),U1733)))</f>
        <v>Effectuez l’étape 1</v>
      </c>
      <c r="P1733" s="3">
        <f t="shared" si="26"/>
        <v>0</v>
      </c>
      <c r="R1733" s="110" t="e">
        <f>IF(revenueReduction&gt;0.3,MAX(IF($B1733="Non - avec lien de dépendance",MIN(1129,H1733,$C1733)*overallRate,MIN(1129,H1733)*overallRate),ROUND(MAX(IF($B1733="Non - avec lien de dépendance",0,MIN((0.75*H1733),847)),MIN(H1733,(0.75*$C1733),847)),2)),IF($B1733="Non - avec lien de dépendance",MIN(1129,H1733,$C1733)*overallRate,MIN(1129,H1733)*overallRate))</f>
        <v>#VALUE!</v>
      </c>
      <c r="S1733" s="110" t="e">
        <f>IF(revenueReduction&gt;0.3,MAX(IF($B1733="Non - avec lien de dépendance",MIN(1129,I1733,$C1733)*overallRate,MIN(1129,I1733)*overallRate),ROUND(MAX(IF($B1733="Non - avec lien de dépendance",0,MIN((0.75*I1733),847)),MIN(I1733,(0.75*$C1733),847)),2)),IF($B1733="Non - avec lien de dépendance",MIN(1129,I1733,$C1733)*overallRate,MIN(1129,I1733)*overallRate))</f>
        <v>#VALUE!</v>
      </c>
      <c r="T1733" s="110" t="e">
        <f>IF(revenueReduction&gt;0.3,MAX(IF($B1733="Non - avec lien de dépendance",MIN(1129,J1733,$C1733)*overallRate,MIN(1129,J1733)*overallRate),ROUND(MAX(IF($B1733="Non - avec lien de dépendance",0,MIN((0.75*J1733),847)),MIN(J1733,(0.75*$C1733),847)),2)),IF($B1733="Non - avec lien de dépendance",MIN(1129,J1733,$C1733)*overallRate,MIN(1129,J1733)*overallRate))</f>
        <v>#VALUE!</v>
      </c>
      <c r="U1733" s="110" t="e">
        <f>IF(revenueReduction&gt;0.3,MAX(IF($B1733="Non - avec lien de dépendance",MIN(1129,K1733,$C1733)*overallRate,MIN(1129,K1733)*overallRate),ROUND(MAX(IF($B1733="Non - avec lien de dépendance",0,MIN((0.75*K1733),847)),MIN(K1733,(0.75*$C1733),847)),2)),IF($B1733="Non - avec lien de dépendance",MIN(1129,K1733,$C1733)*overallRate,MIN(1129,K1733)*overallRate))</f>
        <v>#VALUE!</v>
      </c>
    </row>
    <row r="1734" spans="12:21" x14ac:dyDescent="0.5">
      <c r="L1734" s="56" t="str">
        <f>IF(ISTEXT(overallRate),"Effectuez l’étape 1",IF(OR(COUNT($C1734,H1734)&lt;&gt;2,overallRate=0),0,IF(D1734="Oui",ROUND(MAX(IF($B1734="Non - avec lien de dépendance",0,MIN((0.75*H1734),847)),MIN(H1734,(0.75*$C1734),847)),2),R1734)))</f>
        <v>Effectuez l’étape 1</v>
      </c>
      <c r="M1734" s="56" t="str">
        <f>IF(ISTEXT(overallRate),"Effectuez l’étape 1",IF(OR(COUNT($C1734,I1734)&lt;&gt;2,overallRate=0),0,IF(E1734="Yes",ROUND(MAX(IF($B1734="Non - avec lien de dépendance",0,MIN((0.75*I1734),847)),MIN(I1734,(0.75*$C1734),847)),2),S1734)))</f>
        <v>Effectuez l’étape 1</v>
      </c>
      <c r="N1734" s="56" t="str">
        <f>IF(ISTEXT(overallRate),"Effectuez l’étape 1",IF(OR(COUNT($C1734,J1734)&lt;&gt;2,overallRate=0),0,IF(F1734="Yes",ROUND(MAX(IF($B1734="Non - avec lien de dépendance",0,MIN((0.75*J1734),847)),MIN(J1734,(0.75*$C1734),847)),2),T1734)))</f>
        <v>Effectuez l’étape 1</v>
      </c>
      <c r="O1734" s="56" t="str">
        <f>IF(ISTEXT(overallRate),"Effectuez l’étape 1",IF(OR(COUNT($C1734,K1734)&lt;&gt;2,overallRate=0),0,IF(G1734="Yes",ROUND(MAX(IF($B1734="Non - avec lien de dépendance",0,MIN((0.75*K1734),847)),MIN(K1734,(0.75*$C1734),847)),2),U1734)))</f>
        <v>Effectuez l’étape 1</v>
      </c>
      <c r="P1734" s="3">
        <f t="shared" si="26"/>
        <v>0</v>
      </c>
      <c r="R1734" s="110" t="e">
        <f>IF(revenueReduction&gt;0.3,MAX(IF($B1734="Non - avec lien de dépendance",MIN(1129,H1734,$C1734)*overallRate,MIN(1129,H1734)*overallRate),ROUND(MAX(IF($B1734="Non - avec lien de dépendance",0,MIN((0.75*H1734),847)),MIN(H1734,(0.75*$C1734),847)),2)),IF($B1734="Non - avec lien de dépendance",MIN(1129,H1734,$C1734)*overallRate,MIN(1129,H1734)*overallRate))</f>
        <v>#VALUE!</v>
      </c>
      <c r="S1734" s="110" t="e">
        <f>IF(revenueReduction&gt;0.3,MAX(IF($B1734="Non - avec lien de dépendance",MIN(1129,I1734,$C1734)*overallRate,MIN(1129,I1734)*overallRate),ROUND(MAX(IF($B1734="Non - avec lien de dépendance",0,MIN((0.75*I1734),847)),MIN(I1734,(0.75*$C1734),847)),2)),IF($B1734="Non - avec lien de dépendance",MIN(1129,I1734,$C1734)*overallRate,MIN(1129,I1734)*overallRate))</f>
        <v>#VALUE!</v>
      </c>
      <c r="T1734" s="110" t="e">
        <f>IF(revenueReduction&gt;0.3,MAX(IF($B1734="Non - avec lien de dépendance",MIN(1129,J1734,$C1734)*overallRate,MIN(1129,J1734)*overallRate),ROUND(MAX(IF($B1734="Non - avec lien de dépendance",0,MIN((0.75*J1734),847)),MIN(J1734,(0.75*$C1734),847)),2)),IF($B1734="Non - avec lien de dépendance",MIN(1129,J1734,$C1734)*overallRate,MIN(1129,J1734)*overallRate))</f>
        <v>#VALUE!</v>
      </c>
      <c r="U1734" s="110" t="e">
        <f>IF(revenueReduction&gt;0.3,MAX(IF($B1734="Non - avec lien de dépendance",MIN(1129,K1734,$C1734)*overallRate,MIN(1129,K1734)*overallRate),ROUND(MAX(IF($B1734="Non - avec lien de dépendance",0,MIN((0.75*K1734),847)),MIN(K1734,(0.75*$C1734),847)),2)),IF($B1734="Non - avec lien de dépendance",MIN(1129,K1734,$C1734)*overallRate,MIN(1129,K1734)*overallRate))</f>
        <v>#VALUE!</v>
      </c>
    </row>
    <row r="1735" spans="12:21" x14ac:dyDescent="0.5">
      <c r="L1735" s="56" t="str">
        <f>IF(ISTEXT(overallRate),"Effectuez l’étape 1",IF(OR(COUNT($C1735,H1735)&lt;&gt;2,overallRate=0),0,IF(D1735="Oui",ROUND(MAX(IF($B1735="Non - avec lien de dépendance",0,MIN((0.75*H1735),847)),MIN(H1735,(0.75*$C1735),847)),2),R1735)))</f>
        <v>Effectuez l’étape 1</v>
      </c>
      <c r="M1735" s="56" t="str">
        <f>IF(ISTEXT(overallRate),"Effectuez l’étape 1",IF(OR(COUNT($C1735,I1735)&lt;&gt;2,overallRate=0),0,IF(E1735="Yes",ROUND(MAX(IF($B1735="Non - avec lien de dépendance",0,MIN((0.75*I1735),847)),MIN(I1735,(0.75*$C1735),847)),2),S1735)))</f>
        <v>Effectuez l’étape 1</v>
      </c>
      <c r="N1735" s="56" t="str">
        <f>IF(ISTEXT(overallRate),"Effectuez l’étape 1",IF(OR(COUNT($C1735,J1735)&lt;&gt;2,overallRate=0),0,IF(F1735="Yes",ROUND(MAX(IF($B1735="Non - avec lien de dépendance",0,MIN((0.75*J1735),847)),MIN(J1735,(0.75*$C1735),847)),2),T1735)))</f>
        <v>Effectuez l’étape 1</v>
      </c>
      <c r="O1735" s="56" t="str">
        <f>IF(ISTEXT(overallRate),"Effectuez l’étape 1",IF(OR(COUNT($C1735,K1735)&lt;&gt;2,overallRate=0),0,IF(G1735="Yes",ROUND(MAX(IF($B1735="Non - avec lien de dépendance",0,MIN((0.75*K1735),847)),MIN(K1735,(0.75*$C1735),847)),2),U1735)))</f>
        <v>Effectuez l’étape 1</v>
      </c>
      <c r="P1735" s="3">
        <f t="shared" ref="P1735:P1798" si="27">IF(AND(COUNT(C1735:K1735)&gt;0,OR(COUNT(C1735:K1735)&lt;&gt;5,ISBLANK(B1735))),"Fill out all amounts",SUM(L1735:O1735))</f>
        <v>0</v>
      </c>
      <c r="R1735" s="110" t="e">
        <f>IF(revenueReduction&gt;0.3,MAX(IF($B1735="Non - avec lien de dépendance",MIN(1129,H1735,$C1735)*overallRate,MIN(1129,H1735)*overallRate),ROUND(MAX(IF($B1735="Non - avec lien de dépendance",0,MIN((0.75*H1735),847)),MIN(H1735,(0.75*$C1735),847)),2)),IF($B1735="Non - avec lien de dépendance",MIN(1129,H1735,$C1735)*overallRate,MIN(1129,H1735)*overallRate))</f>
        <v>#VALUE!</v>
      </c>
      <c r="S1735" s="110" t="e">
        <f>IF(revenueReduction&gt;0.3,MAX(IF($B1735="Non - avec lien de dépendance",MIN(1129,I1735,$C1735)*overallRate,MIN(1129,I1735)*overallRate),ROUND(MAX(IF($B1735="Non - avec lien de dépendance",0,MIN((0.75*I1735),847)),MIN(I1735,(0.75*$C1735),847)),2)),IF($B1735="Non - avec lien de dépendance",MIN(1129,I1735,$C1735)*overallRate,MIN(1129,I1735)*overallRate))</f>
        <v>#VALUE!</v>
      </c>
      <c r="T1735" s="110" t="e">
        <f>IF(revenueReduction&gt;0.3,MAX(IF($B1735="Non - avec lien de dépendance",MIN(1129,J1735,$C1735)*overallRate,MIN(1129,J1735)*overallRate),ROUND(MAX(IF($B1735="Non - avec lien de dépendance",0,MIN((0.75*J1735),847)),MIN(J1735,(0.75*$C1735),847)),2)),IF($B1735="Non - avec lien de dépendance",MIN(1129,J1735,$C1735)*overallRate,MIN(1129,J1735)*overallRate))</f>
        <v>#VALUE!</v>
      </c>
      <c r="U1735" s="110" t="e">
        <f>IF(revenueReduction&gt;0.3,MAX(IF($B1735="Non - avec lien de dépendance",MIN(1129,K1735,$C1735)*overallRate,MIN(1129,K1735)*overallRate),ROUND(MAX(IF($B1735="Non - avec lien de dépendance",0,MIN((0.75*K1735),847)),MIN(K1735,(0.75*$C1735),847)),2)),IF($B1735="Non - avec lien de dépendance",MIN(1129,K1735,$C1735)*overallRate,MIN(1129,K1735)*overallRate))</f>
        <v>#VALUE!</v>
      </c>
    </row>
    <row r="1736" spans="12:21" x14ac:dyDescent="0.5">
      <c r="L1736" s="56" t="str">
        <f>IF(ISTEXT(overallRate),"Effectuez l’étape 1",IF(OR(COUNT($C1736,H1736)&lt;&gt;2,overallRate=0),0,IF(D1736="Oui",ROUND(MAX(IF($B1736="Non - avec lien de dépendance",0,MIN((0.75*H1736),847)),MIN(H1736,(0.75*$C1736),847)),2),R1736)))</f>
        <v>Effectuez l’étape 1</v>
      </c>
      <c r="M1736" s="56" t="str">
        <f>IF(ISTEXT(overallRate),"Effectuez l’étape 1",IF(OR(COUNT($C1736,I1736)&lt;&gt;2,overallRate=0),0,IF(E1736="Yes",ROUND(MAX(IF($B1736="Non - avec lien de dépendance",0,MIN((0.75*I1736),847)),MIN(I1736,(0.75*$C1736),847)),2),S1736)))</f>
        <v>Effectuez l’étape 1</v>
      </c>
      <c r="N1736" s="56" t="str">
        <f>IF(ISTEXT(overallRate),"Effectuez l’étape 1",IF(OR(COUNT($C1736,J1736)&lt;&gt;2,overallRate=0),0,IF(F1736="Yes",ROUND(MAX(IF($B1736="Non - avec lien de dépendance",0,MIN((0.75*J1736),847)),MIN(J1736,(0.75*$C1736),847)),2),T1736)))</f>
        <v>Effectuez l’étape 1</v>
      </c>
      <c r="O1736" s="56" t="str">
        <f>IF(ISTEXT(overallRate),"Effectuez l’étape 1",IF(OR(COUNT($C1736,K1736)&lt;&gt;2,overallRate=0),0,IF(G1736="Yes",ROUND(MAX(IF($B1736="Non - avec lien de dépendance",0,MIN((0.75*K1736),847)),MIN(K1736,(0.75*$C1736),847)),2),U1736)))</f>
        <v>Effectuez l’étape 1</v>
      </c>
      <c r="P1736" s="3">
        <f t="shared" si="27"/>
        <v>0</v>
      </c>
      <c r="R1736" s="110" t="e">
        <f>IF(revenueReduction&gt;0.3,MAX(IF($B1736="Non - avec lien de dépendance",MIN(1129,H1736,$C1736)*overallRate,MIN(1129,H1736)*overallRate),ROUND(MAX(IF($B1736="Non - avec lien de dépendance",0,MIN((0.75*H1736),847)),MIN(H1736,(0.75*$C1736),847)),2)),IF($B1736="Non - avec lien de dépendance",MIN(1129,H1736,$C1736)*overallRate,MIN(1129,H1736)*overallRate))</f>
        <v>#VALUE!</v>
      </c>
      <c r="S1736" s="110" t="e">
        <f>IF(revenueReduction&gt;0.3,MAX(IF($B1736="Non - avec lien de dépendance",MIN(1129,I1736,$C1736)*overallRate,MIN(1129,I1736)*overallRate),ROUND(MAX(IF($B1736="Non - avec lien de dépendance",0,MIN((0.75*I1736),847)),MIN(I1736,(0.75*$C1736),847)),2)),IF($B1736="Non - avec lien de dépendance",MIN(1129,I1736,$C1736)*overallRate,MIN(1129,I1736)*overallRate))</f>
        <v>#VALUE!</v>
      </c>
      <c r="T1736" s="110" t="e">
        <f>IF(revenueReduction&gt;0.3,MAX(IF($B1736="Non - avec lien de dépendance",MIN(1129,J1736,$C1736)*overallRate,MIN(1129,J1736)*overallRate),ROUND(MAX(IF($B1736="Non - avec lien de dépendance",0,MIN((0.75*J1736),847)),MIN(J1736,(0.75*$C1736),847)),2)),IF($B1736="Non - avec lien de dépendance",MIN(1129,J1736,$C1736)*overallRate,MIN(1129,J1736)*overallRate))</f>
        <v>#VALUE!</v>
      </c>
      <c r="U1736" s="110" t="e">
        <f>IF(revenueReduction&gt;0.3,MAX(IF($B1736="Non - avec lien de dépendance",MIN(1129,K1736,$C1736)*overallRate,MIN(1129,K1736)*overallRate),ROUND(MAX(IF($B1736="Non - avec lien de dépendance",0,MIN((0.75*K1736),847)),MIN(K1736,(0.75*$C1736),847)),2)),IF($B1736="Non - avec lien de dépendance",MIN(1129,K1736,$C1736)*overallRate,MIN(1129,K1736)*overallRate))</f>
        <v>#VALUE!</v>
      </c>
    </row>
    <row r="1737" spans="12:21" x14ac:dyDescent="0.5">
      <c r="L1737" s="56" t="str">
        <f>IF(ISTEXT(overallRate),"Effectuez l’étape 1",IF(OR(COUNT($C1737,H1737)&lt;&gt;2,overallRate=0),0,IF(D1737="Oui",ROUND(MAX(IF($B1737="Non - avec lien de dépendance",0,MIN((0.75*H1737),847)),MIN(H1737,(0.75*$C1737),847)),2),R1737)))</f>
        <v>Effectuez l’étape 1</v>
      </c>
      <c r="M1737" s="56" t="str">
        <f>IF(ISTEXT(overallRate),"Effectuez l’étape 1",IF(OR(COUNT($C1737,I1737)&lt;&gt;2,overallRate=0),0,IF(E1737="Yes",ROUND(MAX(IF($B1737="Non - avec lien de dépendance",0,MIN((0.75*I1737),847)),MIN(I1737,(0.75*$C1737),847)),2),S1737)))</f>
        <v>Effectuez l’étape 1</v>
      </c>
      <c r="N1737" s="56" t="str">
        <f>IF(ISTEXT(overallRate),"Effectuez l’étape 1",IF(OR(COUNT($C1737,J1737)&lt;&gt;2,overallRate=0),0,IF(F1737="Yes",ROUND(MAX(IF($B1737="Non - avec lien de dépendance",0,MIN((0.75*J1737),847)),MIN(J1737,(0.75*$C1737),847)),2),T1737)))</f>
        <v>Effectuez l’étape 1</v>
      </c>
      <c r="O1737" s="56" t="str">
        <f>IF(ISTEXT(overallRate),"Effectuez l’étape 1",IF(OR(COUNT($C1737,K1737)&lt;&gt;2,overallRate=0),0,IF(G1737="Yes",ROUND(MAX(IF($B1737="Non - avec lien de dépendance",0,MIN((0.75*K1737),847)),MIN(K1737,(0.75*$C1737),847)),2),U1737)))</f>
        <v>Effectuez l’étape 1</v>
      </c>
      <c r="P1737" s="3">
        <f t="shared" si="27"/>
        <v>0</v>
      </c>
      <c r="R1737" s="110" t="e">
        <f>IF(revenueReduction&gt;0.3,MAX(IF($B1737="Non - avec lien de dépendance",MIN(1129,H1737,$C1737)*overallRate,MIN(1129,H1737)*overallRate),ROUND(MAX(IF($B1737="Non - avec lien de dépendance",0,MIN((0.75*H1737),847)),MIN(H1737,(0.75*$C1737),847)),2)),IF($B1737="Non - avec lien de dépendance",MIN(1129,H1737,$C1737)*overallRate,MIN(1129,H1737)*overallRate))</f>
        <v>#VALUE!</v>
      </c>
      <c r="S1737" s="110" t="e">
        <f>IF(revenueReduction&gt;0.3,MAX(IF($B1737="Non - avec lien de dépendance",MIN(1129,I1737,$C1737)*overallRate,MIN(1129,I1737)*overallRate),ROUND(MAX(IF($B1737="Non - avec lien de dépendance",0,MIN((0.75*I1737),847)),MIN(I1737,(0.75*$C1737),847)),2)),IF($B1737="Non - avec lien de dépendance",MIN(1129,I1737,$C1737)*overallRate,MIN(1129,I1737)*overallRate))</f>
        <v>#VALUE!</v>
      </c>
      <c r="T1737" s="110" t="e">
        <f>IF(revenueReduction&gt;0.3,MAX(IF($B1737="Non - avec lien de dépendance",MIN(1129,J1737,$C1737)*overallRate,MIN(1129,J1737)*overallRate),ROUND(MAX(IF($B1737="Non - avec lien de dépendance",0,MIN((0.75*J1737),847)),MIN(J1737,(0.75*$C1737),847)),2)),IF($B1737="Non - avec lien de dépendance",MIN(1129,J1737,$C1737)*overallRate,MIN(1129,J1737)*overallRate))</f>
        <v>#VALUE!</v>
      </c>
      <c r="U1737" s="110" t="e">
        <f>IF(revenueReduction&gt;0.3,MAX(IF($B1737="Non - avec lien de dépendance",MIN(1129,K1737,$C1737)*overallRate,MIN(1129,K1737)*overallRate),ROUND(MAX(IF($B1737="Non - avec lien de dépendance",0,MIN((0.75*K1737),847)),MIN(K1737,(0.75*$C1737),847)),2)),IF($B1737="Non - avec lien de dépendance",MIN(1129,K1737,$C1737)*overallRate,MIN(1129,K1737)*overallRate))</f>
        <v>#VALUE!</v>
      </c>
    </row>
    <row r="1738" spans="12:21" x14ac:dyDescent="0.5">
      <c r="L1738" s="56" t="str">
        <f>IF(ISTEXT(overallRate),"Effectuez l’étape 1",IF(OR(COUNT($C1738,H1738)&lt;&gt;2,overallRate=0),0,IF(D1738="Oui",ROUND(MAX(IF($B1738="Non - avec lien de dépendance",0,MIN((0.75*H1738),847)),MIN(H1738,(0.75*$C1738),847)),2),R1738)))</f>
        <v>Effectuez l’étape 1</v>
      </c>
      <c r="M1738" s="56" t="str">
        <f>IF(ISTEXT(overallRate),"Effectuez l’étape 1",IF(OR(COUNT($C1738,I1738)&lt;&gt;2,overallRate=0),0,IF(E1738="Yes",ROUND(MAX(IF($B1738="Non - avec lien de dépendance",0,MIN((0.75*I1738),847)),MIN(I1738,(0.75*$C1738),847)),2),S1738)))</f>
        <v>Effectuez l’étape 1</v>
      </c>
      <c r="N1738" s="56" t="str">
        <f>IF(ISTEXT(overallRate),"Effectuez l’étape 1",IF(OR(COUNT($C1738,J1738)&lt;&gt;2,overallRate=0),0,IF(F1738="Yes",ROUND(MAX(IF($B1738="Non - avec lien de dépendance",0,MIN((0.75*J1738),847)),MIN(J1738,(0.75*$C1738),847)),2),T1738)))</f>
        <v>Effectuez l’étape 1</v>
      </c>
      <c r="O1738" s="56" t="str">
        <f>IF(ISTEXT(overallRate),"Effectuez l’étape 1",IF(OR(COUNT($C1738,K1738)&lt;&gt;2,overallRate=0),0,IF(G1738="Yes",ROUND(MAX(IF($B1738="Non - avec lien de dépendance",0,MIN((0.75*K1738),847)),MIN(K1738,(0.75*$C1738),847)),2),U1738)))</f>
        <v>Effectuez l’étape 1</v>
      </c>
      <c r="P1738" s="3">
        <f t="shared" si="27"/>
        <v>0</v>
      </c>
      <c r="R1738" s="110" t="e">
        <f>IF(revenueReduction&gt;0.3,MAX(IF($B1738="Non - avec lien de dépendance",MIN(1129,H1738,$C1738)*overallRate,MIN(1129,H1738)*overallRate),ROUND(MAX(IF($B1738="Non - avec lien de dépendance",0,MIN((0.75*H1738),847)),MIN(H1738,(0.75*$C1738),847)),2)),IF($B1738="Non - avec lien de dépendance",MIN(1129,H1738,$C1738)*overallRate,MIN(1129,H1738)*overallRate))</f>
        <v>#VALUE!</v>
      </c>
      <c r="S1738" s="110" t="e">
        <f>IF(revenueReduction&gt;0.3,MAX(IF($B1738="Non - avec lien de dépendance",MIN(1129,I1738,$C1738)*overallRate,MIN(1129,I1738)*overallRate),ROUND(MAX(IF($B1738="Non - avec lien de dépendance",0,MIN((0.75*I1738),847)),MIN(I1738,(0.75*$C1738),847)),2)),IF($B1738="Non - avec lien de dépendance",MIN(1129,I1738,$C1738)*overallRate,MIN(1129,I1738)*overallRate))</f>
        <v>#VALUE!</v>
      </c>
      <c r="T1738" s="110" t="e">
        <f>IF(revenueReduction&gt;0.3,MAX(IF($B1738="Non - avec lien de dépendance",MIN(1129,J1738,$C1738)*overallRate,MIN(1129,J1738)*overallRate),ROUND(MAX(IF($B1738="Non - avec lien de dépendance",0,MIN((0.75*J1738),847)),MIN(J1738,(0.75*$C1738),847)),2)),IF($B1738="Non - avec lien de dépendance",MIN(1129,J1738,$C1738)*overallRate,MIN(1129,J1738)*overallRate))</f>
        <v>#VALUE!</v>
      </c>
      <c r="U1738" s="110" t="e">
        <f>IF(revenueReduction&gt;0.3,MAX(IF($B1738="Non - avec lien de dépendance",MIN(1129,K1738,$C1738)*overallRate,MIN(1129,K1738)*overallRate),ROUND(MAX(IF($B1738="Non - avec lien de dépendance",0,MIN((0.75*K1738),847)),MIN(K1738,(0.75*$C1738),847)),2)),IF($B1738="Non - avec lien de dépendance",MIN(1129,K1738,$C1738)*overallRate,MIN(1129,K1738)*overallRate))</f>
        <v>#VALUE!</v>
      </c>
    </row>
    <row r="1739" spans="12:21" x14ac:dyDescent="0.5">
      <c r="L1739" s="56" t="str">
        <f>IF(ISTEXT(overallRate),"Effectuez l’étape 1",IF(OR(COUNT($C1739,H1739)&lt;&gt;2,overallRate=0),0,IF(D1739="Oui",ROUND(MAX(IF($B1739="Non - avec lien de dépendance",0,MIN((0.75*H1739),847)),MIN(H1739,(0.75*$C1739),847)),2),R1739)))</f>
        <v>Effectuez l’étape 1</v>
      </c>
      <c r="M1739" s="56" t="str">
        <f>IF(ISTEXT(overallRate),"Effectuez l’étape 1",IF(OR(COUNT($C1739,I1739)&lt;&gt;2,overallRate=0),0,IF(E1739="Yes",ROUND(MAX(IF($B1739="Non - avec lien de dépendance",0,MIN((0.75*I1739),847)),MIN(I1739,(0.75*$C1739),847)),2),S1739)))</f>
        <v>Effectuez l’étape 1</v>
      </c>
      <c r="N1739" s="56" t="str">
        <f>IF(ISTEXT(overallRate),"Effectuez l’étape 1",IF(OR(COUNT($C1739,J1739)&lt;&gt;2,overallRate=0),0,IF(F1739="Yes",ROUND(MAX(IF($B1739="Non - avec lien de dépendance",0,MIN((0.75*J1739),847)),MIN(J1739,(0.75*$C1739),847)),2),T1739)))</f>
        <v>Effectuez l’étape 1</v>
      </c>
      <c r="O1739" s="56" t="str">
        <f>IF(ISTEXT(overallRate),"Effectuez l’étape 1",IF(OR(COUNT($C1739,K1739)&lt;&gt;2,overallRate=0),0,IF(G1739="Yes",ROUND(MAX(IF($B1739="Non - avec lien de dépendance",0,MIN((0.75*K1739),847)),MIN(K1739,(0.75*$C1739),847)),2),U1739)))</f>
        <v>Effectuez l’étape 1</v>
      </c>
      <c r="P1739" s="3">
        <f t="shared" si="27"/>
        <v>0</v>
      </c>
      <c r="R1739" s="110" t="e">
        <f>IF(revenueReduction&gt;0.3,MAX(IF($B1739="Non - avec lien de dépendance",MIN(1129,H1739,$C1739)*overallRate,MIN(1129,H1739)*overallRate),ROUND(MAX(IF($B1739="Non - avec lien de dépendance",0,MIN((0.75*H1739),847)),MIN(H1739,(0.75*$C1739),847)),2)),IF($B1739="Non - avec lien de dépendance",MIN(1129,H1739,$C1739)*overallRate,MIN(1129,H1739)*overallRate))</f>
        <v>#VALUE!</v>
      </c>
      <c r="S1739" s="110" t="e">
        <f>IF(revenueReduction&gt;0.3,MAX(IF($B1739="Non - avec lien de dépendance",MIN(1129,I1739,$C1739)*overallRate,MIN(1129,I1739)*overallRate),ROUND(MAX(IF($B1739="Non - avec lien de dépendance",0,MIN((0.75*I1739),847)),MIN(I1739,(0.75*$C1739),847)),2)),IF($B1739="Non - avec lien de dépendance",MIN(1129,I1739,$C1739)*overallRate,MIN(1129,I1739)*overallRate))</f>
        <v>#VALUE!</v>
      </c>
      <c r="T1739" s="110" t="e">
        <f>IF(revenueReduction&gt;0.3,MAX(IF($B1739="Non - avec lien de dépendance",MIN(1129,J1739,$C1739)*overallRate,MIN(1129,J1739)*overallRate),ROUND(MAX(IF($B1739="Non - avec lien de dépendance",0,MIN((0.75*J1739),847)),MIN(J1739,(0.75*$C1739),847)),2)),IF($B1739="Non - avec lien de dépendance",MIN(1129,J1739,$C1739)*overallRate,MIN(1129,J1739)*overallRate))</f>
        <v>#VALUE!</v>
      </c>
      <c r="U1739" s="110" t="e">
        <f>IF(revenueReduction&gt;0.3,MAX(IF($B1739="Non - avec lien de dépendance",MIN(1129,K1739,$C1739)*overallRate,MIN(1129,K1739)*overallRate),ROUND(MAX(IF($B1739="Non - avec lien de dépendance",0,MIN((0.75*K1739),847)),MIN(K1739,(0.75*$C1739),847)),2)),IF($B1739="Non - avec lien de dépendance",MIN(1129,K1739,$C1739)*overallRate,MIN(1129,K1739)*overallRate))</f>
        <v>#VALUE!</v>
      </c>
    </row>
    <row r="1740" spans="12:21" x14ac:dyDescent="0.5">
      <c r="L1740" s="56" t="str">
        <f>IF(ISTEXT(overallRate),"Effectuez l’étape 1",IF(OR(COUNT($C1740,H1740)&lt;&gt;2,overallRate=0),0,IF(D1740="Oui",ROUND(MAX(IF($B1740="Non - avec lien de dépendance",0,MIN((0.75*H1740),847)),MIN(H1740,(0.75*$C1740),847)),2),R1740)))</f>
        <v>Effectuez l’étape 1</v>
      </c>
      <c r="M1740" s="56" t="str">
        <f>IF(ISTEXT(overallRate),"Effectuez l’étape 1",IF(OR(COUNT($C1740,I1740)&lt;&gt;2,overallRate=0),0,IF(E1740="Yes",ROUND(MAX(IF($B1740="Non - avec lien de dépendance",0,MIN((0.75*I1740),847)),MIN(I1740,(0.75*$C1740),847)),2),S1740)))</f>
        <v>Effectuez l’étape 1</v>
      </c>
      <c r="N1740" s="56" t="str">
        <f>IF(ISTEXT(overallRate),"Effectuez l’étape 1",IF(OR(COUNT($C1740,J1740)&lt;&gt;2,overallRate=0),0,IF(F1740="Yes",ROUND(MAX(IF($B1740="Non - avec lien de dépendance",0,MIN((0.75*J1740),847)),MIN(J1740,(0.75*$C1740),847)),2),T1740)))</f>
        <v>Effectuez l’étape 1</v>
      </c>
      <c r="O1740" s="56" t="str">
        <f>IF(ISTEXT(overallRate),"Effectuez l’étape 1",IF(OR(COUNT($C1740,K1740)&lt;&gt;2,overallRate=0),0,IF(G1740="Yes",ROUND(MAX(IF($B1740="Non - avec lien de dépendance",0,MIN((0.75*K1740),847)),MIN(K1740,(0.75*$C1740),847)),2),U1740)))</f>
        <v>Effectuez l’étape 1</v>
      </c>
      <c r="P1740" s="3">
        <f t="shared" si="27"/>
        <v>0</v>
      </c>
      <c r="R1740" s="110" t="e">
        <f>IF(revenueReduction&gt;0.3,MAX(IF($B1740="Non - avec lien de dépendance",MIN(1129,H1740,$C1740)*overallRate,MIN(1129,H1740)*overallRate),ROUND(MAX(IF($B1740="Non - avec lien de dépendance",0,MIN((0.75*H1740),847)),MIN(H1740,(0.75*$C1740),847)),2)),IF($B1740="Non - avec lien de dépendance",MIN(1129,H1740,$C1740)*overallRate,MIN(1129,H1740)*overallRate))</f>
        <v>#VALUE!</v>
      </c>
      <c r="S1740" s="110" t="e">
        <f>IF(revenueReduction&gt;0.3,MAX(IF($B1740="Non - avec lien de dépendance",MIN(1129,I1740,$C1740)*overallRate,MIN(1129,I1740)*overallRate),ROUND(MAX(IF($B1740="Non - avec lien de dépendance",0,MIN((0.75*I1740),847)),MIN(I1740,(0.75*$C1740),847)),2)),IF($B1740="Non - avec lien de dépendance",MIN(1129,I1740,$C1740)*overallRate,MIN(1129,I1740)*overallRate))</f>
        <v>#VALUE!</v>
      </c>
      <c r="T1740" s="110" t="e">
        <f>IF(revenueReduction&gt;0.3,MAX(IF($B1740="Non - avec lien de dépendance",MIN(1129,J1740,$C1740)*overallRate,MIN(1129,J1740)*overallRate),ROUND(MAX(IF($B1740="Non - avec lien de dépendance",0,MIN((0.75*J1740),847)),MIN(J1740,(0.75*$C1740),847)),2)),IF($B1740="Non - avec lien de dépendance",MIN(1129,J1740,$C1740)*overallRate,MIN(1129,J1740)*overallRate))</f>
        <v>#VALUE!</v>
      </c>
      <c r="U1740" s="110" t="e">
        <f>IF(revenueReduction&gt;0.3,MAX(IF($B1740="Non - avec lien de dépendance",MIN(1129,K1740,$C1740)*overallRate,MIN(1129,K1740)*overallRate),ROUND(MAX(IF($B1740="Non - avec lien de dépendance",0,MIN((0.75*K1740),847)),MIN(K1740,(0.75*$C1740),847)),2)),IF($B1740="Non - avec lien de dépendance",MIN(1129,K1740,$C1740)*overallRate,MIN(1129,K1740)*overallRate))</f>
        <v>#VALUE!</v>
      </c>
    </row>
    <row r="1741" spans="12:21" x14ac:dyDescent="0.5">
      <c r="L1741" s="56" t="str">
        <f>IF(ISTEXT(overallRate),"Effectuez l’étape 1",IF(OR(COUNT($C1741,H1741)&lt;&gt;2,overallRate=0),0,IF(D1741="Oui",ROUND(MAX(IF($B1741="Non - avec lien de dépendance",0,MIN((0.75*H1741),847)),MIN(H1741,(0.75*$C1741),847)),2),R1741)))</f>
        <v>Effectuez l’étape 1</v>
      </c>
      <c r="M1741" s="56" t="str">
        <f>IF(ISTEXT(overallRate),"Effectuez l’étape 1",IF(OR(COUNT($C1741,I1741)&lt;&gt;2,overallRate=0),0,IF(E1741="Yes",ROUND(MAX(IF($B1741="Non - avec lien de dépendance",0,MIN((0.75*I1741),847)),MIN(I1741,(0.75*$C1741),847)),2),S1741)))</f>
        <v>Effectuez l’étape 1</v>
      </c>
      <c r="N1741" s="56" t="str">
        <f>IF(ISTEXT(overallRate),"Effectuez l’étape 1",IF(OR(COUNT($C1741,J1741)&lt;&gt;2,overallRate=0),0,IF(F1741="Yes",ROUND(MAX(IF($B1741="Non - avec lien de dépendance",0,MIN((0.75*J1741),847)),MIN(J1741,(0.75*$C1741),847)),2),T1741)))</f>
        <v>Effectuez l’étape 1</v>
      </c>
      <c r="O1741" s="56" t="str">
        <f>IF(ISTEXT(overallRate),"Effectuez l’étape 1",IF(OR(COUNT($C1741,K1741)&lt;&gt;2,overallRate=0),0,IF(G1741="Yes",ROUND(MAX(IF($B1741="Non - avec lien de dépendance",0,MIN((0.75*K1741),847)),MIN(K1741,(0.75*$C1741),847)),2),U1741)))</f>
        <v>Effectuez l’étape 1</v>
      </c>
      <c r="P1741" s="3">
        <f t="shared" si="27"/>
        <v>0</v>
      </c>
      <c r="R1741" s="110" t="e">
        <f>IF(revenueReduction&gt;0.3,MAX(IF($B1741="Non - avec lien de dépendance",MIN(1129,H1741,$C1741)*overallRate,MIN(1129,H1741)*overallRate),ROUND(MAX(IF($B1741="Non - avec lien de dépendance",0,MIN((0.75*H1741),847)),MIN(H1741,(0.75*$C1741),847)),2)),IF($B1741="Non - avec lien de dépendance",MIN(1129,H1741,$C1741)*overallRate,MIN(1129,H1741)*overallRate))</f>
        <v>#VALUE!</v>
      </c>
      <c r="S1741" s="110" t="e">
        <f>IF(revenueReduction&gt;0.3,MAX(IF($B1741="Non - avec lien de dépendance",MIN(1129,I1741,$C1741)*overallRate,MIN(1129,I1741)*overallRate),ROUND(MAX(IF($B1741="Non - avec lien de dépendance",0,MIN((0.75*I1741),847)),MIN(I1741,(0.75*$C1741),847)),2)),IF($B1741="Non - avec lien de dépendance",MIN(1129,I1741,$C1741)*overallRate,MIN(1129,I1741)*overallRate))</f>
        <v>#VALUE!</v>
      </c>
      <c r="T1741" s="110" t="e">
        <f>IF(revenueReduction&gt;0.3,MAX(IF($B1741="Non - avec lien de dépendance",MIN(1129,J1741,$C1741)*overallRate,MIN(1129,J1741)*overallRate),ROUND(MAX(IF($B1741="Non - avec lien de dépendance",0,MIN((0.75*J1741),847)),MIN(J1741,(0.75*$C1741),847)),2)),IF($B1741="Non - avec lien de dépendance",MIN(1129,J1741,$C1741)*overallRate,MIN(1129,J1741)*overallRate))</f>
        <v>#VALUE!</v>
      </c>
      <c r="U1741" s="110" t="e">
        <f>IF(revenueReduction&gt;0.3,MAX(IF($B1741="Non - avec lien de dépendance",MIN(1129,K1741,$C1741)*overallRate,MIN(1129,K1741)*overallRate),ROUND(MAX(IF($B1741="Non - avec lien de dépendance",0,MIN((0.75*K1741),847)),MIN(K1741,(0.75*$C1741),847)),2)),IF($B1741="Non - avec lien de dépendance",MIN(1129,K1741,$C1741)*overallRate,MIN(1129,K1741)*overallRate))</f>
        <v>#VALUE!</v>
      </c>
    </row>
    <row r="1742" spans="12:21" x14ac:dyDescent="0.5">
      <c r="L1742" s="56" t="str">
        <f>IF(ISTEXT(overallRate),"Effectuez l’étape 1",IF(OR(COUNT($C1742,H1742)&lt;&gt;2,overallRate=0),0,IF(D1742="Oui",ROUND(MAX(IF($B1742="Non - avec lien de dépendance",0,MIN((0.75*H1742),847)),MIN(H1742,(0.75*$C1742),847)),2),R1742)))</f>
        <v>Effectuez l’étape 1</v>
      </c>
      <c r="M1742" s="56" t="str">
        <f>IF(ISTEXT(overallRate),"Effectuez l’étape 1",IF(OR(COUNT($C1742,I1742)&lt;&gt;2,overallRate=0),0,IF(E1742="Yes",ROUND(MAX(IF($B1742="Non - avec lien de dépendance",0,MIN((0.75*I1742),847)),MIN(I1742,(0.75*$C1742),847)),2),S1742)))</f>
        <v>Effectuez l’étape 1</v>
      </c>
      <c r="N1742" s="56" t="str">
        <f>IF(ISTEXT(overallRate),"Effectuez l’étape 1",IF(OR(COUNT($C1742,J1742)&lt;&gt;2,overallRate=0),0,IF(F1742="Yes",ROUND(MAX(IF($B1742="Non - avec lien de dépendance",0,MIN((0.75*J1742),847)),MIN(J1742,(0.75*$C1742),847)),2),T1742)))</f>
        <v>Effectuez l’étape 1</v>
      </c>
      <c r="O1742" s="56" t="str">
        <f>IF(ISTEXT(overallRate),"Effectuez l’étape 1",IF(OR(COUNT($C1742,K1742)&lt;&gt;2,overallRate=0),0,IF(G1742="Yes",ROUND(MAX(IF($B1742="Non - avec lien de dépendance",0,MIN((0.75*K1742),847)),MIN(K1742,(0.75*$C1742),847)),2),U1742)))</f>
        <v>Effectuez l’étape 1</v>
      </c>
      <c r="P1742" s="3">
        <f t="shared" si="27"/>
        <v>0</v>
      </c>
      <c r="R1742" s="110" t="e">
        <f>IF(revenueReduction&gt;0.3,MAX(IF($B1742="Non - avec lien de dépendance",MIN(1129,H1742,$C1742)*overallRate,MIN(1129,H1742)*overallRate),ROUND(MAX(IF($B1742="Non - avec lien de dépendance",0,MIN((0.75*H1742),847)),MIN(H1742,(0.75*$C1742),847)),2)),IF($B1742="Non - avec lien de dépendance",MIN(1129,H1742,$C1742)*overallRate,MIN(1129,H1742)*overallRate))</f>
        <v>#VALUE!</v>
      </c>
      <c r="S1742" s="110" t="e">
        <f>IF(revenueReduction&gt;0.3,MAX(IF($B1742="Non - avec lien de dépendance",MIN(1129,I1742,$C1742)*overallRate,MIN(1129,I1742)*overallRate),ROUND(MAX(IF($B1742="Non - avec lien de dépendance",0,MIN((0.75*I1742),847)),MIN(I1742,(0.75*$C1742),847)),2)),IF($B1742="Non - avec lien de dépendance",MIN(1129,I1742,$C1742)*overallRate,MIN(1129,I1742)*overallRate))</f>
        <v>#VALUE!</v>
      </c>
      <c r="T1742" s="110" t="e">
        <f>IF(revenueReduction&gt;0.3,MAX(IF($B1742="Non - avec lien de dépendance",MIN(1129,J1742,$C1742)*overallRate,MIN(1129,J1742)*overallRate),ROUND(MAX(IF($B1742="Non - avec lien de dépendance",0,MIN((0.75*J1742),847)),MIN(J1742,(0.75*$C1742),847)),2)),IF($B1742="Non - avec lien de dépendance",MIN(1129,J1742,$C1742)*overallRate,MIN(1129,J1742)*overallRate))</f>
        <v>#VALUE!</v>
      </c>
      <c r="U1742" s="110" t="e">
        <f>IF(revenueReduction&gt;0.3,MAX(IF($B1742="Non - avec lien de dépendance",MIN(1129,K1742,$C1742)*overallRate,MIN(1129,K1742)*overallRate),ROUND(MAX(IF($B1742="Non - avec lien de dépendance",0,MIN((0.75*K1742),847)),MIN(K1742,(0.75*$C1742),847)),2)),IF($B1742="Non - avec lien de dépendance",MIN(1129,K1742,$C1742)*overallRate,MIN(1129,K1742)*overallRate))</f>
        <v>#VALUE!</v>
      </c>
    </row>
    <row r="1743" spans="12:21" x14ac:dyDescent="0.5">
      <c r="L1743" s="56" t="str">
        <f>IF(ISTEXT(overallRate),"Effectuez l’étape 1",IF(OR(COUNT($C1743,H1743)&lt;&gt;2,overallRate=0),0,IF(D1743="Oui",ROUND(MAX(IF($B1743="Non - avec lien de dépendance",0,MIN((0.75*H1743),847)),MIN(H1743,(0.75*$C1743),847)),2),R1743)))</f>
        <v>Effectuez l’étape 1</v>
      </c>
      <c r="M1743" s="56" t="str">
        <f>IF(ISTEXT(overallRate),"Effectuez l’étape 1",IF(OR(COUNT($C1743,I1743)&lt;&gt;2,overallRate=0),0,IF(E1743="Yes",ROUND(MAX(IF($B1743="Non - avec lien de dépendance",0,MIN((0.75*I1743),847)),MIN(I1743,(0.75*$C1743),847)),2),S1743)))</f>
        <v>Effectuez l’étape 1</v>
      </c>
      <c r="N1743" s="56" t="str">
        <f>IF(ISTEXT(overallRate),"Effectuez l’étape 1",IF(OR(COUNT($C1743,J1743)&lt;&gt;2,overallRate=0),0,IF(F1743="Yes",ROUND(MAX(IF($B1743="Non - avec lien de dépendance",0,MIN((0.75*J1743),847)),MIN(J1743,(0.75*$C1743),847)),2),T1743)))</f>
        <v>Effectuez l’étape 1</v>
      </c>
      <c r="O1743" s="56" t="str">
        <f>IF(ISTEXT(overallRate),"Effectuez l’étape 1",IF(OR(COUNT($C1743,K1743)&lt;&gt;2,overallRate=0),0,IF(G1743="Yes",ROUND(MAX(IF($B1743="Non - avec lien de dépendance",0,MIN((0.75*K1743),847)),MIN(K1743,(0.75*$C1743),847)),2),U1743)))</f>
        <v>Effectuez l’étape 1</v>
      </c>
      <c r="P1743" s="3">
        <f t="shared" si="27"/>
        <v>0</v>
      </c>
      <c r="R1743" s="110" t="e">
        <f>IF(revenueReduction&gt;0.3,MAX(IF($B1743="Non - avec lien de dépendance",MIN(1129,H1743,$C1743)*overallRate,MIN(1129,H1743)*overallRate),ROUND(MAX(IF($B1743="Non - avec lien de dépendance",0,MIN((0.75*H1743),847)),MIN(H1743,(0.75*$C1743),847)),2)),IF($B1743="Non - avec lien de dépendance",MIN(1129,H1743,$C1743)*overallRate,MIN(1129,H1743)*overallRate))</f>
        <v>#VALUE!</v>
      </c>
      <c r="S1743" s="110" t="e">
        <f>IF(revenueReduction&gt;0.3,MAX(IF($B1743="Non - avec lien de dépendance",MIN(1129,I1743,$C1743)*overallRate,MIN(1129,I1743)*overallRate),ROUND(MAX(IF($B1743="Non - avec lien de dépendance",0,MIN((0.75*I1743),847)),MIN(I1743,(0.75*$C1743),847)),2)),IF($B1743="Non - avec lien de dépendance",MIN(1129,I1743,$C1743)*overallRate,MIN(1129,I1743)*overallRate))</f>
        <v>#VALUE!</v>
      </c>
      <c r="T1743" s="110" t="e">
        <f>IF(revenueReduction&gt;0.3,MAX(IF($B1743="Non - avec lien de dépendance",MIN(1129,J1743,$C1743)*overallRate,MIN(1129,J1743)*overallRate),ROUND(MAX(IF($B1743="Non - avec lien de dépendance",0,MIN((0.75*J1743),847)),MIN(J1743,(0.75*$C1743),847)),2)),IF($B1743="Non - avec lien de dépendance",MIN(1129,J1743,$C1743)*overallRate,MIN(1129,J1743)*overallRate))</f>
        <v>#VALUE!</v>
      </c>
      <c r="U1743" s="110" t="e">
        <f>IF(revenueReduction&gt;0.3,MAX(IF($B1743="Non - avec lien de dépendance",MIN(1129,K1743,$C1743)*overallRate,MIN(1129,K1743)*overallRate),ROUND(MAX(IF($B1743="Non - avec lien de dépendance",0,MIN((0.75*K1743),847)),MIN(K1743,(0.75*$C1743),847)),2)),IF($B1743="Non - avec lien de dépendance",MIN(1129,K1743,$C1743)*overallRate,MIN(1129,K1743)*overallRate))</f>
        <v>#VALUE!</v>
      </c>
    </row>
    <row r="1744" spans="12:21" x14ac:dyDescent="0.5">
      <c r="L1744" s="56" t="str">
        <f>IF(ISTEXT(overallRate),"Effectuez l’étape 1",IF(OR(COUNT($C1744,H1744)&lt;&gt;2,overallRate=0),0,IF(D1744="Oui",ROUND(MAX(IF($B1744="Non - avec lien de dépendance",0,MIN((0.75*H1744),847)),MIN(H1744,(0.75*$C1744),847)),2),R1744)))</f>
        <v>Effectuez l’étape 1</v>
      </c>
      <c r="M1744" s="56" t="str">
        <f>IF(ISTEXT(overallRate),"Effectuez l’étape 1",IF(OR(COUNT($C1744,I1744)&lt;&gt;2,overallRate=0),0,IF(E1744="Yes",ROUND(MAX(IF($B1744="Non - avec lien de dépendance",0,MIN((0.75*I1744),847)),MIN(I1744,(0.75*$C1744),847)),2),S1744)))</f>
        <v>Effectuez l’étape 1</v>
      </c>
      <c r="N1744" s="56" t="str">
        <f>IF(ISTEXT(overallRate),"Effectuez l’étape 1",IF(OR(COUNT($C1744,J1744)&lt;&gt;2,overallRate=0),0,IF(F1744="Yes",ROUND(MAX(IF($B1744="Non - avec lien de dépendance",0,MIN((0.75*J1744),847)),MIN(J1744,(0.75*$C1744),847)),2),T1744)))</f>
        <v>Effectuez l’étape 1</v>
      </c>
      <c r="O1744" s="56" t="str">
        <f>IF(ISTEXT(overallRate),"Effectuez l’étape 1",IF(OR(COUNT($C1744,K1744)&lt;&gt;2,overallRate=0),0,IF(G1744="Yes",ROUND(MAX(IF($B1744="Non - avec lien de dépendance",0,MIN((0.75*K1744),847)),MIN(K1744,(0.75*$C1744),847)),2),U1744)))</f>
        <v>Effectuez l’étape 1</v>
      </c>
      <c r="P1744" s="3">
        <f t="shared" si="27"/>
        <v>0</v>
      </c>
      <c r="R1744" s="110" t="e">
        <f>IF(revenueReduction&gt;0.3,MAX(IF($B1744="Non - avec lien de dépendance",MIN(1129,H1744,$C1744)*overallRate,MIN(1129,H1744)*overallRate),ROUND(MAX(IF($B1744="Non - avec lien de dépendance",0,MIN((0.75*H1744),847)),MIN(H1744,(0.75*$C1744),847)),2)),IF($B1744="Non - avec lien de dépendance",MIN(1129,H1744,$C1744)*overallRate,MIN(1129,H1744)*overallRate))</f>
        <v>#VALUE!</v>
      </c>
      <c r="S1744" s="110" t="e">
        <f>IF(revenueReduction&gt;0.3,MAX(IF($B1744="Non - avec lien de dépendance",MIN(1129,I1744,$C1744)*overallRate,MIN(1129,I1744)*overallRate),ROUND(MAX(IF($B1744="Non - avec lien de dépendance",0,MIN((0.75*I1744),847)),MIN(I1744,(0.75*$C1744),847)),2)),IF($B1744="Non - avec lien de dépendance",MIN(1129,I1744,$C1744)*overallRate,MIN(1129,I1744)*overallRate))</f>
        <v>#VALUE!</v>
      </c>
      <c r="T1744" s="110" t="e">
        <f>IF(revenueReduction&gt;0.3,MAX(IF($B1744="Non - avec lien de dépendance",MIN(1129,J1744,$C1744)*overallRate,MIN(1129,J1744)*overallRate),ROUND(MAX(IF($B1744="Non - avec lien de dépendance",0,MIN((0.75*J1744),847)),MIN(J1744,(0.75*$C1744),847)),2)),IF($B1744="Non - avec lien de dépendance",MIN(1129,J1744,$C1744)*overallRate,MIN(1129,J1744)*overallRate))</f>
        <v>#VALUE!</v>
      </c>
      <c r="U1744" s="110" t="e">
        <f>IF(revenueReduction&gt;0.3,MAX(IF($B1744="Non - avec lien de dépendance",MIN(1129,K1744,$C1744)*overallRate,MIN(1129,K1744)*overallRate),ROUND(MAX(IF($B1744="Non - avec lien de dépendance",0,MIN((0.75*K1744),847)),MIN(K1744,(0.75*$C1744),847)),2)),IF($B1744="Non - avec lien de dépendance",MIN(1129,K1744,$C1744)*overallRate,MIN(1129,K1744)*overallRate))</f>
        <v>#VALUE!</v>
      </c>
    </row>
    <row r="1745" spans="12:21" x14ac:dyDescent="0.5">
      <c r="L1745" s="56" t="str">
        <f>IF(ISTEXT(overallRate),"Effectuez l’étape 1",IF(OR(COUNT($C1745,H1745)&lt;&gt;2,overallRate=0),0,IF(D1745="Oui",ROUND(MAX(IF($B1745="Non - avec lien de dépendance",0,MIN((0.75*H1745),847)),MIN(H1745,(0.75*$C1745),847)),2),R1745)))</f>
        <v>Effectuez l’étape 1</v>
      </c>
      <c r="M1745" s="56" t="str">
        <f>IF(ISTEXT(overallRate),"Effectuez l’étape 1",IF(OR(COUNT($C1745,I1745)&lt;&gt;2,overallRate=0),0,IF(E1745="Yes",ROUND(MAX(IF($B1745="Non - avec lien de dépendance",0,MIN((0.75*I1745),847)),MIN(I1745,(0.75*$C1745),847)),2),S1745)))</f>
        <v>Effectuez l’étape 1</v>
      </c>
      <c r="N1745" s="56" t="str">
        <f>IF(ISTEXT(overallRate),"Effectuez l’étape 1",IF(OR(COUNT($C1745,J1745)&lt;&gt;2,overallRate=0),0,IF(F1745="Yes",ROUND(MAX(IF($B1745="Non - avec lien de dépendance",0,MIN((0.75*J1745),847)),MIN(J1745,(0.75*$C1745),847)),2),T1745)))</f>
        <v>Effectuez l’étape 1</v>
      </c>
      <c r="O1745" s="56" t="str">
        <f>IF(ISTEXT(overallRate),"Effectuez l’étape 1",IF(OR(COUNT($C1745,K1745)&lt;&gt;2,overallRate=0),0,IF(G1745="Yes",ROUND(MAX(IF($B1745="Non - avec lien de dépendance",0,MIN((0.75*K1745),847)),MIN(K1745,(0.75*$C1745),847)),2),U1745)))</f>
        <v>Effectuez l’étape 1</v>
      </c>
      <c r="P1745" s="3">
        <f t="shared" si="27"/>
        <v>0</v>
      </c>
      <c r="R1745" s="110" t="e">
        <f>IF(revenueReduction&gt;0.3,MAX(IF($B1745="Non - avec lien de dépendance",MIN(1129,H1745,$C1745)*overallRate,MIN(1129,H1745)*overallRate),ROUND(MAX(IF($B1745="Non - avec lien de dépendance",0,MIN((0.75*H1745),847)),MIN(H1745,(0.75*$C1745),847)),2)),IF($B1745="Non - avec lien de dépendance",MIN(1129,H1745,$C1745)*overallRate,MIN(1129,H1745)*overallRate))</f>
        <v>#VALUE!</v>
      </c>
      <c r="S1745" s="110" t="e">
        <f>IF(revenueReduction&gt;0.3,MAX(IF($B1745="Non - avec lien de dépendance",MIN(1129,I1745,$C1745)*overallRate,MIN(1129,I1745)*overallRate),ROUND(MAX(IF($B1745="Non - avec lien de dépendance",0,MIN((0.75*I1745),847)),MIN(I1745,(0.75*$C1745),847)),2)),IF($B1745="Non - avec lien de dépendance",MIN(1129,I1745,$C1745)*overallRate,MIN(1129,I1745)*overallRate))</f>
        <v>#VALUE!</v>
      </c>
      <c r="T1745" s="110" t="e">
        <f>IF(revenueReduction&gt;0.3,MAX(IF($B1745="Non - avec lien de dépendance",MIN(1129,J1745,$C1745)*overallRate,MIN(1129,J1745)*overallRate),ROUND(MAX(IF($B1745="Non - avec lien de dépendance",0,MIN((0.75*J1745),847)),MIN(J1745,(0.75*$C1745),847)),2)),IF($B1745="Non - avec lien de dépendance",MIN(1129,J1745,$C1745)*overallRate,MIN(1129,J1745)*overallRate))</f>
        <v>#VALUE!</v>
      </c>
      <c r="U1745" s="110" t="e">
        <f>IF(revenueReduction&gt;0.3,MAX(IF($B1745="Non - avec lien de dépendance",MIN(1129,K1745,$C1745)*overallRate,MIN(1129,K1745)*overallRate),ROUND(MAX(IF($B1745="Non - avec lien de dépendance",0,MIN((0.75*K1745),847)),MIN(K1745,(0.75*$C1745),847)),2)),IF($B1745="Non - avec lien de dépendance",MIN(1129,K1745,$C1745)*overallRate,MIN(1129,K1745)*overallRate))</f>
        <v>#VALUE!</v>
      </c>
    </row>
    <row r="1746" spans="12:21" x14ac:dyDescent="0.5">
      <c r="L1746" s="56" t="str">
        <f>IF(ISTEXT(overallRate),"Effectuez l’étape 1",IF(OR(COUNT($C1746,H1746)&lt;&gt;2,overallRate=0),0,IF(D1746="Oui",ROUND(MAX(IF($B1746="Non - avec lien de dépendance",0,MIN((0.75*H1746),847)),MIN(H1746,(0.75*$C1746),847)),2),R1746)))</f>
        <v>Effectuez l’étape 1</v>
      </c>
      <c r="M1746" s="56" t="str">
        <f>IF(ISTEXT(overallRate),"Effectuez l’étape 1",IF(OR(COUNT($C1746,I1746)&lt;&gt;2,overallRate=0),0,IF(E1746="Yes",ROUND(MAX(IF($B1746="Non - avec lien de dépendance",0,MIN((0.75*I1746),847)),MIN(I1746,(0.75*$C1746),847)),2),S1746)))</f>
        <v>Effectuez l’étape 1</v>
      </c>
      <c r="N1746" s="56" t="str">
        <f>IF(ISTEXT(overallRate),"Effectuez l’étape 1",IF(OR(COUNT($C1746,J1746)&lt;&gt;2,overallRate=0),0,IF(F1746="Yes",ROUND(MAX(IF($B1746="Non - avec lien de dépendance",0,MIN((0.75*J1746),847)),MIN(J1746,(0.75*$C1746),847)),2),T1746)))</f>
        <v>Effectuez l’étape 1</v>
      </c>
      <c r="O1746" s="56" t="str">
        <f>IF(ISTEXT(overallRate),"Effectuez l’étape 1",IF(OR(COUNT($C1746,K1746)&lt;&gt;2,overallRate=0),0,IF(G1746="Yes",ROUND(MAX(IF($B1746="Non - avec lien de dépendance",0,MIN((0.75*K1746),847)),MIN(K1746,(0.75*$C1746),847)),2),U1746)))</f>
        <v>Effectuez l’étape 1</v>
      </c>
      <c r="P1746" s="3">
        <f t="shared" si="27"/>
        <v>0</v>
      </c>
      <c r="R1746" s="110" t="e">
        <f>IF(revenueReduction&gt;0.3,MAX(IF($B1746="Non - avec lien de dépendance",MIN(1129,H1746,$C1746)*overallRate,MIN(1129,H1746)*overallRate),ROUND(MAX(IF($B1746="Non - avec lien de dépendance",0,MIN((0.75*H1746),847)),MIN(H1746,(0.75*$C1746),847)),2)),IF($B1746="Non - avec lien de dépendance",MIN(1129,H1746,$C1746)*overallRate,MIN(1129,H1746)*overallRate))</f>
        <v>#VALUE!</v>
      </c>
      <c r="S1746" s="110" t="e">
        <f>IF(revenueReduction&gt;0.3,MAX(IF($B1746="Non - avec lien de dépendance",MIN(1129,I1746,$C1746)*overallRate,MIN(1129,I1746)*overallRate),ROUND(MAX(IF($B1746="Non - avec lien de dépendance",0,MIN((0.75*I1746),847)),MIN(I1746,(0.75*$C1746),847)),2)),IF($B1746="Non - avec lien de dépendance",MIN(1129,I1746,$C1746)*overallRate,MIN(1129,I1746)*overallRate))</f>
        <v>#VALUE!</v>
      </c>
      <c r="T1746" s="110" t="e">
        <f>IF(revenueReduction&gt;0.3,MAX(IF($B1746="Non - avec lien de dépendance",MIN(1129,J1746,$C1746)*overallRate,MIN(1129,J1746)*overallRate),ROUND(MAX(IF($B1746="Non - avec lien de dépendance",0,MIN((0.75*J1746),847)),MIN(J1746,(0.75*$C1746),847)),2)),IF($B1746="Non - avec lien de dépendance",MIN(1129,J1746,$C1746)*overallRate,MIN(1129,J1746)*overallRate))</f>
        <v>#VALUE!</v>
      </c>
      <c r="U1746" s="110" t="e">
        <f>IF(revenueReduction&gt;0.3,MAX(IF($B1746="Non - avec lien de dépendance",MIN(1129,K1746,$C1746)*overallRate,MIN(1129,K1746)*overallRate),ROUND(MAX(IF($B1746="Non - avec lien de dépendance",0,MIN((0.75*K1746),847)),MIN(K1746,(0.75*$C1746),847)),2)),IF($B1746="Non - avec lien de dépendance",MIN(1129,K1746,$C1746)*overallRate,MIN(1129,K1746)*overallRate))</f>
        <v>#VALUE!</v>
      </c>
    </row>
    <row r="1747" spans="12:21" x14ac:dyDescent="0.5">
      <c r="L1747" s="56" t="str">
        <f>IF(ISTEXT(overallRate),"Effectuez l’étape 1",IF(OR(COUNT($C1747,H1747)&lt;&gt;2,overallRate=0),0,IF(D1747="Oui",ROUND(MAX(IF($B1747="Non - avec lien de dépendance",0,MIN((0.75*H1747),847)),MIN(H1747,(0.75*$C1747),847)),2),R1747)))</f>
        <v>Effectuez l’étape 1</v>
      </c>
      <c r="M1747" s="56" t="str">
        <f>IF(ISTEXT(overallRate),"Effectuez l’étape 1",IF(OR(COUNT($C1747,I1747)&lt;&gt;2,overallRate=0),0,IF(E1747="Yes",ROUND(MAX(IF($B1747="Non - avec lien de dépendance",0,MIN((0.75*I1747),847)),MIN(I1747,(0.75*$C1747),847)),2),S1747)))</f>
        <v>Effectuez l’étape 1</v>
      </c>
      <c r="N1747" s="56" t="str">
        <f>IF(ISTEXT(overallRate),"Effectuez l’étape 1",IF(OR(COUNT($C1747,J1747)&lt;&gt;2,overallRate=0),0,IF(F1747="Yes",ROUND(MAX(IF($B1747="Non - avec lien de dépendance",0,MIN((0.75*J1747),847)),MIN(J1747,(0.75*$C1747),847)),2),T1747)))</f>
        <v>Effectuez l’étape 1</v>
      </c>
      <c r="O1747" s="56" t="str">
        <f>IF(ISTEXT(overallRate),"Effectuez l’étape 1",IF(OR(COUNT($C1747,K1747)&lt;&gt;2,overallRate=0),0,IF(G1747="Yes",ROUND(MAX(IF($B1747="Non - avec lien de dépendance",0,MIN((0.75*K1747),847)),MIN(K1747,(0.75*$C1747),847)),2),U1747)))</f>
        <v>Effectuez l’étape 1</v>
      </c>
      <c r="P1747" s="3">
        <f t="shared" si="27"/>
        <v>0</v>
      </c>
      <c r="R1747" s="110" t="e">
        <f>IF(revenueReduction&gt;0.3,MAX(IF($B1747="Non - avec lien de dépendance",MIN(1129,H1747,$C1747)*overallRate,MIN(1129,H1747)*overallRate),ROUND(MAX(IF($B1747="Non - avec lien de dépendance",0,MIN((0.75*H1747),847)),MIN(H1747,(0.75*$C1747),847)),2)),IF($B1747="Non - avec lien de dépendance",MIN(1129,H1747,$C1747)*overallRate,MIN(1129,H1747)*overallRate))</f>
        <v>#VALUE!</v>
      </c>
      <c r="S1747" s="110" t="e">
        <f>IF(revenueReduction&gt;0.3,MAX(IF($B1747="Non - avec lien de dépendance",MIN(1129,I1747,$C1747)*overallRate,MIN(1129,I1747)*overallRate),ROUND(MAX(IF($B1747="Non - avec lien de dépendance",0,MIN((0.75*I1747),847)),MIN(I1747,(0.75*$C1747),847)),2)),IF($B1747="Non - avec lien de dépendance",MIN(1129,I1747,$C1747)*overallRate,MIN(1129,I1747)*overallRate))</f>
        <v>#VALUE!</v>
      </c>
      <c r="T1747" s="110" t="e">
        <f>IF(revenueReduction&gt;0.3,MAX(IF($B1747="Non - avec lien de dépendance",MIN(1129,J1747,$C1747)*overallRate,MIN(1129,J1747)*overallRate),ROUND(MAX(IF($B1747="Non - avec lien de dépendance",0,MIN((0.75*J1747),847)),MIN(J1747,(0.75*$C1747),847)),2)),IF($B1747="Non - avec lien de dépendance",MIN(1129,J1747,$C1747)*overallRate,MIN(1129,J1747)*overallRate))</f>
        <v>#VALUE!</v>
      </c>
      <c r="U1747" s="110" t="e">
        <f>IF(revenueReduction&gt;0.3,MAX(IF($B1747="Non - avec lien de dépendance",MIN(1129,K1747,$C1747)*overallRate,MIN(1129,K1747)*overallRate),ROUND(MAX(IF($B1747="Non - avec lien de dépendance",0,MIN((0.75*K1747),847)),MIN(K1747,(0.75*$C1747),847)),2)),IF($B1747="Non - avec lien de dépendance",MIN(1129,K1747,$C1747)*overallRate,MIN(1129,K1747)*overallRate))</f>
        <v>#VALUE!</v>
      </c>
    </row>
    <row r="1748" spans="12:21" x14ac:dyDescent="0.5">
      <c r="L1748" s="56" t="str">
        <f>IF(ISTEXT(overallRate),"Effectuez l’étape 1",IF(OR(COUNT($C1748,H1748)&lt;&gt;2,overallRate=0),0,IF(D1748="Oui",ROUND(MAX(IF($B1748="Non - avec lien de dépendance",0,MIN((0.75*H1748),847)),MIN(H1748,(0.75*$C1748),847)),2),R1748)))</f>
        <v>Effectuez l’étape 1</v>
      </c>
      <c r="M1748" s="56" t="str">
        <f>IF(ISTEXT(overallRate),"Effectuez l’étape 1",IF(OR(COUNT($C1748,I1748)&lt;&gt;2,overallRate=0),0,IF(E1748="Yes",ROUND(MAX(IF($B1748="Non - avec lien de dépendance",0,MIN((0.75*I1748),847)),MIN(I1748,(0.75*$C1748),847)),2),S1748)))</f>
        <v>Effectuez l’étape 1</v>
      </c>
      <c r="N1748" s="56" t="str">
        <f>IF(ISTEXT(overallRate),"Effectuez l’étape 1",IF(OR(COUNT($C1748,J1748)&lt;&gt;2,overallRate=0),0,IF(F1748="Yes",ROUND(MAX(IF($B1748="Non - avec lien de dépendance",0,MIN((0.75*J1748),847)),MIN(J1748,(0.75*$C1748),847)),2),T1748)))</f>
        <v>Effectuez l’étape 1</v>
      </c>
      <c r="O1748" s="56" t="str">
        <f>IF(ISTEXT(overallRate),"Effectuez l’étape 1",IF(OR(COUNT($C1748,K1748)&lt;&gt;2,overallRate=0),0,IF(G1748="Yes",ROUND(MAX(IF($B1748="Non - avec lien de dépendance",0,MIN((0.75*K1748),847)),MIN(K1748,(0.75*$C1748),847)),2),U1748)))</f>
        <v>Effectuez l’étape 1</v>
      </c>
      <c r="P1748" s="3">
        <f t="shared" si="27"/>
        <v>0</v>
      </c>
      <c r="R1748" s="110" t="e">
        <f>IF(revenueReduction&gt;0.3,MAX(IF($B1748="Non - avec lien de dépendance",MIN(1129,H1748,$C1748)*overallRate,MIN(1129,H1748)*overallRate),ROUND(MAX(IF($B1748="Non - avec lien de dépendance",0,MIN((0.75*H1748),847)),MIN(H1748,(0.75*$C1748),847)),2)),IF($B1748="Non - avec lien de dépendance",MIN(1129,H1748,$C1748)*overallRate,MIN(1129,H1748)*overallRate))</f>
        <v>#VALUE!</v>
      </c>
      <c r="S1748" s="110" t="e">
        <f>IF(revenueReduction&gt;0.3,MAX(IF($B1748="Non - avec lien de dépendance",MIN(1129,I1748,$C1748)*overallRate,MIN(1129,I1748)*overallRate),ROUND(MAX(IF($B1748="Non - avec lien de dépendance",0,MIN((0.75*I1748),847)),MIN(I1748,(0.75*$C1748),847)),2)),IF($B1748="Non - avec lien de dépendance",MIN(1129,I1748,$C1748)*overallRate,MIN(1129,I1748)*overallRate))</f>
        <v>#VALUE!</v>
      </c>
      <c r="T1748" s="110" t="e">
        <f>IF(revenueReduction&gt;0.3,MAX(IF($B1748="Non - avec lien de dépendance",MIN(1129,J1748,$C1748)*overallRate,MIN(1129,J1748)*overallRate),ROUND(MAX(IF($B1748="Non - avec lien de dépendance",0,MIN((0.75*J1748),847)),MIN(J1748,(0.75*$C1748),847)),2)),IF($B1748="Non - avec lien de dépendance",MIN(1129,J1748,$C1748)*overallRate,MIN(1129,J1748)*overallRate))</f>
        <v>#VALUE!</v>
      </c>
      <c r="U1748" s="110" t="e">
        <f>IF(revenueReduction&gt;0.3,MAX(IF($B1748="Non - avec lien de dépendance",MIN(1129,K1748,$C1748)*overallRate,MIN(1129,K1748)*overallRate),ROUND(MAX(IF($B1748="Non - avec lien de dépendance",0,MIN((0.75*K1748),847)),MIN(K1748,(0.75*$C1748),847)),2)),IF($B1748="Non - avec lien de dépendance",MIN(1129,K1748,$C1748)*overallRate,MIN(1129,K1748)*overallRate))</f>
        <v>#VALUE!</v>
      </c>
    </row>
    <row r="1749" spans="12:21" x14ac:dyDescent="0.5">
      <c r="L1749" s="56" t="str">
        <f>IF(ISTEXT(overallRate),"Effectuez l’étape 1",IF(OR(COUNT($C1749,H1749)&lt;&gt;2,overallRate=0),0,IF(D1749="Oui",ROUND(MAX(IF($B1749="Non - avec lien de dépendance",0,MIN((0.75*H1749),847)),MIN(H1749,(0.75*$C1749),847)),2),R1749)))</f>
        <v>Effectuez l’étape 1</v>
      </c>
      <c r="M1749" s="56" t="str">
        <f>IF(ISTEXT(overallRate),"Effectuez l’étape 1",IF(OR(COUNT($C1749,I1749)&lt;&gt;2,overallRate=0),0,IF(E1749="Yes",ROUND(MAX(IF($B1749="Non - avec lien de dépendance",0,MIN((0.75*I1749),847)),MIN(I1749,(0.75*$C1749),847)),2),S1749)))</f>
        <v>Effectuez l’étape 1</v>
      </c>
      <c r="N1749" s="56" t="str">
        <f>IF(ISTEXT(overallRate),"Effectuez l’étape 1",IF(OR(COUNT($C1749,J1749)&lt;&gt;2,overallRate=0),0,IF(F1749="Yes",ROUND(MAX(IF($B1749="Non - avec lien de dépendance",0,MIN((0.75*J1749),847)),MIN(J1749,(0.75*$C1749),847)),2),T1749)))</f>
        <v>Effectuez l’étape 1</v>
      </c>
      <c r="O1749" s="56" t="str">
        <f>IF(ISTEXT(overallRate),"Effectuez l’étape 1",IF(OR(COUNT($C1749,K1749)&lt;&gt;2,overallRate=0),0,IF(G1749="Yes",ROUND(MAX(IF($B1749="Non - avec lien de dépendance",0,MIN((0.75*K1749),847)),MIN(K1749,(0.75*$C1749),847)),2),U1749)))</f>
        <v>Effectuez l’étape 1</v>
      </c>
      <c r="P1749" s="3">
        <f t="shared" si="27"/>
        <v>0</v>
      </c>
      <c r="R1749" s="110" t="e">
        <f>IF(revenueReduction&gt;0.3,MAX(IF($B1749="Non - avec lien de dépendance",MIN(1129,H1749,$C1749)*overallRate,MIN(1129,H1749)*overallRate),ROUND(MAX(IF($B1749="Non - avec lien de dépendance",0,MIN((0.75*H1749),847)),MIN(H1749,(0.75*$C1749),847)),2)),IF($B1749="Non - avec lien de dépendance",MIN(1129,H1749,$C1749)*overallRate,MIN(1129,H1749)*overallRate))</f>
        <v>#VALUE!</v>
      </c>
      <c r="S1749" s="110" t="e">
        <f>IF(revenueReduction&gt;0.3,MAX(IF($B1749="Non - avec lien de dépendance",MIN(1129,I1749,$C1749)*overallRate,MIN(1129,I1749)*overallRate),ROUND(MAX(IF($B1749="Non - avec lien de dépendance",0,MIN((0.75*I1749),847)),MIN(I1749,(0.75*$C1749),847)),2)),IF($B1749="Non - avec lien de dépendance",MIN(1129,I1749,$C1749)*overallRate,MIN(1129,I1749)*overallRate))</f>
        <v>#VALUE!</v>
      </c>
      <c r="T1749" s="110" t="e">
        <f>IF(revenueReduction&gt;0.3,MAX(IF($B1749="Non - avec lien de dépendance",MIN(1129,J1749,$C1749)*overallRate,MIN(1129,J1749)*overallRate),ROUND(MAX(IF($B1749="Non - avec lien de dépendance",0,MIN((0.75*J1749),847)),MIN(J1749,(0.75*$C1749),847)),2)),IF($B1749="Non - avec lien de dépendance",MIN(1129,J1749,$C1749)*overallRate,MIN(1129,J1749)*overallRate))</f>
        <v>#VALUE!</v>
      </c>
      <c r="U1749" s="110" t="e">
        <f>IF(revenueReduction&gt;0.3,MAX(IF($B1749="Non - avec lien de dépendance",MIN(1129,K1749,$C1749)*overallRate,MIN(1129,K1749)*overallRate),ROUND(MAX(IF($B1749="Non - avec lien de dépendance",0,MIN((0.75*K1749),847)),MIN(K1749,(0.75*$C1749),847)),2)),IF($B1749="Non - avec lien de dépendance",MIN(1129,K1749,$C1749)*overallRate,MIN(1129,K1749)*overallRate))</f>
        <v>#VALUE!</v>
      </c>
    </row>
    <row r="1750" spans="12:21" x14ac:dyDescent="0.5">
      <c r="L1750" s="56" t="str">
        <f>IF(ISTEXT(overallRate),"Effectuez l’étape 1",IF(OR(COUNT($C1750,H1750)&lt;&gt;2,overallRate=0),0,IF(D1750="Oui",ROUND(MAX(IF($B1750="Non - avec lien de dépendance",0,MIN((0.75*H1750),847)),MIN(H1750,(0.75*$C1750),847)),2),R1750)))</f>
        <v>Effectuez l’étape 1</v>
      </c>
      <c r="M1750" s="56" t="str">
        <f>IF(ISTEXT(overallRate),"Effectuez l’étape 1",IF(OR(COUNT($C1750,I1750)&lt;&gt;2,overallRate=0),0,IF(E1750="Yes",ROUND(MAX(IF($B1750="Non - avec lien de dépendance",0,MIN((0.75*I1750),847)),MIN(I1750,(0.75*$C1750),847)),2),S1750)))</f>
        <v>Effectuez l’étape 1</v>
      </c>
      <c r="N1750" s="56" t="str">
        <f>IF(ISTEXT(overallRate),"Effectuez l’étape 1",IF(OR(COUNT($C1750,J1750)&lt;&gt;2,overallRate=0),0,IF(F1750="Yes",ROUND(MAX(IF($B1750="Non - avec lien de dépendance",0,MIN((0.75*J1750),847)),MIN(J1750,(0.75*$C1750),847)),2),T1750)))</f>
        <v>Effectuez l’étape 1</v>
      </c>
      <c r="O1750" s="56" t="str">
        <f>IF(ISTEXT(overallRate),"Effectuez l’étape 1",IF(OR(COUNT($C1750,K1750)&lt;&gt;2,overallRate=0),0,IF(G1750="Yes",ROUND(MAX(IF($B1750="Non - avec lien de dépendance",0,MIN((0.75*K1750),847)),MIN(K1750,(0.75*$C1750),847)),2),U1750)))</f>
        <v>Effectuez l’étape 1</v>
      </c>
      <c r="P1750" s="3">
        <f t="shared" si="27"/>
        <v>0</v>
      </c>
      <c r="R1750" s="110" t="e">
        <f>IF(revenueReduction&gt;0.3,MAX(IF($B1750="Non - avec lien de dépendance",MIN(1129,H1750,$C1750)*overallRate,MIN(1129,H1750)*overallRate),ROUND(MAX(IF($B1750="Non - avec lien de dépendance",0,MIN((0.75*H1750),847)),MIN(H1750,(0.75*$C1750),847)),2)),IF($B1750="Non - avec lien de dépendance",MIN(1129,H1750,$C1750)*overallRate,MIN(1129,H1750)*overallRate))</f>
        <v>#VALUE!</v>
      </c>
      <c r="S1750" s="110" t="e">
        <f>IF(revenueReduction&gt;0.3,MAX(IF($B1750="Non - avec lien de dépendance",MIN(1129,I1750,$C1750)*overallRate,MIN(1129,I1750)*overallRate),ROUND(MAX(IF($B1750="Non - avec lien de dépendance",0,MIN((0.75*I1750),847)),MIN(I1750,(0.75*$C1750),847)),2)),IF($B1750="Non - avec lien de dépendance",MIN(1129,I1750,$C1750)*overallRate,MIN(1129,I1750)*overallRate))</f>
        <v>#VALUE!</v>
      </c>
      <c r="T1750" s="110" t="e">
        <f>IF(revenueReduction&gt;0.3,MAX(IF($B1750="Non - avec lien de dépendance",MIN(1129,J1750,$C1750)*overallRate,MIN(1129,J1750)*overallRate),ROUND(MAX(IF($B1750="Non - avec lien de dépendance",0,MIN((0.75*J1750),847)),MIN(J1750,(0.75*$C1750),847)),2)),IF($B1750="Non - avec lien de dépendance",MIN(1129,J1750,$C1750)*overallRate,MIN(1129,J1750)*overallRate))</f>
        <v>#VALUE!</v>
      </c>
      <c r="U1750" s="110" t="e">
        <f>IF(revenueReduction&gt;0.3,MAX(IF($B1750="Non - avec lien de dépendance",MIN(1129,K1750,$C1750)*overallRate,MIN(1129,K1750)*overallRate),ROUND(MAX(IF($B1750="Non - avec lien de dépendance",0,MIN((0.75*K1750),847)),MIN(K1750,(0.75*$C1750),847)),2)),IF($B1750="Non - avec lien de dépendance",MIN(1129,K1750,$C1750)*overallRate,MIN(1129,K1750)*overallRate))</f>
        <v>#VALUE!</v>
      </c>
    </row>
    <row r="1751" spans="12:21" x14ac:dyDescent="0.5">
      <c r="L1751" s="56" t="str">
        <f>IF(ISTEXT(overallRate),"Effectuez l’étape 1",IF(OR(COUNT($C1751,H1751)&lt;&gt;2,overallRate=0),0,IF(D1751="Oui",ROUND(MAX(IF($B1751="Non - avec lien de dépendance",0,MIN((0.75*H1751),847)),MIN(H1751,(0.75*$C1751),847)),2),R1751)))</f>
        <v>Effectuez l’étape 1</v>
      </c>
      <c r="M1751" s="56" t="str">
        <f>IF(ISTEXT(overallRate),"Effectuez l’étape 1",IF(OR(COUNT($C1751,I1751)&lt;&gt;2,overallRate=0),0,IF(E1751="Yes",ROUND(MAX(IF($B1751="Non - avec lien de dépendance",0,MIN((0.75*I1751),847)),MIN(I1751,(0.75*$C1751),847)),2),S1751)))</f>
        <v>Effectuez l’étape 1</v>
      </c>
      <c r="N1751" s="56" t="str">
        <f>IF(ISTEXT(overallRate),"Effectuez l’étape 1",IF(OR(COUNT($C1751,J1751)&lt;&gt;2,overallRate=0),0,IF(F1751="Yes",ROUND(MAX(IF($B1751="Non - avec lien de dépendance",0,MIN((0.75*J1751),847)),MIN(J1751,(0.75*$C1751),847)),2),T1751)))</f>
        <v>Effectuez l’étape 1</v>
      </c>
      <c r="O1751" s="56" t="str">
        <f>IF(ISTEXT(overallRate),"Effectuez l’étape 1",IF(OR(COUNT($C1751,K1751)&lt;&gt;2,overallRate=0),0,IF(G1751="Yes",ROUND(MAX(IF($B1751="Non - avec lien de dépendance",0,MIN((0.75*K1751),847)),MIN(K1751,(0.75*$C1751),847)),2),U1751)))</f>
        <v>Effectuez l’étape 1</v>
      </c>
      <c r="P1751" s="3">
        <f t="shared" si="27"/>
        <v>0</v>
      </c>
      <c r="R1751" s="110" t="e">
        <f>IF(revenueReduction&gt;0.3,MAX(IF($B1751="Non - avec lien de dépendance",MIN(1129,H1751,$C1751)*overallRate,MIN(1129,H1751)*overallRate),ROUND(MAX(IF($B1751="Non - avec lien de dépendance",0,MIN((0.75*H1751),847)),MIN(H1751,(0.75*$C1751),847)),2)),IF($B1751="Non - avec lien de dépendance",MIN(1129,H1751,$C1751)*overallRate,MIN(1129,H1751)*overallRate))</f>
        <v>#VALUE!</v>
      </c>
      <c r="S1751" s="110" t="e">
        <f>IF(revenueReduction&gt;0.3,MAX(IF($B1751="Non - avec lien de dépendance",MIN(1129,I1751,$C1751)*overallRate,MIN(1129,I1751)*overallRate),ROUND(MAX(IF($B1751="Non - avec lien de dépendance",0,MIN((0.75*I1751),847)),MIN(I1751,(0.75*$C1751),847)),2)),IF($B1751="Non - avec lien de dépendance",MIN(1129,I1751,$C1751)*overallRate,MIN(1129,I1751)*overallRate))</f>
        <v>#VALUE!</v>
      </c>
      <c r="T1751" s="110" t="e">
        <f>IF(revenueReduction&gt;0.3,MAX(IF($B1751="Non - avec lien de dépendance",MIN(1129,J1751,$C1751)*overallRate,MIN(1129,J1751)*overallRate),ROUND(MAX(IF($B1751="Non - avec lien de dépendance",0,MIN((0.75*J1751),847)),MIN(J1751,(0.75*$C1751),847)),2)),IF($B1751="Non - avec lien de dépendance",MIN(1129,J1751,$C1751)*overallRate,MIN(1129,J1751)*overallRate))</f>
        <v>#VALUE!</v>
      </c>
      <c r="U1751" s="110" t="e">
        <f>IF(revenueReduction&gt;0.3,MAX(IF($B1751="Non - avec lien de dépendance",MIN(1129,K1751,$C1751)*overallRate,MIN(1129,K1751)*overallRate),ROUND(MAX(IF($B1751="Non - avec lien de dépendance",0,MIN((0.75*K1751),847)),MIN(K1751,(0.75*$C1751),847)),2)),IF($B1751="Non - avec lien de dépendance",MIN(1129,K1751,$C1751)*overallRate,MIN(1129,K1751)*overallRate))</f>
        <v>#VALUE!</v>
      </c>
    </row>
    <row r="1752" spans="12:21" x14ac:dyDescent="0.5">
      <c r="L1752" s="56" t="str">
        <f>IF(ISTEXT(overallRate),"Effectuez l’étape 1",IF(OR(COUNT($C1752,H1752)&lt;&gt;2,overallRate=0),0,IF(D1752="Oui",ROUND(MAX(IF($B1752="Non - avec lien de dépendance",0,MIN((0.75*H1752),847)),MIN(H1752,(0.75*$C1752),847)),2),R1752)))</f>
        <v>Effectuez l’étape 1</v>
      </c>
      <c r="M1752" s="56" t="str">
        <f>IF(ISTEXT(overallRate),"Effectuez l’étape 1",IF(OR(COUNT($C1752,I1752)&lt;&gt;2,overallRate=0),0,IF(E1752="Yes",ROUND(MAX(IF($B1752="Non - avec lien de dépendance",0,MIN((0.75*I1752),847)),MIN(I1752,(0.75*$C1752),847)),2),S1752)))</f>
        <v>Effectuez l’étape 1</v>
      </c>
      <c r="N1752" s="56" t="str">
        <f>IF(ISTEXT(overallRate),"Effectuez l’étape 1",IF(OR(COUNT($C1752,J1752)&lt;&gt;2,overallRate=0),0,IF(F1752="Yes",ROUND(MAX(IF($B1752="Non - avec lien de dépendance",0,MIN((0.75*J1752),847)),MIN(J1752,(0.75*$C1752),847)),2),T1752)))</f>
        <v>Effectuez l’étape 1</v>
      </c>
      <c r="O1752" s="56" t="str">
        <f>IF(ISTEXT(overallRate),"Effectuez l’étape 1",IF(OR(COUNT($C1752,K1752)&lt;&gt;2,overallRate=0),0,IF(G1752="Yes",ROUND(MAX(IF($B1752="Non - avec lien de dépendance",0,MIN((0.75*K1752),847)),MIN(K1752,(0.75*$C1752),847)),2),U1752)))</f>
        <v>Effectuez l’étape 1</v>
      </c>
      <c r="P1752" s="3">
        <f t="shared" si="27"/>
        <v>0</v>
      </c>
      <c r="R1752" s="110" t="e">
        <f>IF(revenueReduction&gt;0.3,MAX(IF($B1752="Non - avec lien de dépendance",MIN(1129,H1752,$C1752)*overallRate,MIN(1129,H1752)*overallRate),ROUND(MAX(IF($B1752="Non - avec lien de dépendance",0,MIN((0.75*H1752),847)),MIN(H1752,(0.75*$C1752),847)),2)),IF($B1752="Non - avec lien de dépendance",MIN(1129,H1752,$C1752)*overallRate,MIN(1129,H1752)*overallRate))</f>
        <v>#VALUE!</v>
      </c>
      <c r="S1752" s="110" t="e">
        <f>IF(revenueReduction&gt;0.3,MAX(IF($B1752="Non - avec lien de dépendance",MIN(1129,I1752,$C1752)*overallRate,MIN(1129,I1752)*overallRate),ROUND(MAX(IF($B1752="Non - avec lien de dépendance",0,MIN((0.75*I1752),847)),MIN(I1752,(0.75*$C1752),847)),2)),IF($B1752="Non - avec lien de dépendance",MIN(1129,I1752,$C1752)*overallRate,MIN(1129,I1752)*overallRate))</f>
        <v>#VALUE!</v>
      </c>
      <c r="T1752" s="110" t="e">
        <f>IF(revenueReduction&gt;0.3,MAX(IF($B1752="Non - avec lien de dépendance",MIN(1129,J1752,$C1752)*overallRate,MIN(1129,J1752)*overallRate),ROUND(MAX(IF($B1752="Non - avec lien de dépendance",0,MIN((0.75*J1752),847)),MIN(J1752,(0.75*$C1752),847)),2)),IF($B1752="Non - avec lien de dépendance",MIN(1129,J1752,$C1752)*overallRate,MIN(1129,J1752)*overallRate))</f>
        <v>#VALUE!</v>
      </c>
      <c r="U1752" s="110" t="e">
        <f>IF(revenueReduction&gt;0.3,MAX(IF($B1752="Non - avec lien de dépendance",MIN(1129,K1752,$C1752)*overallRate,MIN(1129,K1752)*overallRate),ROUND(MAX(IF($B1752="Non - avec lien de dépendance",0,MIN((0.75*K1752),847)),MIN(K1752,(0.75*$C1752),847)),2)),IF($B1752="Non - avec lien de dépendance",MIN(1129,K1752,$C1752)*overallRate,MIN(1129,K1752)*overallRate))</f>
        <v>#VALUE!</v>
      </c>
    </row>
    <row r="1753" spans="12:21" x14ac:dyDescent="0.5">
      <c r="L1753" s="56" t="str">
        <f>IF(ISTEXT(overallRate),"Effectuez l’étape 1",IF(OR(COUNT($C1753,H1753)&lt;&gt;2,overallRate=0),0,IF(D1753="Oui",ROUND(MAX(IF($B1753="Non - avec lien de dépendance",0,MIN((0.75*H1753),847)),MIN(H1753,(0.75*$C1753),847)),2),R1753)))</f>
        <v>Effectuez l’étape 1</v>
      </c>
      <c r="M1753" s="56" t="str">
        <f>IF(ISTEXT(overallRate),"Effectuez l’étape 1",IF(OR(COUNT($C1753,I1753)&lt;&gt;2,overallRate=0),0,IF(E1753="Yes",ROUND(MAX(IF($B1753="Non - avec lien de dépendance",0,MIN((0.75*I1753),847)),MIN(I1753,(0.75*$C1753),847)),2),S1753)))</f>
        <v>Effectuez l’étape 1</v>
      </c>
      <c r="N1753" s="56" t="str">
        <f>IF(ISTEXT(overallRate),"Effectuez l’étape 1",IF(OR(COUNT($C1753,J1753)&lt;&gt;2,overallRate=0),0,IF(F1753="Yes",ROUND(MAX(IF($B1753="Non - avec lien de dépendance",0,MIN((0.75*J1753),847)),MIN(J1753,(0.75*$C1753),847)),2),T1753)))</f>
        <v>Effectuez l’étape 1</v>
      </c>
      <c r="O1753" s="56" t="str">
        <f>IF(ISTEXT(overallRate),"Effectuez l’étape 1",IF(OR(COUNT($C1753,K1753)&lt;&gt;2,overallRate=0),0,IF(G1753="Yes",ROUND(MAX(IF($B1753="Non - avec lien de dépendance",0,MIN((0.75*K1753),847)),MIN(K1753,(0.75*$C1753),847)),2),U1753)))</f>
        <v>Effectuez l’étape 1</v>
      </c>
      <c r="P1753" s="3">
        <f t="shared" si="27"/>
        <v>0</v>
      </c>
      <c r="R1753" s="110" t="e">
        <f>IF(revenueReduction&gt;0.3,MAX(IF($B1753="Non - avec lien de dépendance",MIN(1129,H1753,$C1753)*overallRate,MIN(1129,H1753)*overallRate),ROUND(MAX(IF($B1753="Non - avec lien de dépendance",0,MIN((0.75*H1753),847)),MIN(H1753,(0.75*$C1753),847)),2)),IF($B1753="Non - avec lien de dépendance",MIN(1129,H1753,$C1753)*overallRate,MIN(1129,H1753)*overallRate))</f>
        <v>#VALUE!</v>
      </c>
      <c r="S1753" s="110" t="e">
        <f>IF(revenueReduction&gt;0.3,MAX(IF($B1753="Non - avec lien de dépendance",MIN(1129,I1753,$C1753)*overallRate,MIN(1129,I1753)*overallRate),ROUND(MAX(IF($B1753="Non - avec lien de dépendance",0,MIN((0.75*I1753),847)),MIN(I1753,(0.75*$C1753),847)),2)),IF($B1753="Non - avec lien de dépendance",MIN(1129,I1753,$C1753)*overallRate,MIN(1129,I1753)*overallRate))</f>
        <v>#VALUE!</v>
      </c>
      <c r="T1753" s="110" t="e">
        <f>IF(revenueReduction&gt;0.3,MAX(IF($B1753="Non - avec lien de dépendance",MIN(1129,J1753,$C1753)*overallRate,MIN(1129,J1753)*overallRate),ROUND(MAX(IF($B1753="Non - avec lien de dépendance",0,MIN((0.75*J1753),847)),MIN(J1753,(0.75*$C1753),847)),2)),IF($B1753="Non - avec lien de dépendance",MIN(1129,J1753,$C1753)*overallRate,MIN(1129,J1753)*overallRate))</f>
        <v>#VALUE!</v>
      </c>
      <c r="U1753" s="110" t="e">
        <f>IF(revenueReduction&gt;0.3,MAX(IF($B1753="Non - avec lien de dépendance",MIN(1129,K1753,$C1753)*overallRate,MIN(1129,K1753)*overallRate),ROUND(MAX(IF($B1753="Non - avec lien de dépendance",0,MIN((0.75*K1753),847)),MIN(K1753,(0.75*$C1753),847)),2)),IF($B1753="Non - avec lien de dépendance",MIN(1129,K1753,$C1753)*overallRate,MIN(1129,K1753)*overallRate))</f>
        <v>#VALUE!</v>
      </c>
    </row>
    <row r="1754" spans="12:21" x14ac:dyDescent="0.5">
      <c r="L1754" s="56" t="str">
        <f>IF(ISTEXT(overallRate),"Effectuez l’étape 1",IF(OR(COUNT($C1754,H1754)&lt;&gt;2,overallRate=0),0,IF(D1754="Oui",ROUND(MAX(IF($B1754="Non - avec lien de dépendance",0,MIN((0.75*H1754),847)),MIN(H1754,(0.75*$C1754),847)),2),R1754)))</f>
        <v>Effectuez l’étape 1</v>
      </c>
      <c r="M1754" s="56" t="str">
        <f>IF(ISTEXT(overallRate),"Effectuez l’étape 1",IF(OR(COUNT($C1754,I1754)&lt;&gt;2,overallRate=0),0,IF(E1754="Yes",ROUND(MAX(IF($B1754="Non - avec lien de dépendance",0,MIN((0.75*I1754),847)),MIN(I1754,(0.75*$C1754),847)),2),S1754)))</f>
        <v>Effectuez l’étape 1</v>
      </c>
      <c r="N1754" s="56" t="str">
        <f>IF(ISTEXT(overallRate),"Effectuez l’étape 1",IF(OR(COUNT($C1754,J1754)&lt;&gt;2,overallRate=0),0,IF(F1754="Yes",ROUND(MAX(IF($B1754="Non - avec lien de dépendance",0,MIN((0.75*J1754),847)),MIN(J1754,(0.75*$C1754),847)),2),T1754)))</f>
        <v>Effectuez l’étape 1</v>
      </c>
      <c r="O1754" s="56" t="str">
        <f>IF(ISTEXT(overallRate),"Effectuez l’étape 1",IF(OR(COUNT($C1754,K1754)&lt;&gt;2,overallRate=0),0,IF(G1754="Yes",ROUND(MAX(IF($B1754="Non - avec lien de dépendance",0,MIN((0.75*K1754),847)),MIN(K1754,(0.75*$C1754),847)),2),U1754)))</f>
        <v>Effectuez l’étape 1</v>
      </c>
      <c r="P1754" s="3">
        <f t="shared" si="27"/>
        <v>0</v>
      </c>
      <c r="R1754" s="110" t="e">
        <f>IF(revenueReduction&gt;0.3,MAX(IF($B1754="Non - avec lien de dépendance",MIN(1129,H1754,$C1754)*overallRate,MIN(1129,H1754)*overallRate),ROUND(MAX(IF($B1754="Non - avec lien de dépendance",0,MIN((0.75*H1754),847)),MIN(H1754,(0.75*$C1754),847)),2)),IF($B1754="Non - avec lien de dépendance",MIN(1129,H1754,$C1754)*overallRate,MIN(1129,H1754)*overallRate))</f>
        <v>#VALUE!</v>
      </c>
      <c r="S1754" s="110" t="e">
        <f>IF(revenueReduction&gt;0.3,MAX(IF($B1754="Non - avec lien de dépendance",MIN(1129,I1754,$C1754)*overallRate,MIN(1129,I1754)*overallRate),ROUND(MAX(IF($B1754="Non - avec lien de dépendance",0,MIN((0.75*I1754),847)),MIN(I1754,(0.75*$C1754),847)),2)),IF($B1754="Non - avec lien de dépendance",MIN(1129,I1754,$C1754)*overallRate,MIN(1129,I1754)*overallRate))</f>
        <v>#VALUE!</v>
      </c>
      <c r="T1754" s="110" t="e">
        <f>IF(revenueReduction&gt;0.3,MAX(IF($B1754="Non - avec lien de dépendance",MIN(1129,J1754,$C1754)*overallRate,MIN(1129,J1754)*overallRate),ROUND(MAX(IF($B1754="Non - avec lien de dépendance",0,MIN((0.75*J1754),847)),MIN(J1754,(0.75*$C1754),847)),2)),IF($B1754="Non - avec lien de dépendance",MIN(1129,J1754,$C1754)*overallRate,MIN(1129,J1754)*overallRate))</f>
        <v>#VALUE!</v>
      </c>
      <c r="U1754" s="110" t="e">
        <f>IF(revenueReduction&gt;0.3,MAX(IF($B1754="Non - avec lien de dépendance",MIN(1129,K1754,$C1754)*overallRate,MIN(1129,K1754)*overallRate),ROUND(MAX(IF($B1754="Non - avec lien de dépendance",0,MIN((0.75*K1754),847)),MIN(K1754,(0.75*$C1754),847)),2)),IF($B1754="Non - avec lien de dépendance",MIN(1129,K1754,$C1754)*overallRate,MIN(1129,K1754)*overallRate))</f>
        <v>#VALUE!</v>
      </c>
    </row>
    <row r="1755" spans="12:21" x14ac:dyDescent="0.5">
      <c r="L1755" s="56" t="str">
        <f>IF(ISTEXT(overallRate),"Effectuez l’étape 1",IF(OR(COUNT($C1755,H1755)&lt;&gt;2,overallRate=0),0,IF(D1755="Oui",ROUND(MAX(IF($B1755="Non - avec lien de dépendance",0,MIN((0.75*H1755),847)),MIN(H1755,(0.75*$C1755),847)),2),R1755)))</f>
        <v>Effectuez l’étape 1</v>
      </c>
      <c r="M1755" s="56" t="str">
        <f>IF(ISTEXT(overallRate),"Effectuez l’étape 1",IF(OR(COUNT($C1755,I1755)&lt;&gt;2,overallRate=0),0,IF(E1755="Yes",ROUND(MAX(IF($B1755="Non - avec lien de dépendance",0,MIN((0.75*I1755),847)),MIN(I1755,(0.75*$C1755),847)),2),S1755)))</f>
        <v>Effectuez l’étape 1</v>
      </c>
      <c r="N1755" s="56" t="str">
        <f>IF(ISTEXT(overallRate),"Effectuez l’étape 1",IF(OR(COUNT($C1755,J1755)&lt;&gt;2,overallRate=0),0,IF(F1755="Yes",ROUND(MAX(IF($B1755="Non - avec lien de dépendance",0,MIN((0.75*J1755),847)),MIN(J1755,(0.75*$C1755),847)),2),T1755)))</f>
        <v>Effectuez l’étape 1</v>
      </c>
      <c r="O1755" s="56" t="str">
        <f>IF(ISTEXT(overallRate),"Effectuez l’étape 1",IF(OR(COUNT($C1755,K1755)&lt;&gt;2,overallRate=0),0,IF(G1755="Yes",ROUND(MAX(IF($B1755="Non - avec lien de dépendance",0,MIN((0.75*K1755),847)),MIN(K1755,(0.75*$C1755),847)),2),U1755)))</f>
        <v>Effectuez l’étape 1</v>
      </c>
      <c r="P1755" s="3">
        <f t="shared" si="27"/>
        <v>0</v>
      </c>
      <c r="R1755" s="110" t="e">
        <f>IF(revenueReduction&gt;0.3,MAX(IF($B1755="Non - avec lien de dépendance",MIN(1129,H1755,$C1755)*overallRate,MIN(1129,H1755)*overallRate),ROUND(MAX(IF($B1755="Non - avec lien de dépendance",0,MIN((0.75*H1755),847)),MIN(H1755,(0.75*$C1755),847)),2)),IF($B1755="Non - avec lien de dépendance",MIN(1129,H1755,$C1755)*overallRate,MIN(1129,H1755)*overallRate))</f>
        <v>#VALUE!</v>
      </c>
      <c r="S1755" s="110" t="e">
        <f>IF(revenueReduction&gt;0.3,MAX(IF($B1755="Non - avec lien de dépendance",MIN(1129,I1755,$C1755)*overallRate,MIN(1129,I1755)*overallRate),ROUND(MAX(IF($B1755="Non - avec lien de dépendance",0,MIN((0.75*I1755),847)),MIN(I1755,(0.75*$C1755),847)),2)),IF($B1755="Non - avec lien de dépendance",MIN(1129,I1755,$C1755)*overallRate,MIN(1129,I1755)*overallRate))</f>
        <v>#VALUE!</v>
      </c>
      <c r="T1755" s="110" t="e">
        <f>IF(revenueReduction&gt;0.3,MAX(IF($B1755="Non - avec lien de dépendance",MIN(1129,J1755,$C1755)*overallRate,MIN(1129,J1755)*overallRate),ROUND(MAX(IF($B1755="Non - avec lien de dépendance",0,MIN((0.75*J1755),847)),MIN(J1755,(0.75*$C1755),847)),2)),IF($B1755="Non - avec lien de dépendance",MIN(1129,J1755,$C1755)*overallRate,MIN(1129,J1755)*overallRate))</f>
        <v>#VALUE!</v>
      </c>
      <c r="U1755" s="110" t="e">
        <f>IF(revenueReduction&gt;0.3,MAX(IF($B1755="Non - avec lien de dépendance",MIN(1129,K1755,$C1755)*overallRate,MIN(1129,K1755)*overallRate),ROUND(MAX(IF($B1755="Non - avec lien de dépendance",0,MIN((0.75*K1755),847)),MIN(K1755,(0.75*$C1755),847)),2)),IF($B1755="Non - avec lien de dépendance",MIN(1129,K1755,$C1755)*overallRate,MIN(1129,K1755)*overallRate))</f>
        <v>#VALUE!</v>
      </c>
    </row>
    <row r="1756" spans="12:21" x14ac:dyDescent="0.5">
      <c r="L1756" s="56" t="str">
        <f>IF(ISTEXT(overallRate),"Effectuez l’étape 1",IF(OR(COUNT($C1756,H1756)&lt;&gt;2,overallRate=0),0,IF(D1756="Oui",ROUND(MAX(IF($B1756="Non - avec lien de dépendance",0,MIN((0.75*H1756),847)),MIN(H1756,(0.75*$C1756),847)),2),R1756)))</f>
        <v>Effectuez l’étape 1</v>
      </c>
      <c r="M1756" s="56" t="str">
        <f>IF(ISTEXT(overallRate),"Effectuez l’étape 1",IF(OR(COUNT($C1756,I1756)&lt;&gt;2,overallRate=0),0,IF(E1756="Yes",ROUND(MAX(IF($B1756="Non - avec lien de dépendance",0,MIN((0.75*I1756),847)),MIN(I1756,(0.75*$C1756),847)),2),S1756)))</f>
        <v>Effectuez l’étape 1</v>
      </c>
      <c r="N1756" s="56" t="str">
        <f>IF(ISTEXT(overallRate),"Effectuez l’étape 1",IF(OR(COUNT($C1756,J1756)&lt;&gt;2,overallRate=0),0,IF(F1756="Yes",ROUND(MAX(IF($B1756="Non - avec lien de dépendance",0,MIN((0.75*J1756),847)),MIN(J1756,(0.75*$C1756),847)),2),T1756)))</f>
        <v>Effectuez l’étape 1</v>
      </c>
      <c r="O1756" s="56" t="str">
        <f>IF(ISTEXT(overallRate),"Effectuez l’étape 1",IF(OR(COUNT($C1756,K1756)&lt;&gt;2,overallRate=0),0,IF(G1756="Yes",ROUND(MAX(IF($B1756="Non - avec lien de dépendance",0,MIN((0.75*K1756),847)),MIN(K1756,(0.75*$C1756),847)),2),U1756)))</f>
        <v>Effectuez l’étape 1</v>
      </c>
      <c r="P1756" s="3">
        <f t="shared" si="27"/>
        <v>0</v>
      </c>
      <c r="R1756" s="110" t="e">
        <f>IF(revenueReduction&gt;0.3,MAX(IF($B1756="Non - avec lien de dépendance",MIN(1129,H1756,$C1756)*overallRate,MIN(1129,H1756)*overallRate),ROUND(MAX(IF($B1756="Non - avec lien de dépendance",0,MIN((0.75*H1756),847)),MIN(H1756,(0.75*$C1756),847)),2)),IF($B1756="Non - avec lien de dépendance",MIN(1129,H1756,$C1756)*overallRate,MIN(1129,H1756)*overallRate))</f>
        <v>#VALUE!</v>
      </c>
      <c r="S1756" s="110" t="e">
        <f>IF(revenueReduction&gt;0.3,MAX(IF($B1756="Non - avec lien de dépendance",MIN(1129,I1756,$C1756)*overallRate,MIN(1129,I1756)*overallRate),ROUND(MAX(IF($B1756="Non - avec lien de dépendance",0,MIN((0.75*I1756),847)),MIN(I1756,(0.75*$C1756),847)),2)),IF($B1756="Non - avec lien de dépendance",MIN(1129,I1756,$C1756)*overallRate,MIN(1129,I1756)*overallRate))</f>
        <v>#VALUE!</v>
      </c>
      <c r="T1756" s="110" t="e">
        <f>IF(revenueReduction&gt;0.3,MAX(IF($B1756="Non - avec lien de dépendance",MIN(1129,J1756,$C1756)*overallRate,MIN(1129,J1756)*overallRate),ROUND(MAX(IF($B1756="Non - avec lien de dépendance",0,MIN((0.75*J1756),847)),MIN(J1756,(0.75*$C1756),847)),2)),IF($B1756="Non - avec lien de dépendance",MIN(1129,J1756,$C1756)*overallRate,MIN(1129,J1756)*overallRate))</f>
        <v>#VALUE!</v>
      </c>
      <c r="U1756" s="110" t="e">
        <f>IF(revenueReduction&gt;0.3,MAX(IF($B1756="Non - avec lien de dépendance",MIN(1129,K1756,$C1756)*overallRate,MIN(1129,K1756)*overallRate),ROUND(MAX(IF($B1756="Non - avec lien de dépendance",0,MIN((0.75*K1756),847)),MIN(K1756,(0.75*$C1756),847)),2)),IF($B1756="Non - avec lien de dépendance",MIN(1129,K1756,$C1756)*overallRate,MIN(1129,K1756)*overallRate))</f>
        <v>#VALUE!</v>
      </c>
    </row>
    <row r="1757" spans="12:21" x14ac:dyDescent="0.5">
      <c r="L1757" s="56" t="str">
        <f>IF(ISTEXT(overallRate),"Effectuez l’étape 1",IF(OR(COUNT($C1757,H1757)&lt;&gt;2,overallRate=0),0,IF(D1757="Oui",ROUND(MAX(IF($B1757="Non - avec lien de dépendance",0,MIN((0.75*H1757),847)),MIN(H1757,(0.75*$C1757),847)),2),R1757)))</f>
        <v>Effectuez l’étape 1</v>
      </c>
      <c r="M1757" s="56" t="str">
        <f>IF(ISTEXT(overallRate),"Effectuez l’étape 1",IF(OR(COUNT($C1757,I1757)&lt;&gt;2,overallRate=0),0,IF(E1757="Yes",ROUND(MAX(IF($B1757="Non - avec lien de dépendance",0,MIN((0.75*I1757),847)),MIN(I1757,(0.75*$C1757),847)),2),S1757)))</f>
        <v>Effectuez l’étape 1</v>
      </c>
      <c r="N1757" s="56" t="str">
        <f>IF(ISTEXT(overallRate),"Effectuez l’étape 1",IF(OR(COUNT($C1757,J1757)&lt;&gt;2,overallRate=0),0,IF(F1757="Yes",ROUND(MAX(IF($B1757="Non - avec lien de dépendance",0,MIN((0.75*J1757),847)),MIN(J1757,(0.75*$C1757),847)),2),T1757)))</f>
        <v>Effectuez l’étape 1</v>
      </c>
      <c r="O1757" s="56" t="str">
        <f>IF(ISTEXT(overallRate),"Effectuez l’étape 1",IF(OR(COUNT($C1757,K1757)&lt;&gt;2,overallRate=0),0,IF(G1757="Yes",ROUND(MAX(IF($B1757="Non - avec lien de dépendance",0,MIN((0.75*K1757),847)),MIN(K1757,(0.75*$C1757),847)),2),U1757)))</f>
        <v>Effectuez l’étape 1</v>
      </c>
      <c r="P1757" s="3">
        <f t="shared" si="27"/>
        <v>0</v>
      </c>
      <c r="R1757" s="110" t="e">
        <f>IF(revenueReduction&gt;0.3,MAX(IF($B1757="Non - avec lien de dépendance",MIN(1129,H1757,$C1757)*overallRate,MIN(1129,H1757)*overallRate),ROUND(MAX(IF($B1757="Non - avec lien de dépendance",0,MIN((0.75*H1757),847)),MIN(H1757,(0.75*$C1757),847)),2)),IF($B1757="Non - avec lien de dépendance",MIN(1129,H1757,$C1757)*overallRate,MIN(1129,H1757)*overallRate))</f>
        <v>#VALUE!</v>
      </c>
      <c r="S1757" s="110" t="e">
        <f>IF(revenueReduction&gt;0.3,MAX(IF($B1757="Non - avec lien de dépendance",MIN(1129,I1757,$C1757)*overallRate,MIN(1129,I1757)*overallRate),ROUND(MAX(IF($B1757="Non - avec lien de dépendance",0,MIN((0.75*I1757),847)),MIN(I1757,(0.75*$C1757),847)),2)),IF($B1757="Non - avec lien de dépendance",MIN(1129,I1757,$C1757)*overallRate,MIN(1129,I1757)*overallRate))</f>
        <v>#VALUE!</v>
      </c>
      <c r="T1757" s="110" t="e">
        <f>IF(revenueReduction&gt;0.3,MAX(IF($B1757="Non - avec lien de dépendance",MIN(1129,J1757,$C1757)*overallRate,MIN(1129,J1757)*overallRate),ROUND(MAX(IF($B1757="Non - avec lien de dépendance",0,MIN((0.75*J1757),847)),MIN(J1757,(0.75*$C1757),847)),2)),IF($B1757="Non - avec lien de dépendance",MIN(1129,J1757,$C1757)*overallRate,MIN(1129,J1757)*overallRate))</f>
        <v>#VALUE!</v>
      </c>
      <c r="U1757" s="110" t="e">
        <f>IF(revenueReduction&gt;0.3,MAX(IF($B1757="Non - avec lien de dépendance",MIN(1129,K1757,$C1757)*overallRate,MIN(1129,K1757)*overallRate),ROUND(MAX(IF($B1757="Non - avec lien de dépendance",0,MIN((0.75*K1757),847)),MIN(K1757,(0.75*$C1757),847)),2)),IF($B1757="Non - avec lien de dépendance",MIN(1129,K1757,$C1757)*overallRate,MIN(1129,K1757)*overallRate))</f>
        <v>#VALUE!</v>
      </c>
    </row>
    <row r="1758" spans="12:21" x14ac:dyDescent="0.5">
      <c r="L1758" s="56" t="str">
        <f>IF(ISTEXT(overallRate),"Effectuez l’étape 1",IF(OR(COUNT($C1758,H1758)&lt;&gt;2,overallRate=0),0,IF(D1758="Oui",ROUND(MAX(IF($B1758="Non - avec lien de dépendance",0,MIN((0.75*H1758),847)),MIN(H1758,(0.75*$C1758),847)),2),R1758)))</f>
        <v>Effectuez l’étape 1</v>
      </c>
      <c r="M1758" s="56" t="str">
        <f>IF(ISTEXT(overallRate),"Effectuez l’étape 1",IF(OR(COUNT($C1758,I1758)&lt;&gt;2,overallRate=0),0,IF(E1758="Yes",ROUND(MAX(IF($B1758="Non - avec lien de dépendance",0,MIN((0.75*I1758),847)),MIN(I1758,(0.75*$C1758),847)),2),S1758)))</f>
        <v>Effectuez l’étape 1</v>
      </c>
      <c r="N1758" s="56" t="str">
        <f>IF(ISTEXT(overallRate),"Effectuez l’étape 1",IF(OR(COUNT($C1758,J1758)&lt;&gt;2,overallRate=0),0,IF(F1758="Yes",ROUND(MAX(IF($B1758="Non - avec lien de dépendance",0,MIN((0.75*J1758),847)),MIN(J1758,(0.75*$C1758),847)),2),T1758)))</f>
        <v>Effectuez l’étape 1</v>
      </c>
      <c r="O1758" s="56" t="str">
        <f>IF(ISTEXT(overallRate),"Effectuez l’étape 1",IF(OR(COUNT($C1758,K1758)&lt;&gt;2,overallRate=0),0,IF(G1758="Yes",ROUND(MAX(IF($B1758="Non - avec lien de dépendance",0,MIN((0.75*K1758),847)),MIN(K1758,(0.75*$C1758),847)),2),U1758)))</f>
        <v>Effectuez l’étape 1</v>
      </c>
      <c r="P1758" s="3">
        <f t="shared" si="27"/>
        <v>0</v>
      </c>
      <c r="R1758" s="110" t="e">
        <f>IF(revenueReduction&gt;0.3,MAX(IF($B1758="Non - avec lien de dépendance",MIN(1129,H1758,$C1758)*overallRate,MIN(1129,H1758)*overallRate),ROUND(MAX(IF($B1758="Non - avec lien de dépendance",0,MIN((0.75*H1758),847)),MIN(H1758,(0.75*$C1758),847)),2)),IF($B1758="Non - avec lien de dépendance",MIN(1129,H1758,$C1758)*overallRate,MIN(1129,H1758)*overallRate))</f>
        <v>#VALUE!</v>
      </c>
      <c r="S1758" s="110" t="e">
        <f>IF(revenueReduction&gt;0.3,MAX(IF($B1758="Non - avec lien de dépendance",MIN(1129,I1758,$C1758)*overallRate,MIN(1129,I1758)*overallRate),ROUND(MAX(IF($B1758="Non - avec lien de dépendance",0,MIN((0.75*I1758),847)),MIN(I1758,(0.75*$C1758),847)),2)),IF($B1758="Non - avec lien de dépendance",MIN(1129,I1758,$C1758)*overallRate,MIN(1129,I1758)*overallRate))</f>
        <v>#VALUE!</v>
      </c>
      <c r="T1758" s="110" t="e">
        <f>IF(revenueReduction&gt;0.3,MAX(IF($B1758="Non - avec lien de dépendance",MIN(1129,J1758,$C1758)*overallRate,MIN(1129,J1758)*overallRate),ROUND(MAX(IF($B1758="Non - avec lien de dépendance",0,MIN((0.75*J1758),847)),MIN(J1758,(0.75*$C1758),847)),2)),IF($B1758="Non - avec lien de dépendance",MIN(1129,J1758,$C1758)*overallRate,MIN(1129,J1758)*overallRate))</f>
        <v>#VALUE!</v>
      </c>
      <c r="U1758" s="110" t="e">
        <f>IF(revenueReduction&gt;0.3,MAX(IF($B1758="Non - avec lien de dépendance",MIN(1129,K1758,$C1758)*overallRate,MIN(1129,K1758)*overallRate),ROUND(MAX(IF($B1758="Non - avec lien de dépendance",0,MIN((0.75*K1758),847)),MIN(K1758,(0.75*$C1758),847)),2)),IF($B1758="Non - avec lien de dépendance",MIN(1129,K1758,$C1758)*overallRate,MIN(1129,K1758)*overallRate))</f>
        <v>#VALUE!</v>
      </c>
    </row>
    <row r="1759" spans="12:21" x14ac:dyDescent="0.5">
      <c r="L1759" s="56" t="str">
        <f>IF(ISTEXT(overallRate),"Effectuez l’étape 1",IF(OR(COUNT($C1759,H1759)&lt;&gt;2,overallRate=0),0,IF(D1759="Oui",ROUND(MAX(IF($B1759="Non - avec lien de dépendance",0,MIN((0.75*H1759),847)),MIN(H1759,(0.75*$C1759),847)),2),R1759)))</f>
        <v>Effectuez l’étape 1</v>
      </c>
      <c r="M1759" s="56" t="str">
        <f>IF(ISTEXT(overallRate),"Effectuez l’étape 1",IF(OR(COUNT($C1759,I1759)&lt;&gt;2,overallRate=0),0,IF(E1759="Yes",ROUND(MAX(IF($B1759="Non - avec lien de dépendance",0,MIN((0.75*I1759),847)),MIN(I1759,(0.75*$C1759),847)),2),S1759)))</f>
        <v>Effectuez l’étape 1</v>
      </c>
      <c r="N1759" s="56" t="str">
        <f>IF(ISTEXT(overallRate),"Effectuez l’étape 1",IF(OR(COUNT($C1759,J1759)&lt;&gt;2,overallRate=0),0,IF(F1759="Yes",ROUND(MAX(IF($B1759="Non - avec lien de dépendance",0,MIN((0.75*J1759),847)),MIN(J1759,(0.75*$C1759),847)),2),T1759)))</f>
        <v>Effectuez l’étape 1</v>
      </c>
      <c r="O1759" s="56" t="str">
        <f>IF(ISTEXT(overallRate),"Effectuez l’étape 1",IF(OR(COUNT($C1759,K1759)&lt;&gt;2,overallRate=0),0,IF(G1759="Yes",ROUND(MAX(IF($B1759="Non - avec lien de dépendance",0,MIN((0.75*K1759),847)),MIN(K1759,(0.75*$C1759),847)),2),U1759)))</f>
        <v>Effectuez l’étape 1</v>
      </c>
      <c r="P1759" s="3">
        <f t="shared" si="27"/>
        <v>0</v>
      </c>
      <c r="R1759" s="110" t="e">
        <f>IF(revenueReduction&gt;0.3,MAX(IF($B1759="Non - avec lien de dépendance",MIN(1129,H1759,$C1759)*overallRate,MIN(1129,H1759)*overallRate),ROUND(MAX(IF($B1759="Non - avec lien de dépendance",0,MIN((0.75*H1759),847)),MIN(H1759,(0.75*$C1759),847)),2)),IF($B1759="Non - avec lien de dépendance",MIN(1129,H1759,$C1759)*overallRate,MIN(1129,H1759)*overallRate))</f>
        <v>#VALUE!</v>
      </c>
      <c r="S1759" s="110" t="e">
        <f>IF(revenueReduction&gt;0.3,MAX(IF($B1759="Non - avec lien de dépendance",MIN(1129,I1759,$C1759)*overallRate,MIN(1129,I1759)*overallRate),ROUND(MAX(IF($B1759="Non - avec lien de dépendance",0,MIN((0.75*I1759),847)),MIN(I1759,(0.75*$C1759),847)),2)),IF($B1759="Non - avec lien de dépendance",MIN(1129,I1759,$C1759)*overallRate,MIN(1129,I1759)*overallRate))</f>
        <v>#VALUE!</v>
      </c>
      <c r="T1759" s="110" t="e">
        <f>IF(revenueReduction&gt;0.3,MAX(IF($B1759="Non - avec lien de dépendance",MIN(1129,J1759,$C1759)*overallRate,MIN(1129,J1759)*overallRate),ROUND(MAX(IF($B1759="Non - avec lien de dépendance",0,MIN((0.75*J1759),847)),MIN(J1759,(0.75*$C1759),847)),2)),IF($B1759="Non - avec lien de dépendance",MIN(1129,J1759,$C1759)*overallRate,MIN(1129,J1759)*overallRate))</f>
        <v>#VALUE!</v>
      </c>
      <c r="U1759" s="110" t="e">
        <f>IF(revenueReduction&gt;0.3,MAX(IF($B1759="Non - avec lien de dépendance",MIN(1129,K1759,$C1759)*overallRate,MIN(1129,K1759)*overallRate),ROUND(MAX(IF($B1759="Non - avec lien de dépendance",0,MIN((0.75*K1759),847)),MIN(K1759,(0.75*$C1759),847)),2)),IF($B1759="Non - avec lien de dépendance",MIN(1129,K1759,$C1759)*overallRate,MIN(1129,K1759)*overallRate))</f>
        <v>#VALUE!</v>
      </c>
    </row>
    <row r="1760" spans="12:21" x14ac:dyDescent="0.5">
      <c r="L1760" s="56" t="str">
        <f>IF(ISTEXT(overallRate),"Effectuez l’étape 1",IF(OR(COUNT($C1760,H1760)&lt;&gt;2,overallRate=0),0,IF(D1760="Oui",ROUND(MAX(IF($B1760="Non - avec lien de dépendance",0,MIN((0.75*H1760),847)),MIN(H1760,(0.75*$C1760),847)),2),R1760)))</f>
        <v>Effectuez l’étape 1</v>
      </c>
      <c r="M1760" s="56" t="str">
        <f>IF(ISTEXT(overallRate),"Effectuez l’étape 1",IF(OR(COUNT($C1760,I1760)&lt;&gt;2,overallRate=0),0,IF(E1760="Yes",ROUND(MAX(IF($B1760="Non - avec lien de dépendance",0,MIN((0.75*I1760),847)),MIN(I1760,(0.75*$C1760),847)),2),S1760)))</f>
        <v>Effectuez l’étape 1</v>
      </c>
      <c r="N1760" s="56" t="str">
        <f>IF(ISTEXT(overallRate),"Effectuez l’étape 1",IF(OR(COUNT($C1760,J1760)&lt;&gt;2,overallRate=0),0,IF(F1760="Yes",ROUND(MAX(IF($B1760="Non - avec lien de dépendance",0,MIN((0.75*J1760),847)),MIN(J1760,(0.75*$C1760),847)),2),T1760)))</f>
        <v>Effectuez l’étape 1</v>
      </c>
      <c r="O1760" s="56" t="str">
        <f>IF(ISTEXT(overallRate),"Effectuez l’étape 1",IF(OR(COUNT($C1760,K1760)&lt;&gt;2,overallRate=0),0,IF(G1760="Yes",ROUND(MAX(IF($B1760="Non - avec lien de dépendance",0,MIN((0.75*K1760),847)),MIN(K1760,(0.75*$C1760),847)),2),U1760)))</f>
        <v>Effectuez l’étape 1</v>
      </c>
      <c r="P1760" s="3">
        <f t="shared" si="27"/>
        <v>0</v>
      </c>
      <c r="R1760" s="110" t="e">
        <f>IF(revenueReduction&gt;0.3,MAX(IF($B1760="Non - avec lien de dépendance",MIN(1129,H1760,$C1760)*overallRate,MIN(1129,H1760)*overallRate),ROUND(MAX(IF($B1760="Non - avec lien de dépendance",0,MIN((0.75*H1760),847)),MIN(H1760,(0.75*$C1760),847)),2)),IF($B1760="Non - avec lien de dépendance",MIN(1129,H1760,$C1760)*overallRate,MIN(1129,H1760)*overallRate))</f>
        <v>#VALUE!</v>
      </c>
      <c r="S1760" s="110" t="e">
        <f>IF(revenueReduction&gt;0.3,MAX(IF($B1760="Non - avec lien de dépendance",MIN(1129,I1760,$C1760)*overallRate,MIN(1129,I1760)*overallRate),ROUND(MAX(IF($B1760="Non - avec lien de dépendance",0,MIN((0.75*I1760),847)),MIN(I1760,(0.75*$C1760),847)),2)),IF($B1760="Non - avec lien de dépendance",MIN(1129,I1760,$C1760)*overallRate,MIN(1129,I1760)*overallRate))</f>
        <v>#VALUE!</v>
      </c>
      <c r="T1760" s="110" t="e">
        <f>IF(revenueReduction&gt;0.3,MAX(IF($B1760="Non - avec lien de dépendance",MIN(1129,J1760,$C1760)*overallRate,MIN(1129,J1760)*overallRate),ROUND(MAX(IF($B1760="Non - avec lien de dépendance",0,MIN((0.75*J1760),847)),MIN(J1760,(0.75*$C1760),847)),2)),IF($B1760="Non - avec lien de dépendance",MIN(1129,J1760,$C1760)*overallRate,MIN(1129,J1760)*overallRate))</f>
        <v>#VALUE!</v>
      </c>
      <c r="U1760" s="110" t="e">
        <f>IF(revenueReduction&gt;0.3,MAX(IF($B1760="Non - avec lien de dépendance",MIN(1129,K1760,$C1760)*overallRate,MIN(1129,K1760)*overallRate),ROUND(MAX(IF($B1760="Non - avec lien de dépendance",0,MIN((0.75*K1760),847)),MIN(K1760,(0.75*$C1760),847)),2)),IF($B1760="Non - avec lien de dépendance",MIN(1129,K1760,$C1760)*overallRate,MIN(1129,K1760)*overallRate))</f>
        <v>#VALUE!</v>
      </c>
    </row>
    <row r="1761" spans="12:21" x14ac:dyDescent="0.5">
      <c r="L1761" s="56" t="str">
        <f>IF(ISTEXT(overallRate),"Effectuez l’étape 1",IF(OR(COUNT($C1761,H1761)&lt;&gt;2,overallRate=0),0,IF(D1761="Oui",ROUND(MAX(IF($B1761="Non - avec lien de dépendance",0,MIN((0.75*H1761),847)),MIN(H1761,(0.75*$C1761),847)),2),R1761)))</f>
        <v>Effectuez l’étape 1</v>
      </c>
      <c r="M1761" s="56" t="str">
        <f>IF(ISTEXT(overallRate),"Effectuez l’étape 1",IF(OR(COUNT($C1761,I1761)&lt;&gt;2,overallRate=0),0,IF(E1761="Yes",ROUND(MAX(IF($B1761="Non - avec lien de dépendance",0,MIN((0.75*I1761),847)),MIN(I1761,(0.75*$C1761),847)),2),S1761)))</f>
        <v>Effectuez l’étape 1</v>
      </c>
      <c r="N1761" s="56" t="str">
        <f>IF(ISTEXT(overallRate),"Effectuez l’étape 1",IF(OR(COUNT($C1761,J1761)&lt;&gt;2,overallRate=0),0,IF(F1761="Yes",ROUND(MAX(IF($B1761="Non - avec lien de dépendance",0,MIN((0.75*J1761),847)),MIN(J1761,(0.75*$C1761),847)),2),T1761)))</f>
        <v>Effectuez l’étape 1</v>
      </c>
      <c r="O1761" s="56" t="str">
        <f>IF(ISTEXT(overallRate),"Effectuez l’étape 1",IF(OR(COUNT($C1761,K1761)&lt;&gt;2,overallRate=0),0,IF(G1761="Yes",ROUND(MAX(IF($B1761="Non - avec lien de dépendance",0,MIN((0.75*K1761),847)),MIN(K1761,(0.75*$C1761),847)),2),U1761)))</f>
        <v>Effectuez l’étape 1</v>
      </c>
      <c r="P1761" s="3">
        <f t="shared" si="27"/>
        <v>0</v>
      </c>
      <c r="R1761" s="110" t="e">
        <f>IF(revenueReduction&gt;0.3,MAX(IF($B1761="Non - avec lien de dépendance",MIN(1129,H1761,$C1761)*overallRate,MIN(1129,H1761)*overallRate),ROUND(MAX(IF($B1761="Non - avec lien de dépendance",0,MIN((0.75*H1761),847)),MIN(H1761,(0.75*$C1761),847)),2)),IF($B1761="Non - avec lien de dépendance",MIN(1129,H1761,$C1761)*overallRate,MIN(1129,H1761)*overallRate))</f>
        <v>#VALUE!</v>
      </c>
      <c r="S1761" s="110" t="e">
        <f>IF(revenueReduction&gt;0.3,MAX(IF($B1761="Non - avec lien de dépendance",MIN(1129,I1761,$C1761)*overallRate,MIN(1129,I1761)*overallRate),ROUND(MAX(IF($B1761="Non - avec lien de dépendance",0,MIN((0.75*I1761),847)),MIN(I1761,(0.75*$C1761),847)),2)),IF($B1761="Non - avec lien de dépendance",MIN(1129,I1761,$C1761)*overallRate,MIN(1129,I1761)*overallRate))</f>
        <v>#VALUE!</v>
      </c>
      <c r="T1761" s="110" t="e">
        <f>IF(revenueReduction&gt;0.3,MAX(IF($B1761="Non - avec lien de dépendance",MIN(1129,J1761,$C1761)*overallRate,MIN(1129,J1761)*overallRate),ROUND(MAX(IF($B1761="Non - avec lien de dépendance",0,MIN((0.75*J1761),847)),MIN(J1761,(0.75*$C1761),847)),2)),IF($B1761="Non - avec lien de dépendance",MIN(1129,J1761,$C1761)*overallRate,MIN(1129,J1761)*overallRate))</f>
        <v>#VALUE!</v>
      </c>
      <c r="U1761" s="110" t="e">
        <f>IF(revenueReduction&gt;0.3,MAX(IF($B1761="Non - avec lien de dépendance",MIN(1129,K1761,$C1761)*overallRate,MIN(1129,K1761)*overallRate),ROUND(MAX(IF($B1761="Non - avec lien de dépendance",0,MIN((0.75*K1761),847)),MIN(K1761,(0.75*$C1761),847)),2)),IF($B1761="Non - avec lien de dépendance",MIN(1129,K1761,$C1761)*overallRate,MIN(1129,K1761)*overallRate))</f>
        <v>#VALUE!</v>
      </c>
    </row>
    <row r="1762" spans="12:21" x14ac:dyDescent="0.5">
      <c r="L1762" s="56" t="str">
        <f>IF(ISTEXT(overallRate),"Effectuez l’étape 1",IF(OR(COUNT($C1762,H1762)&lt;&gt;2,overallRate=0),0,IF(D1762="Oui",ROUND(MAX(IF($B1762="Non - avec lien de dépendance",0,MIN((0.75*H1762),847)),MIN(H1762,(0.75*$C1762),847)),2),R1762)))</f>
        <v>Effectuez l’étape 1</v>
      </c>
      <c r="M1762" s="56" t="str">
        <f>IF(ISTEXT(overallRate),"Effectuez l’étape 1",IF(OR(COUNT($C1762,I1762)&lt;&gt;2,overallRate=0),0,IF(E1762="Yes",ROUND(MAX(IF($B1762="Non - avec lien de dépendance",0,MIN((0.75*I1762),847)),MIN(I1762,(0.75*$C1762),847)),2),S1762)))</f>
        <v>Effectuez l’étape 1</v>
      </c>
      <c r="N1762" s="56" t="str">
        <f>IF(ISTEXT(overallRate),"Effectuez l’étape 1",IF(OR(COUNT($C1762,J1762)&lt;&gt;2,overallRate=0),0,IF(F1762="Yes",ROUND(MAX(IF($B1762="Non - avec lien de dépendance",0,MIN((0.75*J1762),847)),MIN(J1762,(0.75*$C1762),847)),2),T1762)))</f>
        <v>Effectuez l’étape 1</v>
      </c>
      <c r="O1762" s="56" t="str">
        <f>IF(ISTEXT(overallRate),"Effectuez l’étape 1",IF(OR(COUNT($C1762,K1762)&lt;&gt;2,overallRate=0),0,IF(G1762="Yes",ROUND(MAX(IF($B1762="Non - avec lien de dépendance",0,MIN((0.75*K1762),847)),MIN(K1762,(0.75*$C1762),847)),2),U1762)))</f>
        <v>Effectuez l’étape 1</v>
      </c>
      <c r="P1762" s="3">
        <f t="shared" si="27"/>
        <v>0</v>
      </c>
      <c r="R1762" s="110" t="e">
        <f>IF(revenueReduction&gt;0.3,MAX(IF($B1762="Non - avec lien de dépendance",MIN(1129,H1762,$C1762)*overallRate,MIN(1129,H1762)*overallRate),ROUND(MAX(IF($B1762="Non - avec lien de dépendance",0,MIN((0.75*H1762),847)),MIN(H1762,(0.75*$C1762),847)),2)),IF($B1762="Non - avec lien de dépendance",MIN(1129,H1762,$C1762)*overallRate,MIN(1129,H1762)*overallRate))</f>
        <v>#VALUE!</v>
      </c>
      <c r="S1762" s="110" t="e">
        <f>IF(revenueReduction&gt;0.3,MAX(IF($B1762="Non - avec lien de dépendance",MIN(1129,I1762,$C1762)*overallRate,MIN(1129,I1762)*overallRate),ROUND(MAX(IF($B1762="Non - avec lien de dépendance",0,MIN((0.75*I1762),847)),MIN(I1762,(0.75*$C1762),847)),2)),IF($B1762="Non - avec lien de dépendance",MIN(1129,I1762,$C1762)*overallRate,MIN(1129,I1762)*overallRate))</f>
        <v>#VALUE!</v>
      </c>
      <c r="T1762" s="110" t="e">
        <f>IF(revenueReduction&gt;0.3,MAX(IF($B1762="Non - avec lien de dépendance",MIN(1129,J1762,$C1762)*overallRate,MIN(1129,J1762)*overallRate),ROUND(MAX(IF($B1762="Non - avec lien de dépendance",0,MIN((0.75*J1762),847)),MIN(J1762,(0.75*$C1762),847)),2)),IF($B1762="Non - avec lien de dépendance",MIN(1129,J1762,$C1762)*overallRate,MIN(1129,J1762)*overallRate))</f>
        <v>#VALUE!</v>
      </c>
      <c r="U1762" s="110" t="e">
        <f>IF(revenueReduction&gt;0.3,MAX(IF($B1762="Non - avec lien de dépendance",MIN(1129,K1762,$C1762)*overallRate,MIN(1129,K1762)*overallRate),ROUND(MAX(IF($B1762="Non - avec lien de dépendance",0,MIN((0.75*K1762),847)),MIN(K1762,(0.75*$C1762),847)),2)),IF($B1762="Non - avec lien de dépendance",MIN(1129,K1762,$C1762)*overallRate,MIN(1129,K1762)*overallRate))</f>
        <v>#VALUE!</v>
      </c>
    </row>
    <row r="1763" spans="12:21" x14ac:dyDescent="0.5">
      <c r="L1763" s="56" t="str">
        <f>IF(ISTEXT(overallRate),"Effectuez l’étape 1",IF(OR(COUNT($C1763,H1763)&lt;&gt;2,overallRate=0),0,IF(D1763="Oui",ROUND(MAX(IF($B1763="Non - avec lien de dépendance",0,MIN((0.75*H1763),847)),MIN(H1763,(0.75*$C1763),847)),2),R1763)))</f>
        <v>Effectuez l’étape 1</v>
      </c>
      <c r="M1763" s="56" t="str">
        <f>IF(ISTEXT(overallRate),"Effectuez l’étape 1",IF(OR(COUNT($C1763,I1763)&lt;&gt;2,overallRate=0),0,IF(E1763="Yes",ROUND(MAX(IF($B1763="Non - avec lien de dépendance",0,MIN((0.75*I1763),847)),MIN(I1763,(0.75*$C1763),847)),2),S1763)))</f>
        <v>Effectuez l’étape 1</v>
      </c>
      <c r="N1763" s="56" t="str">
        <f>IF(ISTEXT(overallRate),"Effectuez l’étape 1",IF(OR(COUNT($C1763,J1763)&lt;&gt;2,overallRate=0),0,IF(F1763="Yes",ROUND(MAX(IF($B1763="Non - avec lien de dépendance",0,MIN((0.75*J1763),847)),MIN(J1763,(0.75*$C1763),847)),2),T1763)))</f>
        <v>Effectuez l’étape 1</v>
      </c>
      <c r="O1763" s="56" t="str">
        <f>IF(ISTEXT(overallRate),"Effectuez l’étape 1",IF(OR(COUNT($C1763,K1763)&lt;&gt;2,overallRate=0),0,IF(G1763="Yes",ROUND(MAX(IF($B1763="Non - avec lien de dépendance",0,MIN((0.75*K1763),847)),MIN(K1763,(0.75*$C1763),847)),2),U1763)))</f>
        <v>Effectuez l’étape 1</v>
      </c>
      <c r="P1763" s="3">
        <f t="shared" si="27"/>
        <v>0</v>
      </c>
      <c r="R1763" s="110" t="e">
        <f>IF(revenueReduction&gt;0.3,MAX(IF($B1763="Non - avec lien de dépendance",MIN(1129,H1763,$C1763)*overallRate,MIN(1129,H1763)*overallRate),ROUND(MAX(IF($B1763="Non - avec lien de dépendance",0,MIN((0.75*H1763),847)),MIN(H1763,(0.75*$C1763),847)),2)),IF($B1763="Non - avec lien de dépendance",MIN(1129,H1763,$C1763)*overallRate,MIN(1129,H1763)*overallRate))</f>
        <v>#VALUE!</v>
      </c>
      <c r="S1763" s="110" t="e">
        <f>IF(revenueReduction&gt;0.3,MAX(IF($B1763="Non - avec lien de dépendance",MIN(1129,I1763,$C1763)*overallRate,MIN(1129,I1763)*overallRate),ROUND(MAX(IF($B1763="Non - avec lien de dépendance",0,MIN((0.75*I1763),847)),MIN(I1763,(0.75*$C1763),847)),2)),IF($B1763="Non - avec lien de dépendance",MIN(1129,I1763,$C1763)*overallRate,MIN(1129,I1763)*overallRate))</f>
        <v>#VALUE!</v>
      </c>
      <c r="T1763" s="110" t="e">
        <f>IF(revenueReduction&gt;0.3,MAX(IF($B1763="Non - avec lien de dépendance",MIN(1129,J1763,$C1763)*overallRate,MIN(1129,J1763)*overallRate),ROUND(MAX(IF($B1763="Non - avec lien de dépendance",0,MIN((0.75*J1763),847)),MIN(J1763,(0.75*$C1763),847)),2)),IF($B1763="Non - avec lien de dépendance",MIN(1129,J1763,$C1763)*overallRate,MIN(1129,J1763)*overallRate))</f>
        <v>#VALUE!</v>
      </c>
      <c r="U1763" s="110" t="e">
        <f>IF(revenueReduction&gt;0.3,MAX(IF($B1763="Non - avec lien de dépendance",MIN(1129,K1763,$C1763)*overallRate,MIN(1129,K1763)*overallRate),ROUND(MAX(IF($B1763="Non - avec lien de dépendance",0,MIN((0.75*K1763),847)),MIN(K1763,(0.75*$C1763),847)),2)),IF($B1763="Non - avec lien de dépendance",MIN(1129,K1763,$C1763)*overallRate,MIN(1129,K1763)*overallRate))</f>
        <v>#VALUE!</v>
      </c>
    </row>
    <row r="1764" spans="12:21" x14ac:dyDescent="0.5">
      <c r="L1764" s="56" t="str">
        <f>IF(ISTEXT(overallRate),"Effectuez l’étape 1",IF(OR(COUNT($C1764,H1764)&lt;&gt;2,overallRate=0),0,IF(D1764="Oui",ROUND(MAX(IF($B1764="Non - avec lien de dépendance",0,MIN((0.75*H1764),847)),MIN(H1764,(0.75*$C1764),847)),2),R1764)))</f>
        <v>Effectuez l’étape 1</v>
      </c>
      <c r="M1764" s="56" t="str">
        <f>IF(ISTEXT(overallRate),"Effectuez l’étape 1",IF(OR(COUNT($C1764,I1764)&lt;&gt;2,overallRate=0),0,IF(E1764="Yes",ROUND(MAX(IF($B1764="Non - avec lien de dépendance",0,MIN((0.75*I1764),847)),MIN(I1764,(0.75*$C1764),847)),2),S1764)))</f>
        <v>Effectuez l’étape 1</v>
      </c>
      <c r="N1764" s="56" t="str">
        <f>IF(ISTEXT(overallRate),"Effectuez l’étape 1",IF(OR(COUNT($C1764,J1764)&lt;&gt;2,overallRate=0),0,IF(F1764="Yes",ROUND(MAX(IF($B1764="Non - avec lien de dépendance",0,MIN((0.75*J1764),847)),MIN(J1764,(0.75*$C1764),847)),2),T1764)))</f>
        <v>Effectuez l’étape 1</v>
      </c>
      <c r="O1764" s="56" t="str">
        <f>IF(ISTEXT(overallRate),"Effectuez l’étape 1",IF(OR(COUNT($C1764,K1764)&lt;&gt;2,overallRate=0),0,IF(G1764="Yes",ROUND(MAX(IF($B1764="Non - avec lien de dépendance",0,MIN((0.75*K1764),847)),MIN(K1764,(0.75*$C1764),847)),2),U1764)))</f>
        <v>Effectuez l’étape 1</v>
      </c>
      <c r="P1764" s="3">
        <f t="shared" si="27"/>
        <v>0</v>
      </c>
      <c r="R1764" s="110" t="e">
        <f>IF(revenueReduction&gt;0.3,MAX(IF($B1764="Non - avec lien de dépendance",MIN(1129,H1764,$C1764)*overallRate,MIN(1129,H1764)*overallRate),ROUND(MAX(IF($B1764="Non - avec lien de dépendance",0,MIN((0.75*H1764),847)),MIN(H1764,(0.75*$C1764),847)),2)),IF($B1764="Non - avec lien de dépendance",MIN(1129,H1764,$C1764)*overallRate,MIN(1129,H1764)*overallRate))</f>
        <v>#VALUE!</v>
      </c>
      <c r="S1764" s="110" t="e">
        <f>IF(revenueReduction&gt;0.3,MAX(IF($B1764="Non - avec lien de dépendance",MIN(1129,I1764,$C1764)*overallRate,MIN(1129,I1764)*overallRate),ROUND(MAX(IF($B1764="Non - avec lien de dépendance",0,MIN((0.75*I1764),847)),MIN(I1764,(0.75*$C1764),847)),2)),IF($B1764="Non - avec lien de dépendance",MIN(1129,I1764,$C1764)*overallRate,MIN(1129,I1764)*overallRate))</f>
        <v>#VALUE!</v>
      </c>
      <c r="T1764" s="110" t="e">
        <f>IF(revenueReduction&gt;0.3,MAX(IF($B1764="Non - avec lien de dépendance",MIN(1129,J1764,$C1764)*overallRate,MIN(1129,J1764)*overallRate),ROUND(MAX(IF($B1764="Non - avec lien de dépendance",0,MIN((0.75*J1764),847)),MIN(J1764,(0.75*$C1764),847)),2)),IF($B1764="Non - avec lien de dépendance",MIN(1129,J1764,$C1764)*overallRate,MIN(1129,J1764)*overallRate))</f>
        <v>#VALUE!</v>
      </c>
      <c r="U1764" s="110" t="e">
        <f>IF(revenueReduction&gt;0.3,MAX(IF($B1764="Non - avec lien de dépendance",MIN(1129,K1764,$C1764)*overallRate,MIN(1129,K1764)*overallRate),ROUND(MAX(IF($B1764="Non - avec lien de dépendance",0,MIN((0.75*K1764),847)),MIN(K1764,(0.75*$C1764),847)),2)),IF($B1764="Non - avec lien de dépendance",MIN(1129,K1764,$C1764)*overallRate,MIN(1129,K1764)*overallRate))</f>
        <v>#VALUE!</v>
      </c>
    </row>
    <row r="1765" spans="12:21" x14ac:dyDescent="0.5">
      <c r="L1765" s="56" t="str">
        <f>IF(ISTEXT(overallRate),"Effectuez l’étape 1",IF(OR(COUNT($C1765,H1765)&lt;&gt;2,overallRate=0),0,IF(D1765="Oui",ROUND(MAX(IF($B1765="Non - avec lien de dépendance",0,MIN((0.75*H1765),847)),MIN(H1765,(0.75*$C1765),847)),2),R1765)))</f>
        <v>Effectuez l’étape 1</v>
      </c>
      <c r="M1765" s="56" t="str">
        <f>IF(ISTEXT(overallRate),"Effectuez l’étape 1",IF(OR(COUNT($C1765,I1765)&lt;&gt;2,overallRate=0),0,IF(E1765="Yes",ROUND(MAX(IF($B1765="Non - avec lien de dépendance",0,MIN((0.75*I1765),847)),MIN(I1765,(0.75*$C1765),847)),2),S1765)))</f>
        <v>Effectuez l’étape 1</v>
      </c>
      <c r="N1765" s="56" t="str">
        <f>IF(ISTEXT(overallRate),"Effectuez l’étape 1",IF(OR(COUNT($C1765,J1765)&lt;&gt;2,overallRate=0),0,IF(F1765="Yes",ROUND(MAX(IF($B1765="Non - avec lien de dépendance",0,MIN((0.75*J1765),847)),MIN(J1765,(0.75*$C1765),847)),2),T1765)))</f>
        <v>Effectuez l’étape 1</v>
      </c>
      <c r="O1765" s="56" t="str">
        <f>IF(ISTEXT(overallRate),"Effectuez l’étape 1",IF(OR(COUNT($C1765,K1765)&lt;&gt;2,overallRate=0),0,IF(G1765="Yes",ROUND(MAX(IF($B1765="Non - avec lien de dépendance",0,MIN((0.75*K1765),847)),MIN(K1765,(0.75*$C1765),847)),2),U1765)))</f>
        <v>Effectuez l’étape 1</v>
      </c>
      <c r="P1765" s="3">
        <f t="shared" si="27"/>
        <v>0</v>
      </c>
      <c r="R1765" s="110" t="e">
        <f>IF(revenueReduction&gt;0.3,MAX(IF($B1765="Non - avec lien de dépendance",MIN(1129,H1765,$C1765)*overallRate,MIN(1129,H1765)*overallRate),ROUND(MAX(IF($B1765="Non - avec lien de dépendance",0,MIN((0.75*H1765),847)),MIN(H1765,(0.75*$C1765),847)),2)),IF($B1765="Non - avec lien de dépendance",MIN(1129,H1765,$C1765)*overallRate,MIN(1129,H1765)*overallRate))</f>
        <v>#VALUE!</v>
      </c>
      <c r="S1765" s="110" t="e">
        <f>IF(revenueReduction&gt;0.3,MAX(IF($B1765="Non - avec lien de dépendance",MIN(1129,I1765,$C1765)*overallRate,MIN(1129,I1765)*overallRate),ROUND(MAX(IF($B1765="Non - avec lien de dépendance",0,MIN((0.75*I1765),847)),MIN(I1765,(0.75*$C1765),847)),2)),IF($B1765="Non - avec lien de dépendance",MIN(1129,I1765,$C1765)*overallRate,MIN(1129,I1765)*overallRate))</f>
        <v>#VALUE!</v>
      </c>
      <c r="T1765" s="110" t="e">
        <f>IF(revenueReduction&gt;0.3,MAX(IF($B1765="Non - avec lien de dépendance",MIN(1129,J1765,$C1765)*overallRate,MIN(1129,J1765)*overallRate),ROUND(MAX(IF($B1765="Non - avec lien de dépendance",0,MIN((0.75*J1765),847)),MIN(J1765,(0.75*$C1765),847)),2)),IF($B1765="Non - avec lien de dépendance",MIN(1129,J1765,$C1765)*overallRate,MIN(1129,J1765)*overallRate))</f>
        <v>#VALUE!</v>
      </c>
      <c r="U1765" s="110" t="e">
        <f>IF(revenueReduction&gt;0.3,MAX(IF($B1765="Non - avec lien de dépendance",MIN(1129,K1765,$C1765)*overallRate,MIN(1129,K1765)*overallRate),ROUND(MAX(IF($B1765="Non - avec lien de dépendance",0,MIN((0.75*K1765),847)),MIN(K1765,(0.75*$C1765),847)),2)),IF($B1765="Non - avec lien de dépendance",MIN(1129,K1765,$C1765)*overallRate,MIN(1129,K1765)*overallRate))</f>
        <v>#VALUE!</v>
      </c>
    </row>
    <row r="1766" spans="12:21" x14ac:dyDescent="0.5">
      <c r="L1766" s="56" t="str">
        <f>IF(ISTEXT(overallRate),"Effectuez l’étape 1",IF(OR(COUNT($C1766,H1766)&lt;&gt;2,overallRate=0),0,IF(D1766="Oui",ROUND(MAX(IF($B1766="Non - avec lien de dépendance",0,MIN((0.75*H1766),847)),MIN(H1766,(0.75*$C1766),847)),2),R1766)))</f>
        <v>Effectuez l’étape 1</v>
      </c>
      <c r="M1766" s="56" t="str">
        <f>IF(ISTEXT(overallRate),"Effectuez l’étape 1",IF(OR(COUNT($C1766,I1766)&lt;&gt;2,overallRate=0),0,IF(E1766="Yes",ROUND(MAX(IF($B1766="Non - avec lien de dépendance",0,MIN((0.75*I1766),847)),MIN(I1766,(0.75*$C1766),847)),2),S1766)))</f>
        <v>Effectuez l’étape 1</v>
      </c>
      <c r="N1766" s="56" t="str">
        <f>IF(ISTEXT(overallRate),"Effectuez l’étape 1",IF(OR(COUNT($C1766,J1766)&lt;&gt;2,overallRate=0),0,IF(F1766="Yes",ROUND(MAX(IF($B1766="Non - avec lien de dépendance",0,MIN((0.75*J1766),847)),MIN(J1766,(0.75*$C1766),847)),2),T1766)))</f>
        <v>Effectuez l’étape 1</v>
      </c>
      <c r="O1766" s="56" t="str">
        <f>IF(ISTEXT(overallRate),"Effectuez l’étape 1",IF(OR(COUNT($C1766,K1766)&lt;&gt;2,overallRate=0),0,IF(G1766="Yes",ROUND(MAX(IF($B1766="Non - avec lien de dépendance",0,MIN((0.75*K1766),847)),MIN(K1766,(0.75*$C1766),847)),2),U1766)))</f>
        <v>Effectuez l’étape 1</v>
      </c>
      <c r="P1766" s="3">
        <f t="shared" si="27"/>
        <v>0</v>
      </c>
      <c r="R1766" s="110" t="e">
        <f>IF(revenueReduction&gt;0.3,MAX(IF($B1766="Non - avec lien de dépendance",MIN(1129,H1766,$C1766)*overallRate,MIN(1129,H1766)*overallRate),ROUND(MAX(IF($B1766="Non - avec lien de dépendance",0,MIN((0.75*H1766),847)),MIN(H1766,(0.75*$C1766),847)),2)),IF($B1766="Non - avec lien de dépendance",MIN(1129,H1766,$C1766)*overallRate,MIN(1129,H1766)*overallRate))</f>
        <v>#VALUE!</v>
      </c>
      <c r="S1766" s="110" t="e">
        <f>IF(revenueReduction&gt;0.3,MAX(IF($B1766="Non - avec lien de dépendance",MIN(1129,I1766,$C1766)*overallRate,MIN(1129,I1766)*overallRate),ROUND(MAX(IF($B1766="Non - avec lien de dépendance",0,MIN((0.75*I1766),847)),MIN(I1766,(0.75*$C1766),847)),2)),IF($B1766="Non - avec lien de dépendance",MIN(1129,I1766,$C1766)*overallRate,MIN(1129,I1766)*overallRate))</f>
        <v>#VALUE!</v>
      </c>
      <c r="T1766" s="110" t="e">
        <f>IF(revenueReduction&gt;0.3,MAX(IF($B1766="Non - avec lien de dépendance",MIN(1129,J1766,$C1766)*overallRate,MIN(1129,J1766)*overallRate),ROUND(MAX(IF($B1766="Non - avec lien de dépendance",0,MIN((0.75*J1766),847)),MIN(J1766,(0.75*$C1766),847)),2)),IF($B1766="Non - avec lien de dépendance",MIN(1129,J1766,$C1766)*overallRate,MIN(1129,J1766)*overallRate))</f>
        <v>#VALUE!</v>
      </c>
      <c r="U1766" s="110" t="e">
        <f>IF(revenueReduction&gt;0.3,MAX(IF($B1766="Non - avec lien de dépendance",MIN(1129,K1766,$C1766)*overallRate,MIN(1129,K1766)*overallRate),ROUND(MAX(IF($B1766="Non - avec lien de dépendance",0,MIN((0.75*K1766),847)),MIN(K1766,(0.75*$C1766),847)),2)),IF($B1766="Non - avec lien de dépendance",MIN(1129,K1766,$C1766)*overallRate,MIN(1129,K1766)*overallRate))</f>
        <v>#VALUE!</v>
      </c>
    </row>
    <row r="1767" spans="12:21" x14ac:dyDescent="0.5">
      <c r="L1767" s="56" t="str">
        <f>IF(ISTEXT(overallRate),"Effectuez l’étape 1",IF(OR(COUNT($C1767,H1767)&lt;&gt;2,overallRate=0),0,IF(D1767="Oui",ROUND(MAX(IF($B1767="Non - avec lien de dépendance",0,MIN((0.75*H1767),847)),MIN(H1767,(0.75*$C1767),847)),2),R1767)))</f>
        <v>Effectuez l’étape 1</v>
      </c>
      <c r="M1767" s="56" t="str">
        <f>IF(ISTEXT(overallRate),"Effectuez l’étape 1",IF(OR(COUNT($C1767,I1767)&lt;&gt;2,overallRate=0),0,IF(E1767="Yes",ROUND(MAX(IF($B1767="Non - avec lien de dépendance",0,MIN((0.75*I1767),847)),MIN(I1767,(0.75*$C1767),847)),2),S1767)))</f>
        <v>Effectuez l’étape 1</v>
      </c>
      <c r="N1767" s="56" t="str">
        <f>IF(ISTEXT(overallRate),"Effectuez l’étape 1",IF(OR(COUNT($C1767,J1767)&lt;&gt;2,overallRate=0),0,IF(F1767="Yes",ROUND(MAX(IF($B1767="Non - avec lien de dépendance",0,MIN((0.75*J1767),847)),MIN(J1767,(0.75*$C1767),847)),2),T1767)))</f>
        <v>Effectuez l’étape 1</v>
      </c>
      <c r="O1767" s="56" t="str">
        <f>IF(ISTEXT(overallRate),"Effectuez l’étape 1",IF(OR(COUNT($C1767,K1767)&lt;&gt;2,overallRate=0),0,IF(G1767="Yes",ROUND(MAX(IF($B1767="Non - avec lien de dépendance",0,MIN((0.75*K1767),847)),MIN(K1767,(0.75*$C1767),847)),2),U1767)))</f>
        <v>Effectuez l’étape 1</v>
      </c>
      <c r="P1767" s="3">
        <f t="shared" si="27"/>
        <v>0</v>
      </c>
      <c r="R1767" s="110" t="e">
        <f>IF(revenueReduction&gt;0.3,MAX(IF($B1767="Non - avec lien de dépendance",MIN(1129,H1767,$C1767)*overallRate,MIN(1129,H1767)*overallRate),ROUND(MAX(IF($B1767="Non - avec lien de dépendance",0,MIN((0.75*H1767),847)),MIN(H1767,(0.75*$C1767),847)),2)),IF($B1767="Non - avec lien de dépendance",MIN(1129,H1767,$C1767)*overallRate,MIN(1129,H1767)*overallRate))</f>
        <v>#VALUE!</v>
      </c>
      <c r="S1767" s="110" t="e">
        <f>IF(revenueReduction&gt;0.3,MAX(IF($B1767="Non - avec lien de dépendance",MIN(1129,I1767,$C1767)*overallRate,MIN(1129,I1767)*overallRate),ROUND(MAX(IF($B1767="Non - avec lien de dépendance",0,MIN((0.75*I1767),847)),MIN(I1767,(0.75*$C1767),847)),2)),IF($B1767="Non - avec lien de dépendance",MIN(1129,I1767,$C1767)*overallRate,MIN(1129,I1767)*overallRate))</f>
        <v>#VALUE!</v>
      </c>
      <c r="T1767" s="110" t="e">
        <f>IF(revenueReduction&gt;0.3,MAX(IF($B1767="Non - avec lien de dépendance",MIN(1129,J1767,$C1767)*overallRate,MIN(1129,J1767)*overallRate),ROUND(MAX(IF($B1767="Non - avec lien de dépendance",0,MIN((0.75*J1767),847)),MIN(J1767,(0.75*$C1767),847)),2)),IF($B1767="Non - avec lien de dépendance",MIN(1129,J1767,$C1767)*overallRate,MIN(1129,J1767)*overallRate))</f>
        <v>#VALUE!</v>
      </c>
      <c r="U1767" s="110" t="e">
        <f>IF(revenueReduction&gt;0.3,MAX(IF($B1767="Non - avec lien de dépendance",MIN(1129,K1767,$C1767)*overallRate,MIN(1129,K1767)*overallRate),ROUND(MAX(IF($B1767="Non - avec lien de dépendance",0,MIN((0.75*K1767),847)),MIN(K1767,(0.75*$C1767),847)),2)),IF($B1767="Non - avec lien de dépendance",MIN(1129,K1767,$C1767)*overallRate,MIN(1129,K1767)*overallRate))</f>
        <v>#VALUE!</v>
      </c>
    </row>
    <row r="1768" spans="12:21" x14ac:dyDescent="0.5">
      <c r="L1768" s="56" t="str">
        <f>IF(ISTEXT(overallRate),"Effectuez l’étape 1",IF(OR(COUNT($C1768,H1768)&lt;&gt;2,overallRate=0),0,IF(D1768="Oui",ROUND(MAX(IF($B1768="Non - avec lien de dépendance",0,MIN((0.75*H1768),847)),MIN(H1768,(0.75*$C1768),847)),2),R1768)))</f>
        <v>Effectuez l’étape 1</v>
      </c>
      <c r="M1768" s="56" t="str">
        <f>IF(ISTEXT(overallRate),"Effectuez l’étape 1",IF(OR(COUNT($C1768,I1768)&lt;&gt;2,overallRate=0),0,IF(E1768="Yes",ROUND(MAX(IF($B1768="Non - avec lien de dépendance",0,MIN((0.75*I1768),847)),MIN(I1768,(0.75*$C1768),847)),2),S1768)))</f>
        <v>Effectuez l’étape 1</v>
      </c>
      <c r="N1768" s="56" t="str">
        <f>IF(ISTEXT(overallRate),"Effectuez l’étape 1",IF(OR(COUNT($C1768,J1768)&lt;&gt;2,overallRate=0),0,IF(F1768="Yes",ROUND(MAX(IF($B1768="Non - avec lien de dépendance",0,MIN((0.75*J1768),847)),MIN(J1768,(0.75*$C1768),847)),2),T1768)))</f>
        <v>Effectuez l’étape 1</v>
      </c>
      <c r="O1768" s="56" t="str">
        <f>IF(ISTEXT(overallRate),"Effectuez l’étape 1",IF(OR(COUNT($C1768,K1768)&lt;&gt;2,overallRate=0),0,IF(G1768="Yes",ROUND(MAX(IF($B1768="Non - avec lien de dépendance",0,MIN((0.75*K1768),847)),MIN(K1768,(0.75*$C1768),847)),2),U1768)))</f>
        <v>Effectuez l’étape 1</v>
      </c>
      <c r="P1768" s="3">
        <f t="shared" si="27"/>
        <v>0</v>
      </c>
      <c r="R1768" s="110" t="e">
        <f>IF(revenueReduction&gt;0.3,MAX(IF($B1768="Non - avec lien de dépendance",MIN(1129,H1768,$C1768)*overallRate,MIN(1129,H1768)*overallRate),ROUND(MAX(IF($B1768="Non - avec lien de dépendance",0,MIN((0.75*H1768),847)),MIN(H1768,(0.75*$C1768),847)),2)),IF($B1768="Non - avec lien de dépendance",MIN(1129,H1768,$C1768)*overallRate,MIN(1129,H1768)*overallRate))</f>
        <v>#VALUE!</v>
      </c>
      <c r="S1768" s="110" t="e">
        <f>IF(revenueReduction&gt;0.3,MAX(IF($B1768="Non - avec lien de dépendance",MIN(1129,I1768,$C1768)*overallRate,MIN(1129,I1768)*overallRate),ROUND(MAX(IF($B1768="Non - avec lien de dépendance",0,MIN((0.75*I1768),847)),MIN(I1768,(0.75*$C1768),847)),2)),IF($B1768="Non - avec lien de dépendance",MIN(1129,I1768,$C1768)*overallRate,MIN(1129,I1768)*overallRate))</f>
        <v>#VALUE!</v>
      </c>
      <c r="T1768" s="110" t="e">
        <f>IF(revenueReduction&gt;0.3,MAX(IF($B1768="Non - avec lien de dépendance",MIN(1129,J1768,$C1768)*overallRate,MIN(1129,J1768)*overallRate),ROUND(MAX(IF($B1768="Non - avec lien de dépendance",0,MIN((0.75*J1768),847)),MIN(J1768,(0.75*$C1768),847)),2)),IF($B1768="Non - avec lien de dépendance",MIN(1129,J1768,$C1768)*overallRate,MIN(1129,J1768)*overallRate))</f>
        <v>#VALUE!</v>
      </c>
      <c r="U1768" s="110" t="e">
        <f>IF(revenueReduction&gt;0.3,MAX(IF($B1768="Non - avec lien de dépendance",MIN(1129,K1768,$C1768)*overallRate,MIN(1129,K1768)*overallRate),ROUND(MAX(IF($B1768="Non - avec lien de dépendance",0,MIN((0.75*K1768),847)),MIN(K1768,(0.75*$C1768),847)),2)),IF($B1768="Non - avec lien de dépendance",MIN(1129,K1768,$C1768)*overallRate,MIN(1129,K1768)*overallRate))</f>
        <v>#VALUE!</v>
      </c>
    </row>
    <row r="1769" spans="12:21" x14ac:dyDescent="0.5">
      <c r="L1769" s="56" t="str">
        <f>IF(ISTEXT(overallRate),"Effectuez l’étape 1",IF(OR(COUNT($C1769,H1769)&lt;&gt;2,overallRate=0),0,IF(D1769="Oui",ROUND(MAX(IF($B1769="Non - avec lien de dépendance",0,MIN((0.75*H1769),847)),MIN(H1769,(0.75*$C1769),847)),2),R1769)))</f>
        <v>Effectuez l’étape 1</v>
      </c>
      <c r="M1769" s="56" t="str">
        <f>IF(ISTEXT(overallRate),"Effectuez l’étape 1",IF(OR(COUNT($C1769,I1769)&lt;&gt;2,overallRate=0),0,IF(E1769="Yes",ROUND(MAX(IF($B1769="Non - avec lien de dépendance",0,MIN((0.75*I1769),847)),MIN(I1769,(0.75*$C1769),847)),2),S1769)))</f>
        <v>Effectuez l’étape 1</v>
      </c>
      <c r="N1769" s="56" t="str">
        <f>IF(ISTEXT(overallRate),"Effectuez l’étape 1",IF(OR(COUNT($C1769,J1769)&lt;&gt;2,overallRate=0),0,IF(F1769="Yes",ROUND(MAX(IF($B1769="Non - avec lien de dépendance",0,MIN((0.75*J1769),847)),MIN(J1769,(0.75*$C1769),847)),2),T1769)))</f>
        <v>Effectuez l’étape 1</v>
      </c>
      <c r="O1769" s="56" t="str">
        <f>IF(ISTEXT(overallRate),"Effectuez l’étape 1",IF(OR(COUNT($C1769,K1769)&lt;&gt;2,overallRate=0),0,IF(G1769="Yes",ROUND(MAX(IF($B1769="Non - avec lien de dépendance",0,MIN((0.75*K1769),847)),MIN(K1769,(0.75*$C1769),847)),2),U1769)))</f>
        <v>Effectuez l’étape 1</v>
      </c>
      <c r="P1769" s="3">
        <f t="shared" si="27"/>
        <v>0</v>
      </c>
      <c r="R1769" s="110" t="e">
        <f>IF(revenueReduction&gt;0.3,MAX(IF($B1769="Non - avec lien de dépendance",MIN(1129,H1769,$C1769)*overallRate,MIN(1129,H1769)*overallRate),ROUND(MAX(IF($B1769="Non - avec lien de dépendance",0,MIN((0.75*H1769),847)),MIN(H1769,(0.75*$C1769),847)),2)),IF($B1769="Non - avec lien de dépendance",MIN(1129,H1769,$C1769)*overallRate,MIN(1129,H1769)*overallRate))</f>
        <v>#VALUE!</v>
      </c>
      <c r="S1769" s="110" t="e">
        <f>IF(revenueReduction&gt;0.3,MAX(IF($B1769="Non - avec lien de dépendance",MIN(1129,I1769,$C1769)*overallRate,MIN(1129,I1769)*overallRate),ROUND(MAX(IF($B1769="Non - avec lien de dépendance",0,MIN((0.75*I1769),847)),MIN(I1769,(0.75*$C1769),847)),2)),IF($B1769="Non - avec lien de dépendance",MIN(1129,I1769,$C1769)*overallRate,MIN(1129,I1769)*overallRate))</f>
        <v>#VALUE!</v>
      </c>
      <c r="T1769" s="110" t="e">
        <f>IF(revenueReduction&gt;0.3,MAX(IF($B1769="Non - avec lien de dépendance",MIN(1129,J1769,$C1769)*overallRate,MIN(1129,J1769)*overallRate),ROUND(MAX(IF($B1769="Non - avec lien de dépendance",0,MIN((0.75*J1769),847)),MIN(J1769,(0.75*$C1769),847)),2)),IF($B1769="Non - avec lien de dépendance",MIN(1129,J1769,$C1769)*overallRate,MIN(1129,J1769)*overallRate))</f>
        <v>#VALUE!</v>
      </c>
      <c r="U1769" s="110" t="e">
        <f>IF(revenueReduction&gt;0.3,MAX(IF($B1769="Non - avec lien de dépendance",MIN(1129,K1769,$C1769)*overallRate,MIN(1129,K1769)*overallRate),ROUND(MAX(IF($B1769="Non - avec lien de dépendance",0,MIN((0.75*K1769),847)),MIN(K1769,(0.75*$C1769),847)),2)),IF($B1769="Non - avec lien de dépendance",MIN(1129,K1769,$C1769)*overallRate,MIN(1129,K1769)*overallRate))</f>
        <v>#VALUE!</v>
      </c>
    </row>
    <row r="1770" spans="12:21" x14ac:dyDescent="0.5">
      <c r="L1770" s="56" t="str">
        <f>IF(ISTEXT(overallRate),"Effectuez l’étape 1",IF(OR(COUNT($C1770,H1770)&lt;&gt;2,overallRate=0),0,IF(D1770="Oui",ROUND(MAX(IF($B1770="Non - avec lien de dépendance",0,MIN((0.75*H1770),847)),MIN(H1770,(0.75*$C1770),847)),2),R1770)))</f>
        <v>Effectuez l’étape 1</v>
      </c>
      <c r="M1770" s="56" t="str">
        <f>IF(ISTEXT(overallRate),"Effectuez l’étape 1",IF(OR(COUNT($C1770,I1770)&lt;&gt;2,overallRate=0),0,IF(E1770="Yes",ROUND(MAX(IF($B1770="Non - avec lien de dépendance",0,MIN((0.75*I1770),847)),MIN(I1770,(0.75*$C1770),847)),2),S1770)))</f>
        <v>Effectuez l’étape 1</v>
      </c>
      <c r="N1770" s="56" t="str">
        <f>IF(ISTEXT(overallRate),"Effectuez l’étape 1",IF(OR(COUNT($C1770,J1770)&lt;&gt;2,overallRate=0),0,IF(F1770="Yes",ROUND(MAX(IF($B1770="Non - avec lien de dépendance",0,MIN((0.75*J1770),847)),MIN(J1770,(0.75*$C1770),847)),2),T1770)))</f>
        <v>Effectuez l’étape 1</v>
      </c>
      <c r="O1770" s="56" t="str">
        <f>IF(ISTEXT(overallRate),"Effectuez l’étape 1",IF(OR(COUNT($C1770,K1770)&lt;&gt;2,overallRate=0),0,IF(G1770="Yes",ROUND(MAX(IF($B1770="Non - avec lien de dépendance",0,MIN((0.75*K1770),847)),MIN(K1770,(0.75*$C1770),847)),2),U1770)))</f>
        <v>Effectuez l’étape 1</v>
      </c>
      <c r="P1770" s="3">
        <f t="shared" si="27"/>
        <v>0</v>
      </c>
      <c r="R1770" s="110" t="e">
        <f>IF(revenueReduction&gt;0.3,MAX(IF($B1770="Non - avec lien de dépendance",MIN(1129,H1770,$C1770)*overallRate,MIN(1129,H1770)*overallRate),ROUND(MAX(IF($B1770="Non - avec lien de dépendance",0,MIN((0.75*H1770),847)),MIN(H1770,(0.75*$C1770),847)),2)),IF($B1770="Non - avec lien de dépendance",MIN(1129,H1770,$C1770)*overallRate,MIN(1129,H1770)*overallRate))</f>
        <v>#VALUE!</v>
      </c>
      <c r="S1770" s="110" t="e">
        <f>IF(revenueReduction&gt;0.3,MAX(IF($B1770="Non - avec lien de dépendance",MIN(1129,I1770,$C1770)*overallRate,MIN(1129,I1770)*overallRate),ROUND(MAX(IF($B1770="Non - avec lien de dépendance",0,MIN((0.75*I1770),847)),MIN(I1770,(0.75*$C1770),847)),2)),IF($B1770="Non - avec lien de dépendance",MIN(1129,I1770,$C1770)*overallRate,MIN(1129,I1770)*overallRate))</f>
        <v>#VALUE!</v>
      </c>
      <c r="T1770" s="110" t="e">
        <f>IF(revenueReduction&gt;0.3,MAX(IF($B1770="Non - avec lien de dépendance",MIN(1129,J1770,$C1770)*overallRate,MIN(1129,J1770)*overallRate),ROUND(MAX(IF($B1770="Non - avec lien de dépendance",0,MIN((0.75*J1770),847)),MIN(J1770,(0.75*$C1770),847)),2)),IF($B1770="Non - avec lien de dépendance",MIN(1129,J1770,$C1770)*overallRate,MIN(1129,J1770)*overallRate))</f>
        <v>#VALUE!</v>
      </c>
      <c r="U1770" s="110" t="e">
        <f>IF(revenueReduction&gt;0.3,MAX(IF($B1770="Non - avec lien de dépendance",MIN(1129,K1770,$C1770)*overallRate,MIN(1129,K1770)*overallRate),ROUND(MAX(IF($B1770="Non - avec lien de dépendance",0,MIN((0.75*K1770),847)),MIN(K1770,(0.75*$C1770),847)),2)),IF($B1770="Non - avec lien de dépendance",MIN(1129,K1770,$C1770)*overallRate,MIN(1129,K1770)*overallRate))</f>
        <v>#VALUE!</v>
      </c>
    </row>
    <row r="1771" spans="12:21" x14ac:dyDescent="0.5">
      <c r="L1771" s="56" t="str">
        <f>IF(ISTEXT(overallRate),"Effectuez l’étape 1",IF(OR(COUNT($C1771,H1771)&lt;&gt;2,overallRate=0),0,IF(D1771="Oui",ROUND(MAX(IF($B1771="Non - avec lien de dépendance",0,MIN((0.75*H1771),847)),MIN(H1771,(0.75*$C1771),847)),2),R1771)))</f>
        <v>Effectuez l’étape 1</v>
      </c>
      <c r="M1771" s="56" t="str">
        <f>IF(ISTEXT(overallRate),"Effectuez l’étape 1",IF(OR(COUNT($C1771,I1771)&lt;&gt;2,overallRate=0),0,IF(E1771="Yes",ROUND(MAX(IF($B1771="Non - avec lien de dépendance",0,MIN((0.75*I1771),847)),MIN(I1771,(0.75*$C1771),847)),2),S1771)))</f>
        <v>Effectuez l’étape 1</v>
      </c>
      <c r="N1771" s="56" t="str">
        <f>IF(ISTEXT(overallRate),"Effectuez l’étape 1",IF(OR(COUNT($C1771,J1771)&lt;&gt;2,overallRate=0),0,IF(F1771="Yes",ROUND(MAX(IF($B1771="Non - avec lien de dépendance",0,MIN((0.75*J1771),847)),MIN(J1771,(0.75*$C1771),847)),2),T1771)))</f>
        <v>Effectuez l’étape 1</v>
      </c>
      <c r="O1771" s="56" t="str">
        <f>IF(ISTEXT(overallRate),"Effectuez l’étape 1",IF(OR(COUNT($C1771,K1771)&lt;&gt;2,overallRate=0),0,IF(G1771="Yes",ROUND(MAX(IF($B1771="Non - avec lien de dépendance",0,MIN((0.75*K1771),847)),MIN(K1771,(0.75*$C1771),847)),2),U1771)))</f>
        <v>Effectuez l’étape 1</v>
      </c>
      <c r="P1771" s="3">
        <f t="shared" si="27"/>
        <v>0</v>
      </c>
      <c r="R1771" s="110" t="e">
        <f>IF(revenueReduction&gt;0.3,MAX(IF($B1771="Non - avec lien de dépendance",MIN(1129,H1771,$C1771)*overallRate,MIN(1129,H1771)*overallRate),ROUND(MAX(IF($B1771="Non - avec lien de dépendance",0,MIN((0.75*H1771),847)),MIN(H1771,(0.75*$C1771),847)),2)),IF($B1771="Non - avec lien de dépendance",MIN(1129,H1771,$C1771)*overallRate,MIN(1129,H1771)*overallRate))</f>
        <v>#VALUE!</v>
      </c>
      <c r="S1771" s="110" t="e">
        <f>IF(revenueReduction&gt;0.3,MAX(IF($B1771="Non - avec lien de dépendance",MIN(1129,I1771,$C1771)*overallRate,MIN(1129,I1771)*overallRate),ROUND(MAX(IF($B1771="Non - avec lien de dépendance",0,MIN((0.75*I1771),847)),MIN(I1771,(0.75*$C1771),847)),2)),IF($B1771="Non - avec lien de dépendance",MIN(1129,I1771,$C1771)*overallRate,MIN(1129,I1771)*overallRate))</f>
        <v>#VALUE!</v>
      </c>
      <c r="T1771" s="110" t="e">
        <f>IF(revenueReduction&gt;0.3,MAX(IF($B1771="Non - avec lien de dépendance",MIN(1129,J1771,$C1771)*overallRate,MIN(1129,J1771)*overallRate),ROUND(MAX(IF($B1771="Non - avec lien de dépendance",0,MIN((0.75*J1771),847)),MIN(J1771,(0.75*$C1771),847)),2)),IF($B1771="Non - avec lien de dépendance",MIN(1129,J1771,$C1771)*overallRate,MIN(1129,J1771)*overallRate))</f>
        <v>#VALUE!</v>
      </c>
      <c r="U1771" s="110" t="e">
        <f>IF(revenueReduction&gt;0.3,MAX(IF($B1771="Non - avec lien de dépendance",MIN(1129,K1771,$C1771)*overallRate,MIN(1129,K1771)*overallRate),ROUND(MAX(IF($B1771="Non - avec lien de dépendance",0,MIN((0.75*K1771),847)),MIN(K1771,(0.75*$C1771),847)),2)),IF($B1771="Non - avec lien de dépendance",MIN(1129,K1771,$C1771)*overallRate,MIN(1129,K1771)*overallRate))</f>
        <v>#VALUE!</v>
      </c>
    </row>
    <row r="1772" spans="12:21" x14ac:dyDescent="0.5">
      <c r="L1772" s="56" t="str">
        <f>IF(ISTEXT(overallRate),"Effectuez l’étape 1",IF(OR(COUNT($C1772,H1772)&lt;&gt;2,overallRate=0),0,IF(D1772="Oui",ROUND(MAX(IF($B1772="Non - avec lien de dépendance",0,MIN((0.75*H1772),847)),MIN(H1772,(0.75*$C1772),847)),2),R1772)))</f>
        <v>Effectuez l’étape 1</v>
      </c>
      <c r="M1772" s="56" t="str">
        <f>IF(ISTEXT(overallRate),"Effectuez l’étape 1",IF(OR(COUNT($C1772,I1772)&lt;&gt;2,overallRate=0),0,IF(E1772="Yes",ROUND(MAX(IF($B1772="Non - avec lien de dépendance",0,MIN((0.75*I1772),847)),MIN(I1772,(0.75*$C1772),847)),2),S1772)))</f>
        <v>Effectuez l’étape 1</v>
      </c>
      <c r="N1772" s="56" t="str">
        <f>IF(ISTEXT(overallRate),"Effectuez l’étape 1",IF(OR(COUNT($C1772,J1772)&lt;&gt;2,overallRate=0),0,IF(F1772="Yes",ROUND(MAX(IF($B1772="Non - avec lien de dépendance",0,MIN((0.75*J1772),847)),MIN(J1772,(0.75*$C1772),847)),2),T1772)))</f>
        <v>Effectuez l’étape 1</v>
      </c>
      <c r="O1772" s="56" t="str">
        <f>IF(ISTEXT(overallRate),"Effectuez l’étape 1",IF(OR(COUNT($C1772,K1772)&lt;&gt;2,overallRate=0),0,IF(G1772="Yes",ROUND(MAX(IF($B1772="Non - avec lien de dépendance",0,MIN((0.75*K1772),847)),MIN(K1772,(0.75*$C1772),847)),2),U1772)))</f>
        <v>Effectuez l’étape 1</v>
      </c>
      <c r="P1772" s="3">
        <f t="shared" si="27"/>
        <v>0</v>
      </c>
      <c r="R1772" s="110" t="e">
        <f>IF(revenueReduction&gt;0.3,MAX(IF($B1772="Non - avec lien de dépendance",MIN(1129,H1772,$C1772)*overallRate,MIN(1129,H1772)*overallRate),ROUND(MAX(IF($B1772="Non - avec lien de dépendance",0,MIN((0.75*H1772),847)),MIN(H1772,(0.75*$C1772),847)),2)),IF($B1772="Non - avec lien de dépendance",MIN(1129,H1772,$C1772)*overallRate,MIN(1129,H1772)*overallRate))</f>
        <v>#VALUE!</v>
      </c>
      <c r="S1772" s="110" t="e">
        <f>IF(revenueReduction&gt;0.3,MAX(IF($B1772="Non - avec lien de dépendance",MIN(1129,I1772,$C1772)*overallRate,MIN(1129,I1772)*overallRate),ROUND(MAX(IF($B1772="Non - avec lien de dépendance",0,MIN((0.75*I1772),847)),MIN(I1772,(0.75*$C1772),847)),2)),IF($B1772="Non - avec lien de dépendance",MIN(1129,I1772,$C1772)*overallRate,MIN(1129,I1772)*overallRate))</f>
        <v>#VALUE!</v>
      </c>
      <c r="T1772" s="110" t="e">
        <f>IF(revenueReduction&gt;0.3,MAX(IF($B1772="Non - avec lien de dépendance",MIN(1129,J1772,$C1772)*overallRate,MIN(1129,J1772)*overallRate),ROUND(MAX(IF($B1772="Non - avec lien de dépendance",0,MIN((0.75*J1772),847)),MIN(J1772,(0.75*$C1772),847)),2)),IF($B1772="Non - avec lien de dépendance",MIN(1129,J1772,$C1772)*overallRate,MIN(1129,J1772)*overallRate))</f>
        <v>#VALUE!</v>
      </c>
      <c r="U1772" s="110" t="e">
        <f>IF(revenueReduction&gt;0.3,MAX(IF($B1772="Non - avec lien de dépendance",MIN(1129,K1772,$C1772)*overallRate,MIN(1129,K1772)*overallRate),ROUND(MAX(IF($B1772="Non - avec lien de dépendance",0,MIN((0.75*K1772),847)),MIN(K1772,(0.75*$C1772),847)),2)),IF($B1772="Non - avec lien de dépendance",MIN(1129,K1772,$C1772)*overallRate,MIN(1129,K1772)*overallRate))</f>
        <v>#VALUE!</v>
      </c>
    </row>
    <row r="1773" spans="12:21" x14ac:dyDescent="0.5">
      <c r="L1773" s="56" t="str">
        <f>IF(ISTEXT(overallRate),"Effectuez l’étape 1",IF(OR(COUNT($C1773,H1773)&lt;&gt;2,overallRate=0),0,IF(D1773="Oui",ROUND(MAX(IF($B1773="Non - avec lien de dépendance",0,MIN((0.75*H1773),847)),MIN(H1773,(0.75*$C1773),847)),2),R1773)))</f>
        <v>Effectuez l’étape 1</v>
      </c>
      <c r="M1773" s="56" t="str">
        <f>IF(ISTEXT(overallRate),"Effectuez l’étape 1",IF(OR(COUNT($C1773,I1773)&lt;&gt;2,overallRate=0),0,IF(E1773="Yes",ROUND(MAX(IF($B1773="Non - avec lien de dépendance",0,MIN((0.75*I1773),847)),MIN(I1773,(0.75*$C1773),847)),2),S1773)))</f>
        <v>Effectuez l’étape 1</v>
      </c>
      <c r="N1773" s="56" t="str">
        <f>IF(ISTEXT(overallRate),"Effectuez l’étape 1",IF(OR(COUNT($C1773,J1773)&lt;&gt;2,overallRate=0),0,IF(F1773="Yes",ROUND(MAX(IF($B1773="Non - avec lien de dépendance",0,MIN((0.75*J1773),847)),MIN(J1773,(0.75*$C1773),847)),2),T1773)))</f>
        <v>Effectuez l’étape 1</v>
      </c>
      <c r="O1773" s="56" t="str">
        <f>IF(ISTEXT(overallRate),"Effectuez l’étape 1",IF(OR(COUNT($C1773,K1773)&lt;&gt;2,overallRate=0),0,IF(G1773="Yes",ROUND(MAX(IF($B1773="Non - avec lien de dépendance",0,MIN((0.75*K1773),847)),MIN(K1773,(0.75*$C1773),847)),2),U1773)))</f>
        <v>Effectuez l’étape 1</v>
      </c>
      <c r="P1773" s="3">
        <f t="shared" si="27"/>
        <v>0</v>
      </c>
      <c r="R1773" s="110" t="e">
        <f>IF(revenueReduction&gt;0.3,MAX(IF($B1773="Non - avec lien de dépendance",MIN(1129,H1773,$C1773)*overallRate,MIN(1129,H1773)*overallRate),ROUND(MAX(IF($B1773="Non - avec lien de dépendance",0,MIN((0.75*H1773),847)),MIN(H1773,(0.75*$C1773),847)),2)),IF($B1773="Non - avec lien de dépendance",MIN(1129,H1773,$C1773)*overallRate,MIN(1129,H1773)*overallRate))</f>
        <v>#VALUE!</v>
      </c>
      <c r="S1773" s="110" t="e">
        <f>IF(revenueReduction&gt;0.3,MAX(IF($B1773="Non - avec lien de dépendance",MIN(1129,I1773,$C1773)*overallRate,MIN(1129,I1773)*overallRate),ROUND(MAX(IF($B1773="Non - avec lien de dépendance",0,MIN((0.75*I1773),847)),MIN(I1773,(0.75*$C1773),847)),2)),IF($B1773="Non - avec lien de dépendance",MIN(1129,I1773,$C1773)*overallRate,MIN(1129,I1773)*overallRate))</f>
        <v>#VALUE!</v>
      </c>
      <c r="T1773" s="110" t="e">
        <f>IF(revenueReduction&gt;0.3,MAX(IF($B1773="Non - avec lien de dépendance",MIN(1129,J1773,$C1773)*overallRate,MIN(1129,J1773)*overallRate),ROUND(MAX(IF($B1773="Non - avec lien de dépendance",0,MIN((0.75*J1773),847)),MIN(J1773,(0.75*$C1773),847)),2)),IF($B1773="Non - avec lien de dépendance",MIN(1129,J1773,$C1773)*overallRate,MIN(1129,J1773)*overallRate))</f>
        <v>#VALUE!</v>
      </c>
      <c r="U1773" s="110" t="e">
        <f>IF(revenueReduction&gt;0.3,MAX(IF($B1773="Non - avec lien de dépendance",MIN(1129,K1773,$C1773)*overallRate,MIN(1129,K1773)*overallRate),ROUND(MAX(IF($B1773="Non - avec lien de dépendance",0,MIN((0.75*K1773),847)),MIN(K1773,(0.75*$C1773),847)),2)),IF($B1773="Non - avec lien de dépendance",MIN(1129,K1773,$C1773)*overallRate,MIN(1129,K1773)*overallRate))</f>
        <v>#VALUE!</v>
      </c>
    </row>
    <row r="1774" spans="12:21" x14ac:dyDescent="0.5">
      <c r="L1774" s="56" t="str">
        <f>IF(ISTEXT(overallRate),"Effectuez l’étape 1",IF(OR(COUNT($C1774,H1774)&lt;&gt;2,overallRate=0),0,IF(D1774="Oui",ROUND(MAX(IF($B1774="Non - avec lien de dépendance",0,MIN((0.75*H1774),847)),MIN(H1774,(0.75*$C1774),847)),2),R1774)))</f>
        <v>Effectuez l’étape 1</v>
      </c>
      <c r="M1774" s="56" t="str">
        <f>IF(ISTEXT(overallRate),"Effectuez l’étape 1",IF(OR(COUNT($C1774,I1774)&lt;&gt;2,overallRate=0),0,IF(E1774="Yes",ROUND(MAX(IF($B1774="Non - avec lien de dépendance",0,MIN((0.75*I1774),847)),MIN(I1774,(0.75*$C1774),847)),2),S1774)))</f>
        <v>Effectuez l’étape 1</v>
      </c>
      <c r="N1774" s="56" t="str">
        <f>IF(ISTEXT(overallRate),"Effectuez l’étape 1",IF(OR(COUNT($C1774,J1774)&lt;&gt;2,overallRate=0),0,IF(F1774="Yes",ROUND(MAX(IF($B1774="Non - avec lien de dépendance",0,MIN((0.75*J1774),847)),MIN(J1774,(0.75*$C1774),847)),2),T1774)))</f>
        <v>Effectuez l’étape 1</v>
      </c>
      <c r="O1774" s="56" t="str">
        <f>IF(ISTEXT(overallRate),"Effectuez l’étape 1",IF(OR(COUNT($C1774,K1774)&lt;&gt;2,overallRate=0),0,IF(G1774="Yes",ROUND(MAX(IF($B1774="Non - avec lien de dépendance",0,MIN((0.75*K1774),847)),MIN(K1774,(0.75*$C1774),847)),2),U1774)))</f>
        <v>Effectuez l’étape 1</v>
      </c>
      <c r="P1774" s="3">
        <f t="shared" si="27"/>
        <v>0</v>
      </c>
      <c r="R1774" s="110" t="e">
        <f>IF(revenueReduction&gt;0.3,MAX(IF($B1774="Non - avec lien de dépendance",MIN(1129,H1774,$C1774)*overallRate,MIN(1129,H1774)*overallRate),ROUND(MAX(IF($B1774="Non - avec lien de dépendance",0,MIN((0.75*H1774),847)),MIN(H1774,(0.75*$C1774),847)),2)),IF($B1774="Non - avec lien de dépendance",MIN(1129,H1774,$C1774)*overallRate,MIN(1129,H1774)*overallRate))</f>
        <v>#VALUE!</v>
      </c>
      <c r="S1774" s="110" t="e">
        <f>IF(revenueReduction&gt;0.3,MAX(IF($B1774="Non - avec lien de dépendance",MIN(1129,I1774,$C1774)*overallRate,MIN(1129,I1774)*overallRate),ROUND(MAX(IF($B1774="Non - avec lien de dépendance",0,MIN((0.75*I1774),847)),MIN(I1774,(0.75*$C1774),847)),2)),IF($B1774="Non - avec lien de dépendance",MIN(1129,I1774,$C1774)*overallRate,MIN(1129,I1774)*overallRate))</f>
        <v>#VALUE!</v>
      </c>
      <c r="T1774" s="110" t="e">
        <f>IF(revenueReduction&gt;0.3,MAX(IF($B1774="Non - avec lien de dépendance",MIN(1129,J1774,$C1774)*overallRate,MIN(1129,J1774)*overallRate),ROUND(MAX(IF($B1774="Non - avec lien de dépendance",0,MIN((0.75*J1774),847)),MIN(J1774,(0.75*$C1774),847)),2)),IF($B1774="Non - avec lien de dépendance",MIN(1129,J1774,$C1774)*overallRate,MIN(1129,J1774)*overallRate))</f>
        <v>#VALUE!</v>
      </c>
      <c r="U1774" s="110" t="e">
        <f>IF(revenueReduction&gt;0.3,MAX(IF($B1774="Non - avec lien de dépendance",MIN(1129,K1774,$C1774)*overallRate,MIN(1129,K1774)*overallRate),ROUND(MAX(IF($B1774="Non - avec lien de dépendance",0,MIN((0.75*K1774),847)),MIN(K1774,(0.75*$C1774),847)),2)),IF($B1774="Non - avec lien de dépendance",MIN(1129,K1774,$C1774)*overallRate,MIN(1129,K1774)*overallRate))</f>
        <v>#VALUE!</v>
      </c>
    </row>
    <row r="1775" spans="12:21" x14ac:dyDescent="0.5">
      <c r="L1775" s="56" t="str">
        <f>IF(ISTEXT(overallRate),"Effectuez l’étape 1",IF(OR(COUNT($C1775,H1775)&lt;&gt;2,overallRate=0),0,IF(D1775="Oui",ROUND(MAX(IF($B1775="Non - avec lien de dépendance",0,MIN((0.75*H1775),847)),MIN(H1775,(0.75*$C1775),847)),2),R1775)))</f>
        <v>Effectuez l’étape 1</v>
      </c>
      <c r="M1775" s="56" t="str">
        <f>IF(ISTEXT(overallRate),"Effectuez l’étape 1",IF(OR(COUNT($C1775,I1775)&lt;&gt;2,overallRate=0),0,IF(E1775="Yes",ROUND(MAX(IF($B1775="Non - avec lien de dépendance",0,MIN((0.75*I1775),847)),MIN(I1775,(0.75*$C1775),847)),2),S1775)))</f>
        <v>Effectuez l’étape 1</v>
      </c>
      <c r="N1775" s="56" t="str">
        <f>IF(ISTEXT(overallRate),"Effectuez l’étape 1",IF(OR(COUNT($C1775,J1775)&lt;&gt;2,overallRate=0),0,IF(F1775="Yes",ROUND(MAX(IF($B1775="Non - avec lien de dépendance",0,MIN((0.75*J1775),847)),MIN(J1775,(0.75*$C1775),847)),2),T1775)))</f>
        <v>Effectuez l’étape 1</v>
      </c>
      <c r="O1775" s="56" t="str">
        <f>IF(ISTEXT(overallRate),"Effectuez l’étape 1",IF(OR(COUNT($C1775,K1775)&lt;&gt;2,overallRate=0),0,IF(G1775="Yes",ROUND(MAX(IF($B1775="Non - avec lien de dépendance",0,MIN((0.75*K1775),847)),MIN(K1775,(0.75*$C1775),847)),2),U1775)))</f>
        <v>Effectuez l’étape 1</v>
      </c>
      <c r="P1775" s="3">
        <f t="shared" si="27"/>
        <v>0</v>
      </c>
      <c r="R1775" s="110" t="e">
        <f>IF(revenueReduction&gt;0.3,MAX(IF($B1775="Non - avec lien de dépendance",MIN(1129,H1775,$C1775)*overallRate,MIN(1129,H1775)*overallRate),ROUND(MAX(IF($B1775="Non - avec lien de dépendance",0,MIN((0.75*H1775),847)),MIN(H1775,(0.75*$C1775),847)),2)),IF($B1775="Non - avec lien de dépendance",MIN(1129,H1775,$C1775)*overallRate,MIN(1129,H1775)*overallRate))</f>
        <v>#VALUE!</v>
      </c>
      <c r="S1775" s="110" t="e">
        <f>IF(revenueReduction&gt;0.3,MAX(IF($B1775="Non - avec lien de dépendance",MIN(1129,I1775,$C1775)*overallRate,MIN(1129,I1775)*overallRate),ROUND(MAX(IF($B1775="Non - avec lien de dépendance",0,MIN((0.75*I1775),847)),MIN(I1775,(0.75*$C1775),847)),2)),IF($B1775="Non - avec lien de dépendance",MIN(1129,I1775,$C1775)*overallRate,MIN(1129,I1775)*overallRate))</f>
        <v>#VALUE!</v>
      </c>
      <c r="T1775" s="110" t="e">
        <f>IF(revenueReduction&gt;0.3,MAX(IF($B1775="Non - avec lien de dépendance",MIN(1129,J1775,$C1775)*overallRate,MIN(1129,J1775)*overallRate),ROUND(MAX(IF($B1775="Non - avec lien de dépendance",0,MIN((0.75*J1775),847)),MIN(J1775,(0.75*$C1775),847)),2)),IF($B1775="Non - avec lien de dépendance",MIN(1129,J1775,$C1775)*overallRate,MIN(1129,J1775)*overallRate))</f>
        <v>#VALUE!</v>
      </c>
      <c r="U1775" s="110" t="e">
        <f>IF(revenueReduction&gt;0.3,MAX(IF($B1775="Non - avec lien de dépendance",MIN(1129,K1775,$C1775)*overallRate,MIN(1129,K1775)*overallRate),ROUND(MAX(IF($B1775="Non - avec lien de dépendance",0,MIN((0.75*K1775),847)),MIN(K1775,(0.75*$C1775),847)),2)),IF($B1775="Non - avec lien de dépendance",MIN(1129,K1775,$C1775)*overallRate,MIN(1129,K1775)*overallRate))</f>
        <v>#VALUE!</v>
      </c>
    </row>
    <row r="1776" spans="12:21" x14ac:dyDescent="0.5">
      <c r="L1776" s="56" t="str">
        <f>IF(ISTEXT(overallRate),"Effectuez l’étape 1",IF(OR(COUNT($C1776,H1776)&lt;&gt;2,overallRate=0),0,IF(D1776="Oui",ROUND(MAX(IF($B1776="Non - avec lien de dépendance",0,MIN((0.75*H1776),847)),MIN(H1776,(0.75*$C1776),847)),2),R1776)))</f>
        <v>Effectuez l’étape 1</v>
      </c>
      <c r="M1776" s="56" t="str">
        <f>IF(ISTEXT(overallRate),"Effectuez l’étape 1",IF(OR(COUNT($C1776,I1776)&lt;&gt;2,overallRate=0),0,IF(E1776="Yes",ROUND(MAX(IF($B1776="Non - avec lien de dépendance",0,MIN((0.75*I1776),847)),MIN(I1776,(0.75*$C1776),847)),2),S1776)))</f>
        <v>Effectuez l’étape 1</v>
      </c>
      <c r="N1776" s="56" t="str">
        <f>IF(ISTEXT(overallRate),"Effectuez l’étape 1",IF(OR(COUNT($C1776,J1776)&lt;&gt;2,overallRate=0),0,IF(F1776="Yes",ROUND(MAX(IF($B1776="Non - avec lien de dépendance",0,MIN((0.75*J1776),847)),MIN(J1776,(0.75*$C1776),847)),2),T1776)))</f>
        <v>Effectuez l’étape 1</v>
      </c>
      <c r="O1776" s="56" t="str">
        <f>IF(ISTEXT(overallRate),"Effectuez l’étape 1",IF(OR(COUNT($C1776,K1776)&lt;&gt;2,overallRate=0),0,IF(G1776="Yes",ROUND(MAX(IF($B1776="Non - avec lien de dépendance",0,MIN((0.75*K1776),847)),MIN(K1776,(0.75*$C1776),847)),2),U1776)))</f>
        <v>Effectuez l’étape 1</v>
      </c>
      <c r="P1776" s="3">
        <f t="shared" si="27"/>
        <v>0</v>
      </c>
      <c r="R1776" s="110" t="e">
        <f>IF(revenueReduction&gt;0.3,MAX(IF($B1776="Non - avec lien de dépendance",MIN(1129,H1776,$C1776)*overallRate,MIN(1129,H1776)*overallRate),ROUND(MAX(IF($B1776="Non - avec lien de dépendance",0,MIN((0.75*H1776),847)),MIN(H1776,(0.75*$C1776),847)),2)),IF($B1776="Non - avec lien de dépendance",MIN(1129,H1776,$C1776)*overallRate,MIN(1129,H1776)*overallRate))</f>
        <v>#VALUE!</v>
      </c>
      <c r="S1776" s="110" t="e">
        <f>IF(revenueReduction&gt;0.3,MAX(IF($B1776="Non - avec lien de dépendance",MIN(1129,I1776,$C1776)*overallRate,MIN(1129,I1776)*overallRate),ROUND(MAX(IF($B1776="Non - avec lien de dépendance",0,MIN((0.75*I1776),847)),MIN(I1776,(0.75*$C1776),847)),2)),IF($B1776="Non - avec lien de dépendance",MIN(1129,I1776,$C1776)*overallRate,MIN(1129,I1776)*overallRate))</f>
        <v>#VALUE!</v>
      </c>
      <c r="T1776" s="110" t="e">
        <f>IF(revenueReduction&gt;0.3,MAX(IF($B1776="Non - avec lien de dépendance",MIN(1129,J1776,$C1776)*overallRate,MIN(1129,J1776)*overallRate),ROUND(MAX(IF($B1776="Non - avec lien de dépendance",0,MIN((0.75*J1776),847)),MIN(J1776,(0.75*$C1776),847)),2)),IF($B1776="Non - avec lien de dépendance",MIN(1129,J1776,$C1776)*overallRate,MIN(1129,J1776)*overallRate))</f>
        <v>#VALUE!</v>
      </c>
      <c r="U1776" s="110" t="e">
        <f>IF(revenueReduction&gt;0.3,MAX(IF($B1776="Non - avec lien de dépendance",MIN(1129,K1776,$C1776)*overallRate,MIN(1129,K1776)*overallRate),ROUND(MAX(IF($B1776="Non - avec lien de dépendance",0,MIN((0.75*K1776),847)),MIN(K1776,(0.75*$C1776),847)),2)),IF($B1776="Non - avec lien de dépendance",MIN(1129,K1776,$C1776)*overallRate,MIN(1129,K1776)*overallRate))</f>
        <v>#VALUE!</v>
      </c>
    </row>
    <row r="1777" spans="12:21" x14ac:dyDescent="0.5">
      <c r="L1777" s="56" t="str">
        <f>IF(ISTEXT(overallRate),"Effectuez l’étape 1",IF(OR(COUNT($C1777,H1777)&lt;&gt;2,overallRate=0),0,IF(D1777="Oui",ROUND(MAX(IF($B1777="Non - avec lien de dépendance",0,MIN((0.75*H1777),847)),MIN(H1777,(0.75*$C1777),847)),2),R1777)))</f>
        <v>Effectuez l’étape 1</v>
      </c>
      <c r="M1777" s="56" t="str">
        <f>IF(ISTEXT(overallRate),"Effectuez l’étape 1",IF(OR(COUNT($C1777,I1777)&lt;&gt;2,overallRate=0),0,IF(E1777="Yes",ROUND(MAX(IF($B1777="Non - avec lien de dépendance",0,MIN((0.75*I1777),847)),MIN(I1777,(0.75*$C1777),847)),2),S1777)))</f>
        <v>Effectuez l’étape 1</v>
      </c>
      <c r="N1777" s="56" t="str">
        <f>IF(ISTEXT(overallRate),"Effectuez l’étape 1",IF(OR(COUNT($C1777,J1777)&lt;&gt;2,overallRate=0),0,IF(F1777="Yes",ROUND(MAX(IF($B1777="Non - avec lien de dépendance",0,MIN((0.75*J1777),847)),MIN(J1777,(0.75*$C1777),847)),2),T1777)))</f>
        <v>Effectuez l’étape 1</v>
      </c>
      <c r="O1777" s="56" t="str">
        <f>IF(ISTEXT(overallRate),"Effectuez l’étape 1",IF(OR(COUNT($C1777,K1777)&lt;&gt;2,overallRate=0),0,IF(G1777="Yes",ROUND(MAX(IF($B1777="Non - avec lien de dépendance",0,MIN((0.75*K1777),847)),MIN(K1777,(0.75*$C1777),847)),2),U1777)))</f>
        <v>Effectuez l’étape 1</v>
      </c>
      <c r="P1777" s="3">
        <f t="shared" si="27"/>
        <v>0</v>
      </c>
      <c r="R1777" s="110" t="e">
        <f>IF(revenueReduction&gt;0.3,MAX(IF($B1777="Non - avec lien de dépendance",MIN(1129,H1777,$C1777)*overallRate,MIN(1129,H1777)*overallRate),ROUND(MAX(IF($B1777="Non - avec lien de dépendance",0,MIN((0.75*H1777),847)),MIN(H1777,(0.75*$C1777),847)),2)),IF($B1777="Non - avec lien de dépendance",MIN(1129,H1777,$C1777)*overallRate,MIN(1129,H1777)*overallRate))</f>
        <v>#VALUE!</v>
      </c>
      <c r="S1777" s="110" t="e">
        <f>IF(revenueReduction&gt;0.3,MAX(IF($B1777="Non - avec lien de dépendance",MIN(1129,I1777,$C1777)*overallRate,MIN(1129,I1777)*overallRate),ROUND(MAX(IF($B1777="Non - avec lien de dépendance",0,MIN((0.75*I1777),847)),MIN(I1777,(0.75*$C1777),847)),2)),IF($B1777="Non - avec lien de dépendance",MIN(1129,I1777,$C1777)*overallRate,MIN(1129,I1777)*overallRate))</f>
        <v>#VALUE!</v>
      </c>
      <c r="T1777" s="110" t="e">
        <f>IF(revenueReduction&gt;0.3,MAX(IF($B1777="Non - avec lien de dépendance",MIN(1129,J1777,$C1777)*overallRate,MIN(1129,J1777)*overallRate),ROUND(MAX(IF($B1777="Non - avec lien de dépendance",0,MIN((0.75*J1777),847)),MIN(J1777,(0.75*$C1777),847)),2)),IF($B1777="Non - avec lien de dépendance",MIN(1129,J1777,$C1777)*overallRate,MIN(1129,J1777)*overallRate))</f>
        <v>#VALUE!</v>
      </c>
      <c r="U1777" s="110" t="e">
        <f>IF(revenueReduction&gt;0.3,MAX(IF($B1777="Non - avec lien de dépendance",MIN(1129,K1777,$C1777)*overallRate,MIN(1129,K1777)*overallRate),ROUND(MAX(IF($B1777="Non - avec lien de dépendance",0,MIN((0.75*K1777),847)),MIN(K1777,(0.75*$C1777),847)),2)),IF($B1777="Non - avec lien de dépendance",MIN(1129,K1777,$C1777)*overallRate,MIN(1129,K1777)*overallRate))</f>
        <v>#VALUE!</v>
      </c>
    </row>
    <row r="1778" spans="12:21" x14ac:dyDescent="0.5">
      <c r="L1778" s="56" t="str">
        <f>IF(ISTEXT(overallRate),"Effectuez l’étape 1",IF(OR(COUNT($C1778,H1778)&lt;&gt;2,overallRate=0),0,IF(D1778="Oui",ROUND(MAX(IF($B1778="Non - avec lien de dépendance",0,MIN((0.75*H1778),847)),MIN(H1778,(0.75*$C1778),847)),2),R1778)))</f>
        <v>Effectuez l’étape 1</v>
      </c>
      <c r="M1778" s="56" t="str">
        <f>IF(ISTEXT(overallRate),"Effectuez l’étape 1",IF(OR(COUNT($C1778,I1778)&lt;&gt;2,overallRate=0),0,IF(E1778="Yes",ROUND(MAX(IF($B1778="Non - avec lien de dépendance",0,MIN((0.75*I1778),847)),MIN(I1778,(0.75*$C1778),847)),2),S1778)))</f>
        <v>Effectuez l’étape 1</v>
      </c>
      <c r="N1778" s="56" t="str">
        <f>IF(ISTEXT(overallRate),"Effectuez l’étape 1",IF(OR(COUNT($C1778,J1778)&lt;&gt;2,overallRate=0),0,IF(F1778="Yes",ROUND(MAX(IF($B1778="Non - avec lien de dépendance",0,MIN((0.75*J1778),847)),MIN(J1778,(0.75*$C1778),847)),2),T1778)))</f>
        <v>Effectuez l’étape 1</v>
      </c>
      <c r="O1778" s="56" t="str">
        <f>IF(ISTEXT(overallRate),"Effectuez l’étape 1",IF(OR(COUNT($C1778,K1778)&lt;&gt;2,overallRate=0),0,IF(G1778="Yes",ROUND(MAX(IF($B1778="Non - avec lien de dépendance",0,MIN((0.75*K1778),847)),MIN(K1778,(0.75*$C1778),847)),2),U1778)))</f>
        <v>Effectuez l’étape 1</v>
      </c>
      <c r="P1778" s="3">
        <f t="shared" si="27"/>
        <v>0</v>
      </c>
      <c r="R1778" s="110" t="e">
        <f>IF(revenueReduction&gt;0.3,MAX(IF($B1778="Non - avec lien de dépendance",MIN(1129,H1778,$C1778)*overallRate,MIN(1129,H1778)*overallRate),ROUND(MAX(IF($B1778="Non - avec lien de dépendance",0,MIN((0.75*H1778),847)),MIN(H1778,(0.75*$C1778),847)),2)),IF($B1778="Non - avec lien de dépendance",MIN(1129,H1778,$C1778)*overallRate,MIN(1129,H1778)*overallRate))</f>
        <v>#VALUE!</v>
      </c>
      <c r="S1778" s="110" t="e">
        <f>IF(revenueReduction&gt;0.3,MAX(IF($B1778="Non - avec lien de dépendance",MIN(1129,I1778,$C1778)*overallRate,MIN(1129,I1778)*overallRate),ROUND(MAX(IF($B1778="Non - avec lien de dépendance",0,MIN((0.75*I1778),847)),MIN(I1778,(0.75*$C1778),847)),2)),IF($B1778="Non - avec lien de dépendance",MIN(1129,I1778,$C1778)*overallRate,MIN(1129,I1778)*overallRate))</f>
        <v>#VALUE!</v>
      </c>
      <c r="T1778" s="110" t="e">
        <f>IF(revenueReduction&gt;0.3,MAX(IF($B1778="Non - avec lien de dépendance",MIN(1129,J1778,$C1778)*overallRate,MIN(1129,J1778)*overallRate),ROUND(MAX(IF($B1778="Non - avec lien de dépendance",0,MIN((0.75*J1778),847)),MIN(J1778,(0.75*$C1778),847)),2)),IF($B1778="Non - avec lien de dépendance",MIN(1129,J1778,$C1778)*overallRate,MIN(1129,J1778)*overallRate))</f>
        <v>#VALUE!</v>
      </c>
      <c r="U1778" s="110" t="e">
        <f>IF(revenueReduction&gt;0.3,MAX(IF($B1778="Non - avec lien de dépendance",MIN(1129,K1778,$C1778)*overallRate,MIN(1129,K1778)*overallRate),ROUND(MAX(IF($B1778="Non - avec lien de dépendance",0,MIN((0.75*K1778),847)),MIN(K1778,(0.75*$C1778),847)),2)),IF($B1778="Non - avec lien de dépendance",MIN(1129,K1778,$C1778)*overallRate,MIN(1129,K1778)*overallRate))</f>
        <v>#VALUE!</v>
      </c>
    </row>
    <row r="1779" spans="12:21" x14ac:dyDescent="0.5">
      <c r="L1779" s="56" t="str">
        <f>IF(ISTEXT(overallRate),"Effectuez l’étape 1",IF(OR(COUNT($C1779,H1779)&lt;&gt;2,overallRate=0),0,IF(D1779="Oui",ROUND(MAX(IF($B1779="Non - avec lien de dépendance",0,MIN((0.75*H1779),847)),MIN(H1779,(0.75*$C1779),847)),2),R1779)))</f>
        <v>Effectuez l’étape 1</v>
      </c>
      <c r="M1779" s="56" t="str">
        <f>IF(ISTEXT(overallRate),"Effectuez l’étape 1",IF(OR(COUNT($C1779,I1779)&lt;&gt;2,overallRate=0),0,IF(E1779="Yes",ROUND(MAX(IF($B1779="Non - avec lien de dépendance",0,MIN((0.75*I1779),847)),MIN(I1779,(0.75*$C1779),847)),2),S1779)))</f>
        <v>Effectuez l’étape 1</v>
      </c>
      <c r="N1779" s="56" t="str">
        <f>IF(ISTEXT(overallRate),"Effectuez l’étape 1",IF(OR(COUNT($C1779,J1779)&lt;&gt;2,overallRate=0),0,IF(F1779="Yes",ROUND(MAX(IF($B1779="Non - avec lien de dépendance",0,MIN((0.75*J1779),847)),MIN(J1779,(0.75*$C1779),847)),2),T1779)))</f>
        <v>Effectuez l’étape 1</v>
      </c>
      <c r="O1779" s="56" t="str">
        <f>IF(ISTEXT(overallRate),"Effectuez l’étape 1",IF(OR(COUNT($C1779,K1779)&lt;&gt;2,overallRate=0),0,IF(G1779="Yes",ROUND(MAX(IF($B1779="Non - avec lien de dépendance",0,MIN((0.75*K1779),847)),MIN(K1779,(0.75*$C1779),847)),2),U1779)))</f>
        <v>Effectuez l’étape 1</v>
      </c>
      <c r="P1779" s="3">
        <f t="shared" si="27"/>
        <v>0</v>
      </c>
      <c r="R1779" s="110" t="e">
        <f>IF(revenueReduction&gt;0.3,MAX(IF($B1779="Non - avec lien de dépendance",MIN(1129,H1779,$C1779)*overallRate,MIN(1129,H1779)*overallRate),ROUND(MAX(IF($B1779="Non - avec lien de dépendance",0,MIN((0.75*H1779),847)),MIN(H1779,(0.75*$C1779),847)),2)),IF($B1779="Non - avec lien de dépendance",MIN(1129,H1779,$C1779)*overallRate,MIN(1129,H1779)*overallRate))</f>
        <v>#VALUE!</v>
      </c>
      <c r="S1779" s="110" t="e">
        <f>IF(revenueReduction&gt;0.3,MAX(IF($B1779="Non - avec lien de dépendance",MIN(1129,I1779,$C1779)*overallRate,MIN(1129,I1779)*overallRate),ROUND(MAX(IF($B1779="Non - avec lien de dépendance",0,MIN((0.75*I1779),847)),MIN(I1779,(0.75*$C1779),847)),2)),IF($B1779="Non - avec lien de dépendance",MIN(1129,I1779,$C1779)*overallRate,MIN(1129,I1779)*overallRate))</f>
        <v>#VALUE!</v>
      </c>
      <c r="T1779" s="110" t="e">
        <f>IF(revenueReduction&gt;0.3,MAX(IF($B1779="Non - avec lien de dépendance",MIN(1129,J1779,$C1779)*overallRate,MIN(1129,J1779)*overallRate),ROUND(MAX(IF($B1779="Non - avec lien de dépendance",0,MIN((0.75*J1779),847)),MIN(J1779,(0.75*$C1779),847)),2)),IF($B1779="Non - avec lien de dépendance",MIN(1129,J1779,$C1779)*overallRate,MIN(1129,J1779)*overallRate))</f>
        <v>#VALUE!</v>
      </c>
      <c r="U1779" s="110" t="e">
        <f>IF(revenueReduction&gt;0.3,MAX(IF($B1779="Non - avec lien de dépendance",MIN(1129,K1779,$C1779)*overallRate,MIN(1129,K1779)*overallRate),ROUND(MAX(IF($B1779="Non - avec lien de dépendance",0,MIN((0.75*K1779),847)),MIN(K1779,(0.75*$C1779),847)),2)),IF($B1779="Non - avec lien de dépendance",MIN(1129,K1779,$C1779)*overallRate,MIN(1129,K1779)*overallRate))</f>
        <v>#VALUE!</v>
      </c>
    </row>
    <row r="1780" spans="12:21" x14ac:dyDescent="0.5">
      <c r="L1780" s="56" t="str">
        <f>IF(ISTEXT(overallRate),"Effectuez l’étape 1",IF(OR(COUNT($C1780,H1780)&lt;&gt;2,overallRate=0),0,IF(D1780="Oui",ROUND(MAX(IF($B1780="Non - avec lien de dépendance",0,MIN((0.75*H1780),847)),MIN(H1780,(0.75*$C1780),847)),2),R1780)))</f>
        <v>Effectuez l’étape 1</v>
      </c>
      <c r="M1780" s="56" t="str">
        <f>IF(ISTEXT(overallRate),"Effectuez l’étape 1",IF(OR(COUNT($C1780,I1780)&lt;&gt;2,overallRate=0),0,IF(E1780="Yes",ROUND(MAX(IF($B1780="Non - avec lien de dépendance",0,MIN((0.75*I1780),847)),MIN(I1780,(0.75*$C1780),847)),2),S1780)))</f>
        <v>Effectuez l’étape 1</v>
      </c>
      <c r="N1780" s="56" t="str">
        <f>IF(ISTEXT(overallRate),"Effectuez l’étape 1",IF(OR(COUNT($C1780,J1780)&lt;&gt;2,overallRate=0),0,IF(F1780="Yes",ROUND(MAX(IF($B1780="Non - avec lien de dépendance",0,MIN((0.75*J1780),847)),MIN(J1780,(0.75*$C1780),847)),2),T1780)))</f>
        <v>Effectuez l’étape 1</v>
      </c>
      <c r="O1780" s="56" t="str">
        <f>IF(ISTEXT(overallRate),"Effectuez l’étape 1",IF(OR(COUNT($C1780,K1780)&lt;&gt;2,overallRate=0),0,IF(G1780="Yes",ROUND(MAX(IF($B1780="Non - avec lien de dépendance",0,MIN((0.75*K1780),847)),MIN(K1780,(0.75*$C1780),847)),2),U1780)))</f>
        <v>Effectuez l’étape 1</v>
      </c>
      <c r="P1780" s="3">
        <f t="shared" si="27"/>
        <v>0</v>
      </c>
      <c r="R1780" s="110" t="e">
        <f>IF(revenueReduction&gt;0.3,MAX(IF($B1780="Non - avec lien de dépendance",MIN(1129,H1780,$C1780)*overallRate,MIN(1129,H1780)*overallRate),ROUND(MAX(IF($B1780="Non - avec lien de dépendance",0,MIN((0.75*H1780),847)),MIN(H1780,(0.75*$C1780),847)),2)),IF($B1780="Non - avec lien de dépendance",MIN(1129,H1780,$C1780)*overallRate,MIN(1129,H1780)*overallRate))</f>
        <v>#VALUE!</v>
      </c>
      <c r="S1780" s="110" t="e">
        <f>IF(revenueReduction&gt;0.3,MAX(IF($B1780="Non - avec lien de dépendance",MIN(1129,I1780,$C1780)*overallRate,MIN(1129,I1780)*overallRate),ROUND(MAX(IF($B1780="Non - avec lien de dépendance",0,MIN((0.75*I1780),847)),MIN(I1780,(0.75*$C1780),847)),2)),IF($B1780="Non - avec lien de dépendance",MIN(1129,I1780,$C1780)*overallRate,MIN(1129,I1780)*overallRate))</f>
        <v>#VALUE!</v>
      </c>
      <c r="T1780" s="110" t="e">
        <f>IF(revenueReduction&gt;0.3,MAX(IF($B1780="Non - avec lien de dépendance",MIN(1129,J1780,$C1780)*overallRate,MIN(1129,J1780)*overallRate),ROUND(MAX(IF($B1780="Non - avec lien de dépendance",0,MIN((0.75*J1780),847)),MIN(J1780,(0.75*$C1780),847)),2)),IF($B1780="Non - avec lien de dépendance",MIN(1129,J1780,$C1780)*overallRate,MIN(1129,J1780)*overallRate))</f>
        <v>#VALUE!</v>
      </c>
      <c r="U1780" s="110" t="e">
        <f>IF(revenueReduction&gt;0.3,MAX(IF($B1780="Non - avec lien de dépendance",MIN(1129,K1780,$C1780)*overallRate,MIN(1129,K1780)*overallRate),ROUND(MAX(IF($B1780="Non - avec lien de dépendance",0,MIN((0.75*K1780),847)),MIN(K1780,(0.75*$C1780),847)),2)),IF($B1780="Non - avec lien de dépendance",MIN(1129,K1780,$C1780)*overallRate,MIN(1129,K1780)*overallRate))</f>
        <v>#VALUE!</v>
      </c>
    </row>
    <row r="1781" spans="12:21" x14ac:dyDescent="0.5">
      <c r="L1781" s="56" t="str">
        <f>IF(ISTEXT(overallRate),"Effectuez l’étape 1",IF(OR(COUNT($C1781,H1781)&lt;&gt;2,overallRate=0),0,IF(D1781="Oui",ROUND(MAX(IF($B1781="Non - avec lien de dépendance",0,MIN((0.75*H1781),847)),MIN(H1781,(0.75*$C1781),847)),2),R1781)))</f>
        <v>Effectuez l’étape 1</v>
      </c>
      <c r="M1781" s="56" t="str">
        <f>IF(ISTEXT(overallRate),"Effectuez l’étape 1",IF(OR(COUNT($C1781,I1781)&lt;&gt;2,overallRate=0),0,IF(E1781="Yes",ROUND(MAX(IF($B1781="Non - avec lien de dépendance",0,MIN((0.75*I1781),847)),MIN(I1781,(0.75*$C1781),847)),2),S1781)))</f>
        <v>Effectuez l’étape 1</v>
      </c>
      <c r="N1781" s="56" t="str">
        <f>IF(ISTEXT(overallRate),"Effectuez l’étape 1",IF(OR(COUNT($C1781,J1781)&lt;&gt;2,overallRate=0),0,IF(F1781="Yes",ROUND(MAX(IF($B1781="Non - avec lien de dépendance",0,MIN((0.75*J1781),847)),MIN(J1781,(0.75*$C1781),847)),2),T1781)))</f>
        <v>Effectuez l’étape 1</v>
      </c>
      <c r="O1781" s="56" t="str">
        <f>IF(ISTEXT(overallRate),"Effectuez l’étape 1",IF(OR(COUNT($C1781,K1781)&lt;&gt;2,overallRate=0),0,IF(G1781="Yes",ROUND(MAX(IF($B1781="Non - avec lien de dépendance",0,MIN((0.75*K1781),847)),MIN(K1781,(0.75*$C1781),847)),2),U1781)))</f>
        <v>Effectuez l’étape 1</v>
      </c>
      <c r="P1781" s="3">
        <f t="shared" si="27"/>
        <v>0</v>
      </c>
      <c r="R1781" s="110" t="e">
        <f>IF(revenueReduction&gt;0.3,MAX(IF($B1781="Non - avec lien de dépendance",MIN(1129,H1781,$C1781)*overallRate,MIN(1129,H1781)*overallRate),ROUND(MAX(IF($B1781="Non - avec lien de dépendance",0,MIN((0.75*H1781),847)),MIN(H1781,(0.75*$C1781),847)),2)),IF($B1781="Non - avec lien de dépendance",MIN(1129,H1781,$C1781)*overallRate,MIN(1129,H1781)*overallRate))</f>
        <v>#VALUE!</v>
      </c>
      <c r="S1781" s="110" t="e">
        <f>IF(revenueReduction&gt;0.3,MAX(IF($B1781="Non - avec lien de dépendance",MIN(1129,I1781,$C1781)*overallRate,MIN(1129,I1781)*overallRate),ROUND(MAX(IF($B1781="Non - avec lien de dépendance",0,MIN((0.75*I1781),847)),MIN(I1781,(0.75*$C1781),847)),2)),IF($B1781="Non - avec lien de dépendance",MIN(1129,I1781,$C1781)*overallRate,MIN(1129,I1781)*overallRate))</f>
        <v>#VALUE!</v>
      </c>
      <c r="T1781" s="110" t="e">
        <f>IF(revenueReduction&gt;0.3,MAX(IF($B1781="Non - avec lien de dépendance",MIN(1129,J1781,$C1781)*overallRate,MIN(1129,J1781)*overallRate),ROUND(MAX(IF($B1781="Non - avec lien de dépendance",0,MIN((0.75*J1781),847)),MIN(J1781,(0.75*$C1781),847)),2)),IF($B1781="Non - avec lien de dépendance",MIN(1129,J1781,$C1781)*overallRate,MIN(1129,J1781)*overallRate))</f>
        <v>#VALUE!</v>
      </c>
      <c r="U1781" s="110" t="e">
        <f>IF(revenueReduction&gt;0.3,MAX(IF($B1781="Non - avec lien de dépendance",MIN(1129,K1781,$C1781)*overallRate,MIN(1129,K1781)*overallRate),ROUND(MAX(IF($B1781="Non - avec lien de dépendance",0,MIN((0.75*K1781),847)),MIN(K1781,(0.75*$C1781),847)),2)),IF($B1781="Non - avec lien de dépendance",MIN(1129,K1781,$C1781)*overallRate,MIN(1129,K1781)*overallRate))</f>
        <v>#VALUE!</v>
      </c>
    </row>
    <row r="1782" spans="12:21" x14ac:dyDescent="0.5">
      <c r="L1782" s="56" t="str">
        <f>IF(ISTEXT(overallRate),"Effectuez l’étape 1",IF(OR(COUNT($C1782,H1782)&lt;&gt;2,overallRate=0),0,IF(D1782="Oui",ROUND(MAX(IF($B1782="Non - avec lien de dépendance",0,MIN((0.75*H1782),847)),MIN(H1782,(0.75*$C1782),847)),2),R1782)))</f>
        <v>Effectuez l’étape 1</v>
      </c>
      <c r="M1782" s="56" t="str">
        <f>IF(ISTEXT(overallRate),"Effectuez l’étape 1",IF(OR(COUNT($C1782,I1782)&lt;&gt;2,overallRate=0),0,IF(E1782="Yes",ROUND(MAX(IF($B1782="Non - avec lien de dépendance",0,MIN((0.75*I1782),847)),MIN(I1782,(0.75*$C1782),847)),2),S1782)))</f>
        <v>Effectuez l’étape 1</v>
      </c>
      <c r="N1782" s="56" t="str">
        <f>IF(ISTEXT(overallRate),"Effectuez l’étape 1",IF(OR(COUNT($C1782,J1782)&lt;&gt;2,overallRate=0),0,IF(F1782="Yes",ROUND(MAX(IF($B1782="Non - avec lien de dépendance",0,MIN((0.75*J1782),847)),MIN(J1782,(0.75*$C1782),847)),2),T1782)))</f>
        <v>Effectuez l’étape 1</v>
      </c>
      <c r="O1782" s="56" t="str">
        <f>IF(ISTEXT(overallRate),"Effectuez l’étape 1",IF(OR(COUNT($C1782,K1782)&lt;&gt;2,overallRate=0),0,IF(G1782="Yes",ROUND(MAX(IF($B1782="Non - avec lien de dépendance",0,MIN((0.75*K1782),847)),MIN(K1782,(0.75*$C1782),847)),2),U1782)))</f>
        <v>Effectuez l’étape 1</v>
      </c>
      <c r="P1782" s="3">
        <f t="shared" si="27"/>
        <v>0</v>
      </c>
      <c r="R1782" s="110" t="e">
        <f>IF(revenueReduction&gt;0.3,MAX(IF($B1782="Non - avec lien de dépendance",MIN(1129,H1782,$C1782)*overallRate,MIN(1129,H1782)*overallRate),ROUND(MAX(IF($B1782="Non - avec lien de dépendance",0,MIN((0.75*H1782),847)),MIN(H1782,(0.75*$C1782),847)),2)),IF($B1782="Non - avec lien de dépendance",MIN(1129,H1782,$C1782)*overallRate,MIN(1129,H1782)*overallRate))</f>
        <v>#VALUE!</v>
      </c>
      <c r="S1782" s="110" t="e">
        <f>IF(revenueReduction&gt;0.3,MAX(IF($B1782="Non - avec lien de dépendance",MIN(1129,I1782,$C1782)*overallRate,MIN(1129,I1782)*overallRate),ROUND(MAX(IF($B1782="Non - avec lien de dépendance",0,MIN((0.75*I1782),847)),MIN(I1782,(0.75*$C1782),847)),2)),IF($B1782="Non - avec lien de dépendance",MIN(1129,I1782,$C1782)*overallRate,MIN(1129,I1782)*overallRate))</f>
        <v>#VALUE!</v>
      </c>
      <c r="T1782" s="110" t="e">
        <f>IF(revenueReduction&gt;0.3,MAX(IF($B1782="Non - avec lien de dépendance",MIN(1129,J1782,$C1782)*overallRate,MIN(1129,J1782)*overallRate),ROUND(MAX(IF($B1782="Non - avec lien de dépendance",0,MIN((0.75*J1782),847)),MIN(J1782,(0.75*$C1782),847)),2)),IF($B1782="Non - avec lien de dépendance",MIN(1129,J1782,$C1782)*overallRate,MIN(1129,J1782)*overallRate))</f>
        <v>#VALUE!</v>
      </c>
      <c r="U1782" s="110" t="e">
        <f>IF(revenueReduction&gt;0.3,MAX(IF($B1782="Non - avec lien de dépendance",MIN(1129,K1782,$C1782)*overallRate,MIN(1129,K1782)*overallRate),ROUND(MAX(IF($B1782="Non - avec lien de dépendance",0,MIN((0.75*K1782),847)),MIN(K1782,(0.75*$C1782),847)),2)),IF($B1782="Non - avec lien de dépendance",MIN(1129,K1782,$C1782)*overallRate,MIN(1129,K1782)*overallRate))</f>
        <v>#VALUE!</v>
      </c>
    </row>
    <row r="1783" spans="12:21" x14ac:dyDescent="0.5">
      <c r="L1783" s="56" t="str">
        <f>IF(ISTEXT(overallRate),"Effectuez l’étape 1",IF(OR(COUNT($C1783,H1783)&lt;&gt;2,overallRate=0),0,IF(D1783="Oui",ROUND(MAX(IF($B1783="Non - avec lien de dépendance",0,MIN((0.75*H1783),847)),MIN(H1783,(0.75*$C1783),847)),2),R1783)))</f>
        <v>Effectuez l’étape 1</v>
      </c>
      <c r="M1783" s="56" t="str">
        <f>IF(ISTEXT(overallRate),"Effectuez l’étape 1",IF(OR(COUNT($C1783,I1783)&lt;&gt;2,overallRate=0),0,IF(E1783="Yes",ROUND(MAX(IF($B1783="Non - avec lien de dépendance",0,MIN((0.75*I1783),847)),MIN(I1783,(0.75*$C1783),847)),2),S1783)))</f>
        <v>Effectuez l’étape 1</v>
      </c>
      <c r="N1783" s="56" t="str">
        <f>IF(ISTEXT(overallRate),"Effectuez l’étape 1",IF(OR(COUNT($C1783,J1783)&lt;&gt;2,overallRate=0),0,IF(F1783="Yes",ROUND(MAX(IF($B1783="Non - avec lien de dépendance",0,MIN((0.75*J1783),847)),MIN(J1783,(0.75*$C1783),847)),2),T1783)))</f>
        <v>Effectuez l’étape 1</v>
      </c>
      <c r="O1783" s="56" t="str">
        <f>IF(ISTEXT(overallRate),"Effectuez l’étape 1",IF(OR(COUNT($C1783,K1783)&lt;&gt;2,overallRate=0),0,IF(G1783="Yes",ROUND(MAX(IF($B1783="Non - avec lien de dépendance",0,MIN((0.75*K1783),847)),MIN(K1783,(0.75*$C1783),847)),2),U1783)))</f>
        <v>Effectuez l’étape 1</v>
      </c>
      <c r="P1783" s="3">
        <f t="shared" si="27"/>
        <v>0</v>
      </c>
      <c r="R1783" s="110" t="e">
        <f>IF(revenueReduction&gt;0.3,MAX(IF($B1783="Non - avec lien de dépendance",MIN(1129,H1783,$C1783)*overallRate,MIN(1129,H1783)*overallRate),ROUND(MAX(IF($B1783="Non - avec lien de dépendance",0,MIN((0.75*H1783),847)),MIN(H1783,(0.75*$C1783),847)),2)),IF($B1783="Non - avec lien de dépendance",MIN(1129,H1783,$C1783)*overallRate,MIN(1129,H1783)*overallRate))</f>
        <v>#VALUE!</v>
      </c>
      <c r="S1783" s="110" t="e">
        <f>IF(revenueReduction&gt;0.3,MAX(IF($B1783="Non - avec lien de dépendance",MIN(1129,I1783,$C1783)*overallRate,MIN(1129,I1783)*overallRate),ROUND(MAX(IF($B1783="Non - avec lien de dépendance",0,MIN((0.75*I1783),847)),MIN(I1783,(0.75*$C1783),847)),2)),IF($B1783="Non - avec lien de dépendance",MIN(1129,I1783,$C1783)*overallRate,MIN(1129,I1783)*overallRate))</f>
        <v>#VALUE!</v>
      </c>
      <c r="T1783" s="110" t="e">
        <f>IF(revenueReduction&gt;0.3,MAX(IF($B1783="Non - avec lien de dépendance",MIN(1129,J1783,$C1783)*overallRate,MIN(1129,J1783)*overallRate),ROUND(MAX(IF($B1783="Non - avec lien de dépendance",0,MIN((0.75*J1783),847)),MIN(J1783,(0.75*$C1783),847)),2)),IF($B1783="Non - avec lien de dépendance",MIN(1129,J1783,$C1783)*overallRate,MIN(1129,J1783)*overallRate))</f>
        <v>#VALUE!</v>
      </c>
      <c r="U1783" s="110" t="e">
        <f>IF(revenueReduction&gt;0.3,MAX(IF($B1783="Non - avec lien de dépendance",MIN(1129,K1783,$C1783)*overallRate,MIN(1129,K1783)*overallRate),ROUND(MAX(IF($B1783="Non - avec lien de dépendance",0,MIN((0.75*K1783),847)),MIN(K1783,(0.75*$C1783),847)),2)),IF($B1783="Non - avec lien de dépendance",MIN(1129,K1783,$C1783)*overallRate,MIN(1129,K1783)*overallRate))</f>
        <v>#VALUE!</v>
      </c>
    </row>
    <row r="1784" spans="12:21" x14ac:dyDescent="0.5">
      <c r="L1784" s="56" t="str">
        <f>IF(ISTEXT(overallRate),"Effectuez l’étape 1",IF(OR(COUNT($C1784,H1784)&lt;&gt;2,overallRate=0),0,IF(D1784="Oui",ROUND(MAX(IF($B1784="Non - avec lien de dépendance",0,MIN((0.75*H1784),847)),MIN(H1784,(0.75*$C1784),847)),2),R1784)))</f>
        <v>Effectuez l’étape 1</v>
      </c>
      <c r="M1784" s="56" t="str">
        <f>IF(ISTEXT(overallRate),"Effectuez l’étape 1",IF(OR(COUNT($C1784,I1784)&lt;&gt;2,overallRate=0),0,IF(E1784="Yes",ROUND(MAX(IF($B1784="Non - avec lien de dépendance",0,MIN((0.75*I1784),847)),MIN(I1784,(0.75*$C1784),847)),2),S1784)))</f>
        <v>Effectuez l’étape 1</v>
      </c>
      <c r="N1784" s="56" t="str">
        <f>IF(ISTEXT(overallRate),"Effectuez l’étape 1",IF(OR(COUNT($C1784,J1784)&lt;&gt;2,overallRate=0),0,IF(F1784="Yes",ROUND(MAX(IF($B1784="Non - avec lien de dépendance",0,MIN((0.75*J1784),847)),MIN(J1784,(0.75*$C1784),847)),2),T1784)))</f>
        <v>Effectuez l’étape 1</v>
      </c>
      <c r="O1784" s="56" t="str">
        <f>IF(ISTEXT(overallRate),"Effectuez l’étape 1",IF(OR(COUNT($C1784,K1784)&lt;&gt;2,overallRate=0),0,IF(G1784="Yes",ROUND(MAX(IF($B1784="Non - avec lien de dépendance",0,MIN((0.75*K1784),847)),MIN(K1784,(0.75*$C1784),847)),2),U1784)))</f>
        <v>Effectuez l’étape 1</v>
      </c>
      <c r="P1784" s="3">
        <f t="shared" si="27"/>
        <v>0</v>
      </c>
      <c r="R1784" s="110" t="e">
        <f>IF(revenueReduction&gt;0.3,MAX(IF($B1784="Non - avec lien de dépendance",MIN(1129,H1784,$C1784)*overallRate,MIN(1129,H1784)*overallRate),ROUND(MAX(IF($B1784="Non - avec lien de dépendance",0,MIN((0.75*H1784),847)),MIN(H1784,(0.75*$C1784),847)),2)),IF($B1784="Non - avec lien de dépendance",MIN(1129,H1784,$C1784)*overallRate,MIN(1129,H1784)*overallRate))</f>
        <v>#VALUE!</v>
      </c>
      <c r="S1784" s="110" t="e">
        <f>IF(revenueReduction&gt;0.3,MAX(IF($B1784="Non - avec lien de dépendance",MIN(1129,I1784,$C1784)*overallRate,MIN(1129,I1784)*overallRate),ROUND(MAX(IF($B1784="Non - avec lien de dépendance",0,MIN((0.75*I1784),847)),MIN(I1784,(0.75*$C1784),847)),2)),IF($B1784="Non - avec lien de dépendance",MIN(1129,I1784,$C1784)*overallRate,MIN(1129,I1784)*overallRate))</f>
        <v>#VALUE!</v>
      </c>
      <c r="T1784" s="110" t="e">
        <f>IF(revenueReduction&gt;0.3,MAX(IF($B1784="Non - avec lien de dépendance",MIN(1129,J1784,$C1784)*overallRate,MIN(1129,J1784)*overallRate),ROUND(MAX(IF($B1784="Non - avec lien de dépendance",0,MIN((0.75*J1784),847)),MIN(J1784,(0.75*$C1784),847)),2)),IF($B1784="Non - avec lien de dépendance",MIN(1129,J1784,$C1784)*overallRate,MIN(1129,J1784)*overallRate))</f>
        <v>#VALUE!</v>
      </c>
      <c r="U1784" s="110" t="e">
        <f>IF(revenueReduction&gt;0.3,MAX(IF($B1784="Non - avec lien de dépendance",MIN(1129,K1784,$C1784)*overallRate,MIN(1129,K1784)*overallRate),ROUND(MAX(IF($B1784="Non - avec lien de dépendance",0,MIN((0.75*K1784),847)),MIN(K1784,(0.75*$C1784),847)),2)),IF($B1784="Non - avec lien de dépendance",MIN(1129,K1784,$C1784)*overallRate,MIN(1129,K1784)*overallRate))</f>
        <v>#VALUE!</v>
      </c>
    </row>
    <row r="1785" spans="12:21" x14ac:dyDescent="0.5">
      <c r="L1785" s="56" t="str">
        <f>IF(ISTEXT(overallRate),"Effectuez l’étape 1",IF(OR(COUNT($C1785,H1785)&lt;&gt;2,overallRate=0),0,IF(D1785="Oui",ROUND(MAX(IF($B1785="Non - avec lien de dépendance",0,MIN((0.75*H1785),847)),MIN(H1785,(0.75*$C1785),847)),2),R1785)))</f>
        <v>Effectuez l’étape 1</v>
      </c>
      <c r="M1785" s="56" t="str">
        <f>IF(ISTEXT(overallRate),"Effectuez l’étape 1",IF(OR(COUNT($C1785,I1785)&lt;&gt;2,overallRate=0),0,IF(E1785="Yes",ROUND(MAX(IF($B1785="Non - avec lien de dépendance",0,MIN((0.75*I1785),847)),MIN(I1785,(0.75*$C1785),847)),2),S1785)))</f>
        <v>Effectuez l’étape 1</v>
      </c>
      <c r="N1785" s="56" t="str">
        <f>IF(ISTEXT(overallRate),"Effectuez l’étape 1",IF(OR(COUNT($C1785,J1785)&lt;&gt;2,overallRate=0),0,IF(F1785="Yes",ROUND(MAX(IF($B1785="Non - avec lien de dépendance",0,MIN((0.75*J1785),847)),MIN(J1785,(0.75*$C1785),847)),2),T1785)))</f>
        <v>Effectuez l’étape 1</v>
      </c>
      <c r="O1785" s="56" t="str">
        <f>IF(ISTEXT(overallRate),"Effectuez l’étape 1",IF(OR(COUNT($C1785,K1785)&lt;&gt;2,overallRate=0),0,IF(G1785="Yes",ROUND(MAX(IF($B1785="Non - avec lien de dépendance",0,MIN((0.75*K1785),847)),MIN(K1785,(0.75*$C1785),847)),2),U1785)))</f>
        <v>Effectuez l’étape 1</v>
      </c>
      <c r="P1785" s="3">
        <f t="shared" si="27"/>
        <v>0</v>
      </c>
      <c r="R1785" s="110" t="e">
        <f>IF(revenueReduction&gt;0.3,MAX(IF($B1785="Non - avec lien de dépendance",MIN(1129,H1785,$C1785)*overallRate,MIN(1129,H1785)*overallRate),ROUND(MAX(IF($B1785="Non - avec lien de dépendance",0,MIN((0.75*H1785),847)),MIN(H1785,(0.75*$C1785),847)),2)),IF($B1785="Non - avec lien de dépendance",MIN(1129,H1785,$C1785)*overallRate,MIN(1129,H1785)*overallRate))</f>
        <v>#VALUE!</v>
      </c>
      <c r="S1785" s="110" t="e">
        <f>IF(revenueReduction&gt;0.3,MAX(IF($B1785="Non - avec lien de dépendance",MIN(1129,I1785,$C1785)*overallRate,MIN(1129,I1785)*overallRate),ROUND(MAX(IF($B1785="Non - avec lien de dépendance",0,MIN((0.75*I1785),847)),MIN(I1785,(0.75*$C1785),847)),2)),IF($B1785="Non - avec lien de dépendance",MIN(1129,I1785,$C1785)*overallRate,MIN(1129,I1785)*overallRate))</f>
        <v>#VALUE!</v>
      </c>
      <c r="T1785" s="110" t="e">
        <f>IF(revenueReduction&gt;0.3,MAX(IF($B1785="Non - avec lien de dépendance",MIN(1129,J1785,$C1785)*overallRate,MIN(1129,J1785)*overallRate),ROUND(MAX(IF($B1785="Non - avec lien de dépendance",0,MIN((0.75*J1785),847)),MIN(J1785,(0.75*$C1785),847)),2)),IF($B1785="Non - avec lien de dépendance",MIN(1129,J1785,$C1785)*overallRate,MIN(1129,J1785)*overallRate))</f>
        <v>#VALUE!</v>
      </c>
      <c r="U1785" s="110" t="e">
        <f>IF(revenueReduction&gt;0.3,MAX(IF($B1785="Non - avec lien de dépendance",MIN(1129,K1785,$C1785)*overallRate,MIN(1129,K1785)*overallRate),ROUND(MAX(IF($B1785="Non - avec lien de dépendance",0,MIN((0.75*K1785),847)),MIN(K1785,(0.75*$C1785),847)),2)),IF($B1785="Non - avec lien de dépendance",MIN(1129,K1785,$C1785)*overallRate,MIN(1129,K1785)*overallRate))</f>
        <v>#VALUE!</v>
      </c>
    </row>
    <row r="1786" spans="12:21" x14ac:dyDescent="0.5">
      <c r="L1786" s="56" t="str">
        <f>IF(ISTEXT(overallRate),"Effectuez l’étape 1",IF(OR(COUNT($C1786,H1786)&lt;&gt;2,overallRate=0),0,IF(D1786="Oui",ROUND(MAX(IF($B1786="Non - avec lien de dépendance",0,MIN((0.75*H1786),847)),MIN(H1786,(0.75*$C1786),847)),2),R1786)))</f>
        <v>Effectuez l’étape 1</v>
      </c>
      <c r="M1786" s="56" t="str">
        <f>IF(ISTEXT(overallRate),"Effectuez l’étape 1",IF(OR(COUNT($C1786,I1786)&lt;&gt;2,overallRate=0),0,IF(E1786="Yes",ROUND(MAX(IF($B1786="Non - avec lien de dépendance",0,MIN((0.75*I1786),847)),MIN(I1786,(0.75*$C1786),847)),2),S1786)))</f>
        <v>Effectuez l’étape 1</v>
      </c>
      <c r="N1786" s="56" t="str">
        <f>IF(ISTEXT(overallRate),"Effectuez l’étape 1",IF(OR(COUNT($C1786,J1786)&lt;&gt;2,overallRate=0),0,IF(F1786="Yes",ROUND(MAX(IF($B1786="Non - avec lien de dépendance",0,MIN((0.75*J1786),847)),MIN(J1786,(0.75*$C1786),847)),2),T1786)))</f>
        <v>Effectuez l’étape 1</v>
      </c>
      <c r="O1786" s="56" t="str">
        <f>IF(ISTEXT(overallRate),"Effectuez l’étape 1",IF(OR(COUNT($C1786,K1786)&lt;&gt;2,overallRate=0),0,IF(G1786="Yes",ROUND(MAX(IF($B1786="Non - avec lien de dépendance",0,MIN((0.75*K1786),847)),MIN(K1786,(0.75*$C1786),847)),2),U1786)))</f>
        <v>Effectuez l’étape 1</v>
      </c>
      <c r="P1786" s="3">
        <f t="shared" si="27"/>
        <v>0</v>
      </c>
      <c r="R1786" s="110" t="e">
        <f>IF(revenueReduction&gt;0.3,MAX(IF($B1786="Non - avec lien de dépendance",MIN(1129,H1786,$C1786)*overallRate,MIN(1129,H1786)*overallRate),ROUND(MAX(IF($B1786="Non - avec lien de dépendance",0,MIN((0.75*H1786),847)),MIN(H1786,(0.75*$C1786),847)),2)),IF($B1786="Non - avec lien de dépendance",MIN(1129,H1786,$C1786)*overallRate,MIN(1129,H1786)*overallRate))</f>
        <v>#VALUE!</v>
      </c>
      <c r="S1786" s="110" t="e">
        <f>IF(revenueReduction&gt;0.3,MAX(IF($B1786="Non - avec lien de dépendance",MIN(1129,I1786,$C1786)*overallRate,MIN(1129,I1786)*overallRate),ROUND(MAX(IF($B1786="Non - avec lien de dépendance",0,MIN((0.75*I1786),847)),MIN(I1786,(0.75*$C1786),847)),2)),IF($B1786="Non - avec lien de dépendance",MIN(1129,I1786,$C1786)*overallRate,MIN(1129,I1786)*overallRate))</f>
        <v>#VALUE!</v>
      </c>
      <c r="T1786" s="110" t="e">
        <f>IF(revenueReduction&gt;0.3,MAX(IF($B1786="Non - avec lien de dépendance",MIN(1129,J1786,$C1786)*overallRate,MIN(1129,J1786)*overallRate),ROUND(MAX(IF($B1786="Non - avec lien de dépendance",0,MIN((0.75*J1786),847)),MIN(J1786,(0.75*$C1786),847)),2)),IF($B1786="Non - avec lien de dépendance",MIN(1129,J1786,$C1786)*overallRate,MIN(1129,J1786)*overallRate))</f>
        <v>#VALUE!</v>
      </c>
      <c r="U1786" s="110" t="e">
        <f>IF(revenueReduction&gt;0.3,MAX(IF($B1786="Non - avec lien de dépendance",MIN(1129,K1786,$C1786)*overallRate,MIN(1129,K1786)*overallRate),ROUND(MAX(IF($B1786="Non - avec lien de dépendance",0,MIN((0.75*K1786),847)),MIN(K1786,(0.75*$C1786),847)),2)),IF($B1786="Non - avec lien de dépendance",MIN(1129,K1786,$C1786)*overallRate,MIN(1129,K1786)*overallRate))</f>
        <v>#VALUE!</v>
      </c>
    </row>
    <row r="1787" spans="12:21" x14ac:dyDescent="0.5">
      <c r="L1787" s="56" t="str">
        <f>IF(ISTEXT(overallRate),"Effectuez l’étape 1",IF(OR(COUNT($C1787,H1787)&lt;&gt;2,overallRate=0),0,IF(D1787="Oui",ROUND(MAX(IF($B1787="Non - avec lien de dépendance",0,MIN((0.75*H1787),847)),MIN(H1787,(0.75*$C1787),847)),2),R1787)))</f>
        <v>Effectuez l’étape 1</v>
      </c>
      <c r="M1787" s="56" t="str">
        <f>IF(ISTEXT(overallRate),"Effectuez l’étape 1",IF(OR(COUNT($C1787,I1787)&lt;&gt;2,overallRate=0),0,IF(E1787="Yes",ROUND(MAX(IF($B1787="Non - avec lien de dépendance",0,MIN((0.75*I1787),847)),MIN(I1787,(0.75*$C1787),847)),2),S1787)))</f>
        <v>Effectuez l’étape 1</v>
      </c>
      <c r="N1787" s="56" t="str">
        <f>IF(ISTEXT(overallRate),"Effectuez l’étape 1",IF(OR(COUNT($C1787,J1787)&lt;&gt;2,overallRate=0),0,IF(F1787="Yes",ROUND(MAX(IF($B1787="Non - avec lien de dépendance",0,MIN((0.75*J1787),847)),MIN(J1787,(0.75*$C1787),847)),2),T1787)))</f>
        <v>Effectuez l’étape 1</v>
      </c>
      <c r="O1787" s="56" t="str">
        <f>IF(ISTEXT(overallRate),"Effectuez l’étape 1",IF(OR(COUNT($C1787,K1787)&lt;&gt;2,overallRate=0),0,IF(G1787="Yes",ROUND(MAX(IF($B1787="Non - avec lien de dépendance",0,MIN((0.75*K1787),847)),MIN(K1787,(0.75*$C1787),847)),2),U1787)))</f>
        <v>Effectuez l’étape 1</v>
      </c>
      <c r="P1787" s="3">
        <f t="shared" si="27"/>
        <v>0</v>
      </c>
      <c r="R1787" s="110" t="e">
        <f>IF(revenueReduction&gt;0.3,MAX(IF($B1787="Non - avec lien de dépendance",MIN(1129,H1787,$C1787)*overallRate,MIN(1129,H1787)*overallRate),ROUND(MAX(IF($B1787="Non - avec lien de dépendance",0,MIN((0.75*H1787),847)),MIN(H1787,(0.75*$C1787),847)),2)),IF($B1787="Non - avec lien de dépendance",MIN(1129,H1787,$C1787)*overallRate,MIN(1129,H1787)*overallRate))</f>
        <v>#VALUE!</v>
      </c>
      <c r="S1787" s="110" t="e">
        <f>IF(revenueReduction&gt;0.3,MAX(IF($B1787="Non - avec lien de dépendance",MIN(1129,I1787,$C1787)*overallRate,MIN(1129,I1787)*overallRate),ROUND(MAX(IF($B1787="Non - avec lien de dépendance",0,MIN((0.75*I1787),847)),MIN(I1787,(0.75*$C1787),847)),2)),IF($B1787="Non - avec lien de dépendance",MIN(1129,I1787,$C1787)*overallRate,MIN(1129,I1787)*overallRate))</f>
        <v>#VALUE!</v>
      </c>
      <c r="T1787" s="110" t="e">
        <f>IF(revenueReduction&gt;0.3,MAX(IF($B1787="Non - avec lien de dépendance",MIN(1129,J1787,$C1787)*overallRate,MIN(1129,J1787)*overallRate),ROUND(MAX(IF($B1787="Non - avec lien de dépendance",0,MIN((0.75*J1787),847)),MIN(J1787,(0.75*$C1787),847)),2)),IF($B1787="Non - avec lien de dépendance",MIN(1129,J1787,$C1787)*overallRate,MIN(1129,J1787)*overallRate))</f>
        <v>#VALUE!</v>
      </c>
      <c r="U1787" s="110" t="e">
        <f>IF(revenueReduction&gt;0.3,MAX(IF($B1787="Non - avec lien de dépendance",MIN(1129,K1787,$C1787)*overallRate,MIN(1129,K1787)*overallRate),ROUND(MAX(IF($B1787="Non - avec lien de dépendance",0,MIN((0.75*K1787),847)),MIN(K1787,(0.75*$C1787),847)),2)),IF($B1787="Non - avec lien de dépendance",MIN(1129,K1787,$C1787)*overallRate,MIN(1129,K1787)*overallRate))</f>
        <v>#VALUE!</v>
      </c>
    </row>
    <row r="1788" spans="12:21" x14ac:dyDescent="0.5">
      <c r="L1788" s="56" t="str">
        <f>IF(ISTEXT(overallRate),"Effectuez l’étape 1",IF(OR(COUNT($C1788,H1788)&lt;&gt;2,overallRate=0),0,IF(D1788="Oui",ROUND(MAX(IF($B1788="Non - avec lien de dépendance",0,MIN((0.75*H1788),847)),MIN(H1788,(0.75*$C1788),847)),2),R1788)))</f>
        <v>Effectuez l’étape 1</v>
      </c>
      <c r="M1788" s="56" t="str">
        <f>IF(ISTEXT(overallRate),"Effectuez l’étape 1",IF(OR(COUNT($C1788,I1788)&lt;&gt;2,overallRate=0),0,IF(E1788="Yes",ROUND(MAX(IF($B1788="Non - avec lien de dépendance",0,MIN((0.75*I1788),847)),MIN(I1788,(0.75*$C1788),847)),2),S1788)))</f>
        <v>Effectuez l’étape 1</v>
      </c>
      <c r="N1788" s="56" t="str">
        <f>IF(ISTEXT(overallRate),"Effectuez l’étape 1",IF(OR(COUNT($C1788,J1788)&lt;&gt;2,overallRate=0),0,IF(F1788="Yes",ROUND(MAX(IF($B1788="Non - avec lien de dépendance",0,MIN((0.75*J1788),847)),MIN(J1788,(0.75*$C1788),847)),2),T1788)))</f>
        <v>Effectuez l’étape 1</v>
      </c>
      <c r="O1788" s="56" t="str">
        <f>IF(ISTEXT(overallRate),"Effectuez l’étape 1",IF(OR(COUNT($C1788,K1788)&lt;&gt;2,overallRate=0),0,IF(G1788="Yes",ROUND(MAX(IF($B1788="Non - avec lien de dépendance",0,MIN((0.75*K1788),847)),MIN(K1788,(0.75*$C1788),847)),2),U1788)))</f>
        <v>Effectuez l’étape 1</v>
      </c>
      <c r="P1788" s="3">
        <f t="shared" si="27"/>
        <v>0</v>
      </c>
      <c r="R1788" s="110" t="e">
        <f>IF(revenueReduction&gt;0.3,MAX(IF($B1788="Non - avec lien de dépendance",MIN(1129,H1788,$C1788)*overallRate,MIN(1129,H1788)*overallRate),ROUND(MAX(IF($B1788="Non - avec lien de dépendance",0,MIN((0.75*H1788),847)),MIN(H1788,(0.75*$C1788),847)),2)),IF($B1788="Non - avec lien de dépendance",MIN(1129,H1788,$C1788)*overallRate,MIN(1129,H1788)*overallRate))</f>
        <v>#VALUE!</v>
      </c>
      <c r="S1788" s="110" t="e">
        <f>IF(revenueReduction&gt;0.3,MAX(IF($B1788="Non - avec lien de dépendance",MIN(1129,I1788,$C1788)*overallRate,MIN(1129,I1788)*overallRate),ROUND(MAX(IF($B1788="Non - avec lien de dépendance",0,MIN((0.75*I1788),847)),MIN(I1788,(0.75*$C1788),847)),2)),IF($B1788="Non - avec lien de dépendance",MIN(1129,I1788,$C1788)*overallRate,MIN(1129,I1788)*overallRate))</f>
        <v>#VALUE!</v>
      </c>
      <c r="T1788" s="110" t="e">
        <f>IF(revenueReduction&gt;0.3,MAX(IF($B1788="Non - avec lien de dépendance",MIN(1129,J1788,$C1788)*overallRate,MIN(1129,J1788)*overallRate),ROUND(MAX(IF($B1788="Non - avec lien de dépendance",0,MIN((0.75*J1788),847)),MIN(J1788,(0.75*$C1788),847)),2)),IF($B1788="Non - avec lien de dépendance",MIN(1129,J1788,$C1788)*overallRate,MIN(1129,J1788)*overallRate))</f>
        <v>#VALUE!</v>
      </c>
      <c r="U1788" s="110" t="e">
        <f>IF(revenueReduction&gt;0.3,MAX(IF($B1788="Non - avec lien de dépendance",MIN(1129,K1788,$C1788)*overallRate,MIN(1129,K1788)*overallRate),ROUND(MAX(IF($B1788="Non - avec lien de dépendance",0,MIN((0.75*K1788),847)),MIN(K1788,(0.75*$C1788),847)),2)),IF($B1788="Non - avec lien de dépendance",MIN(1129,K1788,$C1788)*overallRate,MIN(1129,K1788)*overallRate))</f>
        <v>#VALUE!</v>
      </c>
    </row>
    <row r="1789" spans="12:21" x14ac:dyDescent="0.5">
      <c r="L1789" s="56" t="str">
        <f>IF(ISTEXT(overallRate),"Effectuez l’étape 1",IF(OR(COUNT($C1789,H1789)&lt;&gt;2,overallRate=0),0,IF(D1789="Oui",ROUND(MAX(IF($B1789="Non - avec lien de dépendance",0,MIN((0.75*H1789),847)),MIN(H1789,(0.75*$C1789),847)),2),R1789)))</f>
        <v>Effectuez l’étape 1</v>
      </c>
      <c r="M1789" s="56" t="str">
        <f>IF(ISTEXT(overallRate),"Effectuez l’étape 1",IF(OR(COUNT($C1789,I1789)&lt;&gt;2,overallRate=0),0,IF(E1789="Yes",ROUND(MAX(IF($B1789="Non - avec lien de dépendance",0,MIN((0.75*I1789),847)),MIN(I1789,(0.75*$C1789),847)),2),S1789)))</f>
        <v>Effectuez l’étape 1</v>
      </c>
      <c r="N1789" s="56" t="str">
        <f>IF(ISTEXT(overallRate),"Effectuez l’étape 1",IF(OR(COUNT($C1789,J1789)&lt;&gt;2,overallRate=0),0,IF(F1789="Yes",ROUND(MAX(IF($B1789="Non - avec lien de dépendance",0,MIN((0.75*J1789),847)),MIN(J1789,(0.75*$C1789),847)),2),T1789)))</f>
        <v>Effectuez l’étape 1</v>
      </c>
      <c r="O1789" s="56" t="str">
        <f>IF(ISTEXT(overallRate),"Effectuez l’étape 1",IF(OR(COUNT($C1789,K1789)&lt;&gt;2,overallRate=0),0,IF(G1789="Yes",ROUND(MAX(IF($B1789="Non - avec lien de dépendance",0,MIN((0.75*K1789),847)),MIN(K1789,(0.75*$C1789),847)),2),U1789)))</f>
        <v>Effectuez l’étape 1</v>
      </c>
      <c r="P1789" s="3">
        <f t="shared" si="27"/>
        <v>0</v>
      </c>
      <c r="R1789" s="110" t="e">
        <f>IF(revenueReduction&gt;0.3,MAX(IF($B1789="Non - avec lien de dépendance",MIN(1129,H1789,$C1789)*overallRate,MIN(1129,H1789)*overallRate),ROUND(MAX(IF($B1789="Non - avec lien de dépendance",0,MIN((0.75*H1789),847)),MIN(H1789,(0.75*$C1789),847)),2)),IF($B1789="Non - avec lien de dépendance",MIN(1129,H1789,$C1789)*overallRate,MIN(1129,H1789)*overallRate))</f>
        <v>#VALUE!</v>
      </c>
      <c r="S1789" s="110" t="e">
        <f>IF(revenueReduction&gt;0.3,MAX(IF($B1789="Non - avec lien de dépendance",MIN(1129,I1789,$C1789)*overallRate,MIN(1129,I1789)*overallRate),ROUND(MAX(IF($B1789="Non - avec lien de dépendance",0,MIN((0.75*I1789),847)),MIN(I1789,(0.75*$C1789),847)),2)),IF($B1789="Non - avec lien de dépendance",MIN(1129,I1789,$C1789)*overallRate,MIN(1129,I1789)*overallRate))</f>
        <v>#VALUE!</v>
      </c>
      <c r="T1789" s="110" t="e">
        <f>IF(revenueReduction&gt;0.3,MAX(IF($B1789="Non - avec lien de dépendance",MIN(1129,J1789,$C1789)*overallRate,MIN(1129,J1789)*overallRate),ROUND(MAX(IF($B1789="Non - avec lien de dépendance",0,MIN((0.75*J1789),847)),MIN(J1789,(0.75*$C1789),847)),2)),IF($B1789="Non - avec lien de dépendance",MIN(1129,J1789,$C1789)*overallRate,MIN(1129,J1789)*overallRate))</f>
        <v>#VALUE!</v>
      </c>
      <c r="U1789" s="110" t="e">
        <f>IF(revenueReduction&gt;0.3,MAX(IF($B1789="Non - avec lien de dépendance",MIN(1129,K1789,$C1789)*overallRate,MIN(1129,K1789)*overallRate),ROUND(MAX(IF($B1789="Non - avec lien de dépendance",0,MIN((0.75*K1789),847)),MIN(K1789,(0.75*$C1789),847)),2)),IF($B1789="Non - avec lien de dépendance",MIN(1129,K1789,$C1789)*overallRate,MIN(1129,K1789)*overallRate))</f>
        <v>#VALUE!</v>
      </c>
    </row>
    <row r="1790" spans="12:21" x14ac:dyDescent="0.5">
      <c r="L1790" s="56" t="str">
        <f>IF(ISTEXT(overallRate),"Effectuez l’étape 1",IF(OR(COUNT($C1790,H1790)&lt;&gt;2,overallRate=0),0,IF(D1790="Oui",ROUND(MAX(IF($B1790="Non - avec lien de dépendance",0,MIN((0.75*H1790),847)),MIN(H1790,(0.75*$C1790),847)),2),R1790)))</f>
        <v>Effectuez l’étape 1</v>
      </c>
      <c r="M1790" s="56" t="str">
        <f>IF(ISTEXT(overallRate),"Effectuez l’étape 1",IF(OR(COUNT($C1790,I1790)&lt;&gt;2,overallRate=0),0,IF(E1790="Yes",ROUND(MAX(IF($B1790="Non - avec lien de dépendance",0,MIN((0.75*I1790),847)),MIN(I1790,(0.75*$C1790),847)),2),S1790)))</f>
        <v>Effectuez l’étape 1</v>
      </c>
      <c r="N1790" s="56" t="str">
        <f>IF(ISTEXT(overallRate),"Effectuez l’étape 1",IF(OR(COUNT($C1790,J1790)&lt;&gt;2,overallRate=0),0,IF(F1790="Yes",ROUND(MAX(IF($B1790="Non - avec lien de dépendance",0,MIN((0.75*J1790),847)),MIN(J1790,(0.75*$C1790),847)),2),T1790)))</f>
        <v>Effectuez l’étape 1</v>
      </c>
      <c r="O1790" s="56" t="str">
        <f>IF(ISTEXT(overallRate),"Effectuez l’étape 1",IF(OR(COUNT($C1790,K1790)&lt;&gt;2,overallRate=0),0,IF(G1790="Yes",ROUND(MAX(IF($B1790="Non - avec lien de dépendance",0,MIN((0.75*K1790),847)),MIN(K1790,(0.75*$C1790),847)),2),U1790)))</f>
        <v>Effectuez l’étape 1</v>
      </c>
      <c r="P1790" s="3">
        <f t="shared" si="27"/>
        <v>0</v>
      </c>
      <c r="R1790" s="110" t="e">
        <f>IF(revenueReduction&gt;0.3,MAX(IF($B1790="Non - avec lien de dépendance",MIN(1129,H1790,$C1790)*overallRate,MIN(1129,H1790)*overallRate),ROUND(MAX(IF($B1790="Non - avec lien de dépendance",0,MIN((0.75*H1790),847)),MIN(H1790,(0.75*$C1790),847)),2)),IF($B1790="Non - avec lien de dépendance",MIN(1129,H1790,$C1790)*overallRate,MIN(1129,H1790)*overallRate))</f>
        <v>#VALUE!</v>
      </c>
      <c r="S1790" s="110" t="e">
        <f>IF(revenueReduction&gt;0.3,MAX(IF($B1790="Non - avec lien de dépendance",MIN(1129,I1790,$C1790)*overallRate,MIN(1129,I1790)*overallRate),ROUND(MAX(IF($B1790="Non - avec lien de dépendance",0,MIN((0.75*I1790),847)),MIN(I1790,(0.75*$C1790),847)),2)),IF($B1790="Non - avec lien de dépendance",MIN(1129,I1790,$C1790)*overallRate,MIN(1129,I1790)*overallRate))</f>
        <v>#VALUE!</v>
      </c>
      <c r="T1790" s="110" t="e">
        <f>IF(revenueReduction&gt;0.3,MAX(IF($B1790="Non - avec lien de dépendance",MIN(1129,J1790,$C1790)*overallRate,MIN(1129,J1790)*overallRate),ROUND(MAX(IF($B1790="Non - avec lien de dépendance",0,MIN((0.75*J1790),847)),MIN(J1790,(0.75*$C1790),847)),2)),IF($B1790="Non - avec lien de dépendance",MIN(1129,J1790,$C1790)*overallRate,MIN(1129,J1790)*overallRate))</f>
        <v>#VALUE!</v>
      </c>
      <c r="U1790" s="110" t="e">
        <f>IF(revenueReduction&gt;0.3,MAX(IF($B1790="Non - avec lien de dépendance",MIN(1129,K1790,$C1790)*overallRate,MIN(1129,K1790)*overallRate),ROUND(MAX(IF($B1790="Non - avec lien de dépendance",0,MIN((0.75*K1790),847)),MIN(K1790,(0.75*$C1790),847)),2)),IF($B1790="Non - avec lien de dépendance",MIN(1129,K1790,$C1790)*overallRate,MIN(1129,K1790)*overallRate))</f>
        <v>#VALUE!</v>
      </c>
    </row>
    <row r="1791" spans="12:21" x14ac:dyDescent="0.5">
      <c r="L1791" s="56" t="str">
        <f>IF(ISTEXT(overallRate),"Effectuez l’étape 1",IF(OR(COUNT($C1791,H1791)&lt;&gt;2,overallRate=0),0,IF(D1791="Oui",ROUND(MAX(IF($B1791="Non - avec lien de dépendance",0,MIN((0.75*H1791),847)),MIN(H1791,(0.75*$C1791),847)),2),R1791)))</f>
        <v>Effectuez l’étape 1</v>
      </c>
      <c r="M1791" s="56" t="str">
        <f>IF(ISTEXT(overallRate),"Effectuez l’étape 1",IF(OR(COUNT($C1791,I1791)&lt;&gt;2,overallRate=0),0,IF(E1791="Yes",ROUND(MAX(IF($B1791="Non - avec lien de dépendance",0,MIN((0.75*I1791),847)),MIN(I1791,(0.75*$C1791),847)),2),S1791)))</f>
        <v>Effectuez l’étape 1</v>
      </c>
      <c r="N1791" s="56" t="str">
        <f>IF(ISTEXT(overallRate),"Effectuez l’étape 1",IF(OR(COUNT($C1791,J1791)&lt;&gt;2,overallRate=0),0,IF(F1791="Yes",ROUND(MAX(IF($B1791="Non - avec lien de dépendance",0,MIN((0.75*J1791),847)),MIN(J1791,(0.75*$C1791),847)),2),T1791)))</f>
        <v>Effectuez l’étape 1</v>
      </c>
      <c r="O1791" s="56" t="str">
        <f>IF(ISTEXT(overallRate),"Effectuez l’étape 1",IF(OR(COUNT($C1791,K1791)&lt;&gt;2,overallRate=0),0,IF(G1791="Yes",ROUND(MAX(IF($B1791="Non - avec lien de dépendance",0,MIN((0.75*K1791),847)),MIN(K1791,(0.75*$C1791),847)),2),U1791)))</f>
        <v>Effectuez l’étape 1</v>
      </c>
      <c r="P1791" s="3">
        <f t="shared" si="27"/>
        <v>0</v>
      </c>
      <c r="R1791" s="110" t="e">
        <f>IF(revenueReduction&gt;0.3,MAX(IF($B1791="Non - avec lien de dépendance",MIN(1129,H1791,$C1791)*overallRate,MIN(1129,H1791)*overallRate),ROUND(MAX(IF($B1791="Non - avec lien de dépendance",0,MIN((0.75*H1791),847)),MIN(H1791,(0.75*$C1791),847)),2)),IF($B1791="Non - avec lien de dépendance",MIN(1129,H1791,$C1791)*overallRate,MIN(1129,H1791)*overallRate))</f>
        <v>#VALUE!</v>
      </c>
      <c r="S1791" s="110" t="e">
        <f>IF(revenueReduction&gt;0.3,MAX(IF($B1791="Non - avec lien de dépendance",MIN(1129,I1791,$C1791)*overallRate,MIN(1129,I1791)*overallRate),ROUND(MAX(IF($B1791="Non - avec lien de dépendance",0,MIN((0.75*I1791),847)),MIN(I1791,(0.75*$C1791),847)),2)),IF($B1791="Non - avec lien de dépendance",MIN(1129,I1791,$C1791)*overallRate,MIN(1129,I1791)*overallRate))</f>
        <v>#VALUE!</v>
      </c>
      <c r="T1791" s="110" t="e">
        <f>IF(revenueReduction&gt;0.3,MAX(IF($B1791="Non - avec lien de dépendance",MIN(1129,J1791,$C1791)*overallRate,MIN(1129,J1791)*overallRate),ROUND(MAX(IF($B1791="Non - avec lien de dépendance",0,MIN((0.75*J1791),847)),MIN(J1791,(0.75*$C1791),847)),2)),IF($B1791="Non - avec lien de dépendance",MIN(1129,J1791,$C1791)*overallRate,MIN(1129,J1791)*overallRate))</f>
        <v>#VALUE!</v>
      </c>
      <c r="U1791" s="110" t="e">
        <f>IF(revenueReduction&gt;0.3,MAX(IF($B1791="Non - avec lien de dépendance",MIN(1129,K1791,$C1791)*overallRate,MIN(1129,K1791)*overallRate),ROUND(MAX(IF($B1791="Non - avec lien de dépendance",0,MIN((0.75*K1791),847)),MIN(K1791,(0.75*$C1791),847)),2)),IF($B1791="Non - avec lien de dépendance",MIN(1129,K1791,$C1791)*overallRate,MIN(1129,K1791)*overallRate))</f>
        <v>#VALUE!</v>
      </c>
    </row>
    <row r="1792" spans="12:21" x14ac:dyDescent="0.5">
      <c r="L1792" s="56" t="str">
        <f>IF(ISTEXT(overallRate),"Effectuez l’étape 1",IF(OR(COUNT($C1792,H1792)&lt;&gt;2,overallRate=0),0,IF(D1792="Oui",ROUND(MAX(IF($B1792="Non - avec lien de dépendance",0,MIN((0.75*H1792),847)),MIN(H1792,(0.75*$C1792),847)),2),R1792)))</f>
        <v>Effectuez l’étape 1</v>
      </c>
      <c r="M1792" s="56" t="str">
        <f>IF(ISTEXT(overallRate),"Effectuez l’étape 1",IF(OR(COUNT($C1792,I1792)&lt;&gt;2,overallRate=0),0,IF(E1792="Yes",ROUND(MAX(IF($B1792="Non - avec lien de dépendance",0,MIN((0.75*I1792),847)),MIN(I1792,(0.75*$C1792),847)),2),S1792)))</f>
        <v>Effectuez l’étape 1</v>
      </c>
      <c r="N1792" s="56" t="str">
        <f>IF(ISTEXT(overallRate),"Effectuez l’étape 1",IF(OR(COUNT($C1792,J1792)&lt;&gt;2,overallRate=0),0,IF(F1792="Yes",ROUND(MAX(IF($B1792="Non - avec lien de dépendance",0,MIN((0.75*J1792),847)),MIN(J1792,(0.75*$C1792),847)),2),T1792)))</f>
        <v>Effectuez l’étape 1</v>
      </c>
      <c r="O1792" s="56" t="str">
        <f>IF(ISTEXT(overallRate),"Effectuez l’étape 1",IF(OR(COUNT($C1792,K1792)&lt;&gt;2,overallRate=0),0,IF(G1792="Yes",ROUND(MAX(IF($B1792="Non - avec lien de dépendance",0,MIN((0.75*K1792),847)),MIN(K1792,(0.75*$C1792),847)),2),U1792)))</f>
        <v>Effectuez l’étape 1</v>
      </c>
      <c r="P1792" s="3">
        <f t="shared" si="27"/>
        <v>0</v>
      </c>
      <c r="R1792" s="110" t="e">
        <f>IF(revenueReduction&gt;0.3,MAX(IF($B1792="Non - avec lien de dépendance",MIN(1129,H1792,$C1792)*overallRate,MIN(1129,H1792)*overallRate),ROUND(MAX(IF($B1792="Non - avec lien de dépendance",0,MIN((0.75*H1792),847)),MIN(H1792,(0.75*$C1792),847)),2)),IF($B1792="Non - avec lien de dépendance",MIN(1129,H1792,$C1792)*overallRate,MIN(1129,H1792)*overallRate))</f>
        <v>#VALUE!</v>
      </c>
      <c r="S1792" s="110" t="e">
        <f>IF(revenueReduction&gt;0.3,MAX(IF($B1792="Non - avec lien de dépendance",MIN(1129,I1792,$C1792)*overallRate,MIN(1129,I1792)*overallRate),ROUND(MAX(IF($B1792="Non - avec lien de dépendance",0,MIN((0.75*I1792),847)),MIN(I1792,(0.75*$C1792),847)),2)),IF($B1792="Non - avec lien de dépendance",MIN(1129,I1792,$C1792)*overallRate,MIN(1129,I1792)*overallRate))</f>
        <v>#VALUE!</v>
      </c>
      <c r="T1792" s="110" t="e">
        <f>IF(revenueReduction&gt;0.3,MAX(IF($B1792="Non - avec lien de dépendance",MIN(1129,J1792,$C1792)*overallRate,MIN(1129,J1792)*overallRate),ROUND(MAX(IF($B1792="Non - avec lien de dépendance",0,MIN((0.75*J1792),847)),MIN(J1792,(0.75*$C1792),847)),2)),IF($B1792="Non - avec lien de dépendance",MIN(1129,J1792,$C1792)*overallRate,MIN(1129,J1792)*overallRate))</f>
        <v>#VALUE!</v>
      </c>
      <c r="U1792" s="110" t="e">
        <f>IF(revenueReduction&gt;0.3,MAX(IF($B1792="Non - avec lien de dépendance",MIN(1129,K1792,$C1792)*overallRate,MIN(1129,K1792)*overallRate),ROUND(MAX(IF($B1792="Non - avec lien de dépendance",0,MIN((0.75*K1792),847)),MIN(K1792,(0.75*$C1792),847)),2)),IF($B1792="Non - avec lien de dépendance",MIN(1129,K1792,$C1792)*overallRate,MIN(1129,K1792)*overallRate))</f>
        <v>#VALUE!</v>
      </c>
    </row>
    <row r="1793" spans="12:21" x14ac:dyDescent="0.5">
      <c r="L1793" s="56" t="str">
        <f>IF(ISTEXT(overallRate),"Effectuez l’étape 1",IF(OR(COUNT($C1793,H1793)&lt;&gt;2,overallRate=0),0,IF(D1793="Oui",ROUND(MAX(IF($B1793="Non - avec lien de dépendance",0,MIN((0.75*H1793),847)),MIN(H1793,(0.75*$C1793),847)),2),R1793)))</f>
        <v>Effectuez l’étape 1</v>
      </c>
      <c r="M1793" s="56" t="str">
        <f>IF(ISTEXT(overallRate),"Effectuez l’étape 1",IF(OR(COUNT($C1793,I1793)&lt;&gt;2,overallRate=0),0,IF(E1793="Yes",ROUND(MAX(IF($B1793="Non - avec lien de dépendance",0,MIN((0.75*I1793),847)),MIN(I1793,(0.75*$C1793),847)),2),S1793)))</f>
        <v>Effectuez l’étape 1</v>
      </c>
      <c r="N1793" s="56" t="str">
        <f>IF(ISTEXT(overallRate),"Effectuez l’étape 1",IF(OR(COUNT($C1793,J1793)&lt;&gt;2,overallRate=0),0,IF(F1793="Yes",ROUND(MAX(IF($B1793="Non - avec lien de dépendance",0,MIN((0.75*J1793),847)),MIN(J1793,(0.75*$C1793),847)),2),T1793)))</f>
        <v>Effectuez l’étape 1</v>
      </c>
      <c r="O1793" s="56" t="str">
        <f>IF(ISTEXT(overallRate),"Effectuez l’étape 1",IF(OR(COUNT($C1793,K1793)&lt;&gt;2,overallRate=0),0,IF(G1793="Yes",ROUND(MAX(IF($B1793="Non - avec lien de dépendance",0,MIN((0.75*K1793),847)),MIN(K1793,(0.75*$C1793),847)),2),U1793)))</f>
        <v>Effectuez l’étape 1</v>
      </c>
      <c r="P1793" s="3">
        <f t="shared" si="27"/>
        <v>0</v>
      </c>
      <c r="R1793" s="110" t="e">
        <f>IF(revenueReduction&gt;0.3,MAX(IF($B1793="Non - avec lien de dépendance",MIN(1129,H1793,$C1793)*overallRate,MIN(1129,H1793)*overallRate),ROUND(MAX(IF($B1793="Non - avec lien de dépendance",0,MIN((0.75*H1793),847)),MIN(H1793,(0.75*$C1793),847)),2)),IF($B1793="Non - avec lien de dépendance",MIN(1129,H1793,$C1793)*overallRate,MIN(1129,H1793)*overallRate))</f>
        <v>#VALUE!</v>
      </c>
      <c r="S1793" s="110" t="e">
        <f>IF(revenueReduction&gt;0.3,MAX(IF($B1793="Non - avec lien de dépendance",MIN(1129,I1793,$C1793)*overallRate,MIN(1129,I1793)*overallRate),ROUND(MAX(IF($B1793="Non - avec lien de dépendance",0,MIN((0.75*I1793),847)),MIN(I1793,(0.75*$C1793),847)),2)),IF($B1793="Non - avec lien de dépendance",MIN(1129,I1793,$C1793)*overallRate,MIN(1129,I1793)*overallRate))</f>
        <v>#VALUE!</v>
      </c>
      <c r="T1793" s="110" t="e">
        <f>IF(revenueReduction&gt;0.3,MAX(IF($B1793="Non - avec lien de dépendance",MIN(1129,J1793,$C1793)*overallRate,MIN(1129,J1793)*overallRate),ROUND(MAX(IF($B1793="Non - avec lien de dépendance",0,MIN((0.75*J1793),847)),MIN(J1793,(0.75*$C1793),847)),2)),IF($B1793="Non - avec lien de dépendance",MIN(1129,J1793,$C1793)*overallRate,MIN(1129,J1793)*overallRate))</f>
        <v>#VALUE!</v>
      </c>
      <c r="U1793" s="110" t="e">
        <f>IF(revenueReduction&gt;0.3,MAX(IF($B1793="Non - avec lien de dépendance",MIN(1129,K1793,$C1793)*overallRate,MIN(1129,K1793)*overallRate),ROUND(MAX(IF($B1793="Non - avec lien de dépendance",0,MIN((0.75*K1793),847)),MIN(K1793,(0.75*$C1793),847)),2)),IF($B1793="Non - avec lien de dépendance",MIN(1129,K1793,$C1793)*overallRate,MIN(1129,K1793)*overallRate))</f>
        <v>#VALUE!</v>
      </c>
    </row>
    <row r="1794" spans="12:21" x14ac:dyDescent="0.5">
      <c r="L1794" s="56" t="str">
        <f>IF(ISTEXT(overallRate),"Effectuez l’étape 1",IF(OR(COUNT($C1794,H1794)&lt;&gt;2,overallRate=0),0,IF(D1794="Oui",ROUND(MAX(IF($B1794="Non - avec lien de dépendance",0,MIN((0.75*H1794),847)),MIN(H1794,(0.75*$C1794),847)),2),R1794)))</f>
        <v>Effectuez l’étape 1</v>
      </c>
      <c r="M1794" s="56" t="str">
        <f>IF(ISTEXT(overallRate),"Effectuez l’étape 1",IF(OR(COUNT($C1794,I1794)&lt;&gt;2,overallRate=0),0,IF(E1794="Yes",ROUND(MAX(IF($B1794="Non - avec lien de dépendance",0,MIN((0.75*I1794),847)),MIN(I1794,(0.75*$C1794),847)),2),S1794)))</f>
        <v>Effectuez l’étape 1</v>
      </c>
      <c r="N1794" s="56" t="str">
        <f>IF(ISTEXT(overallRate),"Effectuez l’étape 1",IF(OR(COUNT($C1794,J1794)&lt;&gt;2,overallRate=0),0,IF(F1794="Yes",ROUND(MAX(IF($B1794="Non - avec lien de dépendance",0,MIN((0.75*J1794),847)),MIN(J1794,(0.75*$C1794),847)),2),T1794)))</f>
        <v>Effectuez l’étape 1</v>
      </c>
      <c r="O1794" s="56" t="str">
        <f>IF(ISTEXT(overallRate),"Effectuez l’étape 1",IF(OR(COUNT($C1794,K1794)&lt;&gt;2,overallRate=0),0,IF(G1794="Yes",ROUND(MAX(IF($B1794="Non - avec lien de dépendance",0,MIN((0.75*K1794),847)),MIN(K1794,(0.75*$C1794),847)),2),U1794)))</f>
        <v>Effectuez l’étape 1</v>
      </c>
      <c r="P1794" s="3">
        <f t="shared" si="27"/>
        <v>0</v>
      </c>
      <c r="R1794" s="110" t="e">
        <f>IF(revenueReduction&gt;0.3,MAX(IF($B1794="Non - avec lien de dépendance",MIN(1129,H1794,$C1794)*overallRate,MIN(1129,H1794)*overallRate),ROUND(MAX(IF($B1794="Non - avec lien de dépendance",0,MIN((0.75*H1794),847)),MIN(H1794,(0.75*$C1794),847)),2)),IF($B1794="Non - avec lien de dépendance",MIN(1129,H1794,$C1794)*overallRate,MIN(1129,H1794)*overallRate))</f>
        <v>#VALUE!</v>
      </c>
      <c r="S1794" s="110" t="e">
        <f>IF(revenueReduction&gt;0.3,MAX(IF($B1794="Non - avec lien de dépendance",MIN(1129,I1794,$C1794)*overallRate,MIN(1129,I1794)*overallRate),ROUND(MAX(IF($B1794="Non - avec lien de dépendance",0,MIN((0.75*I1794),847)),MIN(I1794,(0.75*$C1794),847)),2)),IF($B1794="Non - avec lien de dépendance",MIN(1129,I1794,$C1794)*overallRate,MIN(1129,I1794)*overallRate))</f>
        <v>#VALUE!</v>
      </c>
      <c r="T1794" s="110" t="e">
        <f>IF(revenueReduction&gt;0.3,MAX(IF($B1794="Non - avec lien de dépendance",MIN(1129,J1794,$C1794)*overallRate,MIN(1129,J1794)*overallRate),ROUND(MAX(IF($B1794="Non - avec lien de dépendance",0,MIN((0.75*J1794),847)),MIN(J1794,(0.75*$C1794),847)),2)),IF($B1794="Non - avec lien de dépendance",MIN(1129,J1794,$C1794)*overallRate,MIN(1129,J1794)*overallRate))</f>
        <v>#VALUE!</v>
      </c>
      <c r="U1794" s="110" t="e">
        <f>IF(revenueReduction&gt;0.3,MAX(IF($B1794="Non - avec lien de dépendance",MIN(1129,K1794,$C1794)*overallRate,MIN(1129,K1794)*overallRate),ROUND(MAX(IF($B1794="Non - avec lien de dépendance",0,MIN((0.75*K1794),847)),MIN(K1794,(0.75*$C1794),847)),2)),IF($B1794="Non - avec lien de dépendance",MIN(1129,K1794,$C1794)*overallRate,MIN(1129,K1794)*overallRate))</f>
        <v>#VALUE!</v>
      </c>
    </row>
    <row r="1795" spans="12:21" x14ac:dyDescent="0.5">
      <c r="L1795" s="56" t="str">
        <f>IF(ISTEXT(overallRate),"Effectuez l’étape 1",IF(OR(COUNT($C1795,H1795)&lt;&gt;2,overallRate=0),0,IF(D1795="Oui",ROUND(MAX(IF($B1795="Non - avec lien de dépendance",0,MIN((0.75*H1795),847)),MIN(H1795,(0.75*$C1795),847)),2),R1795)))</f>
        <v>Effectuez l’étape 1</v>
      </c>
      <c r="M1795" s="56" t="str">
        <f>IF(ISTEXT(overallRate),"Effectuez l’étape 1",IF(OR(COUNT($C1795,I1795)&lt;&gt;2,overallRate=0),0,IF(E1795="Yes",ROUND(MAX(IF($B1795="Non - avec lien de dépendance",0,MIN((0.75*I1795),847)),MIN(I1795,(0.75*$C1795),847)),2),S1795)))</f>
        <v>Effectuez l’étape 1</v>
      </c>
      <c r="N1795" s="56" t="str">
        <f>IF(ISTEXT(overallRate),"Effectuez l’étape 1",IF(OR(COUNT($C1795,J1795)&lt;&gt;2,overallRate=0),0,IF(F1795="Yes",ROUND(MAX(IF($B1795="Non - avec lien de dépendance",0,MIN((0.75*J1795),847)),MIN(J1795,(0.75*$C1795),847)),2),T1795)))</f>
        <v>Effectuez l’étape 1</v>
      </c>
      <c r="O1795" s="56" t="str">
        <f>IF(ISTEXT(overallRate),"Effectuez l’étape 1",IF(OR(COUNT($C1795,K1795)&lt;&gt;2,overallRate=0),0,IF(G1795="Yes",ROUND(MAX(IF($B1795="Non - avec lien de dépendance",0,MIN((0.75*K1795),847)),MIN(K1795,(0.75*$C1795),847)),2),U1795)))</f>
        <v>Effectuez l’étape 1</v>
      </c>
      <c r="P1795" s="3">
        <f t="shared" si="27"/>
        <v>0</v>
      </c>
      <c r="R1795" s="110" t="e">
        <f>IF(revenueReduction&gt;0.3,MAX(IF($B1795="Non - avec lien de dépendance",MIN(1129,H1795,$C1795)*overallRate,MIN(1129,H1795)*overallRate),ROUND(MAX(IF($B1795="Non - avec lien de dépendance",0,MIN((0.75*H1795),847)),MIN(H1795,(0.75*$C1795),847)),2)),IF($B1795="Non - avec lien de dépendance",MIN(1129,H1795,$C1795)*overallRate,MIN(1129,H1795)*overallRate))</f>
        <v>#VALUE!</v>
      </c>
      <c r="S1795" s="110" t="e">
        <f>IF(revenueReduction&gt;0.3,MAX(IF($B1795="Non - avec lien de dépendance",MIN(1129,I1795,$C1795)*overallRate,MIN(1129,I1795)*overallRate),ROUND(MAX(IF($B1795="Non - avec lien de dépendance",0,MIN((0.75*I1795),847)),MIN(I1795,(0.75*$C1795),847)),2)),IF($B1795="Non - avec lien de dépendance",MIN(1129,I1795,$C1795)*overallRate,MIN(1129,I1795)*overallRate))</f>
        <v>#VALUE!</v>
      </c>
      <c r="T1795" s="110" t="e">
        <f>IF(revenueReduction&gt;0.3,MAX(IF($B1795="Non - avec lien de dépendance",MIN(1129,J1795,$C1795)*overallRate,MIN(1129,J1795)*overallRate),ROUND(MAX(IF($B1795="Non - avec lien de dépendance",0,MIN((0.75*J1795),847)),MIN(J1795,(0.75*$C1795),847)),2)),IF($B1795="Non - avec lien de dépendance",MIN(1129,J1795,$C1795)*overallRate,MIN(1129,J1795)*overallRate))</f>
        <v>#VALUE!</v>
      </c>
      <c r="U1795" s="110" t="e">
        <f>IF(revenueReduction&gt;0.3,MAX(IF($B1795="Non - avec lien de dépendance",MIN(1129,K1795,$C1795)*overallRate,MIN(1129,K1795)*overallRate),ROUND(MAX(IF($B1795="Non - avec lien de dépendance",0,MIN((0.75*K1795),847)),MIN(K1795,(0.75*$C1795),847)),2)),IF($B1795="Non - avec lien de dépendance",MIN(1129,K1795,$C1795)*overallRate,MIN(1129,K1795)*overallRate))</f>
        <v>#VALUE!</v>
      </c>
    </row>
    <row r="1796" spans="12:21" x14ac:dyDescent="0.5">
      <c r="L1796" s="56" t="str">
        <f>IF(ISTEXT(overallRate),"Effectuez l’étape 1",IF(OR(COUNT($C1796,H1796)&lt;&gt;2,overallRate=0),0,IF(D1796="Oui",ROUND(MAX(IF($B1796="Non - avec lien de dépendance",0,MIN((0.75*H1796),847)),MIN(H1796,(0.75*$C1796),847)),2),R1796)))</f>
        <v>Effectuez l’étape 1</v>
      </c>
      <c r="M1796" s="56" t="str">
        <f>IF(ISTEXT(overallRate),"Effectuez l’étape 1",IF(OR(COUNT($C1796,I1796)&lt;&gt;2,overallRate=0),0,IF(E1796="Yes",ROUND(MAX(IF($B1796="Non - avec lien de dépendance",0,MIN((0.75*I1796),847)),MIN(I1796,(0.75*$C1796),847)),2),S1796)))</f>
        <v>Effectuez l’étape 1</v>
      </c>
      <c r="N1796" s="56" t="str">
        <f>IF(ISTEXT(overallRate),"Effectuez l’étape 1",IF(OR(COUNT($C1796,J1796)&lt;&gt;2,overallRate=0),0,IF(F1796="Yes",ROUND(MAX(IF($B1796="Non - avec lien de dépendance",0,MIN((0.75*J1796),847)),MIN(J1796,(0.75*$C1796),847)),2),T1796)))</f>
        <v>Effectuez l’étape 1</v>
      </c>
      <c r="O1796" s="56" t="str">
        <f>IF(ISTEXT(overallRate),"Effectuez l’étape 1",IF(OR(COUNT($C1796,K1796)&lt;&gt;2,overallRate=0),0,IF(G1796="Yes",ROUND(MAX(IF($B1796="Non - avec lien de dépendance",0,MIN((0.75*K1796),847)),MIN(K1796,(0.75*$C1796),847)),2),U1796)))</f>
        <v>Effectuez l’étape 1</v>
      </c>
      <c r="P1796" s="3">
        <f t="shared" si="27"/>
        <v>0</v>
      </c>
      <c r="R1796" s="110" t="e">
        <f>IF(revenueReduction&gt;0.3,MAX(IF($B1796="Non - avec lien de dépendance",MIN(1129,H1796,$C1796)*overallRate,MIN(1129,H1796)*overallRate),ROUND(MAX(IF($B1796="Non - avec lien de dépendance",0,MIN((0.75*H1796),847)),MIN(H1796,(0.75*$C1796),847)),2)),IF($B1796="Non - avec lien de dépendance",MIN(1129,H1796,$C1796)*overallRate,MIN(1129,H1796)*overallRate))</f>
        <v>#VALUE!</v>
      </c>
      <c r="S1796" s="110" t="e">
        <f>IF(revenueReduction&gt;0.3,MAX(IF($B1796="Non - avec lien de dépendance",MIN(1129,I1796,$C1796)*overallRate,MIN(1129,I1796)*overallRate),ROUND(MAX(IF($B1796="Non - avec lien de dépendance",0,MIN((0.75*I1796),847)),MIN(I1796,(0.75*$C1796),847)),2)),IF($B1796="Non - avec lien de dépendance",MIN(1129,I1796,$C1796)*overallRate,MIN(1129,I1796)*overallRate))</f>
        <v>#VALUE!</v>
      </c>
      <c r="T1796" s="110" t="e">
        <f>IF(revenueReduction&gt;0.3,MAX(IF($B1796="Non - avec lien de dépendance",MIN(1129,J1796,$C1796)*overallRate,MIN(1129,J1796)*overallRate),ROUND(MAX(IF($B1796="Non - avec lien de dépendance",0,MIN((0.75*J1796),847)),MIN(J1796,(0.75*$C1796),847)),2)),IF($B1796="Non - avec lien de dépendance",MIN(1129,J1796,$C1796)*overallRate,MIN(1129,J1796)*overallRate))</f>
        <v>#VALUE!</v>
      </c>
      <c r="U1796" s="110" t="e">
        <f>IF(revenueReduction&gt;0.3,MAX(IF($B1796="Non - avec lien de dépendance",MIN(1129,K1796,$C1796)*overallRate,MIN(1129,K1796)*overallRate),ROUND(MAX(IF($B1796="Non - avec lien de dépendance",0,MIN((0.75*K1796),847)),MIN(K1796,(0.75*$C1796),847)),2)),IF($B1796="Non - avec lien de dépendance",MIN(1129,K1796,$C1796)*overallRate,MIN(1129,K1796)*overallRate))</f>
        <v>#VALUE!</v>
      </c>
    </row>
    <row r="1797" spans="12:21" x14ac:dyDescent="0.5">
      <c r="L1797" s="56" t="str">
        <f>IF(ISTEXT(overallRate),"Effectuez l’étape 1",IF(OR(COUNT($C1797,H1797)&lt;&gt;2,overallRate=0),0,IF(D1797="Oui",ROUND(MAX(IF($B1797="Non - avec lien de dépendance",0,MIN((0.75*H1797),847)),MIN(H1797,(0.75*$C1797),847)),2),R1797)))</f>
        <v>Effectuez l’étape 1</v>
      </c>
      <c r="M1797" s="56" t="str">
        <f>IF(ISTEXT(overallRate),"Effectuez l’étape 1",IF(OR(COUNT($C1797,I1797)&lt;&gt;2,overallRate=0),0,IF(E1797="Yes",ROUND(MAX(IF($B1797="Non - avec lien de dépendance",0,MIN((0.75*I1797),847)),MIN(I1797,(0.75*$C1797),847)),2),S1797)))</f>
        <v>Effectuez l’étape 1</v>
      </c>
      <c r="N1797" s="56" t="str">
        <f>IF(ISTEXT(overallRate),"Effectuez l’étape 1",IF(OR(COUNT($C1797,J1797)&lt;&gt;2,overallRate=0),0,IF(F1797="Yes",ROUND(MAX(IF($B1797="Non - avec lien de dépendance",0,MIN((0.75*J1797),847)),MIN(J1797,(0.75*$C1797),847)),2),T1797)))</f>
        <v>Effectuez l’étape 1</v>
      </c>
      <c r="O1797" s="56" t="str">
        <f>IF(ISTEXT(overallRate),"Effectuez l’étape 1",IF(OR(COUNT($C1797,K1797)&lt;&gt;2,overallRate=0),0,IF(G1797="Yes",ROUND(MAX(IF($B1797="Non - avec lien de dépendance",0,MIN((0.75*K1797),847)),MIN(K1797,(0.75*$C1797),847)),2),U1797)))</f>
        <v>Effectuez l’étape 1</v>
      </c>
      <c r="P1797" s="3">
        <f t="shared" si="27"/>
        <v>0</v>
      </c>
      <c r="R1797" s="110" t="e">
        <f>IF(revenueReduction&gt;0.3,MAX(IF($B1797="Non - avec lien de dépendance",MIN(1129,H1797,$C1797)*overallRate,MIN(1129,H1797)*overallRate),ROUND(MAX(IF($B1797="Non - avec lien de dépendance",0,MIN((0.75*H1797),847)),MIN(H1797,(0.75*$C1797),847)),2)),IF($B1797="Non - avec lien de dépendance",MIN(1129,H1797,$C1797)*overallRate,MIN(1129,H1797)*overallRate))</f>
        <v>#VALUE!</v>
      </c>
      <c r="S1797" s="110" t="e">
        <f>IF(revenueReduction&gt;0.3,MAX(IF($B1797="Non - avec lien de dépendance",MIN(1129,I1797,$C1797)*overallRate,MIN(1129,I1797)*overallRate),ROUND(MAX(IF($B1797="Non - avec lien de dépendance",0,MIN((0.75*I1797),847)),MIN(I1797,(0.75*$C1797),847)),2)),IF($B1797="Non - avec lien de dépendance",MIN(1129,I1797,$C1797)*overallRate,MIN(1129,I1797)*overallRate))</f>
        <v>#VALUE!</v>
      </c>
      <c r="T1797" s="110" t="e">
        <f>IF(revenueReduction&gt;0.3,MAX(IF($B1797="Non - avec lien de dépendance",MIN(1129,J1797,$C1797)*overallRate,MIN(1129,J1797)*overallRate),ROUND(MAX(IF($B1797="Non - avec lien de dépendance",0,MIN((0.75*J1797),847)),MIN(J1797,(0.75*$C1797),847)),2)),IF($B1797="Non - avec lien de dépendance",MIN(1129,J1797,$C1797)*overallRate,MIN(1129,J1797)*overallRate))</f>
        <v>#VALUE!</v>
      </c>
      <c r="U1797" s="110" t="e">
        <f>IF(revenueReduction&gt;0.3,MAX(IF($B1797="Non - avec lien de dépendance",MIN(1129,K1797,$C1797)*overallRate,MIN(1129,K1797)*overallRate),ROUND(MAX(IF($B1797="Non - avec lien de dépendance",0,MIN((0.75*K1797),847)),MIN(K1797,(0.75*$C1797),847)),2)),IF($B1797="Non - avec lien de dépendance",MIN(1129,K1797,$C1797)*overallRate,MIN(1129,K1797)*overallRate))</f>
        <v>#VALUE!</v>
      </c>
    </row>
    <row r="1798" spans="12:21" x14ac:dyDescent="0.5">
      <c r="L1798" s="56" t="str">
        <f>IF(ISTEXT(overallRate),"Effectuez l’étape 1",IF(OR(COUNT($C1798,H1798)&lt;&gt;2,overallRate=0),0,IF(D1798="Oui",ROUND(MAX(IF($B1798="Non - avec lien de dépendance",0,MIN((0.75*H1798),847)),MIN(H1798,(0.75*$C1798),847)),2),R1798)))</f>
        <v>Effectuez l’étape 1</v>
      </c>
      <c r="M1798" s="56" t="str">
        <f>IF(ISTEXT(overallRate),"Effectuez l’étape 1",IF(OR(COUNT($C1798,I1798)&lt;&gt;2,overallRate=0),0,IF(E1798="Yes",ROUND(MAX(IF($B1798="Non - avec lien de dépendance",0,MIN((0.75*I1798),847)),MIN(I1798,(0.75*$C1798),847)),2),S1798)))</f>
        <v>Effectuez l’étape 1</v>
      </c>
      <c r="N1798" s="56" t="str">
        <f>IF(ISTEXT(overallRate),"Effectuez l’étape 1",IF(OR(COUNT($C1798,J1798)&lt;&gt;2,overallRate=0),0,IF(F1798="Yes",ROUND(MAX(IF($B1798="Non - avec lien de dépendance",0,MIN((0.75*J1798),847)),MIN(J1798,(0.75*$C1798),847)),2),T1798)))</f>
        <v>Effectuez l’étape 1</v>
      </c>
      <c r="O1798" s="56" t="str">
        <f>IF(ISTEXT(overallRate),"Effectuez l’étape 1",IF(OR(COUNT($C1798,K1798)&lt;&gt;2,overallRate=0),0,IF(G1798="Yes",ROUND(MAX(IF($B1798="Non - avec lien de dépendance",0,MIN((0.75*K1798),847)),MIN(K1798,(0.75*$C1798),847)),2),U1798)))</f>
        <v>Effectuez l’étape 1</v>
      </c>
      <c r="P1798" s="3">
        <f t="shared" si="27"/>
        <v>0</v>
      </c>
      <c r="R1798" s="110" t="e">
        <f>IF(revenueReduction&gt;0.3,MAX(IF($B1798="Non - avec lien de dépendance",MIN(1129,H1798,$C1798)*overallRate,MIN(1129,H1798)*overallRate),ROUND(MAX(IF($B1798="Non - avec lien de dépendance",0,MIN((0.75*H1798),847)),MIN(H1798,(0.75*$C1798),847)),2)),IF($B1798="Non - avec lien de dépendance",MIN(1129,H1798,$C1798)*overallRate,MIN(1129,H1798)*overallRate))</f>
        <v>#VALUE!</v>
      </c>
      <c r="S1798" s="110" t="e">
        <f>IF(revenueReduction&gt;0.3,MAX(IF($B1798="Non - avec lien de dépendance",MIN(1129,I1798,$C1798)*overallRate,MIN(1129,I1798)*overallRate),ROUND(MAX(IF($B1798="Non - avec lien de dépendance",0,MIN((0.75*I1798),847)),MIN(I1798,(0.75*$C1798),847)),2)),IF($B1798="Non - avec lien de dépendance",MIN(1129,I1798,$C1798)*overallRate,MIN(1129,I1798)*overallRate))</f>
        <v>#VALUE!</v>
      </c>
      <c r="T1798" s="110" t="e">
        <f>IF(revenueReduction&gt;0.3,MAX(IF($B1798="Non - avec lien de dépendance",MIN(1129,J1798,$C1798)*overallRate,MIN(1129,J1798)*overallRate),ROUND(MAX(IF($B1798="Non - avec lien de dépendance",0,MIN((0.75*J1798),847)),MIN(J1798,(0.75*$C1798),847)),2)),IF($B1798="Non - avec lien de dépendance",MIN(1129,J1798,$C1798)*overallRate,MIN(1129,J1798)*overallRate))</f>
        <v>#VALUE!</v>
      </c>
      <c r="U1798" s="110" t="e">
        <f>IF(revenueReduction&gt;0.3,MAX(IF($B1798="Non - avec lien de dépendance",MIN(1129,K1798,$C1798)*overallRate,MIN(1129,K1798)*overallRate),ROUND(MAX(IF($B1798="Non - avec lien de dépendance",0,MIN((0.75*K1798),847)),MIN(K1798,(0.75*$C1798),847)),2)),IF($B1798="Non - avec lien de dépendance",MIN(1129,K1798,$C1798)*overallRate,MIN(1129,K1798)*overallRate))</f>
        <v>#VALUE!</v>
      </c>
    </row>
    <row r="1799" spans="12:21" x14ac:dyDescent="0.5">
      <c r="L1799" s="56" t="str">
        <f>IF(ISTEXT(overallRate),"Effectuez l’étape 1",IF(OR(COUNT($C1799,H1799)&lt;&gt;2,overallRate=0),0,IF(D1799="Oui",ROUND(MAX(IF($B1799="Non - avec lien de dépendance",0,MIN((0.75*H1799),847)),MIN(H1799,(0.75*$C1799),847)),2),R1799)))</f>
        <v>Effectuez l’étape 1</v>
      </c>
      <c r="M1799" s="56" t="str">
        <f>IF(ISTEXT(overallRate),"Effectuez l’étape 1",IF(OR(COUNT($C1799,I1799)&lt;&gt;2,overallRate=0),0,IF(E1799="Yes",ROUND(MAX(IF($B1799="Non - avec lien de dépendance",0,MIN((0.75*I1799),847)),MIN(I1799,(0.75*$C1799),847)),2),S1799)))</f>
        <v>Effectuez l’étape 1</v>
      </c>
      <c r="N1799" s="56" t="str">
        <f>IF(ISTEXT(overallRate),"Effectuez l’étape 1",IF(OR(COUNT($C1799,J1799)&lt;&gt;2,overallRate=0),0,IF(F1799="Yes",ROUND(MAX(IF($B1799="Non - avec lien de dépendance",0,MIN((0.75*J1799),847)),MIN(J1799,(0.75*$C1799),847)),2),T1799)))</f>
        <v>Effectuez l’étape 1</v>
      </c>
      <c r="O1799" s="56" t="str">
        <f>IF(ISTEXT(overallRate),"Effectuez l’étape 1",IF(OR(COUNT($C1799,K1799)&lt;&gt;2,overallRate=0),0,IF(G1799="Yes",ROUND(MAX(IF($B1799="Non - avec lien de dépendance",0,MIN((0.75*K1799),847)),MIN(K1799,(0.75*$C1799),847)),2),U1799)))</f>
        <v>Effectuez l’étape 1</v>
      </c>
      <c r="P1799" s="3">
        <f t="shared" ref="P1799:P1862" si="28">IF(AND(COUNT(C1799:K1799)&gt;0,OR(COUNT(C1799:K1799)&lt;&gt;5,ISBLANK(B1799))),"Fill out all amounts",SUM(L1799:O1799))</f>
        <v>0</v>
      </c>
      <c r="R1799" s="110" t="e">
        <f>IF(revenueReduction&gt;0.3,MAX(IF($B1799="Non - avec lien de dépendance",MIN(1129,H1799,$C1799)*overallRate,MIN(1129,H1799)*overallRate),ROUND(MAX(IF($B1799="Non - avec lien de dépendance",0,MIN((0.75*H1799),847)),MIN(H1799,(0.75*$C1799),847)),2)),IF($B1799="Non - avec lien de dépendance",MIN(1129,H1799,$C1799)*overallRate,MIN(1129,H1799)*overallRate))</f>
        <v>#VALUE!</v>
      </c>
      <c r="S1799" s="110" t="e">
        <f>IF(revenueReduction&gt;0.3,MAX(IF($B1799="Non - avec lien de dépendance",MIN(1129,I1799,$C1799)*overallRate,MIN(1129,I1799)*overallRate),ROUND(MAX(IF($B1799="Non - avec lien de dépendance",0,MIN((0.75*I1799),847)),MIN(I1799,(0.75*$C1799),847)),2)),IF($B1799="Non - avec lien de dépendance",MIN(1129,I1799,$C1799)*overallRate,MIN(1129,I1799)*overallRate))</f>
        <v>#VALUE!</v>
      </c>
      <c r="T1799" s="110" t="e">
        <f>IF(revenueReduction&gt;0.3,MAX(IF($B1799="Non - avec lien de dépendance",MIN(1129,J1799,$C1799)*overallRate,MIN(1129,J1799)*overallRate),ROUND(MAX(IF($B1799="Non - avec lien de dépendance",0,MIN((0.75*J1799),847)),MIN(J1799,(0.75*$C1799),847)),2)),IF($B1799="Non - avec lien de dépendance",MIN(1129,J1799,$C1799)*overallRate,MIN(1129,J1799)*overallRate))</f>
        <v>#VALUE!</v>
      </c>
      <c r="U1799" s="110" t="e">
        <f>IF(revenueReduction&gt;0.3,MAX(IF($B1799="Non - avec lien de dépendance",MIN(1129,K1799,$C1799)*overallRate,MIN(1129,K1799)*overallRate),ROUND(MAX(IF($B1799="Non - avec lien de dépendance",0,MIN((0.75*K1799),847)),MIN(K1799,(0.75*$C1799),847)),2)),IF($B1799="Non - avec lien de dépendance",MIN(1129,K1799,$C1799)*overallRate,MIN(1129,K1799)*overallRate))</f>
        <v>#VALUE!</v>
      </c>
    </row>
    <row r="1800" spans="12:21" x14ac:dyDescent="0.5">
      <c r="L1800" s="56" t="str">
        <f>IF(ISTEXT(overallRate),"Effectuez l’étape 1",IF(OR(COUNT($C1800,H1800)&lt;&gt;2,overallRate=0),0,IF(D1800="Oui",ROUND(MAX(IF($B1800="Non - avec lien de dépendance",0,MIN((0.75*H1800),847)),MIN(H1800,(0.75*$C1800),847)),2),R1800)))</f>
        <v>Effectuez l’étape 1</v>
      </c>
      <c r="M1800" s="56" t="str">
        <f>IF(ISTEXT(overallRate),"Effectuez l’étape 1",IF(OR(COUNT($C1800,I1800)&lt;&gt;2,overallRate=0),0,IF(E1800="Yes",ROUND(MAX(IF($B1800="Non - avec lien de dépendance",0,MIN((0.75*I1800),847)),MIN(I1800,(0.75*$C1800),847)),2),S1800)))</f>
        <v>Effectuez l’étape 1</v>
      </c>
      <c r="N1800" s="56" t="str">
        <f>IF(ISTEXT(overallRate),"Effectuez l’étape 1",IF(OR(COUNT($C1800,J1800)&lt;&gt;2,overallRate=0),0,IF(F1800="Yes",ROUND(MAX(IF($B1800="Non - avec lien de dépendance",0,MIN((0.75*J1800),847)),MIN(J1800,(0.75*$C1800),847)),2),T1800)))</f>
        <v>Effectuez l’étape 1</v>
      </c>
      <c r="O1800" s="56" t="str">
        <f>IF(ISTEXT(overallRate),"Effectuez l’étape 1",IF(OR(COUNT($C1800,K1800)&lt;&gt;2,overallRate=0),0,IF(G1800="Yes",ROUND(MAX(IF($B1800="Non - avec lien de dépendance",0,MIN((0.75*K1800),847)),MIN(K1800,(0.75*$C1800),847)),2),U1800)))</f>
        <v>Effectuez l’étape 1</v>
      </c>
      <c r="P1800" s="3">
        <f t="shared" si="28"/>
        <v>0</v>
      </c>
      <c r="R1800" s="110" t="e">
        <f>IF(revenueReduction&gt;0.3,MAX(IF($B1800="Non - avec lien de dépendance",MIN(1129,H1800,$C1800)*overallRate,MIN(1129,H1800)*overallRate),ROUND(MAX(IF($B1800="Non - avec lien de dépendance",0,MIN((0.75*H1800),847)),MIN(H1800,(0.75*$C1800),847)),2)),IF($B1800="Non - avec lien de dépendance",MIN(1129,H1800,$C1800)*overallRate,MIN(1129,H1800)*overallRate))</f>
        <v>#VALUE!</v>
      </c>
      <c r="S1800" s="110" t="e">
        <f>IF(revenueReduction&gt;0.3,MAX(IF($B1800="Non - avec lien de dépendance",MIN(1129,I1800,$C1800)*overallRate,MIN(1129,I1800)*overallRate),ROUND(MAX(IF($B1800="Non - avec lien de dépendance",0,MIN((0.75*I1800),847)),MIN(I1800,(0.75*$C1800),847)),2)),IF($B1800="Non - avec lien de dépendance",MIN(1129,I1800,$C1800)*overallRate,MIN(1129,I1800)*overallRate))</f>
        <v>#VALUE!</v>
      </c>
      <c r="T1800" s="110" t="e">
        <f>IF(revenueReduction&gt;0.3,MAX(IF($B1800="Non - avec lien de dépendance",MIN(1129,J1800,$C1800)*overallRate,MIN(1129,J1800)*overallRate),ROUND(MAX(IF($B1800="Non - avec lien de dépendance",0,MIN((0.75*J1800),847)),MIN(J1800,(0.75*$C1800),847)),2)),IF($B1800="Non - avec lien de dépendance",MIN(1129,J1800,$C1800)*overallRate,MIN(1129,J1800)*overallRate))</f>
        <v>#VALUE!</v>
      </c>
      <c r="U1800" s="110" t="e">
        <f>IF(revenueReduction&gt;0.3,MAX(IF($B1800="Non - avec lien de dépendance",MIN(1129,K1800,$C1800)*overallRate,MIN(1129,K1800)*overallRate),ROUND(MAX(IF($B1800="Non - avec lien de dépendance",0,MIN((0.75*K1800),847)),MIN(K1800,(0.75*$C1800),847)),2)),IF($B1800="Non - avec lien de dépendance",MIN(1129,K1800,$C1800)*overallRate,MIN(1129,K1800)*overallRate))</f>
        <v>#VALUE!</v>
      </c>
    </row>
    <row r="1801" spans="12:21" x14ac:dyDescent="0.5">
      <c r="L1801" s="56" t="str">
        <f>IF(ISTEXT(overallRate),"Effectuez l’étape 1",IF(OR(COUNT($C1801,H1801)&lt;&gt;2,overallRate=0),0,IF(D1801="Oui",ROUND(MAX(IF($B1801="Non - avec lien de dépendance",0,MIN((0.75*H1801),847)),MIN(H1801,(0.75*$C1801),847)),2),R1801)))</f>
        <v>Effectuez l’étape 1</v>
      </c>
      <c r="M1801" s="56" t="str">
        <f>IF(ISTEXT(overallRate),"Effectuez l’étape 1",IF(OR(COUNT($C1801,I1801)&lt;&gt;2,overallRate=0),0,IF(E1801="Yes",ROUND(MAX(IF($B1801="Non - avec lien de dépendance",0,MIN((0.75*I1801),847)),MIN(I1801,(0.75*$C1801),847)),2),S1801)))</f>
        <v>Effectuez l’étape 1</v>
      </c>
      <c r="N1801" s="56" t="str">
        <f>IF(ISTEXT(overallRate),"Effectuez l’étape 1",IF(OR(COUNT($C1801,J1801)&lt;&gt;2,overallRate=0),0,IF(F1801="Yes",ROUND(MAX(IF($B1801="Non - avec lien de dépendance",0,MIN((0.75*J1801),847)),MIN(J1801,(0.75*$C1801),847)),2),T1801)))</f>
        <v>Effectuez l’étape 1</v>
      </c>
      <c r="O1801" s="56" t="str">
        <f>IF(ISTEXT(overallRate),"Effectuez l’étape 1",IF(OR(COUNT($C1801,K1801)&lt;&gt;2,overallRate=0),0,IF(G1801="Yes",ROUND(MAX(IF($B1801="Non - avec lien de dépendance",0,MIN((0.75*K1801),847)),MIN(K1801,(0.75*$C1801),847)),2),U1801)))</f>
        <v>Effectuez l’étape 1</v>
      </c>
      <c r="P1801" s="3">
        <f t="shared" si="28"/>
        <v>0</v>
      </c>
      <c r="R1801" s="110" t="e">
        <f>IF(revenueReduction&gt;0.3,MAX(IF($B1801="Non - avec lien de dépendance",MIN(1129,H1801,$C1801)*overallRate,MIN(1129,H1801)*overallRate),ROUND(MAX(IF($B1801="Non - avec lien de dépendance",0,MIN((0.75*H1801),847)),MIN(H1801,(0.75*$C1801),847)),2)),IF($B1801="Non - avec lien de dépendance",MIN(1129,H1801,$C1801)*overallRate,MIN(1129,H1801)*overallRate))</f>
        <v>#VALUE!</v>
      </c>
      <c r="S1801" s="110" t="e">
        <f>IF(revenueReduction&gt;0.3,MAX(IF($B1801="Non - avec lien de dépendance",MIN(1129,I1801,$C1801)*overallRate,MIN(1129,I1801)*overallRate),ROUND(MAX(IF($B1801="Non - avec lien de dépendance",0,MIN((0.75*I1801),847)),MIN(I1801,(0.75*$C1801),847)),2)),IF($B1801="Non - avec lien de dépendance",MIN(1129,I1801,$C1801)*overallRate,MIN(1129,I1801)*overallRate))</f>
        <v>#VALUE!</v>
      </c>
      <c r="T1801" s="110" t="e">
        <f>IF(revenueReduction&gt;0.3,MAX(IF($B1801="Non - avec lien de dépendance",MIN(1129,J1801,$C1801)*overallRate,MIN(1129,J1801)*overallRate),ROUND(MAX(IF($B1801="Non - avec lien de dépendance",0,MIN((0.75*J1801),847)),MIN(J1801,(0.75*$C1801),847)),2)),IF($B1801="Non - avec lien de dépendance",MIN(1129,J1801,$C1801)*overallRate,MIN(1129,J1801)*overallRate))</f>
        <v>#VALUE!</v>
      </c>
      <c r="U1801" s="110" t="e">
        <f>IF(revenueReduction&gt;0.3,MAX(IF($B1801="Non - avec lien de dépendance",MIN(1129,K1801,$C1801)*overallRate,MIN(1129,K1801)*overallRate),ROUND(MAX(IF($B1801="Non - avec lien de dépendance",0,MIN((0.75*K1801),847)),MIN(K1801,(0.75*$C1801),847)),2)),IF($B1801="Non - avec lien de dépendance",MIN(1129,K1801,$C1801)*overallRate,MIN(1129,K1801)*overallRate))</f>
        <v>#VALUE!</v>
      </c>
    </row>
    <row r="1802" spans="12:21" x14ac:dyDescent="0.5">
      <c r="L1802" s="56" t="str">
        <f>IF(ISTEXT(overallRate),"Effectuez l’étape 1",IF(OR(COUNT($C1802,H1802)&lt;&gt;2,overallRate=0),0,IF(D1802="Oui",ROUND(MAX(IF($B1802="Non - avec lien de dépendance",0,MIN((0.75*H1802),847)),MIN(H1802,(0.75*$C1802),847)),2),R1802)))</f>
        <v>Effectuez l’étape 1</v>
      </c>
      <c r="M1802" s="56" t="str">
        <f>IF(ISTEXT(overallRate),"Effectuez l’étape 1",IF(OR(COUNT($C1802,I1802)&lt;&gt;2,overallRate=0),0,IF(E1802="Yes",ROUND(MAX(IF($B1802="Non - avec lien de dépendance",0,MIN((0.75*I1802),847)),MIN(I1802,(0.75*$C1802),847)),2),S1802)))</f>
        <v>Effectuez l’étape 1</v>
      </c>
      <c r="N1802" s="56" t="str">
        <f>IF(ISTEXT(overallRate),"Effectuez l’étape 1",IF(OR(COUNT($C1802,J1802)&lt;&gt;2,overallRate=0),0,IF(F1802="Yes",ROUND(MAX(IF($B1802="Non - avec lien de dépendance",0,MIN((0.75*J1802),847)),MIN(J1802,(0.75*$C1802),847)),2),T1802)))</f>
        <v>Effectuez l’étape 1</v>
      </c>
      <c r="O1802" s="56" t="str">
        <f>IF(ISTEXT(overallRate),"Effectuez l’étape 1",IF(OR(COUNT($C1802,K1802)&lt;&gt;2,overallRate=0),0,IF(G1802="Yes",ROUND(MAX(IF($B1802="Non - avec lien de dépendance",0,MIN((0.75*K1802),847)),MIN(K1802,(0.75*$C1802),847)),2),U1802)))</f>
        <v>Effectuez l’étape 1</v>
      </c>
      <c r="P1802" s="3">
        <f t="shared" si="28"/>
        <v>0</v>
      </c>
      <c r="R1802" s="110" t="e">
        <f>IF(revenueReduction&gt;0.3,MAX(IF($B1802="Non - avec lien de dépendance",MIN(1129,H1802,$C1802)*overallRate,MIN(1129,H1802)*overallRate),ROUND(MAX(IF($B1802="Non - avec lien de dépendance",0,MIN((0.75*H1802),847)),MIN(H1802,(0.75*$C1802),847)),2)),IF($B1802="Non - avec lien de dépendance",MIN(1129,H1802,$C1802)*overallRate,MIN(1129,H1802)*overallRate))</f>
        <v>#VALUE!</v>
      </c>
      <c r="S1802" s="110" t="e">
        <f>IF(revenueReduction&gt;0.3,MAX(IF($B1802="Non - avec lien de dépendance",MIN(1129,I1802,$C1802)*overallRate,MIN(1129,I1802)*overallRate),ROUND(MAX(IF($B1802="Non - avec lien de dépendance",0,MIN((0.75*I1802),847)),MIN(I1802,(0.75*$C1802),847)),2)),IF($B1802="Non - avec lien de dépendance",MIN(1129,I1802,$C1802)*overallRate,MIN(1129,I1802)*overallRate))</f>
        <v>#VALUE!</v>
      </c>
      <c r="T1802" s="110" t="e">
        <f>IF(revenueReduction&gt;0.3,MAX(IF($B1802="Non - avec lien de dépendance",MIN(1129,J1802,$C1802)*overallRate,MIN(1129,J1802)*overallRate),ROUND(MAX(IF($B1802="Non - avec lien de dépendance",0,MIN((0.75*J1802),847)),MIN(J1802,(0.75*$C1802),847)),2)),IF($B1802="Non - avec lien de dépendance",MIN(1129,J1802,$C1802)*overallRate,MIN(1129,J1802)*overallRate))</f>
        <v>#VALUE!</v>
      </c>
      <c r="U1802" s="110" t="e">
        <f>IF(revenueReduction&gt;0.3,MAX(IF($B1802="Non - avec lien de dépendance",MIN(1129,K1802,$C1802)*overallRate,MIN(1129,K1802)*overallRate),ROUND(MAX(IF($B1802="Non - avec lien de dépendance",0,MIN((0.75*K1802),847)),MIN(K1802,(0.75*$C1802),847)),2)),IF($B1802="Non - avec lien de dépendance",MIN(1129,K1802,$C1802)*overallRate,MIN(1129,K1802)*overallRate))</f>
        <v>#VALUE!</v>
      </c>
    </row>
    <row r="1803" spans="12:21" x14ac:dyDescent="0.5">
      <c r="L1803" s="56" t="str">
        <f>IF(ISTEXT(overallRate),"Effectuez l’étape 1",IF(OR(COUNT($C1803,H1803)&lt;&gt;2,overallRate=0),0,IF(D1803="Oui",ROUND(MAX(IF($B1803="Non - avec lien de dépendance",0,MIN((0.75*H1803),847)),MIN(H1803,(0.75*$C1803),847)),2),R1803)))</f>
        <v>Effectuez l’étape 1</v>
      </c>
      <c r="M1803" s="56" t="str">
        <f>IF(ISTEXT(overallRate),"Effectuez l’étape 1",IF(OR(COUNT($C1803,I1803)&lt;&gt;2,overallRate=0),0,IF(E1803="Yes",ROUND(MAX(IF($B1803="Non - avec lien de dépendance",0,MIN((0.75*I1803),847)),MIN(I1803,(0.75*$C1803),847)),2),S1803)))</f>
        <v>Effectuez l’étape 1</v>
      </c>
      <c r="N1803" s="56" t="str">
        <f>IF(ISTEXT(overallRate),"Effectuez l’étape 1",IF(OR(COUNT($C1803,J1803)&lt;&gt;2,overallRate=0),0,IF(F1803="Yes",ROUND(MAX(IF($B1803="Non - avec lien de dépendance",0,MIN((0.75*J1803),847)),MIN(J1803,(0.75*$C1803),847)),2),T1803)))</f>
        <v>Effectuez l’étape 1</v>
      </c>
      <c r="O1803" s="56" t="str">
        <f>IF(ISTEXT(overallRate),"Effectuez l’étape 1",IF(OR(COUNT($C1803,K1803)&lt;&gt;2,overallRate=0),0,IF(G1803="Yes",ROUND(MAX(IF($B1803="Non - avec lien de dépendance",0,MIN((0.75*K1803),847)),MIN(K1803,(0.75*$C1803),847)),2),U1803)))</f>
        <v>Effectuez l’étape 1</v>
      </c>
      <c r="P1803" s="3">
        <f t="shared" si="28"/>
        <v>0</v>
      </c>
      <c r="R1803" s="110" t="e">
        <f>IF(revenueReduction&gt;0.3,MAX(IF($B1803="Non - avec lien de dépendance",MIN(1129,H1803,$C1803)*overallRate,MIN(1129,H1803)*overallRate),ROUND(MAX(IF($B1803="Non - avec lien de dépendance",0,MIN((0.75*H1803),847)),MIN(H1803,(0.75*$C1803),847)),2)),IF($B1803="Non - avec lien de dépendance",MIN(1129,H1803,$C1803)*overallRate,MIN(1129,H1803)*overallRate))</f>
        <v>#VALUE!</v>
      </c>
      <c r="S1803" s="110" t="e">
        <f>IF(revenueReduction&gt;0.3,MAX(IF($B1803="Non - avec lien de dépendance",MIN(1129,I1803,$C1803)*overallRate,MIN(1129,I1803)*overallRate),ROUND(MAX(IF($B1803="Non - avec lien de dépendance",0,MIN((0.75*I1803),847)),MIN(I1803,(0.75*$C1803),847)),2)),IF($B1803="Non - avec lien de dépendance",MIN(1129,I1803,$C1803)*overallRate,MIN(1129,I1803)*overallRate))</f>
        <v>#VALUE!</v>
      </c>
      <c r="T1803" s="110" t="e">
        <f>IF(revenueReduction&gt;0.3,MAX(IF($B1803="Non - avec lien de dépendance",MIN(1129,J1803,$C1803)*overallRate,MIN(1129,J1803)*overallRate),ROUND(MAX(IF($B1803="Non - avec lien de dépendance",0,MIN((0.75*J1803),847)),MIN(J1803,(0.75*$C1803),847)),2)),IF($B1803="Non - avec lien de dépendance",MIN(1129,J1803,$C1803)*overallRate,MIN(1129,J1803)*overallRate))</f>
        <v>#VALUE!</v>
      </c>
      <c r="U1803" s="110" t="e">
        <f>IF(revenueReduction&gt;0.3,MAX(IF($B1803="Non - avec lien de dépendance",MIN(1129,K1803,$C1803)*overallRate,MIN(1129,K1803)*overallRate),ROUND(MAX(IF($B1803="Non - avec lien de dépendance",0,MIN((0.75*K1803),847)),MIN(K1803,(0.75*$C1803),847)),2)),IF($B1803="Non - avec lien de dépendance",MIN(1129,K1803,$C1803)*overallRate,MIN(1129,K1803)*overallRate))</f>
        <v>#VALUE!</v>
      </c>
    </row>
    <row r="1804" spans="12:21" x14ac:dyDescent="0.5">
      <c r="L1804" s="56" t="str">
        <f>IF(ISTEXT(overallRate),"Effectuez l’étape 1",IF(OR(COUNT($C1804,H1804)&lt;&gt;2,overallRate=0),0,IF(D1804="Oui",ROUND(MAX(IF($B1804="Non - avec lien de dépendance",0,MIN((0.75*H1804),847)),MIN(H1804,(0.75*$C1804),847)),2),R1804)))</f>
        <v>Effectuez l’étape 1</v>
      </c>
      <c r="M1804" s="56" t="str">
        <f>IF(ISTEXT(overallRate),"Effectuez l’étape 1",IF(OR(COUNT($C1804,I1804)&lt;&gt;2,overallRate=0),0,IF(E1804="Yes",ROUND(MAX(IF($B1804="Non - avec lien de dépendance",0,MIN((0.75*I1804),847)),MIN(I1804,(0.75*$C1804),847)),2),S1804)))</f>
        <v>Effectuez l’étape 1</v>
      </c>
      <c r="N1804" s="56" t="str">
        <f>IF(ISTEXT(overallRate),"Effectuez l’étape 1",IF(OR(COUNT($C1804,J1804)&lt;&gt;2,overallRate=0),0,IF(F1804="Yes",ROUND(MAX(IF($B1804="Non - avec lien de dépendance",0,MIN((0.75*J1804),847)),MIN(J1804,(0.75*$C1804),847)),2),T1804)))</f>
        <v>Effectuez l’étape 1</v>
      </c>
      <c r="O1804" s="56" t="str">
        <f>IF(ISTEXT(overallRate),"Effectuez l’étape 1",IF(OR(COUNT($C1804,K1804)&lt;&gt;2,overallRate=0),0,IF(G1804="Yes",ROUND(MAX(IF($B1804="Non - avec lien de dépendance",0,MIN((0.75*K1804),847)),MIN(K1804,(0.75*$C1804),847)),2),U1804)))</f>
        <v>Effectuez l’étape 1</v>
      </c>
      <c r="P1804" s="3">
        <f t="shared" si="28"/>
        <v>0</v>
      </c>
      <c r="R1804" s="110" t="e">
        <f>IF(revenueReduction&gt;0.3,MAX(IF($B1804="Non - avec lien de dépendance",MIN(1129,H1804,$C1804)*overallRate,MIN(1129,H1804)*overallRate),ROUND(MAX(IF($B1804="Non - avec lien de dépendance",0,MIN((0.75*H1804),847)),MIN(H1804,(0.75*$C1804),847)),2)),IF($B1804="Non - avec lien de dépendance",MIN(1129,H1804,$C1804)*overallRate,MIN(1129,H1804)*overallRate))</f>
        <v>#VALUE!</v>
      </c>
      <c r="S1804" s="110" t="e">
        <f>IF(revenueReduction&gt;0.3,MAX(IF($B1804="Non - avec lien de dépendance",MIN(1129,I1804,$C1804)*overallRate,MIN(1129,I1804)*overallRate),ROUND(MAX(IF($B1804="Non - avec lien de dépendance",0,MIN((0.75*I1804),847)),MIN(I1804,(0.75*$C1804),847)),2)),IF($B1804="Non - avec lien de dépendance",MIN(1129,I1804,$C1804)*overallRate,MIN(1129,I1804)*overallRate))</f>
        <v>#VALUE!</v>
      </c>
      <c r="T1804" s="110" t="e">
        <f>IF(revenueReduction&gt;0.3,MAX(IF($B1804="Non - avec lien de dépendance",MIN(1129,J1804,$C1804)*overallRate,MIN(1129,J1804)*overallRate),ROUND(MAX(IF($B1804="Non - avec lien de dépendance",0,MIN((0.75*J1804),847)),MIN(J1804,(0.75*$C1804),847)),2)),IF($B1804="Non - avec lien de dépendance",MIN(1129,J1804,$C1804)*overallRate,MIN(1129,J1804)*overallRate))</f>
        <v>#VALUE!</v>
      </c>
      <c r="U1804" s="110" t="e">
        <f>IF(revenueReduction&gt;0.3,MAX(IF($B1804="Non - avec lien de dépendance",MIN(1129,K1804,$C1804)*overallRate,MIN(1129,K1804)*overallRate),ROUND(MAX(IF($B1804="Non - avec lien de dépendance",0,MIN((0.75*K1804),847)),MIN(K1804,(0.75*$C1804),847)),2)),IF($B1804="Non - avec lien de dépendance",MIN(1129,K1804,$C1804)*overallRate,MIN(1129,K1804)*overallRate))</f>
        <v>#VALUE!</v>
      </c>
    </row>
    <row r="1805" spans="12:21" x14ac:dyDescent="0.5">
      <c r="L1805" s="56" t="str">
        <f>IF(ISTEXT(overallRate),"Effectuez l’étape 1",IF(OR(COUNT($C1805,H1805)&lt;&gt;2,overallRate=0),0,IF(D1805="Oui",ROUND(MAX(IF($B1805="Non - avec lien de dépendance",0,MIN((0.75*H1805),847)),MIN(H1805,(0.75*$C1805),847)),2),R1805)))</f>
        <v>Effectuez l’étape 1</v>
      </c>
      <c r="M1805" s="56" t="str">
        <f>IF(ISTEXT(overallRate),"Effectuez l’étape 1",IF(OR(COUNT($C1805,I1805)&lt;&gt;2,overallRate=0),0,IF(E1805="Yes",ROUND(MAX(IF($B1805="Non - avec lien de dépendance",0,MIN((0.75*I1805),847)),MIN(I1805,(0.75*$C1805),847)),2),S1805)))</f>
        <v>Effectuez l’étape 1</v>
      </c>
      <c r="N1805" s="56" t="str">
        <f>IF(ISTEXT(overallRate),"Effectuez l’étape 1",IF(OR(COUNT($C1805,J1805)&lt;&gt;2,overallRate=0),0,IF(F1805="Yes",ROUND(MAX(IF($B1805="Non - avec lien de dépendance",0,MIN((0.75*J1805),847)),MIN(J1805,(0.75*$C1805),847)),2),T1805)))</f>
        <v>Effectuez l’étape 1</v>
      </c>
      <c r="O1805" s="56" t="str">
        <f>IF(ISTEXT(overallRate),"Effectuez l’étape 1",IF(OR(COUNT($C1805,K1805)&lt;&gt;2,overallRate=0),0,IF(G1805="Yes",ROUND(MAX(IF($B1805="Non - avec lien de dépendance",0,MIN((0.75*K1805),847)),MIN(K1805,(0.75*$C1805),847)),2),U1805)))</f>
        <v>Effectuez l’étape 1</v>
      </c>
      <c r="P1805" s="3">
        <f t="shared" si="28"/>
        <v>0</v>
      </c>
      <c r="R1805" s="110" t="e">
        <f>IF(revenueReduction&gt;0.3,MAX(IF($B1805="Non - avec lien de dépendance",MIN(1129,H1805,$C1805)*overallRate,MIN(1129,H1805)*overallRate),ROUND(MAX(IF($B1805="Non - avec lien de dépendance",0,MIN((0.75*H1805),847)),MIN(H1805,(0.75*$C1805),847)),2)),IF($B1805="Non - avec lien de dépendance",MIN(1129,H1805,$C1805)*overallRate,MIN(1129,H1805)*overallRate))</f>
        <v>#VALUE!</v>
      </c>
      <c r="S1805" s="110" t="e">
        <f>IF(revenueReduction&gt;0.3,MAX(IF($B1805="Non - avec lien de dépendance",MIN(1129,I1805,$C1805)*overallRate,MIN(1129,I1805)*overallRate),ROUND(MAX(IF($B1805="Non - avec lien de dépendance",0,MIN((0.75*I1805),847)),MIN(I1805,(0.75*$C1805),847)),2)),IF($B1805="Non - avec lien de dépendance",MIN(1129,I1805,$C1805)*overallRate,MIN(1129,I1805)*overallRate))</f>
        <v>#VALUE!</v>
      </c>
      <c r="T1805" s="110" t="e">
        <f>IF(revenueReduction&gt;0.3,MAX(IF($B1805="Non - avec lien de dépendance",MIN(1129,J1805,$C1805)*overallRate,MIN(1129,J1805)*overallRate),ROUND(MAX(IF($B1805="Non - avec lien de dépendance",0,MIN((0.75*J1805),847)),MIN(J1805,(0.75*$C1805),847)),2)),IF($B1805="Non - avec lien de dépendance",MIN(1129,J1805,$C1805)*overallRate,MIN(1129,J1805)*overallRate))</f>
        <v>#VALUE!</v>
      </c>
      <c r="U1805" s="110" t="e">
        <f>IF(revenueReduction&gt;0.3,MAX(IF($B1805="Non - avec lien de dépendance",MIN(1129,K1805,$C1805)*overallRate,MIN(1129,K1805)*overallRate),ROUND(MAX(IF($B1805="Non - avec lien de dépendance",0,MIN((0.75*K1805),847)),MIN(K1805,(0.75*$C1805),847)),2)),IF($B1805="Non - avec lien de dépendance",MIN(1129,K1805,$C1805)*overallRate,MIN(1129,K1805)*overallRate))</f>
        <v>#VALUE!</v>
      </c>
    </row>
    <row r="1806" spans="12:21" x14ac:dyDescent="0.5">
      <c r="L1806" s="56" t="str">
        <f>IF(ISTEXT(overallRate),"Effectuez l’étape 1",IF(OR(COUNT($C1806,H1806)&lt;&gt;2,overallRate=0),0,IF(D1806="Oui",ROUND(MAX(IF($B1806="Non - avec lien de dépendance",0,MIN((0.75*H1806),847)),MIN(H1806,(0.75*$C1806),847)),2),R1806)))</f>
        <v>Effectuez l’étape 1</v>
      </c>
      <c r="M1806" s="56" t="str">
        <f>IF(ISTEXT(overallRate),"Effectuez l’étape 1",IF(OR(COUNT($C1806,I1806)&lt;&gt;2,overallRate=0),0,IF(E1806="Yes",ROUND(MAX(IF($B1806="Non - avec lien de dépendance",0,MIN((0.75*I1806),847)),MIN(I1806,(0.75*$C1806),847)),2),S1806)))</f>
        <v>Effectuez l’étape 1</v>
      </c>
      <c r="N1806" s="56" t="str">
        <f>IF(ISTEXT(overallRate),"Effectuez l’étape 1",IF(OR(COUNT($C1806,J1806)&lt;&gt;2,overallRate=0),0,IF(F1806="Yes",ROUND(MAX(IF($B1806="Non - avec lien de dépendance",0,MIN((0.75*J1806),847)),MIN(J1806,(0.75*$C1806),847)),2),T1806)))</f>
        <v>Effectuez l’étape 1</v>
      </c>
      <c r="O1806" s="56" t="str">
        <f>IF(ISTEXT(overallRate),"Effectuez l’étape 1",IF(OR(COUNT($C1806,K1806)&lt;&gt;2,overallRate=0),0,IF(G1806="Yes",ROUND(MAX(IF($B1806="Non - avec lien de dépendance",0,MIN((0.75*K1806),847)),MIN(K1806,(0.75*$C1806),847)),2),U1806)))</f>
        <v>Effectuez l’étape 1</v>
      </c>
      <c r="P1806" s="3">
        <f t="shared" si="28"/>
        <v>0</v>
      </c>
      <c r="R1806" s="110" t="e">
        <f>IF(revenueReduction&gt;0.3,MAX(IF($B1806="Non - avec lien de dépendance",MIN(1129,H1806,$C1806)*overallRate,MIN(1129,H1806)*overallRate),ROUND(MAX(IF($B1806="Non - avec lien de dépendance",0,MIN((0.75*H1806),847)),MIN(H1806,(0.75*$C1806),847)),2)),IF($B1806="Non - avec lien de dépendance",MIN(1129,H1806,$C1806)*overallRate,MIN(1129,H1806)*overallRate))</f>
        <v>#VALUE!</v>
      </c>
      <c r="S1806" s="110" t="e">
        <f>IF(revenueReduction&gt;0.3,MAX(IF($B1806="Non - avec lien de dépendance",MIN(1129,I1806,$C1806)*overallRate,MIN(1129,I1806)*overallRate),ROUND(MAX(IF($B1806="Non - avec lien de dépendance",0,MIN((0.75*I1806),847)),MIN(I1806,(0.75*$C1806),847)),2)),IF($B1806="Non - avec lien de dépendance",MIN(1129,I1806,$C1806)*overallRate,MIN(1129,I1806)*overallRate))</f>
        <v>#VALUE!</v>
      </c>
      <c r="T1806" s="110" t="e">
        <f>IF(revenueReduction&gt;0.3,MAX(IF($B1806="Non - avec lien de dépendance",MIN(1129,J1806,$C1806)*overallRate,MIN(1129,J1806)*overallRate),ROUND(MAX(IF($B1806="Non - avec lien de dépendance",0,MIN((0.75*J1806),847)),MIN(J1806,(0.75*$C1806),847)),2)),IF($B1806="Non - avec lien de dépendance",MIN(1129,J1806,$C1806)*overallRate,MIN(1129,J1806)*overallRate))</f>
        <v>#VALUE!</v>
      </c>
      <c r="U1806" s="110" t="e">
        <f>IF(revenueReduction&gt;0.3,MAX(IF($B1806="Non - avec lien de dépendance",MIN(1129,K1806,$C1806)*overallRate,MIN(1129,K1806)*overallRate),ROUND(MAX(IF($B1806="Non - avec lien de dépendance",0,MIN((0.75*K1806),847)),MIN(K1806,(0.75*$C1806),847)),2)),IF($B1806="Non - avec lien de dépendance",MIN(1129,K1806,$C1806)*overallRate,MIN(1129,K1806)*overallRate))</f>
        <v>#VALUE!</v>
      </c>
    </row>
    <row r="1807" spans="12:21" x14ac:dyDescent="0.5">
      <c r="L1807" s="56" t="str">
        <f>IF(ISTEXT(overallRate),"Effectuez l’étape 1",IF(OR(COUNT($C1807,H1807)&lt;&gt;2,overallRate=0),0,IF(D1807="Oui",ROUND(MAX(IF($B1807="Non - avec lien de dépendance",0,MIN((0.75*H1807),847)),MIN(H1807,(0.75*$C1807),847)),2),R1807)))</f>
        <v>Effectuez l’étape 1</v>
      </c>
      <c r="M1807" s="56" t="str">
        <f>IF(ISTEXT(overallRate),"Effectuez l’étape 1",IF(OR(COUNT($C1807,I1807)&lt;&gt;2,overallRate=0),0,IF(E1807="Yes",ROUND(MAX(IF($B1807="Non - avec lien de dépendance",0,MIN((0.75*I1807),847)),MIN(I1807,(0.75*$C1807),847)),2),S1807)))</f>
        <v>Effectuez l’étape 1</v>
      </c>
      <c r="N1807" s="56" t="str">
        <f>IF(ISTEXT(overallRate),"Effectuez l’étape 1",IF(OR(COUNT($C1807,J1807)&lt;&gt;2,overallRate=0),0,IF(F1807="Yes",ROUND(MAX(IF($B1807="Non - avec lien de dépendance",0,MIN((0.75*J1807),847)),MIN(J1807,(0.75*$C1807),847)),2),T1807)))</f>
        <v>Effectuez l’étape 1</v>
      </c>
      <c r="O1807" s="56" t="str">
        <f>IF(ISTEXT(overallRate),"Effectuez l’étape 1",IF(OR(COUNT($C1807,K1807)&lt;&gt;2,overallRate=0),0,IF(G1807="Yes",ROUND(MAX(IF($B1807="Non - avec lien de dépendance",0,MIN((0.75*K1807),847)),MIN(K1807,(0.75*$C1807),847)),2),U1807)))</f>
        <v>Effectuez l’étape 1</v>
      </c>
      <c r="P1807" s="3">
        <f t="shared" si="28"/>
        <v>0</v>
      </c>
      <c r="R1807" s="110" t="e">
        <f>IF(revenueReduction&gt;0.3,MAX(IF($B1807="Non - avec lien de dépendance",MIN(1129,H1807,$C1807)*overallRate,MIN(1129,H1807)*overallRate),ROUND(MAX(IF($B1807="Non - avec lien de dépendance",0,MIN((0.75*H1807),847)),MIN(H1807,(0.75*$C1807),847)),2)),IF($B1807="Non - avec lien de dépendance",MIN(1129,H1807,$C1807)*overallRate,MIN(1129,H1807)*overallRate))</f>
        <v>#VALUE!</v>
      </c>
      <c r="S1807" s="110" t="e">
        <f>IF(revenueReduction&gt;0.3,MAX(IF($B1807="Non - avec lien de dépendance",MIN(1129,I1807,$C1807)*overallRate,MIN(1129,I1807)*overallRate),ROUND(MAX(IF($B1807="Non - avec lien de dépendance",0,MIN((0.75*I1807),847)),MIN(I1807,(0.75*$C1807),847)),2)),IF($B1807="Non - avec lien de dépendance",MIN(1129,I1807,$C1807)*overallRate,MIN(1129,I1807)*overallRate))</f>
        <v>#VALUE!</v>
      </c>
      <c r="T1807" s="110" t="e">
        <f>IF(revenueReduction&gt;0.3,MAX(IF($B1807="Non - avec lien de dépendance",MIN(1129,J1807,$C1807)*overallRate,MIN(1129,J1807)*overallRate),ROUND(MAX(IF($B1807="Non - avec lien de dépendance",0,MIN((0.75*J1807),847)),MIN(J1807,(0.75*$C1807),847)),2)),IF($B1807="Non - avec lien de dépendance",MIN(1129,J1807,$C1807)*overallRate,MIN(1129,J1807)*overallRate))</f>
        <v>#VALUE!</v>
      </c>
      <c r="U1807" s="110" t="e">
        <f>IF(revenueReduction&gt;0.3,MAX(IF($B1807="Non - avec lien de dépendance",MIN(1129,K1807,$C1807)*overallRate,MIN(1129,K1807)*overallRate),ROUND(MAX(IF($B1807="Non - avec lien de dépendance",0,MIN((0.75*K1807),847)),MIN(K1807,(0.75*$C1807),847)),2)),IF($B1807="Non - avec lien de dépendance",MIN(1129,K1807,$C1807)*overallRate,MIN(1129,K1807)*overallRate))</f>
        <v>#VALUE!</v>
      </c>
    </row>
    <row r="1808" spans="12:21" x14ac:dyDescent="0.5">
      <c r="L1808" s="56" t="str">
        <f>IF(ISTEXT(overallRate),"Effectuez l’étape 1",IF(OR(COUNT($C1808,H1808)&lt;&gt;2,overallRate=0),0,IF(D1808="Oui",ROUND(MAX(IF($B1808="Non - avec lien de dépendance",0,MIN((0.75*H1808),847)),MIN(H1808,(0.75*$C1808),847)),2),R1808)))</f>
        <v>Effectuez l’étape 1</v>
      </c>
      <c r="M1808" s="56" t="str">
        <f>IF(ISTEXT(overallRate),"Effectuez l’étape 1",IF(OR(COUNT($C1808,I1808)&lt;&gt;2,overallRate=0),0,IF(E1808="Yes",ROUND(MAX(IF($B1808="Non - avec lien de dépendance",0,MIN((0.75*I1808),847)),MIN(I1808,(0.75*$C1808),847)),2),S1808)))</f>
        <v>Effectuez l’étape 1</v>
      </c>
      <c r="N1808" s="56" t="str">
        <f>IF(ISTEXT(overallRate),"Effectuez l’étape 1",IF(OR(COUNT($C1808,J1808)&lt;&gt;2,overallRate=0),0,IF(F1808="Yes",ROUND(MAX(IF($B1808="Non - avec lien de dépendance",0,MIN((0.75*J1808),847)),MIN(J1808,(0.75*$C1808),847)),2),T1808)))</f>
        <v>Effectuez l’étape 1</v>
      </c>
      <c r="O1808" s="56" t="str">
        <f>IF(ISTEXT(overallRate),"Effectuez l’étape 1",IF(OR(COUNT($C1808,K1808)&lt;&gt;2,overallRate=0),0,IF(G1808="Yes",ROUND(MAX(IF($B1808="Non - avec lien de dépendance",0,MIN((0.75*K1808),847)),MIN(K1808,(0.75*$C1808),847)),2),U1808)))</f>
        <v>Effectuez l’étape 1</v>
      </c>
      <c r="P1808" s="3">
        <f t="shared" si="28"/>
        <v>0</v>
      </c>
      <c r="R1808" s="110" t="e">
        <f>IF(revenueReduction&gt;0.3,MAX(IF($B1808="Non - avec lien de dépendance",MIN(1129,H1808,$C1808)*overallRate,MIN(1129,H1808)*overallRate),ROUND(MAX(IF($B1808="Non - avec lien de dépendance",0,MIN((0.75*H1808),847)),MIN(H1808,(0.75*$C1808),847)),2)),IF($B1808="Non - avec lien de dépendance",MIN(1129,H1808,$C1808)*overallRate,MIN(1129,H1808)*overallRate))</f>
        <v>#VALUE!</v>
      </c>
      <c r="S1808" s="110" t="e">
        <f>IF(revenueReduction&gt;0.3,MAX(IF($B1808="Non - avec lien de dépendance",MIN(1129,I1808,$C1808)*overallRate,MIN(1129,I1808)*overallRate),ROUND(MAX(IF($B1808="Non - avec lien de dépendance",0,MIN((0.75*I1808),847)),MIN(I1808,(0.75*$C1808),847)),2)),IF($B1808="Non - avec lien de dépendance",MIN(1129,I1808,$C1808)*overallRate,MIN(1129,I1808)*overallRate))</f>
        <v>#VALUE!</v>
      </c>
      <c r="T1808" s="110" t="e">
        <f>IF(revenueReduction&gt;0.3,MAX(IF($B1808="Non - avec lien de dépendance",MIN(1129,J1808,$C1808)*overallRate,MIN(1129,J1808)*overallRate),ROUND(MAX(IF($B1808="Non - avec lien de dépendance",0,MIN((0.75*J1808),847)),MIN(J1808,(0.75*$C1808),847)),2)),IF($B1808="Non - avec lien de dépendance",MIN(1129,J1808,$C1808)*overallRate,MIN(1129,J1808)*overallRate))</f>
        <v>#VALUE!</v>
      </c>
      <c r="U1808" s="110" t="e">
        <f>IF(revenueReduction&gt;0.3,MAX(IF($B1808="Non - avec lien de dépendance",MIN(1129,K1808,$C1808)*overallRate,MIN(1129,K1808)*overallRate),ROUND(MAX(IF($B1808="Non - avec lien de dépendance",0,MIN((0.75*K1808),847)),MIN(K1808,(0.75*$C1808),847)),2)),IF($B1808="Non - avec lien de dépendance",MIN(1129,K1808,$C1808)*overallRate,MIN(1129,K1808)*overallRate))</f>
        <v>#VALUE!</v>
      </c>
    </row>
    <row r="1809" spans="12:21" x14ac:dyDescent="0.5">
      <c r="L1809" s="56" t="str">
        <f>IF(ISTEXT(overallRate),"Effectuez l’étape 1",IF(OR(COUNT($C1809,H1809)&lt;&gt;2,overallRate=0),0,IF(D1809="Oui",ROUND(MAX(IF($B1809="Non - avec lien de dépendance",0,MIN((0.75*H1809),847)),MIN(H1809,(0.75*$C1809),847)),2),R1809)))</f>
        <v>Effectuez l’étape 1</v>
      </c>
      <c r="M1809" s="56" t="str">
        <f>IF(ISTEXT(overallRate),"Effectuez l’étape 1",IF(OR(COUNT($C1809,I1809)&lt;&gt;2,overallRate=0),0,IF(E1809="Yes",ROUND(MAX(IF($B1809="Non - avec lien de dépendance",0,MIN((0.75*I1809),847)),MIN(I1809,(0.75*$C1809),847)),2),S1809)))</f>
        <v>Effectuez l’étape 1</v>
      </c>
      <c r="N1809" s="56" t="str">
        <f>IF(ISTEXT(overallRate),"Effectuez l’étape 1",IF(OR(COUNT($C1809,J1809)&lt;&gt;2,overallRate=0),0,IF(F1809="Yes",ROUND(MAX(IF($B1809="Non - avec lien de dépendance",0,MIN((0.75*J1809),847)),MIN(J1809,(0.75*$C1809),847)),2),T1809)))</f>
        <v>Effectuez l’étape 1</v>
      </c>
      <c r="O1809" s="56" t="str">
        <f>IF(ISTEXT(overallRate),"Effectuez l’étape 1",IF(OR(COUNT($C1809,K1809)&lt;&gt;2,overallRate=0),0,IF(G1809="Yes",ROUND(MAX(IF($B1809="Non - avec lien de dépendance",0,MIN((0.75*K1809),847)),MIN(K1809,(0.75*$C1809),847)),2),U1809)))</f>
        <v>Effectuez l’étape 1</v>
      </c>
      <c r="P1809" s="3">
        <f t="shared" si="28"/>
        <v>0</v>
      </c>
      <c r="R1809" s="110" t="e">
        <f>IF(revenueReduction&gt;0.3,MAX(IF($B1809="Non - avec lien de dépendance",MIN(1129,H1809,$C1809)*overallRate,MIN(1129,H1809)*overallRate),ROUND(MAX(IF($B1809="Non - avec lien de dépendance",0,MIN((0.75*H1809),847)),MIN(H1809,(0.75*$C1809),847)),2)),IF($B1809="Non - avec lien de dépendance",MIN(1129,H1809,$C1809)*overallRate,MIN(1129,H1809)*overallRate))</f>
        <v>#VALUE!</v>
      </c>
      <c r="S1809" s="110" t="e">
        <f>IF(revenueReduction&gt;0.3,MAX(IF($B1809="Non - avec lien de dépendance",MIN(1129,I1809,$C1809)*overallRate,MIN(1129,I1809)*overallRate),ROUND(MAX(IF($B1809="Non - avec lien de dépendance",0,MIN((0.75*I1809),847)),MIN(I1809,(0.75*$C1809),847)),2)),IF($B1809="Non - avec lien de dépendance",MIN(1129,I1809,$C1809)*overallRate,MIN(1129,I1809)*overallRate))</f>
        <v>#VALUE!</v>
      </c>
      <c r="T1809" s="110" t="e">
        <f>IF(revenueReduction&gt;0.3,MAX(IF($B1809="Non - avec lien de dépendance",MIN(1129,J1809,$C1809)*overallRate,MIN(1129,J1809)*overallRate),ROUND(MAX(IF($B1809="Non - avec lien de dépendance",0,MIN((0.75*J1809),847)),MIN(J1809,(0.75*$C1809),847)),2)),IF($B1809="Non - avec lien de dépendance",MIN(1129,J1809,$C1809)*overallRate,MIN(1129,J1809)*overallRate))</f>
        <v>#VALUE!</v>
      </c>
      <c r="U1809" s="110" t="e">
        <f>IF(revenueReduction&gt;0.3,MAX(IF($B1809="Non - avec lien de dépendance",MIN(1129,K1809,$C1809)*overallRate,MIN(1129,K1809)*overallRate),ROUND(MAX(IF($B1809="Non - avec lien de dépendance",0,MIN((0.75*K1809),847)),MIN(K1809,(0.75*$C1809),847)),2)),IF($B1809="Non - avec lien de dépendance",MIN(1129,K1809,$C1809)*overallRate,MIN(1129,K1809)*overallRate))</f>
        <v>#VALUE!</v>
      </c>
    </row>
    <row r="1810" spans="12:21" x14ac:dyDescent="0.5">
      <c r="L1810" s="56" t="str">
        <f>IF(ISTEXT(overallRate),"Effectuez l’étape 1",IF(OR(COUNT($C1810,H1810)&lt;&gt;2,overallRate=0),0,IF(D1810="Oui",ROUND(MAX(IF($B1810="Non - avec lien de dépendance",0,MIN((0.75*H1810),847)),MIN(H1810,(0.75*$C1810),847)),2),R1810)))</f>
        <v>Effectuez l’étape 1</v>
      </c>
      <c r="M1810" s="56" t="str">
        <f>IF(ISTEXT(overallRate),"Effectuez l’étape 1",IF(OR(COUNT($C1810,I1810)&lt;&gt;2,overallRate=0),0,IF(E1810="Yes",ROUND(MAX(IF($B1810="Non - avec lien de dépendance",0,MIN((0.75*I1810),847)),MIN(I1810,(0.75*$C1810),847)),2),S1810)))</f>
        <v>Effectuez l’étape 1</v>
      </c>
      <c r="N1810" s="56" t="str">
        <f>IF(ISTEXT(overallRate),"Effectuez l’étape 1",IF(OR(COUNT($C1810,J1810)&lt;&gt;2,overallRate=0),0,IF(F1810="Yes",ROUND(MAX(IF($B1810="Non - avec lien de dépendance",0,MIN((0.75*J1810),847)),MIN(J1810,(0.75*$C1810),847)),2),T1810)))</f>
        <v>Effectuez l’étape 1</v>
      </c>
      <c r="O1810" s="56" t="str">
        <f>IF(ISTEXT(overallRate),"Effectuez l’étape 1",IF(OR(COUNT($C1810,K1810)&lt;&gt;2,overallRate=0),0,IF(G1810="Yes",ROUND(MAX(IF($B1810="Non - avec lien de dépendance",0,MIN((0.75*K1810),847)),MIN(K1810,(0.75*$C1810),847)),2),U1810)))</f>
        <v>Effectuez l’étape 1</v>
      </c>
      <c r="P1810" s="3">
        <f t="shared" si="28"/>
        <v>0</v>
      </c>
      <c r="R1810" s="110" t="e">
        <f>IF(revenueReduction&gt;0.3,MAX(IF($B1810="Non - avec lien de dépendance",MIN(1129,H1810,$C1810)*overallRate,MIN(1129,H1810)*overallRate),ROUND(MAX(IF($B1810="Non - avec lien de dépendance",0,MIN((0.75*H1810),847)),MIN(H1810,(0.75*$C1810),847)),2)),IF($B1810="Non - avec lien de dépendance",MIN(1129,H1810,$C1810)*overallRate,MIN(1129,H1810)*overallRate))</f>
        <v>#VALUE!</v>
      </c>
      <c r="S1810" s="110" t="e">
        <f>IF(revenueReduction&gt;0.3,MAX(IF($B1810="Non - avec lien de dépendance",MIN(1129,I1810,$C1810)*overallRate,MIN(1129,I1810)*overallRate),ROUND(MAX(IF($B1810="Non - avec lien de dépendance",0,MIN((0.75*I1810),847)),MIN(I1810,(0.75*$C1810),847)),2)),IF($B1810="Non - avec lien de dépendance",MIN(1129,I1810,$C1810)*overallRate,MIN(1129,I1810)*overallRate))</f>
        <v>#VALUE!</v>
      </c>
      <c r="T1810" s="110" t="e">
        <f>IF(revenueReduction&gt;0.3,MAX(IF($B1810="Non - avec lien de dépendance",MIN(1129,J1810,$C1810)*overallRate,MIN(1129,J1810)*overallRate),ROUND(MAX(IF($B1810="Non - avec lien de dépendance",0,MIN((0.75*J1810),847)),MIN(J1810,(0.75*$C1810),847)),2)),IF($B1810="Non - avec lien de dépendance",MIN(1129,J1810,$C1810)*overallRate,MIN(1129,J1810)*overallRate))</f>
        <v>#VALUE!</v>
      </c>
      <c r="U1810" s="110" t="e">
        <f>IF(revenueReduction&gt;0.3,MAX(IF($B1810="Non - avec lien de dépendance",MIN(1129,K1810,$C1810)*overallRate,MIN(1129,K1810)*overallRate),ROUND(MAX(IF($B1810="Non - avec lien de dépendance",0,MIN((0.75*K1810),847)),MIN(K1810,(0.75*$C1810),847)),2)),IF($B1810="Non - avec lien de dépendance",MIN(1129,K1810,$C1810)*overallRate,MIN(1129,K1810)*overallRate))</f>
        <v>#VALUE!</v>
      </c>
    </row>
    <row r="1811" spans="12:21" x14ac:dyDescent="0.5">
      <c r="L1811" s="56" t="str">
        <f>IF(ISTEXT(overallRate),"Effectuez l’étape 1",IF(OR(COUNT($C1811,H1811)&lt;&gt;2,overallRate=0),0,IF(D1811="Oui",ROUND(MAX(IF($B1811="Non - avec lien de dépendance",0,MIN((0.75*H1811),847)),MIN(H1811,(0.75*$C1811),847)),2),R1811)))</f>
        <v>Effectuez l’étape 1</v>
      </c>
      <c r="M1811" s="56" t="str">
        <f>IF(ISTEXT(overallRate),"Effectuez l’étape 1",IF(OR(COUNT($C1811,I1811)&lt;&gt;2,overallRate=0),0,IF(E1811="Yes",ROUND(MAX(IF($B1811="Non - avec lien de dépendance",0,MIN((0.75*I1811),847)),MIN(I1811,(0.75*$C1811),847)),2),S1811)))</f>
        <v>Effectuez l’étape 1</v>
      </c>
      <c r="N1811" s="56" t="str">
        <f>IF(ISTEXT(overallRate),"Effectuez l’étape 1",IF(OR(COUNT($C1811,J1811)&lt;&gt;2,overallRate=0),0,IF(F1811="Yes",ROUND(MAX(IF($B1811="Non - avec lien de dépendance",0,MIN((0.75*J1811),847)),MIN(J1811,(0.75*$C1811),847)),2),T1811)))</f>
        <v>Effectuez l’étape 1</v>
      </c>
      <c r="O1811" s="56" t="str">
        <f>IF(ISTEXT(overallRate),"Effectuez l’étape 1",IF(OR(COUNT($C1811,K1811)&lt;&gt;2,overallRate=0),0,IF(G1811="Yes",ROUND(MAX(IF($B1811="Non - avec lien de dépendance",0,MIN((0.75*K1811),847)),MIN(K1811,(0.75*$C1811),847)),2),U1811)))</f>
        <v>Effectuez l’étape 1</v>
      </c>
      <c r="P1811" s="3">
        <f t="shared" si="28"/>
        <v>0</v>
      </c>
      <c r="R1811" s="110" t="e">
        <f>IF(revenueReduction&gt;0.3,MAX(IF($B1811="Non - avec lien de dépendance",MIN(1129,H1811,$C1811)*overallRate,MIN(1129,H1811)*overallRate),ROUND(MAX(IF($B1811="Non - avec lien de dépendance",0,MIN((0.75*H1811),847)),MIN(H1811,(0.75*$C1811),847)),2)),IF($B1811="Non - avec lien de dépendance",MIN(1129,H1811,$C1811)*overallRate,MIN(1129,H1811)*overallRate))</f>
        <v>#VALUE!</v>
      </c>
      <c r="S1811" s="110" t="e">
        <f>IF(revenueReduction&gt;0.3,MAX(IF($B1811="Non - avec lien de dépendance",MIN(1129,I1811,$C1811)*overallRate,MIN(1129,I1811)*overallRate),ROUND(MAX(IF($B1811="Non - avec lien de dépendance",0,MIN((0.75*I1811),847)),MIN(I1811,(0.75*$C1811),847)),2)),IF($B1811="Non - avec lien de dépendance",MIN(1129,I1811,$C1811)*overallRate,MIN(1129,I1811)*overallRate))</f>
        <v>#VALUE!</v>
      </c>
      <c r="T1811" s="110" t="e">
        <f>IF(revenueReduction&gt;0.3,MAX(IF($B1811="Non - avec lien de dépendance",MIN(1129,J1811,$C1811)*overallRate,MIN(1129,J1811)*overallRate),ROUND(MAX(IF($B1811="Non - avec lien de dépendance",0,MIN((0.75*J1811),847)),MIN(J1811,(0.75*$C1811),847)),2)),IF($B1811="Non - avec lien de dépendance",MIN(1129,J1811,$C1811)*overallRate,MIN(1129,J1811)*overallRate))</f>
        <v>#VALUE!</v>
      </c>
      <c r="U1811" s="110" t="e">
        <f>IF(revenueReduction&gt;0.3,MAX(IF($B1811="Non - avec lien de dépendance",MIN(1129,K1811,$C1811)*overallRate,MIN(1129,K1811)*overallRate),ROUND(MAX(IF($B1811="Non - avec lien de dépendance",0,MIN((0.75*K1811),847)),MIN(K1811,(0.75*$C1811),847)),2)),IF($B1811="Non - avec lien de dépendance",MIN(1129,K1811,$C1811)*overallRate,MIN(1129,K1811)*overallRate))</f>
        <v>#VALUE!</v>
      </c>
    </row>
    <row r="1812" spans="12:21" x14ac:dyDescent="0.5">
      <c r="L1812" s="56" t="str">
        <f>IF(ISTEXT(overallRate),"Effectuez l’étape 1",IF(OR(COUNT($C1812,H1812)&lt;&gt;2,overallRate=0),0,IF(D1812="Oui",ROUND(MAX(IF($B1812="Non - avec lien de dépendance",0,MIN((0.75*H1812),847)),MIN(H1812,(0.75*$C1812),847)),2),R1812)))</f>
        <v>Effectuez l’étape 1</v>
      </c>
      <c r="M1812" s="56" t="str">
        <f>IF(ISTEXT(overallRate),"Effectuez l’étape 1",IF(OR(COUNT($C1812,I1812)&lt;&gt;2,overallRate=0),0,IF(E1812="Yes",ROUND(MAX(IF($B1812="Non - avec lien de dépendance",0,MIN((0.75*I1812),847)),MIN(I1812,(0.75*$C1812),847)),2),S1812)))</f>
        <v>Effectuez l’étape 1</v>
      </c>
      <c r="N1812" s="56" t="str">
        <f>IF(ISTEXT(overallRate),"Effectuez l’étape 1",IF(OR(COUNT($C1812,J1812)&lt;&gt;2,overallRate=0),0,IF(F1812="Yes",ROUND(MAX(IF($B1812="Non - avec lien de dépendance",0,MIN((0.75*J1812),847)),MIN(J1812,(0.75*$C1812),847)),2),T1812)))</f>
        <v>Effectuez l’étape 1</v>
      </c>
      <c r="O1812" s="56" t="str">
        <f>IF(ISTEXT(overallRate),"Effectuez l’étape 1",IF(OR(COUNT($C1812,K1812)&lt;&gt;2,overallRate=0),0,IF(G1812="Yes",ROUND(MAX(IF($B1812="Non - avec lien de dépendance",0,MIN((0.75*K1812),847)),MIN(K1812,(0.75*$C1812),847)),2),U1812)))</f>
        <v>Effectuez l’étape 1</v>
      </c>
      <c r="P1812" s="3">
        <f t="shared" si="28"/>
        <v>0</v>
      </c>
      <c r="R1812" s="110" t="e">
        <f>IF(revenueReduction&gt;0.3,MAX(IF($B1812="Non - avec lien de dépendance",MIN(1129,H1812,$C1812)*overallRate,MIN(1129,H1812)*overallRate),ROUND(MAX(IF($B1812="Non - avec lien de dépendance",0,MIN((0.75*H1812),847)),MIN(H1812,(0.75*$C1812),847)),2)),IF($B1812="Non - avec lien de dépendance",MIN(1129,H1812,$C1812)*overallRate,MIN(1129,H1812)*overallRate))</f>
        <v>#VALUE!</v>
      </c>
      <c r="S1812" s="110" t="e">
        <f>IF(revenueReduction&gt;0.3,MAX(IF($B1812="Non - avec lien de dépendance",MIN(1129,I1812,$C1812)*overallRate,MIN(1129,I1812)*overallRate),ROUND(MAX(IF($B1812="Non - avec lien de dépendance",0,MIN((0.75*I1812),847)),MIN(I1812,(0.75*$C1812),847)),2)),IF($B1812="Non - avec lien de dépendance",MIN(1129,I1812,$C1812)*overallRate,MIN(1129,I1812)*overallRate))</f>
        <v>#VALUE!</v>
      </c>
      <c r="T1812" s="110" t="e">
        <f>IF(revenueReduction&gt;0.3,MAX(IF($B1812="Non - avec lien de dépendance",MIN(1129,J1812,$C1812)*overallRate,MIN(1129,J1812)*overallRate),ROUND(MAX(IF($B1812="Non - avec lien de dépendance",0,MIN((0.75*J1812),847)),MIN(J1812,(0.75*$C1812),847)),2)),IF($B1812="Non - avec lien de dépendance",MIN(1129,J1812,$C1812)*overallRate,MIN(1129,J1812)*overallRate))</f>
        <v>#VALUE!</v>
      </c>
      <c r="U1812" s="110" t="e">
        <f>IF(revenueReduction&gt;0.3,MAX(IF($B1812="Non - avec lien de dépendance",MIN(1129,K1812,$C1812)*overallRate,MIN(1129,K1812)*overallRate),ROUND(MAX(IF($B1812="Non - avec lien de dépendance",0,MIN((0.75*K1812),847)),MIN(K1812,(0.75*$C1812),847)),2)),IF($B1812="Non - avec lien de dépendance",MIN(1129,K1812,$C1812)*overallRate,MIN(1129,K1812)*overallRate))</f>
        <v>#VALUE!</v>
      </c>
    </row>
    <row r="1813" spans="12:21" x14ac:dyDescent="0.5">
      <c r="L1813" s="56" t="str">
        <f>IF(ISTEXT(overallRate),"Effectuez l’étape 1",IF(OR(COUNT($C1813,H1813)&lt;&gt;2,overallRate=0),0,IF(D1813="Oui",ROUND(MAX(IF($B1813="Non - avec lien de dépendance",0,MIN((0.75*H1813),847)),MIN(H1813,(0.75*$C1813),847)),2),R1813)))</f>
        <v>Effectuez l’étape 1</v>
      </c>
      <c r="M1813" s="56" t="str">
        <f>IF(ISTEXT(overallRate),"Effectuez l’étape 1",IF(OR(COUNT($C1813,I1813)&lt;&gt;2,overallRate=0),0,IF(E1813="Yes",ROUND(MAX(IF($B1813="Non - avec lien de dépendance",0,MIN((0.75*I1813),847)),MIN(I1813,(0.75*$C1813),847)),2),S1813)))</f>
        <v>Effectuez l’étape 1</v>
      </c>
      <c r="N1813" s="56" t="str">
        <f>IF(ISTEXT(overallRate),"Effectuez l’étape 1",IF(OR(COUNT($C1813,J1813)&lt;&gt;2,overallRate=0),0,IF(F1813="Yes",ROUND(MAX(IF($B1813="Non - avec lien de dépendance",0,MIN((0.75*J1813),847)),MIN(J1813,(0.75*$C1813),847)),2),T1813)))</f>
        <v>Effectuez l’étape 1</v>
      </c>
      <c r="O1813" s="56" t="str">
        <f>IF(ISTEXT(overallRate),"Effectuez l’étape 1",IF(OR(COUNT($C1813,K1813)&lt;&gt;2,overallRate=0),0,IF(G1813="Yes",ROUND(MAX(IF($B1813="Non - avec lien de dépendance",0,MIN((0.75*K1813),847)),MIN(K1813,(0.75*$C1813),847)),2),U1813)))</f>
        <v>Effectuez l’étape 1</v>
      </c>
      <c r="P1813" s="3">
        <f t="shared" si="28"/>
        <v>0</v>
      </c>
      <c r="R1813" s="110" t="e">
        <f>IF(revenueReduction&gt;0.3,MAX(IF($B1813="Non - avec lien de dépendance",MIN(1129,H1813,$C1813)*overallRate,MIN(1129,H1813)*overallRate),ROUND(MAX(IF($B1813="Non - avec lien de dépendance",0,MIN((0.75*H1813),847)),MIN(H1813,(0.75*$C1813),847)),2)),IF($B1813="Non - avec lien de dépendance",MIN(1129,H1813,$C1813)*overallRate,MIN(1129,H1813)*overallRate))</f>
        <v>#VALUE!</v>
      </c>
      <c r="S1813" s="110" t="e">
        <f>IF(revenueReduction&gt;0.3,MAX(IF($B1813="Non - avec lien de dépendance",MIN(1129,I1813,$C1813)*overallRate,MIN(1129,I1813)*overallRate),ROUND(MAX(IF($B1813="Non - avec lien de dépendance",0,MIN((0.75*I1813),847)),MIN(I1813,(0.75*$C1813),847)),2)),IF($B1813="Non - avec lien de dépendance",MIN(1129,I1813,$C1813)*overallRate,MIN(1129,I1813)*overallRate))</f>
        <v>#VALUE!</v>
      </c>
      <c r="T1813" s="110" t="e">
        <f>IF(revenueReduction&gt;0.3,MAX(IF($B1813="Non - avec lien de dépendance",MIN(1129,J1813,$C1813)*overallRate,MIN(1129,J1813)*overallRate),ROUND(MAX(IF($B1813="Non - avec lien de dépendance",0,MIN((0.75*J1813),847)),MIN(J1813,(0.75*$C1813),847)),2)),IF($B1813="Non - avec lien de dépendance",MIN(1129,J1813,$C1813)*overallRate,MIN(1129,J1813)*overallRate))</f>
        <v>#VALUE!</v>
      </c>
      <c r="U1813" s="110" t="e">
        <f>IF(revenueReduction&gt;0.3,MAX(IF($B1813="Non - avec lien de dépendance",MIN(1129,K1813,$C1813)*overallRate,MIN(1129,K1813)*overallRate),ROUND(MAX(IF($B1813="Non - avec lien de dépendance",0,MIN((0.75*K1813),847)),MIN(K1813,(0.75*$C1813),847)),2)),IF($B1813="Non - avec lien de dépendance",MIN(1129,K1813,$C1813)*overallRate,MIN(1129,K1813)*overallRate))</f>
        <v>#VALUE!</v>
      </c>
    </row>
    <row r="1814" spans="12:21" x14ac:dyDescent="0.5">
      <c r="L1814" s="56" t="str">
        <f>IF(ISTEXT(overallRate),"Effectuez l’étape 1",IF(OR(COUNT($C1814,H1814)&lt;&gt;2,overallRate=0),0,IF(D1814="Oui",ROUND(MAX(IF($B1814="Non - avec lien de dépendance",0,MIN((0.75*H1814),847)),MIN(H1814,(0.75*$C1814),847)),2),R1814)))</f>
        <v>Effectuez l’étape 1</v>
      </c>
      <c r="M1814" s="56" t="str">
        <f>IF(ISTEXT(overallRate),"Effectuez l’étape 1",IF(OR(COUNT($C1814,I1814)&lt;&gt;2,overallRate=0),0,IF(E1814="Yes",ROUND(MAX(IF($B1814="Non - avec lien de dépendance",0,MIN((0.75*I1814),847)),MIN(I1814,(0.75*$C1814),847)),2),S1814)))</f>
        <v>Effectuez l’étape 1</v>
      </c>
      <c r="N1814" s="56" t="str">
        <f>IF(ISTEXT(overallRate),"Effectuez l’étape 1",IF(OR(COUNT($C1814,J1814)&lt;&gt;2,overallRate=0),0,IF(F1814="Yes",ROUND(MAX(IF($B1814="Non - avec lien de dépendance",0,MIN((0.75*J1814),847)),MIN(J1814,(0.75*$C1814),847)),2),T1814)))</f>
        <v>Effectuez l’étape 1</v>
      </c>
      <c r="O1814" s="56" t="str">
        <f>IF(ISTEXT(overallRate),"Effectuez l’étape 1",IF(OR(COUNT($C1814,K1814)&lt;&gt;2,overallRate=0),0,IF(G1814="Yes",ROUND(MAX(IF($B1814="Non - avec lien de dépendance",0,MIN((0.75*K1814),847)),MIN(K1814,(0.75*$C1814),847)),2),U1814)))</f>
        <v>Effectuez l’étape 1</v>
      </c>
      <c r="P1814" s="3">
        <f t="shared" si="28"/>
        <v>0</v>
      </c>
      <c r="R1814" s="110" t="e">
        <f>IF(revenueReduction&gt;0.3,MAX(IF($B1814="Non - avec lien de dépendance",MIN(1129,H1814,$C1814)*overallRate,MIN(1129,H1814)*overallRate),ROUND(MAX(IF($B1814="Non - avec lien de dépendance",0,MIN((0.75*H1814),847)),MIN(H1814,(0.75*$C1814),847)),2)),IF($B1814="Non - avec lien de dépendance",MIN(1129,H1814,$C1814)*overallRate,MIN(1129,H1814)*overallRate))</f>
        <v>#VALUE!</v>
      </c>
      <c r="S1814" s="110" t="e">
        <f>IF(revenueReduction&gt;0.3,MAX(IF($B1814="Non - avec lien de dépendance",MIN(1129,I1814,$C1814)*overallRate,MIN(1129,I1814)*overallRate),ROUND(MAX(IF($B1814="Non - avec lien de dépendance",0,MIN((0.75*I1814),847)),MIN(I1814,(0.75*$C1814),847)),2)),IF($B1814="Non - avec lien de dépendance",MIN(1129,I1814,$C1814)*overallRate,MIN(1129,I1814)*overallRate))</f>
        <v>#VALUE!</v>
      </c>
      <c r="T1814" s="110" t="e">
        <f>IF(revenueReduction&gt;0.3,MAX(IF($B1814="Non - avec lien de dépendance",MIN(1129,J1814,$C1814)*overallRate,MIN(1129,J1814)*overallRate),ROUND(MAX(IF($B1814="Non - avec lien de dépendance",0,MIN((0.75*J1814),847)),MIN(J1814,(0.75*$C1814),847)),2)),IF($B1814="Non - avec lien de dépendance",MIN(1129,J1814,$C1814)*overallRate,MIN(1129,J1814)*overallRate))</f>
        <v>#VALUE!</v>
      </c>
      <c r="U1814" s="110" t="e">
        <f>IF(revenueReduction&gt;0.3,MAX(IF($B1814="Non - avec lien de dépendance",MIN(1129,K1814,$C1814)*overallRate,MIN(1129,K1814)*overallRate),ROUND(MAX(IF($B1814="Non - avec lien de dépendance",0,MIN((0.75*K1814),847)),MIN(K1814,(0.75*$C1814),847)),2)),IF($B1814="Non - avec lien de dépendance",MIN(1129,K1814,$C1814)*overallRate,MIN(1129,K1814)*overallRate))</f>
        <v>#VALUE!</v>
      </c>
    </row>
    <row r="1815" spans="12:21" x14ac:dyDescent="0.5">
      <c r="L1815" s="56" t="str">
        <f>IF(ISTEXT(overallRate),"Effectuez l’étape 1",IF(OR(COUNT($C1815,H1815)&lt;&gt;2,overallRate=0),0,IF(D1815="Oui",ROUND(MAX(IF($B1815="Non - avec lien de dépendance",0,MIN((0.75*H1815),847)),MIN(H1815,(0.75*$C1815),847)),2),R1815)))</f>
        <v>Effectuez l’étape 1</v>
      </c>
      <c r="M1815" s="56" t="str">
        <f>IF(ISTEXT(overallRate),"Effectuez l’étape 1",IF(OR(COUNT($C1815,I1815)&lt;&gt;2,overallRate=0),0,IF(E1815="Yes",ROUND(MAX(IF($B1815="Non - avec lien de dépendance",0,MIN((0.75*I1815),847)),MIN(I1815,(0.75*$C1815),847)),2),S1815)))</f>
        <v>Effectuez l’étape 1</v>
      </c>
      <c r="N1815" s="56" t="str">
        <f>IF(ISTEXT(overallRate),"Effectuez l’étape 1",IF(OR(COUNT($C1815,J1815)&lt;&gt;2,overallRate=0),0,IF(F1815="Yes",ROUND(MAX(IF($B1815="Non - avec lien de dépendance",0,MIN((0.75*J1815),847)),MIN(J1815,(0.75*$C1815),847)),2),T1815)))</f>
        <v>Effectuez l’étape 1</v>
      </c>
      <c r="O1815" s="56" t="str">
        <f>IF(ISTEXT(overallRate),"Effectuez l’étape 1",IF(OR(COUNT($C1815,K1815)&lt;&gt;2,overallRate=0),0,IF(G1815="Yes",ROUND(MAX(IF($B1815="Non - avec lien de dépendance",0,MIN((0.75*K1815),847)),MIN(K1815,(0.75*$C1815),847)),2),U1815)))</f>
        <v>Effectuez l’étape 1</v>
      </c>
      <c r="P1815" s="3">
        <f t="shared" si="28"/>
        <v>0</v>
      </c>
      <c r="R1815" s="110" t="e">
        <f>IF(revenueReduction&gt;0.3,MAX(IF($B1815="Non - avec lien de dépendance",MIN(1129,H1815,$C1815)*overallRate,MIN(1129,H1815)*overallRate),ROUND(MAX(IF($B1815="Non - avec lien de dépendance",0,MIN((0.75*H1815),847)),MIN(H1815,(0.75*$C1815),847)),2)),IF($B1815="Non - avec lien de dépendance",MIN(1129,H1815,$C1815)*overallRate,MIN(1129,H1815)*overallRate))</f>
        <v>#VALUE!</v>
      </c>
      <c r="S1815" s="110" t="e">
        <f>IF(revenueReduction&gt;0.3,MAX(IF($B1815="Non - avec lien de dépendance",MIN(1129,I1815,$C1815)*overallRate,MIN(1129,I1815)*overallRate),ROUND(MAX(IF($B1815="Non - avec lien de dépendance",0,MIN((0.75*I1815),847)),MIN(I1815,(0.75*$C1815),847)),2)),IF($B1815="Non - avec lien de dépendance",MIN(1129,I1815,$C1815)*overallRate,MIN(1129,I1815)*overallRate))</f>
        <v>#VALUE!</v>
      </c>
      <c r="T1815" s="110" t="e">
        <f>IF(revenueReduction&gt;0.3,MAX(IF($B1815="Non - avec lien de dépendance",MIN(1129,J1815,$C1815)*overallRate,MIN(1129,J1815)*overallRate),ROUND(MAX(IF($B1815="Non - avec lien de dépendance",0,MIN((0.75*J1815),847)),MIN(J1815,(0.75*$C1815),847)),2)),IF($B1815="Non - avec lien de dépendance",MIN(1129,J1815,$C1815)*overallRate,MIN(1129,J1815)*overallRate))</f>
        <v>#VALUE!</v>
      </c>
      <c r="U1815" s="110" t="e">
        <f>IF(revenueReduction&gt;0.3,MAX(IF($B1815="Non - avec lien de dépendance",MIN(1129,K1815,$C1815)*overallRate,MIN(1129,K1815)*overallRate),ROUND(MAX(IF($B1815="Non - avec lien de dépendance",0,MIN((0.75*K1815),847)),MIN(K1815,(0.75*$C1815),847)),2)),IF($B1815="Non - avec lien de dépendance",MIN(1129,K1815,$C1815)*overallRate,MIN(1129,K1815)*overallRate))</f>
        <v>#VALUE!</v>
      </c>
    </row>
    <row r="1816" spans="12:21" x14ac:dyDescent="0.5">
      <c r="L1816" s="56" t="str">
        <f>IF(ISTEXT(overallRate),"Effectuez l’étape 1",IF(OR(COUNT($C1816,H1816)&lt;&gt;2,overallRate=0),0,IF(D1816="Oui",ROUND(MAX(IF($B1816="Non - avec lien de dépendance",0,MIN((0.75*H1816),847)),MIN(H1816,(0.75*$C1816),847)),2),R1816)))</f>
        <v>Effectuez l’étape 1</v>
      </c>
      <c r="M1816" s="56" t="str">
        <f>IF(ISTEXT(overallRate),"Effectuez l’étape 1",IF(OR(COUNT($C1816,I1816)&lt;&gt;2,overallRate=0),0,IF(E1816="Yes",ROUND(MAX(IF($B1816="Non - avec lien de dépendance",0,MIN((0.75*I1816),847)),MIN(I1816,(0.75*$C1816),847)),2),S1816)))</f>
        <v>Effectuez l’étape 1</v>
      </c>
      <c r="N1816" s="56" t="str">
        <f>IF(ISTEXT(overallRate),"Effectuez l’étape 1",IF(OR(COUNT($C1816,J1816)&lt;&gt;2,overallRate=0),0,IF(F1816="Yes",ROUND(MAX(IF($B1816="Non - avec lien de dépendance",0,MIN((0.75*J1816),847)),MIN(J1816,(0.75*$C1816),847)),2),T1816)))</f>
        <v>Effectuez l’étape 1</v>
      </c>
      <c r="O1816" s="56" t="str">
        <f>IF(ISTEXT(overallRate),"Effectuez l’étape 1",IF(OR(COUNT($C1816,K1816)&lt;&gt;2,overallRate=0),0,IF(G1816="Yes",ROUND(MAX(IF($B1816="Non - avec lien de dépendance",0,MIN((0.75*K1816),847)),MIN(K1816,(0.75*$C1816),847)),2),U1816)))</f>
        <v>Effectuez l’étape 1</v>
      </c>
      <c r="P1816" s="3">
        <f t="shared" si="28"/>
        <v>0</v>
      </c>
      <c r="R1816" s="110" t="e">
        <f>IF(revenueReduction&gt;0.3,MAX(IF($B1816="Non - avec lien de dépendance",MIN(1129,H1816,$C1816)*overallRate,MIN(1129,H1816)*overallRate),ROUND(MAX(IF($B1816="Non - avec lien de dépendance",0,MIN((0.75*H1816),847)),MIN(H1816,(0.75*$C1816),847)),2)),IF($B1816="Non - avec lien de dépendance",MIN(1129,H1816,$C1816)*overallRate,MIN(1129,H1816)*overallRate))</f>
        <v>#VALUE!</v>
      </c>
      <c r="S1816" s="110" t="e">
        <f>IF(revenueReduction&gt;0.3,MAX(IF($B1816="Non - avec lien de dépendance",MIN(1129,I1816,$C1816)*overallRate,MIN(1129,I1816)*overallRate),ROUND(MAX(IF($B1816="Non - avec lien de dépendance",0,MIN((0.75*I1816),847)),MIN(I1816,(0.75*$C1816),847)),2)),IF($B1816="Non - avec lien de dépendance",MIN(1129,I1816,$C1816)*overallRate,MIN(1129,I1816)*overallRate))</f>
        <v>#VALUE!</v>
      </c>
      <c r="T1816" s="110" t="e">
        <f>IF(revenueReduction&gt;0.3,MAX(IF($B1816="Non - avec lien de dépendance",MIN(1129,J1816,$C1816)*overallRate,MIN(1129,J1816)*overallRate),ROUND(MAX(IF($B1816="Non - avec lien de dépendance",0,MIN((0.75*J1816),847)),MIN(J1816,(0.75*$C1816),847)),2)),IF($B1816="Non - avec lien de dépendance",MIN(1129,J1816,$C1816)*overallRate,MIN(1129,J1816)*overallRate))</f>
        <v>#VALUE!</v>
      </c>
      <c r="U1816" s="110" t="e">
        <f>IF(revenueReduction&gt;0.3,MAX(IF($B1816="Non - avec lien de dépendance",MIN(1129,K1816,$C1816)*overallRate,MIN(1129,K1816)*overallRate),ROUND(MAX(IF($B1816="Non - avec lien de dépendance",0,MIN((0.75*K1816),847)),MIN(K1816,(0.75*$C1816),847)),2)),IF($B1816="Non - avec lien de dépendance",MIN(1129,K1816,$C1816)*overallRate,MIN(1129,K1816)*overallRate))</f>
        <v>#VALUE!</v>
      </c>
    </row>
    <row r="1817" spans="12:21" x14ac:dyDescent="0.5">
      <c r="L1817" s="56" t="str">
        <f>IF(ISTEXT(overallRate),"Effectuez l’étape 1",IF(OR(COUNT($C1817,H1817)&lt;&gt;2,overallRate=0),0,IF(D1817="Oui",ROUND(MAX(IF($B1817="Non - avec lien de dépendance",0,MIN((0.75*H1817),847)),MIN(H1817,(0.75*$C1817),847)),2),R1817)))</f>
        <v>Effectuez l’étape 1</v>
      </c>
      <c r="M1817" s="56" t="str">
        <f>IF(ISTEXT(overallRate),"Effectuez l’étape 1",IF(OR(COUNT($C1817,I1817)&lt;&gt;2,overallRate=0),0,IF(E1817="Yes",ROUND(MAX(IF($B1817="Non - avec lien de dépendance",0,MIN((0.75*I1817),847)),MIN(I1817,(0.75*$C1817),847)),2),S1817)))</f>
        <v>Effectuez l’étape 1</v>
      </c>
      <c r="N1817" s="56" t="str">
        <f>IF(ISTEXT(overallRate),"Effectuez l’étape 1",IF(OR(COUNT($C1817,J1817)&lt;&gt;2,overallRate=0),0,IF(F1817="Yes",ROUND(MAX(IF($B1817="Non - avec lien de dépendance",0,MIN((0.75*J1817),847)),MIN(J1817,(0.75*$C1817),847)),2),T1817)))</f>
        <v>Effectuez l’étape 1</v>
      </c>
      <c r="O1817" s="56" t="str">
        <f>IF(ISTEXT(overallRate),"Effectuez l’étape 1",IF(OR(COUNT($C1817,K1817)&lt;&gt;2,overallRate=0),0,IF(G1817="Yes",ROUND(MAX(IF($B1817="Non - avec lien de dépendance",0,MIN((0.75*K1817),847)),MIN(K1817,(0.75*$C1817),847)),2),U1817)))</f>
        <v>Effectuez l’étape 1</v>
      </c>
      <c r="P1817" s="3">
        <f t="shared" si="28"/>
        <v>0</v>
      </c>
      <c r="R1817" s="110" t="e">
        <f>IF(revenueReduction&gt;0.3,MAX(IF($B1817="Non - avec lien de dépendance",MIN(1129,H1817,$C1817)*overallRate,MIN(1129,H1817)*overallRate),ROUND(MAX(IF($B1817="Non - avec lien de dépendance",0,MIN((0.75*H1817),847)),MIN(H1817,(0.75*$C1817),847)),2)),IF($B1817="Non - avec lien de dépendance",MIN(1129,H1817,$C1817)*overallRate,MIN(1129,H1817)*overallRate))</f>
        <v>#VALUE!</v>
      </c>
      <c r="S1817" s="110" t="e">
        <f>IF(revenueReduction&gt;0.3,MAX(IF($B1817="Non - avec lien de dépendance",MIN(1129,I1817,$C1817)*overallRate,MIN(1129,I1817)*overallRate),ROUND(MAX(IF($B1817="Non - avec lien de dépendance",0,MIN((0.75*I1817),847)),MIN(I1817,(0.75*$C1817),847)),2)),IF($B1817="Non - avec lien de dépendance",MIN(1129,I1817,$C1817)*overallRate,MIN(1129,I1817)*overallRate))</f>
        <v>#VALUE!</v>
      </c>
      <c r="T1817" s="110" t="e">
        <f>IF(revenueReduction&gt;0.3,MAX(IF($B1817="Non - avec lien de dépendance",MIN(1129,J1817,$C1817)*overallRate,MIN(1129,J1817)*overallRate),ROUND(MAX(IF($B1817="Non - avec lien de dépendance",0,MIN((0.75*J1817),847)),MIN(J1817,(0.75*$C1817),847)),2)),IF($B1817="Non - avec lien de dépendance",MIN(1129,J1817,$C1817)*overallRate,MIN(1129,J1817)*overallRate))</f>
        <v>#VALUE!</v>
      </c>
      <c r="U1817" s="110" t="e">
        <f>IF(revenueReduction&gt;0.3,MAX(IF($B1817="Non - avec lien de dépendance",MIN(1129,K1817,$C1817)*overallRate,MIN(1129,K1817)*overallRate),ROUND(MAX(IF($B1817="Non - avec lien de dépendance",0,MIN((0.75*K1817),847)),MIN(K1817,(0.75*$C1817),847)),2)),IF($B1817="Non - avec lien de dépendance",MIN(1129,K1817,$C1817)*overallRate,MIN(1129,K1817)*overallRate))</f>
        <v>#VALUE!</v>
      </c>
    </row>
    <row r="1818" spans="12:21" x14ac:dyDescent="0.5">
      <c r="L1818" s="56" t="str">
        <f>IF(ISTEXT(overallRate),"Effectuez l’étape 1",IF(OR(COUNT($C1818,H1818)&lt;&gt;2,overallRate=0),0,IF(D1818="Oui",ROUND(MAX(IF($B1818="Non - avec lien de dépendance",0,MIN((0.75*H1818),847)),MIN(H1818,(0.75*$C1818),847)),2),R1818)))</f>
        <v>Effectuez l’étape 1</v>
      </c>
      <c r="M1818" s="56" t="str">
        <f>IF(ISTEXT(overallRate),"Effectuez l’étape 1",IF(OR(COUNT($C1818,I1818)&lt;&gt;2,overallRate=0),0,IF(E1818="Yes",ROUND(MAX(IF($B1818="Non - avec lien de dépendance",0,MIN((0.75*I1818),847)),MIN(I1818,(0.75*$C1818),847)),2),S1818)))</f>
        <v>Effectuez l’étape 1</v>
      </c>
      <c r="N1818" s="56" t="str">
        <f>IF(ISTEXT(overallRate),"Effectuez l’étape 1",IF(OR(COUNT($C1818,J1818)&lt;&gt;2,overallRate=0),0,IF(F1818="Yes",ROUND(MAX(IF($B1818="Non - avec lien de dépendance",0,MIN((0.75*J1818),847)),MIN(J1818,(0.75*$C1818),847)),2),T1818)))</f>
        <v>Effectuez l’étape 1</v>
      </c>
      <c r="O1818" s="56" t="str">
        <f>IF(ISTEXT(overallRate),"Effectuez l’étape 1",IF(OR(COUNT($C1818,K1818)&lt;&gt;2,overallRate=0),0,IF(G1818="Yes",ROUND(MAX(IF($B1818="Non - avec lien de dépendance",0,MIN((0.75*K1818),847)),MIN(K1818,(0.75*$C1818),847)),2),U1818)))</f>
        <v>Effectuez l’étape 1</v>
      </c>
      <c r="P1818" s="3">
        <f t="shared" si="28"/>
        <v>0</v>
      </c>
      <c r="R1818" s="110" t="e">
        <f>IF(revenueReduction&gt;0.3,MAX(IF($B1818="Non - avec lien de dépendance",MIN(1129,H1818,$C1818)*overallRate,MIN(1129,H1818)*overallRate),ROUND(MAX(IF($B1818="Non - avec lien de dépendance",0,MIN((0.75*H1818),847)),MIN(H1818,(0.75*$C1818),847)),2)),IF($B1818="Non - avec lien de dépendance",MIN(1129,H1818,$C1818)*overallRate,MIN(1129,H1818)*overallRate))</f>
        <v>#VALUE!</v>
      </c>
      <c r="S1818" s="110" t="e">
        <f>IF(revenueReduction&gt;0.3,MAX(IF($B1818="Non - avec lien de dépendance",MIN(1129,I1818,$C1818)*overallRate,MIN(1129,I1818)*overallRate),ROUND(MAX(IF($B1818="Non - avec lien de dépendance",0,MIN((0.75*I1818),847)),MIN(I1818,(0.75*$C1818),847)),2)),IF($B1818="Non - avec lien de dépendance",MIN(1129,I1818,$C1818)*overallRate,MIN(1129,I1818)*overallRate))</f>
        <v>#VALUE!</v>
      </c>
      <c r="T1818" s="110" t="e">
        <f>IF(revenueReduction&gt;0.3,MAX(IF($B1818="Non - avec lien de dépendance",MIN(1129,J1818,$C1818)*overallRate,MIN(1129,J1818)*overallRate),ROUND(MAX(IF($B1818="Non - avec lien de dépendance",0,MIN((0.75*J1818),847)),MIN(J1818,(0.75*$C1818),847)),2)),IF($B1818="Non - avec lien de dépendance",MIN(1129,J1818,$C1818)*overallRate,MIN(1129,J1818)*overallRate))</f>
        <v>#VALUE!</v>
      </c>
      <c r="U1818" s="110" t="e">
        <f>IF(revenueReduction&gt;0.3,MAX(IF($B1818="Non - avec lien de dépendance",MIN(1129,K1818,$C1818)*overallRate,MIN(1129,K1818)*overallRate),ROUND(MAX(IF($B1818="Non - avec lien de dépendance",0,MIN((0.75*K1818),847)),MIN(K1818,(0.75*$C1818),847)),2)),IF($B1818="Non - avec lien de dépendance",MIN(1129,K1818,$C1818)*overallRate,MIN(1129,K1818)*overallRate))</f>
        <v>#VALUE!</v>
      </c>
    </row>
    <row r="1819" spans="12:21" x14ac:dyDescent="0.5">
      <c r="L1819" s="56" t="str">
        <f>IF(ISTEXT(overallRate),"Effectuez l’étape 1",IF(OR(COUNT($C1819,H1819)&lt;&gt;2,overallRate=0),0,IF(D1819="Oui",ROUND(MAX(IF($B1819="Non - avec lien de dépendance",0,MIN((0.75*H1819),847)),MIN(H1819,(0.75*$C1819),847)),2),R1819)))</f>
        <v>Effectuez l’étape 1</v>
      </c>
      <c r="M1819" s="56" t="str">
        <f>IF(ISTEXT(overallRate),"Effectuez l’étape 1",IF(OR(COUNT($C1819,I1819)&lt;&gt;2,overallRate=0),0,IF(E1819="Yes",ROUND(MAX(IF($B1819="Non - avec lien de dépendance",0,MIN((0.75*I1819),847)),MIN(I1819,(0.75*$C1819),847)),2),S1819)))</f>
        <v>Effectuez l’étape 1</v>
      </c>
      <c r="N1819" s="56" t="str">
        <f>IF(ISTEXT(overallRate),"Effectuez l’étape 1",IF(OR(COUNT($C1819,J1819)&lt;&gt;2,overallRate=0),0,IF(F1819="Yes",ROUND(MAX(IF($B1819="Non - avec lien de dépendance",0,MIN((0.75*J1819),847)),MIN(J1819,(0.75*$C1819),847)),2),T1819)))</f>
        <v>Effectuez l’étape 1</v>
      </c>
      <c r="O1819" s="56" t="str">
        <f>IF(ISTEXT(overallRate),"Effectuez l’étape 1",IF(OR(COUNT($C1819,K1819)&lt;&gt;2,overallRate=0),0,IF(G1819="Yes",ROUND(MAX(IF($B1819="Non - avec lien de dépendance",0,MIN((0.75*K1819),847)),MIN(K1819,(0.75*$C1819),847)),2),U1819)))</f>
        <v>Effectuez l’étape 1</v>
      </c>
      <c r="P1819" s="3">
        <f t="shared" si="28"/>
        <v>0</v>
      </c>
      <c r="R1819" s="110" t="e">
        <f>IF(revenueReduction&gt;0.3,MAX(IF($B1819="Non - avec lien de dépendance",MIN(1129,H1819,$C1819)*overallRate,MIN(1129,H1819)*overallRate),ROUND(MAX(IF($B1819="Non - avec lien de dépendance",0,MIN((0.75*H1819),847)),MIN(H1819,(0.75*$C1819),847)),2)),IF($B1819="Non - avec lien de dépendance",MIN(1129,H1819,$C1819)*overallRate,MIN(1129,H1819)*overallRate))</f>
        <v>#VALUE!</v>
      </c>
      <c r="S1819" s="110" t="e">
        <f>IF(revenueReduction&gt;0.3,MAX(IF($B1819="Non - avec lien de dépendance",MIN(1129,I1819,$C1819)*overallRate,MIN(1129,I1819)*overallRate),ROUND(MAX(IF($B1819="Non - avec lien de dépendance",0,MIN((0.75*I1819),847)),MIN(I1819,(0.75*$C1819),847)),2)),IF($B1819="Non - avec lien de dépendance",MIN(1129,I1819,$C1819)*overallRate,MIN(1129,I1819)*overallRate))</f>
        <v>#VALUE!</v>
      </c>
      <c r="T1819" s="110" t="e">
        <f>IF(revenueReduction&gt;0.3,MAX(IF($B1819="Non - avec lien de dépendance",MIN(1129,J1819,$C1819)*overallRate,MIN(1129,J1819)*overallRate),ROUND(MAX(IF($B1819="Non - avec lien de dépendance",0,MIN((0.75*J1819),847)),MIN(J1819,(0.75*$C1819),847)),2)),IF($B1819="Non - avec lien de dépendance",MIN(1129,J1819,$C1819)*overallRate,MIN(1129,J1819)*overallRate))</f>
        <v>#VALUE!</v>
      </c>
      <c r="U1819" s="110" t="e">
        <f>IF(revenueReduction&gt;0.3,MAX(IF($B1819="Non - avec lien de dépendance",MIN(1129,K1819,$C1819)*overallRate,MIN(1129,K1819)*overallRate),ROUND(MAX(IF($B1819="Non - avec lien de dépendance",0,MIN((0.75*K1819),847)),MIN(K1819,(0.75*$C1819),847)),2)),IF($B1819="Non - avec lien de dépendance",MIN(1129,K1819,$C1819)*overallRate,MIN(1129,K1819)*overallRate))</f>
        <v>#VALUE!</v>
      </c>
    </row>
    <row r="1820" spans="12:21" x14ac:dyDescent="0.5">
      <c r="L1820" s="56" t="str">
        <f>IF(ISTEXT(overallRate),"Effectuez l’étape 1",IF(OR(COUNT($C1820,H1820)&lt;&gt;2,overallRate=0),0,IF(D1820="Oui",ROUND(MAX(IF($B1820="Non - avec lien de dépendance",0,MIN((0.75*H1820),847)),MIN(H1820,(0.75*$C1820),847)),2),R1820)))</f>
        <v>Effectuez l’étape 1</v>
      </c>
      <c r="M1820" s="56" t="str">
        <f>IF(ISTEXT(overallRate),"Effectuez l’étape 1",IF(OR(COUNT($C1820,I1820)&lt;&gt;2,overallRate=0),0,IF(E1820="Yes",ROUND(MAX(IF($B1820="Non - avec lien de dépendance",0,MIN((0.75*I1820),847)),MIN(I1820,(0.75*$C1820),847)),2),S1820)))</f>
        <v>Effectuez l’étape 1</v>
      </c>
      <c r="N1820" s="56" t="str">
        <f>IF(ISTEXT(overallRate),"Effectuez l’étape 1",IF(OR(COUNT($C1820,J1820)&lt;&gt;2,overallRate=0),0,IF(F1820="Yes",ROUND(MAX(IF($B1820="Non - avec lien de dépendance",0,MIN((0.75*J1820),847)),MIN(J1820,(0.75*$C1820),847)),2),T1820)))</f>
        <v>Effectuez l’étape 1</v>
      </c>
      <c r="O1820" s="56" t="str">
        <f>IF(ISTEXT(overallRate),"Effectuez l’étape 1",IF(OR(COUNT($C1820,K1820)&lt;&gt;2,overallRate=0),0,IF(G1820="Yes",ROUND(MAX(IF($B1820="Non - avec lien de dépendance",0,MIN((0.75*K1820),847)),MIN(K1820,(0.75*$C1820),847)),2),U1820)))</f>
        <v>Effectuez l’étape 1</v>
      </c>
      <c r="P1820" s="3">
        <f t="shared" si="28"/>
        <v>0</v>
      </c>
      <c r="R1820" s="110" t="e">
        <f>IF(revenueReduction&gt;0.3,MAX(IF($B1820="Non - avec lien de dépendance",MIN(1129,H1820,$C1820)*overallRate,MIN(1129,H1820)*overallRate),ROUND(MAX(IF($B1820="Non - avec lien de dépendance",0,MIN((0.75*H1820),847)),MIN(H1820,(0.75*$C1820),847)),2)),IF($B1820="Non - avec lien de dépendance",MIN(1129,H1820,$C1820)*overallRate,MIN(1129,H1820)*overallRate))</f>
        <v>#VALUE!</v>
      </c>
      <c r="S1820" s="110" t="e">
        <f>IF(revenueReduction&gt;0.3,MAX(IF($B1820="Non - avec lien de dépendance",MIN(1129,I1820,$C1820)*overallRate,MIN(1129,I1820)*overallRate),ROUND(MAX(IF($B1820="Non - avec lien de dépendance",0,MIN((0.75*I1820),847)),MIN(I1820,(0.75*$C1820),847)),2)),IF($B1820="Non - avec lien de dépendance",MIN(1129,I1820,$C1820)*overallRate,MIN(1129,I1820)*overallRate))</f>
        <v>#VALUE!</v>
      </c>
      <c r="T1820" s="110" t="e">
        <f>IF(revenueReduction&gt;0.3,MAX(IF($B1820="Non - avec lien de dépendance",MIN(1129,J1820,$C1820)*overallRate,MIN(1129,J1820)*overallRate),ROUND(MAX(IF($B1820="Non - avec lien de dépendance",0,MIN((0.75*J1820),847)),MIN(J1820,(0.75*$C1820),847)),2)),IF($B1820="Non - avec lien de dépendance",MIN(1129,J1820,$C1820)*overallRate,MIN(1129,J1820)*overallRate))</f>
        <v>#VALUE!</v>
      </c>
      <c r="U1820" s="110" t="e">
        <f>IF(revenueReduction&gt;0.3,MAX(IF($B1820="Non - avec lien de dépendance",MIN(1129,K1820,$C1820)*overallRate,MIN(1129,K1820)*overallRate),ROUND(MAX(IF($B1820="Non - avec lien de dépendance",0,MIN((0.75*K1820),847)),MIN(K1820,(0.75*$C1820),847)),2)),IF($B1820="Non - avec lien de dépendance",MIN(1129,K1820,$C1820)*overallRate,MIN(1129,K1820)*overallRate))</f>
        <v>#VALUE!</v>
      </c>
    </row>
    <row r="1821" spans="12:21" x14ac:dyDescent="0.5">
      <c r="L1821" s="56" t="str">
        <f>IF(ISTEXT(overallRate),"Effectuez l’étape 1",IF(OR(COUNT($C1821,H1821)&lt;&gt;2,overallRate=0),0,IF(D1821="Oui",ROUND(MAX(IF($B1821="Non - avec lien de dépendance",0,MIN((0.75*H1821),847)),MIN(H1821,(0.75*$C1821),847)),2),R1821)))</f>
        <v>Effectuez l’étape 1</v>
      </c>
      <c r="M1821" s="56" t="str">
        <f>IF(ISTEXT(overallRate),"Effectuez l’étape 1",IF(OR(COUNT($C1821,I1821)&lt;&gt;2,overallRate=0),0,IF(E1821="Yes",ROUND(MAX(IF($B1821="Non - avec lien de dépendance",0,MIN((0.75*I1821),847)),MIN(I1821,(0.75*$C1821),847)),2),S1821)))</f>
        <v>Effectuez l’étape 1</v>
      </c>
      <c r="N1821" s="56" t="str">
        <f>IF(ISTEXT(overallRate),"Effectuez l’étape 1",IF(OR(COUNT($C1821,J1821)&lt;&gt;2,overallRate=0),0,IF(F1821="Yes",ROUND(MAX(IF($B1821="Non - avec lien de dépendance",0,MIN((0.75*J1821),847)),MIN(J1821,(0.75*$C1821),847)),2),T1821)))</f>
        <v>Effectuez l’étape 1</v>
      </c>
      <c r="O1821" s="56" t="str">
        <f>IF(ISTEXT(overallRate),"Effectuez l’étape 1",IF(OR(COUNT($C1821,K1821)&lt;&gt;2,overallRate=0),0,IF(G1821="Yes",ROUND(MAX(IF($B1821="Non - avec lien de dépendance",0,MIN((0.75*K1821),847)),MIN(K1821,(0.75*$C1821),847)),2),U1821)))</f>
        <v>Effectuez l’étape 1</v>
      </c>
      <c r="P1821" s="3">
        <f t="shared" si="28"/>
        <v>0</v>
      </c>
      <c r="R1821" s="110" t="e">
        <f>IF(revenueReduction&gt;0.3,MAX(IF($B1821="Non - avec lien de dépendance",MIN(1129,H1821,$C1821)*overallRate,MIN(1129,H1821)*overallRate),ROUND(MAX(IF($B1821="Non - avec lien de dépendance",0,MIN((0.75*H1821),847)),MIN(H1821,(0.75*$C1821),847)),2)),IF($B1821="Non - avec lien de dépendance",MIN(1129,H1821,$C1821)*overallRate,MIN(1129,H1821)*overallRate))</f>
        <v>#VALUE!</v>
      </c>
      <c r="S1821" s="110" t="e">
        <f>IF(revenueReduction&gt;0.3,MAX(IF($B1821="Non - avec lien de dépendance",MIN(1129,I1821,$C1821)*overallRate,MIN(1129,I1821)*overallRate),ROUND(MAX(IF($B1821="Non - avec lien de dépendance",0,MIN((0.75*I1821),847)),MIN(I1821,(0.75*$C1821),847)),2)),IF($B1821="Non - avec lien de dépendance",MIN(1129,I1821,$C1821)*overallRate,MIN(1129,I1821)*overallRate))</f>
        <v>#VALUE!</v>
      </c>
      <c r="T1821" s="110" t="e">
        <f>IF(revenueReduction&gt;0.3,MAX(IF($B1821="Non - avec lien de dépendance",MIN(1129,J1821,$C1821)*overallRate,MIN(1129,J1821)*overallRate),ROUND(MAX(IF($B1821="Non - avec lien de dépendance",0,MIN((0.75*J1821),847)),MIN(J1821,(0.75*$C1821),847)),2)),IF($B1821="Non - avec lien de dépendance",MIN(1129,J1821,$C1821)*overallRate,MIN(1129,J1821)*overallRate))</f>
        <v>#VALUE!</v>
      </c>
      <c r="U1821" s="110" t="e">
        <f>IF(revenueReduction&gt;0.3,MAX(IF($B1821="Non - avec lien de dépendance",MIN(1129,K1821,$C1821)*overallRate,MIN(1129,K1821)*overallRate),ROUND(MAX(IF($B1821="Non - avec lien de dépendance",0,MIN((0.75*K1821),847)),MIN(K1821,(0.75*$C1821),847)),2)),IF($B1821="Non - avec lien de dépendance",MIN(1129,K1821,$C1821)*overallRate,MIN(1129,K1821)*overallRate))</f>
        <v>#VALUE!</v>
      </c>
    </row>
    <row r="1822" spans="12:21" x14ac:dyDescent="0.5">
      <c r="L1822" s="56" t="str">
        <f>IF(ISTEXT(overallRate),"Effectuez l’étape 1",IF(OR(COUNT($C1822,H1822)&lt;&gt;2,overallRate=0),0,IF(D1822="Oui",ROUND(MAX(IF($B1822="Non - avec lien de dépendance",0,MIN((0.75*H1822),847)),MIN(H1822,(0.75*$C1822),847)),2),R1822)))</f>
        <v>Effectuez l’étape 1</v>
      </c>
      <c r="M1822" s="56" t="str">
        <f>IF(ISTEXT(overallRate),"Effectuez l’étape 1",IF(OR(COUNT($C1822,I1822)&lt;&gt;2,overallRate=0),0,IF(E1822="Yes",ROUND(MAX(IF($B1822="Non - avec lien de dépendance",0,MIN((0.75*I1822),847)),MIN(I1822,(0.75*$C1822),847)),2),S1822)))</f>
        <v>Effectuez l’étape 1</v>
      </c>
      <c r="N1822" s="56" t="str">
        <f>IF(ISTEXT(overallRate),"Effectuez l’étape 1",IF(OR(COUNT($C1822,J1822)&lt;&gt;2,overallRate=0),0,IF(F1822="Yes",ROUND(MAX(IF($B1822="Non - avec lien de dépendance",0,MIN((0.75*J1822),847)),MIN(J1822,(0.75*$C1822),847)),2),T1822)))</f>
        <v>Effectuez l’étape 1</v>
      </c>
      <c r="O1822" s="56" t="str">
        <f>IF(ISTEXT(overallRate),"Effectuez l’étape 1",IF(OR(COUNT($C1822,K1822)&lt;&gt;2,overallRate=0),0,IF(G1822="Yes",ROUND(MAX(IF($B1822="Non - avec lien de dépendance",0,MIN((0.75*K1822),847)),MIN(K1822,(0.75*$C1822),847)),2),U1822)))</f>
        <v>Effectuez l’étape 1</v>
      </c>
      <c r="P1822" s="3">
        <f t="shared" si="28"/>
        <v>0</v>
      </c>
      <c r="R1822" s="110" t="e">
        <f>IF(revenueReduction&gt;0.3,MAX(IF($B1822="Non - avec lien de dépendance",MIN(1129,H1822,$C1822)*overallRate,MIN(1129,H1822)*overallRate),ROUND(MAX(IF($B1822="Non - avec lien de dépendance",0,MIN((0.75*H1822),847)),MIN(H1822,(0.75*$C1822),847)),2)),IF($B1822="Non - avec lien de dépendance",MIN(1129,H1822,$C1822)*overallRate,MIN(1129,H1822)*overallRate))</f>
        <v>#VALUE!</v>
      </c>
      <c r="S1822" s="110" t="e">
        <f>IF(revenueReduction&gt;0.3,MAX(IF($B1822="Non - avec lien de dépendance",MIN(1129,I1822,$C1822)*overallRate,MIN(1129,I1822)*overallRate),ROUND(MAX(IF($B1822="Non - avec lien de dépendance",0,MIN((0.75*I1822),847)),MIN(I1822,(0.75*$C1822),847)),2)),IF($B1822="Non - avec lien de dépendance",MIN(1129,I1822,$C1822)*overallRate,MIN(1129,I1822)*overallRate))</f>
        <v>#VALUE!</v>
      </c>
      <c r="T1822" s="110" t="e">
        <f>IF(revenueReduction&gt;0.3,MAX(IF($B1822="Non - avec lien de dépendance",MIN(1129,J1822,$C1822)*overallRate,MIN(1129,J1822)*overallRate),ROUND(MAX(IF($B1822="Non - avec lien de dépendance",0,MIN((0.75*J1822),847)),MIN(J1822,(0.75*$C1822),847)),2)),IF($B1822="Non - avec lien de dépendance",MIN(1129,J1822,$C1822)*overallRate,MIN(1129,J1822)*overallRate))</f>
        <v>#VALUE!</v>
      </c>
      <c r="U1822" s="110" t="e">
        <f>IF(revenueReduction&gt;0.3,MAX(IF($B1822="Non - avec lien de dépendance",MIN(1129,K1822,$C1822)*overallRate,MIN(1129,K1822)*overallRate),ROUND(MAX(IF($B1822="Non - avec lien de dépendance",0,MIN((0.75*K1822),847)),MIN(K1822,(0.75*$C1822),847)),2)),IF($B1822="Non - avec lien de dépendance",MIN(1129,K1822,$C1822)*overallRate,MIN(1129,K1822)*overallRate))</f>
        <v>#VALUE!</v>
      </c>
    </row>
    <row r="1823" spans="12:21" x14ac:dyDescent="0.5">
      <c r="L1823" s="56" t="str">
        <f>IF(ISTEXT(overallRate),"Effectuez l’étape 1",IF(OR(COUNT($C1823,H1823)&lt;&gt;2,overallRate=0),0,IF(D1823="Oui",ROUND(MAX(IF($B1823="Non - avec lien de dépendance",0,MIN((0.75*H1823),847)),MIN(H1823,(0.75*$C1823),847)),2),R1823)))</f>
        <v>Effectuez l’étape 1</v>
      </c>
      <c r="M1823" s="56" t="str">
        <f>IF(ISTEXT(overallRate),"Effectuez l’étape 1",IF(OR(COUNT($C1823,I1823)&lt;&gt;2,overallRate=0),0,IF(E1823="Yes",ROUND(MAX(IF($B1823="Non - avec lien de dépendance",0,MIN((0.75*I1823),847)),MIN(I1823,(0.75*$C1823),847)),2),S1823)))</f>
        <v>Effectuez l’étape 1</v>
      </c>
      <c r="N1823" s="56" t="str">
        <f>IF(ISTEXT(overallRate),"Effectuez l’étape 1",IF(OR(COUNT($C1823,J1823)&lt;&gt;2,overallRate=0),0,IF(F1823="Yes",ROUND(MAX(IF($B1823="Non - avec lien de dépendance",0,MIN((0.75*J1823),847)),MIN(J1823,(0.75*$C1823),847)),2),T1823)))</f>
        <v>Effectuez l’étape 1</v>
      </c>
      <c r="O1823" s="56" t="str">
        <f>IF(ISTEXT(overallRate),"Effectuez l’étape 1",IF(OR(COUNT($C1823,K1823)&lt;&gt;2,overallRate=0),0,IF(G1823="Yes",ROUND(MAX(IF($B1823="Non - avec lien de dépendance",0,MIN((0.75*K1823),847)),MIN(K1823,(0.75*$C1823),847)),2),U1823)))</f>
        <v>Effectuez l’étape 1</v>
      </c>
      <c r="P1823" s="3">
        <f t="shared" si="28"/>
        <v>0</v>
      </c>
      <c r="R1823" s="110" t="e">
        <f>IF(revenueReduction&gt;0.3,MAX(IF($B1823="Non - avec lien de dépendance",MIN(1129,H1823,$C1823)*overallRate,MIN(1129,H1823)*overallRate),ROUND(MAX(IF($B1823="Non - avec lien de dépendance",0,MIN((0.75*H1823),847)),MIN(H1823,(0.75*$C1823),847)),2)),IF($B1823="Non - avec lien de dépendance",MIN(1129,H1823,$C1823)*overallRate,MIN(1129,H1823)*overallRate))</f>
        <v>#VALUE!</v>
      </c>
      <c r="S1823" s="110" t="e">
        <f>IF(revenueReduction&gt;0.3,MAX(IF($B1823="Non - avec lien de dépendance",MIN(1129,I1823,$C1823)*overallRate,MIN(1129,I1823)*overallRate),ROUND(MAX(IF($B1823="Non - avec lien de dépendance",0,MIN((0.75*I1823),847)),MIN(I1823,(0.75*$C1823),847)),2)),IF($B1823="Non - avec lien de dépendance",MIN(1129,I1823,$C1823)*overallRate,MIN(1129,I1823)*overallRate))</f>
        <v>#VALUE!</v>
      </c>
      <c r="T1823" s="110" t="e">
        <f>IF(revenueReduction&gt;0.3,MAX(IF($B1823="Non - avec lien de dépendance",MIN(1129,J1823,$C1823)*overallRate,MIN(1129,J1823)*overallRate),ROUND(MAX(IF($B1823="Non - avec lien de dépendance",0,MIN((0.75*J1823),847)),MIN(J1823,(0.75*$C1823),847)),2)),IF($B1823="Non - avec lien de dépendance",MIN(1129,J1823,$C1823)*overallRate,MIN(1129,J1823)*overallRate))</f>
        <v>#VALUE!</v>
      </c>
      <c r="U1823" s="110" t="e">
        <f>IF(revenueReduction&gt;0.3,MAX(IF($B1823="Non - avec lien de dépendance",MIN(1129,K1823,$C1823)*overallRate,MIN(1129,K1823)*overallRate),ROUND(MAX(IF($B1823="Non - avec lien de dépendance",0,MIN((0.75*K1823),847)),MIN(K1823,(0.75*$C1823),847)),2)),IF($B1823="Non - avec lien de dépendance",MIN(1129,K1823,$C1823)*overallRate,MIN(1129,K1823)*overallRate))</f>
        <v>#VALUE!</v>
      </c>
    </row>
    <row r="1824" spans="12:21" x14ac:dyDescent="0.5">
      <c r="L1824" s="56" t="str">
        <f>IF(ISTEXT(overallRate),"Effectuez l’étape 1",IF(OR(COUNT($C1824,H1824)&lt;&gt;2,overallRate=0),0,IF(D1824="Oui",ROUND(MAX(IF($B1824="Non - avec lien de dépendance",0,MIN((0.75*H1824),847)),MIN(H1824,(0.75*$C1824),847)),2),R1824)))</f>
        <v>Effectuez l’étape 1</v>
      </c>
      <c r="M1824" s="56" t="str">
        <f>IF(ISTEXT(overallRate),"Effectuez l’étape 1",IF(OR(COUNT($C1824,I1824)&lt;&gt;2,overallRate=0),0,IF(E1824="Yes",ROUND(MAX(IF($B1824="Non - avec lien de dépendance",0,MIN((0.75*I1824),847)),MIN(I1824,(0.75*$C1824),847)),2),S1824)))</f>
        <v>Effectuez l’étape 1</v>
      </c>
      <c r="N1824" s="56" t="str">
        <f>IF(ISTEXT(overallRate),"Effectuez l’étape 1",IF(OR(COUNT($C1824,J1824)&lt;&gt;2,overallRate=0),0,IF(F1824="Yes",ROUND(MAX(IF($B1824="Non - avec lien de dépendance",0,MIN((0.75*J1824),847)),MIN(J1824,(0.75*$C1824),847)),2),T1824)))</f>
        <v>Effectuez l’étape 1</v>
      </c>
      <c r="O1824" s="56" t="str">
        <f>IF(ISTEXT(overallRate),"Effectuez l’étape 1",IF(OR(COUNT($C1824,K1824)&lt;&gt;2,overallRate=0),0,IF(G1824="Yes",ROUND(MAX(IF($B1824="Non - avec lien de dépendance",0,MIN((0.75*K1824),847)),MIN(K1824,(0.75*$C1824),847)),2),U1824)))</f>
        <v>Effectuez l’étape 1</v>
      </c>
      <c r="P1824" s="3">
        <f t="shared" si="28"/>
        <v>0</v>
      </c>
      <c r="R1824" s="110" t="e">
        <f>IF(revenueReduction&gt;0.3,MAX(IF($B1824="Non - avec lien de dépendance",MIN(1129,H1824,$C1824)*overallRate,MIN(1129,H1824)*overallRate),ROUND(MAX(IF($B1824="Non - avec lien de dépendance",0,MIN((0.75*H1824),847)),MIN(H1824,(0.75*$C1824),847)),2)),IF($B1824="Non - avec lien de dépendance",MIN(1129,H1824,$C1824)*overallRate,MIN(1129,H1824)*overallRate))</f>
        <v>#VALUE!</v>
      </c>
      <c r="S1824" s="110" t="e">
        <f>IF(revenueReduction&gt;0.3,MAX(IF($B1824="Non - avec lien de dépendance",MIN(1129,I1824,$C1824)*overallRate,MIN(1129,I1824)*overallRate),ROUND(MAX(IF($B1824="Non - avec lien de dépendance",0,MIN((0.75*I1824),847)),MIN(I1824,(0.75*$C1824),847)),2)),IF($B1824="Non - avec lien de dépendance",MIN(1129,I1824,$C1824)*overallRate,MIN(1129,I1824)*overallRate))</f>
        <v>#VALUE!</v>
      </c>
      <c r="T1824" s="110" t="e">
        <f>IF(revenueReduction&gt;0.3,MAX(IF($B1824="Non - avec lien de dépendance",MIN(1129,J1824,$C1824)*overallRate,MIN(1129,J1824)*overallRate),ROUND(MAX(IF($B1824="Non - avec lien de dépendance",0,MIN((0.75*J1824),847)),MIN(J1824,(0.75*$C1824),847)),2)),IF($B1824="Non - avec lien de dépendance",MIN(1129,J1824,$C1824)*overallRate,MIN(1129,J1824)*overallRate))</f>
        <v>#VALUE!</v>
      </c>
      <c r="U1824" s="110" t="e">
        <f>IF(revenueReduction&gt;0.3,MAX(IF($B1824="Non - avec lien de dépendance",MIN(1129,K1824,$C1824)*overallRate,MIN(1129,K1824)*overallRate),ROUND(MAX(IF($B1824="Non - avec lien de dépendance",0,MIN((0.75*K1824),847)),MIN(K1824,(0.75*$C1824),847)),2)),IF($B1824="Non - avec lien de dépendance",MIN(1129,K1824,$C1824)*overallRate,MIN(1129,K1824)*overallRate))</f>
        <v>#VALUE!</v>
      </c>
    </row>
    <row r="1825" spans="12:21" x14ac:dyDescent="0.5">
      <c r="L1825" s="56" t="str">
        <f>IF(ISTEXT(overallRate),"Effectuez l’étape 1",IF(OR(COUNT($C1825,H1825)&lt;&gt;2,overallRate=0),0,IF(D1825="Oui",ROUND(MAX(IF($B1825="Non - avec lien de dépendance",0,MIN((0.75*H1825),847)),MIN(H1825,(0.75*$C1825),847)),2),R1825)))</f>
        <v>Effectuez l’étape 1</v>
      </c>
      <c r="M1825" s="56" t="str">
        <f>IF(ISTEXT(overallRate),"Effectuez l’étape 1",IF(OR(COUNT($C1825,I1825)&lt;&gt;2,overallRate=0),0,IF(E1825="Yes",ROUND(MAX(IF($B1825="Non - avec lien de dépendance",0,MIN((0.75*I1825),847)),MIN(I1825,(0.75*$C1825),847)),2),S1825)))</f>
        <v>Effectuez l’étape 1</v>
      </c>
      <c r="N1825" s="56" t="str">
        <f>IF(ISTEXT(overallRate),"Effectuez l’étape 1",IF(OR(COUNT($C1825,J1825)&lt;&gt;2,overallRate=0),0,IF(F1825="Yes",ROUND(MAX(IF($B1825="Non - avec lien de dépendance",0,MIN((0.75*J1825),847)),MIN(J1825,(0.75*$C1825),847)),2),T1825)))</f>
        <v>Effectuez l’étape 1</v>
      </c>
      <c r="O1825" s="56" t="str">
        <f>IF(ISTEXT(overallRate),"Effectuez l’étape 1",IF(OR(COUNT($C1825,K1825)&lt;&gt;2,overallRate=0),0,IF(G1825="Yes",ROUND(MAX(IF($B1825="Non - avec lien de dépendance",0,MIN((0.75*K1825),847)),MIN(K1825,(0.75*$C1825),847)),2),U1825)))</f>
        <v>Effectuez l’étape 1</v>
      </c>
      <c r="P1825" s="3">
        <f t="shared" si="28"/>
        <v>0</v>
      </c>
      <c r="R1825" s="110" t="e">
        <f>IF(revenueReduction&gt;0.3,MAX(IF($B1825="Non - avec lien de dépendance",MIN(1129,H1825,$C1825)*overallRate,MIN(1129,H1825)*overallRate),ROUND(MAX(IF($B1825="Non - avec lien de dépendance",0,MIN((0.75*H1825),847)),MIN(H1825,(0.75*$C1825),847)),2)),IF($B1825="Non - avec lien de dépendance",MIN(1129,H1825,$C1825)*overallRate,MIN(1129,H1825)*overallRate))</f>
        <v>#VALUE!</v>
      </c>
      <c r="S1825" s="110" t="e">
        <f>IF(revenueReduction&gt;0.3,MAX(IF($B1825="Non - avec lien de dépendance",MIN(1129,I1825,$C1825)*overallRate,MIN(1129,I1825)*overallRate),ROUND(MAX(IF($B1825="Non - avec lien de dépendance",0,MIN((0.75*I1825),847)),MIN(I1825,(0.75*$C1825),847)),2)),IF($B1825="Non - avec lien de dépendance",MIN(1129,I1825,$C1825)*overallRate,MIN(1129,I1825)*overallRate))</f>
        <v>#VALUE!</v>
      </c>
      <c r="T1825" s="110" t="e">
        <f>IF(revenueReduction&gt;0.3,MAX(IF($B1825="Non - avec lien de dépendance",MIN(1129,J1825,$C1825)*overallRate,MIN(1129,J1825)*overallRate),ROUND(MAX(IF($B1825="Non - avec lien de dépendance",0,MIN((0.75*J1825),847)),MIN(J1825,(0.75*$C1825),847)),2)),IF($B1825="Non - avec lien de dépendance",MIN(1129,J1825,$C1825)*overallRate,MIN(1129,J1825)*overallRate))</f>
        <v>#VALUE!</v>
      </c>
      <c r="U1825" s="110" t="e">
        <f>IF(revenueReduction&gt;0.3,MAX(IF($B1825="Non - avec lien de dépendance",MIN(1129,K1825,$C1825)*overallRate,MIN(1129,K1825)*overallRate),ROUND(MAX(IF($B1825="Non - avec lien de dépendance",0,MIN((0.75*K1825),847)),MIN(K1825,(0.75*$C1825),847)),2)),IF($B1825="Non - avec lien de dépendance",MIN(1129,K1825,$C1825)*overallRate,MIN(1129,K1825)*overallRate))</f>
        <v>#VALUE!</v>
      </c>
    </row>
    <row r="1826" spans="12:21" x14ac:dyDescent="0.5">
      <c r="L1826" s="56" t="str">
        <f>IF(ISTEXT(overallRate),"Effectuez l’étape 1",IF(OR(COUNT($C1826,H1826)&lt;&gt;2,overallRate=0),0,IF(D1826="Oui",ROUND(MAX(IF($B1826="Non - avec lien de dépendance",0,MIN((0.75*H1826),847)),MIN(H1826,(0.75*$C1826),847)),2),R1826)))</f>
        <v>Effectuez l’étape 1</v>
      </c>
      <c r="M1826" s="56" t="str">
        <f>IF(ISTEXT(overallRate),"Effectuez l’étape 1",IF(OR(COUNT($C1826,I1826)&lt;&gt;2,overallRate=0),0,IF(E1826="Yes",ROUND(MAX(IF($B1826="Non - avec lien de dépendance",0,MIN((0.75*I1826),847)),MIN(I1826,(0.75*$C1826),847)),2),S1826)))</f>
        <v>Effectuez l’étape 1</v>
      </c>
      <c r="N1826" s="56" t="str">
        <f>IF(ISTEXT(overallRate),"Effectuez l’étape 1",IF(OR(COUNT($C1826,J1826)&lt;&gt;2,overallRate=0),0,IF(F1826="Yes",ROUND(MAX(IF($B1826="Non - avec lien de dépendance",0,MIN((0.75*J1826),847)),MIN(J1826,(0.75*$C1826),847)),2),T1826)))</f>
        <v>Effectuez l’étape 1</v>
      </c>
      <c r="O1826" s="56" t="str">
        <f>IF(ISTEXT(overallRate),"Effectuez l’étape 1",IF(OR(COUNT($C1826,K1826)&lt;&gt;2,overallRate=0),0,IF(G1826="Yes",ROUND(MAX(IF($B1826="Non - avec lien de dépendance",0,MIN((0.75*K1826),847)),MIN(K1826,(0.75*$C1826),847)),2),U1826)))</f>
        <v>Effectuez l’étape 1</v>
      </c>
      <c r="P1826" s="3">
        <f t="shared" si="28"/>
        <v>0</v>
      </c>
      <c r="R1826" s="110" t="e">
        <f>IF(revenueReduction&gt;0.3,MAX(IF($B1826="Non - avec lien de dépendance",MIN(1129,H1826,$C1826)*overallRate,MIN(1129,H1826)*overallRate),ROUND(MAX(IF($B1826="Non - avec lien de dépendance",0,MIN((0.75*H1826),847)),MIN(H1826,(0.75*$C1826),847)),2)),IF($B1826="Non - avec lien de dépendance",MIN(1129,H1826,$C1826)*overallRate,MIN(1129,H1826)*overallRate))</f>
        <v>#VALUE!</v>
      </c>
      <c r="S1826" s="110" t="e">
        <f>IF(revenueReduction&gt;0.3,MAX(IF($B1826="Non - avec lien de dépendance",MIN(1129,I1826,$C1826)*overallRate,MIN(1129,I1826)*overallRate),ROUND(MAX(IF($B1826="Non - avec lien de dépendance",0,MIN((0.75*I1826),847)),MIN(I1826,(0.75*$C1826),847)),2)),IF($B1826="Non - avec lien de dépendance",MIN(1129,I1826,$C1826)*overallRate,MIN(1129,I1826)*overallRate))</f>
        <v>#VALUE!</v>
      </c>
      <c r="T1826" s="110" t="e">
        <f>IF(revenueReduction&gt;0.3,MAX(IF($B1826="Non - avec lien de dépendance",MIN(1129,J1826,$C1826)*overallRate,MIN(1129,J1826)*overallRate),ROUND(MAX(IF($B1826="Non - avec lien de dépendance",0,MIN((0.75*J1826),847)),MIN(J1826,(0.75*$C1826),847)),2)),IF($B1826="Non - avec lien de dépendance",MIN(1129,J1826,$C1826)*overallRate,MIN(1129,J1826)*overallRate))</f>
        <v>#VALUE!</v>
      </c>
      <c r="U1826" s="110" t="e">
        <f>IF(revenueReduction&gt;0.3,MAX(IF($B1826="Non - avec lien de dépendance",MIN(1129,K1826,$C1826)*overallRate,MIN(1129,K1826)*overallRate),ROUND(MAX(IF($B1826="Non - avec lien de dépendance",0,MIN((0.75*K1826),847)),MIN(K1826,(0.75*$C1826),847)),2)),IF($B1826="Non - avec lien de dépendance",MIN(1129,K1826,$C1826)*overallRate,MIN(1129,K1826)*overallRate))</f>
        <v>#VALUE!</v>
      </c>
    </row>
    <row r="1827" spans="12:21" x14ac:dyDescent="0.5">
      <c r="L1827" s="56" t="str">
        <f>IF(ISTEXT(overallRate),"Effectuez l’étape 1",IF(OR(COUNT($C1827,H1827)&lt;&gt;2,overallRate=0),0,IF(D1827="Oui",ROUND(MAX(IF($B1827="Non - avec lien de dépendance",0,MIN((0.75*H1827),847)),MIN(H1827,(0.75*$C1827),847)),2),R1827)))</f>
        <v>Effectuez l’étape 1</v>
      </c>
      <c r="M1827" s="56" t="str">
        <f>IF(ISTEXT(overallRate),"Effectuez l’étape 1",IF(OR(COUNT($C1827,I1827)&lt;&gt;2,overallRate=0),0,IF(E1827="Yes",ROUND(MAX(IF($B1827="Non - avec lien de dépendance",0,MIN((0.75*I1827),847)),MIN(I1827,(0.75*$C1827),847)),2),S1827)))</f>
        <v>Effectuez l’étape 1</v>
      </c>
      <c r="N1827" s="56" t="str">
        <f>IF(ISTEXT(overallRate),"Effectuez l’étape 1",IF(OR(COUNT($C1827,J1827)&lt;&gt;2,overallRate=0),0,IF(F1827="Yes",ROUND(MAX(IF($B1827="Non - avec lien de dépendance",0,MIN((0.75*J1827),847)),MIN(J1827,(0.75*$C1827),847)),2),T1827)))</f>
        <v>Effectuez l’étape 1</v>
      </c>
      <c r="O1827" s="56" t="str">
        <f>IF(ISTEXT(overallRate),"Effectuez l’étape 1",IF(OR(COUNT($C1827,K1827)&lt;&gt;2,overallRate=0),0,IF(G1827="Yes",ROUND(MAX(IF($B1827="Non - avec lien de dépendance",0,MIN((0.75*K1827),847)),MIN(K1827,(0.75*$C1827),847)),2),U1827)))</f>
        <v>Effectuez l’étape 1</v>
      </c>
      <c r="P1827" s="3">
        <f t="shared" si="28"/>
        <v>0</v>
      </c>
      <c r="R1827" s="110" t="e">
        <f>IF(revenueReduction&gt;0.3,MAX(IF($B1827="Non - avec lien de dépendance",MIN(1129,H1827,$C1827)*overallRate,MIN(1129,H1827)*overallRate),ROUND(MAX(IF($B1827="Non - avec lien de dépendance",0,MIN((0.75*H1827),847)),MIN(H1827,(0.75*$C1827),847)),2)),IF($B1827="Non - avec lien de dépendance",MIN(1129,H1827,$C1827)*overallRate,MIN(1129,H1827)*overallRate))</f>
        <v>#VALUE!</v>
      </c>
      <c r="S1827" s="110" t="e">
        <f>IF(revenueReduction&gt;0.3,MAX(IF($B1827="Non - avec lien de dépendance",MIN(1129,I1827,$C1827)*overallRate,MIN(1129,I1827)*overallRate),ROUND(MAX(IF($B1827="Non - avec lien de dépendance",0,MIN((0.75*I1827),847)),MIN(I1827,(0.75*$C1827),847)),2)),IF($B1827="Non - avec lien de dépendance",MIN(1129,I1827,$C1827)*overallRate,MIN(1129,I1827)*overallRate))</f>
        <v>#VALUE!</v>
      </c>
      <c r="T1827" s="110" t="e">
        <f>IF(revenueReduction&gt;0.3,MAX(IF($B1827="Non - avec lien de dépendance",MIN(1129,J1827,$C1827)*overallRate,MIN(1129,J1827)*overallRate),ROUND(MAX(IF($B1827="Non - avec lien de dépendance",0,MIN((0.75*J1827),847)),MIN(J1827,(0.75*$C1827),847)),2)),IF($B1827="Non - avec lien de dépendance",MIN(1129,J1827,$C1827)*overallRate,MIN(1129,J1827)*overallRate))</f>
        <v>#VALUE!</v>
      </c>
      <c r="U1827" s="110" t="e">
        <f>IF(revenueReduction&gt;0.3,MAX(IF($B1827="Non - avec lien de dépendance",MIN(1129,K1827,$C1827)*overallRate,MIN(1129,K1827)*overallRate),ROUND(MAX(IF($B1827="Non - avec lien de dépendance",0,MIN((0.75*K1827),847)),MIN(K1827,(0.75*$C1827),847)),2)),IF($B1827="Non - avec lien de dépendance",MIN(1129,K1827,$C1827)*overallRate,MIN(1129,K1827)*overallRate))</f>
        <v>#VALUE!</v>
      </c>
    </row>
    <row r="1828" spans="12:21" x14ac:dyDescent="0.5">
      <c r="L1828" s="56" t="str">
        <f>IF(ISTEXT(overallRate),"Effectuez l’étape 1",IF(OR(COUNT($C1828,H1828)&lt;&gt;2,overallRate=0),0,IF(D1828="Oui",ROUND(MAX(IF($B1828="Non - avec lien de dépendance",0,MIN((0.75*H1828),847)),MIN(H1828,(0.75*$C1828),847)),2),R1828)))</f>
        <v>Effectuez l’étape 1</v>
      </c>
      <c r="M1828" s="56" t="str">
        <f>IF(ISTEXT(overallRate),"Effectuez l’étape 1",IF(OR(COUNT($C1828,I1828)&lt;&gt;2,overallRate=0),0,IF(E1828="Yes",ROUND(MAX(IF($B1828="Non - avec lien de dépendance",0,MIN((0.75*I1828),847)),MIN(I1828,(0.75*$C1828),847)),2),S1828)))</f>
        <v>Effectuez l’étape 1</v>
      </c>
      <c r="N1828" s="56" t="str">
        <f>IF(ISTEXT(overallRate),"Effectuez l’étape 1",IF(OR(COUNT($C1828,J1828)&lt;&gt;2,overallRate=0),0,IF(F1828="Yes",ROUND(MAX(IF($B1828="Non - avec lien de dépendance",0,MIN((0.75*J1828),847)),MIN(J1828,(0.75*$C1828),847)),2),T1828)))</f>
        <v>Effectuez l’étape 1</v>
      </c>
      <c r="O1828" s="56" t="str">
        <f>IF(ISTEXT(overallRate),"Effectuez l’étape 1",IF(OR(COUNT($C1828,K1828)&lt;&gt;2,overallRate=0),0,IF(G1828="Yes",ROUND(MAX(IF($B1828="Non - avec lien de dépendance",0,MIN((0.75*K1828),847)),MIN(K1828,(0.75*$C1828),847)),2),U1828)))</f>
        <v>Effectuez l’étape 1</v>
      </c>
      <c r="P1828" s="3">
        <f t="shared" si="28"/>
        <v>0</v>
      </c>
      <c r="R1828" s="110" t="e">
        <f>IF(revenueReduction&gt;0.3,MAX(IF($B1828="Non - avec lien de dépendance",MIN(1129,H1828,$C1828)*overallRate,MIN(1129,H1828)*overallRate),ROUND(MAX(IF($B1828="Non - avec lien de dépendance",0,MIN((0.75*H1828),847)),MIN(H1828,(0.75*$C1828),847)),2)),IF($B1828="Non - avec lien de dépendance",MIN(1129,H1828,$C1828)*overallRate,MIN(1129,H1828)*overallRate))</f>
        <v>#VALUE!</v>
      </c>
      <c r="S1828" s="110" t="e">
        <f>IF(revenueReduction&gt;0.3,MAX(IF($B1828="Non - avec lien de dépendance",MIN(1129,I1828,$C1828)*overallRate,MIN(1129,I1828)*overallRate),ROUND(MAX(IF($B1828="Non - avec lien de dépendance",0,MIN((0.75*I1828),847)),MIN(I1828,(0.75*$C1828),847)),2)),IF($B1828="Non - avec lien de dépendance",MIN(1129,I1828,$C1828)*overallRate,MIN(1129,I1828)*overallRate))</f>
        <v>#VALUE!</v>
      </c>
      <c r="T1828" s="110" t="e">
        <f>IF(revenueReduction&gt;0.3,MAX(IF($B1828="Non - avec lien de dépendance",MIN(1129,J1828,$C1828)*overallRate,MIN(1129,J1828)*overallRate),ROUND(MAX(IF($B1828="Non - avec lien de dépendance",0,MIN((0.75*J1828),847)),MIN(J1828,(0.75*$C1828),847)),2)),IF($B1828="Non - avec lien de dépendance",MIN(1129,J1828,$C1828)*overallRate,MIN(1129,J1828)*overallRate))</f>
        <v>#VALUE!</v>
      </c>
      <c r="U1828" s="110" t="e">
        <f>IF(revenueReduction&gt;0.3,MAX(IF($B1828="Non - avec lien de dépendance",MIN(1129,K1828,$C1828)*overallRate,MIN(1129,K1828)*overallRate),ROUND(MAX(IF($B1828="Non - avec lien de dépendance",0,MIN((0.75*K1828),847)),MIN(K1828,(0.75*$C1828),847)),2)),IF($B1828="Non - avec lien de dépendance",MIN(1129,K1828,$C1828)*overallRate,MIN(1129,K1828)*overallRate))</f>
        <v>#VALUE!</v>
      </c>
    </row>
    <row r="1829" spans="12:21" x14ac:dyDescent="0.5">
      <c r="L1829" s="56" t="str">
        <f>IF(ISTEXT(overallRate),"Effectuez l’étape 1",IF(OR(COUNT($C1829,H1829)&lt;&gt;2,overallRate=0),0,IF(D1829="Oui",ROUND(MAX(IF($B1829="Non - avec lien de dépendance",0,MIN((0.75*H1829),847)),MIN(H1829,(0.75*$C1829),847)),2),R1829)))</f>
        <v>Effectuez l’étape 1</v>
      </c>
      <c r="M1829" s="56" t="str">
        <f>IF(ISTEXT(overallRate),"Effectuez l’étape 1",IF(OR(COUNT($C1829,I1829)&lt;&gt;2,overallRate=0),0,IF(E1829="Yes",ROUND(MAX(IF($B1829="Non - avec lien de dépendance",0,MIN((0.75*I1829),847)),MIN(I1829,(0.75*$C1829),847)),2),S1829)))</f>
        <v>Effectuez l’étape 1</v>
      </c>
      <c r="N1829" s="56" t="str">
        <f>IF(ISTEXT(overallRate),"Effectuez l’étape 1",IF(OR(COUNT($C1829,J1829)&lt;&gt;2,overallRate=0),0,IF(F1829="Yes",ROUND(MAX(IF($B1829="Non - avec lien de dépendance",0,MIN((0.75*J1829),847)),MIN(J1829,(0.75*$C1829),847)),2),T1829)))</f>
        <v>Effectuez l’étape 1</v>
      </c>
      <c r="O1829" s="56" t="str">
        <f>IF(ISTEXT(overallRate),"Effectuez l’étape 1",IF(OR(COUNT($C1829,K1829)&lt;&gt;2,overallRate=0),0,IF(G1829="Yes",ROUND(MAX(IF($B1829="Non - avec lien de dépendance",0,MIN((0.75*K1829),847)),MIN(K1829,(0.75*$C1829),847)),2),U1829)))</f>
        <v>Effectuez l’étape 1</v>
      </c>
      <c r="P1829" s="3">
        <f t="shared" si="28"/>
        <v>0</v>
      </c>
      <c r="R1829" s="110" t="e">
        <f>IF(revenueReduction&gt;0.3,MAX(IF($B1829="Non - avec lien de dépendance",MIN(1129,H1829,$C1829)*overallRate,MIN(1129,H1829)*overallRate),ROUND(MAX(IF($B1829="Non - avec lien de dépendance",0,MIN((0.75*H1829),847)),MIN(H1829,(0.75*$C1829),847)),2)),IF($B1829="Non - avec lien de dépendance",MIN(1129,H1829,$C1829)*overallRate,MIN(1129,H1829)*overallRate))</f>
        <v>#VALUE!</v>
      </c>
      <c r="S1829" s="110" t="e">
        <f>IF(revenueReduction&gt;0.3,MAX(IF($B1829="Non - avec lien de dépendance",MIN(1129,I1829,$C1829)*overallRate,MIN(1129,I1829)*overallRate),ROUND(MAX(IF($B1829="Non - avec lien de dépendance",0,MIN((0.75*I1829),847)),MIN(I1829,(0.75*$C1829),847)),2)),IF($B1829="Non - avec lien de dépendance",MIN(1129,I1829,$C1829)*overallRate,MIN(1129,I1829)*overallRate))</f>
        <v>#VALUE!</v>
      </c>
      <c r="T1829" s="110" t="e">
        <f>IF(revenueReduction&gt;0.3,MAX(IF($B1829="Non - avec lien de dépendance",MIN(1129,J1829,$C1829)*overallRate,MIN(1129,J1829)*overallRate),ROUND(MAX(IF($B1829="Non - avec lien de dépendance",0,MIN((0.75*J1829),847)),MIN(J1829,(0.75*$C1829),847)),2)),IF($B1829="Non - avec lien de dépendance",MIN(1129,J1829,$C1829)*overallRate,MIN(1129,J1829)*overallRate))</f>
        <v>#VALUE!</v>
      </c>
      <c r="U1829" s="110" t="e">
        <f>IF(revenueReduction&gt;0.3,MAX(IF($B1829="Non - avec lien de dépendance",MIN(1129,K1829,$C1829)*overallRate,MIN(1129,K1829)*overallRate),ROUND(MAX(IF($B1829="Non - avec lien de dépendance",0,MIN((0.75*K1829),847)),MIN(K1829,(0.75*$C1829),847)),2)),IF($B1829="Non - avec lien de dépendance",MIN(1129,K1829,$C1829)*overallRate,MIN(1129,K1829)*overallRate))</f>
        <v>#VALUE!</v>
      </c>
    </row>
    <row r="1830" spans="12:21" x14ac:dyDescent="0.5">
      <c r="L1830" s="56" t="str">
        <f>IF(ISTEXT(overallRate),"Effectuez l’étape 1",IF(OR(COUNT($C1830,H1830)&lt;&gt;2,overallRate=0),0,IF(D1830="Oui",ROUND(MAX(IF($B1830="Non - avec lien de dépendance",0,MIN((0.75*H1830),847)),MIN(H1830,(0.75*$C1830),847)),2),R1830)))</f>
        <v>Effectuez l’étape 1</v>
      </c>
      <c r="M1830" s="56" t="str">
        <f>IF(ISTEXT(overallRate),"Effectuez l’étape 1",IF(OR(COUNT($C1830,I1830)&lt;&gt;2,overallRate=0),0,IF(E1830="Yes",ROUND(MAX(IF($B1830="Non - avec lien de dépendance",0,MIN((0.75*I1830),847)),MIN(I1830,(0.75*$C1830),847)),2),S1830)))</f>
        <v>Effectuez l’étape 1</v>
      </c>
      <c r="N1830" s="56" t="str">
        <f>IF(ISTEXT(overallRate),"Effectuez l’étape 1",IF(OR(COUNT($C1830,J1830)&lt;&gt;2,overallRate=0),0,IF(F1830="Yes",ROUND(MAX(IF($B1830="Non - avec lien de dépendance",0,MIN((0.75*J1830),847)),MIN(J1830,(0.75*$C1830),847)),2),T1830)))</f>
        <v>Effectuez l’étape 1</v>
      </c>
      <c r="O1830" s="56" t="str">
        <f>IF(ISTEXT(overallRate),"Effectuez l’étape 1",IF(OR(COUNT($C1830,K1830)&lt;&gt;2,overallRate=0),0,IF(G1830="Yes",ROUND(MAX(IF($B1830="Non - avec lien de dépendance",0,MIN((0.75*K1830),847)),MIN(K1830,(0.75*$C1830),847)),2),U1830)))</f>
        <v>Effectuez l’étape 1</v>
      </c>
      <c r="P1830" s="3">
        <f t="shared" si="28"/>
        <v>0</v>
      </c>
      <c r="R1830" s="110" t="e">
        <f>IF(revenueReduction&gt;0.3,MAX(IF($B1830="Non - avec lien de dépendance",MIN(1129,H1830,$C1830)*overallRate,MIN(1129,H1830)*overallRate),ROUND(MAX(IF($B1830="Non - avec lien de dépendance",0,MIN((0.75*H1830),847)),MIN(H1830,(0.75*$C1830),847)),2)),IF($B1830="Non - avec lien de dépendance",MIN(1129,H1830,$C1830)*overallRate,MIN(1129,H1830)*overallRate))</f>
        <v>#VALUE!</v>
      </c>
      <c r="S1830" s="110" t="e">
        <f>IF(revenueReduction&gt;0.3,MAX(IF($B1830="Non - avec lien de dépendance",MIN(1129,I1830,$C1830)*overallRate,MIN(1129,I1830)*overallRate),ROUND(MAX(IF($B1830="Non - avec lien de dépendance",0,MIN((0.75*I1830),847)),MIN(I1830,(0.75*$C1830),847)),2)),IF($B1830="Non - avec lien de dépendance",MIN(1129,I1830,$C1830)*overallRate,MIN(1129,I1830)*overallRate))</f>
        <v>#VALUE!</v>
      </c>
      <c r="T1830" s="110" t="e">
        <f>IF(revenueReduction&gt;0.3,MAX(IF($B1830="Non - avec lien de dépendance",MIN(1129,J1830,$C1830)*overallRate,MIN(1129,J1830)*overallRate),ROUND(MAX(IF($B1830="Non - avec lien de dépendance",0,MIN((0.75*J1830),847)),MIN(J1830,(0.75*$C1830),847)),2)),IF($B1830="Non - avec lien de dépendance",MIN(1129,J1830,$C1830)*overallRate,MIN(1129,J1830)*overallRate))</f>
        <v>#VALUE!</v>
      </c>
      <c r="U1830" s="110" t="e">
        <f>IF(revenueReduction&gt;0.3,MAX(IF($B1830="Non - avec lien de dépendance",MIN(1129,K1830,$C1830)*overallRate,MIN(1129,K1830)*overallRate),ROUND(MAX(IF($B1830="Non - avec lien de dépendance",0,MIN((0.75*K1830),847)),MIN(K1830,(0.75*$C1830),847)),2)),IF($B1830="Non - avec lien de dépendance",MIN(1129,K1830,$C1830)*overallRate,MIN(1129,K1830)*overallRate))</f>
        <v>#VALUE!</v>
      </c>
    </row>
    <row r="1831" spans="12:21" x14ac:dyDescent="0.5">
      <c r="L1831" s="56" t="str">
        <f>IF(ISTEXT(overallRate),"Effectuez l’étape 1",IF(OR(COUNT($C1831,H1831)&lt;&gt;2,overallRate=0),0,IF(D1831="Oui",ROUND(MAX(IF($B1831="Non - avec lien de dépendance",0,MIN((0.75*H1831),847)),MIN(H1831,(0.75*$C1831),847)),2),R1831)))</f>
        <v>Effectuez l’étape 1</v>
      </c>
      <c r="M1831" s="56" t="str">
        <f>IF(ISTEXT(overallRate),"Effectuez l’étape 1",IF(OR(COUNT($C1831,I1831)&lt;&gt;2,overallRate=0),0,IF(E1831="Yes",ROUND(MAX(IF($B1831="Non - avec lien de dépendance",0,MIN((0.75*I1831),847)),MIN(I1831,(0.75*$C1831),847)),2),S1831)))</f>
        <v>Effectuez l’étape 1</v>
      </c>
      <c r="N1831" s="56" t="str">
        <f>IF(ISTEXT(overallRate),"Effectuez l’étape 1",IF(OR(COUNT($C1831,J1831)&lt;&gt;2,overallRate=0),0,IF(F1831="Yes",ROUND(MAX(IF($B1831="Non - avec lien de dépendance",0,MIN((0.75*J1831),847)),MIN(J1831,(0.75*$C1831),847)),2),T1831)))</f>
        <v>Effectuez l’étape 1</v>
      </c>
      <c r="O1831" s="56" t="str">
        <f>IF(ISTEXT(overallRate),"Effectuez l’étape 1",IF(OR(COUNT($C1831,K1831)&lt;&gt;2,overallRate=0),0,IF(G1831="Yes",ROUND(MAX(IF($B1831="Non - avec lien de dépendance",0,MIN((0.75*K1831),847)),MIN(K1831,(0.75*$C1831),847)),2),U1831)))</f>
        <v>Effectuez l’étape 1</v>
      </c>
      <c r="P1831" s="3">
        <f t="shared" si="28"/>
        <v>0</v>
      </c>
      <c r="R1831" s="110" t="e">
        <f>IF(revenueReduction&gt;0.3,MAX(IF($B1831="Non - avec lien de dépendance",MIN(1129,H1831,$C1831)*overallRate,MIN(1129,H1831)*overallRate),ROUND(MAX(IF($B1831="Non - avec lien de dépendance",0,MIN((0.75*H1831),847)),MIN(H1831,(0.75*$C1831),847)),2)),IF($B1831="Non - avec lien de dépendance",MIN(1129,H1831,$C1831)*overallRate,MIN(1129,H1831)*overallRate))</f>
        <v>#VALUE!</v>
      </c>
      <c r="S1831" s="110" t="e">
        <f>IF(revenueReduction&gt;0.3,MAX(IF($B1831="Non - avec lien de dépendance",MIN(1129,I1831,$C1831)*overallRate,MIN(1129,I1831)*overallRate),ROUND(MAX(IF($B1831="Non - avec lien de dépendance",0,MIN((0.75*I1831),847)),MIN(I1831,(0.75*$C1831),847)),2)),IF($B1831="Non - avec lien de dépendance",MIN(1129,I1831,$C1831)*overallRate,MIN(1129,I1831)*overallRate))</f>
        <v>#VALUE!</v>
      </c>
      <c r="T1831" s="110" t="e">
        <f>IF(revenueReduction&gt;0.3,MAX(IF($B1831="Non - avec lien de dépendance",MIN(1129,J1831,$C1831)*overallRate,MIN(1129,J1831)*overallRate),ROUND(MAX(IF($B1831="Non - avec lien de dépendance",0,MIN((0.75*J1831),847)),MIN(J1831,(0.75*$C1831),847)),2)),IF($B1831="Non - avec lien de dépendance",MIN(1129,J1831,$C1831)*overallRate,MIN(1129,J1831)*overallRate))</f>
        <v>#VALUE!</v>
      </c>
      <c r="U1831" s="110" t="e">
        <f>IF(revenueReduction&gt;0.3,MAX(IF($B1831="Non - avec lien de dépendance",MIN(1129,K1831,$C1831)*overallRate,MIN(1129,K1831)*overallRate),ROUND(MAX(IF($B1831="Non - avec lien de dépendance",0,MIN((0.75*K1831),847)),MIN(K1831,(0.75*$C1831),847)),2)),IF($B1831="Non - avec lien de dépendance",MIN(1129,K1831,$C1831)*overallRate,MIN(1129,K1831)*overallRate))</f>
        <v>#VALUE!</v>
      </c>
    </row>
    <row r="1832" spans="12:21" x14ac:dyDescent="0.5">
      <c r="L1832" s="56" t="str">
        <f>IF(ISTEXT(overallRate),"Effectuez l’étape 1",IF(OR(COUNT($C1832,H1832)&lt;&gt;2,overallRate=0),0,IF(D1832="Oui",ROUND(MAX(IF($B1832="Non - avec lien de dépendance",0,MIN((0.75*H1832),847)),MIN(H1832,(0.75*$C1832),847)),2),R1832)))</f>
        <v>Effectuez l’étape 1</v>
      </c>
      <c r="M1832" s="56" t="str">
        <f>IF(ISTEXT(overallRate),"Effectuez l’étape 1",IF(OR(COUNT($C1832,I1832)&lt;&gt;2,overallRate=0),0,IF(E1832="Yes",ROUND(MAX(IF($B1832="Non - avec lien de dépendance",0,MIN((0.75*I1832),847)),MIN(I1832,(0.75*$C1832),847)),2),S1832)))</f>
        <v>Effectuez l’étape 1</v>
      </c>
      <c r="N1832" s="56" t="str">
        <f>IF(ISTEXT(overallRate),"Effectuez l’étape 1",IF(OR(COUNT($C1832,J1832)&lt;&gt;2,overallRate=0),0,IF(F1832="Yes",ROUND(MAX(IF($B1832="Non - avec lien de dépendance",0,MIN((0.75*J1832),847)),MIN(J1832,(0.75*$C1832),847)),2),T1832)))</f>
        <v>Effectuez l’étape 1</v>
      </c>
      <c r="O1832" s="56" t="str">
        <f>IF(ISTEXT(overallRate),"Effectuez l’étape 1",IF(OR(COUNT($C1832,K1832)&lt;&gt;2,overallRate=0),0,IF(G1832="Yes",ROUND(MAX(IF($B1832="Non - avec lien de dépendance",0,MIN((0.75*K1832),847)),MIN(K1832,(0.75*$C1832),847)),2),U1832)))</f>
        <v>Effectuez l’étape 1</v>
      </c>
      <c r="P1832" s="3">
        <f t="shared" si="28"/>
        <v>0</v>
      </c>
      <c r="R1832" s="110" t="e">
        <f>IF(revenueReduction&gt;0.3,MAX(IF($B1832="Non - avec lien de dépendance",MIN(1129,H1832,$C1832)*overallRate,MIN(1129,H1832)*overallRate),ROUND(MAX(IF($B1832="Non - avec lien de dépendance",0,MIN((0.75*H1832),847)),MIN(H1832,(0.75*$C1832),847)),2)),IF($B1832="Non - avec lien de dépendance",MIN(1129,H1832,$C1832)*overallRate,MIN(1129,H1832)*overallRate))</f>
        <v>#VALUE!</v>
      </c>
      <c r="S1832" s="110" t="e">
        <f>IF(revenueReduction&gt;0.3,MAX(IF($B1832="Non - avec lien de dépendance",MIN(1129,I1832,$C1832)*overallRate,MIN(1129,I1832)*overallRate),ROUND(MAX(IF($B1832="Non - avec lien de dépendance",0,MIN((0.75*I1832),847)),MIN(I1832,(0.75*$C1832),847)),2)),IF($B1832="Non - avec lien de dépendance",MIN(1129,I1832,$C1832)*overallRate,MIN(1129,I1832)*overallRate))</f>
        <v>#VALUE!</v>
      </c>
      <c r="T1832" s="110" t="e">
        <f>IF(revenueReduction&gt;0.3,MAX(IF($B1832="Non - avec lien de dépendance",MIN(1129,J1832,$C1832)*overallRate,MIN(1129,J1832)*overallRate),ROUND(MAX(IF($B1832="Non - avec lien de dépendance",0,MIN((0.75*J1832),847)),MIN(J1832,(0.75*$C1832),847)),2)),IF($B1832="Non - avec lien de dépendance",MIN(1129,J1832,$C1832)*overallRate,MIN(1129,J1832)*overallRate))</f>
        <v>#VALUE!</v>
      </c>
      <c r="U1832" s="110" t="e">
        <f>IF(revenueReduction&gt;0.3,MAX(IF($B1832="Non - avec lien de dépendance",MIN(1129,K1832,$C1832)*overallRate,MIN(1129,K1832)*overallRate),ROUND(MAX(IF($B1832="Non - avec lien de dépendance",0,MIN((0.75*K1832),847)),MIN(K1832,(0.75*$C1832),847)),2)),IF($B1832="Non - avec lien de dépendance",MIN(1129,K1832,$C1832)*overallRate,MIN(1129,K1832)*overallRate))</f>
        <v>#VALUE!</v>
      </c>
    </row>
    <row r="1833" spans="12:21" x14ac:dyDescent="0.5">
      <c r="L1833" s="56" t="str">
        <f>IF(ISTEXT(overallRate),"Effectuez l’étape 1",IF(OR(COUNT($C1833,H1833)&lt;&gt;2,overallRate=0),0,IF(D1833="Oui",ROUND(MAX(IF($B1833="Non - avec lien de dépendance",0,MIN((0.75*H1833),847)),MIN(H1833,(0.75*$C1833),847)),2),R1833)))</f>
        <v>Effectuez l’étape 1</v>
      </c>
      <c r="M1833" s="56" t="str">
        <f>IF(ISTEXT(overallRate),"Effectuez l’étape 1",IF(OR(COUNT($C1833,I1833)&lt;&gt;2,overallRate=0),0,IF(E1833="Yes",ROUND(MAX(IF($B1833="Non - avec lien de dépendance",0,MIN((0.75*I1833),847)),MIN(I1833,(0.75*$C1833),847)),2),S1833)))</f>
        <v>Effectuez l’étape 1</v>
      </c>
      <c r="N1833" s="56" t="str">
        <f>IF(ISTEXT(overallRate),"Effectuez l’étape 1",IF(OR(COUNT($C1833,J1833)&lt;&gt;2,overallRate=0),0,IF(F1833="Yes",ROUND(MAX(IF($B1833="Non - avec lien de dépendance",0,MIN((0.75*J1833),847)),MIN(J1833,(0.75*$C1833),847)),2),T1833)))</f>
        <v>Effectuez l’étape 1</v>
      </c>
      <c r="O1833" s="56" t="str">
        <f>IF(ISTEXT(overallRate),"Effectuez l’étape 1",IF(OR(COUNT($C1833,K1833)&lt;&gt;2,overallRate=0),0,IF(G1833="Yes",ROUND(MAX(IF($B1833="Non - avec lien de dépendance",0,MIN((0.75*K1833),847)),MIN(K1833,(0.75*$C1833),847)),2),U1833)))</f>
        <v>Effectuez l’étape 1</v>
      </c>
      <c r="P1833" s="3">
        <f t="shared" si="28"/>
        <v>0</v>
      </c>
      <c r="R1833" s="110" t="e">
        <f>IF(revenueReduction&gt;0.3,MAX(IF($B1833="Non - avec lien de dépendance",MIN(1129,H1833,$C1833)*overallRate,MIN(1129,H1833)*overallRate),ROUND(MAX(IF($B1833="Non - avec lien de dépendance",0,MIN((0.75*H1833),847)),MIN(H1833,(0.75*$C1833),847)),2)),IF($B1833="Non - avec lien de dépendance",MIN(1129,H1833,$C1833)*overallRate,MIN(1129,H1833)*overallRate))</f>
        <v>#VALUE!</v>
      </c>
      <c r="S1833" s="110" t="e">
        <f>IF(revenueReduction&gt;0.3,MAX(IF($B1833="Non - avec lien de dépendance",MIN(1129,I1833,$C1833)*overallRate,MIN(1129,I1833)*overallRate),ROUND(MAX(IF($B1833="Non - avec lien de dépendance",0,MIN((0.75*I1833),847)),MIN(I1833,(0.75*$C1833),847)),2)),IF($B1833="Non - avec lien de dépendance",MIN(1129,I1833,$C1833)*overallRate,MIN(1129,I1833)*overallRate))</f>
        <v>#VALUE!</v>
      </c>
      <c r="T1833" s="110" t="e">
        <f>IF(revenueReduction&gt;0.3,MAX(IF($B1833="Non - avec lien de dépendance",MIN(1129,J1833,$C1833)*overallRate,MIN(1129,J1833)*overallRate),ROUND(MAX(IF($B1833="Non - avec lien de dépendance",0,MIN((0.75*J1833),847)),MIN(J1833,(0.75*$C1833),847)),2)),IF($B1833="Non - avec lien de dépendance",MIN(1129,J1833,$C1833)*overallRate,MIN(1129,J1833)*overallRate))</f>
        <v>#VALUE!</v>
      </c>
      <c r="U1833" s="110" t="e">
        <f>IF(revenueReduction&gt;0.3,MAX(IF($B1833="Non - avec lien de dépendance",MIN(1129,K1833,$C1833)*overallRate,MIN(1129,K1833)*overallRate),ROUND(MAX(IF($B1833="Non - avec lien de dépendance",0,MIN((0.75*K1833),847)),MIN(K1833,(0.75*$C1833),847)),2)),IF($B1833="Non - avec lien de dépendance",MIN(1129,K1833,$C1833)*overallRate,MIN(1129,K1833)*overallRate))</f>
        <v>#VALUE!</v>
      </c>
    </row>
    <row r="1834" spans="12:21" x14ac:dyDescent="0.5">
      <c r="L1834" s="56" t="str">
        <f>IF(ISTEXT(overallRate),"Effectuez l’étape 1",IF(OR(COUNT($C1834,H1834)&lt;&gt;2,overallRate=0),0,IF(D1834="Oui",ROUND(MAX(IF($B1834="Non - avec lien de dépendance",0,MIN((0.75*H1834),847)),MIN(H1834,(0.75*$C1834),847)),2),R1834)))</f>
        <v>Effectuez l’étape 1</v>
      </c>
      <c r="M1834" s="56" t="str">
        <f>IF(ISTEXT(overallRate),"Effectuez l’étape 1",IF(OR(COUNT($C1834,I1834)&lt;&gt;2,overallRate=0),0,IF(E1834="Yes",ROUND(MAX(IF($B1834="Non - avec lien de dépendance",0,MIN((0.75*I1834),847)),MIN(I1834,(0.75*$C1834),847)),2),S1834)))</f>
        <v>Effectuez l’étape 1</v>
      </c>
      <c r="N1834" s="56" t="str">
        <f>IF(ISTEXT(overallRate),"Effectuez l’étape 1",IF(OR(COUNT($C1834,J1834)&lt;&gt;2,overallRate=0),0,IF(F1834="Yes",ROUND(MAX(IF($B1834="Non - avec lien de dépendance",0,MIN((0.75*J1834),847)),MIN(J1834,(0.75*$C1834),847)),2),T1834)))</f>
        <v>Effectuez l’étape 1</v>
      </c>
      <c r="O1834" s="56" t="str">
        <f>IF(ISTEXT(overallRate),"Effectuez l’étape 1",IF(OR(COUNT($C1834,K1834)&lt;&gt;2,overallRate=0),0,IF(G1834="Yes",ROUND(MAX(IF($B1834="Non - avec lien de dépendance",0,MIN((0.75*K1834),847)),MIN(K1834,(0.75*$C1834),847)),2),U1834)))</f>
        <v>Effectuez l’étape 1</v>
      </c>
      <c r="P1834" s="3">
        <f t="shared" si="28"/>
        <v>0</v>
      </c>
      <c r="R1834" s="110" t="e">
        <f>IF(revenueReduction&gt;0.3,MAX(IF($B1834="Non - avec lien de dépendance",MIN(1129,H1834,$C1834)*overallRate,MIN(1129,H1834)*overallRate),ROUND(MAX(IF($B1834="Non - avec lien de dépendance",0,MIN((0.75*H1834),847)),MIN(H1834,(0.75*$C1834),847)),2)),IF($B1834="Non - avec lien de dépendance",MIN(1129,H1834,$C1834)*overallRate,MIN(1129,H1834)*overallRate))</f>
        <v>#VALUE!</v>
      </c>
      <c r="S1834" s="110" t="e">
        <f>IF(revenueReduction&gt;0.3,MAX(IF($B1834="Non - avec lien de dépendance",MIN(1129,I1834,$C1834)*overallRate,MIN(1129,I1834)*overallRate),ROUND(MAX(IF($B1834="Non - avec lien de dépendance",0,MIN((0.75*I1834),847)),MIN(I1834,(0.75*$C1834),847)),2)),IF($B1834="Non - avec lien de dépendance",MIN(1129,I1834,$C1834)*overallRate,MIN(1129,I1834)*overallRate))</f>
        <v>#VALUE!</v>
      </c>
      <c r="T1834" s="110" t="e">
        <f>IF(revenueReduction&gt;0.3,MAX(IF($B1834="Non - avec lien de dépendance",MIN(1129,J1834,$C1834)*overallRate,MIN(1129,J1834)*overallRate),ROUND(MAX(IF($B1834="Non - avec lien de dépendance",0,MIN((0.75*J1834),847)),MIN(J1834,(0.75*$C1834),847)),2)),IF($B1834="Non - avec lien de dépendance",MIN(1129,J1834,$C1834)*overallRate,MIN(1129,J1834)*overallRate))</f>
        <v>#VALUE!</v>
      </c>
      <c r="U1834" s="110" t="e">
        <f>IF(revenueReduction&gt;0.3,MAX(IF($B1834="Non - avec lien de dépendance",MIN(1129,K1834,$C1834)*overallRate,MIN(1129,K1834)*overallRate),ROUND(MAX(IF($B1834="Non - avec lien de dépendance",0,MIN((0.75*K1834),847)),MIN(K1834,(0.75*$C1834),847)),2)),IF($B1834="Non - avec lien de dépendance",MIN(1129,K1834,$C1834)*overallRate,MIN(1129,K1834)*overallRate))</f>
        <v>#VALUE!</v>
      </c>
    </row>
    <row r="1835" spans="12:21" x14ac:dyDescent="0.5">
      <c r="L1835" s="56" t="str">
        <f>IF(ISTEXT(overallRate),"Effectuez l’étape 1",IF(OR(COUNT($C1835,H1835)&lt;&gt;2,overallRate=0),0,IF(D1835="Oui",ROUND(MAX(IF($B1835="Non - avec lien de dépendance",0,MIN((0.75*H1835),847)),MIN(H1835,(0.75*$C1835),847)),2),R1835)))</f>
        <v>Effectuez l’étape 1</v>
      </c>
      <c r="M1835" s="56" t="str">
        <f>IF(ISTEXT(overallRate),"Effectuez l’étape 1",IF(OR(COUNT($C1835,I1835)&lt;&gt;2,overallRate=0),0,IF(E1835="Yes",ROUND(MAX(IF($B1835="Non - avec lien de dépendance",0,MIN((0.75*I1835),847)),MIN(I1835,(0.75*$C1835),847)),2),S1835)))</f>
        <v>Effectuez l’étape 1</v>
      </c>
      <c r="N1835" s="56" t="str">
        <f>IF(ISTEXT(overallRate),"Effectuez l’étape 1",IF(OR(COUNT($C1835,J1835)&lt;&gt;2,overallRate=0),0,IF(F1835="Yes",ROUND(MAX(IF($B1835="Non - avec lien de dépendance",0,MIN((0.75*J1835),847)),MIN(J1835,(0.75*$C1835),847)),2),T1835)))</f>
        <v>Effectuez l’étape 1</v>
      </c>
      <c r="O1835" s="56" t="str">
        <f>IF(ISTEXT(overallRate),"Effectuez l’étape 1",IF(OR(COUNT($C1835,K1835)&lt;&gt;2,overallRate=0),0,IF(G1835="Yes",ROUND(MAX(IF($B1835="Non - avec lien de dépendance",0,MIN((0.75*K1835),847)),MIN(K1835,(0.75*$C1835),847)),2),U1835)))</f>
        <v>Effectuez l’étape 1</v>
      </c>
      <c r="P1835" s="3">
        <f t="shared" si="28"/>
        <v>0</v>
      </c>
      <c r="R1835" s="110" t="e">
        <f>IF(revenueReduction&gt;0.3,MAX(IF($B1835="Non - avec lien de dépendance",MIN(1129,H1835,$C1835)*overallRate,MIN(1129,H1835)*overallRate),ROUND(MAX(IF($B1835="Non - avec lien de dépendance",0,MIN((0.75*H1835),847)),MIN(H1835,(0.75*$C1835),847)),2)),IF($B1835="Non - avec lien de dépendance",MIN(1129,H1835,$C1835)*overallRate,MIN(1129,H1835)*overallRate))</f>
        <v>#VALUE!</v>
      </c>
      <c r="S1835" s="110" t="e">
        <f>IF(revenueReduction&gt;0.3,MAX(IF($B1835="Non - avec lien de dépendance",MIN(1129,I1835,$C1835)*overallRate,MIN(1129,I1835)*overallRate),ROUND(MAX(IF($B1835="Non - avec lien de dépendance",0,MIN((0.75*I1835),847)),MIN(I1835,(0.75*$C1835),847)),2)),IF($B1835="Non - avec lien de dépendance",MIN(1129,I1835,$C1835)*overallRate,MIN(1129,I1835)*overallRate))</f>
        <v>#VALUE!</v>
      </c>
      <c r="T1835" s="110" t="e">
        <f>IF(revenueReduction&gt;0.3,MAX(IF($B1835="Non - avec lien de dépendance",MIN(1129,J1835,$C1835)*overallRate,MIN(1129,J1835)*overallRate),ROUND(MAX(IF($B1835="Non - avec lien de dépendance",0,MIN((0.75*J1835),847)),MIN(J1835,(0.75*$C1835),847)),2)),IF($B1835="Non - avec lien de dépendance",MIN(1129,J1835,$C1835)*overallRate,MIN(1129,J1835)*overallRate))</f>
        <v>#VALUE!</v>
      </c>
      <c r="U1835" s="110" t="e">
        <f>IF(revenueReduction&gt;0.3,MAX(IF($B1835="Non - avec lien de dépendance",MIN(1129,K1835,$C1835)*overallRate,MIN(1129,K1835)*overallRate),ROUND(MAX(IF($B1835="Non - avec lien de dépendance",0,MIN((0.75*K1835),847)),MIN(K1835,(0.75*$C1835),847)),2)),IF($B1835="Non - avec lien de dépendance",MIN(1129,K1835,$C1835)*overallRate,MIN(1129,K1835)*overallRate))</f>
        <v>#VALUE!</v>
      </c>
    </row>
    <row r="1836" spans="12:21" x14ac:dyDescent="0.5">
      <c r="L1836" s="56" t="str">
        <f>IF(ISTEXT(overallRate),"Effectuez l’étape 1",IF(OR(COUNT($C1836,H1836)&lt;&gt;2,overallRate=0),0,IF(D1836="Oui",ROUND(MAX(IF($B1836="Non - avec lien de dépendance",0,MIN((0.75*H1836),847)),MIN(H1836,(0.75*$C1836),847)),2),R1836)))</f>
        <v>Effectuez l’étape 1</v>
      </c>
      <c r="M1836" s="56" t="str">
        <f>IF(ISTEXT(overallRate),"Effectuez l’étape 1",IF(OR(COUNT($C1836,I1836)&lt;&gt;2,overallRate=0),0,IF(E1836="Yes",ROUND(MAX(IF($B1836="Non - avec lien de dépendance",0,MIN((0.75*I1836),847)),MIN(I1836,(0.75*$C1836),847)),2),S1836)))</f>
        <v>Effectuez l’étape 1</v>
      </c>
      <c r="N1836" s="56" t="str">
        <f>IF(ISTEXT(overallRate),"Effectuez l’étape 1",IF(OR(COUNT($C1836,J1836)&lt;&gt;2,overallRate=0),0,IF(F1836="Yes",ROUND(MAX(IF($B1836="Non - avec lien de dépendance",0,MIN((0.75*J1836),847)),MIN(J1836,(0.75*$C1836),847)),2),T1836)))</f>
        <v>Effectuez l’étape 1</v>
      </c>
      <c r="O1836" s="56" t="str">
        <f>IF(ISTEXT(overallRate),"Effectuez l’étape 1",IF(OR(COUNT($C1836,K1836)&lt;&gt;2,overallRate=0),0,IF(G1836="Yes",ROUND(MAX(IF($B1836="Non - avec lien de dépendance",0,MIN((0.75*K1836),847)),MIN(K1836,(0.75*$C1836),847)),2),U1836)))</f>
        <v>Effectuez l’étape 1</v>
      </c>
      <c r="P1836" s="3">
        <f t="shared" si="28"/>
        <v>0</v>
      </c>
      <c r="R1836" s="110" t="e">
        <f>IF(revenueReduction&gt;0.3,MAX(IF($B1836="Non - avec lien de dépendance",MIN(1129,H1836,$C1836)*overallRate,MIN(1129,H1836)*overallRate),ROUND(MAX(IF($B1836="Non - avec lien de dépendance",0,MIN((0.75*H1836),847)),MIN(H1836,(0.75*$C1836),847)),2)),IF($B1836="Non - avec lien de dépendance",MIN(1129,H1836,$C1836)*overallRate,MIN(1129,H1836)*overallRate))</f>
        <v>#VALUE!</v>
      </c>
      <c r="S1836" s="110" t="e">
        <f>IF(revenueReduction&gt;0.3,MAX(IF($B1836="Non - avec lien de dépendance",MIN(1129,I1836,$C1836)*overallRate,MIN(1129,I1836)*overallRate),ROUND(MAX(IF($B1836="Non - avec lien de dépendance",0,MIN((0.75*I1836),847)),MIN(I1836,(0.75*$C1836),847)),2)),IF($B1836="Non - avec lien de dépendance",MIN(1129,I1836,$C1836)*overallRate,MIN(1129,I1836)*overallRate))</f>
        <v>#VALUE!</v>
      </c>
      <c r="T1836" s="110" t="e">
        <f>IF(revenueReduction&gt;0.3,MAX(IF($B1836="Non - avec lien de dépendance",MIN(1129,J1836,$C1836)*overallRate,MIN(1129,J1836)*overallRate),ROUND(MAX(IF($B1836="Non - avec lien de dépendance",0,MIN((0.75*J1836),847)),MIN(J1836,(0.75*$C1836),847)),2)),IF($B1836="Non - avec lien de dépendance",MIN(1129,J1836,$C1836)*overallRate,MIN(1129,J1836)*overallRate))</f>
        <v>#VALUE!</v>
      </c>
      <c r="U1836" s="110" t="e">
        <f>IF(revenueReduction&gt;0.3,MAX(IF($B1836="Non - avec lien de dépendance",MIN(1129,K1836,$C1836)*overallRate,MIN(1129,K1836)*overallRate),ROUND(MAX(IF($B1836="Non - avec lien de dépendance",0,MIN((0.75*K1836),847)),MIN(K1836,(0.75*$C1836),847)),2)),IF($B1836="Non - avec lien de dépendance",MIN(1129,K1836,$C1836)*overallRate,MIN(1129,K1836)*overallRate))</f>
        <v>#VALUE!</v>
      </c>
    </row>
    <row r="1837" spans="12:21" x14ac:dyDescent="0.5">
      <c r="L1837" s="56" t="str">
        <f>IF(ISTEXT(overallRate),"Effectuez l’étape 1",IF(OR(COUNT($C1837,H1837)&lt;&gt;2,overallRate=0),0,IF(D1837="Oui",ROUND(MAX(IF($B1837="Non - avec lien de dépendance",0,MIN((0.75*H1837),847)),MIN(H1837,(0.75*$C1837),847)),2),R1837)))</f>
        <v>Effectuez l’étape 1</v>
      </c>
      <c r="M1837" s="56" t="str">
        <f>IF(ISTEXT(overallRate),"Effectuez l’étape 1",IF(OR(COUNT($C1837,I1837)&lt;&gt;2,overallRate=0),0,IF(E1837="Yes",ROUND(MAX(IF($B1837="Non - avec lien de dépendance",0,MIN((0.75*I1837),847)),MIN(I1837,(0.75*$C1837),847)),2),S1837)))</f>
        <v>Effectuez l’étape 1</v>
      </c>
      <c r="N1837" s="56" t="str">
        <f>IF(ISTEXT(overallRate),"Effectuez l’étape 1",IF(OR(COUNT($C1837,J1837)&lt;&gt;2,overallRate=0),0,IF(F1837="Yes",ROUND(MAX(IF($B1837="Non - avec lien de dépendance",0,MIN((0.75*J1837),847)),MIN(J1837,(0.75*$C1837),847)),2),T1837)))</f>
        <v>Effectuez l’étape 1</v>
      </c>
      <c r="O1837" s="56" t="str">
        <f>IF(ISTEXT(overallRate),"Effectuez l’étape 1",IF(OR(COUNT($C1837,K1837)&lt;&gt;2,overallRate=0),0,IF(G1837="Yes",ROUND(MAX(IF($B1837="Non - avec lien de dépendance",0,MIN((0.75*K1837),847)),MIN(K1837,(0.75*$C1837),847)),2),U1837)))</f>
        <v>Effectuez l’étape 1</v>
      </c>
      <c r="P1837" s="3">
        <f t="shared" si="28"/>
        <v>0</v>
      </c>
      <c r="R1837" s="110" t="e">
        <f>IF(revenueReduction&gt;0.3,MAX(IF($B1837="Non - avec lien de dépendance",MIN(1129,H1837,$C1837)*overallRate,MIN(1129,H1837)*overallRate),ROUND(MAX(IF($B1837="Non - avec lien de dépendance",0,MIN((0.75*H1837),847)),MIN(H1837,(0.75*$C1837),847)),2)),IF($B1837="Non - avec lien de dépendance",MIN(1129,H1837,$C1837)*overallRate,MIN(1129,H1837)*overallRate))</f>
        <v>#VALUE!</v>
      </c>
      <c r="S1837" s="110" t="e">
        <f>IF(revenueReduction&gt;0.3,MAX(IF($B1837="Non - avec lien de dépendance",MIN(1129,I1837,$C1837)*overallRate,MIN(1129,I1837)*overallRate),ROUND(MAX(IF($B1837="Non - avec lien de dépendance",0,MIN((0.75*I1837),847)),MIN(I1837,(0.75*$C1837),847)),2)),IF($B1837="Non - avec lien de dépendance",MIN(1129,I1837,$C1837)*overallRate,MIN(1129,I1837)*overallRate))</f>
        <v>#VALUE!</v>
      </c>
      <c r="T1837" s="110" t="e">
        <f>IF(revenueReduction&gt;0.3,MAX(IF($B1837="Non - avec lien de dépendance",MIN(1129,J1837,$C1837)*overallRate,MIN(1129,J1837)*overallRate),ROUND(MAX(IF($B1837="Non - avec lien de dépendance",0,MIN((0.75*J1837),847)),MIN(J1837,(0.75*$C1837),847)),2)),IF($B1837="Non - avec lien de dépendance",MIN(1129,J1837,$C1837)*overallRate,MIN(1129,J1837)*overallRate))</f>
        <v>#VALUE!</v>
      </c>
      <c r="U1837" s="110" t="e">
        <f>IF(revenueReduction&gt;0.3,MAX(IF($B1837="Non - avec lien de dépendance",MIN(1129,K1837,$C1837)*overallRate,MIN(1129,K1837)*overallRate),ROUND(MAX(IF($B1837="Non - avec lien de dépendance",0,MIN((0.75*K1837),847)),MIN(K1837,(0.75*$C1837),847)),2)),IF($B1837="Non - avec lien de dépendance",MIN(1129,K1837,$C1837)*overallRate,MIN(1129,K1837)*overallRate))</f>
        <v>#VALUE!</v>
      </c>
    </row>
    <row r="1838" spans="12:21" x14ac:dyDescent="0.5">
      <c r="L1838" s="56" t="str">
        <f>IF(ISTEXT(overallRate),"Effectuez l’étape 1",IF(OR(COUNT($C1838,H1838)&lt;&gt;2,overallRate=0),0,IF(D1838="Oui",ROUND(MAX(IF($B1838="Non - avec lien de dépendance",0,MIN((0.75*H1838),847)),MIN(H1838,(0.75*$C1838),847)),2),R1838)))</f>
        <v>Effectuez l’étape 1</v>
      </c>
      <c r="M1838" s="56" t="str">
        <f>IF(ISTEXT(overallRate),"Effectuez l’étape 1",IF(OR(COUNT($C1838,I1838)&lt;&gt;2,overallRate=0),0,IF(E1838="Yes",ROUND(MAX(IF($B1838="Non - avec lien de dépendance",0,MIN((0.75*I1838),847)),MIN(I1838,(0.75*$C1838),847)),2),S1838)))</f>
        <v>Effectuez l’étape 1</v>
      </c>
      <c r="N1838" s="56" t="str">
        <f>IF(ISTEXT(overallRate),"Effectuez l’étape 1",IF(OR(COUNT($C1838,J1838)&lt;&gt;2,overallRate=0),0,IF(F1838="Yes",ROUND(MAX(IF($B1838="Non - avec lien de dépendance",0,MIN((0.75*J1838),847)),MIN(J1838,(0.75*$C1838),847)),2),T1838)))</f>
        <v>Effectuez l’étape 1</v>
      </c>
      <c r="O1838" s="56" t="str">
        <f>IF(ISTEXT(overallRate),"Effectuez l’étape 1",IF(OR(COUNT($C1838,K1838)&lt;&gt;2,overallRate=0),0,IF(G1838="Yes",ROUND(MAX(IF($B1838="Non - avec lien de dépendance",0,MIN((0.75*K1838),847)),MIN(K1838,(0.75*$C1838),847)),2),U1838)))</f>
        <v>Effectuez l’étape 1</v>
      </c>
      <c r="P1838" s="3">
        <f t="shared" si="28"/>
        <v>0</v>
      </c>
      <c r="R1838" s="110" t="e">
        <f>IF(revenueReduction&gt;0.3,MAX(IF($B1838="Non - avec lien de dépendance",MIN(1129,H1838,$C1838)*overallRate,MIN(1129,H1838)*overallRate),ROUND(MAX(IF($B1838="Non - avec lien de dépendance",0,MIN((0.75*H1838),847)),MIN(H1838,(0.75*$C1838),847)),2)),IF($B1838="Non - avec lien de dépendance",MIN(1129,H1838,$C1838)*overallRate,MIN(1129,H1838)*overallRate))</f>
        <v>#VALUE!</v>
      </c>
      <c r="S1838" s="110" t="e">
        <f>IF(revenueReduction&gt;0.3,MAX(IF($B1838="Non - avec lien de dépendance",MIN(1129,I1838,$C1838)*overallRate,MIN(1129,I1838)*overallRate),ROUND(MAX(IF($B1838="Non - avec lien de dépendance",0,MIN((0.75*I1838),847)),MIN(I1838,(0.75*$C1838),847)),2)),IF($B1838="Non - avec lien de dépendance",MIN(1129,I1838,$C1838)*overallRate,MIN(1129,I1838)*overallRate))</f>
        <v>#VALUE!</v>
      </c>
      <c r="T1838" s="110" t="e">
        <f>IF(revenueReduction&gt;0.3,MAX(IF($B1838="Non - avec lien de dépendance",MIN(1129,J1838,$C1838)*overallRate,MIN(1129,J1838)*overallRate),ROUND(MAX(IF($B1838="Non - avec lien de dépendance",0,MIN((0.75*J1838),847)),MIN(J1838,(0.75*$C1838),847)),2)),IF($B1838="Non - avec lien de dépendance",MIN(1129,J1838,$C1838)*overallRate,MIN(1129,J1838)*overallRate))</f>
        <v>#VALUE!</v>
      </c>
      <c r="U1838" s="110" t="e">
        <f>IF(revenueReduction&gt;0.3,MAX(IF($B1838="Non - avec lien de dépendance",MIN(1129,K1838,$C1838)*overallRate,MIN(1129,K1838)*overallRate),ROUND(MAX(IF($B1838="Non - avec lien de dépendance",0,MIN((0.75*K1838),847)),MIN(K1838,(0.75*$C1838),847)),2)),IF($B1838="Non - avec lien de dépendance",MIN(1129,K1838,$C1838)*overallRate,MIN(1129,K1838)*overallRate))</f>
        <v>#VALUE!</v>
      </c>
    </row>
    <row r="1839" spans="12:21" x14ac:dyDescent="0.5">
      <c r="L1839" s="56" t="str">
        <f>IF(ISTEXT(overallRate),"Effectuez l’étape 1",IF(OR(COUNT($C1839,H1839)&lt;&gt;2,overallRate=0),0,IF(D1839="Oui",ROUND(MAX(IF($B1839="Non - avec lien de dépendance",0,MIN((0.75*H1839),847)),MIN(H1839,(0.75*$C1839),847)),2),R1839)))</f>
        <v>Effectuez l’étape 1</v>
      </c>
      <c r="M1839" s="56" t="str">
        <f>IF(ISTEXT(overallRate),"Effectuez l’étape 1",IF(OR(COUNT($C1839,I1839)&lt;&gt;2,overallRate=0),0,IF(E1839="Yes",ROUND(MAX(IF($B1839="Non - avec lien de dépendance",0,MIN((0.75*I1839),847)),MIN(I1839,(0.75*$C1839),847)),2),S1839)))</f>
        <v>Effectuez l’étape 1</v>
      </c>
      <c r="N1839" s="56" t="str">
        <f>IF(ISTEXT(overallRate),"Effectuez l’étape 1",IF(OR(COUNT($C1839,J1839)&lt;&gt;2,overallRate=0),0,IF(F1839="Yes",ROUND(MAX(IF($B1839="Non - avec lien de dépendance",0,MIN((0.75*J1839),847)),MIN(J1839,(0.75*$C1839),847)),2),T1839)))</f>
        <v>Effectuez l’étape 1</v>
      </c>
      <c r="O1839" s="56" t="str">
        <f>IF(ISTEXT(overallRate),"Effectuez l’étape 1",IF(OR(COUNT($C1839,K1839)&lt;&gt;2,overallRate=0),0,IF(G1839="Yes",ROUND(MAX(IF($B1839="Non - avec lien de dépendance",0,MIN((0.75*K1839),847)),MIN(K1839,(0.75*$C1839),847)),2),U1839)))</f>
        <v>Effectuez l’étape 1</v>
      </c>
      <c r="P1839" s="3">
        <f t="shared" si="28"/>
        <v>0</v>
      </c>
      <c r="R1839" s="110" t="e">
        <f>IF(revenueReduction&gt;0.3,MAX(IF($B1839="Non - avec lien de dépendance",MIN(1129,H1839,$C1839)*overallRate,MIN(1129,H1839)*overallRate),ROUND(MAX(IF($B1839="Non - avec lien de dépendance",0,MIN((0.75*H1839),847)),MIN(H1839,(0.75*$C1839),847)),2)),IF($B1839="Non - avec lien de dépendance",MIN(1129,H1839,$C1839)*overallRate,MIN(1129,H1839)*overallRate))</f>
        <v>#VALUE!</v>
      </c>
      <c r="S1839" s="110" t="e">
        <f>IF(revenueReduction&gt;0.3,MAX(IF($B1839="Non - avec lien de dépendance",MIN(1129,I1839,$C1839)*overallRate,MIN(1129,I1839)*overallRate),ROUND(MAX(IF($B1839="Non - avec lien de dépendance",0,MIN((0.75*I1839),847)),MIN(I1839,(0.75*$C1839),847)),2)),IF($B1839="Non - avec lien de dépendance",MIN(1129,I1839,$C1839)*overallRate,MIN(1129,I1839)*overallRate))</f>
        <v>#VALUE!</v>
      </c>
      <c r="T1839" s="110" t="e">
        <f>IF(revenueReduction&gt;0.3,MAX(IF($B1839="Non - avec lien de dépendance",MIN(1129,J1839,$C1839)*overallRate,MIN(1129,J1839)*overallRate),ROUND(MAX(IF($B1839="Non - avec lien de dépendance",0,MIN((0.75*J1839),847)),MIN(J1839,(0.75*$C1839),847)),2)),IF($B1839="Non - avec lien de dépendance",MIN(1129,J1839,$C1839)*overallRate,MIN(1129,J1839)*overallRate))</f>
        <v>#VALUE!</v>
      </c>
      <c r="U1839" s="110" t="e">
        <f>IF(revenueReduction&gt;0.3,MAX(IF($B1839="Non - avec lien de dépendance",MIN(1129,K1839,$C1839)*overallRate,MIN(1129,K1839)*overallRate),ROUND(MAX(IF($B1839="Non - avec lien de dépendance",0,MIN((0.75*K1839),847)),MIN(K1839,(0.75*$C1839),847)),2)),IF($B1839="Non - avec lien de dépendance",MIN(1129,K1839,$C1839)*overallRate,MIN(1129,K1839)*overallRate))</f>
        <v>#VALUE!</v>
      </c>
    </row>
    <row r="1840" spans="12:21" x14ac:dyDescent="0.5">
      <c r="L1840" s="56" t="str">
        <f>IF(ISTEXT(overallRate),"Effectuez l’étape 1",IF(OR(COUNT($C1840,H1840)&lt;&gt;2,overallRate=0),0,IF(D1840="Oui",ROUND(MAX(IF($B1840="Non - avec lien de dépendance",0,MIN((0.75*H1840),847)),MIN(H1840,(0.75*$C1840),847)),2),R1840)))</f>
        <v>Effectuez l’étape 1</v>
      </c>
      <c r="M1840" s="56" t="str">
        <f>IF(ISTEXT(overallRate),"Effectuez l’étape 1",IF(OR(COUNT($C1840,I1840)&lt;&gt;2,overallRate=0),0,IF(E1840="Yes",ROUND(MAX(IF($B1840="Non - avec lien de dépendance",0,MIN((0.75*I1840),847)),MIN(I1840,(0.75*$C1840),847)),2),S1840)))</f>
        <v>Effectuez l’étape 1</v>
      </c>
      <c r="N1840" s="56" t="str">
        <f>IF(ISTEXT(overallRate),"Effectuez l’étape 1",IF(OR(COUNT($C1840,J1840)&lt;&gt;2,overallRate=0),0,IF(F1840="Yes",ROUND(MAX(IF($B1840="Non - avec lien de dépendance",0,MIN((0.75*J1840),847)),MIN(J1840,(0.75*$C1840),847)),2),T1840)))</f>
        <v>Effectuez l’étape 1</v>
      </c>
      <c r="O1840" s="56" t="str">
        <f>IF(ISTEXT(overallRate),"Effectuez l’étape 1",IF(OR(COUNT($C1840,K1840)&lt;&gt;2,overallRate=0),0,IF(G1840="Yes",ROUND(MAX(IF($B1840="Non - avec lien de dépendance",0,MIN((0.75*K1840),847)),MIN(K1840,(0.75*$C1840),847)),2),U1840)))</f>
        <v>Effectuez l’étape 1</v>
      </c>
      <c r="P1840" s="3">
        <f t="shared" si="28"/>
        <v>0</v>
      </c>
      <c r="R1840" s="110" t="e">
        <f>IF(revenueReduction&gt;0.3,MAX(IF($B1840="Non - avec lien de dépendance",MIN(1129,H1840,$C1840)*overallRate,MIN(1129,H1840)*overallRate),ROUND(MAX(IF($B1840="Non - avec lien de dépendance",0,MIN((0.75*H1840),847)),MIN(H1840,(0.75*$C1840),847)),2)),IF($B1840="Non - avec lien de dépendance",MIN(1129,H1840,$C1840)*overallRate,MIN(1129,H1840)*overallRate))</f>
        <v>#VALUE!</v>
      </c>
      <c r="S1840" s="110" t="e">
        <f>IF(revenueReduction&gt;0.3,MAX(IF($B1840="Non - avec lien de dépendance",MIN(1129,I1840,$C1840)*overallRate,MIN(1129,I1840)*overallRate),ROUND(MAX(IF($B1840="Non - avec lien de dépendance",0,MIN((0.75*I1840),847)),MIN(I1840,(0.75*$C1840),847)),2)),IF($B1840="Non - avec lien de dépendance",MIN(1129,I1840,$C1840)*overallRate,MIN(1129,I1840)*overallRate))</f>
        <v>#VALUE!</v>
      </c>
      <c r="T1840" s="110" t="e">
        <f>IF(revenueReduction&gt;0.3,MAX(IF($B1840="Non - avec lien de dépendance",MIN(1129,J1840,$C1840)*overallRate,MIN(1129,J1840)*overallRate),ROUND(MAX(IF($B1840="Non - avec lien de dépendance",0,MIN((0.75*J1840),847)),MIN(J1840,(0.75*$C1840),847)),2)),IF($B1840="Non - avec lien de dépendance",MIN(1129,J1840,$C1840)*overallRate,MIN(1129,J1840)*overallRate))</f>
        <v>#VALUE!</v>
      </c>
      <c r="U1840" s="110" t="e">
        <f>IF(revenueReduction&gt;0.3,MAX(IF($B1840="Non - avec lien de dépendance",MIN(1129,K1840,$C1840)*overallRate,MIN(1129,K1840)*overallRate),ROUND(MAX(IF($B1840="Non - avec lien de dépendance",0,MIN((0.75*K1840),847)),MIN(K1840,(0.75*$C1840),847)),2)),IF($B1840="Non - avec lien de dépendance",MIN(1129,K1840,$C1840)*overallRate,MIN(1129,K1840)*overallRate))</f>
        <v>#VALUE!</v>
      </c>
    </row>
    <row r="1841" spans="12:21" x14ac:dyDescent="0.5">
      <c r="L1841" s="56" t="str">
        <f>IF(ISTEXT(overallRate),"Effectuez l’étape 1",IF(OR(COUNT($C1841,H1841)&lt;&gt;2,overallRate=0),0,IF(D1841="Oui",ROUND(MAX(IF($B1841="Non - avec lien de dépendance",0,MIN((0.75*H1841),847)),MIN(H1841,(0.75*$C1841),847)),2),R1841)))</f>
        <v>Effectuez l’étape 1</v>
      </c>
      <c r="M1841" s="56" t="str">
        <f>IF(ISTEXT(overallRate),"Effectuez l’étape 1",IF(OR(COUNT($C1841,I1841)&lt;&gt;2,overallRate=0),0,IF(E1841="Yes",ROUND(MAX(IF($B1841="Non - avec lien de dépendance",0,MIN((0.75*I1841),847)),MIN(I1841,(0.75*$C1841),847)),2),S1841)))</f>
        <v>Effectuez l’étape 1</v>
      </c>
      <c r="N1841" s="56" t="str">
        <f>IF(ISTEXT(overallRate),"Effectuez l’étape 1",IF(OR(COUNT($C1841,J1841)&lt;&gt;2,overallRate=0),0,IF(F1841="Yes",ROUND(MAX(IF($B1841="Non - avec lien de dépendance",0,MIN((0.75*J1841),847)),MIN(J1841,(0.75*$C1841),847)),2),T1841)))</f>
        <v>Effectuez l’étape 1</v>
      </c>
      <c r="O1841" s="56" t="str">
        <f>IF(ISTEXT(overallRate),"Effectuez l’étape 1",IF(OR(COUNT($C1841,K1841)&lt;&gt;2,overallRate=0),0,IF(G1841="Yes",ROUND(MAX(IF($B1841="Non - avec lien de dépendance",0,MIN((0.75*K1841),847)),MIN(K1841,(0.75*$C1841),847)),2),U1841)))</f>
        <v>Effectuez l’étape 1</v>
      </c>
      <c r="P1841" s="3">
        <f t="shared" si="28"/>
        <v>0</v>
      </c>
      <c r="R1841" s="110" t="e">
        <f>IF(revenueReduction&gt;0.3,MAX(IF($B1841="Non - avec lien de dépendance",MIN(1129,H1841,$C1841)*overallRate,MIN(1129,H1841)*overallRate),ROUND(MAX(IF($B1841="Non - avec lien de dépendance",0,MIN((0.75*H1841),847)),MIN(H1841,(0.75*$C1841),847)),2)),IF($B1841="Non - avec lien de dépendance",MIN(1129,H1841,$C1841)*overallRate,MIN(1129,H1841)*overallRate))</f>
        <v>#VALUE!</v>
      </c>
      <c r="S1841" s="110" t="e">
        <f>IF(revenueReduction&gt;0.3,MAX(IF($B1841="Non - avec lien de dépendance",MIN(1129,I1841,$C1841)*overallRate,MIN(1129,I1841)*overallRate),ROUND(MAX(IF($B1841="Non - avec lien de dépendance",0,MIN((0.75*I1841),847)),MIN(I1841,(0.75*$C1841),847)),2)),IF($B1841="Non - avec lien de dépendance",MIN(1129,I1841,$C1841)*overallRate,MIN(1129,I1841)*overallRate))</f>
        <v>#VALUE!</v>
      </c>
      <c r="T1841" s="110" t="e">
        <f>IF(revenueReduction&gt;0.3,MAX(IF($B1841="Non - avec lien de dépendance",MIN(1129,J1841,$C1841)*overallRate,MIN(1129,J1841)*overallRate),ROUND(MAX(IF($B1841="Non - avec lien de dépendance",0,MIN((0.75*J1841),847)),MIN(J1841,(0.75*$C1841),847)),2)),IF($B1841="Non - avec lien de dépendance",MIN(1129,J1841,$C1841)*overallRate,MIN(1129,J1841)*overallRate))</f>
        <v>#VALUE!</v>
      </c>
      <c r="U1841" s="110" t="e">
        <f>IF(revenueReduction&gt;0.3,MAX(IF($B1841="Non - avec lien de dépendance",MIN(1129,K1841,$C1841)*overallRate,MIN(1129,K1841)*overallRate),ROUND(MAX(IF($B1841="Non - avec lien de dépendance",0,MIN((0.75*K1841),847)),MIN(K1841,(0.75*$C1841),847)),2)),IF($B1841="Non - avec lien de dépendance",MIN(1129,K1841,$C1841)*overallRate,MIN(1129,K1841)*overallRate))</f>
        <v>#VALUE!</v>
      </c>
    </row>
    <row r="1842" spans="12:21" x14ac:dyDescent="0.5">
      <c r="L1842" s="56" t="str">
        <f>IF(ISTEXT(overallRate),"Effectuez l’étape 1",IF(OR(COUNT($C1842,H1842)&lt;&gt;2,overallRate=0),0,IF(D1842="Oui",ROUND(MAX(IF($B1842="Non - avec lien de dépendance",0,MIN((0.75*H1842),847)),MIN(H1842,(0.75*$C1842),847)),2),R1842)))</f>
        <v>Effectuez l’étape 1</v>
      </c>
      <c r="M1842" s="56" t="str">
        <f>IF(ISTEXT(overallRate),"Effectuez l’étape 1",IF(OR(COUNT($C1842,I1842)&lt;&gt;2,overallRate=0),0,IF(E1842="Yes",ROUND(MAX(IF($B1842="Non - avec lien de dépendance",0,MIN((0.75*I1842),847)),MIN(I1842,(0.75*$C1842),847)),2),S1842)))</f>
        <v>Effectuez l’étape 1</v>
      </c>
      <c r="N1842" s="56" t="str">
        <f>IF(ISTEXT(overallRate),"Effectuez l’étape 1",IF(OR(COUNT($C1842,J1842)&lt;&gt;2,overallRate=0),0,IF(F1842="Yes",ROUND(MAX(IF($B1842="Non - avec lien de dépendance",0,MIN((0.75*J1842),847)),MIN(J1842,(0.75*$C1842),847)),2),T1842)))</f>
        <v>Effectuez l’étape 1</v>
      </c>
      <c r="O1842" s="56" t="str">
        <f>IF(ISTEXT(overallRate),"Effectuez l’étape 1",IF(OR(COUNT($C1842,K1842)&lt;&gt;2,overallRate=0),0,IF(G1842="Yes",ROUND(MAX(IF($B1842="Non - avec lien de dépendance",0,MIN((0.75*K1842),847)),MIN(K1842,(0.75*$C1842),847)),2),U1842)))</f>
        <v>Effectuez l’étape 1</v>
      </c>
      <c r="P1842" s="3">
        <f t="shared" si="28"/>
        <v>0</v>
      </c>
      <c r="R1842" s="110" t="e">
        <f>IF(revenueReduction&gt;0.3,MAX(IF($B1842="Non - avec lien de dépendance",MIN(1129,H1842,$C1842)*overallRate,MIN(1129,H1842)*overallRate),ROUND(MAX(IF($B1842="Non - avec lien de dépendance",0,MIN((0.75*H1842),847)),MIN(H1842,(0.75*$C1842),847)),2)),IF($B1842="Non - avec lien de dépendance",MIN(1129,H1842,$C1842)*overallRate,MIN(1129,H1842)*overallRate))</f>
        <v>#VALUE!</v>
      </c>
      <c r="S1842" s="110" t="e">
        <f>IF(revenueReduction&gt;0.3,MAX(IF($B1842="Non - avec lien de dépendance",MIN(1129,I1842,$C1842)*overallRate,MIN(1129,I1842)*overallRate),ROUND(MAX(IF($B1842="Non - avec lien de dépendance",0,MIN((0.75*I1842),847)),MIN(I1842,(0.75*$C1842),847)),2)),IF($B1842="Non - avec lien de dépendance",MIN(1129,I1842,$C1842)*overallRate,MIN(1129,I1842)*overallRate))</f>
        <v>#VALUE!</v>
      </c>
      <c r="T1842" s="110" t="e">
        <f>IF(revenueReduction&gt;0.3,MAX(IF($B1842="Non - avec lien de dépendance",MIN(1129,J1842,$C1842)*overallRate,MIN(1129,J1842)*overallRate),ROUND(MAX(IF($B1842="Non - avec lien de dépendance",0,MIN((0.75*J1842),847)),MIN(J1842,(0.75*$C1842),847)),2)),IF($B1842="Non - avec lien de dépendance",MIN(1129,J1842,$C1842)*overallRate,MIN(1129,J1842)*overallRate))</f>
        <v>#VALUE!</v>
      </c>
      <c r="U1842" s="110" t="e">
        <f>IF(revenueReduction&gt;0.3,MAX(IF($B1842="Non - avec lien de dépendance",MIN(1129,K1842,$C1842)*overallRate,MIN(1129,K1842)*overallRate),ROUND(MAX(IF($B1842="Non - avec lien de dépendance",0,MIN((0.75*K1842),847)),MIN(K1842,(0.75*$C1842),847)),2)),IF($B1842="Non - avec lien de dépendance",MIN(1129,K1842,$C1842)*overallRate,MIN(1129,K1842)*overallRate))</f>
        <v>#VALUE!</v>
      </c>
    </row>
    <row r="1843" spans="12:21" x14ac:dyDescent="0.5">
      <c r="L1843" s="56" t="str">
        <f>IF(ISTEXT(overallRate),"Effectuez l’étape 1",IF(OR(COUNT($C1843,H1843)&lt;&gt;2,overallRate=0),0,IF(D1843="Oui",ROUND(MAX(IF($B1843="Non - avec lien de dépendance",0,MIN((0.75*H1843),847)),MIN(H1843,(0.75*$C1843),847)),2),R1843)))</f>
        <v>Effectuez l’étape 1</v>
      </c>
      <c r="M1843" s="56" t="str">
        <f>IF(ISTEXT(overallRate),"Effectuez l’étape 1",IF(OR(COUNT($C1843,I1843)&lt;&gt;2,overallRate=0),0,IF(E1843="Yes",ROUND(MAX(IF($B1843="Non - avec lien de dépendance",0,MIN((0.75*I1843),847)),MIN(I1843,(0.75*$C1843),847)),2),S1843)))</f>
        <v>Effectuez l’étape 1</v>
      </c>
      <c r="N1843" s="56" t="str">
        <f>IF(ISTEXT(overallRate),"Effectuez l’étape 1",IF(OR(COUNT($C1843,J1843)&lt;&gt;2,overallRate=0),0,IF(F1843="Yes",ROUND(MAX(IF($B1843="Non - avec lien de dépendance",0,MIN((0.75*J1843),847)),MIN(J1843,(0.75*$C1843),847)),2),T1843)))</f>
        <v>Effectuez l’étape 1</v>
      </c>
      <c r="O1843" s="56" t="str">
        <f>IF(ISTEXT(overallRate),"Effectuez l’étape 1",IF(OR(COUNT($C1843,K1843)&lt;&gt;2,overallRate=0),0,IF(G1843="Yes",ROUND(MAX(IF($B1843="Non - avec lien de dépendance",0,MIN((0.75*K1843),847)),MIN(K1843,(0.75*$C1843),847)),2),U1843)))</f>
        <v>Effectuez l’étape 1</v>
      </c>
      <c r="P1843" s="3">
        <f t="shared" si="28"/>
        <v>0</v>
      </c>
      <c r="R1843" s="110" t="e">
        <f>IF(revenueReduction&gt;0.3,MAX(IF($B1843="Non - avec lien de dépendance",MIN(1129,H1843,$C1843)*overallRate,MIN(1129,H1843)*overallRate),ROUND(MAX(IF($B1843="Non - avec lien de dépendance",0,MIN((0.75*H1843),847)),MIN(H1843,(0.75*$C1843),847)),2)),IF($B1843="Non - avec lien de dépendance",MIN(1129,H1843,$C1843)*overallRate,MIN(1129,H1843)*overallRate))</f>
        <v>#VALUE!</v>
      </c>
      <c r="S1843" s="110" t="e">
        <f>IF(revenueReduction&gt;0.3,MAX(IF($B1843="Non - avec lien de dépendance",MIN(1129,I1843,$C1843)*overallRate,MIN(1129,I1843)*overallRate),ROUND(MAX(IF($B1843="Non - avec lien de dépendance",0,MIN((0.75*I1843),847)),MIN(I1843,(0.75*$C1843),847)),2)),IF($B1843="Non - avec lien de dépendance",MIN(1129,I1843,$C1843)*overallRate,MIN(1129,I1843)*overallRate))</f>
        <v>#VALUE!</v>
      </c>
      <c r="T1843" s="110" t="e">
        <f>IF(revenueReduction&gt;0.3,MAX(IF($B1843="Non - avec lien de dépendance",MIN(1129,J1843,$C1843)*overallRate,MIN(1129,J1843)*overallRate),ROUND(MAX(IF($B1843="Non - avec lien de dépendance",0,MIN((0.75*J1843),847)),MIN(J1843,(0.75*$C1843),847)),2)),IF($B1843="Non - avec lien de dépendance",MIN(1129,J1843,$C1843)*overallRate,MIN(1129,J1843)*overallRate))</f>
        <v>#VALUE!</v>
      </c>
      <c r="U1843" s="110" t="e">
        <f>IF(revenueReduction&gt;0.3,MAX(IF($B1843="Non - avec lien de dépendance",MIN(1129,K1843,$C1843)*overallRate,MIN(1129,K1843)*overallRate),ROUND(MAX(IF($B1843="Non - avec lien de dépendance",0,MIN((0.75*K1843),847)),MIN(K1843,(0.75*$C1843),847)),2)),IF($B1843="Non - avec lien de dépendance",MIN(1129,K1843,$C1843)*overallRate,MIN(1129,K1843)*overallRate))</f>
        <v>#VALUE!</v>
      </c>
    </row>
    <row r="1844" spans="12:21" x14ac:dyDescent="0.5">
      <c r="L1844" s="56" t="str">
        <f>IF(ISTEXT(overallRate),"Effectuez l’étape 1",IF(OR(COUNT($C1844,H1844)&lt;&gt;2,overallRate=0),0,IF(D1844="Oui",ROUND(MAX(IF($B1844="Non - avec lien de dépendance",0,MIN((0.75*H1844),847)),MIN(H1844,(0.75*$C1844),847)),2),R1844)))</f>
        <v>Effectuez l’étape 1</v>
      </c>
      <c r="M1844" s="56" t="str">
        <f>IF(ISTEXT(overallRate),"Effectuez l’étape 1",IF(OR(COUNT($C1844,I1844)&lt;&gt;2,overallRate=0),0,IF(E1844="Yes",ROUND(MAX(IF($B1844="Non - avec lien de dépendance",0,MIN((0.75*I1844),847)),MIN(I1844,(0.75*$C1844),847)),2),S1844)))</f>
        <v>Effectuez l’étape 1</v>
      </c>
      <c r="N1844" s="56" t="str">
        <f>IF(ISTEXT(overallRate),"Effectuez l’étape 1",IF(OR(COUNT($C1844,J1844)&lt;&gt;2,overallRate=0),0,IF(F1844="Yes",ROUND(MAX(IF($B1844="Non - avec lien de dépendance",0,MIN((0.75*J1844),847)),MIN(J1844,(0.75*$C1844),847)),2),T1844)))</f>
        <v>Effectuez l’étape 1</v>
      </c>
      <c r="O1844" s="56" t="str">
        <f>IF(ISTEXT(overallRate),"Effectuez l’étape 1",IF(OR(COUNT($C1844,K1844)&lt;&gt;2,overallRate=0),0,IF(G1844="Yes",ROUND(MAX(IF($B1844="Non - avec lien de dépendance",0,MIN((0.75*K1844),847)),MIN(K1844,(0.75*$C1844),847)),2),U1844)))</f>
        <v>Effectuez l’étape 1</v>
      </c>
      <c r="P1844" s="3">
        <f t="shared" si="28"/>
        <v>0</v>
      </c>
      <c r="R1844" s="110" t="e">
        <f>IF(revenueReduction&gt;0.3,MAX(IF($B1844="Non - avec lien de dépendance",MIN(1129,H1844,$C1844)*overallRate,MIN(1129,H1844)*overallRate),ROUND(MAX(IF($B1844="Non - avec lien de dépendance",0,MIN((0.75*H1844),847)),MIN(H1844,(0.75*$C1844),847)),2)),IF($B1844="Non - avec lien de dépendance",MIN(1129,H1844,$C1844)*overallRate,MIN(1129,H1844)*overallRate))</f>
        <v>#VALUE!</v>
      </c>
      <c r="S1844" s="110" t="e">
        <f>IF(revenueReduction&gt;0.3,MAX(IF($B1844="Non - avec lien de dépendance",MIN(1129,I1844,$C1844)*overallRate,MIN(1129,I1844)*overallRate),ROUND(MAX(IF($B1844="Non - avec lien de dépendance",0,MIN((0.75*I1844),847)),MIN(I1844,(0.75*$C1844),847)),2)),IF($B1844="Non - avec lien de dépendance",MIN(1129,I1844,$C1844)*overallRate,MIN(1129,I1844)*overallRate))</f>
        <v>#VALUE!</v>
      </c>
      <c r="T1844" s="110" t="e">
        <f>IF(revenueReduction&gt;0.3,MAX(IF($B1844="Non - avec lien de dépendance",MIN(1129,J1844,$C1844)*overallRate,MIN(1129,J1844)*overallRate),ROUND(MAX(IF($B1844="Non - avec lien de dépendance",0,MIN((0.75*J1844),847)),MIN(J1844,(0.75*$C1844),847)),2)),IF($B1844="Non - avec lien de dépendance",MIN(1129,J1844,$C1844)*overallRate,MIN(1129,J1844)*overallRate))</f>
        <v>#VALUE!</v>
      </c>
      <c r="U1844" s="110" t="e">
        <f>IF(revenueReduction&gt;0.3,MAX(IF($B1844="Non - avec lien de dépendance",MIN(1129,K1844,$C1844)*overallRate,MIN(1129,K1844)*overallRate),ROUND(MAX(IF($B1844="Non - avec lien de dépendance",0,MIN((0.75*K1844),847)),MIN(K1844,(0.75*$C1844),847)),2)),IF($B1844="Non - avec lien de dépendance",MIN(1129,K1844,$C1844)*overallRate,MIN(1129,K1844)*overallRate))</f>
        <v>#VALUE!</v>
      </c>
    </row>
    <row r="1845" spans="12:21" x14ac:dyDescent="0.5">
      <c r="L1845" s="56" t="str">
        <f>IF(ISTEXT(overallRate),"Effectuez l’étape 1",IF(OR(COUNT($C1845,H1845)&lt;&gt;2,overallRate=0),0,IF(D1845="Oui",ROUND(MAX(IF($B1845="Non - avec lien de dépendance",0,MIN((0.75*H1845),847)),MIN(H1845,(0.75*$C1845),847)),2),R1845)))</f>
        <v>Effectuez l’étape 1</v>
      </c>
      <c r="M1845" s="56" t="str">
        <f>IF(ISTEXT(overallRate),"Effectuez l’étape 1",IF(OR(COUNT($C1845,I1845)&lt;&gt;2,overallRate=0),0,IF(E1845="Yes",ROUND(MAX(IF($B1845="Non - avec lien de dépendance",0,MIN((0.75*I1845),847)),MIN(I1845,(0.75*$C1845),847)),2),S1845)))</f>
        <v>Effectuez l’étape 1</v>
      </c>
      <c r="N1845" s="56" t="str">
        <f>IF(ISTEXT(overallRate),"Effectuez l’étape 1",IF(OR(COUNT($C1845,J1845)&lt;&gt;2,overallRate=0),0,IF(F1845="Yes",ROUND(MAX(IF($B1845="Non - avec lien de dépendance",0,MIN((0.75*J1845),847)),MIN(J1845,(0.75*$C1845),847)),2),T1845)))</f>
        <v>Effectuez l’étape 1</v>
      </c>
      <c r="O1845" s="56" t="str">
        <f>IF(ISTEXT(overallRate),"Effectuez l’étape 1",IF(OR(COUNT($C1845,K1845)&lt;&gt;2,overallRate=0),0,IF(G1845="Yes",ROUND(MAX(IF($B1845="Non - avec lien de dépendance",0,MIN((0.75*K1845),847)),MIN(K1845,(0.75*$C1845),847)),2),U1845)))</f>
        <v>Effectuez l’étape 1</v>
      </c>
      <c r="P1845" s="3">
        <f t="shared" si="28"/>
        <v>0</v>
      </c>
      <c r="R1845" s="110" t="e">
        <f>IF(revenueReduction&gt;0.3,MAX(IF($B1845="Non - avec lien de dépendance",MIN(1129,H1845,$C1845)*overallRate,MIN(1129,H1845)*overallRate),ROUND(MAX(IF($B1845="Non - avec lien de dépendance",0,MIN((0.75*H1845),847)),MIN(H1845,(0.75*$C1845),847)),2)),IF($B1845="Non - avec lien de dépendance",MIN(1129,H1845,$C1845)*overallRate,MIN(1129,H1845)*overallRate))</f>
        <v>#VALUE!</v>
      </c>
      <c r="S1845" s="110" t="e">
        <f>IF(revenueReduction&gt;0.3,MAX(IF($B1845="Non - avec lien de dépendance",MIN(1129,I1845,$C1845)*overallRate,MIN(1129,I1845)*overallRate),ROUND(MAX(IF($B1845="Non - avec lien de dépendance",0,MIN((0.75*I1845),847)),MIN(I1845,(0.75*$C1845),847)),2)),IF($B1845="Non - avec lien de dépendance",MIN(1129,I1845,$C1845)*overallRate,MIN(1129,I1845)*overallRate))</f>
        <v>#VALUE!</v>
      </c>
      <c r="T1845" s="110" t="e">
        <f>IF(revenueReduction&gt;0.3,MAX(IF($B1845="Non - avec lien de dépendance",MIN(1129,J1845,$C1845)*overallRate,MIN(1129,J1845)*overallRate),ROUND(MAX(IF($B1845="Non - avec lien de dépendance",0,MIN((0.75*J1845),847)),MIN(J1845,(0.75*$C1845),847)),2)),IF($B1845="Non - avec lien de dépendance",MIN(1129,J1845,$C1845)*overallRate,MIN(1129,J1845)*overallRate))</f>
        <v>#VALUE!</v>
      </c>
      <c r="U1845" s="110" t="e">
        <f>IF(revenueReduction&gt;0.3,MAX(IF($B1845="Non - avec lien de dépendance",MIN(1129,K1845,$C1845)*overallRate,MIN(1129,K1845)*overallRate),ROUND(MAX(IF($B1845="Non - avec lien de dépendance",0,MIN((0.75*K1845),847)),MIN(K1845,(0.75*$C1845),847)),2)),IF($B1845="Non - avec lien de dépendance",MIN(1129,K1845,$C1845)*overallRate,MIN(1129,K1845)*overallRate))</f>
        <v>#VALUE!</v>
      </c>
    </row>
    <row r="1846" spans="12:21" x14ac:dyDescent="0.5">
      <c r="L1846" s="56" t="str">
        <f>IF(ISTEXT(overallRate),"Effectuez l’étape 1",IF(OR(COUNT($C1846,H1846)&lt;&gt;2,overallRate=0),0,IF(D1846="Oui",ROUND(MAX(IF($B1846="Non - avec lien de dépendance",0,MIN((0.75*H1846),847)),MIN(H1846,(0.75*$C1846),847)),2),R1846)))</f>
        <v>Effectuez l’étape 1</v>
      </c>
      <c r="M1846" s="56" t="str">
        <f>IF(ISTEXT(overallRate),"Effectuez l’étape 1",IF(OR(COUNT($C1846,I1846)&lt;&gt;2,overallRate=0),0,IF(E1846="Yes",ROUND(MAX(IF($B1846="Non - avec lien de dépendance",0,MIN((0.75*I1846),847)),MIN(I1846,(0.75*$C1846),847)),2),S1846)))</f>
        <v>Effectuez l’étape 1</v>
      </c>
      <c r="N1846" s="56" t="str">
        <f>IF(ISTEXT(overallRate),"Effectuez l’étape 1",IF(OR(COUNT($C1846,J1846)&lt;&gt;2,overallRate=0),0,IF(F1846="Yes",ROUND(MAX(IF($B1846="Non - avec lien de dépendance",0,MIN((0.75*J1846),847)),MIN(J1846,(0.75*$C1846),847)),2),T1846)))</f>
        <v>Effectuez l’étape 1</v>
      </c>
      <c r="O1846" s="56" t="str">
        <f>IF(ISTEXT(overallRate),"Effectuez l’étape 1",IF(OR(COUNT($C1846,K1846)&lt;&gt;2,overallRate=0),0,IF(G1846="Yes",ROUND(MAX(IF($B1846="Non - avec lien de dépendance",0,MIN((0.75*K1846),847)),MIN(K1846,(0.75*$C1846),847)),2),U1846)))</f>
        <v>Effectuez l’étape 1</v>
      </c>
      <c r="P1846" s="3">
        <f t="shared" si="28"/>
        <v>0</v>
      </c>
      <c r="R1846" s="110" t="e">
        <f>IF(revenueReduction&gt;0.3,MAX(IF($B1846="Non - avec lien de dépendance",MIN(1129,H1846,$C1846)*overallRate,MIN(1129,H1846)*overallRate),ROUND(MAX(IF($B1846="Non - avec lien de dépendance",0,MIN((0.75*H1846),847)),MIN(H1846,(0.75*$C1846),847)),2)),IF($B1846="Non - avec lien de dépendance",MIN(1129,H1846,$C1846)*overallRate,MIN(1129,H1846)*overallRate))</f>
        <v>#VALUE!</v>
      </c>
      <c r="S1846" s="110" t="e">
        <f>IF(revenueReduction&gt;0.3,MAX(IF($B1846="Non - avec lien de dépendance",MIN(1129,I1846,$C1846)*overallRate,MIN(1129,I1846)*overallRate),ROUND(MAX(IF($B1846="Non - avec lien de dépendance",0,MIN((0.75*I1846),847)),MIN(I1846,(0.75*$C1846),847)),2)),IF($B1846="Non - avec lien de dépendance",MIN(1129,I1846,$C1846)*overallRate,MIN(1129,I1846)*overallRate))</f>
        <v>#VALUE!</v>
      </c>
      <c r="T1846" s="110" t="e">
        <f>IF(revenueReduction&gt;0.3,MAX(IF($B1846="Non - avec lien de dépendance",MIN(1129,J1846,$C1846)*overallRate,MIN(1129,J1846)*overallRate),ROUND(MAX(IF($B1846="Non - avec lien de dépendance",0,MIN((0.75*J1846),847)),MIN(J1846,(0.75*$C1846),847)),2)),IF($B1846="Non - avec lien de dépendance",MIN(1129,J1846,$C1846)*overallRate,MIN(1129,J1846)*overallRate))</f>
        <v>#VALUE!</v>
      </c>
      <c r="U1846" s="110" t="e">
        <f>IF(revenueReduction&gt;0.3,MAX(IF($B1846="Non - avec lien de dépendance",MIN(1129,K1846,$C1846)*overallRate,MIN(1129,K1846)*overallRate),ROUND(MAX(IF($B1846="Non - avec lien de dépendance",0,MIN((0.75*K1846),847)),MIN(K1846,(0.75*$C1846),847)),2)),IF($B1846="Non - avec lien de dépendance",MIN(1129,K1846,$C1846)*overallRate,MIN(1129,K1846)*overallRate))</f>
        <v>#VALUE!</v>
      </c>
    </row>
    <row r="1847" spans="12:21" x14ac:dyDescent="0.5">
      <c r="L1847" s="56" t="str">
        <f>IF(ISTEXT(overallRate),"Effectuez l’étape 1",IF(OR(COUNT($C1847,H1847)&lt;&gt;2,overallRate=0),0,IF(D1847="Oui",ROUND(MAX(IF($B1847="Non - avec lien de dépendance",0,MIN((0.75*H1847),847)),MIN(H1847,(0.75*$C1847),847)),2),R1847)))</f>
        <v>Effectuez l’étape 1</v>
      </c>
      <c r="M1847" s="56" t="str">
        <f>IF(ISTEXT(overallRate),"Effectuez l’étape 1",IF(OR(COUNT($C1847,I1847)&lt;&gt;2,overallRate=0),0,IF(E1847="Yes",ROUND(MAX(IF($B1847="Non - avec lien de dépendance",0,MIN((0.75*I1847),847)),MIN(I1847,(0.75*$C1847),847)),2),S1847)))</f>
        <v>Effectuez l’étape 1</v>
      </c>
      <c r="N1847" s="56" t="str">
        <f>IF(ISTEXT(overallRate),"Effectuez l’étape 1",IF(OR(COUNT($C1847,J1847)&lt;&gt;2,overallRate=0),0,IF(F1847="Yes",ROUND(MAX(IF($B1847="Non - avec lien de dépendance",0,MIN((0.75*J1847),847)),MIN(J1847,(0.75*$C1847),847)),2),T1847)))</f>
        <v>Effectuez l’étape 1</v>
      </c>
      <c r="O1847" s="56" t="str">
        <f>IF(ISTEXT(overallRate),"Effectuez l’étape 1",IF(OR(COUNT($C1847,K1847)&lt;&gt;2,overallRate=0),0,IF(G1847="Yes",ROUND(MAX(IF($B1847="Non - avec lien de dépendance",0,MIN((0.75*K1847),847)),MIN(K1847,(0.75*$C1847),847)),2),U1847)))</f>
        <v>Effectuez l’étape 1</v>
      </c>
      <c r="P1847" s="3">
        <f t="shared" si="28"/>
        <v>0</v>
      </c>
      <c r="R1847" s="110" t="e">
        <f>IF(revenueReduction&gt;0.3,MAX(IF($B1847="Non - avec lien de dépendance",MIN(1129,H1847,$C1847)*overallRate,MIN(1129,H1847)*overallRate),ROUND(MAX(IF($B1847="Non - avec lien de dépendance",0,MIN((0.75*H1847),847)),MIN(H1847,(0.75*$C1847),847)),2)),IF($B1847="Non - avec lien de dépendance",MIN(1129,H1847,$C1847)*overallRate,MIN(1129,H1847)*overallRate))</f>
        <v>#VALUE!</v>
      </c>
      <c r="S1847" s="110" t="e">
        <f>IF(revenueReduction&gt;0.3,MAX(IF($B1847="Non - avec lien de dépendance",MIN(1129,I1847,$C1847)*overallRate,MIN(1129,I1847)*overallRate),ROUND(MAX(IF($B1847="Non - avec lien de dépendance",0,MIN((0.75*I1847),847)),MIN(I1847,(0.75*$C1847),847)),2)),IF($B1847="Non - avec lien de dépendance",MIN(1129,I1847,$C1847)*overallRate,MIN(1129,I1847)*overallRate))</f>
        <v>#VALUE!</v>
      </c>
      <c r="T1847" s="110" t="e">
        <f>IF(revenueReduction&gt;0.3,MAX(IF($B1847="Non - avec lien de dépendance",MIN(1129,J1847,$C1847)*overallRate,MIN(1129,J1847)*overallRate),ROUND(MAX(IF($B1847="Non - avec lien de dépendance",0,MIN((0.75*J1847),847)),MIN(J1847,(0.75*$C1847),847)),2)),IF($B1847="Non - avec lien de dépendance",MIN(1129,J1847,$C1847)*overallRate,MIN(1129,J1847)*overallRate))</f>
        <v>#VALUE!</v>
      </c>
      <c r="U1847" s="110" t="e">
        <f>IF(revenueReduction&gt;0.3,MAX(IF($B1847="Non - avec lien de dépendance",MIN(1129,K1847,$C1847)*overallRate,MIN(1129,K1847)*overallRate),ROUND(MAX(IF($B1847="Non - avec lien de dépendance",0,MIN((0.75*K1847),847)),MIN(K1847,(0.75*$C1847),847)),2)),IF($B1847="Non - avec lien de dépendance",MIN(1129,K1847,$C1847)*overallRate,MIN(1129,K1847)*overallRate))</f>
        <v>#VALUE!</v>
      </c>
    </row>
    <row r="1848" spans="12:21" x14ac:dyDescent="0.5">
      <c r="L1848" s="56" t="str">
        <f>IF(ISTEXT(overallRate),"Effectuez l’étape 1",IF(OR(COUNT($C1848,H1848)&lt;&gt;2,overallRate=0),0,IF(D1848="Oui",ROUND(MAX(IF($B1848="Non - avec lien de dépendance",0,MIN((0.75*H1848),847)),MIN(H1848,(0.75*$C1848),847)),2),R1848)))</f>
        <v>Effectuez l’étape 1</v>
      </c>
      <c r="M1848" s="56" t="str">
        <f>IF(ISTEXT(overallRate),"Effectuez l’étape 1",IF(OR(COUNT($C1848,I1848)&lt;&gt;2,overallRate=0),0,IF(E1848="Yes",ROUND(MAX(IF($B1848="Non - avec lien de dépendance",0,MIN((0.75*I1848),847)),MIN(I1848,(0.75*$C1848),847)),2),S1848)))</f>
        <v>Effectuez l’étape 1</v>
      </c>
      <c r="N1848" s="56" t="str">
        <f>IF(ISTEXT(overallRate),"Effectuez l’étape 1",IF(OR(COUNT($C1848,J1848)&lt;&gt;2,overallRate=0),0,IF(F1848="Yes",ROUND(MAX(IF($B1848="Non - avec lien de dépendance",0,MIN((0.75*J1848),847)),MIN(J1848,(0.75*$C1848),847)),2),T1848)))</f>
        <v>Effectuez l’étape 1</v>
      </c>
      <c r="O1848" s="56" t="str">
        <f>IF(ISTEXT(overallRate),"Effectuez l’étape 1",IF(OR(COUNT($C1848,K1848)&lt;&gt;2,overallRate=0),0,IF(G1848="Yes",ROUND(MAX(IF($B1848="Non - avec lien de dépendance",0,MIN((0.75*K1848),847)),MIN(K1848,(0.75*$C1848),847)),2),U1848)))</f>
        <v>Effectuez l’étape 1</v>
      </c>
      <c r="P1848" s="3">
        <f t="shared" si="28"/>
        <v>0</v>
      </c>
      <c r="R1848" s="110" t="e">
        <f>IF(revenueReduction&gt;0.3,MAX(IF($B1848="Non - avec lien de dépendance",MIN(1129,H1848,$C1848)*overallRate,MIN(1129,H1848)*overallRate),ROUND(MAX(IF($B1848="Non - avec lien de dépendance",0,MIN((0.75*H1848),847)),MIN(H1848,(0.75*$C1848),847)),2)),IF($B1848="Non - avec lien de dépendance",MIN(1129,H1848,$C1848)*overallRate,MIN(1129,H1848)*overallRate))</f>
        <v>#VALUE!</v>
      </c>
      <c r="S1848" s="110" t="e">
        <f>IF(revenueReduction&gt;0.3,MAX(IF($B1848="Non - avec lien de dépendance",MIN(1129,I1848,$C1848)*overallRate,MIN(1129,I1848)*overallRate),ROUND(MAX(IF($B1848="Non - avec lien de dépendance",0,MIN((0.75*I1848),847)),MIN(I1848,(0.75*$C1848),847)),2)),IF($B1848="Non - avec lien de dépendance",MIN(1129,I1848,$C1848)*overallRate,MIN(1129,I1848)*overallRate))</f>
        <v>#VALUE!</v>
      </c>
      <c r="T1848" s="110" t="e">
        <f>IF(revenueReduction&gt;0.3,MAX(IF($B1848="Non - avec lien de dépendance",MIN(1129,J1848,$C1848)*overallRate,MIN(1129,J1848)*overallRate),ROUND(MAX(IF($B1848="Non - avec lien de dépendance",0,MIN((0.75*J1848),847)),MIN(J1848,(0.75*$C1848),847)),2)),IF($B1848="Non - avec lien de dépendance",MIN(1129,J1848,$C1848)*overallRate,MIN(1129,J1848)*overallRate))</f>
        <v>#VALUE!</v>
      </c>
      <c r="U1848" s="110" t="e">
        <f>IF(revenueReduction&gt;0.3,MAX(IF($B1848="Non - avec lien de dépendance",MIN(1129,K1848,$C1848)*overallRate,MIN(1129,K1848)*overallRate),ROUND(MAX(IF($B1848="Non - avec lien de dépendance",0,MIN((0.75*K1848),847)),MIN(K1848,(0.75*$C1848),847)),2)),IF($B1848="Non - avec lien de dépendance",MIN(1129,K1848,$C1848)*overallRate,MIN(1129,K1848)*overallRate))</f>
        <v>#VALUE!</v>
      </c>
    </row>
    <row r="1849" spans="12:21" x14ac:dyDescent="0.5">
      <c r="L1849" s="56" t="str">
        <f>IF(ISTEXT(overallRate),"Effectuez l’étape 1",IF(OR(COUNT($C1849,H1849)&lt;&gt;2,overallRate=0),0,IF(D1849="Oui",ROUND(MAX(IF($B1849="Non - avec lien de dépendance",0,MIN((0.75*H1849),847)),MIN(H1849,(0.75*$C1849),847)),2),R1849)))</f>
        <v>Effectuez l’étape 1</v>
      </c>
      <c r="M1849" s="56" t="str">
        <f>IF(ISTEXT(overallRate),"Effectuez l’étape 1",IF(OR(COUNT($C1849,I1849)&lt;&gt;2,overallRate=0),0,IF(E1849="Yes",ROUND(MAX(IF($B1849="Non - avec lien de dépendance",0,MIN((0.75*I1849),847)),MIN(I1849,(0.75*$C1849),847)),2),S1849)))</f>
        <v>Effectuez l’étape 1</v>
      </c>
      <c r="N1849" s="56" t="str">
        <f>IF(ISTEXT(overallRate),"Effectuez l’étape 1",IF(OR(COUNT($C1849,J1849)&lt;&gt;2,overallRate=0),0,IF(F1849="Yes",ROUND(MAX(IF($B1849="Non - avec lien de dépendance",0,MIN((0.75*J1849),847)),MIN(J1849,(0.75*$C1849),847)),2),T1849)))</f>
        <v>Effectuez l’étape 1</v>
      </c>
      <c r="O1849" s="56" t="str">
        <f>IF(ISTEXT(overallRate),"Effectuez l’étape 1",IF(OR(COUNT($C1849,K1849)&lt;&gt;2,overallRate=0),0,IF(G1849="Yes",ROUND(MAX(IF($B1849="Non - avec lien de dépendance",0,MIN((0.75*K1849),847)),MIN(K1849,(0.75*$C1849),847)),2),U1849)))</f>
        <v>Effectuez l’étape 1</v>
      </c>
      <c r="P1849" s="3">
        <f t="shared" si="28"/>
        <v>0</v>
      </c>
      <c r="R1849" s="110" t="e">
        <f>IF(revenueReduction&gt;0.3,MAX(IF($B1849="Non - avec lien de dépendance",MIN(1129,H1849,$C1849)*overallRate,MIN(1129,H1849)*overallRate),ROUND(MAX(IF($B1849="Non - avec lien de dépendance",0,MIN((0.75*H1849),847)),MIN(H1849,(0.75*$C1849),847)),2)),IF($B1849="Non - avec lien de dépendance",MIN(1129,H1849,$C1849)*overallRate,MIN(1129,H1849)*overallRate))</f>
        <v>#VALUE!</v>
      </c>
      <c r="S1849" s="110" t="e">
        <f>IF(revenueReduction&gt;0.3,MAX(IF($B1849="Non - avec lien de dépendance",MIN(1129,I1849,$C1849)*overallRate,MIN(1129,I1849)*overallRate),ROUND(MAX(IF($B1849="Non - avec lien de dépendance",0,MIN((0.75*I1849),847)),MIN(I1849,(0.75*$C1849),847)),2)),IF($B1849="Non - avec lien de dépendance",MIN(1129,I1849,$C1849)*overallRate,MIN(1129,I1849)*overallRate))</f>
        <v>#VALUE!</v>
      </c>
      <c r="T1849" s="110" t="e">
        <f>IF(revenueReduction&gt;0.3,MAX(IF($B1849="Non - avec lien de dépendance",MIN(1129,J1849,$C1849)*overallRate,MIN(1129,J1849)*overallRate),ROUND(MAX(IF($B1849="Non - avec lien de dépendance",0,MIN((0.75*J1849),847)),MIN(J1849,(0.75*$C1849),847)),2)),IF($B1849="Non - avec lien de dépendance",MIN(1129,J1849,$C1849)*overallRate,MIN(1129,J1849)*overallRate))</f>
        <v>#VALUE!</v>
      </c>
      <c r="U1849" s="110" t="e">
        <f>IF(revenueReduction&gt;0.3,MAX(IF($B1849="Non - avec lien de dépendance",MIN(1129,K1849,$C1849)*overallRate,MIN(1129,K1849)*overallRate),ROUND(MAX(IF($B1849="Non - avec lien de dépendance",0,MIN((0.75*K1849),847)),MIN(K1849,(0.75*$C1849),847)),2)),IF($B1849="Non - avec lien de dépendance",MIN(1129,K1849,$C1849)*overallRate,MIN(1129,K1849)*overallRate))</f>
        <v>#VALUE!</v>
      </c>
    </row>
    <row r="1850" spans="12:21" x14ac:dyDescent="0.5">
      <c r="L1850" s="56" t="str">
        <f>IF(ISTEXT(overallRate),"Effectuez l’étape 1",IF(OR(COUNT($C1850,H1850)&lt;&gt;2,overallRate=0),0,IF(D1850="Oui",ROUND(MAX(IF($B1850="Non - avec lien de dépendance",0,MIN((0.75*H1850),847)),MIN(H1850,(0.75*$C1850),847)),2),R1850)))</f>
        <v>Effectuez l’étape 1</v>
      </c>
      <c r="M1850" s="56" t="str">
        <f>IF(ISTEXT(overallRate),"Effectuez l’étape 1",IF(OR(COUNT($C1850,I1850)&lt;&gt;2,overallRate=0),0,IF(E1850="Yes",ROUND(MAX(IF($B1850="Non - avec lien de dépendance",0,MIN((0.75*I1850),847)),MIN(I1850,(0.75*$C1850),847)),2),S1850)))</f>
        <v>Effectuez l’étape 1</v>
      </c>
      <c r="N1850" s="56" t="str">
        <f>IF(ISTEXT(overallRate),"Effectuez l’étape 1",IF(OR(COUNT($C1850,J1850)&lt;&gt;2,overallRate=0),0,IF(F1850="Yes",ROUND(MAX(IF($B1850="Non - avec lien de dépendance",0,MIN((0.75*J1850),847)),MIN(J1850,(0.75*$C1850),847)),2),T1850)))</f>
        <v>Effectuez l’étape 1</v>
      </c>
      <c r="O1850" s="56" t="str">
        <f>IF(ISTEXT(overallRate),"Effectuez l’étape 1",IF(OR(COUNT($C1850,K1850)&lt;&gt;2,overallRate=0),0,IF(G1850="Yes",ROUND(MAX(IF($B1850="Non - avec lien de dépendance",0,MIN((0.75*K1850),847)),MIN(K1850,(0.75*$C1850),847)),2),U1850)))</f>
        <v>Effectuez l’étape 1</v>
      </c>
      <c r="P1850" s="3">
        <f t="shared" si="28"/>
        <v>0</v>
      </c>
      <c r="R1850" s="110" t="e">
        <f>IF(revenueReduction&gt;0.3,MAX(IF($B1850="Non - avec lien de dépendance",MIN(1129,H1850,$C1850)*overallRate,MIN(1129,H1850)*overallRate),ROUND(MAX(IF($B1850="Non - avec lien de dépendance",0,MIN((0.75*H1850),847)),MIN(H1850,(0.75*$C1850),847)),2)),IF($B1850="Non - avec lien de dépendance",MIN(1129,H1850,$C1850)*overallRate,MIN(1129,H1850)*overallRate))</f>
        <v>#VALUE!</v>
      </c>
      <c r="S1850" s="110" t="e">
        <f>IF(revenueReduction&gt;0.3,MAX(IF($B1850="Non - avec lien de dépendance",MIN(1129,I1850,$C1850)*overallRate,MIN(1129,I1850)*overallRate),ROUND(MAX(IF($B1850="Non - avec lien de dépendance",0,MIN((0.75*I1850),847)),MIN(I1850,(0.75*$C1850),847)),2)),IF($B1850="Non - avec lien de dépendance",MIN(1129,I1850,$C1850)*overallRate,MIN(1129,I1850)*overallRate))</f>
        <v>#VALUE!</v>
      </c>
      <c r="T1850" s="110" t="e">
        <f>IF(revenueReduction&gt;0.3,MAX(IF($B1850="Non - avec lien de dépendance",MIN(1129,J1850,$C1850)*overallRate,MIN(1129,J1850)*overallRate),ROUND(MAX(IF($B1850="Non - avec lien de dépendance",0,MIN((0.75*J1850),847)),MIN(J1850,(0.75*$C1850),847)),2)),IF($B1850="Non - avec lien de dépendance",MIN(1129,J1850,$C1850)*overallRate,MIN(1129,J1850)*overallRate))</f>
        <v>#VALUE!</v>
      </c>
      <c r="U1850" s="110" t="e">
        <f>IF(revenueReduction&gt;0.3,MAX(IF($B1850="Non - avec lien de dépendance",MIN(1129,K1850,$C1850)*overallRate,MIN(1129,K1850)*overallRate),ROUND(MAX(IF($B1850="Non - avec lien de dépendance",0,MIN((0.75*K1850),847)),MIN(K1850,(0.75*$C1850),847)),2)),IF($B1850="Non - avec lien de dépendance",MIN(1129,K1850,$C1850)*overallRate,MIN(1129,K1850)*overallRate))</f>
        <v>#VALUE!</v>
      </c>
    </row>
    <row r="1851" spans="12:21" x14ac:dyDescent="0.5">
      <c r="L1851" s="56" t="str">
        <f>IF(ISTEXT(overallRate),"Effectuez l’étape 1",IF(OR(COUNT($C1851,H1851)&lt;&gt;2,overallRate=0),0,IF(D1851="Oui",ROUND(MAX(IF($B1851="Non - avec lien de dépendance",0,MIN((0.75*H1851),847)),MIN(H1851,(0.75*$C1851),847)),2),R1851)))</f>
        <v>Effectuez l’étape 1</v>
      </c>
      <c r="M1851" s="56" t="str">
        <f>IF(ISTEXT(overallRate),"Effectuez l’étape 1",IF(OR(COUNT($C1851,I1851)&lt;&gt;2,overallRate=0),0,IF(E1851="Yes",ROUND(MAX(IF($B1851="Non - avec lien de dépendance",0,MIN((0.75*I1851),847)),MIN(I1851,(0.75*$C1851),847)),2),S1851)))</f>
        <v>Effectuez l’étape 1</v>
      </c>
      <c r="N1851" s="56" t="str">
        <f>IF(ISTEXT(overallRate),"Effectuez l’étape 1",IF(OR(COUNT($C1851,J1851)&lt;&gt;2,overallRate=0),0,IF(F1851="Yes",ROUND(MAX(IF($B1851="Non - avec lien de dépendance",0,MIN((0.75*J1851),847)),MIN(J1851,(0.75*$C1851),847)),2),T1851)))</f>
        <v>Effectuez l’étape 1</v>
      </c>
      <c r="O1851" s="56" t="str">
        <f>IF(ISTEXT(overallRate),"Effectuez l’étape 1",IF(OR(COUNT($C1851,K1851)&lt;&gt;2,overallRate=0),0,IF(G1851="Yes",ROUND(MAX(IF($B1851="Non - avec lien de dépendance",0,MIN((0.75*K1851),847)),MIN(K1851,(0.75*$C1851),847)),2),U1851)))</f>
        <v>Effectuez l’étape 1</v>
      </c>
      <c r="P1851" s="3">
        <f t="shared" si="28"/>
        <v>0</v>
      </c>
      <c r="R1851" s="110" t="e">
        <f>IF(revenueReduction&gt;0.3,MAX(IF($B1851="Non - avec lien de dépendance",MIN(1129,H1851,$C1851)*overallRate,MIN(1129,H1851)*overallRate),ROUND(MAX(IF($B1851="Non - avec lien de dépendance",0,MIN((0.75*H1851),847)),MIN(H1851,(0.75*$C1851),847)),2)),IF($B1851="Non - avec lien de dépendance",MIN(1129,H1851,$C1851)*overallRate,MIN(1129,H1851)*overallRate))</f>
        <v>#VALUE!</v>
      </c>
      <c r="S1851" s="110" t="e">
        <f>IF(revenueReduction&gt;0.3,MAX(IF($B1851="Non - avec lien de dépendance",MIN(1129,I1851,$C1851)*overallRate,MIN(1129,I1851)*overallRate),ROUND(MAX(IF($B1851="Non - avec lien de dépendance",0,MIN((0.75*I1851),847)),MIN(I1851,(0.75*$C1851),847)),2)),IF($B1851="Non - avec lien de dépendance",MIN(1129,I1851,$C1851)*overallRate,MIN(1129,I1851)*overallRate))</f>
        <v>#VALUE!</v>
      </c>
      <c r="T1851" s="110" t="e">
        <f>IF(revenueReduction&gt;0.3,MAX(IF($B1851="Non - avec lien de dépendance",MIN(1129,J1851,$C1851)*overallRate,MIN(1129,J1851)*overallRate),ROUND(MAX(IF($B1851="Non - avec lien de dépendance",0,MIN((0.75*J1851),847)),MIN(J1851,(0.75*$C1851),847)),2)),IF($B1851="Non - avec lien de dépendance",MIN(1129,J1851,$C1851)*overallRate,MIN(1129,J1851)*overallRate))</f>
        <v>#VALUE!</v>
      </c>
      <c r="U1851" s="110" t="e">
        <f>IF(revenueReduction&gt;0.3,MAX(IF($B1851="Non - avec lien de dépendance",MIN(1129,K1851,$C1851)*overallRate,MIN(1129,K1851)*overallRate),ROUND(MAX(IF($B1851="Non - avec lien de dépendance",0,MIN((0.75*K1851),847)),MIN(K1851,(0.75*$C1851),847)),2)),IF($B1851="Non - avec lien de dépendance",MIN(1129,K1851,$C1851)*overallRate,MIN(1129,K1851)*overallRate))</f>
        <v>#VALUE!</v>
      </c>
    </row>
    <row r="1852" spans="12:21" x14ac:dyDescent="0.5">
      <c r="L1852" s="56" t="str">
        <f>IF(ISTEXT(overallRate),"Effectuez l’étape 1",IF(OR(COUNT($C1852,H1852)&lt;&gt;2,overallRate=0),0,IF(D1852="Oui",ROUND(MAX(IF($B1852="Non - avec lien de dépendance",0,MIN((0.75*H1852),847)),MIN(H1852,(0.75*$C1852),847)),2),R1852)))</f>
        <v>Effectuez l’étape 1</v>
      </c>
      <c r="M1852" s="56" t="str">
        <f>IF(ISTEXT(overallRate),"Effectuez l’étape 1",IF(OR(COUNT($C1852,I1852)&lt;&gt;2,overallRate=0),0,IF(E1852="Yes",ROUND(MAX(IF($B1852="Non - avec lien de dépendance",0,MIN((0.75*I1852),847)),MIN(I1852,(0.75*$C1852),847)),2),S1852)))</f>
        <v>Effectuez l’étape 1</v>
      </c>
      <c r="N1852" s="56" t="str">
        <f>IF(ISTEXT(overallRate),"Effectuez l’étape 1",IF(OR(COUNT($C1852,J1852)&lt;&gt;2,overallRate=0),0,IF(F1852="Yes",ROUND(MAX(IF($B1852="Non - avec lien de dépendance",0,MIN((0.75*J1852),847)),MIN(J1852,(0.75*$C1852),847)),2),T1852)))</f>
        <v>Effectuez l’étape 1</v>
      </c>
      <c r="O1852" s="56" t="str">
        <f>IF(ISTEXT(overallRate),"Effectuez l’étape 1",IF(OR(COUNT($C1852,K1852)&lt;&gt;2,overallRate=0),0,IF(G1852="Yes",ROUND(MAX(IF($B1852="Non - avec lien de dépendance",0,MIN((0.75*K1852),847)),MIN(K1852,(0.75*$C1852),847)),2),U1852)))</f>
        <v>Effectuez l’étape 1</v>
      </c>
      <c r="P1852" s="3">
        <f t="shared" si="28"/>
        <v>0</v>
      </c>
      <c r="R1852" s="110" t="e">
        <f>IF(revenueReduction&gt;0.3,MAX(IF($B1852="Non - avec lien de dépendance",MIN(1129,H1852,$C1852)*overallRate,MIN(1129,H1852)*overallRate),ROUND(MAX(IF($B1852="Non - avec lien de dépendance",0,MIN((0.75*H1852),847)),MIN(H1852,(0.75*$C1852),847)),2)),IF($B1852="Non - avec lien de dépendance",MIN(1129,H1852,$C1852)*overallRate,MIN(1129,H1852)*overallRate))</f>
        <v>#VALUE!</v>
      </c>
      <c r="S1852" s="110" t="e">
        <f>IF(revenueReduction&gt;0.3,MAX(IF($B1852="Non - avec lien de dépendance",MIN(1129,I1852,$C1852)*overallRate,MIN(1129,I1852)*overallRate),ROUND(MAX(IF($B1852="Non - avec lien de dépendance",0,MIN((0.75*I1852),847)),MIN(I1852,(0.75*$C1852),847)),2)),IF($B1852="Non - avec lien de dépendance",MIN(1129,I1852,$C1852)*overallRate,MIN(1129,I1852)*overallRate))</f>
        <v>#VALUE!</v>
      </c>
      <c r="T1852" s="110" t="e">
        <f>IF(revenueReduction&gt;0.3,MAX(IF($B1852="Non - avec lien de dépendance",MIN(1129,J1852,$C1852)*overallRate,MIN(1129,J1852)*overallRate),ROUND(MAX(IF($B1852="Non - avec lien de dépendance",0,MIN((0.75*J1852),847)),MIN(J1852,(0.75*$C1852),847)),2)),IF($B1852="Non - avec lien de dépendance",MIN(1129,J1852,$C1852)*overallRate,MIN(1129,J1852)*overallRate))</f>
        <v>#VALUE!</v>
      </c>
      <c r="U1852" s="110" t="e">
        <f>IF(revenueReduction&gt;0.3,MAX(IF($B1852="Non - avec lien de dépendance",MIN(1129,K1852,$C1852)*overallRate,MIN(1129,K1852)*overallRate),ROUND(MAX(IF($B1852="Non - avec lien de dépendance",0,MIN((0.75*K1852),847)),MIN(K1852,(0.75*$C1852),847)),2)),IF($B1852="Non - avec lien de dépendance",MIN(1129,K1852,$C1852)*overallRate,MIN(1129,K1852)*overallRate))</f>
        <v>#VALUE!</v>
      </c>
    </row>
    <row r="1853" spans="12:21" x14ac:dyDescent="0.5">
      <c r="L1853" s="56" t="str">
        <f>IF(ISTEXT(overallRate),"Effectuez l’étape 1",IF(OR(COUNT($C1853,H1853)&lt;&gt;2,overallRate=0),0,IF(D1853="Oui",ROUND(MAX(IF($B1853="Non - avec lien de dépendance",0,MIN((0.75*H1853),847)),MIN(H1853,(0.75*$C1853),847)),2),R1853)))</f>
        <v>Effectuez l’étape 1</v>
      </c>
      <c r="M1853" s="56" t="str">
        <f>IF(ISTEXT(overallRate),"Effectuez l’étape 1",IF(OR(COUNT($C1853,I1853)&lt;&gt;2,overallRate=0),0,IF(E1853="Yes",ROUND(MAX(IF($B1853="Non - avec lien de dépendance",0,MIN((0.75*I1853),847)),MIN(I1853,(0.75*$C1853),847)),2),S1853)))</f>
        <v>Effectuez l’étape 1</v>
      </c>
      <c r="N1853" s="56" t="str">
        <f>IF(ISTEXT(overallRate),"Effectuez l’étape 1",IF(OR(COUNT($C1853,J1853)&lt;&gt;2,overallRate=0),0,IF(F1853="Yes",ROUND(MAX(IF($B1853="Non - avec lien de dépendance",0,MIN((0.75*J1853),847)),MIN(J1853,(0.75*$C1853),847)),2),T1853)))</f>
        <v>Effectuez l’étape 1</v>
      </c>
      <c r="O1853" s="56" t="str">
        <f>IF(ISTEXT(overallRate),"Effectuez l’étape 1",IF(OR(COUNT($C1853,K1853)&lt;&gt;2,overallRate=0),0,IF(G1853="Yes",ROUND(MAX(IF($B1853="Non - avec lien de dépendance",0,MIN((0.75*K1853),847)),MIN(K1853,(0.75*$C1853),847)),2),U1853)))</f>
        <v>Effectuez l’étape 1</v>
      </c>
      <c r="P1853" s="3">
        <f t="shared" si="28"/>
        <v>0</v>
      </c>
      <c r="R1853" s="110" t="e">
        <f>IF(revenueReduction&gt;0.3,MAX(IF($B1853="Non - avec lien de dépendance",MIN(1129,H1853,$C1853)*overallRate,MIN(1129,H1853)*overallRate),ROUND(MAX(IF($B1853="Non - avec lien de dépendance",0,MIN((0.75*H1853),847)),MIN(H1853,(0.75*$C1853),847)),2)),IF($B1853="Non - avec lien de dépendance",MIN(1129,H1853,$C1853)*overallRate,MIN(1129,H1853)*overallRate))</f>
        <v>#VALUE!</v>
      </c>
      <c r="S1853" s="110" t="e">
        <f>IF(revenueReduction&gt;0.3,MAX(IF($B1853="Non - avec lien de dépendance",MIN(1129,I1853,$C1853)*overallRate,MIN(1129,I1853)*overallRate),ROUND(MAX(IF($B1853="Non - avec lien de dépendance",0,MIN((0.75*I1853),847)),MIN(I1853,(0.75*$C1853),847)),2)),IF($B1853="Non - avec lien de dépendance",MIN(1129,I1853,$C1853)*overallRate,MIN(1129,I1853)*overallRate))</f>
        <v>#VALUE!</v>
      </c>
      <c r="T1853" s="110" t="e">
        <f>IF(revenueReduction&gt;0.3,MAX(IF($B1853="Non - avec lien de dépendance",MIN(1129,J1853,$C1853)*overallRate,MIN(1129,J1853)*overallRate),ROUND(MAX(IF($B1853="Non - avec lien de dépendance",0,MIN((0.75*J1853),847)),MIN(J1853,(0.75*$C1853),847)),2)),IF($B1853="Non - avec lien de dépendance",MIN(1129,J1853,$C1853)*overallRate,MIN(1129,J1853)*overallRate))</f>
        <v>#VALUE!</v>
      </c>
      <c r="U1853" s="110" t="e">
        <f>IF(revenueReduction&gt;0.3,MAX(IF($B1853="Non - avec lien de dépendance",MIN(1129,K1853,$C1853)*overallRate,MIN(1129,K1853)*overallRate),ROUND(MAX(IF($B1853="Non - avec lien de dépendance",0,MIN((0.75*K1853),847)),MIN(K1853,(0.75*$C1853),847)),2)),IF($B1853="Non - avec lien de dépendance",MIN(1129,K1853,$C1853)*overallRate,MIN(1129,K1853)*overallRate))</f>
        <v>#VALUE!</v>
      </c>
    </row>
    <row r="1854" spans="12:21" x14ac:dyDescent="0.5">
      <c r="L1854" s="56" t="str">
        <f>IF(ISTEXT(overallRate),"Effectuez l’étape 1",IF(OR(COUNT($C1854,H1854)&lt;&gt;2,overallRate=0),0,IF(D1854="Oui",ROUND(MAX(IF($B1854="Non - avec lien de dépendance",0,MIN((0.75*H1854),847)),MIN(H1854,(0.75*$C1854),847)),2),R1854)))</f>
        <v>Effectuez l’étape 1</v>
      </c>
      <c r="M1854" s="56" t="str">
        <f>IF(ISTEXT(overallRate),"Effectuez l’étape 1",IF(OR(COUNT($C1854,I1854)&lt;&gt;2,overallRate=0),0,IF(E1854="Yes",ROUND(MAX(IF($B1854="Non - avec lien de dépendance",0,MIN((0.75*I1854),847)),MIN(I1854,(0.75*$C1854),847)),2),S1854)))</f>
        <v>Effectuez l’étape 1</v>
      </c>
      <c r="N1854" s="56" t="str">
        <f>IF(ISTEXT(overallRate),"Effectuez l’étape 1",IF(OR(COUNT($C1854,J1854)&lt;&gt;2,overallRate=0),0,IF(F1854="Yes",ROUND(MAX(IF($B1854="Non - avec lien de dépendance",0,MIN((0.75*J1854),847)),MIN(J1854,(0.75*$C1854),847)),2),T1854)))</f>
        <v>Effectuez l’étape 1</v>
      </c>
      <c r="O1854" s="56" t="str">
        <f>IF(ISTEXT(overallRate),"Effectuez l’étape 1",IF(OR(COUNT($C1854,K1854)&lt;&gt;2,overallRate=0),0,IF(G1854="Yes",ROUND(MAX(IF($B1854="Non - avec lien de dépendance",0,MIN((0.75*K1854),847)),MIN(K1854,(0.75*$C1854),847)),2),U1854)))</f>
        <v>Effectuez l’étape 1</v>
      </c>
      <c r="P1854" s="3">
        <f t="shared" si="28"/>
        <v>0</v>
      </c>
      <c r="R1854" s="110" t="e">
        <f>IF(revenueReduction&gt;0.3,MAX(IF($B1854="Non - avec lien de dépendance",MIN(1129,H1854,$C1854)*overallRate,MIN(1129,H1854)*overallRate),ROUND(MAX(IF($B1854="Non - avec lien de dépendance",0,MIN((0.75*H1854),847)),MIN(H1854,(0.75*$C1854),847)),2)),IF($B1854="Non - avec lien de dépendance",MIN(1129,H1854,$C1854)*overallRate,MIN(1129,H1854)*overallRate))</f>
        <v>#VALUE!</v>
      </c>
      <c r="S1854" s="110" t="e">
        <f>IF(revenueReduction&gt;0.3,MAX(IF($B1854="Non - avec lien de dépendance",MIN(1129,I1854,$C1854)*overallRate,MIN(1129,I1854)*overallRate),ROUND(MAX(IF($B1854="Non - avec lien de dépendance",0,MIN((0.75*I1854),847)),MIN(I1854,(0.75*$C1854),847)),2)),IF($B1854="Non - avec lien de dépendance",MIN(1129,I1854,$C1854)*overallRate,MIN(1129,I1854)*overallRate))</f>
        <v>#VALUE!</v>
      </c>
      <c r="T1854" s="110" t="e">
        <f>IF(revenueReduction&gt;0.3,MAX(IF($B1854="Non - avec lien de dépendance",MIN(1129,J1854,$C1854)*overallRate,MIN(1129,J1854)*overallRate),ROUND(MAX(IF($B1854="Non - avec lien de dépendance",0,MIN((0.75*J1854),847)),MIN(J1854,(0.75*$C1854),847)),2)),IF($B1854="Non - avec lien de dépendance",MIN(1129,J1854,$C1854)*overallRate,MIN(1129,J1854)*overallRate))</f>
        <v>#VALUE!</v>
      </c>
      <c r="U1854" s="110" t="e">
        <f>IF(revenueReduction&gt;0.3,MAX(IF($B1854="Non - avec lien de dépendance",MIN(1129,K1854,$C1854)*overallRate,MIN(1129,K1854)*overallRate),ROUND(MAX(IF($B1854="Non - avec lien de dépendance",0,MIN((0.75*K1854),847)),MIN(K1854,(0.75*$C1854),847)),2)),IF($B1854="Non - avec lien de dépendance",MIN(1129,K1854,$C1854)*overallRate,MIN(1129,K1854)*overallRate))</f>
        <v>#VALUE!</v>
      </c>
    </row>
    <row r="1855" spans="12:21" x14ac:dyDescent="0.5">
      <c r="L1855" s="56" t="str">
        <f>IF(ISTEXT(overallRate),"Effectuez l’étape 1",IF(OR(COUNT($C1855,H1855)&lt;&gt;2,overallRate=0),0,IF(D1855="Oui",ROUND(MAX(IF($B1855="Non - avec lien de dépendance",0,MIN((0.75*H1855),847)),MIN(H1855,(0.75*$C1855),847)),2),R1855)))</f>
        <v>Effectuez l’étape 1</v>
      </c>
      <c r="M1855" s="56" t="str">
        <f>IF(ISTEXT(overallRate),"Effectuez l’étape 1",IF(OR(COUNT($C1855,I1855)&lt;&gt;2,overallRate=0),0,IF(E1855="Yes",ROUND(MAX(IF($B1855="Non - avec lien de dépendance",0,MIN((0.75*I1855),847)),MIN(I1855,(0.75*$C1855),847)),2),S1855)))</f>
        <v>Effectuez l’étape 1</v>
      </c>
      <c r="N1855" s="56" t="str">
        <f>IF(ISTEXT(overallRate),"Effectuez l’étape 1",IF(OR(COUNT($C1855,J1855)&lt;&gt;2,overallRate=0),0,IF(F1855="Yes",ROUND(MAX(IF($B1855="Non - avec lien de dépendance",0,MIN((0.75*J1855),847)),MIN(J1855,(0.75*$C1855),847)),2),T1855)))</f>
        <v>Effectuez l’étape 1</v>
      </c>
      <c r="O1855" s="56" t="str">
        <f>IF(ISTEXT(overallRate),"Effectuez l’étape 1",IF(OR(COUNT($C1855,K1855)&lt;&gt;2,overallRate=0),0,IF(G1855="Yes",ROUND(MAX(IF($B1855="Non - avec lien de dépendance",0,MIN((0.75*K1855),847)),MIN(K1855,(0.75*$C1855),847)),2),U1855)))</f>
        <v>Effectuez l’étape 1</v>
      </c>
      <c r="P1855" s="3">
        <f t="shared" si="28"/>
        <v>0</v>
      </c>
      <c r="R1855" s="110" t="e">
        <f>IF(revenueReduction&gt;0.3,MAX(IF($B1855="Non - avec lien de dépendance",MIN(1129,H1855,$C1855)*overallRate,MIN(1129,H1855)*overallRate),ROUND(MAX(IF($B1855="Non - avec lien de dépendance",0,MIN((0.75*H1855),847)),MIN(H1855,(0.75*$C1855),847)),2)),IF($B1855="Non - avec lien de dépendance",MIN(1129,H1855,$C1855)*overallRate,MIN(1129,H1855)*overallRate))</f>
        <v>#VALUE!</v>
      </c>
      <c r="S1855" s="110" t="e">
        <f>IF(revenueReduction&gt;0.3,MAX(IF($B1855="Non - avec lien de dépendance",MIN(1129,I1855,$C1855)*overallRate,MIN(1129,I1855)*overallRate),ROUND(MAX(IF($B1855="Non - avec lien de dépendance",0,MIN((0.75*I1855),847)),MIN(I1855,(0.75*$C1855),847)),2)),IF($B1855="Non - avec lien de dépendance",MIN(1129,I1855,$C1855)*overallRate,MIN(1129,I1855)*overallRate))</f>
        <v>#VALUE!</v>
      </c>
      <c r="T1855" s="110" t="e">
        <f>IF(revenueReduction&gt;0.3,MAX(IF($B1855="Non - avec lien de dépendance",MIN(1129,J1855,$C1855)*overallRate,MIN(1129,J1855)*overallRate),ROUND(MAX(IF($B1855="Non - avec lien de dépendance",0,MIN((0.75*J1855),847)),MIN(J1855,(0.75*$C1855),847)),2)),IF($B1855="Non - avec lien de dépendance",MIN(1129,J1855,$C1855)*overallRate,MIN(1129,J1855)*overallRate))</f>
        <v>#VALUE!</v>
      </c>
      <c r="U1855" s="110" t="e">
        <f>IF(revenueReduction&gt;0.3,MAX(IF($B1855="Non - avec lien de dépendance",MIN(1129,K1855,$C1855)*overallRate,MIN(1129,K1855)*overallRate),ROUND(MAX(IF($B1855="Non - avec lien de dépendance",0,MIN((0.75*K1855),847)),MIN(K1855,(0.75*$C1855),847)),2)),IF($B1855="Non - avec lien de dépendance",MIN(1129,K1855,$C1855)*overallRate,MIN(1129,K1855)*overallRate))</f>
        <v>#VALUE!</v>
      </c>
    </row>
    <row r="1856" spans="12:21" x14ac:dyDescent="0.5">
      <c r="L1856" s="56" t="str">
        <f>IF(ISTEXT(overallRate),"Effectuez l’étape 1",IF(OR(COUNT($C1856,H1856)&lt;&gt;2,overallRate=0),0,IF(D1856="Oui",ROUND(MAX(IF($B1856="Non - avec lien de dépendance",0,MIN((0.75*H1856),847)),MIN(H1856,(0.75*$C1856),847)),2),R1856)))</f>
        <v>Effectuez l’étape 1</v>
      </c>
      <c r="M1856" s="56" t="str">
        <f>IF(ISTEXT(overallRate),"Effectuez l’étape 1",IF(OR(COUNT($C1856,I1856)&lt;&gt;2,overallRate=0),0,IF(E1856="Yes",ROUND(MAX(IF($B1856="Non - avec lien de dépendance",0,MIN((0.75*I1856),847)),MIN(I1856,(0.75*$C1856),847)),2),S1856)))</f>
        <v>Effectuez l’étape 1</v>
      </c>
      <c r="N1856" s="56" t="str">
        <f>IF(ISTEXT(overallRate),"Effectuez l’étape 1",IF(OR(COUNT($C1856,J1856)&lt;&gt;2,overallRate=0),0,IF(F1856="Yes",ROUND(MAX(IF($B1856="Non - avec lien de dépendance",0,MIN((0.75*J1856),847)),MIN(J1856,(0.75*$C1856),847)),2),T1856)))</f>
        <v>Effectuez l’étape 1</v>
      </c>
      <c r="O1856" s="56" t="str">
        <f>IF(ISTEXT(overallRate),"Effectuez l’étape 1",IF(OR(COUNT($C1856,K1856)&lt;&gt;2,overallRate=0),0,IF(G1856="Yes",ROUND(MAX(IF($B1856="Non - avec lien de dépendance",0,MIN((0.75*K1856),847)),MIN(K1856,(0.75*$C1856),847)),2),U1856)))</f>
        <v>Effectuez l’étape 1</v>
      </c>
      <c r="P1856" s="3">
        <f t="shared" si="28"/>
        <v>0</v>
      </c>
      <c r="R1856" s="110" t="e">
        <f>IF(revenueReduction&gt;0.3,MAX(IF($B1856="Non - avec lien de dépendance",MIN(1129,H1856,$C1856)*overallRate,MIN(1129,H1856)*overallRate),ROUND(MAX(IF($B1856="Non - avec lien de dépendance",0,MIN((0.75*H1856),847)),MIN(H1856,(0.75*$C1856),847)),2)),IF($B1856="Non - avec lien de dépendance",MIN(1129,H1856,$C1856)*overallRate,MIN(1129,H1856)*overallRate))</f>
        <v>#VALUE!</v>
      </c>
      <c r="S1856" s="110" t="e">
        <f>IF(revenueReduction&gt;0.3,MAX(IF($B1856="Non - avec lien de dépendance",MIN(1129,I1856,$C1856)*overallRate,MIN(1129,I1856)*overallRate),ROUND(MAX(IF($B1856="Non - avec lien de dépendance",0,MIN((0.75*I1856),847)),MIN(I1856,(0.75*$C1856),847)),2)),IF($B1856="Non - avec lien de dépendance",MIN(1129,I1856,$C1856)*overallRate,MIN(1129,I1856)*overallRate))</f>
        <v>#VALUE!</v>
      </c>
      <c r="T1856" s="110" t="e">
        <f>IF(revenueReduction&gt;0.3,MAX(IF($B1856="Non - avec lien de dépendance",MIN(1129,J1856,$C1856)*overallRate,MIN(1129,J1856)*overallRate),ROUND(MAX(IF($B1856="Non - avec lien de dépendance",0,MIN((0.75*J1856),847)),MIN(J1856,(0.75*$C1856),847)),2)),IF($B1856="Non - avec lien de dépendance",MIN(1129,J1856,$C1856)*overallRate,MIN(1129,J1856)*overallRate))</f>
        <v>#VALUE!</v>
      </c>
      <c r="U1856" s="110" t="e">
        <f>IF(revenueReduction&gt;0.3,MAX(IF($B1856="Non - avec lien de dépendance",MIN(1129,K1856,$C1856)*overallRate,MIN(1129,K1856)*overallRate),ROUND(MAX(IF($B1856="Non - avec lien de dépendance",0,MIN((0.75*K1856),847)),MIN(K1856,(0.75*$C1856),847)),2)),IF($B1856="Non - avec lien de dépendance",MIN(1129,K1856,$C1856)*overallRate,MIN(1129,K1856)*overallRate))</f>
        <v>#VALUE!</v>
      </c>
    </row>
    <row r="1857" spans="12:21" x14ac:dyDescent="0.5">
      <c r="L1857" s="56" t="str">
        <f>IF(ISTEXT(overallRate),"Effectuez l’étape 1",IF(OR(COUNT($C1857,H1857)&lt;&gt;2,overallRate=0),0,IF(D1857="Oui",ROUND(MAX(IF($B1857="Non - avec lien de dépendance",0,MIN((0.75*H1857),847)),MIN(H1857,(0.75*$C1857),847)),2),R1857)))</f>
        <v>Effectuez l’étape 1</v>
      </c>
      <c r="M1857" s="56" t="str">
        <f>IF(ISTEXT(overallRate),"Effectuez l’étape 1",IF(OR(COUNT($C1857,I1857)&lt;&gt;2,overallRate=0),0,IF(E1857="Yes",ROUND(MAX(IF($B1857="Non - avec lien de dépendance",0,MIN((0.75*I1857),847)),MIN(I1857,(0.75*$C1857),847)),2),S1857)))</f>
        <v>Effectuez l’étape 1</v>
      </c>
      <c r="N1857" s="56" t="str">
        <f>IF(ISTEXT(overallRate),"Effectuez l’étape 1",IF(OR(COUNT($C1857,J1857)&lt;&gt;2,overallRate=0),0,IF(F1857="Yes",ROUND(MAX(IF($B1857="Non - avec lien de dépendance",0,MIN((0.75*J1857),847)),MIN(J1857,(0.75*$C1857),847)),2),T1857)))</f>
        <v>Effectuez l’étape 1</v>
      </c>
      <c r="O1857" s="56" t="str">
        <f>IF(ISTEXT(overallRate),"Effectuez l’étape 1",IF(OR(COUNT($C1857,K1857)&lt;&gt;2,overallRate=0),0,IF(G1857="Yes",ROUND(MAX(IF($B1857="Non - avec lien de dépendance",0,MIN((0.75*K1857),847)),MIN(K1857,(0.75*$C1857),847)),2),U1857)))</f>
        <v>Effectuez l’étape 1</v>
      </c>
      <c r="P1857" s="3">
        <f t="shared" si="28"/>
        <v>0</v>
      </c>
      <c r="R1857" s="110" t="e">
        <f>IF(revenueReduction&gt;0.3,MAX(IF($B1857="Non - avec lien de dépendance",MIN(1129,H1857,$C1857)*overallRate,MIN(1129,H1857)*overallRate),ROUND(MAX(IF($B1857="Non - avec lien de dépendance",0,MIN((0.75*H1857),847)),MIN(H1857,(0.75*$C1857),847)),2)),IF($B1857="Non - avec lien de dépendance",MIN(1129,H1857,$C1857)*overallRate,MIN(1129,H1857)*overallRate))</f>
        <v>#VALUE!</v>
      </c>
      <c r="S1857" s="110" t="e">
        <f>IF(revenueReduction&gt;0.3,MAX(IF($B1857="Non - avec lien de dépendance",MIN(1129,I1857,$C1857)*overallRate,MIN(1129,I1857)*overallRate),ROUND(MAX(IF($B1857="Non - avec lien de dépendance",0,MIN((0.75*I1857),847)),MIN(I1857,(0.75*$C1857),847)),2)),IF($B1857="Non - avec lien de dépendance",MIN(1129,I1857,$C1857)*overallRate,MIN(1129,I1857)*overallRate))</f>
        <v>#VALUE!</v>
      </c>
      <c r="T1857" s="110" t="e">
        <f>IF(revenueReduction&gt;0.3,MAX(IF($B1857="Non - avec lien de dépendance",MIN(1129,J1857,$C1857)*overallRate,MIN(1129,J1857)*overallRate),ROUND(MAX(IF($B1857="Non - avec lien de dépendance",0,MIN((0.75*J1857),847)),MIN(J1857,(0.75*$C1857),847)),2)),IF($B1857="Non - avec lien de dépendance",MIN(1129,J1857,$C1857)*overallRate,MIN(1129,J1857)*overallRate))</f>
        <v>#VALUE!</v>
      </c>
      <c r="U1857" s="110" t="e">
        <f>IF(revenueReduction&gt;0.3,MAX(IF($B1857="Non - avec lien de dépendance",MIN(1129,K1857,$C1857)*overallRate,MIN(1129,K1857)*overallRate),ROUND(MAX(IF($B1857="Non - avec lien de dépendance",0,MIN((0.75*K1857),847)),MIN(K1857,(0.75*$C1857),847)),2)),IF($B1857="Non - avec lien de dépendance",MIN(1129,K1857,$C1857)*overallRate,MIN(1129,K1857)*overallRate))</f>
        <v>#VALUE!</v>
      </c>
    </row>
    <row r="1858" spans="12:21" x14ac:dyDescent="0.5">
      <c r="L1858" s="56" t="str">
        <f>IF(ISTEXT(overallRate),"Effectuez l’étape 1",IF(OR(COUNT($C1858,H1858)&lt;&gt;2,overallRate=0),0,IF(D1858="Oui",ROUND(MAX(IF($B1858="Non - avec lien de dépendance",0,MIN((0.75*H1858),847)),MIN(H1858,(0.75*$C1858),847)),2),R1858)))</f>
        <v>Effectuez l’étape 1</v>
      </c>
      <c r="M1858" s="56" t="str">
        <f>IF(ISTEXT(overallRate),"Effectuez l’étape 1",IF(OR(COUNT($C1858,I1858)&lt;&gt;2,overallRate=0),0,IF(E1858="Yes",ROUND(MAX(IF($B1858="Non - avec lien de dépendance",0,MIN((0.75*I1858),847)),MIN(I1858,(0.75*$C1858),847)),2),S1858)))</f>
        <v>Effectuez l’étape 1</v>
      </c>
      <c r="N1858" s="56" t="str">
        <f>IF(ISTEXT(overallRate),"Effectuez l’étape 1",IF(OR(COUNT($C1858,J1858)&lt;&gt;2,overallRate=0),0,IF(F1858="Yes",ROUND(MAX(IF($B1858="Non - avec lien de dépendance",0,MIN((0.75*J1858),847)),MIN(J1858,(0.75*$C1858),847)),2),T1858)))</f>
        <v>Effectuez l’étape 1</v>
      </c>
      <c r="O1858" s="56" t="str">
        <f>IF(ISTEXT(overallRate),"Effectuez l’étape 1",IF(OR(COUNT($C1858,K1858)&lt;&gt;2,overallRate=0),0,IF(G1858="Yes",ROUND(MAX(IF($B1858="Non - avec lien de dépendance",0,MIN((0.75*K1858),847)),MIN(K1858,(0.75*$C1858),847)),2),U1858)))</f>
        <v>Effectuez l’étape 1</v>
      </c>
      <c r="P1858" s="3">
        <f t="shared" si="28"/>
        <v>0</v>
      </c>
      <c r="R1858" s="110" t="e">
        <f>IF(revenueReduction&gt;0.3,MAX(IF($B1858="Non - avec lien de dépendance",MIN(1129,H1858,$C1858)*overallRate,MIN(1129,H1858)*overallRate),ROUND(MAX(IF($B1858="Non - avec lien de dépendance",0,MIN((0.75*H1858),847)),MIN(H1858,(0.75*$C1858),847)),2)),IF($B1858="Non - avec lien de dépendance",MIN(1129,H1858,$C1858)*overallRate,MIN(1129,H1858)*overallRate))</f>
        <v>#VALUE!</v>
      </c>
      <c r="S1858" s="110" t="e">
        <f>IF(revenueReduction&gt;0.3,MAX(IF($B1858="Non - avec lien de dépendance",MIN(1129,I1858,$C1858)*overallRate,MIN(1129,I1858)*overallRate),ROUND(MAX(IF($B1858="Non - avec lien de dépendance",0,MIN((0.75*I1858),847)),MIN(I1858,(0.75*$C1858),847)),2)),IF($B1858="Non - avec lien de dépendance",MIN(1129,I1858,$C1858)*overallRate,MIN(1129,I1858)*overallRate))</f>
        <v>#VALUE!</v>
      </c>
      <c r="T1858" s="110" t="e">
        <f>IF(revenueReduction&gt;0.3,MAX(IF($B1858="Non - avec lien de dépendance",MIN(1129,J1858,$C1858)*overallRate,MIN(1129,J1858)*overallRate),ROUND(MAX(IF($B1858="Non - avec lien de dépendance",0,MIN((0.75*J1858),847)),MIN(J1858,(0.75*$C1858),847)),2)),IF($B1858="Non - avec lien de dépendance",MIN(1129,J1858,$C1858)*overallRate,MIN(1129,J1858)*overallRate))</f>
        <v>#VALUE!</v>
      </c>
      <c r="U1858" s="110" t="e">
        <f>IF(revenueReduction&gt;0.3,MAX(IF($B1858="Non - avec lien de dépendance",MIN(1129,K1858,$C1858)*overallRate,MIN(1129,K1858)*overallRate),ROUND(MAX(IF($B1858="Non - avec lien de dépendance",0,MIN((0.75*K1858),847)),MIN(K1858,(0.75*$C1858),847)),2)),IF($B1858="Non - avec lien de dépendance",MIN(1129,K1858,$C1858)*overallRate,MIN(1129,K1858)*overallRate))</f>
        <v>#VALUE!</v>
      </c>
    </row>
    <row r="1859" spans="12:21" x14ac:dyDescent="0.5">
      <c r="L1859" s="56" t="str">
        <f>IF(ISTEXT(overallRate),"Effectuez l’étape 1",IF(OR(COUNT($C1859,H1859)&lt;&gt;2,overallRate=0),0,IF(D1859="Oui",ROUND(MAX(IF($B1859="Non - avec lien de dépendance",0,MIN((0.75*H1859),847)),MIN(H1859,(0.75*$C1859),847)),2),R1859)))</f>
        <v>Effectuez l’étape 1</v>
      </c>
      <c r="M1859" s="56" t="str">
        <f>IF(ISTEXT(overallRate),"Effectuez l’étape 1",IF(OR(COUNT($C1859,I1859)&lt;&gt;2,overallRate=0),0,IF(E1859="Yes",ROUND(MAX(IF($B1859="Non - avec lien de dépendance",0,MIN((0.75*I1859),847)),MIN(I1859,(0.75*$C1859),847)),2),S1859)))</f>
        <v>Effectuez l’étape 1</v>
      </c>
      <c r="N1859" s="56" t="str">
        <f>IF(ISTEXT(overallRate),"Effectuez l’étape 1",IF(OR(COUNT($C1859,J1859)&lt;&gt;2,overallRate=0),0,IF(F1859="Yes",ROUND(MAX(IF($B1859="Non - avec lien de dépendance",0,MIN((0.75*J1859),847)),MIN(J1859,(0.75*$C1859),847)),2),T1859)))</f>
        <v>Effectuez l’étape 1</v>
      </c>
      <c r="O1859" s="56" t="str">
        <f>IF(ISTEXT(overallRate),"Effectuez l’étape 1",IF(OR(COUNT($C1859,K1859)&lt;&gt;2,overallRate=0),0,IF(G1859="Yes",ROUND(MAX(IF($B1859="Non - avec lien de dépendance",0,MIN((0.75*K1859),847)),MIN(K1859,(0.75*$C1859),847)),2),U1859)))</f>
        <v>Effectuez l’étape 1</v>
      </c>
      <c r="P1859" s="3">
        <f t="shared" si="28"/>
        <v>0</v>
      </c>
      <c r="R1859" s="110" t="e">
        <f>IF(revenueReduction&gt;0.3,MAX(IF($B1859="Non - avec lien de dépendance",MIN(1129,H1859,$C1859)*overallRate,MIN(1129,H1859)*overallRate),ROUND(MAX(IF($B1859="Non - avec lien de dépendance",0,MIN((0.75*H1859),847)),MIN(H1859,(0.75*$C1859),847)),2)),IF($B1859="Non - avec lien de dépendance",MIN(1129,H1859,$C1859)*overallRate,MIN(1129,H1859)*overallRate))</f>
        <v>#VALUE!</v>
      </c>
      <c r="S1859" s="110" t="e">
        <f>IF(revenueReduction&gt;0.3,MAX(IF($B1859="Non - avec lien de dépendance",MIN(1129,I1859,$C1859)*overallRate,MIN(1129,I1859)*overallRate),ROUND(MAX(IF($B1859="Non - avec lien de dépendance",0,MIN((0.75*I1859),847)),MIN(I1859,(0.75*$C1859),847)),2)),IF($B1859="Non - avec lien de dépendance",MIN(1129,I1859,$C1859)*overallRate,MIN(1129,I1859)*overallRate))</f>
        <v>#VALUE!</v>
      </c>
      <c r="T1859" s="110" t="e">
        <f>IF(revenueReduction&gt;0.3,MAX(IF($B1859="Non - avec lien de dépendance",MIN(1129,J1859,$C1859)*overallRate,MIN(1129,J1859)*overallRate),ROUND(MAX(IF($B1859="Non - avec lien de dépendance",0,MIN((0.75*J1859),847)),MIN(J1859,(0.75*$C1859),847)),2)),IF($B1859="Non - avec lien de dépendance",MIN(1129,J1859,$C1859)*overallRate,MIN(1129,J1859)*overallRate))</f>
        <v>#VALUE!</v>
      </c>
      <c r="U1859" s="110" t="e">
        <f>IF(revenueReduction&gt;0.3,MAX(IF($B1859="Non - avec lien de dépendance",MIN(1129,K1859,$C1859)*overallRate,MIN(1129,K1859)*overallRate),ROUND(MAX(IF($B1859="Non - avec lien de dépendance",0,MIN((0.75*K1859),847)),MIN(K1859,(0.75*$C1859),847)),2)),IF($B1859="Non - avec lien de dépendance",MIN(1129,K1859,$C1859)*overallRate,MIN(1129,K1859)*overallRate))</f>
        <v>#VALUE!</v>
      </c>
    </row>
    <row r="1860" spans="12:21" x14ac:dyDescent="0.5">
      <c r="L1860" s="56" t="str">
        <f>IF(ISTEXT(overallRate),"Effectuez l’étape 1",IF(OR(COUNT($C1860,H1860)&lt;&gt;2,overallRate=0),0,IF(D1860="Oui",ROUND(MAX(IF($B1860="Non - avec lien de dépendance",0,MIN((0.75*H1860),847)),MIN(H1860,(0.75*$C1860),847)),2),R1860)))</f>
        <v>Effectuez l’étape 1</v>
      </c>
      <c r="M1860" s="56" t="str">
        <f>IF(ISTEXT(overallRate),"Effectuez l’étape 1",IF(OR(COUNT($C1860,I1860)&lt;&gt;2,overallRate=0),0,IF(E1860="Yes",ROUND(MAX(IF($B1860="Non - avec lien de dépendance",0,MIN((0.75*I1860),847)),MIN(I1860,(0.75*$C1860),847)),2),S1860)))</f>
        <v>Effectuez l’étape 1</v>
      </c>
      <c r="N1860" s="56" t="str">
        <f>IF(ISTEXT(overallRate),"Effectuez l’étape 1",IF(OR(COUNT($C1860,J1860)&lt;&gt;2,overallRate=0),0,IF(F1860="Yes",ROUND(MAX(IF($B1860="Non - avec lien de dépendance",0,MIN((0.75*J1860),847)),MIN(J1860,(0.75*$C1860),847)),2),T1860)))</f>
        <v>Effectuez l’étape 1</v>
      </c>
      <c r="O1860" s="56" t="str">
        <f>IF(ISTEXT(overallRate),"Effectuez l’étape 1",IF(OR(COUNT($C1860,K1860)&lt;&gt;2,overallRate=0),0,IF(G1860="Yes",ROUND(MAX(IF($B1860="Non - avec lien de dépendance",0,MIN((0.75*K1860),847)),MIN(K1860,(0.75*$C1860),847)),2),U1860)))</f>
        <v>Effectuez l’étape 1</v>
      </c>
      <c r="P1860" s="3">
        <f t="shared" si="28"/>
        <v>0</v>
      </c>
      <c r="R1860" s="110" t="e">
        <f>IF(revenueReduction&gt;0.3,MAX(IF($B1860="Non - avec lien de dépendance",MIN(1129,H1860,$C1860)*overallRate,MIN(1129,H1860)*overallRate),ROUND(MAX(IF($B1860="Non - avec lien de dépendance",0,MIN((0.75*H1860),847)),MIN(H1860,(0.75*$C1860),847)),2)),IF($B1860="Non - avec lien de dépendance",MIN(1129,H1860,$C1860)*overallRate,MIN(1129,H1860)*overallRate))</f>
        <v>#VALUE!</v>
      </c>
      <c r="S1860" s="110" t="e">
        <f>IF(revenueReduction&gt;0.3,MAX(IF($B1860="Non - avec lien de dépendance",MIN(1129,I1860,$C1860)*overallRate,MIN(1129,I1860)*overallRate),ROUND(MAX(IF($B1860="Non - avec lien de dépendance",0,MIN((0.75*I1860),847)),MIN(I1860,(0.75*$C1860),847)),2)),IF($B1860="Non - avec lien de dépendance",MIN(1129,I1860,$C1860)*overallRate,MIN(1129,I1860)*overallRate))</f>
        <v>#VALUE!</v>
      </c>
      <c r="T1860" s="110" t="e">
        <f>IF(revenueReduction&gt;0.3,MAX(IF($B1860="Non - avec lien de dépendance",MIN(1129,J1860,$C1860)*overallRate,MIN(1129,J1860)*overallRate),ROUND(MAX(IF($B1860="Non - avec lien de dépendance",0,MIN((0.75*J1860),847)),MIN(J1860,(0.75*$C1860),847)),2)),IF($B1860="Non - avec lien de dépendance",MIN(1129,J1860,$C1860)*overallRate,MIN(1129,J1860)*overallRate))</f>
        <v>#VALUE!</v>
      </c>
      <c r="U1860" s="110" t="e">
        <f>IF(revenueReduction&gt;0.3,MAX(IF($B1860="Non - avec lien de dépendance",MIN(1129,K1860,$C1860)*overallRate,MIN(1129,K1860)*overallRate),ROUND(MAX(IF($B1860="Non - avec lien de dépendance",0,MIN((0.75*K1860),847)),MIN(K1860,(0.75*$C1860),847)),2)),IF($B1860="Non - avec lien de dépendance",MIN(1129,K1860,$C1860)*overallRate,MIN(1129,K1860)*overallRate))</f>
        <v>#VALUE!</v>
      </c>
    </row>
    <row r="1861" spans="12:21" x14ac:dyDescent="0.5">
      <c r="L1861" s="56" t="str">
        <f>IF(ISTEXT(overallRate),"Effectuez l’étape 1",IF(OR(COUNT($C1861,H1861)&lt;&gt;2,overallRate=0),0,IF(D1861="Oui",ROUND(MAX(IF($B1861="Non - avec lien de dépendance",0,MIN((0.75*H1861),847)),MIN(H1861,(0.75*$C1861),847)),2),R1861)))</f>
        <v>Effectuez l’étape 1</v>
      </c>
      <c r="M1861" s="56" t="str">
        <f>IF(ISTEXT(overallRate),"Effectuez l’étape 1",IF(OR(COUNT($C1861,I1861)&lt;&gt;2,overallRate=0),0,IF(E1861="Yes",ROUND(MAX(IF($B1861="Non - avec lien de dépendance",0,MIN((0.75*I1861),847)),MIN(I1861,(0.75*$C1861),847)),2),S1861)))</f>
        <v>Effectuez l’étape 1</v>
      </c>
      <c r="N1861" s="56" t="str">
        <f>IF(ISTEXT(overallRate),"Effectuez l’étape 1",IF(OR(COUNT($C1861,J1861)&lt;&gt;2,overallRate=0),0,IF(F1861="Yes",ROUND(MAX(IF($B1861="Non - avec lien de dépendance",0,MIN((0.75*J1861),847)),MIN(J1861,(0.75*$C1861),847)),2),T1861)))</f>
        <v>Effectuez l’étape 1</v>
      </c>
      <c r="O1861" s="56" t="str">
        <f>IF(ISTEXT(overallRate),"Effectuez l’étape 1",IF(OR(COUNT($C1861,K1861)&lt;&gt;2,overallRate=0),0,IF(G1861="Yes",ROUND(MAX(IF($B1861="Non - avec lien de dépendance",0,MIN((0.75*K1861),847)),MIN(K1861,(0.75*$C1861),847)),2),U1861)))</f>
        <v>Effectuez l’étape 1</v>
      </c>
      <c r="P1861" s="3">
        <f t="shared" si="28"/>
        <v>0</v>
      </c>
      <c r="R1861" s="110" t="e">
        <f>IF(revenueReduction&gt;0.3,MAX(IF($B1861="Non - avec lien de dépendance",MIN(1129,H1861,$C1861)*overallRate,MIN(1129,H1861)*overallRate),ROUND(MAX(IF($B1861="Non - avec lien de dépendance",0,MIN((0.75*H1861),847)),MIN(H1861,(0.75*$C1861),847)),2)),IF($B1861="Non - avec lien de dépendance",MIN(1129,H1861,$C1861)*overallRate,MIN(1129,H1861)*overallRate))</f>
        <v>#VALUE!</v>
      </c>
      <c r="S1861" s="110" t="e">
        <f>IF(revenueReduction&gt;0.3,MAX(IF($B1861="Non - avec lien de dépendance",MIN(1129,I1861,$C1861)*overallRate,MIN(1129,I1861)*overallRate),ROUND(MAX(IF($B1861="Non - avec lien de dépendance",0,MIN((0.75*I1861),847)),MIN(I1861,(0.75*$C1861),847)),2)),IF($B1861="Non - avec lien de dépendance",MIN(1129,I1861,$C1861)*overallRate,MIN(1129,I1861)*overallRate))</f>
        <v>#VALUE!</v>
      </c>
      <c r="T1861" s="110" t="e">
        <f>IF(revenueReduction&gt;0.3,MAX(IF($B1861="Non - avec lien de dépendance",MIN(1129,J1861,$C1861)*overallRate,MIN(1129,J1861)*overallRate),ROUND(MAX(IF($B1861="Non - avec lien de dépendance",0,MIN((0.75*J1861),847)),MIN(J1861,(0.75*$C1861),847)),2)),IF($B1861="Non - avec lien de dépendance",MIN(1129,J1861,$C1861)*overallRate,MIN(1129,J1861)*overallRate))</f>
        <v>#VALUE!</v>
      </c>
      <c r="U1861" s="110" t="e">
        <f>IF(revenueReduction&gt;0.3,MAX(IF($B1861="Non - avec lien de dépendance",MIN(1129,K1861,$C1861)*overallRate,MIN(1129,K1861)*overallRate),ROUND(MAX(IF($B1861="Non - avec lien de dépendance",0,MIN((0.75*K1861),847)),MIN(K1861,(0.75*$C1861),847)),2)),IF($B1861="Non - avec lien de dépendance",MIN(1129,K1861,$C1861)*overallRate,MIN(1129,K1861)*overallRate))</f>
        <v>#VALUE!</v>
      </c>
    </row>
    <row r="1862" spans="12:21" x14ac:dyDescent="0.5">
      <c r="L1862" s="56" t="str">
        <f>IF(ISTEXT(overallRate),"Effectuez l’étape 1",IF(OR(COUNT($C1862,H1862)&lt;&gt;2,overallRate=0),0,IF(D1862="Oui",ROUND(MAX(IF($B1862="Non - avec lien de dépendance",0,MIN((0.75*H1862),847)),MIN(H1862,(0.75*$C1862),847)),2),R1862)))</f>
        <v>Effectuez l’étape 1</v>
      </c>
      <c r="M1862" s="56" t="str">
        <f>IF(ISTEXT(overallRate),"Effectuez l’étape 1",IF(OR(COUNT($C1862,I1862)&lt;&gt;2,overallRate=0),0,IF(E1862="Yes",ROUND(MAX(IF($B1862="Non - avec lien de dépendance",0,MIN((0.75*I1862),847)),MIN(I1862,(0.75*$C1862),847)),2),S1862)))</f>
        <v>Effectuez l’étape 1</v>
      </c>
      <c r="N1862" s="56" t="str">
        <f>IF(ISTEXT(overallRate),"Effectuez l’étape 1",IF(OR(COUNT($C1862,J1862)&lt;&gt;2,overallRate=0),0,IF(F1862="Yes",ROUND(MAX(IF($B1862="Non - avec lien de dépendance",0,MIN((0.75*J1862),847)),MIN(J1862,(0.75*$C1862),847)),2),T1862)))</f>
        <v>Effectuez l’étape 1</v>
      </c>
      <c r="O1862" s="56" t="str">
        <f>IF(ISTEXT(overallRate),"Effectuez l’étape 1",IF(OR(COUNT($C1862,K1862)&lt;&gt;2,overallRate=0),0,IF(G1862="Yes",ROUND(MAX(IF($B1862="Non - avec lien de dépendance",0,MIN((0.75*K1862),847)),MIN(K1862,(0.75*$C1862),847)),2),U1862)))</f>
        <v>Effectuez l’étape 1</v>
      </c>
      <c r="P1862" s="3">
        <f t="shared" si="28"/>
        <v>0</v>
      </c>
      <c r="R1862" s="110" t="e">
        <f>IF(revenueReduction&gt;0.3,MAX(IF($B1862="Non - avec lien de dépendance",MIN(1129,H1862,$C1862)*overallRate,MIN(1129,H1862)*overallRate),ROUND(MAX(IF($B1862="Non - avec lien de dépendance",0,MIN((0.75*H1862),847)),MIN(H1862,(0.75*$C1862),847)),2)),IF($B1862="Non - avec lien de dépendance",MIN(1129,H1862,$C1862)*overallRate,MIN(1129,H1862)*overallRate))</f>
        <v>#VALUE!</v>
      </c>
      <c r="S1862" s="110" t="e">
        <f>IF(revenueReduction&gt;0.3,MAX(IF($B1862="Non - avec lien de dépendance",MIN(1129,I1862,$C1862)*overallRate,MIN(1129,I1862)*overallRate),ROUND(MAX(IF($B1862="Non - avec lien de dépendance",0,MIN((0.75*I1862),847)),MIN(I1862,(0.75*$C1862),847)),2)),IF($B1862="Non - avec lien de dépendance",MIN(1129,I1862,$C1862)*overallRate,MIN(1129,I1862)*overallRate))</f>
        <v>#VALUE!</v>
      </c>
      <c r="T1862" s="110" t="e">
        <f>IF(revenueReduction&gt;0.3,MAX(IF($B1862="Non - avec lien de dépendance",MIN(1129,J1862,$C1862)*overallRate,MIN(1129,J1862)*overallRate),ROUND(MAX(IF($B1862="Non - avec lien de dépendance",0,MIN((0.75*J1862),847)),MIN(J1862,(0.75*$C1862),847)),2)),IF($B1862="Non - avec lien de dépendance",MIN(1129,J1862,$C1862)*overallRate,MIN(1129,J1862)*overallRate))</f>
        <v>#VALUE!</v>
      </c>
      <c r="U1862" s="110" t="e">
        <f>IF(revenueReduction&gt;0.3,MAX(IF($B1862="Non - avec lien de dépendance",MIN(1129,K1862,$C1862)*overallRate,MIN(1129,K1862)*overallRate),ROUND(MAX(IF($B1862="Non - avec lien de dépendance",0,MIN((0.75*K1862),847)),MIN(K1862,(0.75*$C1862),847)),2)),IF($B1862="Non - avec lien de dépendance",MIN(1129,K1862,$C1862)*overallRate,MIN(1129,K1862)*overallRate))</f>
        <v>#VALUE!</v>
      </c>
    </row>
    <row r="1863" spans="12:21" x14ac:dyDescent="0.5">
      <c r="L1863" s="56" t="str">
        <f>IF(ISTEXT(overallRate),"Effectuez l’étape 1",IF(OR(COUNT($C1863,H1863)&lt;&gt;2,overallRate=0),0,IF(D1863="Oui",ROUND(MAX(IF($B1863="Non - avec lien de dépendance",0,MIN((0.75*H1863),847)),MIN(H1863,(0.75*$C1863),847)),2),R1863)))</f>
        <v>Effectuez l’étape 1</v>
      </c>
      <c r="M1863" s="56" t="str">
        <f>IF(ISTEXT(overallRate),"Effectuez l’étape 1",IF(OR(COUNT($C1863,I1863)&lt;&gt;2,overallRate=0),0,IF(E1863="Yes",ROUND(MAX(IF($B1863="Non - avec lien de dépendance",0,MIN((0.75*I1863),847)),MIN(I1863,(0.75*$C1863),847)),2),S1863)))</f>
        <v>Effectuez l’étape 1</v>
      </c>
      <c r="N1863" s="56" t="str">
        <f>IF(ISTEXT(overallRate),"Effectuez l’étape 1",IF(OR(COUNT($C1863,J1863)&lt;&gt;2,overallRate=0),0,IF(F1863="Yes",ROUND(MAX(IF($B1863="Non - avec lien de dépendance",0,MIN((0.75*J1863),847)),MIN(J1863,(0.75*$C1863),847)),2),T1863)))</f>
        <v>Effectuez l’étape 1</v>
      </c>
      <c r="O1863" s="56" t="str">
        <f>IF(ISTEXT(overallRate),"Effectuez l’étape 1",IF(OR(COUNT($C1863,K1863)&lt;&gt;2,overallRate=0),0,IF(G1863="Yes",ROUND(MAX(IF($B1863="Non - avec lien de dépendance",0,MIN((0.75*K1863),847)),MIN(K1863,(0.75*$C1863),847)),2),U1863)))</f>
        <v>Effectuez l’étape 1</v>
      </c>
      <c r="P1863" s="3">
        <f t="shared" ref="P1863:P1926" si="29">IF(AND(COUNT(C1863:K1863)&gt;0,OR(COUNT(C1863:K1863)&lt;&gt;5,ISBLANK(B1863))),"Fill out all amounts",SUM(L1863:O1863))</f>
        <v>0</v>
      </c>
      <c r="R1863" s="110" t="e">
        <f>IF(revenueReduction&gt;0.3,MAX(IF($B1863="Non - avec lien de dépendance",MIN(1129,H1863,$C1863)*overallRate,MIN(1129,H1863)*overallRate),ROUND(MAX(IF($B1863="Non - avec lien de dépendance",0,MIN((0.75*H1863),847)),MIN(H1863,(0.75*$C1863),847)),2)),IF($B1863="Non - avec lien de dépendance",MIN(1129,H1863,$C1863)*overallRate,MIN(1129,H1863)*overallRate))</f>
        <v>#VALUE!</v>
      </c>
      <c r="S1863" s="110" t="e">
        <f>IF(revenueReduction&gt;0.3,MAX(IF($B1863="Non - avec lien de dépendance",MIN(1129,I1863,$C1863)*overallRate,MIN(1129,I1863)*overallRate),ROUND(MAX(IF($B1863="Non - avec lien de dépendance",0,MIN((0.75*I1863),847)),MIN(I1863,(0.75*$C1863),847)),2)),IF($B1863="Non - avec lien de dépendance",MIN(1129,I1863,$C1863)*overallRate,MIN(1129,I1863)*overallRate))</f>
        <v>#VALUE!</v>
      </c>
      <c r="T1863" s="110" t="e">
        <f>IF(revenueReduction&gt;0.3,MAX(IF($B1863="Non - avec lien de dépendance",MIN(1129,J1863,$C1863)*overallRate,MIN(1129,J1863)*overallRate),ROUND(MAX(IF($B1863="Non - avec lien de dépendance",0,MIN((0.75*J1863),847)),MIN(J1863,(0.75*$C1863),847)),2)),IF($B1863="Non - avec lien de dépendance",MIN(1129,J1863,$C1863)*overallRate,MIN(1129,J1863)*overallRate))</f>
        <v>#VALUE!</v>
      </c>
      <c r="U1863" s="110" t="e">
        <f>IF(revenueReduction&gt;0.3,MAX(IF($B1863="Non - avec lien de dépendance",MIN(1129,K1863,$C1863)*overallRate,MIN(1129,K1863)*overallRate),ROUND(MAX(IF($B1863="Non - avec lien de dépendance",0,MIN((0.75*K1863),847)),MIN(K1863,(0.75*$C1863),847)),2)),IF($B1863="Non - avec lien de dépendance",MIN(1129,K1863,$C1863)*overallRate,MIN(1129,K1863)*overallRate))</f>
        <v>#VALUE!</v>
      </c>
    </row>
    <row r="1864" spans="12:21" x14ac:dyDescent="0.5">
      <c r="L1864" s="56" t="str">
        <f>IF(ISTEXT(overallRate),"Effectuez l’étape 1",IF(OR(COUNT($C1864,H1864)&lt;&gt;2,overallRate=0),0,IF(D1864="Oui",ROUND(MAX(IF($B1864="Non - avec lien de dépendance",0,MIN((0.75*H1864),847)),MIN(H1864,(0.75*$C1864),847)),2),R1864)))</f>
        <v>Effectuez l’étape 1</v>
      </c>
      <c r="M1864" s="56" t="str">
        <f>IF(ISTEXT(overallRate),"Effectuez l’étape 1",IF(OR(COUNT($C1864,I1864)&lt;&gt;2,overallRate=0),0,IF(E1864="Yes",ROUND(MAX(IF($B1864="Non - avec lien de dépendance",0,MIN((0.75*I1864),847)),MIN(I1864,(0.75*$C1864),847)),2),S1864)))</f>
        <v>Effectuez l’étape 1</v>
      </c>
      <c r="N1864" s="56" t="str">
        <f>IF(ISTEXT(overallRate),"Effectuez l’étape 1",IF(OR(COUNT($C1864,J1864)&lt;&gt;2,overallRate=0),0,IF(F1864="Yes",ROUND(MAX(IF($B1864="Non - avec lien de dépendance",0,MIN((0.75*J1864),847)),MIN(J1864,(0.75*$C1864),847)),2),T1864)))</f>
        <v>Effectuez l’étape 1</v>
      </c>
      <c r="O1864" s="56" t="str">
        <f>IF(ISTEXT(overallRate),"Effectuez l’étape 1",IF(OR(COUNT($C1864,K1864)&lt;&gt;2,overallRate=0),0,IF(G1864="Yes",ROUND(MAX(IF($B1864="Non - avec lien de dépendance",0,MIN((0.75*K1864),847)),MIN(K1864,(0.75*$C1864),847)),2),U1864)))</f>
        <v>Effectuez l’étape 1</v>
      </c>
      <c r="P1864" s="3">
        <f t="shared" si="29"/>
        <v>0</v>
      </c>
      <c r="R1864" s="110" t="e">
        <f>IF(revenueReduction&gt;0.3,MAX(IF($B1864="Non - avec lien de dépendance",MIN(1129,H1864,$C1864)*overallRate,MIN(1129,H1864)*overallRate),ROUND(MAX(IF($B1864="Non - avec lien de dépendance",0,MIN((0.75*H1864),847)),MIN(H1864,(0.75*$C1864),847)),2)),IF($B1864="Non - avec lien de dépendance",MIN(1129,H1864,$C1864)*overallRate,MIN(1129,H1864)*overallRate))</f>
        <v>#VALUE!</v>
      </c>
      <c r="S1864" s="110" t="e">
        <f>IF(revenueReduction&gt;0.3,MAX(IF($B1864="Non - avec lien de dépendance",MIN(1129,I1864,$C1864)*overallRate,MIN(1129,I1864)*overallRate),ROUND(MAX(IF($B1864="Non - avec lien de dépendance",0,MIN((0.75*I1864),847)),MIN(I1864,(0.75*$C1864),847)),2)),IF($B1864="Non - avec lien de dépendance",MIN(1129,I1864,$C1864)*overallRate,MIN(1129,I1864)*overallRate))</f>
        <v>#VALUE!</v>
      </c>
      <c r="T1864" s="110" t="e">
        <f>IF(revenueReduction&gt;0.3,MAX(IF($B1864="Non - avec lien de dépendance",MIN(1129,J1864,$C1864)*overallRate,MIN(1129,J1864)*overallRate),ROUND(MAX(IF($B1864="Non - avec lien de dépendance",0,MIN((0.75*J1864),847)),MIN(J1864,(0.75*$C1864),847)),2)),IF($B1864="Non - avec lien de dépendance",MIN(1129,J1864,$C1864)*overallRate,MIN(1129,J1864)*overallRate))</f>
        <v>#VALUE!</v>
      </c>
      <c r="U1864" s="110" t="e">
        <f>IF(revenueReduction&gt;0.3,MAX(IF($B1864="Non - avec lien de dépendance",MIN(1129,K1864,$C1864)*overallRate,MIN(1129,K1864)*overallRate),ROUND(MAX(IF($B1864="Non - avec lien de dépendance",0,MIN((0.75*K1864),847)),MIN(K1864,(0.75*$C1864),847)),2)),IF($B1864="Non - avec lien de dépendance",MIN(1129,K1864,$C1864)*overallRate,MIN(1129,K1864)*overallRate))</f>
        <v>#VALUE!</v>
      </c>
    </row>
    <row r="1865" spans="12:21" x14ac:dyDescent="0.5">
      <c r="L1865" s="56" t="str">
        <f>IF(ISTEXT(overallRate),"Effectuez l’étape 1",IF(OR(COUNT($C1865,H1865)&lt;&gt;2,overallRate=0),0,IF(D1865="Oui",ROUND(MAX(IF($B1865="Non - avec lien de dépendance",0,MIN((0.75*H1865),847)),MIN(H1865,(0.75*$C1865),847)),2),R1865)))</f>
        <v>Effectuez l’étape 1</v>
      </c>
      <c r="M1865" s="56" t="str">
        <f>IF(ISTEXT(overallRate),"Effectuez l’étape 1",IF(OR(COUNT($C1865,I1865)&lt;&gt;2,overallRate=0),0,IF(E1865="Yes",ROUND(MAX(IF($B1865="Non - avec lien de dépendance",0,MIN((0.75*I1865),847)),MIN(I1865,(0.75*$C1865),847)),2),S1865)))</f>
        <v>Effectuez l’étape 1</v>
      </c>
      <c r="N1865" s="56" t="str">
        <f>IF(ISTEXT(overallRate),"Effectuez l’étape 1",IF(OR(COUNT($C1865,J1865)&lt;&gt;2,overallRate=0),0,IF(F1865="Yes",ROUND(MAX(IF($B1865="Non - avec lien de dépendance",0,MIN((0.75*J1865),847)),MIN(J1865,(0.75*$C1865),847)),2),T1865)))</f>
        <v>Effectuez l’étape 1</v>
      </c>
      <c r="O1865" s="56" t="str">
        <f>IF(ISTEXT(overallRate),"Effectuez l’étape 1",IF(OR(COUNT($C1865,K1865)&lt;&gt;2,overallRate=0),0,IF(G1865="Yes",ROUND(MAX(IF($B1865="Non - avec lien de dépendance",0,MIN((0.75*K1865),847)),MIN(K1865,(0.75*$C1865),847)),2),U1865)))</f>
        <v>Effectuez l’étape 1</v>
      </c>
      <c r="P1865" s="3">
        <f t="shared" si="29"/>
        <v>0</v>
      </c>
      <c r="R1865" s="110" t="e">
        <f>IF(revenueReduction&gt;0.3,MAX(IF($B1865="Non - avec lien de dépendance",MIN(1129,H1865,$C1865)*overallRate,MIN(1129,H1865)*overallRate),ROUND(MAX(IF($B1865="Non - avec lien de dépendance",0,MIN((0.75*H1865),847)),MIN(H1865,(0.75*$C1865),847)),2)),IF($B1865="Non - avec lien de dépendance",MIN(1129,H1865,$C1865)*overallRate,MIN(1129,H1865)*overallRate))</f>
        <v>#VALUE!</v>
      </c>
      <c r="S1865" s="110" t="e">
        <f>IF(revenueReduction&gt;0.3,MAX(IF($B1865="Non - avec lien de dépendance",MIN(1129,I1865,$C1865)*overallRate,MIN(1129,I1865)*overallRate),ROUND(MAX(IF($B1865="Non - avec lien de dépendance",0,MIN((0.75*I1865),847)),MIN(I1865,(0.75*$C1865),847)),2)),IF($B1865="Non - avec lien de dépendance",MIN(1129,I1865,$C1865)*overallRate,MIN(1129,I1865)*overallRate))</f>
        <v>#VALUE!</v>
      </c>
      <c r="T1865" s="110" t="e">
        <f>IF(revenueReduction&gt;0.3,MAX(IF($B1865="Non - avec lien de dépendance",MIN(1129,J1865,$C1865)*overallRate,MIN(1129,J1865)*overallRate),ROUND(MAX(IF($B1865="Non - avec lien de dépendance",0,MIN((0.75*J1865),847)),MIN(J1865,(0.75*$C1865),847)),2)),IF($B1865="Non - avec lien de dépendance",MIN(1129,J1865,$C1865)*overallRate,MIN(1129,J1865)*overallRate))</f>
        <v>#VALUE!</v>
      </c>
      <c r="U1865" s="110" t="e">
        <f>IF(revenueReduction&gt;0.3,MAX(IF($B1865="Non - avec lien de dépendance",MIN(1129,K1865,$C1865)*overallRate,MIN(1129,K1865)*overallRate),ROUND(MAX(IF($B1865="Non - avec lien de dépendance",0,MIN((0.75*K1865),847)),MIN(K1865,(0.75*$C1865),847)),2)),IF($B1865="Non - avec lien de dépendance",MIN(1129,K1865,$C1865)*overallRate,MIN(1129,K1865)*overallRate))</f>
        <v>#VALUE!</v>
      </c>
    </row>
    <row r="1866" spans="12:21" x14ac:dyDescent="0.5">
      <c r="L1866" s="56" t="str">
        <f>IF(ISTEXT(overallRate),"Effectuez l’étape 1",IF(OR(COUNT($C1866,H1866)&lt;&gt;2,overallRate=0),0,IF(D1866="Oui",ROUND(MAX(IF($B1866="Non - avec lien de dépendance",0,MIN((0.75*H1866),847)),MIN(H1866,(0.75*$C1866),847)),2),R1866)))</f>
        <v>Effectuez l’étape 1</v>
      </c>
      <c r="M1866" s="56" t="str">
        <f>IF(ISTEXT(overallRate),"Effectuez l’étape 1",IF(OR(COUNT($C1866,I1866)&lt;&gt;2,overallRate=0),0,IF(E1866="Yes",ROUND(MAX(IF($B1866="Non - avec lien de dépendance",0,MIN((0.75*I1866),847)),MIN(I1866,(0.75*$C1866),847)),2),S1866)))</f>
        <v>Effectuez l’étape 1</v>
      </c>
      <c r="N1866" s="56" t="str">
        <f>IF(ISTEXT(overallRate),"Effectuez l’étape 1",IF(OR(COUNT($C1866,J1866)&lt;&gt;2,overallRate=0),0,IF(F1866="Yes",ROUND(MAX(IF($B1866="Non - avec lien de dépendance",0,MIN((0.75*J1866),847)),MIN(J1866,(0.75*$C1866),847)),2),T1866)))</f>
        <v>Effectuez l’étape 1</v>
      </c>
      <c r="O1866" s="56" t="str">
        <f>IF(ISTEXT(overallRate),"Effectuez l’étape 1",IF(OR(COUNT($C1866,K1866)&lt;&gt;2,overallRate=0),0,IF(G1866="Yes",ROUND(MAX(IF($B1866="Non - avec lien de dépendance",0,MIN((0.75*K1866),847)),MIN(K1866,(0.75*$C1866),847)),2),U1866)))</f>
        <v>Effectuez l’étape 1</v>
      </c>
      <c r="P1866" s="3">
        <f t="shared" si="29"/>
        <v>0</v>
      </c>
      <c r="R1866" s="110" t="e">
        <f>IF(revenueReduction&gt;0.3,MAX(IF($B1866="Non - avec lien de dépendance",MIN(1129,H1866,$C1866)*overallRate,MIN(1129,H1866)*overallRate),ROUND(MAX(IF($B1866="Non - avec lien de dépendance",0,MIN((0.75*H1866),847)),MIN(H1866,(0.75*$C1866),847)),2)),IF($B1866="Non - avec lien de dépendance",MIN(1129,H1866,$C1866)*overallRate,MIN(1129,H1866)*overallRate))</f>
        <v>#VALUE!</v>
      </c>
      <c r="S1866" s="110" t="e">
        <f>IF(revenueReduction&gt;0.3,MAX(IF($B1866="Non - avec lien de dépendance",MIN(1129,I1866,$C1866)*overallRate,MIN(1129,I1866)*overallRate),ROUND(MAX(IF($B1866="Non - avec lien de dépendance",0,MIN((0.75*I1866),847)),MIN(I1866,(0.75*$C1866),847)),2)),IF($B1866="Non - avec lien de dépendance",MIN(1129,I1866,$C1866)*overallRate,MIN(1129,I1866)*overallRate))</f>
        <v>#VALUE!</v>
      </c>
      <c r="T1866" s="110" t="e">
        <f>IF(revenueReduction&gt;0.3,MAX(IF($B1866="Non - avec lien de dépendance",MIN(1129,J1866,$C1866)*overallRate,MIN(1129,J1866)*overallRate),ROUND(MAX(IF($B1866="Non - avec lien de dépendance",0,MIN((0.75*J1866),847)),MIN(J1866,(0.75*$C1866),847)),2)),IF($B1866="Non - avec lien de dépendance",MIN(1129,J1866,$C1866)*overallRate,MIN(1129,J1866)*overallRate))</f>
        <v>#VALUE!</v>
      </c>
      <c r="U1866" s="110" t="e">
        <f>IF(revenueReduction&gt;0.3,MAX(IF($B1866="Non - avec lien de dépendance",MIN(1129,K1866,$C1866)*overallRate,MIN(1129,K1866)*overallRate),ROUND(MAX(IF($B1866="Non - avec lien de dépendance",0,MIN((0.75*K1866),847)),MIN(K1866,(0.75*$C1866),847)),2)),IF($B1866="Non - avec lien de dépendance",MIN(1129,K1866,$C1866)*overallRate,MIN(1129,K1866)*overallRate))</f>
        <v>#VALUE!</v>
      </c>
    </row>
    <row r="1867" spans="12:21" x14ac:dyDescent="0.5">
      <c r="L1867" s="56" t="str">
        <f>IF(ISTEXT(overallRate),"Effectuez l’étape 1",IF(OR(COUNT($C1867,H1867)&lt;&gt;2,overallRate=0),0,IF(D1867="Oui",ROUND(MAX(IF($B1867="Non - avec lien de dépendance",0,MIN((0.75*H1867),847)),MIN(H1867,(0.75*$C1867),847)),2),R1867)))</f>
        <v>Effectuez l’étape 1</v>
      </c>
      <c r="M1867" s="56" t="str">
        <f>IF(ISTEXT(overallRate),"Effectuez l’étape 1",IF(OR(COUNT($C1867,I1867)&lt;&gt;2,overallRate=0),0,IF(E1867="Yes",ROUND(MAX(IF($B1867="Non - avec lien de dépendance",0,MIN((0.75*I1867),847)),MIN(I1867,(0.75*$C1867),847)),2),S1867)))</f>
        <v>Effectuez l’étape 1</v>
      </c>
      <c r="N1867" s="56" t="str">
        <f>IF(ISTEXT(overallRate),"Effectuez l’étape 1",IF(OR(COUNT($C1867,J1867)&lt;&gt;2,overallRate=0),0,IF(F1867="Yes",ROUND(MAX(IF($B1867="Non - avec lien de dépendance",0,MIN((0.75*J1867),847)),MIN(J1867,(0.75*$C1867),847)),2),T1867)))</f>
        <v>Effectuez l’étape 1</v>
      </c>
      <c r="O1867" s="56" t="str">
        <f>IF(ISTEXT(overallRate),"Effectuez l’étape 1",IF(OR(COUNT($C1867,K1867)&lt;&gt;2,overallRate=0),0,IF(G1867="Yes",ROUND(MAX(IF($B1867="Non - avec lien de dépendance",0,MIN((0.75*K1867),847)),MIN(K1867,(0.75*$C1867),847)),2),U1867)))</f>
        <v>Effectuez l’étape 1</v>
      </c>
      <c r="P1867" s="3">
        <f t="shared" si="29"/>
        <v>0</v>
      </c>
      <c r="R1867" s="110" t="e">
        <f>IF(revenueReduction&gt;0.3,MAX(IF($B1867="Non - avec lien de dépendance",MIN(1129,H1867,$C1867)*overallRate,MIN(1129,H1867)*overallRate),ROUND(MAX(IF($B1867="Non - avec lien de dépendance",0,MIN((0.75*H1867),847)),MIN(H1867,(0.75*$C1867),847)),2)),IF($B1867="Non - avec lien de dépendance",MIN(1129,H1867,$C1867)*overallRate,MIN(1129,H1867)*overallRate))</f>
        <v>#VALUE!</v>
      </c>
      <c r="S1867" s="110" t="e">
        <f>IF(revenueReduction&gt;0.3,MAX(IF($B1867="Non - avec lien de dépendance",MIN(1129,I1867,$C1867)*overallRate,MIN(1129,I1867)*overallRate),ROUND(MAX(IF($B1867="Non - avec lien de dépendance",0,MIN((0.75*I1867),847)),MIN(I1867,(0.75*$C1867),847)),2)),IF($B1867="Non - avec lien de dépendance",MIN(1129,I1867,$C1867)*overallRate,MIN(1129,I1867)*overallRate))</f>
        <v>#VALUE!</v>
      </c>
      <c r="T1867" s="110" t="e">
        <f>IF(revenueReduction&gt;0.3,MAX(IF($B1867="Non - avec lien de dépendance",MIN(1129,J1867,$C1867)*overallRate,MIN(1129,J1867)*overallRate),ROUND(MAX(IF($B1867="Non - avec lien de dépendance",0,MIN((0.75*J1867),847)),MIN(J1867,(0.75*$C1867),847)),2)),IF($B1867="Non - avec lien de dépendance",MIN(1129,J1867,$C1867)*overallRate,MIN(1129,J1867)*overallRate))</f>
        <v>#VALUE!</v>
      </c>
      <c r="U1867" s="110" t="e">
        <f>IF(revenueReduction&gt;0.3,MAX(IF($B1867="Non - avec lien de dépendance",MIN(1129,K1867,$C1867)*overallRate,MIN(1129,K1867)*overallRate),ROUND(MAX(IF($B1867="Non - avec lien de dépendance",0,MIN((0.75*K1867),847)),MIN(K1867,(0.75*$C1867),847)),2)),IF($B1867="Non - avec lien de dépendance",MIN(1129,K1867,$C1867)*overallRate,MIN(1129,K1867)*overallRate))</f>
        <v>#VALUE!</v>
      </c>
    </row>
    <row r="1868" spans="12:21" x14ac:dyDescent="0.5">
      <c r="L1868" s="56" t="str">
        <f>IF(ISTEXT(overallRate),"Effectuez l’étape 1",IF(OR(COUNT($C1868,H1868)&lt;&gt;2,overallRate=0),0,IF(D1868="Oui",ROUND(MAX(IF($B1868="Non - avec lien de dépendance",0,MIN((0.75*H1868),847)),MIN(H1868,(0.75*$C1868),847)),2),R1868)))</f>
        <v>Effectuez l’étape 1</v>
      </c>
      <c r="M1868" s="56" t="str">
        <f>IF(ISTEXT(overallRate),"Effectuez l’étape 1",IF(OR(COUNT($C1868,I1868)&lt;&gt;2,overallRate=0),0,IF(E1868="Yes",ROUND(MAX(IF($B1868="Non - avec lien de dépendance",0,MIN((0.75*I1868),847)),MIN(I1868,(0.75*$C1868),847)),2),S1868)))</f>
        <v>Effectuez l’étape 1</v>
      </c>
      <c r="N1868" s="56" t="str">
        <f>IF(ISTEXT(overallRate),"Effectuez l’étape 1",IF(OR(COUNT($C1868,J1868)&lt;&gt;2,overallRate=0),0,IF(F1868="Yes",ROUND(MAX(IF($B1868="Non - avec lien de dépendance",0,MIN((0.75*J1868),847)),MIN(J1868,(0.75*$C1868),847)),2),T1868)))</f>
        <v>Effectuez l’étape 1</v>
      </c>
      <c r="O1868" s="56" t="str">
        <f>IF(ISTEXT(overallRate),"Effectuez l’étape 1",IF(OR(COUNT($C1868,K1868)&lt;&gt;2,overallRate=0),0,IF(G1868="Yes",ROUND(MAX(IF($B1868="Non - avec lien de dépendance",0,MIN((0.75*K1868),847)),MIN(K1868,(0.75*$C1868),847)),2),U1868)))</f>
        <v>Effectuez l’étape 1</v>
      </c>
      <c r="P1868" s="3">
        <f t="shared" si="29"/>
        <v>0</v>
      </c>
      <c r="R1868" s="110" t="e">
        <f>IF(revenueReduction&gt;0.3,MAX(IF($B1868="Non - avec lien de dépendance",MIN(1129,H1868,$C1868)*overallRate,MIN(1129,H1868)*overallRate),ROUND(MAX(IF($B1868="Non - avec lien de dépendance",0,MIN((0.75*H1868),847)),MIN(H1868,(0.75*$C1868),847)),2)),IF($B1868="Non - avec lien de dépendance",MIN(1129,H1868,$C1868)*overallRate,MIN(1129,H1868)*overallRate))</f>
        <v>#VALUE!</v>
      </c>
      <c r="S1868" s="110" t="e">
        <f>IF(revenueReduction&gt;0.3,MAX(IF($B1868="Non - avec lien de dépendance",MIN(1129,I1868,$C1868)*overallRate,MIN(1129,I1868)*overallRate),ROUND(MAX(IF($B1868="Non - avec lien de dépendance",0,MIN((0.75*I1868),847)),MIN(I1868,(0.75*$C1868),847)),2)),IF($B1868="Non - avec lien de dépendance",MIN(1129,I1868,$C1868)*overallRate,MIN(1129,I1868)*overallRate))</f>
        <v>#VALUE!</v>
      </c>
      <c r="T1868" s="110" t="e">
        <f>IF(revenueReduction&gt;0.3,MAX(IF($B1868="Non - avec lien de dépendance",MIN(1129,J1868,$C1868)*overallRate,MIN(1129,J1868)*overallRate),ROUND(MAX(IF($B1868="Non - avec lien de dépendance",0,MIN((0.75*J1868),847)),MIN(J1868,(0.75*$C1868),847)),2)),IF($B1868="Non - avec lien de dépendance",MIN(1129,J1868,$C1868)*overallRate,MIN(1129,J1868)*overallRate))</f>
        <v>#VALUE!</v>
      </c>
      <c r="U1868" s="110" t="e">
        <f>IF(revenueReduction&gt;0.3,MAX(IF($B1868="Non - avec lien de dépendance",MIN(1129,K1868,$C1868)*overallRate,MIN(1129,K1868)*overallRate),ROUND(MAX(IF($B1868="Non - avec lien de dépendance",0,MIN((0.75*K1868),847)),MIN(K1868,(0.75*$C1868),847)),2)),IF($B1868="Non - avec lien de dépendance",MIN(1129,K1868,$C1868)*overallRate,MIN(1129,K1868)*overallRate))</f>
        <v>#VALUE!</v>
      </c>
    </row>
    <row r="1869" spans="12:21" x14ac:dyDescent="0.5">
      <c r="L1869" s="56" t="str">
        <f>IF(ISTEXT(overallRate),"Effectuez l’étape 1",IF(OR(COUNT($C1869,H1869)&lt;&gt;2,overallRate=0),0,IF(D1869="Oui",ROUND(MAX(IF($B1869="Non - avec lien de dépendance",0,MIN((0.75*H1869),847)),MIN(H1869,(0.75*$C1869),847)),2),R1869)))</f>
        <v>Effectuez l’étape 1</v>
      </c>
      <c r="M1869" s="56" t="str">
        <f>IF(ISTEXT(overallRate),"Effectuez l’étape 1",IF(OR(COUNT($C1869,I1869)&lt;&gt;2,overallRate=0),0,IF(E1869="Yes",ROUND(MAX(IF($B1869="Non - avec lien de dépendance",0,MIN((0.75*I1869),847)),MIN(I1869,(0.75*$C1869),847)),2),S1869)))</f>
        <v>Effectuez l’étape 1</v>
      </c>
      <c r="N1869" s="56" t="str">
        <f>IF(ISTEXT(overallRate),"Effectuez l’étape 1",IF(OR(COUNT($C1869,J1869)&lt;&gt;2,overallRate=0),0,IF(F1869="Yes",ROUND(MAX(IF($B1869="Non - avec lien de dépendance",0,MIN((0.75*J1869),847)),MIN(J1869,(0.75*$C1869),847)),2),T1869)))</f>
        <v>Effectuez l’étape 1</v>
      </c>
      <c r="O1869" s="56" t="str">
        <f>IF(ISTEXT(overallRate),"Effectuez l’étape 1",IF(OR(COUNT($C1869,K1869)&lt;&gt;2,overallRate=0),0,IF(G1869="Yes",ROUND(MAX(IF($B1869="Non - avec lien de dépendance",0,MIN((0.75*K1869),847)),MIN(K1869,(0.75*$C1869),847)),2),U1869)))</f>
        <v>Effectuez l’étape 1</v>
      </c>
      <c r="P1869" s="3">
        <f t="shared" si="29"/>
        <v>0</v>
      </c>
      <c r="R1869" s="110" t="e">
        <f>IF(revenueReduction&gt;0.3,MAX(IF($B1869="Non - avec lien de dépendance",MIN(1129,H1869,$C1869)*overallRate,MIN(1129,H1869)*overallRate),ROUND(MAX(IF($B1869="Non - avec lien de dépendance",0,MIN((0.75*H1869),847)),MIN(H1869,(0.75*$C1869),847)),2)),IF($B1869="Non - avec lien de dépendance",MIN(1129,H1869,$C1869)*overallRate,MIN(1129,H1869)*overallRate))</f>
        <v>#VALUE!</v>
      </c>
      <c r="S1869" s="110" t="e">
        <f>IF(revenueReduction&gt;0.3,MAX(IF($B1869="Non - avec lien de dépendance",MIN(1129,I1869,$C1869)*overallRate,MIN(1129,I1869)*overallRate),ROUND(MAX(IF($B1869="Non - avec lien de dépendance",0,MIN((0.75*I1869),847)),MIN(I1869,(0.75*$C1869),847)),2)),IF($B1869="Non - avec lien de dépendance",MIN(1129,I1869,$C1869)*overallRate,MIN(1129,I1869)*overallRate))</f>
        <v>#VALUE!</v>
      </c>
      <c r="T1869" s="110" t="e">
        <f>IF(revenueReduction&gt;0.3,MAX(IF($B1869="Non - avec lien de dépendance",MIN(1129,J1869,$C1869)*overallRate,MIN(1129,J1869)*overallRate),ROUND(MAX(IF($B1869="Non - avec lien de dépendance",0,MIN((0.75*J1869),847)),MIN(J1869,(0.75*$C1869),847)),2)),IF($B1869="Non - avec lien de dépendance",MIN(1129,J1869,$C1869)*overallRate,MIN(1129,J1869)*overallRate))</f>
        <v>#VALUE!</v>
      </c>
      <c r="U1869" s="110" t="e">
        <f>IF(revenueReduction&gt;0.3,MAX(IF($B1869="Non - avec lien de dépendance",MIN(1129,K1869,$C1869)*overallRate,MIN(1129,K1869)*overallRate),ROUND(MAX(IF($B1869="Non - avec lien de dépendance",0,MIN((0.75*K1869),847)),MIN(K1869,(0.75*$C1869),847)),2)),IF($B1869="Non - avec lien de dépendance",MIN(1129,K1869,$C1869)*overallRate,MIN(1129,K1869)*overallRate))</f>
        <v>#VALUE!</v>
      </c>
    </row>
    <row r="1870" spans="12:21" x14ac:dyDescent="0.5">
      <c r="L1870" s="56" t="str">
        <f>IF(ISTEXT(overallRate),"Effectuez l’étape 1",IF(OR(COUNT($C1870,H1870)&lt;&gt;2,overallRate=0),0,IF(D1870="Oui",ROUND(MAX(IF($B1870="Non - avec lien de dépendance",0,MIN((0.75*H1870),847)),MIN(H1870,(0.75*$C1870),847)),2),R1870)))</f>
        <v>Effectuez l’étape 1</v>
      </c>
      <c r="M1870" s="56" t="str">
        <f>IF(ISTEXT(overallRate),"Effectuez l’étape 1",IF(OR(COUNT($C1870,I1870)&lt;&gt;2,overallRate=0),0,IF(E1870="Yes",ROUND(MAX(IF($B1870="Non - avec lien de dépendance",0,MIN((0.75*I1870),847)),MIN(I1870,(0.75*$C1870),847)),2),S1870)))</f>
        <v>Effectuez l’étape 1</v>
      </c>
      <c r="N1870" s="56" t="str">
        <f>IF(ISTEXT(overallRate),"Effectuez l’étape 1",IF(OR(COUNT($C1870,J1870)&lt;&gt;2,overallRate=0),0,IF(F1870="Yes",ROUND(MAX(IF($B1870="Non - avec lien de dépendance",0,MIN((0.75*J1870),847)),MIN(J1870,(0.75*$C1870),847)),2),T1870)))</f>
        <v>Effectuez l’étape 1</v>
      </c>
      <c r="O1870" s="56" t="str">
        <f>IF(ISTEXT(overallRate),"Effectuez l’étape 1",IF(OR(COUNT($C1870,K1870)&lt;&gt;2,overallRate=0),0,IF(G1870="Yes",ROUND(MAX(IF($B1870="Non - avec lien de dépendance",0,MIN((0.75*K1870),847)),MIN(K1870,(0.75*$C1870),847)),2),U1870)))</f>
        <v>Effectuez l’étape 1</v>
      </c>
      <c r="P1870" s="3">
        <f t="shared" si="29"/>
        <v>0</v>
      </c>
      <c r="R1870" s="110" t="e">
        <f>IF(revenueReduction&gt;0.3,MAX(IF($B1870="Non - avec lien de dépendance",MIN(1129,H1870,$C1870)*overallRate,MIN(1129,H1870)*overallRate),ROUND(MAX(IF($B1870="Non - avec lien de dépendance",0,MIN((0.75*H1870),847)),MIN(H1870,(0.75*$C1870),847)),2)),IF($B1870="Non - avec lien de dépendance",MIN(1129,H1870,$C1870)*overallRate,MIN(1129,H1870)*overallRate))</f>
        <v>#VALUE!</v>
      </c>
      <c r="S1870" s="110" t="e">
        <f>IF(revenueReduction&gt;0.3,MAX(IF($B1870="Non - avec lien de dépendance",MIN(1129,I1870,$C1870)*overallRate,MIN(1129,I1870)*overallRate),ROUND(MAX(IF($B1870="Non - avec lien de dépendance",0,MIN((0.75*I1870),847)),MIN(I1870,(0.75*$C1870),847)),2)),IF($B1870="Non - avec lien de dépendance",MIN(1129,I1870,$C1870)*overallRate,MIN(1129,I1870)*overallRate))</f>
        <v>#VALUE!</v>
      </c>
      <c r="T1870" s="110" t="e">
        <f>IF(revenueReduction&gt;0.3,MAX(IF($B1870="Non - avec lien de dépendance",MIN(1129,J1870,$C1870)*overallRate,MIN(1129,J1870)*overallRate),ROUND(MAX(IF($B1870="Non - avec lien de dépendance",0,MIN((0.75*J1870),847)),MIN(J1870,(0.75*$C1870),847)),2)),IF($B1870="Non - avec lien de dépendance",MIN(1129,J1870,$C1870)*overallRate,MIN(1129,J1870)*overallRate))</f>
        <v>#VALUE!</v>
      </c>
      <c r="U1870" s="110" t="e">
        <f>IF(revenueReduction&gt;0.3,MAX(IF($B1870="Non - avec lien de dépendance",MIN(1129,K1870,$C1870)*overallRate,MIN(1129,K1870)*overallRate),ROUND(MAX(IF($B1870="Non - avec lien de dépendance",0,MIN((0.75*K1870),847)),MIN(K1870,(0.75*$C1870),847)),2)),IF($B1870="Non - avec lien de dépendance",MIN(1129,K1870,$C1870)*overallRate,MIN(1129,K1870)*overallRate))</f>
        <v>#VALUE!</v>
      </c>
    </row>
    <row r="1871" spans="12:21" x14ac:dyDescent="0.5">
      <c r="L1871" s="56" t="str">
        <f>IF(ISTEXT(overallRate),"Effectuez l’étape 1",IF(OR(COUNT($C1871,H1871)&lt;&gt;2,overallRate=0),0,IF(D1871="Oui",ROUND(MAX(IF($B1871="Non - avec lien de dépendance",0,MIN((0.75*H1871),847)),MIN(H1871,(0.75*$C1871),847)),2),R1871)))</f>
        <v>Effectuez l’étape 1</v>
      </c>
      <c r="M1871" s="56" t="str">
        <f>IF(ISTEXT(overallRate),"Effectuez l’étape 1",IF(OR(COUNT($C1871,I1871)&lt;&gt;2,overallRate=0),0,IF(E1871="Yes",ROUND(MAX(IF($B1871="Non - avec lien de dépendance",0,MIN((0.75*I1871),847)),MIN(I1871,(0.75*$C1871),847)),2),S1871)))</f>
        <v>Effectuez l’étape 1</v>
      </c>
      <c r="N1871" s="56" t="str">
        <f>IF(ISTEXT(overallRate),"Effectuez l’étape 1",IF(OR(COUNT($C1871,J1871)&lt;&gt;2,overallRate=0),0,IF(F1871="Yes",ROUND(MAX(IF($B1871="Non - avec lien de dépendance",0,MIN((0.75*J1871),847)),MIN(J1871,(0.75*$C1871),847)),2),T1871)))</f>
        <v>Effectuez l’étape 1</v>
      </c>
      <c r="O1871" s="56" t="str">
        <f>IF(ISTEXT(overallRate),"Effectuez l’étape 1",IF(OR(COUNT($C1871,K1871)&lt;&gt;2,overallRate=0),0,IF(G1871="Yes",ROUND(MAX(IF($B1871="Non - avec lien de dépendance",0,MIN((0.75*K1871),847)),MIN(K1871,(0.75*$C1871),847)),2),U1871)))</f>
        <v>Effectuez l’étape 1</v>
      </c>
      <c r="P1871" s="3">
        <f t="shared" si="29"/>
        <v>0</v>
      </c>
      <c r="R1871" s="110" t="e">
        <f>IF(revenueReduction&gt;0.3,MAX(IF($B1871="Non - avec lien de dépendance",MIN(1129,H1871,$C1871)*overallRate,MIN(1129,H1871)*overallRate),ROUND(MAX(IF($B1871="Non - avec lien de dépendance",0,MIN((0.75*H1871),847)),MIN(H1871,(0.75*$C1871),847)),2)),IF($B1871="Non - avec lien de dépendance",MIN(1129,H1871,$C1871)*overallRate,MIN(1129,H1871)*overallRate))</f>
        <v>#VALUE!</v>
      </c>
      <c r="S1871" s="110" t="e">
        <f>IF(revenueReduction&gt;0.3,MAX(IF($B1871="Non - avec lien de dépendance",MIN(1129,I1871,$C1871)*overallRate,MIN(1129,I1871)*overallRate),ROUND(MAX(IF($B1871="Non - avec lien de dépendance",0,MIN((0.75*I1871),847)),MIN(I1871,(0.75*$C1871),847)),2)),IF($B1871="Non - avec lien de dépendance",MIN(1129,I1871,$C1871)*overallRate,MIN(1129,I1871)*overallRate))</f>
        <v>#VALUE!</v>
      </c>
      <c r="T1871" s="110" t="e">
        <f>IF(revenueReduction&gt;0.3,MAX(IF($B1871="Non - avec lien de dépendance",MIN(1129,J1871,$C1871)*overallRate,MIN(1129,J1871)*overallRate),ROUND(MAX(IF($B1871="Non - avec lien de dépendance",0,MIN((0.75*J1871),847)),MIN(J1871,(0.75*$C1871),847)),2)),IF($B1871="Non - avec lien de dépendance",MIN(1129,J1871,$C1871)*overallRate,MIN(1129,J1871)*overallRate))</f>
        <v>#VALUE!</v>
      </c>
      <c r="U1871" s="110" t="e">
        <f>IF(revenueReduction&gt;0.3,MAX(IF($B1871="Non - avec lien de dépendance",MIN(1129,K1871,$C1871)*overallRate,MIN(1129,K1871)*overallRate),ROUND(MAX(IF($B1871="Non - avec lien de dépendance",0,MIN((0.75*K1871),847)),MIN(K1871,(0.75*$C1871),847)),2)),IF($B1871="Non - avec lien de dépendance",MIN(1129,K1871,$C1871)*overallRate,MIN(1129,K1871)*overallRate))</f>
        <v>#VALUE!</v>
      </c>
    </row>
    <row r="1872" spans="12:21" x14ac:dyDescent="0.5">
      <c r="L1872" s="56" t="str">
        <f>IF(ISTEXT(overallRate),"Effectuez l’étape 1",IF(OR(COUNT($C1872,H1872)&lt;&gt;2,overallRate=0),0,IF(D1872="Oui",ROUND(MAX(IF($B1872="Non - avec lien de dépendance",0,MIN((0.75*H1872),847)),MIN(H1872,(0.75*$C1872),847)),2),R1872)))</f>
        <v>Effectuez l’étape 1</v>
      </c>
      <c r="M1872" s="56" t="str">
        <f>IF(ISTEXT(overallRate),"Effectuez l’étape 1",IF(OR(COUNT($C1872,I1872)&lt;&gt;2,overallRate=0),0,IF(E1872="Yes",ROUND(MAX(IF($B1872="Non - avec lien de dépendance",0,MIN((0.75*I1872),847)),MIN(I1872,(0.75*$C1872),847)),2),S1872)))</f>
        <v>Effectuez l’étape 1</v>
      </c>
      <c r="N1872" s="56" t="str">
        <f>IF(ISTEXT(overallRate),"Effectuez l’étape 1",IF(OR(COUNT($C1872,J1872)&lt;&gt;2,overallRate=0),0,IF(F1872="Yes",ROUND(MAX(IF($B1872="Non - avec lien de dépendance",0,MIN((0.75*J1872),847)),MIN(J1872,(0.75*$C1872),847)),2),T1872)))</f>
        <v>Effectuez l’étape 1</v>
      </c>
      <c r="O1872" s="56" t="str">
        <f>IF(ISTEXT(overallRate),"Effectuez l’étape 1",IF(OR(COUNT($C1872,K1872)&lt;&gt;2,overallRate=0),0,IF(G1872="Yes",ROUND(MAX(IF($B1872="Non - avec lien de dépendance",0,MIN((0.75*K1872),847)),MIN(K1872,(0.75*$C1872),847)),2),U1872)))</f>
        <v>Effectuez l’étape 1</v>
      </c>
      <c r="P1872" s="3">
        <f t="shared" si="29"/>
        <v>0</v>
      </c>
      <c r="R1872" s="110" t="e">
        <f>IF(revenueReduction&gt;0.3,MAX(IF($B1872="Non - avec lien de dépendance",MIN(1129,H1872,$C1872)*overallRate,MIN(1129,H1872)*overallRate),ROUND(MAX(IF($B1872="Non - avec lien de dépendance",0,MIN((0.75*H1872),847)),MIN(H1872,(0.75*$C1872),847)),2)),IF($B1872="Non - avec lien de dépendance",MIN(1129,H1872,$C1872)*overallRate,MIN(1129,H1872)*overallRate))</f>
        <v>#VALUE!</v>
      </c>
      <c r="S1872" s="110" t="e">
        <f>IF(revenueReduction&gt;0.3,MAX(IF($B1872="Non - avec lien de dépendance",MIN(1129,I1872,$C1872)*overallRate,MIN(1129,I1872)*overallRate),ROUND(MAX(IF($B1872="Non - avec lien de dépendance",0,MIN((0.75*I1872),847)),MIN(I1872,(0.75*$C1872),847)),2)),IF($B1872="Non - avec lien de dépendance",MIN(1129,I1872,$C1872)*overallRate,MIN(1129,I1872)*overallRate))</f>
        <v>#VALUE!</v>
      </c>
      <c r="T1872" s="110" t="e">
        <f>IF(revenueReduction&gt;0.3,MAX(IF($B1872="Non - avec lien de dépendance",MIN(1129,J1872,$C1872)*overallRate,MIN(1129,J1872)*overallRate),ROUND(MAX(IF($B1872="Non - avec lien de dépendance",0,MIN((0.75*J1872),847)),MIN(J1872,(0.75*$C1872),847)),2)),IF($B1872="Non - avec lien de dépendance",MIN(1129,J1872,$C1872)*overallRate,MIN(1129,J1872)*overallRate))</f>
        <v>#VALUE!</v>
      </c>
      <c r="U1872" s="110" t="e">
        <f>IF(revenueReduction&gt;0.3,MAX(IF($B1872="Non - avec lien de dépendance",MIN(1129,K1872,$C1872)*overallRate,MIN(1129,K1872)*overallRate),ROUND(MAX(IF($B1872="Non - avec lien de dépendance",0,MIN((0.75*K1872),847)),MIN(K1872,(0.75*$C1872),847)),2)),IF($B1872="Non - avec lien de dépendance",MIN(1129,K1872,$C1872)*overallRate,MIN(1129,K1872)*overallRate))</f>
        <v>#VALUE!</v>
      </c>
    </row>
    <row r="1873" spans="12:21" x14ac:dyDescent="0.5">
      <c r="L1873" s="56" t="str">
        <f>IF(ISTEXT(overallRate),"Effectuez l’étape 1",IF(OR(COUNT($C1873,H1873)&lt;&gt;2,overallRate=0),0,IF(D1873="Oui",ROUND(MAX(IF($B1873="Non - avec lien de dépendance",0,MIN((0.75*H1873),847)),MIN(H1873,(0.75*$C1873),847)),2),R1873)))</f>
        <v>Effectuez l’étape 1</v>
      </c>
      <c r="M1873" s="56" t="str">
        <f>IF(ISTEXT(overallRate),"Effectuez l’étape 1",IF(OR(COUNT($C1873,I1873)&lt;&gt;2,overallRate=0),0,IF(E1873="Yes",ROUND(MAX(IF($B1873="Non - avec lien de dépendance",0,MIN((0.75*I1873),847)),MIN(I1873,(0.75*$C1873),847)),2),S1873)))</f>
        <v>Effectuez l’étape 1</v>
      </c>
      <c r="N1873" s="56" t="str">
        <f>IF(ISTEXT(overallRate),"Effectuez l’étape 1",IF(OR(COUNT($C1873,J1873)&lt;&gt;2,overallRate=0),0,IF(F1873="Yes",ROUND(MAX(IF($B1873="Non - avec lien de dépendance",0,MIN((0.75*J1873),847)),MIN(J1873,(0.75*$C1873),847)),2),T1873)))</f>
        <v>Effectuez l’étape 1</v>
      </c>
      <c r="O1873" s="56" t="str">
        <f>IF(ISTEXT(overallRate),"Effectuez l’étape 1",IF(OR(COUNT($C1873,K1873)&lt;&gt;2,overallRate=0),0,IF(G1873="Yes",ROUND(MAX(IF($B1873="Non - avec lien de dépendance",0,MIN((0.75*K1873),847)),MIN(K1873,(0.75*$C1873),847)),2),U1873)))</f>
        <v>Effectuez l’étape 1</v>
      </c>
      <c r="P1873" s="3">
        <f t="shared" si="29"/>
        <v>0</v>
      </c>
      <c r="R1873" s="110" t="e">
        <f>IF(revenueReduction&gt;0.3,MAX(IF($B1873="Non - avec lien de dépendance",MIN(1129,H1873,$C1873)*overallRate,MIN(1129,H1873)*overallRate),ROUND(MAX(IF($B1873="Non - avec lien de dépendance",0,MIN((0.75*H1873),847)),MIN(H1873,(0.75*$C1873),847)),2)),IF($B1873="Non - avec lien de dépendance",MIN(1129,H1873,$C1873)*overallRate,MIN(1129,H1873)*overallRate))</f>
        <v>#VALUE!</v>
      </c>
      <c r="S1873" s="110" t="e">
        <f>IF(revenueReduction&gt;0.3,MAX(IF($B1873="Non - avec lien de dépendance",MIN(1129,I1873,$C1873)*overallRate,MIN(1129,I1873)*overallRate),ROUND(MAX(IF($B1873="Non - avec lien de dépendance",0,MIN((0.75*I1873),847)),MIN(I1873,(0.75*$C1873),847)),2)),IF($B1873="Non - avec lien de dépendance",MIN(1129,I1873,$C1873)*overallRate,MIN(1129,I1873)*overallRate))</f>
        <v>#VALUE!</v>
      </c>
      <c r="T1873" s="110" t="e">
        <f>IF(revenueReduction&gt;0.3,MAX(IF($B1873="Non - avec lien de dépendance",MIN(1129,J1873,$C1873)*overallRate,MIN(1129,J1873)*overallRate),ROUND(MAX(IF($B1873="Non - avec lien de dépendance",0,MIN((0.75*J1873),847)),MIN(J1873,(0.75*$C1873),847)),2)),IF($B1873="Non - avec lien de dépendance",MIN(1129,J1873,$C1873)*overallRate,MIN(1129,J1873)*overallRate))</f>
        <v>#VALUE!</v>
      </c>
      <c r="U1873" s="110" t="e">
        <f>IF(revenueReduction&gt;0.3,MAX(IF($B1873="Non - avec lien de dépendance",MIN(1129,K1873,$C1873)*overallRate,MIN(1129,K1873)*overallRate),ROUND(MAX(IF($B1873="Non - avec lien de dépendance",0,MIN((0.75*K1873),847)),MIN(K1873,(0.75*$C1873),847)),2)),IF($B1873="Non - avec lien de dépendance",MIN(1129,K1873,$C1873)*overallRate,MIN(1129,K1873)*overallRate))</f>
        <v>#VALUE!</v>
      </c>
    </row>
    <row r="1874" spans="12:21" x14ac:dyDescent="0.5">
      <c r="L1874" s="56" t="str">
        <f>IF(ISTEXT(overallRate),"Effectuez l’étape 1",IF(OR(COUNT($C1874,H1874)&lt;&gt;2,overallRate=0),0,IF(D1874="Oui",ROUND(MAX(IF($B1874="Non - avec lien de dépendance",0,MIN((0.75*H1874),847)),MIN(H1874,(0.75*$C1874),847)),2),R1874)))</f>
        <v>Effectuez l’étape 1</v>
      </c>
      <c r="M1874" s="56" t="str">
        <f>IF(ISTEXT(overallRate),"Effectuez l’étape 1",IF(OR(COUNT($C1874,I1874)&lt;&gt;2,overallRate=0),0,IF(E1874="Yes",ROUND(MAX(IF($B1874="Non - avec lien de dépendance",0,MIN((0.75*I1874),847)),MIN(I1874,(0.75*$C1874),847)),2),S1874)))</f>
        <v>Effectuez l’étape 1</v>
      </c>
      <c r="N1874" s="56" t="str">
        <f>IF(ISTEXT(overallRate),"Effectuez l’étape 1",IF(OR(COUNT($C1874,J1874)&lt;&gt;2,overallRate=0),0,IF(F1874="Yes",ROUND(MAX(IF($B1874="Non - avec lien de dépendance",0,MIN((0.75*J1874),847)),MIN(J1874,(0.75*$C1874),847)),2),T1874)))</f>
        <v>Effectuez l’étape 1</v>
      </c>
      <c r="O1874" s="56" t="str">
        <f>IF(ISTEXT(overallRate),"Effectuez l’étape 1",IF(OR(COUNT($C1874,K1874)&lt;&gt;2,overallRate=0),0,IF(G1874="Yes",ROUND(MAX(IF($B1874="Non - avec lien de dépendance",0,MIN((0.75*K1874),847)),MIN(K1874,(0.75*$C1874),847)),2),U1874)))</f>
        <v>Effectuez l’étape 1</v>
      </c>
      <c r="P1874" s="3">
        <f t="shared" si="29"/>
        <v>0</v>
      </c>
      <c r="R1874" s="110" t="e">
        <f>IF(revenueReduction&gt;0.3,MAX(IF($B1874="Non - avec lien de dépendance",MIN(1129,H1874,$C1874)*overallRate,MIN(1129,H1874)*overallRate),ROUND(MAX(IF($B1874="Non - avec lien de dépendance",0,MIN((0.75*H1874),847)),MIN(H1874,(0.75*$C1874),847)),2)),IF($B1874="Non - avec lien de dépendance",MIN(1129,H1874,$C1874)*overallRate,MIN(1129,H1874)*overallRate))</f>
        <v>#VALUE!</v>
      </c>
      <c r="S1874" s="110" t="e">
        <f>IF(revenueReduction&gt;0.3,MAX(IF($B1874="Non - avec lien de dépendance",MIN(1129,I1874,$C1874)*overallRate,MIN(1129,I1874)*overallRate),ROUND(MAX(IF($B1874="Non - avec lien de dépendance",0,MIN((0.75*I1874),847)),MIN(I1874,(0.75*$C1874),847)),2)),IF($B1874="Non - avec lien de dépendance",MIN(1129,I1874,$C1874)*overallRate,MIN(1129,I1874)*overallRate))</f>
        <v>#VALUE!</v>
      </c>
      <c r="T1874" s="110" t="e">
        <f>IF(revenueReduction&gt;0.3,MAX(IF($B1874="Non - avec lien de dépendance",MIN(1129,J1874,$C1874)*overallRate,MIN(1129,J1874)*overallRate),ROUND(MAX(IF($B1874="Non - avec lien de dépendance",0,MIN((0.75*J1874),847)),MIN(J1874,(0.75*$C1874),847)),2)),IF($B1874="Non - avec lien de dépendance",MIN(1129,J1874,$C1874)*overallRate,MIN(1129,J1874)*overallRate))</f>
        <v>#VALUE!</v>
      </c>
      <c r="U1874" s="110" t="e">
        <f>IF(revenueReduction&gt;0.3,MAX(IF($B1874="Non - avec lien de dépendance",MIN(1129,K1874,$C1874)*overallRate,MIN(1129,K1874)*overallRate),ROUND(MAX(IF($B1874="Non - avec lien de dépendance",0,MIN((0.75*K1874),847)),MIN(K1874,(0.75*$C1874),847)),2)),IF($B1874="Non - avec lien de dépendance",MIN(1129,K1874,$C1874)*overallRate,MIN(1129,K1874)*overallRate))</f>
        <v>#VALUE!</v>
      </c>
    </row>
    <row r="1875" spans="12:21" x14ac:dyDescent="0.5">
      <c r="L1875" s="56" t="str">
        <f>IF(ISTEXT(overallRate),"Effectuez l’étape 1",IF(OR(COUNT($C1875,H1875)&lt;&gt;2,overallRate=0),0,IF(D1875="Oui",ROUND(MAX(IF($B1875="Non - avec lien de dépendance",0,MIN((0.75*H1875),847)),MIN(H1875,(0.75*$C1875),847)),2),R1875)))</f>
        <v>Effectuez l’étape 1</v>
      </c>
      <c r="M1875" s="56" t="str">
        <f>IF(ISTEXT(overallRate),"Effectuez l’étape 1",IF(OR(COUNT($C1875,I1875)&lt;&gt;2,overallRate=0),0,IF(E1875="Yes",ROUND(MAX(IF($B1875="Non - avec lien de dépendance",0,MIN((0.75*I1875),847)),MIN(I1875,(0.75*$C1875),847)),2),S1875)))</f>
        <v>Effectuez l’étape 1</v>
      </c>
      <c r="N1875" s="56" t="str">
        <f>IF(ISTEXT(overallRate),"Effectuez l’étape 1",IF(OR(COUNT($C1875,J1875)&lt;&gt;2,overallRate=0),0,IF(F1875="Yes",ROUND(MAX(IF($B1875="Non - avec lien de dépendance",0,MIN((0.75*J1875),847)),MIN(J1875,(0.75*$C1875),847)),2),T1875)))</f>
        <v>Effectuez l’étape 1</v>
      </c>
      <c r="O1875" s="56" t="str">
        <f>IF(ISTEXT(overallRate),"Effectuez l’étape 1",IF(OR(COUNT($C1875,K1875)&lt;&gt;2,overallRate=0),0,IF(G1875="Yes",ROUND(MAX(IF($B1875="Non - avec lien de dépendance",0,MIN((0.75*K1875),847)),MIN(K1875,(0.75*$C1875),847)),2),U1875)))</f>
        <v>Effectuez l’étape 1</v>
      </c>
      <c r="P1875" s="3">
        <f t="shared" si="29"/>
        <v>0</v>
      </c>
      <c r="R1875" s="110" t="e">
        <f>IF(revenueReduction&gt;0.3,MAX(IF($B1875="Non - avec lien de dépendance",MIN(1129,H1875,$C1875)*overallRate,MIN(1129,H1875)*overallRate),ROUND(MAX(IF($B1875="Non - avec lien de dépendance",0,MIN((0.75*H1875),847)),MIN(H1875,(0.75*$C1875),847)),2)),IF($B1875="Non - avec lien de dépendance",MIN(1129,H1875,$C1875)*overallRate,MIN(1129,H1875)*overallRate))</f>
        <v>#VALUE!</v>
      </c>
      <c r="S1875" s="110" t="e">
        <f>IF(revenueReduction&gt;0.3,MAX(IF($B1875="Non - avec lien de dépendance",MIN(1129,I1875,$C1875)*overallRate,MIN(1129,I1875)*overallRate),ROUND(MAX(IF($B1875="Non - avec lien de dépendance",0,MIN((0.75*I1875),847)),MIN(I1875,(0.75*$C1875),847)),2)),IF($B1875="Non - avec lien de dépendance",MIN(1129,I1875,$C1875)*overallRate,MIN(1129,I1875)*overallRate))</f>
        <v>#VALUE!</v>
      </c>
      <c r="T1875" s="110" t="e">
        <f>IF(revenueReduction&gt;0.3,MAX(IF($B1875="Non - avec lien de dépendance",MIN(1129,J1875,$C1875)*overallRate,MIN(1129,J1875)*overallRate),ROUND(MAX(IF($B1875="Non - avec lien de dépendance",0,MIN((0.75*J1875),847)),MIN(J1875,(0.75*$C1875),847)),2)),IF($B1875="Non - avec lien de dépendance",MIN(1129,J1875,$C1875)*overallRate,MIN(1129,J1875)*overallRate))</f>
        <v>#VALUE!</v>
      </c>
      <c r="U1875" s="110" t="e">
        <f>IF(revenueReduction&gt;0.3,MAX(IF($B1875="Non - avec lien de dépendance",MIN(1129,K1875,$C1875)*overallRate,MIN(1129,K1875)*overallRate),ROUND(MAX(IF($B1875="Non - avec lien de dépendance",0,MIN((0.75*K1875),847)),MIN(K1875,(0.75*$C1875),847)),2)),IF($B1875="Non - avec lien de dépendance",MIN(1129,K1875,$C1875)*overallRate,MIN(1129,K1875)*overallRate))</f>
        <v>#VALUE!</v>
      </c>
    </row>
    <row r="1876" spans="12:21" x14ac:dyDescent="0.5">
      <c r="L1876" s="56" t="str">
        <f>IF(ISTEXT(overallRate),"Effectuez l’étape 1",IF(OR(COUNT($C1876,H1876)&lt;&gt;2,overallRate=0),0,IF(D1876="Oui",ROUND(MAX(IF($B1876="Non - avec lien de dépendance",0,MIN((0.75*H1876),847)),MIN(H1876,(0.75*$C1876),847)),2),R1876)))</f>
        <v>Effectuez l’étape 1</v>
      </c>
      <c r="M1876" s="56" t="str">
        <f>IF(ISTEXT(overallRate),"Effectuez l’étape 1",IF(OR(COUNT($C1876,I1876)&lt;&gt;2,overallRate=0),0,IF(E1876="Yes",ROUND(MAX(IF($B1876="Non - avec lien de dépendance",0,MIN((0.75*I1876),847)),MIN(I1876,(0.75*$C1876),847)),2),S1876)))</f>
        <v>Effectuez l’étape 1</v>
      </c>
      <c r="N1876" s="56" t="str">
        <f>IF(ISTEXT(overallRate),"Effectuez l’étape 1",IF(OR(COUNT($C1876,J1876)&lt;&gt;2,overallRate=0),0,IF(F1876="Yes",ROUND(MAX(IF($B1876="Non - avec lien de dépendance",0,MIN((0.75*J1876),847)),MIN(J1876,(0.75*$C1876),847)),2),T1876)))</f>
        <v>Effectuez l’étape 1</v>
      </c>
      <c r="O1876" s="56" t="str">
        <f>IF(ISTEXT(overallRate),"Effectuez l’étape 1",IF(OR(COUNT($C1876,K1876)&lt;&gt;2,overallRate=0),0,IF(G1876="Yes",ROUND(MAX(IF($B1876="Non - avec lien de dépendance",0,MIN((0.75*K1876),847)),MIN(K1876,(0.75*$C1876),847)),2),U1876)))</f>
        <v>Effectuez l’étape 1</v>
      </c>
      <c r="P1876" s="3">
        <f t="shared" si="29"/>
        <v>0</v>
      </c>
      <c r="R1876" s="110" t="e">
        <f>IF(revenueReduction&gt;0.3,MAX(IF($B1876="Non - avec lien de dépendance",MIN(1129,H1876,$C1876)*overallRate,MIN(1129,H1876)*overallRate),ROUND(MAX(IF($B1876="Non - avec lien de dépendance",0,MIN((0.75*H1876),847)),MIN(H1876,(0.75*$C1876),847)),2)),IF($B1876="Non - avec lien de dépendance",MIN(1129,H1876,$C1876)*overallRate,MIN(1129,H1876)*overallRate))</f>
        <v>#VALUE!</v>
      </c>
      <c r="S1876" s="110" t="e">
        <f>IF(revenueReduction&gt;0.3,MAX(IF($B1876="Non - avec lien de dépendance",MIN(1129,I1876,$C1876)*overallRate,MIN(1129,I1876)*overallRate),ROUND(MAX(IF($B1876="Non - avec lien de dépendance",0,MIN((0.75*I1876),847)),MIN(I1876,(0.75*$C1876),847)),2)),IF($B1876="Non - avec lien de dépendance",MIN(1129,I1876,$C1876)*overallRate,MIN(1129,I1876)*overallRate))</f>
        <v>#VALUE!</v>
      </c>
      <c r="T1876" s="110" t="e">
        <f>IF(revenueReduction&gt;0.3,MAX(IF($B1876="Non - avec lien de dépendance",MIN(1129,J1876,$C1876)*overallRate,MIN(1129,J1876)*overallRate),ROUND(MAX(IF($B1876="Non - avec lien de dépendance",0,MIN((0.75*J1876),847)),MIN(J1876,(0.75*$C1876),847)),2)),IF($B1876="Non - avec lien de dépendance",MIN(1129,J1876,$C1876)*overallRate,MIN(1129,J1876)*overallRate))</f>
        <v>#VALUE!</v>
      </c>
      <c r="U1876" s="110" t="e">
        <f>IF(revenueReduction&gt;0.3,MAX(IF($B1876="Non - avec lien de dépendance",MIN(1129,K1876,$C1876)*overallRate,MIN(1129,K1876)*overallRate),ROUND(MAX(IF($B1876="Non - avec lien de dépendance",0,MIN((0.75*K1876),847)),MIN(K1876,(0.75*$C1876),847)),2)),IF($B1876="Non - avec lien de dépendance",MIN(1129,K1876,$C1876)*overallRate,MIN(1129,K1876)*overallRate))</f>
        <v>#VALUE!</v>
      </c>
    </row>
    <row r="1877" spans="12:21" x14ac:dyDescent="0.5">
      <c r="L1877" s="56" t="str">
        <f>IF(ISTEXT(overallRate),"Effectuez l’étape 1",IF(OR(COUNT($C1877,H1877)&lt;&gt;2,overallRate=0),0,IF(D1877="Oui",ROUND(MAX(IF($B1877="Non - avec lien de dépendance",0,MIN((0.75*H1877),847)),MIN(H1877,(0.75*$C1877),847)),2),R1877)))</f>
        <v>Effectuez l’étape 1</v>
      </c>
      <c r="M1877" s="56" t="str">
        <f>IF(ISTEXT(overallRate),"Effectuez l’étape 1",IF(OR(COUNT($C1877,I1877)&lt;&gt;2,overallRate=0),0,IF(E1877="Yes",ROUND(MAX(IF($B1877="Non - avec lien de dépendance",0,MIN((0.75*I1877),847)),MIN(I1877,(0.75*$C1877),847)),2),S1877)))</f>
        <v>Effectuez l’étape 1</v>
      </c>
      <c r="N1877" s="56" t="str">
        <f>IF(ISTEXT(overallRate),"Effectuez l’étape 1",IF(OR(COUNT($C1877,J1877)&lt;&gt;2,overallRate=0),0,IF(F1877="Yes",ROUND(MAX(IF($B1877="Non - avec lien de dépendance",0,MIN((0.75*J1877),847)),MIN(J1877,(0.75*$C1877),847)),2),T1877)))</f>
        <v>Effectuez l’étape 1</v>
      </c>
      <c r="O1877" s="56" t="str">
        <f>IF(ISTEXT(overallRate),"Effectuez l’étape 1",IF(OR(COUNT($C1877,K1877)&lt;&gt;2,overallRate=0),0,IF(G1877="Yes",ROUND(MAX(IF($B1877="Non - avec lien de dépendance",0,MIN((0.75*K1877),847)),MIN(K1877,(0.75*$C1877),847)),2),U1877)))</f>
        <v>Effectuez l’étape 1</v>
      </c>
      <c r="P1877" s="3">
        <f t="shared" si="29"/>
        <v>0</v>
      </c>
      <c r="R1877" s="110" t="e">
        <f>IF(revenueReduction&gt;0.3,MAX(IF($B1877="Non - avec lien de dépendance",MIN(1129,H1877,$C1877)*overallRate,MIN(1129,H1877)*overallRate),ROUND(MAX(IF($B1877="Non - avec lien de dépendance",0,MIN((0.75*H1877),847)),MIN(H1877,(0.75*$C1877),847)),2)),IF($B1877="Non - avec lien de dépendance",MIN(1129,H1877,$C1877)*overallRate,MIN(1129,H1877)*overallRate))</f>
        <v>#VALUE!</v>
      </c>
      <c r="S1877" s="110" t="e">
        <f>IF(revenueReduction&gt;0.3,MAX(IF($B1877="Non - avec lien de dépendance",MIN(1129,I1877,$C1877)*overallRate,MIN(1129,I1877)*overallRate),ROUND(MAX(IF($B1877="Non - avec lien de dépendance",0,MIN((0.75*I1877),847)),MIN(I1877,(0.75*$C1877),847)),2)),IF($B1877="Non - avec lien de dépendance",MIN(1129,I1877,$C1877)*overallRate,MIN(1129,I1877)*overallRate))</f>
        <v>#VALUE!</v>
      </c>
      <c r="T1877" s="110" t="e">
        <f>IF(revenueReduction&gt;0.3,MAX(IF($B1877="Non - avec lien de dépendance",MIN(1129,J1877,$C1877)*overallRate,MIN(1129,J1877)*overallRate),ROUND(MAX(IF($B1877="Non - avec lien de dépendance",0,MIN((0.75*J1877),847)),MIN(J1877,(0.75*$C1877),847)),2)),IF($B1877="Non - avec lien de dépendance",MIN(1129,J1877,$C1877)*overallRate,MIN(1129,J1877)*overallRate))</f>
        <v>#VALUE!</v>
      </c>
      <c r="U1877" s="110" t="e">
        <f>IF(revenueReduction&gt;0.3,MAX(IF($B1877="Non - avec lien de dépendance",MIN(1129,K1877,$C1877)*overallRate,MIN(1129,K1877)*overallRate),ROUND(MAX(IF($B1877="Non - avec lien de dépendance",0,MIN((0.75*K1877),847)),MIN(K1877,(0.75*$C1877),847)),2)),IF($B1877="Non - avec lien de dépendance",MIN(1129,K1877,$C1877)*overallRate,MIN(1129,K1877)*overallRate))</f>
        <v>#VALUE!</v>
      </c>
    </row>
    <row r="1878" spans="12:21" x14ac:dyDescent="0.5">
      <c r="L1878" s="56" t="str">
        <f>IF(ISTEXT(overallRate),"Effectuez l’étape 1",IF(OR(COUNT($C1878,H1878)&lt;&gt;2,overallRate=0),0,IF(D1878="Oui",ROUND(MAX(IF($B1878="Non - avec lien de dépendance",0,MIN((0.75*H1878),847)),MIN(H1878,(0.75*$C1878),847)),2),R1878)))</f>
        <v>Effectuez l’étape 1</v>
      </c>
      <c r="M1878" s="56" t="str">
        <f>IF(ISTEXT(overallRate),"Effectuez l’étape 1",IF(OR(COUNT($C1878,I1878)&lt;&gt;2,overallRate=0),0,IF(E1878="Yes",ROUND(MAX(IF($B1878="Non - avec lien de dépendance",0,MIN((0.75*I1878),847)),MIN(I1878,(0.75*$C1878),847)),2),S1878)))</f>
        <v>Effectuez l’étape 1</v>
      </c>
      <c r="N1878" s="56" t="str">
        <f>IF(ISTEXT(overallRate),"Effectuez l’étape 1",IF(OR(COUNT($C1878,J1878)&lt;&gt;2,overallRate=0),0,IF(F1878="Yes",ROUND(MAX(IF($B1878="Non - avec lien de dépendance",0,MIN((0.75*J1878),847)),MIN(J1878,(0.75*$C1878),847)),2),T1878)))</f>
        <v>Effectuez l’étape 1</v>
      </c>
      <c r="O1878" s="56" t="str">
        <f>IF(ISTEXT(overallRate),"Effectuez l’étape 1",IF(OR(COUNT($C1878,K1878)&lt;&gt;2,overallRate=0),0,IF(G1878="Yes",ROUND(MAX(IF($B1878="Non - avec lien de dépendance",0,MIN((0.75*K1878),847)),MIN(K1878,(0.75*$C1878),847)),2),U1878)))</f>
        <v>Effectuez l’étape 1</v>
      </c>
      <c r="P1878" s="3">
        <f t="shared" si="29"/>
        <v>0</v>
      </c>
      <c r="R1878" s="110" t="e">
        <f>IF(revenueReduction&gt;0.3,MAX(IF($B1878="Non - avec lien de dépendance",MIN(1129,H1878,$C1878)*overallRate,MIN(1129,H1878)*overallRate),ROUND(MAX(IF($B1878="Non - avec lien de dépendance",0,MIN((0.75*H1878),847)),MIN(H1878,(0.75*$C1878),847)),2)),IF($B1878="Non - avec lien de dépendance",MIN(1129,H1878,$C1878)*overallRate,MIN(1129,H1878)*overallRate))</f>
        <v>#VALUE!</v>
      </c>
      <c r="S1878" s="110" t="e">
        <f>IF(revenueReduction&gt;0.3,MAX(IF($B1878="Non - avec lien de dépendance",MIN(1129,I1878,$C1878)*overallRate,MIN(1129,I1878)*overallRate),ROUND(MAX(IF($B1878="Non - avec lien de dépendance",0,MIN((0.75*I1878),847)),MIN(I1878,(0.75*$C1878),847)),2)),IF($B1878="Non - avec lien de dépendance",MIN(1129,I1878,$C1878)*overallRate,MIN(1129,I1878)*overallRate))</f>
        <v>#VALUE!</v>
      </c>
      <c r="T1878" s="110" t="e">
        <f>IF(revenueReduction&gt;0.3,MAX(IF($B1878="Non - avec lien de dépendance",MIN(1129,J1878,$C1878)*overallRate,MIN(1129,J1878)*overallRate),ROUND(MAX(IF($B1878="Non - avec lien de dépendance",0,MIN((0.75*J1878),847)),MIN(J1878,(0.75*$C1878),847)),2)),IF($B1878="Non - avec lien de dépendance",MIN(1129,J1878,$C1878)*overallRate,MIN(1129,J1878)*overallRate))</f>
        <v>#VALUE!</v>
      </c>
      <c r="U1878" s="110" t="e">
        <f>IF(revenueReduction&gt;0.3,MAX(IF($B1878="Non - avec lien de dépendance",MIN(1129,K1878,$C1878)*overallRate,MIN(1129,K1878)*overallRate),ROUND(MAX(IF($B1878="Non - avec lien de dépendance",0,MIN((0.75*K1878),847)),MIN(K1878,(0.75*$C1878),847)),2)),IF($B1878="Non - avec lien de dépendance",MIN(1129,K1878,$C1878)*overallRate,MIN(1129,K1878)*overallRate))</f>
        <v>#VALUE!</v>
      </c>
    </row>
    <row r="1879" spans="12:21" x14ac:dyDescent="0.5">
      <c r="L1879" s="56" t="str">
        <f>IF(ISTEXT(overallRate),"Effectuez l’étape 1",IF(OR(COUNT($C1879,H1879)&lt;&gt;2,overallRate=0),0,IF(D1879="Oui",ROUND(MAX(IF($B1879="Non - avec lien de dépendance",0,MIN((0.75*H1879),847)),MIN(H1879,(0.75*$C1879),847)),2),R1879)))</f>
        <v>Effectuez l’étape 1</v>
      </c>
      <c r="M1879" s="56" t="str">
        <f>IF(ISTEXT(overallRate),"Effectuez l’étape 1",IF(OR(COUNT($C1879,I1879)&lt;&gt;2,overallRate=0),0,IF(E1879="Yes",ROUND(MAX(IF($B1879="Non - avec lien de dépendance",0,MIN((0.75*I1879),847)),MIN(I1879,(0.75*$C1879),847)),2),S1879)))</f>
        <v>Effectuez l’étape 1</v>
      </c>
      <c r="N1879" s="56" t="str">
        <f>IF(ISTEXT(overallRate),"Effectuez l’étape 1",IF(OR(COUNT($C1879,J1879)&lt;&gt;2,overallRate=0),0,IF(F1879="Yes",ROUND(MAX(IF($B1879="Non - avec lien de dépendance",0,MIN((0.75*J1879),847)),MIN(J1879,(0.75*$C1879),847)),2),T1879)))</f>
        <v>Effectuez l’étape 1</v>
      </c>
      <c r="O1879" s="56" t="str">
        <f>IF(ISTEXT(overallRate),"Effectuez l’étape 1",IF(OR(COUNT($C1879,K1879)&lt;&gt;2,overallRate=0),0,IF(G1879="Yes",ROUND(MAX(IF($B1879="Non - avec lien de dépendance",0,MIN((0.75*K1879),847)),MIN(K1879,(0.75*$C1879),847)),2),U1879)))</f>
        <v>Effectuez l’étape 1</v>
      </c>
      <c r="P1879" s="3">
        <f t="shared" si="29"/>
        <v>0</v>
      </c>
      <c r="R1879" s="110" t="e">
        <f>IF(revenueReduction&gt;0.3,MAX(IF($B1879="Non - avec lien de dépendance",MIN(1129,H1879,$C1879)*overallRate,MIN(1129,H1879)*overallRate),ROUND(MAX(IF($B1879="Non - avec lien de dépendance",0,MIN((0.75*H1879),847)),MIN(H1879,(0.75*$C1879),847)),2)),IF($B1879="Non - avec lien de dépendance",MIN(1129,H1879,$C1879)*overallRate,MIN(1129,H1879)*overallRate))</f>
        <v>#VALUE!</v>
      </c>
      <c r="S1879" s="110" t="e">
        <f>IF(revenueReduction&gt;0.3,MAX(IF($B1879="Non - avec lien de dépendance",MIN(1129,I1879,$C1879)*overallRate,MIN(1129,I1879)*overallRate),ROUND(MAX(IF($B1879="Non - avec lien de dépendance",0,MIN((0.75*I1879),847)),MIN(I1879,(0.75*$C1879),847)),2)),IF($B1879="Non - avec lien de dépendance",MIN(1129,I1879,$C1879)*overallRate,MIN(1129,I1879)*overallRate))</f>
        <v>#VALUE!</v>
      </c>
      <c r="T1879" s="110" t="e">
        <f>IF(revenueReduction&gt;0.3,MAX(IF($B1879="Non - avec lien de dépendance",MIN(1129,J1879,$C1879)*overallRate,MIN(1129,J1879)*overallRate),ROUND(MAX(IF($B1879="Non - avec lien de dépendance",0,MIN((0.75*J1879),847)),MIN(J1879,(0.75*$C1879),847)),2)),IF($B1879="Non - avec lien de dépendance",MIN(1129,J1879,$C1879)*overallRate,MIN(1129,J1879)*overallRate))</f>
        <v>#VALUE!</v>
      </c>
      <c r="U1879" s="110" t="e">
        <f>IF(revenueReduction&gt;0.3,MAX(IF($B1879="Non - avec lien de dépendance",MIN(1129,K1879,$C1879)*overallRate,MIN(1129,K1879)*overallRate),ROUND(MAX(IF($B1879="Non - avec lien de dépendance",0,MIN((0.75*K1879),847)),MIN(K1879,(0.75*$C1879),847)),2)),IF($B1879="Non - avec lien de dépendance",MIN(1129,K1879,$C1879)*overallRate,MIN(1129,K1879)*overallRate))</f>
        <v>#VALUE!</v>
      </c>
    </row>
    <row r="1880" spans="12:21" x14ac:dyDescent="0.5">
      <c r="L1880" s="56" t="str">
        <f>IF(ISTEXT(overallRate),"Effectuez l’étape 1",IF(OR(COUNT($C1880,H1880)&lt;&gt;2,overallRate=0),0,IF(D1880="Oui",ROUND(MAX(IF($B1880="Non - avec lien de dépendance",0,MIN((0.75*H1880),847)),MIN(H1880,(0.75*$C1880),847)),2),R1880)))</f>
        <v>Effectuez l’étape 1</v>
      </c>
      <c r="M1880" s="56" t="str">
        <f>IF(ISTEXT(overallRate),"Effectuez l’étape 1",IF(OR(COUNT($C1880,I1880)&lt;&gt;2,overallRate=0),0,IF(E1880="Yes",ROUND(MAX(IF($B1880="Non - avec lien de dépendance",0,MIN((0.75*I1880),847)),MIN(I1880,(0.75*$C1880),847)),2),S1880)))</f>
        <v>Effectuez l’étape 1</v>
      </c>
      <c r="N1880" s="56" t="str">
        <f>IF(ISTEXT(overallRate),"Effectuez l’étape 1",IF(OR(COUNT($C1880,J1880)&lt;&gt;2,overallRate=0),0,IF(F1880="Yes",ROUND(MAX(IF($B1880="Non - avec lien de dépendance",0,MIN((0.75*J1880),847)),MIN(J1880,(0.75*$C1880),847)),2),T1880)))</f>
        <v>Effectuez l’étape 1</v>
      </c>
      <c r="O1880" s="56" t="str">
        <f>IF(ISTEXT(overallRate),"Effectuez l’étape 1",IF(OR(COUNT($C1880,K1880)&lt;&gt;2,overallRate=0),0,IF(G1880="Yes",ROUND(MAX(IF($B1880="Non - avec lien de dépendance",0,MIN((0.75*K1880),847)),MIN(K1880,(0.75*$C1880),847)),2),U1880)))</f>
        <v>Effectuez l’étape 1</v>
      </c>
      <c r="P1880" s="3">
        <f t="shared" si="29"/>
        <v>0</v>
      </c>
      <c r="R1880" s="110" t="e">
        <f>IF(revenueReduction&gt;0.3,MAX(IF($B1880="Non - avec lien de dépendance",MIN(1129,H1880,$C1880)*overallRate,MIN(1129,H1880)*overallRate),ROUND(MAX(IF($B1880="Non - avec lien de dépendance",0,MIN((0.75*H1880),847)),MIN(H1880,(0.75*$C1880),847)),2)),IF($B1880="Non - avec lien de dépendance",MIN(1129,H1880,$C1880)*overallRate,MIN(1129,H1880)*overallRate))</f>
        <v>#VALUE!</v>
      </c>
      <c r="S1880" s="110" t="e">
        <f>IF(revenueReduction&gt;0.3,MAX(IF($B1880="Non - avec lien de dépendance",MIN(1129,I1880,$C1880)*overallRate,MIN(1129,I1880)*overallRate),ROUND(MAX(IF($B1880="Non - avec lien de dépendance",0,MIN((0.75*I1880),847)),MIN(I1880,(0.75*$C1880),847)),2)),IF($B1880="Non - avec lien de dépendance",MIN(1129,I1880,$C1880)*overallRate,MIN(1129,I1880)*overallRate))</f>
        <v>#VALUE!</v>
      </c>
      <c r="T1880" s="110" t="e">
        <f>IF(revenueReduction&gt;0.3,MAX(IF($B1880="Non - avec lien de dépendance",MIN(1129,J1880,$C1880)*overallRate,MIN(1129,J1880)*overallRate),ROUND(MAX(IF($B1880="Non - avec lien de dépendance",0,MIN((0.75*J1880),847)),MIN(J1880,(0.75*$C1880),847)),2)),IF($B1880="Non - avec lien de dépendance",MIN(1129,J1880,$C1880)*overallRate,MIN(1129,J1880)*overallRate))</f>
        <v>#VALUE!</v>
      </c>
      <c r="U1880" s="110" t="e">
        <f>IF(revenueReduction&gt;0.3,MAX(IF($B1880="Non - avec lien de dépendance",MIN(1129,K1880,$C1880)*overallRate,MIN(1129,K1880)*overallRate),ROUND(MAX(IF($B1880="Non - avec lien de dépendance",0,MIN((0.75*K1880),847)),MIN(K1880,(0.75*$C1880),847)),2)),IF($B1880="Non - avec lien de dépendance",MIN(1129,K1880,$C1880)*overallRate,MIN(1129,K1880)*overallRate))</f>
        <v>#VALUE!</v>
      </c>
    </row>
    <row r="1881" spans="12:21" x14ac:dyDescent="0.5">
      <c r="L1881" s="56" t="str">
        <f>IF(ISTEXT(overallRate),"Effectuez l’étape 1",IF(OR(COUNT($C1881,H1881)&lt;&gt;2,overallRate=0),0,IF(D1881="Oui",ROUND(MAX(IF($B1881="Non - avec lien de dépendance",0,MIN((0.75*H1881),847)),MIN(H1881,(0.75*$C1881),847)),2),R1881)))</f>
        <v>Effectuez l’étape 1</v>
      </c>
      <c r="M1881" s="56" t="str">
        <f>IF(ISTEXT(overallRate),"Effectuez l’étape 1",IF(OR(COUNT($C1881,I1881)&lt;&gt;2,overallRate=0),0,IF(E1881="Yes",ROUND(MAX(IF($B1881="Non - avec lien de dépendance",0,MIN((0.75*I1881),847)),MIN(I1881,(0.75*$C1881),847)),2),S1881)))</f>
        <v>Effectuez l’étape 1</v>
      </c>
      <c r="N1881" s="56" t="str">
        <f>IF(ISTEXT(overallRate),"Effectuez l’étape 1",IF(OR(COUNT($C1881,J1881)&lt;&gt;2,overallRate=0),0,IF(F1881="Yes",ROUND(MAX(IF($B1881="Non - avec lien de dépendance",0,MIN((0.75*J1881),847)),MIN(J1881,(0.75*$C1881),847)),2),T1881)))</f>
        <v>Effectuez l’étape 1</v>
      </c>
      <c r="O1881" s="56" t="str">
        <f>IF(ISTEXT(overallRate),"Effectuez l’étape 1",IF(OR(COUNT($C1881,K1881)&lt;&gt;2,overallRate=0),0,IF(G1881="Yes",ROUND(MAX(IF($B1881="Non - avec lien de dépendance",0,MIN((0.75*K1881),847)),MIN(K1881,(0.75*$C1881),847)),2),U1881)))</f>
        <v>Effectuez l’étape 1</v>
      </c>
      <c r="P1881" s="3">
        <f t="shared" si="29"/>
        <v>0</v>
      </c>
      <c r="R1881" s="110" t="e">
        <f>IF(revenueReduction&gt;0.3,MAX(IF($B1881="Non - avec lien de dépendance",MIN(1129,H1881,$C1881)*overallRate,MIN(1129,H1881)*overallRate),ROUND(MAX(IF($B1881="Non - avec lien de dépendance",0,MIN((0.75*H1881),847)),MIN(H1881,(0.75*$C1881),847)),2)),IF($B1881="Non - avec lien de dépendance",MIN(1129,H1881,$C1881)*overallRate,MIN(1129,H1881)*overallRate))</f>
        <v>#VALUE!</v>
      </c>
      <c r="S1881" s="110" t="e">
        <f>IF(revenueReduction&gt;0.3,MAX(IF($B1881="Non - avec lien de dépendance",MIN(1129,I1881,$C1881)*overallRate,MIN(1129,I1881)*overallRate),ROUND(MAX(IF($B1881="Non - avec lien de dépendance",0,MIN((0.75*I1881),847)),MIN(I1881,(0.75*$C1881),847)),2)),IF($B1881="Non - avec lien de dépendance",MIN(1129,I1881,$C1881)*overallRate,MIN(1129,I1881)*overallRate))</f>
        <v>#VALUE!</v>
      </c>
      <c r="T1881" s="110" t="e">
        <f>IF(revenueReduction&gt;0.3,MAX(IF($B1881="Non - avec lien de dépendance",MIN(1129,J1881,$C1881)*overallRate,MIN(1129,J1881)*overallRate),ROUND(MAX(IF($B1881="Non - avec lien de dépendance",0,MIN((0.75*J1881),847)),MIN(J1881,(0.75*$C1881),847)),2)),IF($B1881="Non - avec lien de dépendance",MIN(1129,J1881,$C1881)*overallRate,MIN(1129,J1881)*overallRate))</f>
        <v>#VALUE!</v>
      </c>
      <c r="U1881" s="110" t="e">
        <f>IF(revenueReduction&gt;0.3,MAX(IF($B1881="Non - avec lien de dépendance",MIN(1129,K1881,$C1881)*overallRate,MIN(1129,K1881)*overallRate),ROUND(MAX(IF($B1881="Non - avec lien de dépendance",0,MIN((0.75*K1881),847)),MIN(K1881,(0.75*$C1881),847)),2)),IF($B1881="Non - avec lien de dépendance",MIN(1129,K1881,$C1881)*overallRate,MIN(1129,K1881)*overallRate))</f>
        <v>#VALUE!</v>
      </c>
    </row>
    <row r="1882" spans="12:21" x14ac:dyDescent="0.5">
      <c r="L1882" s="56" t="str">
        <f>IF(ISTEXT(overallRate),"Effectuez l’étape 1",IF(OR(COUNT($C1882,H1882)&lt;&gt;2,overallRate=0),0,IF(D1882="Oui",ROUND(MAX(IF($B1882="Non - avec lien de dépendance",0,MIN((0.75*H1882),847)),MIN(H1882,(0.75*$C1882),847)),2),R1882)))</f>
        <v>Effectuez l’étape 1</v>
      </c>
      <c r="M1882" s="56" t="str">
        <f>IF(ISTEXT(overallRate),"Effectuez l’étape 1",IF(OR(COUNT($C1882,I1882)&lt;&gt;2,overallRate=0),0,IF(E1882="Yes",ROUND(MAX(IF($B1882="Non - avec lien de dépendance",0,MIN((0.75*I1882),847)),MIN(I1882,(0.75*$C1882),847)),2),S1882)))</f>
        <v>Effectuez l’étape 1</v>
      </c>
      <c r="N1882" s="56" t="str">
        <f>IF(ISTEXT(overallRate),"Effectuez l’étape 1",IF(OR(COUNT($C1882,J1882)&lt;&gt;2,overallRate=0),0,IF(F1882="Yes",ROUND(MAX(IF($B1882="Non - avec lien de dépendance",0,MIN((0.75*J1882),847)),MIN(J1882,(0.75*$C1882),847)),2),T1882)))</f>
        <v>Effectuez l’étape 1</v>
      </c>
      <c r="O1882" s="56" t="str">
        <f>IF(ISTEXT(overallRate),"Effectuez l’étape 1",IF(OR(COUNT($C1882,K1882)&lt;&gt;2,overallRate=0),0,IF(G1882="Yes",ROUND(MAX(IF($B1882="Non - avec lien de dépendance",0,MIN((0.75*K1882),847)),MIN(K1882,(0.75*$C1882),847)),2),U1882)))</f>
        <v>Effectuez l’étape 1</v>
      </c>
      <c r="P1882" s="3">
        <f t="shared" si="29"/>
        <v>0</v>
      </c>
      <c r="R1882" s="110" t="e">
        <f>IF(revenueReduction&gt;0.3,MAX(IF($B1882="Non - avec lien de dépendance",MIN(1129,H1882,$C1882)*overallRate,MIN(1129,H1882)*overallRate),ROUND(MAX(IF($B1882="Non - avec lien de dépendance",0,MIN((0.75*H1882),847)),MIN(H1882,(0.75*$C1882),847)),2)),IF($B1882="Non - avec lien de dépendance",MIN(1129,H1882,$C1882)*overallRate,MIN(1129,H1882)*overallRate))</f>
        <v>#VALUE!</v>
      </c>
      <c r="S1882" s="110" t="e">
        <f>IF(revenueReduction&gt;0.3,MAX(IF($B1882="Non - avec lien de dépendance",MIN(1129,I1882,$C1882)*overallRate,MIN(1129,I1882)*overallRate),ROUND(MAX(IF($B1882="Non - avec lien de dépendance",0,MIN((0.75*I1882),847)),MIN(I1882,(0.75*$C1882),847)),2)),IF($B1882="Non - avec lien de dépendance",MIN(1129,I1882,$C1882)*overallRate,MIN(1129,I1882)*overallRate))</f>
        <v>#VALUE!</v>
      </c>
      <c r="T1882" s="110" t="e">
        <f>IF(revenueReduction&gt;0.3,MAX(IF($B1882="Non - avec lien de dépendance",MIN(1129,J1882,$C1882)*overallRate,MIN(1129,J1882)*overallRate),ROUND(MAX(IF($B1882="Non - avec lien de dépendance",0,MIN((0.75*J1882),847)),MIN(J1882,(0.75*$C1882),847)),2)),IF($B1882="Non - avec lien de dépendance",MIN(1129,J1882,$C1882)*overallRate,MIN(1129,J1882)*overallRate))</f>
        <v>#VALUE!</v>
      </c>
      <c r="U1882" s="110" t="e">
        <f>IF(revenueReduction&gt;0.3,MAX(IF($B1882="Non - avec lien de dépendance",MIN(1129,K1882,$C1882)*overallRate,MIN(1129,K1882)*overallRate),ROUND(MAX(IF($B1882="Non - avec lien de dépendance",0,MIN((0.75*K1882),847)),MIN(K1882,(0.75*$C1882),847)),2)),IF($B1882="Non - avec lien de dépendance",MIN(1129,K1882,$C1882)*overallRate,MIN(1129,K1882)*overallRate))</f>
        <v>#VALUE!</v>
      </c>
    </row>
    <row r="1883" spans="12:21" x14ac:dyDescent="0.5">
      <c r="L1883" s="56" t="str">
        <f>IF(ISTEXT(overallRate),"Effectuez l’étape 1",IF(OR(COUNT($C1883,H1883)&lt;&gt;2,overallRate=0),0,IF(D1883="Oui",ROUND(MAX(IF($B1883="Non - avec lien de dépendance",0,MIN((0.75*H1883),847)),MIN(H1883,(0.75*$C1883),847)),2),R1883)))</f>
        <v>Effectuez l’étape 1</v>
      </c>
      <c r="M1883" s="56" t="str">
        <f>IF(ISTEXT(overallRate),"Effectuez l’étape 1",IF(OR(COUNT($C1883,I1883)&lt;&gt;2,overallRate=0),0,IF(E1883="Yes",ROUND(MAX(IF($B1883="Non - avec lien de dépendance",0,MIN((0.75*I1883),847)),MIN(I1883,(0.75*$C1883),847)),2),S1883)))</f>
        <v>Effectuez l’étape 1</v>
      </c>
      <c r="N1883" s="56" t="str">
        <f>IF(ISTEXT(overallRate),"Effectuez l’étape 1",IF(OR(COUNT($C1883,J1883)&lt;&gt;2,overallRate=0),0,IF(F1883="Yes",ROUND(MAX(IF($B1883="Non - avec lien de dépendance",0,MIN((0.75*J1883),847)),MIN(J1883,(0.75*$C1883),847)),2),T1883)))</f>
        <v>Effectuez l’étape 1</v>
      </c>
      <c r="O1883" s="56" t="str">
        <f>IF(ISTEXT(overallRate),"Effectuez l’étape 1",IF(OR(COUNT($C1883,K1883)&lt;&gt;2,overallRate=0),0,IF(G1883="Yes",ROUND(MAX(IF($B1883="Non - avec lien de dépendance",0,MIN((0.75*K1883),847)),MIN(K1883,(0.75*$C1883),847)),2),U1883)))</f>
        <v>Effectuez l’étape 1</v>
      </c>
      <c r="P1883" s="3">
        <f t="shared" si="29"/>
        <v>0</v>
      </c>
      <c r="R1883" s="110" t="e">
        <f>IF(revenueReduction&gt;0.3,MAX(IF($B1883="Non - avec lien de dépendance",MIN(1129,H1883,$C1883)*overallRate,MIN(1129,H1883)*overallRate),ROUND(MAX(IF($B1883="Non - avec lien de dépendance",0,MIN((0.75*H1883),847)),MIN(H1883,(0.75*$C1883),847)),2)),IF($B1883="Non - avec lien de dépendance",MIN(1129,H1883,$C1883)*overallRate,MIN(1129,H1883)*overallRate))</f>
        <v>#VALUE!</v>
      </c>
      <c r="S1883" s="110" t="e">
        <f>IF(revenueReduction&gt;0.3,MAX(IF($B1883="Non - avec lien de dépendance",MIN(1129,I1883,$C1883)*overallRate,MIN(1129,I1883)*overallRate),ROUND(MAX(IF($B1883="Non - avec lien de dépendance",0,MIN((0.75*I1883),847)),MIN(I1883,(0.75*$C1883),847)),2)),IF($B1883="Non - avec lien de dépendance",MIN(1129,I1883,$C1883)*overallRate,MIN(1129,I1883)*overallRate))</f>
        <v>#VALUE!</v>
      </c>
      <c r="T1883" s="110" t="e">
        <f>IF(revenueReduction&gt;0.3,MAX(IF($B1883="Non - avec lien de dépendance",MIN(1129,J1883,$C1883)*overallRate,MIN(1129,J1883)*overallRate),ROUND(MAX(IF($B1883="Non - avec lien de dépendance",0,MIN((0.75*J1883),847)),MIN(J1883,(0.75*$C1883),847)),2)),IF($B1883="Non - avec lien de dépendance",MIN(1129,J1883,$C1883)*overallRate,MIN(1129,J1883)*overallRate))</f>
        <v>#VALUE!</v>
      </c>
      <c r="U1883" s="110" t="e">
        <f>IF(revenueReduction&gt;0.3,MAX(IF($B1883="Non - avec lien de dépendance",MIN(1129,K1883,$C1883)*overallRate,MIN(1129,K1883)*overallRate),ROUND(MAX(IF($B1883="Non - avec lien de dépendance",0,MIN((0.75*K1883),847)),MIN(K1883,(0.75*$C1883),847)),2)),IF($B1883="Non - avec lien de dépendance",MIN(1129,K1883,$C1883)*overallRate,MIN(1129,K1883)*overallRate))</f>
        <v>#VALUE!</v>
      </c>
    </row>
    <row r="1884" spans="12:21" x14ac:dyDescent="0.5">
      <c r="L1884" s="56" t="str">
        <f>IF(ISTEXT(overallRate),"Effectuez l’étape 1",IF(OR(COUNT($C1884,H1884)&lt;&gt;2,overallRate=0),0,IF(D1884="Oui",ROUND(MAX(IF($B1884="Non - avec lien de dépendance",0,MIN((0.75*H1884),847)),MIN(H1884,(0.75*$C1884),847)),2),R1884)))</f>
        <v>Effectuez l’étape 1</v>
      </c>
      <c r="M1884" s="56" t="str">
        <f>IF(ISTEXT(overallRate),"Effectuez l’étape 1",IF(OR(COUNT($C1884,I1884)&lt;&gt;2,overallRate=0),0,IF(E1884="Yes",ROUND(MAX(IF($B1884="Non - avec lien de dépendance",0,MIN((0.75*I1884),847)),MIN(I1884,(0.75*$C1884),847)),2),S1884)))</f>
        <v>Effectuez l’étape 1</v>
      </c>
      <c r="N1884" s="56" t="str">
        <f>IF(ISTEXT(overallRate),"Effectuez l’étape 1",IF(OR(COUNT($C1884,J1884)&lt;&gt;2,overallRate=0),0,IF(F1884="Yes",ROUND(MAX(IF($B1884="Non - avec lien de dépendance",0,MIN((0.75*J1884),847)),MIN(J1884,(0.75*$C1884),847)),2),T1884)))</f>
        <v>Effectuez l’étape 1</v>
      </c>
      <c r="O1884" s="56" t="str">
        <f>IF(ISTEXT(overallRate),"Effectuez l’étape 1",IF(OR(COUNT($C1884,K1884)&lt;&gt;2,overallRate=0),0,IF(G1884="Yes",ROUND(MAX(IF($B1884="Non - avec lien de dépendance",0,MIN((0.75*K1884),847)),MIN(K1884,(0.75*$C1884),847)),2),U1884)))</f>
        <v>Effectuez l’étape 1</v>
      </c>
      <c r="P1884" s="3">
        <f t="shared" si="29"/>
        <v>0</v>
      </c>
      <c r="R1884" s="110" t="e">
        <f>IF(revenueReduction&gt;0.3,MAX(IF($B1884="Non - avec lien de dépendance",MIN(1129,H1884,$C1884)*overallRate,MIN(1129,H1884)*overallRate),ROUND(MAX(IF($B1884="Non - avec lien de dépendance",0,MIN((0.75*H1884),847)),MIN(H1884,(0.75*$C1884),847)),2)),IF($B1884="Non - avec lien de dépendance",MIN(1129,H1884,$C1884)*overallRate,MIN(1129,H1884)*overallRate))</f>
        <v>#VALUE!</v>
      </c>
      <c r="S1884" s="110" t="e">
        <f>IF(revenueReduction&gt;0.3,MAX(IF($B1884="Non - avec lien de dépendance",MIN(1129,I1884,$C1884)*overallRate,MIN(1129,I1884)*overallRate),ROUND(MAX(IF($B1884="Non - avec lien de dépendance",0,MIN((0.75*I1884),847)),MIN(I1884,(0.75*$C1884),847)),2)),IF($B1884="Non - avec lien de dépendance",MIN(1129,I1884,$C1884)*overallRate,MIN(1129,I1884)*overallRate))</f>
        <v>#VALUE!</v>
      </c>
      <c r="T1884" s="110" t="e">
        <f>IF(revenueReduction&gt;0.3,MAX(IF($B1884="Non - avec lien de dépendance",MIN(1129,J1884,$C1884)*overallRate,MIN(1129,J1884)*overallRate),ROUND(MAX(IF($B1884="Non - avec lien de dépendance",0,MIN((0.75*J1884),847)),MIN(J1884,(0.75*$C1884),847)),2)),IF($B1884="Non - avec lien de dépendance",MIN(1129,J1884,$C1884)*overallRate,MIN(1129,J1884)*overallRate))</f>
        <v>#VALUE!</v>
      </c>
      <c r="U1884" s="110" t="e">
        <f>IF(revenueReduction&gt;0.3,MAX(IF($B1884="Non - avec lien de dépendance",MIN(1129,K1884,$C1884)*overallRate,MIN(1129,K1884)*overallRate),ROUND(MAX(IF($B1884="Non - avec lien de dépendance",0,MIN((0.75*K1884),847)),MIN(K1884,(0.75*$C1884),847)),2)),IF($B1884="Non - avec lien de dépendance",MIN(1129,K1884,$C1884)*overallRate,MIN(1129,K1884)*overallRate))</f>
        <v>#VALUE!</v>
      </c>
    </row>
    <row r="1885" spans="12:21" x14ac:dyDescent="0.5">
      <c r="L1885" s="56" t="str">
        <f>IF(ISTEXT(overallRate),"Effectuez l’étape 1",IF(OR(COUNT($C1885,H1885)&lt;&gt;2,overallRate=0),0,IF(D1885="Oui",ROUND(MAX(IF($B1885="Non - avec lien de dépendance",0,MIN((0.75*H1885),847)),MIN(H1885,(0.75*$C1885),847)),2),R1885)))</f>
        <v>Effectuez l’étape 1</v>
      </c>
      <c r="M1885" s="56" t="str">
        <f>IF(ISTEXT(overallRate),"Effectuez l’étape 1",IF(OR(COUNT($C1885,I1885)&lt;&gt;2,overallRate=0),0,IF(E1885="Yes",ROUND(MAX(IF($B1885="Non - avec lien de dépendance",0,MIN((0.75*I1885),847)),MIN(I1885,(0.75*$C1885),847)),2),S1885)))</f>
        <v>Effectuez l’étape 1</v>
      </c>
      <c r="N1885" s="56" t="str">
        <f>IF(ISTEXT(overallRate),"Effectuez l’étape 1",IF(OR(COUNT($C1885,J1885)&lt;&gt;2,overallRate=0),0,IF(F1885="Yes",ROUND(MAX(IF($B1885="Non - avec lien de dépendance",0,MIN((0.75*J1885),847)),MIN(J1885,(0.75*$C1885),847)),2),T1885)))</f>
        <v>Effectuez l’étape 1</v>
      </c>
      <c r="O1885" s="56" t="str">
        <f>IF(ISTEXT(overallRate),"Effectuez l’étape 1",IF(OR(COUNT($C1885,K1885)&lt;&gt;2,overallRate=0),0,IF(G1885="Yes",ROUND(MAX(IF($B1885="Non - avec lien de dépendance",0,MIN((0.75*K1885),847)),MIN(K1885,(0.75*$C1885),847)),2),U1885)))</f>
        <v>Effectuez l’étape 1</v>
      </c>
      <c r="P1885" s="3">
        <f t="shared" si="29"/>
        <v>0</v>
      </c>
      <c r="R1885" s="110" t="e">
        <f>IF(revenueReduction&gt;0.3,MAX(IF($B1885="Non - avec lien de dépendance",MIN(1129,H1885,$C1885)*overallRate,MIN(1129,H1885)*overallRate),ROUND(MAX(IF($B1885="Non - avec lien de dépendance",0,MIN((0.75*H1885),847)),MIN(H1885,(0.75*$C1885),847)),2)),IF($B1885="Non - avec lien de dépendance",MIN(1129,H1885,$C1885)*overallRate,MIN(1129,H1885)*overallRate))</f>
        <v>#VALUE!</v>
      </c>
      <c r="S1885" s="110" t="e">
        <f>IF(revenueReduction&gt;0.3,MAX(IF($B1885="Non - avec lien de dépendance",MIN(1129,I1885,$C1885)*overallRate,MIN(1129,I1885)*overallRate),ROUND(MAX(IF($B1885="Non - avec lien de dépendance",0,MIN((0.75*I1885),847)),MIN(I1885,(0.75*$C1885),847)),2)),IF($B1885="Non - avec lien de dépendance",MIN(1129,I1885,$C1885)*overallRate,MIN(1129,I1885)*overallRate))</f>
        <v>#VALUE!</v>
      </c>
      <c r="T1885" s="110" t="e">
        <f>IF(revenueReduction&gt;0.3,MAX(IF($B1885="Non - avec lien de dépendance",MIN(1129,J1885,$C1885)*overallRate,MIN(1129,J1885)*overallRate),ROUND(MAX(IF($B1885="Non - avec lien de dépendance",0,MIN((0.75*J1885),847)),MIN(J1885,(0.75*$C1885),847)),2)),IF($B1885="Non - avec lien de dépendance",MIN(1129,J1885,$C1885)*overallRate,MIN(1129,J1885)*overallRate))</f>
        <v>#VALUE!</v>
      </c>
      <c r="U1885" s="110" t="e">
        <f>IF(revenueReduction&gt;0.3,MAX(IF($B1885="Non - avec lien de dépendance",MIN(1129,K1885,$C1885)*overallRate,MIN(1129,K1885)*overallRate),ROUND(MAX(IF($B1885="Non - avec lien de dépendance",0,MIN((0.75*K1885),847)),MIN(K1885,(0.75*$C1885),847)),2)),IF($B1885="Non - avec lien de dépendance",MIN(1129,K1885,$C1885)*overallRate,MIN(1129,K1885)*overallRate))</f>
        <v>#VALUE!</v>
      </c>
    </row>
    <row r="1886" spans="12:21" x14ac:dyDescent="0.5">
      <c r="L1886" s="56" t="str">
        <f>IF(ISTEXT(overallRate),"Effectuez l’étape 1",IF(OR(COUNT($C1886,H1886)&lt;&gt;2,overallRate=0),0,IF(D1886="Oui",ROUND(MAX(IF($B1886="Non - avec lien de dépendance",0,MIN((0.75*H1886),847)),MIN(H1886,(0.75*$C1886),847)),2),R1886)))</f>
        <v>Effectuez l’étape 1</v>
      </c>
      <c r="M1886" s="56" t="str">
        <f>IF(ISTEXT(overallRate),"Effectuez l’étape 1",IF(OR(COUNT($C1886,I1886)&lt;&gt;2,overallRate=0),0,IF(E1886="Yes",ROUND(MAX(IF($B1886="Non - avec lien de dépendance",0,MIN((0.75*I1886),847)),MIN(I1886,(0.75*$C1886),847)),2),S1886)))</f>
        <v>Effectuez l’étape 1</v>
      </c>
      <c r="N1886" s="56" t="str">
        <f>IF(ISTEXT(overallRate),"Effectuez l’étape 1",IF(OR(COUNT($C1886,J1886)&lt;&gt;2,overallRate=0),0,IF(F1886="Yes",ROUND(MAX(IF($B1886="Non - avec lien de dépendance",0,MIN((0.75*J1886),847)),MIN(J1886,(0.75*$C1886),847)),2),T1886)))</f>
        <v>Effectuez l’étape 1</v>
      </c>
      <c r="O1886" s="56" t="str">
        <f>IF(ISTEXT(overallRate),"Effectuez l’étape 1",IF(OR(COUNT($C1886,K1886)&lt;&gt;2,overallRate=0),0,IF(G1886="Yes",ROUND(MAX(IF($B1886="Non - avec lien de dépendance",0,MIN((0.75*K1886),847)),MIN(K1886,(0.75*$C1886),847)),2),U1886)))</f>
        <v>Effectuez l’étape 1</v>
      </c>
      <c r="P1886" s="3">
        <f t="shared" si="29"/>
        <v>0</v>
      </c>
      <c r="R1886" s="110" t="e">
        <f>IF(revenueReduction&gt;0.3,MAX(IF($B1886="Non - avec lien de dépendance",MIN(1129,H1886,$C1886)*overallRate,MIN(1129,H1886)*overallRate),ROUND(MAX(IF($B1886="Non - avec lien de dépendance",0,MIN((0.75*H1886),847)),MIN(H1886,(0.75*$C1886),847)),2)),IF($B1886="Non - avec lien de dépendance",MIN(1129,H1886,$C1886)*overallRate,MIN(1129,H1886)*overallRate))</f>
        <v>#VALUE!</v>
      </c>
      <c r="S1886" s="110" t="e">
        <f>IF(revenueReduction&gt;0.3,MAX(IF($B1886="Non - avec lien de dépendance",MIN(1129,I1886,$C1886)*overallRate,MIN(1129,I1886)*overallRate),ROUND(MAX(IF($B1886="Non - avec lien de dépendance",0,MIN((0.75*I1886),847)),MIN(I1886,(0.75*$C1886),847)),2)),IF($B1886="Non - avec lien de dépendance",MIN(1129,I1886,$C1886)*overallRate,MIN(1129,I1886)*overallRate))</f>
        <v>#VALUE!</v>
      </c>
      <c r="T1886" s="110" t="e">
        <f>IF(revenueReduction&gt;0.3,MAX(IF($B1886="Non - avec lien de dépendance",MIN(1129,J1886,$C1886)*overallRate,MIN(1129,J1886)*overallRate),ROUND(MAX(IF($B1886="Non - avec lien de dépendance",0,MIN((0.75*J1886),847)),MIN(J1886,(0.75*$C1886),847)),2)),IF($B1886="Non - avec lien de dépendance",MIN(1129,J1886,$C1886)*overallRate,MIN(1129,J1886)*overallRate))</f>
        <v>#VALUE!</v>
      </c>
      <c r="U1886" s="110" t="e">
        <f>IF(revenueReduction&gt;0.3,MAX(IF($B1886="Non - avec lien de dépendance",MIN(1129,K1886,$C1886)*overallRate,MIN(1129,K1886)*overallRate),ROUND(MAX(IF($B1886="Non - avec lien de dépendance",0,MIN((0.75*K1886),847)),MIN(K1886,(0.75*$C1886),847)),2)),IF($B1886="Non - avec lien de dépendance",MIN(1129,K1886,$C1886)*overallRate,MIN(1129,K1886)*overallRate))</f>
        <v>#VALUE!</v>
      </c>
    </row>
    <row r="1887" spans="12:21" x14ac:dyDescent="0.5">
      <c r="L1887" s="56" t="str">
        <f>IF(ISTEXT(overallRate),"Effectuez l’étape 1",IF(OR(COUNT($C1887,H1887)&lt;&gt;2,overallRate=0),0,IF(D1887="Oui",ROUND(MAX(IF($B1887="Non - avec lien de dépendance",0,MIN((0.75*H1887),847)),MIN(H1887,(0.75*$C1887),847)),2),R1887)))</f>
        <v>Effectuez l’étape 1</v>
      </c>
      <c r="M1887" s="56" t="str">
        <f>IF(ISTEXT(overallRate),"Effectuez l’étape 1",IF(OR(COUNT($C1887,I1887)&lt;&gt;2,overallRate=0),0,IF(E1887="Yes",ROUND(MAX(IF($B1887="Non - avec lien de dépendance",0,MIN((0.75*I1887),847)),MIN(I1887,(0.75*$C1887),847)),2),S1887)))</f>
        <v>Effectuez l’étape 1</v>
      </c>
      <c r="N1887" s="56" t="str">
        <f>IF(ISTEXT(overallRate),"Effectuez l’étape 1",IF(OR(COUNT($C1887,J1887)&lt;&gt;2,overallRate=0),0,IF(F1887="Yes",ROUND(MAX(IF($B1887="Non - avec lien de dépendance",0,MIN((0.75*J1887),847)),MIN(J1887,(0.75*$C1887),847)),2),T1887)))</f>
        <v>Effectuez l’étape 1</v>
      </c>
      <c r="O1887" s="56" t="str">
        <f>IF(ISTEXT(overallRate),"Effectuez l’étape 1",IF(OR(COUNT($C1887,K1887)&lt;&gt;2,overallRate=0),0,IF(G1887="Yes",ROUND(MAX(IF($B1887="Non - avec lien de dépendance",0,MIN((0.75*K1887),847)),MIN(K1887,(0.75*$C1887),847)),2),U1887)))</f>
        <v>Effectuez l’étape 1</v>
      </c>
      <c r="P1887" s="3">
        <f t="shared" si="29"/>
        <v>0</v>
      </c>
      <c r="R1887" s="110" t="e">
        <f>IF(revenueReduction&gt;0.3,MAX(IF($B1887="Non - avec lien de dépendance",MIN(1129,H1887,$C1887)*overallRate,MIN(1129,H1887)*overallRate),ROUND(MAX(IF($B1887="Non - avec lien de dépendance",0,MIN((0.75*H1887),847)),MIN(H1887,(0.75*$C1887),847)),2)),IF($B1887="Non - avec lien de dépendance",MIN(1129,H1887,$C1887)*overallRate,MIN(1129,H1887)*overallRate))</f>
        <v>#VALUE!</v>
      </c>
      <c r="S1887" s="110" t="e">
        <f>IF(revenueReduction&gt;0.3,MAX(IF($B1887="Non - avec lien de dépendance",MIN(1129,I1887,$C1887)*overallRate,MIN(1129,I1887)*overallRate),ROUND(MAX(IF($B1887="Non - avec lien de dépendance",0,MIN((0.75*I1887),847)),MIN(I1887,(0.75*$C1887),847)),2)),IF($B1887="Non - avec lien de dépendance",MIN(1129,I1887,$C1887)*overallRate,MIN(1129,I1887)*overallRate))</f>
        <v>#VALUE!</v>
      </c>
      <c r="T1887" s="110" t="e">
        <f>IF(revenueReduction&gt;0.3,MAX(IF($B1887="Non - avec lien de dépendance",MIN(1129,J1887,$C1887)*overallRate,MIN(1129,J1887)*overallRate),ROUND(MAX(IF($B1887="Non - avec lien de dépendance",0,MIN((0.75*J1887),847)),MIN(J1887,(0.75*$C1887),847)),2)),IF($B1887="Non - avec lien de dépendance",MIN(1129,J1887,$C1887)*overallRate,MIN(1129,J1887)*overallRate))</f>
        <v>#VALUE!</v>
      </c>
      <c r="U1887" s="110" t="e">
        <f>IF(revenueReduction&gt;0.3,MAX(IF($B1887="Non - avec lien de dépendance",MIN(1129,K1887,$C1887)*overallRate,MIN(1129,K1887)*overallRate),ROUND(MAX(IF($B1887="Non - avec lien de dépendance",0,MIN((0.75*K1887),847)),MIN(K1887,(0.75*$C1887),847)),2)),IF($B1887="Non - avec lien de dépendance",MIN(1129,K1887,$C1887)*overallRate,MIN(1129,K1887)*overallRate))</f>
        <v>#VALUE!</v>
      </c>
    </row>
    <row r="1888" spans="12:21" x14ac:dyDescent="0.5">
      <c r="L1888" s="56" t="str">
        <f>IF(ISTEXT(overallRate),"Effectuez l’étape 1",IF(OR(COUNT($C1888,H1888)&lt;&gt;2,overallRate=0),0,IF(D1888="Oui",ROUND(MAX(IF($B1888="Non - avec lien de dépendance",0,MIN((0.75*H1888),847)),MIN(H1888,(0.75*$C1888),847)),2),R1888)))</f>
        <v>Effectuez l’étape 1</v>
      </c>
      <c r="M1888" s="56" t="str">
        <f>IF(ISTEXT(overallRate),"Effectuez l’étape 1",IF(OR(COUNT($C1888,I1888)&lt;&gt;2,overallRate=0),0,IF(E1888="Yes",ROUND(MAX(IF($B1888="Non - avec lien de dépendance",0,MIN((0.75*I1888),847)),MIN(I1888,(0.75*$C1888),847)),2),S1888)))</f>
        <v>Effectuez l’étape 1</v>
      </c>
      <c r="N1888" s="56" t="str">
        <f>IF(ISTEXT(overallRate),"Effectuez l’étape 1",IF(OR(COUNT($C1888,J1888)&lt;&gt;2,overallRate=0),0,IF(F1888="Yes",ROUND(MAX(IF($B1888="Non - avec lien de dépendance",0,MIN((0.75*J1888),847)),MIN(J1888,(0.75*$C1888),847)),2),T1888)))</f>
        <v>Effectuez l’étape 1</v>
      </c>
      <c r="O1888" s="56" t="str">
        <f>IF(ISTEXT(overallRate),"Effectuez l’étape 1",IF(OR(COUNT($C1888,K1888)&lt;&gt;2,overallRate=0),0,IF(G1888="Yes",ROUND(MAX(IF($B1888="Non - avec lien de dépendance",0,MIN((0.75*K1888),847)),MIN(K1888,(0.75*$C1888),847)),2),U1888)))</f>
        <v>Effectuez l’étape 1</v>
      </c>
      <c r="P1888" s="3">
        <f t="shared" si="29"/>
        <v>0</v>
      </c>
      <c r="R1888" s="110" t="e">
        <f>IF(revenueReduction&gt;0.3,MAX(IF($B1888="Non - avec lien de dépendance",MIN(1129,H1888,$C1888)*overallRate,MIN(1129,H1888)*overallRate),ROUND(MAX(IF($B1888="Non - avec lien de dépendance",0,MIN((0.75*H1888),847)),MIN(H1888,(0.75*$C1888),847)),2)),IF($B1888="Non - avec lien de dépendance",MIN(1129,H1888,$C1888)*overallRate,MIN(1129,H1888)*overallRate))</f>
        <v>#VALUE!</v>
      </c>
      <c r="S1888" s="110" t="e">
        <f>IF(revenueReduction&gt;0.3,MAX(IF($B1888="Non - avec lien de dépendance",MIN(1129,I1888,$C1888)*overallRate,MIN(1129,I1888)*overallRate),ROUND(MAX(IF($B1888="Non - avec lien de dépendance",0,MIN((0.75*I1888),847)),MIN(I1888,(0.75*$C1888),847)),2)),IF($B1888="Non - avec lien de dépendance",MIN(1129,I1888,$C1888)*overallRate,MIN(1129,I1888)*overallRate))</f>
        <v>#VALUE!</v>
      </c>
      <c r="T1888" s="110" t="e">
        <f>IF(revenueReduction&gt;0.3,MAX(IF($B1888="Non - avec lien de dépendance",MIN(1129,J1888,$C1888)*overallRate,MIN(1129,J1888)*overallRate),ROUND(MAX(IF($B1888="Non - avec lien de dépendance",0,MIN((0.75*J1888),847)),MIN(J1888,(0.75*$C1888),847)),2)),IF($B1888="Non - avec lien de dépendance",MIN(1129,J1888,$C1888)*overallRate,MIN(1129,J1888)*overallRate))</f>
        <v>#VALUE!</v>
      </c>
      <c r="U1888" s="110" t="e">
        <f>IF(revenueReduction&gt;0.3,MAX(IF($B1888="Non - avec lien de dépendance",MIN(1129,K1888,$C1888)*overallRate,MIN(1129,K1888)*overallRate),ROUND(MAX(IF($B1888="Non - avec lien de dépendance",0,MIN((0.75*K1888),847)),MIN(K1888,(0.75*$C1888),847)),2)),IF($B1888="Non - avec lien de dépendance",MIN(1129,K1888,$C1888)*overallRate,MIN(1129,K1888)*overallRate))</f>
        <v>#VALUE!</v>
      </c>
    </row>
    <row r="1889" spans="12:21" x14ac:dyDescent="0.5">
      <c r="L1889" s="56" t="str">
        <f>IF(ISTEXT(overallRate),"Effectuez l’étape 1",IF(OR(COUNT($C1889,H1889)&lt;&gt;2,overallRate=0),0,IF(D1889="Oui",ROUND(MAX(IF($B1889="Non - avec lien de dépendance",0,MIN((0.75*H1889),847)),MIN(H1889,(0.75*$C1889),847)),2),R1889)))</f>
        <v>Effectuez l’étape 1</v>
      </c>
      <c r="M1889" s="56" t="str">
        <f>IF(ISTEXT(overallRate),"Effectuez l’étape 1",IF(OR(COUNT($C1889,I1889)&lt;&gt;2,overallRate=0),0,IF(E1889="Yes",ROUND(MAX(IF($B1889="Non - avec lien de dépendance",0,MIN((0.75*I1889),847)),MIN(I1889,(0.75*$C1889),847)),2),S1889)))</f>
        <v>Effectuez l’étape 1</v>
      </c>
      <c r="N1889" s="56" t="str">
        <f>IF(ISTEXT(overallRate),"Effectuez l’étape 1",IF(OR(COUNT($C1889,J1889)&lt;&gt;2,overallRate=0),0,IF(F1889="Yes",ROUND(MAX(IF($B1889="Non - avec lien de dépendance",0,MIN((0.75*J1889),847)),MIN(J1889,(0.75*$C1889),847)),2),T1889)))</f>
        <v>Effectuez l’étape 1</v>
      </c>
      <c r="O1889" s="56" t="str">
        <f>IF(ISTEXT(overallRate),"Effectuez l’étape 1",IF(OR(COUNT($C1889,K1889)&lt;&gt;2,overallRate=0),0,IF(G1889="Yes",ROUND(MAX(IF($B1889="Non - avec lien de dépendance",0,MIN((0.75*K1889),847)),MIN(K1889,(0.75*$C1889),847)),2),U1889)))</f>
        <v>Effectuez l’étape 1</v>
      </c>
      <c r="P1889" s="3">
        <f t="shared" si="29"/>
        <v>0</v>
      </c>
      <c r="R1889" s="110" t="e">
        <f>IF(revenueReduction&gt;0.3,MAX(IF($B1889="Non - avec lien de dépendance",MIN(1129,H1889,$C1889)*overallRate,MIN(1129,H1889)*overallRate),ROUND(MAX(IF($B1889="Non - avec lien de dépendance",0,MIN((0.75*H1889),847)),MIN(H1889,(0.75*$C1889),847)),2)),IF($B1889="Non - avec lien de dépendance",MIN(1129,H1889,$C1889)*overallRate,MIN(1129,H1889)*overallRate))</f>
        <v>#VALUE!</v>
      </c>
      <c r="S1889" s="110" t="e">
        <f>IF(revenueReduction&gt;0.3,MAX(IF($B1889="Non - avec lien de dépendance",MIN(1129,I1889,$C1889)*overallRate,MIN(1129,I1889)*overallRate),ROUND(MAX(IF($B1889="Non - avec lien de dépendance",0,MIN((0.75*I1889),847)),MIN(I1889,(0.75*$C1889),847)),2)),IF($B1889="Non - avec lien de dépendance",MIN(1129,I1889,$C1889)*overallRate,MIN(1129,I1889)*overallRate))</f>
        <v>#VALUE!</v>
      </c>
      <c r="T1889" s="110" t="e">
        <f>IF(revenueReduction&gt;0.3,MAX(IF($B1889="Non - avec lien de dépendance",MIN(1129,J1889,$C1889)*overallRate,MIN(1129,J1889)*overallRate),ROUND(MAX(IF($B1889="Non - avec lien de dépendance",0,MIN((0.75*J1889),847)),MIN(J1889,(0.75*$C1889),847)),2)),IF($B1889="Non - avec lien de dépendance",MIN(1129,J1889,$C1889)*overallRate,MIN(1129,J1889)*overallRate))</f>
        <v>#VALUE!</v>
      </c>
      <c r="U1889" s="110" t="e">
        <f>IF(revenueReduction&gt;0.3,MAX(IF($B1889="Non - avec lien de dépendance",MIN(1129,K1889,$C1889)*overallRate,MIN(1129,K1889)*overallRate),ROUND(MAX(IF($B1889="Non - avec lien de dépendance",0,MIN((0.75*K1889),847)),MIN(K1889,(0.75*$C1889),847)),2)),IF($B1889="Non - avec lien de dépendance",MIN(1129,K1889,$C1889)*overallRate,MIN(1129,K1889)*overallRate))</f>
        <v>#VALUE!</v>
      </c>
    </row>
    <row r="1890" spans="12:21" x14ac:dyDescent="0.5">
      <c r="L1890" s="56" t="str">
        <f>IF(ISTEXT(overallRate),"Effectuez l’étape 1",IF(OR(COUNT($C1890,H1890)&lt;&gt;2,overallRate=0),0,IF(D1890="Oui",ROUND(MAX(IF($B1890="Non - avec lien de dépendance",0,MIN((0.75*H1890),847)),MIN(H1890,(0.75*$C1890),847)),2),R1890)))</f>
        <v>Effectuez l’étape 1</v>
      </c>
      <c r="M1890" s="56" t="str">
        <f>IF(ISTEXT(overallRate),"Effectuez l’étape 1",IF(OR(COUNT($C1890,I1890)&lt;&gt;2,overallRate=0),0,IF(E1890="Yes",ROUND(MAX(IF($B1890="Non - avec lien de dépendance",0,MIN((0.75*I1890),847)),MIN(I1890,(0.75*$C1890),847)),2),S1890)))</f>
        <v>Effectuez l’étape 1</v>
      </c>
      <c r="N1890" s="56" t="str">
        <f>IF(ISTEXT(overallRate),"Effectuez l’étape 1",IF(OR(COUNT($C1890,J1890)&lt;&gt;2,overallRate=0),0,IF(F1890="Yes",ROUND(MAX(IF($B1890="Non - avec lien de dépendance",0,MIN((0.75*J1890),847)),MIN(J1890,(0.75*$C1890),847)),2),T1890)))</f>
        <v>Effectuez l’étape 1</v>
      </c>
      <c r="O1890" s="56" t="str">
        <f>IF(ISTEXT(overallRate),"Effectuez l’étape 1",IF(OR(COUNT($C1890,K1890)&lt;&gt;2,overallRate=0),0,IF(G1890="Yes",ROUND(MAX(IF($B1890="Non - avec lien de dépendance",0,MIN((0.75*K1890),847)),MIN(K1890,(0.75*$C1890),847)),2),U1890)))</f>
        <v>Effectuez l’étape 1</v>
      </c>
      <c r="P1890" s="3">
        <f t="shared" si="29"/>
        <v>0</v>
      </c>
      <c r="R1890" s="110" t="e">
        <f>IF(revenueReduction&gt;0.3,MAX(IF($B1890="Non - avec lien de dépendance",MIN(1129,H1890,$C1890)*overallRate,MIN(1129,H1890)*overallRate),ROUND(MAX(IF($B1890="Non - avec lien de dépendance",0,MIN((0.75*H1890),847)),MIN(H1890,(0.75*$C1890),847)),2)),IF($B1890="Non - avec lien de dépendance",MIN(1129,H1890,$C1890)*overallRate,MIN(1129,H1890)*overallRate))</f>
        <v>#VALUE!</v>
      </c>
      <c r="S1890" s="110" t="e">
        <f>IF(revenueReduction&gt;0.3,MAX(IF($B1890="Non - avec lien de dépendance",MIN(1129,I1890,$C1890)*overallRate,MIN(1129,I1890)*overallRate),ROUND(MAX(IF($B1890="Non - avec lien de dépendance",0,MIN((0.75*I1890),847)),MIN(I1890,(0.75*$C1890),847)),2)),IF($B1890="Non - avec lien de dépendance",MIN(1129,I1890,$C1890)*overallRate,MIN(1129,I1890)*overallRate))</f>
        <v>#VALUE!</v>
      </c>
      <c r="T1890" s="110" t="e">
        <f>IF(revenueReduction&gt;0.3,MAX(IF($B1890="Non - avec lien de dépendance",MIN(1129,J1890,$C1890)*overallRate,MIN(1129,J1890)*overallRate),ROUND(MAX(IF($B1890="Non - avec lien de dépendance",0,MIN((0.75*J1890),847)),MIN(J1890,(0.75*$C1890),847)),2)),IF($B1890="Non - avec lien de dépendance",MIN(1129,J1890,$C1890)*overallRate,MIN(1129,J1890)*overallRate))</f>
        <v>#VALUE!</v>
      </c>
      <c r="U1890" s="110" t="e">
        <f>IF(revenueReduction&gt;0.3,MAX(IF($B1890="Non - avec lien de dépendance",MIN(1129,K1890,$C1890)*overallRate,MIN(1129,K1890)*overallRate),ROUND(MAX(IF($B1890="Non - avec lien de dépendance",0,MIN((0.75*K1890),847)),MIN(K1890,(0.75*$C1890),847)),2)),IF($B1890="Non - avec lien de dépendance",MIN(1129,K1890,$C1890)*overallRate,MIN(1129,K1890)*overallRate))</f>
        <v>#VALUE!</v>
      </c>
    </row>
    <row r="1891" spans="12:21" x14ac:dyDescent="0.5">
      <c r="L1891" s="56" t="str">
        <f>IF(ISTEXT(overallRate),"Effectuez l’étape 1",IF(OR(COUNT($C1891,H1891)&lt;&gt;2,overallRate=0),0,IF(D1891="Oui",ROUND(MAX(IF($B1891="Non - avec lien de dépendance",0,MIN((0.75*H1891),847)),MIN(H1891,(0.75*$C1891),847)),2),R1891)))</f>
        <v>Effectuez l’étape 1</v>
      </c>
      <c r="M1891" s="56" t="str">
        <f>IF(ISTEXT(overallRate),"Effectuez l’étape 1",IF(OR(COUNT($C1891,I1891)&lt;&gt;2,overallRate=0),0,IF(E1891="Yes",ROUND(MAX(IF($B1891="Non - avec lien de dépendance",0,MIN((0.75*I1891),847)),MIN(I1891,(0.75*$C1891),847)),2),S1891)))</f>
        <v>Effectuez l’étape 1</v>
      </c>
      <c r="N1891" s="56" t="str">
        <f>IF(ISTEXT(overallRate),"Effectuez l’étape 1",IF(OR(COUNT($C1891,J1891)&lt;&gt;2,overallRate=0),0,IF(F1891="Yes",ROUND(MAX(IF($B1891="Non - avec lien de dépendance",0,MIN((0.75*J1891),847)),MIN(J1891,(0.75*$C1891),847)),2),T1891)))</f>
        <v>Effectuez l’étape 1</v>
      </c>
      <c r="O1891" s="56" t="str">
        <f>IF(ISTEXT(overallRate),"Effectuez l’étape 1",IF(OR(COUNT($C1891,K1891)&lt;&gt;2,overallRate=0),0,IF(G1891="Yes",ROUND(MAX(IF($B1891="Non - avec lien de dépendance",0,MIN((0.75*K1891),847)),MIN(K1891,(0.75*$C1891),847)),2),U1891)))</f>
        <v>Effectuez l’étape 1</v>
      </c>
      <c r="P1891" s="3">
        <f t="shared" si="29"/>
        <v>0</v>
      </c>
      <c r="R1891" s="110" t="e">
        <f>IF(revenueReduction&gt;0.3,MAX(IF($B1891="Non - avec lien de dépendance",MIN(1129,H1891,$C1891)*overallRate,MIN(1129,H1891)*overallRate),ROUND(MAX(IF($B1891="Non - avec lien de dépendance",0,MIN((0.75*H1891),847)),MIN(H1891,(0.75*$C1891),847)),2)),IF($B1891="Non - avec lien de dépendance",MIN(1129,H1891,$C1891)*overallRate,MIN(1129,H1891)*overallRate))</f>
        <v>#VALUE!</v>
      </c>
      <c r="S1891" s="110" t="e">
        <f>IF(revenueReduction&gt;0.3,MAX(IF($B1891="Non - avec lien de dépendance",MIN(1129,I1891,$C1891)*overallRate,MIN(1129,I1891)*overallRate),ROUND(MAX(IF($B1891="Non - avec lien de dépendance",0,MIN((0.75*I1891),847)),MIN(I1891,(0.75*$C1891),847)),2)),IF($B1891="Non - avec lien de dépendance",MIN(1129,I1891,$C1891)*overallRate,MIN(1129,I1891)*overallRate))</f>
        <v>#VALUE!</v>
      </c>
      <c r="T1891" s="110" t="e">
        <f>IF(revenueReduction&gt;0.3,MAX(IF($B1891="Non - avec lien de dépendance",MIN(1129,J1891,$C1891)*overallRate,MIN(1129,J1891)*overallRate),ROUND(MAX(IF($B1891="Non - avec lien de dépendance",0,MIN((0.75*J1891),847)),MIN(J1891,(0.75*$C1891),847)),2)),IF($B1891="Non - avec lien de dépendance",MIN(1129,J1891,$C1891)*overallRate,MIN(1129,J1891)*overallRate))</f>
        <v>#VALUE!</v>
      </c>
      <c r="U1891" s="110" t="e">
        <f>IF(revenueReduction&gt;0.3,MAX(IF($B1891="Non - avec lien de dépendance",MIN(1129,K1891,$C1891)*overallRate,MIN(1129,K1891)*overallRate),ROUND(MAX(IF($B1891="Non - avec lien de dépendance",0,MIN((0.75*K1891),847)),MIN(K1891,(0.75*$C1891),847)),2)),IF($B1891="Non - avec lien de dépendance",MIN(1129,K1891,$C1891)*overallRate,MIN(1129,K1891)*overallRate))</f>
        <v>#VALUE!</v>
      </c>
    </row>
    <row r="1892" spans="12:21" x14ac:dyDescent="0.5">
      <c r="L1892" s="56" t="str">
        <f>IF(ISTEXT(overallRate),"Effectuez l’étape 1",IF(OR(COUNT($C1892,H1892)&lt;&gt;2,overallRate=0),0,IF(D1892="Oui",ROUND(MAX(IF($B1892="Non - avec lien de dépendance",0,MIN((0.75*H1892),847)),MIN(H1892,(0.75*$C1892),847)),2),R1892)))</f>
        <v>Effectuez l’étape 1</v>
      </c>
      <c r="M1892" s="56" t="str">
        <f>IF(ISTEXT(overallRate),"Effectuez l’étape 1",IF(OR(COUNT($C1892,I1892)&lt;&gt;2,overallRate=0),0,IF(E1892="Yes",ROUND(MAX(IF($B1892="Non - avec lien de dépendance",0,MIN((0.75*I1892),847)),MIN(I1892,(0.75*$C1892),847)),2),S1892)))</f>
        <v>Effectuez l’étape 1</v>
      </c>
      <c r="N1892" s="56" t="str">
        <f>IF(ISTEXT(overallRate),"Effectuez l’étape 1",IF(OR(COUNT($C1892,J1892)&lt;&gt;2,overallRate=0),0,IF(F1892="Yes",ROUND(MAX(IF($B1892="Non - avec lien de dépendance",0,MIN((0.75*J1892),847)),MIN(J1892,(0.75*$C1892),847)),2),T1892)))</f>
        <v>Effectuez l’étape 1</v>
      </c>
      <c r="O1892" s="56" t="str">
        <f>IF(ISTEXT(overallRate),"Effectuez l’étape 1",IF(OR(COUNT($C1892,K1892)&lt;&gt;2,overallRate=0),0,IF(G1892="Yes",ROUND(MAX(IF($B1892="Non - avec lien de dépendance",0,MIN((0.75*K1892),847)),MIN(K1892,(0.75*$C1892),847)),2),U1892)))</f>
        <v>Effectuez l’étape 1</v>
      </c>
      <c r="P1892" s="3">
        <f t="shared" si="29"/>
        <v>0</v>
      </c>
      <c r="R1892" s="110" t="e">
        <f>IF(revenueReduction&gt;0.3,MAX(IF($B1892="Non - avec lien de dépendance",MIN(1129,H1892,$C1892)*overallRate,MIN(1129,H1892)*overallRate),ROUND(MAX(IF($B1892="Non - avec lien de dépendance",0,MIN((0.75*H1892),847)),MIN(H1892,(0.75*$C1892),847)),2)),IF($B1892="Non - avec lien de dépendance",MIN(1129,H1892,$C1892)*overallRate,MIN(1129,H1892)*overallRate))</f>
        <v>#VALUE!</v>
      </c>
      <c r="S1892" s="110" t="e">
        <f>IF(revenueReduction&gt;0.3,MAX(IF($B1892="Non - avec lien de dépendance",MIN(1129,I1892,$C1892)*overallRate,MIN(1129,I1892)*overallRate),ROUND(MAX(IF($B1892="Non - avec lien de dépendance",0,MIN((0.75*I1892),847)),MIN(I1892,(0.75*$C1892),847)),2)),IF($B1892="Non - avec lien de dépendance",MIN(1129,I1892,$C1892)*overallRate,MIN(1129,I1892)*overallRate))</f>
        <v>#VALUE!</v>
      </c>
      <c r="T1892" s="110" t="e">
        <f>IF(revenueReduction&gt;0.3,MAX(IF($B1892="Non - avec lien de dépendance",MIN(1129,J1892,$C1892)*overallRate,MIN(1129,J1892)*overallRate),ROUND(MAX(IF($B1892="Non - avec lien de dépendance",0,MIN((0.75*J1892),847)),MIN(J1892,(0.75*$C1892),847)),2)),IF($B1892="Non - avec lien de dépendance",MIN(1129,J1892,$C1892)*overallRate,MIN(1129,J1892)*overallRate))</f>
        <v>#VALUE!</v>
      </c>
      <c r="U1892" s="110" t="e">
        <f>IF(revenueReduction&gt;0.3,MAX(IF($B1892="Non - avec lien de dépendance",MIN(1129,K1892,$C1892)*overallRate,MIN(1129,K1892)*overallRate),ROUND(MAX(IF($B1892="Non - avec lien de dépendance",0,MIN((0.75*K1892),847)),MIN(K1892,(0.75*$C1892),847)),2)),IF($B1892="Non - avec lien de dépendance",MIN(1129,K1892,$C1892)*overallRate,MIN(1129,K1892)*overallRate))</f>
        <v>#VALUE!</v>
      </c>
    </row>
    <row r="1893" spans="12:21" x14ac:dyDescent="0.5">
      <c r="L1893" s="56" t="str">
        <f>IF(ISTEXT(overallRate),"Effectuez l’étape 1",IF(OR(COUNT($C1893,H1893)&lt;&gt;2,overallRate=0),0,IF(D1893="Oui",ROUND(MAX(IF($B1893="Non - avec lien de dépendance",0,MIN((0.75*H1893),847)),MIN(H1893,(0.75*$C1893),847)),2),R1893)))</f>
        <v>Effectuez l’étape 1</v>
      </c>
      <c r="M1893" s="56" t="str">
        <f>IF(ISTEXT(overallRate),"Effectuez l’étape 1",IF(OR(COUNT($C1893,I1893)&lt;&gt;2,overallRate=0),0,IF(E1893="Yes",ROUND(MAX(IF($B1893="Non - avec lien de dépendance",0,MIN((0.75*I1893),847)),MIN(I1893,(0.75*$C1893),847)),2),S1893)))</f>
        <v>Effectuez l’étape 1</v>
      </c>
      <c r="N1893" s="56" t="str">
        <f>IF(ISTEXT(overallRate),"Effectuez l’étape 1",IF(OR(COUNT($C1893,J1893)&lt;&gt;2,overallRate=0),0,IF(F1893="Yes",ROUND(MAX(IF($B1893="Non - avec lien de dépendance",0,MIN((0.75*J1893),847)),MIN(J1893,(0.75*$C1893),847)),2),T1893)))</f>
        <v>Effectuez l’étape 1</v>
      </c>
      <c r="O1893" s="56" t="str">
        <f>IF(ISTEXT(overallRate),"Effectuez l’étape 1",IF(OR(COUNT($C1893,K1893)&lt;&gt;2,overallRate=0),0,IF(G1893="Yes",ROUND(MAX(IF($B1893="Non - avec lien de dépendance",0,MIN((0.75*K1893),847)),MIN(K1893,(0.75*$C1893),847)),2),U1893)))</f>
        <v>Effectuez l’étape 1</v>
      </c>
      <c r="P1893" s="3">
        <f t="shared" si="29"/>
        <v>0</v>
      </c>
      <c r="R1893" s="110" t="e">
        <f>IF(revenueReduction&gt;0.3,MAX(IF($B1893="Non - avec lien de dépendance",MIN(1129,H1893,$C1893)*overallRate,MIN(1129,H1893)*overallRate),ROUND(MAX(IF($B1893="Non - avec lien de dépendance",0,MIN((0.75*H1893),847)),MIN(H1893,(0.75*$C1893),847)),2)),IF($B1893="Non - avec lien de dépendance",MIN(1129,H1893,$C1893)*overallRate,MIN(1129,H1893)*overallRate))</f>
        <v>#VALUE!</v>
      </c>
      <c r="S1893" s="110" t="e">
        <f>IF(revenueReduction&gt;0.3,MAX(IF($B1893="Non - avec lien de dépendance",MIN(1129,I1893,$C1893)*overallRate,MIN(1129,I1893)*overallRate),ROUND(MAX(IF($B1893="Non - avec lien de dépendance",0,MIN((0.75*I1893),847)),MIN(I1893,(0.75*$C1893),847)),2)),IF($B1893="Non - avec lien de dépendance",MIN(1129,I1893,$C1893)*overallRate,MIN(1129,I1893)*overallRate))</f>
        <v>#VALUE!</v>
      </c>
      <c r="T1893" s="110" t="e">
        <f>IF(revenueReduction&gt;0.3,MAX(IF($B1893="Non - avec lien de dépendance",MIN(1129,J1893,$C1893)*overallRate,MIN(1129,J1893)*overallRate),ROUND(MAX(IF($B1893="Non - avec lien de dépendance",0,MIN((0.75*J1893),847)),MIN(J1893,(0.75*$C1893),847)),2)),IF($B1893="Non - avec lien de dépendance",MIN(1129,J1893,$C1893)*overallRate,MIN(1129,J1893)*overallRate))</f>
        <v>#VALUE!</v>
      </c>
      <c r="U1893" s="110" t="e">
        <f>IF(revenueReduction&gt;0.3,MAX(IF($B1893="Non - avec lien de dépendance",MIN(1129,K1893,$C1893)*overallRate,MIN(1129,K1893)*overallRate),ROUND(MAX(IF($B1893="Non - avec lien de dépendance",0,MIN((0.75*K1893),847)),MIN(K1893,(0.75*$C1893),847)),2)),IF($B1893="Non - avec lien de dépendance",MIN(1129,K1893,$C1893)*overallRate,MIN(1129,K1893)*overallRate))</f>
        <v>#VALUE!</v>
      </c>
    </row>
    <row r="1894" spans="12:21" x14ac:dyDescent="0.5">
      <c r="L1894" s="56" t="str">
        <f>IF(ISTEXT(overallRate),"Effectuez l’étape 1",IF(OR(COUNT($C1894,H1894)&lt;&gt;2,overallRate=0),0,IF(D1894="Oui",ROUND(MAX(IF($B1894="Non - avec lien de dépendance",0,MIN((0.75*H1894),847)),MIN(H1894,(0.75*$C1894),847)),2),R1894)))</f>
        <v>Effectuez l’étape 1</v>
      </c>
      <c r="M1894" s="56" t="str">
        <f>IF(ISTEXT(overallRate),"Effectuez l’étape 1",IF(OR(COUNT($C1894,I1894)&lt;&gt;2,overallRate=0),0,IF(E1894="Yes",ROUND(MAX(IF($B1894="Non - avec lien de dépendance",0,MIN((0.75*I1894),847)),MIN(I1894,(0.75*$C1894),847)),2),S1894)))</f>
        <v>Effectuez l’étape 1</v>
      </c>
      <c r="N1894" s="56" t="str">
        <f>IF(ISTEXT(overallRate),"Effectuez l’étape 1",IF(OR(COUNT($C1894,J1894)&lt;&gt;2,overallRate=0),0,IF(F1894="Yes",ROUND(MAX(IF($B1894="Non - avec lien de dépendance",0,MIN((0.75*J1894),847)),MIN(J1894,(0.75*$C1894),847)),2),T1894)))</f>
        <v>Effectuez l’étape 1</v>
      </c>
      <c r="O1894" s="56" t="str">
        <f>IF(ISTEXT(overallRate),"Effectuez l’étape 1",IF(OR(COUNT($C1894,K1894)&lt;&gt;2,overallRate=0),0,IF(G1894="Yes",ROUND(MAX(IF($B1894="Non - avec lien de dépendance",0,MIN((0.75*K1894),847)),MIN(K1894,(0.75*$C1894),847)),2),U1894)))</f>
        <v>Effectuez l’étape 1</v>
      </c>
      <c r="P1894" s="3">
        <f t="shared" si="29"/>
        <v>0</v>
      </c>
      <c r="R1894" s="110" t="e">
        <f>IF(revenueReduction&gt;0.3,MAX(IF($B1894="Non - avec lien de dépendance",MIN(1129,H1894,$C1894)*overallRate,MIN(1129,H1894)*overallRate),ROUND(MAX(IF($B1894="Non - avec lien de dépendance",0,MIN((0.75*H1894),847)),MIN(H1894,(0.75*$C1894),847)),2)),IF($B1894="Non - avec lien de dépendance",MIN(1129,H1894,$C1894)*overallRate,MIN(1129,H1894)*overallRate))</f>
        <v>#VALUE!</v>
      </c>
      <c r="S1894" s="110" t="e">
        <f>IF(revenueReduction&gt;0.3,MAX(IF($B1894="Non - avec lien de dépendance",MIN(1129,I1894,$C1894)*overallRate,MIN(1129,I1894)*overallRate),ROUND(MAX(IF($B1894="Non - avec lien de dépendance",0,MIN((0.75*I1894),847)),MIN(I1894,(0.75*$C1894),847)),2)),IF($B1894="Non - avec lien de dépendance",MIN(1129,I1894,$C1894)*overallRate,MIN(1129,I1894)*overallRate))</f>
        <v>#VALUE!</v>
      </c>
      <c r="T1894" s="110" t="e">
        <f>IF(revenueReduction&gt;0.3,MAX(IF($B1894="Non - avec lien de dépendance",MIN(1129,J1894,$C1894)*overallRate,MIN(1129,J1894)*overallRate),ROUND(MAX(IF($B1894="Non - avec lien de dépendance",0,MIN((0.75*J1894),847)),MIN(J1894,(0.75*$C1894),847)),2)),IF($B1894="Non - avec lien de dépendance",MIN(1129,J1894,$C1894)*overallRate,MIN(1129,J1894)*overallRate))</f>
        <v>#VALUE!</v>
      </c>
      <c r="U1894" s="110" t="e">
        <f>IF(revenueReduction&gt;0.3,MAX(IF($B1894="Non - avec lien de dépendance",MIN(1129,K1894,$C1894)*overallRate,MIN(1129,K1894)*overallRate),ROUND(MAX(IF($B1894="Non - avec lien de dépendance",0,MIN((0.75*K1894),847)),MIN(K1894,(0.75*$C1894),847)),2)),IF($B1894="Non - avec lien de dépendance",MIN(1129,K1894,$C1894)*overallRate,MIN(1129,K1894)*overallRate))</f>
        <v>#VALUE!</v>
      </c>
    </row>
    <row r="1895" spans="12:21" x14ac:dyDescent="0.5">
      <c r="L1895" s="56" t="str">
        <f>IF(ISTEXT(overallRate),"Effectuez l’étape 1",IF(OR(COUNT($C1895,H1895)&lt;&gt;2,overallRate=0),0,IF(D1895="Oui",ROUND(MAX(IF($B1895="Non - avec lien de dépendance",0,MIN((0.75*H1895),847)),MIN(H1895,(0.75*$C1895),847)),2),R1895)))</f>
        <v>Effectuez l’étape 1</v>
      </c>
      <c r="M1895" s="56" t="str">
        <f>IF(ISTEXT(overallRate),"Effectuez l’étape 1",IF(OR(COUNT($C1895,I1895)&lt;&gt;2,overallRate=0),0,IF(E1895="Yes",ROUND(MAX(IF($B1895="Non - avec lien de dépendance",0,MIN((0.75*I1895),847)),MIN(I1895,(0.75*$C1895),847)),2),S1895)))</f>
        <v>Effectuez l’étape 1</v>
      </c>
      <c r="N1895" s="56" t="str">
        <f>IF(ISTEXT(overallRate),"Effectuez l’étape 1",IF(OR(COUNT($C1895,J1895)&lt;&gt;2,overallRate=0),0,IF(F1895="Yes",ROUND(MAX(IF($B1895="Non - avec lien de dépendance",0,MIN((0.75*J1895),847)),MIN(J1895,(0.75*$C1895),847)),2),T1895)))</f>
        <v>Effectuez l’étape 1</v>
      </c>
      <c r="O1895" s="56" t="str">
        <f>IF(ISTEXT(overallRate),"Effectuez l’étape 1",IF(OR(COUNT($C1895,K1895)&lt;&gt;2,overallRate=0),0,IF(G1895="Yes",ROUND(MAX(IF($B1895="Non - avec lien de dépendance",0,MIN((0.75*K1895),847)),MIN(K1895,(0.75*$C1895),847)),2),U1895)))</f>
        <v>Effectuez l’étape 1</v>
      </c>
      <c r="P1895" s="3">
        <f t="shared" si="29"/>
        <v>0</v>
      </c>
      <c r="R1895" s="110" t="e">
        <f>IF(revenueReduction&gt;0.3,MAX(IF($B1895="Non - avec lien de dépendance",MIN(1129,H1895,$C1895)*overallRate,MIN(1129,H1895)*overallRate),ROUND(MAX(IF($B1895="Non - avec lien de dépendance",0,MIN((0.75*H1895),847)),MIN(H1895,(0.75*$C1895),847)),2)),IF($B1895="Non - avec lien de dépendance",MIN(1129,H1895,$C1895)*overallRate,MIN(1129,H1895)*overallRate))</f>
        <v>#VALUE!</v>
      </c>
      <c r="S1895" s="110" t="e">
        <f>IF(revenueReduction&gt;0.3,MAX(IF($B1895="Non - avec lien de dépendance",MIN(1129,I1895,$C1895)*overallRate,MIN(1129,I1895)*overallRate),ROUND(MAX(IF($B1895="Non - avec lien de dépendance",0,MIN((0.75*I1895),847)),MIN(I1895,(0.75*$C1895),847)),2)),IF($B1895="Non - avec lien de dépendance",MIN(1129,I1895,$C1895)*overallRate,MIN(1129,I1895)*overallRate))</f>
        <v>#VALUE!</v>
      </c>
      <c r="T1895" s="110" t="e">
        <f>IF(revenueReduction&gt;0.3,MAX(IF($B1895="Non - avec lien de dépendance",MIN(1129,J1895,$C1895)*overallRate,MIN(1129,J1895)*overallRate),ROUND(MAX(IF($B1895="Non - avec lien de dépendance",0,MIN((0.75*J1895),847)),MIN(J1895,(0.75*$C1895),847)),2)),IF($B1895="Non - avec lien de dépendance",MIN(1129,J1895,$C1895)*overallRate,MIN(1129,J1895)*overallRate))</f>
        <v>#VALUE!</v>
      </c>
      <c r="U1895" s="110" t="e">
        <f>IF(revenueReduction&gt;0.3,MAX(IF($B1895="Non - avec lien de dépendance",MIN(1129,K1895,$C1895)*overallRate,MIN(1129,K1895)*overallRate),ROUND(MAX(IF($B1895="Non - avec lien de dépendance",0,MIN((0.75*K1895),847)),MIN(K1895,(0.75*$C1895),847)),2)),IF($B1895="Non - avec lien de dépendance",MIN(1129,K1895,$C1895)*overallRate,MIN(1129,K1895)*overallRate))</f>
        <v>#VALUE!</v>
      </c>
    </row>
    <row r="1896" spans="12:21" x14ac:dyDescent="0.5">
      <c r="L1896" s="56" t="str">
        <f>IF(ISTEXT(overallRate),"Effectuez l’étape 1",IF(OR(COUNT($C1896,H1896)&lt;&gt;2,overallRate=0),0,IF(D1896="Oui",ROUND(MAX(IF($B1896="Non - avec lien de dépendance",0,MIN((0.75*H1896),847)),MIN(H1896,(0.75*$C1896),847)),2),R1896)))</f>
        <v>Effectuez l’étape 1</v>
      </c>
      <c r="M1896" s="56" t="str">
        <f>IF(ISTEXT(overallRate),"Effectuez l’étape 1",IF(OR(COUNT($C1896,I1896)&lt;&gt;2,overallRate=0),0,IF(E1896="Yes",ROUND(MAX(IF($B1896="Non - avec lien de dépendance",0,MIN((0.75*I1896),847)),MIN(I1896,(0.75*$C1896),847)),2),S1896)))</f>
        <v>Effectuez l’étape 1</v>
      </c>
      <c r="N1896" s="56" t="str">
        <f>IF(ISTEXT(overallRate),"Effectuez l’étape 1",IF(OR(COUNT($C1896,J1896)&lt;&gt;2,overallRate=0),0,IF(F1896="Yes",ROUND(MAX(IF($B1896="Non - avec lien de dépendance",0,MIN((0.75*J1896),847)),MIN(J1896,(0.75*$C1896),847)),2),T1896)))</f>
        <v>Effectuez l’étape 1</v>
      </c>
      <c r="O1896" s="56" t="str">
        <f>IF(ISTEXT(overallRate),"Effectuez l’étape 1",IF(OR(COUNT($C1896,K1896)&lt;&gt;2,overallRate=0),0,IF(G1896="Yes",ROUND(MAX(IF($B1896="Non - avec lien de dépendance",0,MIN((0.75*K1896),847)),MIN(K1896,(0.75*$C1896),847)),2),U1896)))</f>
        <v>Effectuez l’étape 1</v>
      </c>
      <c r="P1896" s="3">
        <f t="shared" si="29"/>
        <v>0</v>
      </c>
      <c r="R1896" s="110" t="e">
        <f>IF(revenueReduction&gt;0.3,MAX(IF($B1896="Non - avec lien de dépendance",MIN(1129,H1896,$C1896)*overallRate,MIN(1129,H1896)*overallRate),ROUND(MAX(IF($B1896="Non - avec lien de dépendance",0,MIN((0.75*H1896),847)),MIN(H1896,(0.75*$C1896),847)),2)),IF($B1896="Non - avec lien de dépendance",MIN(1129,H1896,$C1896)*overallRate,MIN(1129,H1896)*overallRate))</f>
        <v>#VALUE!</v>
      </c>
      <c r="S1896" s="110" t="e">
        <f>IF(revenueReduction&gt;0.3,MAX(IF($B1896="Non - avec lien de dépendance",MIN(1129,I1896,$C1896)*overallRate,MIN(1129,I1896)*overallRate),ROUND(MAX(IF($B1896="Non - avec lien de dépendance",0,MIN((0.75*I1896),847)),MIN(I1896,(0.75*$C1896),847)),2)),IF($B1896="Non - avec lien de dépendance",MIN(1129,I1896,$C1896)*overallRate,MIN(1129,I1896)*overallRate))</f>
        <v>#VALUE!</v>
      </c>
      <c r="T1896" s="110" t="e">
        <f>IF(revenueReduction&gt;0.3,MAX(IF($B1896="Non - avec lien de dépendance",MIN(1129,J1896,$C1896)*overallRate,MIN(1129,J1896)*overallRate),ROUND(MAX(IF($B1896="Non - avec lien de dépendance",0,MIN((0.75*J1896),847)),MIN(J1896,(0.75*$C1896),847)),2)),IF($B1896="Non - avec lien de dépendance",MIN(1129,J1896,$C1896)*overallRate,MIN(1129,J1896)*overallRate))</f>
        <v>#VALUE!</v>
      </c>
      <c r="U1896" s="110" t="e">
        <f>IF(revenueReduction&gt;0.3,MAX(IF($B1896="Non - avec lien de dépendance",MIN(1129,K1896,$C1896)*overallRate,MIN(1129,K1896)*overallRate),ROUND(MAX(IF($B1896="Non - avec lien de dépendance",0,MIN((0.75*K1896),847)),MIN(K1896,(0.75*$C1896),847)),2)),IF($B1896="Non - avec lien de dépendance",MIN(1129,K1896,$C1896)*overallRate,MIN(1129,K1896)*overallRate))</f>
        <v>#VALUE!</v>
      </c>
    </row>
    <row r="1897" spans="12:21" x14ac:dyDescent="0.5">
      <c r="L1897" s="56" t="str">
        <f>IF(ISTEXT(overallRate),"Effectuez l’étape 1",IF(OR(COUNT($C1897,H1897)&lt;&gt;2,overallRate=0),0,IF(D1897="Oui",ROUND(MAX(IF($B1897="Non - avec lien de dépendance",0,MIN((0.75*H1897),847)),MIN(H1897,(0.75*$C1897),847)),2),R1897)))</f>
        <v>Effectuez l’étape 1</v>
      </c>
      <c r="M1897" s="56" t="str">
        <f>IF(ISTEXT(overallRate),"Effectuez l’étape 1",IF(OR(COUNT($C1897,I1897)&lt;&gt;2,overallRate=0),0,IF(E1897="Yes",ROUND(MAX(IF($B1897="Non - avec lien de dépendance",0,MIN((0.75*I1897),847)),MIN(I1897,(0.75*$C1897),847)),2),S1897)))</f>
        <v>Effectuez l’étape 1</v>
      </c>
      <c r="N1897" s="56" t="str">
        <f>IF(ISTEXT(overallRate),"Effectuez l’étape 1",IF(OR(COUNT($C1897,J1897)&lt;&gt;2,overallRate=0),0,IF(F1897="Yes",ROUND(MAX(IF($B1897="Non - avec lien de dépendance",0,MIN((0.75*J1897),847)),MIN(J1897,(0.75*$C1897),847)),2),T1897)))</f>
        <v>Effectuez l’étape 1</v>
      </c>
      <c r="O1897" s="56" t="str">
        <f>IF(ISTEXT(overallRate),"Effectuez l’étape 1",IF(OR(COUNT($C1897,K1897)&lt;&gt;2,overallRate=0),0,IF(G1897="Yes",ROUND(MAX(IF($B1897="Non - avec lien de dépendance",0,MIN((0.75*K1897),847)),MIN(K1897,(0.75*$C1897),847)),2),U1897)))</f>
        <v>Effectuez l’étape 1</v>
      </c>
      <c r="P1897" s="3">
        <f t="shared" si="29"/>
        <v>0</v>
      </c>
      <c r="R1897" s="110" t="e">
        <f>IF(revenueReduction&gt;0.3,MAX(IF($B1897="Non - avec lien de dépendance",MIN(1129,H1897,$C1897)*overallRate,MIN(1129,H1897)*overallRate),ROUND(MAX(IF($B1897="Non - avec lien de dépendance",0,MIN((0.75*H1897),847)),MIN(H1897,(0.75*$C1897),847)),2)),IF($B1897="Non - avec lien de dépendance",MIN(1129,H1897,$C1897)*overallRate,MIN(1129,H1897)*overallRate))</f>
        <v>#VALUE!</v>
      </c>
      <c r="S1897" s="110" t="e">
        <f>IF(revenueReduction&gt;0.3,MAX(IF($B1897="Non - avec lien de dépendance",MIN(1129,I1897,$C1897)*overallRate,MIN(1129,I1897)*overallRate),ROUND(MAX(IF($B1897="Non - avec lien de dépendance",0,MIN((0.75*I1897),847)),MIN(I1897,(0.75*$C1897),847)),2)),IF($B1897="Non - avec lien de dépendance",MIN(1129,I1897,$C1897)*overallRate,MIN(1129,I1897)*overallRate))</f>
        <v>#VALUE!</v>
      </c>
      <c r="T1897" s="110" t="e">
        <f>IF(revenueReduction&gt;0.3,MAX(IF($B1897="Non - avec lien de dépendance",MIN(1129,J1897,$C1897)*overallRate,MIN(1129,J1897)*overallRate),ROUND(MAX(IF($B1897="Non - avec lien de dépendance",0,MIN((0.75*J1897),847)),MIN(J1897,(0.75*$C1897),847)),2)),IF($B1897="Non - avec lien de dépendance",MIN(1129,J1897,$C1897)*overallRate,MIN(1129,J1897)*overallRate))</f>
        <v>#VALUE!</v>
      </c>
      <c r="U1897" s="110" t="e">
        <f>IF(revenueReduction&gt;0.3,MAX(IF($B1897="Non - avec lien de dépendance",MIN(1129,K1897,$C1897)*overallRate,MIN(1129,K1897)*overallRate),ROUND(MAX(IF($B1897="Non - avec lien de dépendance",0,MIN((0.75*K1897),847)),MIN(K1897,(0.75*$C1897),847)),2)),IF($B1897="Non - avec lien de dépendance",MIN(1129,K1897,$C1897)*overallRate,MIN(1129,K1897)*overallRate))</f>
        <v>#VALUE!</v>
      </c>
    </row>
    <row r="1898" spans="12:21" x14ac:dyDescent="0.5">
      <c r="L1898" s="56" t="str">
        <f>IF(ISTEXT(overallRate),"Effectuez l’étape 1",IF(OR(COUNT($C1898,H1898)&lt;&gt;2,overallRate=0),0,IF(D1898="Oui",ROUND(MAX(IF($B1898="Non - avec lien de dépendance",0,MIN((0.75*H1898),847)),MIN(H1898,(0.75*$C1898),847)),2),R1898)))</f>
        <v>Effectuez l’étape 1</v>
      </c>
      <c r="M1898" s="56" t="str">
        <f>IF(ISTEXT(overallRate),"Effectuez l’étape 1",IF(OR(COUNT($C1898,I1898)&lt;&gt;2,overallRate=0),0,IF(E1898="Yes",ROUND(MAX(IF($B1898="Non - avec lien de dépendance",0,MIN((0.75*I1898),847)),MIN(I1898,(0.75*$C1898),847)),2),S1898)))</f>
        <v>Effectuez l’étape 1</v>
      </c>
      <c r="N1898" s="56" t="str">
        <f>IF(ISTEXT(overallRate),"Effectuez l’étape 1",IF(OR(COUNT($C1898,J1898)&lt;&gt;2,overallRate=0),0,IF(F1898="Yes",ROUND(MAX(IF($B1898="Non - avec lien de dépendance",0,MIN((0.75*J1898),847)),MIN(J1898,(0.75*$C1898),847)),2),T1898)))</f>
        <v>Effectuez l’étape 1</v>
      </c>
      <c r="O1898" s="56" t="str">
        <f>IF(ISTEXT(overallRate),"Effectuez l’étape 1",IF(OR(COUNT($C1898,K1898)&lt;&gt;2,overallRate=0),0,IF(G1898="Yes",ROUND(MAX(IF($B1898="Non - avec lien de dépendance",0,MIN((0.75*K1898),847)),MIN(K1898,(0.75*$C1898),847)),2),U1898)))</f>
        <v>Effectuez l’étape 1</v>
      </c>
      <c r="P1898" s="3">
        <f t="shared" si="29"/>
        <v>0</v>
      </c>
      <c r="R1898" s="110" t="e">
        <f>IF(revenueReduction&gt;0.3,MAX(IF($B1898="Non - avec lien de dépendance",MIN(1129,H1898,$C1898)*overallRate,MIN(1129,H1898)*overallRate),ROUND(MAX(IF($B1898="Non - avec lien de dépendance",0,MIN((0.75*H1898),847)),MIN(H1898,(0.75*$C1898),847)),2)),IF($B1898="Non - avec lien de dépendance",MIN(1129,H1898,$C1898)*overallRate,MIN(1129,H1898)*overallRate))</f>
        <v>#VALUE!</v>
      </c>
      <c r="S1898" s="110" t="e">
        <f>IF(revenueReduction&gt;0.3,MAX(IF($B1898="Non - avec lien de dépendance",MIN(1129,I1898,$C1898)*overallRate,MIN(1129,I1898)*overallRate),ROUND(MAX(IF($B1898="Non - avec lien de dépendance",0,MIN((0.75*I1898),847)),MIN(I1898,(0.75*$C1898),847)),2)),IF($B1898="Non - avec lien de dépendance",MIN(1129,I1898,$C1898)*overallRate,MIN(1129,I1898)*overallRate))</f>
        <v>#VALUE!</v>
      </c>
      <c r="T1898" s="110" t="e">
        <f>IF(revenueReduction&gt;0.3,MAX(IF($B1898="Non - avec lien de dépendance",MIN(1129,J1898,$C1898)*overallRate,MIN(1129,J1898)*overallRate),ROUND(MAX(IF($B1898="Non - avec lien de dépendance",0,MIN((0.75*J1898),847)),MIN(J1898,(0.75*$C1898),847)),2)),IF($B1898="Non - avec lien de dépendance",MIN(1129,J1898,$C1898)*overallRate,MIN(1129,J1898)*overallRate))</f>
        <v>#VALUE!</v>
      </c>
      <c r="U1898" s="110" t="e">
        <f>IF(revenueReduction&gt;0.3,MAX(IF($B1898="Non - avec lien de dépendance",MIN(1129,K1898,$C1898)*overallRate,MIN(1129,K1898)*overallRate),ROUND(MAX(IF($B1898="Non - avec lien de dépendance",0,MIN((0.75*K1898),847)),MIN(K1898,(0.75*$C1898),847)),2)),IF($B1898="Non - avec lien de dépendance",MIN(1129,K1898,$C1898)*overallRate,MIN(1129,K1898)*overallRate))</f>
        <v>#VALUE!</v>
      </c>
    </row>
    <row r="1899" spans="12:21" x14ac:dyDescent="0.5">
      <c r="L1899" s="56" t="str">
        <f>IF(ISTEXT(overallRate),"Effectuez l’étape 1",IF(OR(COUNT($C1899,H1899)&lt;&gt;2,overallRate=0),0,IF(D1899="Oui",ROUND(MAX(IF($B1899="Non - avec lien de dépendance",0,MIN((0.75*H1899),847)),MIN(H1899,(0.75*$C1899),847)),2),R1899)))</f>
        <v>Effectuez l’étape 1</v>
      </c>
      <c r="M1899" s="56" t="str">
        <f>IF(ISTEXT(overallRate),"Effectuez l’étape 1",IF(OR(COUNT($C1899,I1899)&lt;&gt;2,overallRate=0),0,IF(E1899="Yes",ROUND(MAX(IF($B1899="Non - avec lien de dépendance",0,MIN((0.75*I1899),847)),MIN(I1899,(0.75*$C1899),847)),2),S1899)))</f>
        <v>Effectuez l’étape 1</v>
      </c>
      <c r="N1899" s="56" t="str">
        <f>IF(ISTEXT(overallRate),"Effectuez l’étape 1",IF(OR(COUNT($C1899,J1899)&lt;&gt;2,overallRate=0),0,IF(F1899="Yes",ROUND(MAX(IF($B1899="Non - avec lien de dépendance",0,MIN((0.75*J1899),847)),MIN(J1899,(0.75*$C1899),847)),2),T1899)))</f>
        <v>Effectuez l’étape 1</v>
      </c>
      <c r="O1899" s="56" t="str">
        <f>IF(ISTEXT(overallRate),"Effectuez l’étape 1",IF(OR(COUNT($C1899,K1899)&lt;&gt;2,overallRate=0),0,IF(G1899="Yes",ROUND(MAX(IF($B1899="Non - avec lien de dépendance",0,MIN((0.75*K1899),847)),MIN(K1899,(0.75*$C1899),847)),2),U1899)))</f>
        <v>Effectuez l’étape 1</v>
      </c>
      <c r="P1899" s="3">
        <f t="shared" si="29"/>
        <v>0</v>
      </c>
      <c r="R1899" s="110" t="e">
        <f>IF(revenueReduction&gt;0.3,MAX(IF($B1899="Non - avec lien de dépendance",MIN(1129,H1899,$C1899)*overallRate,MIN(1129,H1899)*overallRate),ROUND(MAX(IF($B1899="Non - avec lien de dépendance",0,MIN((0.75*H1899),847)),MIN(H1899,(0.75*$C1899),847)),2)),IF($B1899="Non - avec lien de dépendance",MIN(1129,H1899,$C1899)*overallRate,MIN(1129,H1899)*overallRate))</f>
        <v>#VALUE!</v>
      </c>
      <c r="S1899" s="110" t="e">
        <f>IF(revenueReduction&gt;0.3,MAX(IF($B1899="Non - avec lien de dépendance",MIN(1129,I1899,$C1899)*overallRate,MIN(1129,I1899)*overallRate),ROUND(MAX(IF($B1899="Non - avec lien de dépendance",0,MIN((0.75*I1899),847)),MIN(I1899,(0.75*$C1899),847)),2)),IF($B1899="Non - avec lien de dépendance",MIN(1129,I1899,$C1899)*overallRate,MIN(1129,I1899)*overallRate))</f>
        <v>#VALUE!</v>
      </c>
      <c r="T1899" s="110" t="e">
        <f>IF(revenueReduction&gt;0.3,MAX(IF($B1899="Non - avec lien de dépendance",MIN(1129,J1899,$C1899)*overallRate,MIN(1129,J1899)*overallRate),ROUND(MAX(IF($B1899="Non - avec lien de dépendance",0,MIN((0.75*J1899),847)),MIN(J1899,(0.75*$C1899),847)),2)),IF($B1899="Non - avec lien de dépendance",MIN(1129,J1899,$C1899)*overallRate,MIN(1129,J1899)*overallRate))</f>
        <v>#VALUE!</v>
      </c>
      <c r="U1899" s="110" t="e">
        <f>IF(revenueReduction&gt;0.3,MAX(IF($B1899="Non - avec lien de dépendance",MIN(1129,K1899,$C1899)*overallRate,MIN(1129,K1899)*overallRate),ROUND(MAX(IF($B1899="Non - avec lien de dépendance",0,MIN((0.75*K1899),847)),MIN(K1899,(0.75*$C1899),847)),2)),IF($B1899="Non - avec lien de dépendance",MIN(1129,K1899,$C1899)*overallRate,MIN(1129,K1899)*overallRate))</f>
        <v>#VALUE!</v>
      </c>
    </row>
    <row r="1900" spans="12:21" x14ac:dyDescent="0.5">
      <c r="L1900" s="56" t="str">
        <f>IF(ISTEXT(overallRate),"Effectuez l’étape 1",IF(OR(COUNT($C1900,H1900)&lt;&gt;2,overallRate=0),0,IF(D1900="Oui",ROUND(MAX(IF($B1900="Non - avec lien de dépendance",0,MIN((0.75*H1900),847)),MIN(H1900,(0.75*$C1900),847)),2),R1900)))</f>
        <v>Effectuez l’étape 1</v>
      </c>
      <c r="M1900" s="56" t="str">
        <f>IF(ISTEXT(overallRate),"Effectuez l’étape 1",IF(OR(COUNT($C1900,I1900)&lt;&gt;2,overallRate=0),0,IF(E1900="Yes",ROUND(MAX(IF($B1900="Non - avec lien de dépendance",0,MIN((0.75*I1900),847)),MIN(I1900,(0.75*$C1900),847)),2),S1900)))</f>
        <v>Effectuez l’étape 1</v>
      </c>
      <c r="N1900" s="56" t="str">
        <f>IF(ISTEXT(overallRate),"Effectuez l’étape 1",IF(OR(COUNT($C1900,J1900)&lt;&gt;2,overallRate=0),0,IF(F1900="Yes",ROUND(MAX(IF($B1900="Non - avec lien de dépendance",0,MIN((0.75*J1900),847)),MIN(J1900,(0.75*$C1900),847)),2),T1900)))</f>
        <v>Effectuez l’étape 1</v>
      </c>
      <c r="O1900" s="56" t="str">
        <f>IF(ISTEXT(overallRate),"Effectuez l’étape 1",IF(OR(COUNT($C1900,K1900)&lt;&gt;2,overallRate=0),0,IF(G1900="Yes",ROUND(MAX(IF($B1900="Non - avec lien de dépendance",0,MIN((0.75*K1900),847)),MIN(K1900,(0.75*$C1900),847)),2),U1900)))</f>
        <v>Effectuez l’étape 1</v>
      </c>
      <c r="P1900" s="3">
        <f t="shared" si="29"/>
        <v>0</v>
      </c>
      <c r="R1900" s="110" t="e">
        <f>IF(revenueReduction&gt;0.3,MAX(IF($B1900="Non - avec lien de dépendance",MIN(1129,H1900,$C1900)*overallRate,MIN(1129,H1900)*overallRate),ROUND(MAX(IF($B1900="Non - avec lien de dépendance",0,MIN((0.75*H1900),847)),MIN(H1900,(0.75*$C1900),847)),2)),IF($B1900="Non - avec lien de dépendance",MIN(1129,H1900,$C1900)*overallRate,MIN(1129,H1900)*overallRate))</f>
        <v>#VALUE!</v>
      </c>
      <c r="S1900" s="110" t="e">
        <f>IF(revenueReduction&gt;0.3,MAX(IF($B1900="Non - avec lien de dépendance",MIN(1129,I1900,$C1900)*overallRate,MIN(1129,I1900)*overallRate),ROUND(MAX(IF($B1900="Non - avec lien de dépendance",0,MIN((0.75*I1900),847)),MIN(I1900,(0.75*$C1900),847)),2)),IF($B1900="Non - avec lien de dépendance",MIN(1129,I1900,$C1900)*overallRate,MIN(1129,I1900)*overallRate))</f>
        <v>#VALUE!</v>
      </c>
      <c r="T1900" s="110" t="e">
        <f>IF(revenueReduction&gt;0.3,MAX(IF($B1900="Non - avec lien de dépendance",MIN(1129,J1900,$C1900)*overallRate,MIN(1129,J1900)*overallRate),ROUND(MAX(IF($B1900="Non - avec lien de dépendance",0,MIN((0.75*J1900),847)),MIN(J1900,(0.75*$C1900),847)),2)),IF($B1900="Non - avec lien de dépendance",MIN(1129,J1900,$C1900)*overallRate,MIN(1129,J1900)*overallRate))</f>
        <v>#VALUE!</v>
      </c>
      <c r="U1900" s="110" t="e">
        <f>IF(revenueReduction&gt;0.3,MAX(IF($B1900="Non - avec lien de dépendance",MIN(1129,K1900,$C1900)*overallRate,MIN(1129,K1900)*overallRate),ROUND(MAX(IF($B1900="Non - avec lien de dépendance",0,MIN((0.75*K1900),847)),MIN(K1900,(0.75*$C1900),847)),2)),IF($B1900="Non - avec lien de dépendance",MIN(1129,K1900,$C1900)*overallRate,MIN(1129,K1900)*overallRate))</f>
        <v>#VALUE!</v>
      </c>
    </row>
    <row r="1901" spans="12:21" x14ac:dyDescent="0.5">
      <c r="L1901" s="56" t="str">
        <f>IF(ISTEXT(overallRate),"Effectuez l’étape 1",IF(OR(COUNT($C1901,H1901)&lt;&gt;2,overallRate=0),0,IF(D1901="Oui",ROUND(MAX(IF($B1901="Non - avec lien de dépendance",0,MIN((0.75*H1901),847)),MIN(H1901,(0.75*$C1901),847)),2),R1901)))</f>
        <v>Effectuez l’étape 1</v>
      </c>
      <c r="M1901" s="56" t="str">
        <f>IF(ISTEXT(overallRate),"Effectuez l’étape 1",IF(OR(COUNT($C1901,I1901)&lt;&gt;2,overallRate=0),0,IF(E1901="Yes",ROUND(MAX(IF($B1901="Non - avec lien de dépendance",0,MIN((0.75*I1901),847)),MIN(I1901,(0.75*$C1901),847)),2),S1901)))</f>
        <v>Effectuez l’étape 1</v>
      </c>
      <c r="N1901" s="56" t="str">
        <f>IF(ISTEXT(overallRate),"Effectuez l’étape 1",IF(OR(COUNT($C1901,J1901)&lt;&gt;2,overallRate=0),0,IF(F1901="Yes",ROUND(MAX(IF($B1901="Non - avec lien de dépendance",0,MIN((0.75*J1901),847)),MIN(J1901,(0.75*$C1901),847)),2),T1901)))</f>
        <v>Effectuez l’étape 1</v>
      </c>
      <c r="O1901" s="56" t="str">
        <f>IF(ISTEXT(overallRate),"Effectuez l’étape 1",IF(OR(COUNT($C1901,K1901)&lt;&gt;2,overallRate=0),0,IF(G1901="Yes",ROUND(MAX(IF($B1901="Non - avec lien de dépendance",0,MIN((0.75*K1901),847)),MIN(K1901,(0.75*$C1901),847)),2),U1901)))</f>
        <v>Effectuez l’étape 1</v>
      </c>
      <c r="P1901" s="3">
        <f t="shared" si="29"/>
        <v>0</v>
      </c>
      <c r="R1901" s="110" t="e">
        <f>IF(revenueReduction&gt;0.3,MAX(IF($B1901="Non - avec lien de dépendance",MIN(1129,H1901,$C1901)*overallRate,MIN(1129,H1901)*overallRate),ROUND(MAX(IF($B1901="Non - avec lien de dépendance",0,MIN((0.75*H1901),847)),MIN(H1901,(0.75*$C1901),847)),2)),IF($B1901="Non - avec lien de dépendance",MIN(1129,H1901,$C1901)*overallRate,MIN(1129,H1901)*overallRate))</f>
        <v>#VALUE!</v>
      </c>
      <c r="S1901" s="110" t="e">
        <f>IF(revenueReduction&gt;0.3,MAX(IF($B1901="Non - avec lien de dépendance",MIN(1129,I1901,$C1901)*overallRate,MIN(1129,I1901)*overallRate),ROUND(MAX(IF($B1901="Non - avec lien de dépendance",0,MIN((0.75*I1901),847)),MIN(I1901,(0.75*$C1901),847)),2)),IF($B1901="Non - avec lien de dépendance",MIN(1129,I1901,$C1901)*overallRate,MIN(1129,I1901)*overallRate))</f>
        <v>#VALUE!</v>
      </c>
      <c r="T1901" s="110" t="e">
        <f>IF(revenueReduction&gt;0.3,MAX(IF($B1901="Non - avec lien de dépendance",MIN(1129,J1901,$C1901)*overallRate,MIN(1129,J1901)*overallRate),ROUND(MAX(IF($B1901="Non - avec lien de dépendance",0,MIN((0.75*J1901),847)),MIN(J1901,(0.75*$C1901),847)),2)),IF($B1901="Non - avec lien de dépendance",MIN(1129,J1901,$C1901)*overallRate,MIN(1129,J1901)*overallRate))</f>
        <v>#VALUE!</v>
      </c>
      <c r="U1901" s="110" t="e">
        <f>IF(revenueReduction&gt;0.3,MAX(IF($B1901="Non - avec lien de dépendance",MIN(1129,K1901,$C1901)*overallRate,MIN(1129,K1901)*overallRate),ROUND(MAX(IF($B1901="Non - avec lien de dépendance",0,MIN((0.75*K1901),847)),MIN(K1901,(0.75*$C1901),847)),2)),IF($B1901="Non - avec lien de dépendance",MIN(1129,K1901,$C1901)*overallRate,MIN(1129,K1901)*overallRate))</f>
        <v>#VALUE!</v>
      </c>
    </row>
    <row r="1902" spans="12:21" x14ac:dyDescent="0.5">
      <c r="L1902" s="56" t="str">
        <f>IF(ISTEXT(overallRate),"Effectuez l’étape 1",IF(OR(COUNT($C1902,H1902)&lt;&gt;2,overallRate=0),0,IF(D1902="Oui",ROUND(MAX(IF($B1902="Non - avec lien de dépendance",0,MIN((0.75*H1902),847)),MIN(H1902,(0.75*$C1902),847)),2),R1902)))</f>
        <v>Effectuez l’étape 1</v>
      </c>
      <c r="M1902" s="56" t="str">
        <f>IF(ISTEXT(overallRate),"Effectuez l’étape 1",IF(OR(COUNT($C1902,I1902)&lt;&gt;2,overallRate=0),0,IF(E1902="Yes",ROUND(MAX(IF($B1902="Non - avec lien de dépendance",0,MIN((0.75*I1902),847)),MIN(I1902,(0.75*$C1902),847)),2),S1902)))</f>
        <v>Effectuez l’étape 1</v>
      </c>
      <c r="N1902" s="56" t="str">
        <f>IF(ISTEXT(overallRate),"Effectuez l’étape 1",IF(OR(COUNT($C1902,J1902)&lt;&gt;2,overallRate=0),0,IF(F1902="Yes",ROUND(MAX(IF($B1902="Non - avec lien de dépendance",0,MIN((0.75*J1902),847)),MIN(J1902,(0.75*$C1902),847)),2),T1902)))</f>
        <v>Effectuez l’étape 1</v>
      </c>
      <c r="O1902" s="56" t="str">
        <f>IF(ISTEXT(overallRate),"Effectuez l’étape 1",IF(OR(COUNT($C1902,K1902)&lt;&gt;2,overallRate=0),0,IF(G1902="Yes",ROUND(MAX(IF($B1902="Non - avec lien de dépendance",0,MIN((0.75*K1902),847)),MIN(K1902,(0.75*$C1902),847)),2),U1902)))</f>
        <v>Effectuez l’étape 1</v>
      </c>
      <c r="P1902" s="3">
        <f t="shared" si="29"/>
        <v>0</v>
      </c>
      <c r="R1902" s="110" t="e">
        <f>IF(revenueReduction&gt;0.3,MAX(IF($B1902="Non - avec lien de dépendance",MIN(1129,H1902,$C1902)*overallRate,MIN(1129,H1902)*overallRate),ROUND(MAX(IF($B1902="Non - avec lien de dépendance",0,MIN((0.75*H1902),847)),MIN(H1902,(0.75*$C1902),847)),2)),IF($B1902="Non - avec lien de dépendance",MIN(1129,H1902,$C1902)*overallRate,MIN(1129,H1902)*overallRate))</f>
        <v>#VALUE!</v>
      </c>
      <c r="S1902" s="110" t="e">
        <f>IF(revenueReduction&gt;0.3,MAX(IF($B1902="Non - avec lien de dépendance",MIN(1129,I1902,$C1902)*overallRate,MIN(1129,I1902)*overallRate),ROUND(MAX(IF($B1902="Non - avec lien de dépendance",0,MIN((0.75*I1902),847)),MIN(I1902,(0.75*$C1902),847)),2)),IF($B1902="Non - avec lien de dépendance",MIN(1129,I1902,$C1902)*overallRate,MIN(1129,I1902)*overallRate))</f>
        <v>#VALUE!</v>
      </c>
      <c r="T1902" s="110" t="e">
        <f>IF(revenueReduction&gt;0.3,MAX(IF($B1902="Non - avec lien de dépendance",MIN(1129,J1902,$C1902)*overallRate,MIN(1129,J1902)*overallRate),ROUND(MAX(IF($B1902="Non - avec lien de dépendance",0,MIN((0.75*J1902),847)),MIN(J1902,(0.75*$C1902),847)),2)),IF($B1902="Non - avec lien de dépendance",MIN(1129,J1902,$C1902)*overallRate,MIN(1129,J1902)*overallRate))</f>
        <v>#VALUE!</v>
      </c>
      <c r="U1902" s="110" t="e">
        <f>IF(revenueReduction&gt;0.3,MAX(IF($B1902="Non - avec lien de dépendance",MIN(1129,K1902,$C1902)*overallRate,MIN(1129,K1902)*overallRate),ROUND(MAX(IF($B1902="Non - avec lien de dépendance",0,MIN((0.75*K1902),847)),MIN(K1902,(0.75*$C1902),847)),2)),IF($B1902="Non - avec lien de dépendance",MIN(1129,K1902,$C1902)*overallRate,MIN(1129,K1902)*overallRate))</f>
        <v>#VALUE!</v>
      </c>
    </row>
    <row r="1903" spans="12:21" x14ac:dyDescent="0.5">
      <c r="L1903" s="56" t="str">
        <f>IF(ISTEXT(overallRate),"Effectuez l’étape 1",IF(OR(COUNT($C1903,H1903)&lt;&gt;2,overallRate=0),0,IF(D1903="Oui",ROUND(MAX(IF($B1903="Non - avec lien de dépendance",0,MIN((0.75*H1903),847)),MIN(H1903,(0.75*$C1903),847)),2),R1903)))</f>
        <v>Effectuez l’étape 1</v>
      </c>
      <c r="M1903" s="56" t="str">
        <f>IF(ISTEXT(overallRate),"Effectuez l’étape 1",IF(OR(COUNT($C1903,I1903)&lt;&gt;2,overallRate=0),0,IF(E1903="Yes",ROUND(MAX(IF($B1903="Non - avec lien de dépendance",0,MIN((0.75*I1903),847)),MIN(I1903,(0.75*$C1903),847)),2),S1903)))</f>
        <v>Effectuez l’étape 1</v>
      </c>
      <c r="N1903" s="56" t="str">
        <f>IF(ISTEXT(overallRate),"Effectuez l’étape 1",IF(OR(COUNT($C1903,J1903)&lt;&gt;2,overallRate=0),0,IF(F1903="Yes",ROUND(MAX(IF($B1903="Non - avec lien de dépendance",0,MIN((0.75*J1903),847)),MIN(J1903,(0.75*$C1903),847)),2),T1903)))</f>
        <v>Effectuez l’étape 1</v>
      </c>
      <c r="O1903" s="56" t="str">
        <f>IF(ISTEXT(overallRate),"Effectuez l’étape 1",IF(OR(COUNT($C1903,K1903)&lt;&gt;2,overallRate=0),0,IF(G1903="Yes",ROUND(MAX(IF($B1903="Non - avec lien de dépendance",0,MIN((0.75*K1903),847)),MIN(K1903,(0.75*$C1903),847)),2),U1903)))</f>
        <v>Effectuez l’étape 1</v>
      </c>
      <c r="P1903" s="3">
        <f t="shared" si="29"/>
        <v>0</v>
      </c>
      <c r="R1903" s="110" t="e">
        <f>IF(revenueReduction&gt;0.3,MAX(IF($B1903="Non - avec lien de dépendance",MIN(1129,H1903,$C1903)*overallRate,MIN(1129,H1903)*overallRate),ROUND(MAX(IF($B1903="Non - avec lien de dépendance",0,MIN((0.75*H1903),847)),MIN(H1903,(0.75*$C1903),847)),2)),IF($B1903="Non - avec lien de dépendance",MIN(1129,H1903,$C1903)*overallRate,MIN(1129,H1903)*overallRate))</f>
        <v>#VALUE!</v>
      </c>
      <c r="S1903" s="110" t="e">
        <f>IF(revenueReduction&gt;0.3,MAX(IF($B1903="Non - avec lien de dépendance",MIN(1129,I1903,$C1903)*overallRate,MIN(1129,I1903)*overallRate),ROUND(MAX(IF($B1903="Non - avec lien de dépendance",0,MIN((0.75*I1903),847)),MIN(I1903,(0.75*$C1903),847)),2)),IF($B1903="Non - avec lien de dépendance",MIN(1129,I1903,$C1903)*overallRate,MIN(1129,I1903)*overallRate))</f>
        <v>#VALUE!</v>
      </c>
      <c r="T1903" s="110" t="e">
        <f>IF(revenueReduction&gt;0.3,MAX(IF($B1903="Non - avec lien de dépendance",MIN(1129,J1903,$C1903)*overallRate,MIN(1129,J1903)*overallRate),ROUND(MAX(IF($B1903="Non - avec lien de dépendance",0,MIN((0.75*J1903),847)),MIN(J1903,(0.75*$C1903),847)),2)),IF($B1903="Non - avec lien de dépendance",MIN(1129,J1903,$C1903)*overallRate,MIN(1129,J1903)*overallRate))</f>
        <v>#VALUE!</v>
      </c>
      <c r="U1903" s="110" t="e">
        <f>IF(revenueReduction&gt;0.3,MAX(IF($B1903="Non - avec lien de dépendance",MIN(1129,K1903,$C1903)*overallRate,MIN(1129,K1903)*overallRate),ROUND(MAX(IF($B1903="Non - avec lien de dépendance",0,MIN((0.75*K1903),847)),MIN(K1903,(0.75*$C1903),847)),2)),IF($B1903="Non - avec lien de dépendance",MIN(1129,K1903,$C1903)*overallRate,MIN(1129,K1903)*overallRate))</f>
        <v>#VALUE!</v>
      </c>
    </row>
    <row r="1904" spans="12:21" x14ac:dyDescent="0.5">
      <c r="L1904" s="56" t="str">
        <f>IF(ISTEXT(overallRate),"Effectuez l’étape 1",IF(OR(COUNT($C1904,H1904)&lt;&gt;2,overallRate=0),0,IF(D1904="Oui",ROUND(MAX(IF($B1904="Non - avec lien de dépendance",0,MIN((0.75*H1904),847)),MIN(H1904,(0.75*$C1904),847)),2),R1904)))</f>
        <v>Effectuez l’étape 1</v>
      </c>
      <c r="M1904" s="56" t="str">
        <f>IF(ISTEXT(overallRate),"Effectuez l’étape 1",IF(OR(COUNT($C1904,I1904)&lt;&gt;2,overallRate=0),0,IF(E1904="Yes",ROUND(MAX(IF($B1904="Non - avec lien de dépendance",0,MIN((0.75*I1904),847)),MIN(I1904,(0.75*$C1904),847)),2),S1904)))</f>
        <v>Effectuez l’étape 1</v>
      </c>
      <c r="N1904" s="56" t="str">
        <f>IF(ISTEXT(overallRate),"Effectuez l’étape 1",IF(OR(COUNT($C1904,J1904)&lt;&gt;2,overallRate=0),0,IF(F1904="Yes",ROUND(MAX(IF($B1904="Non - avec lien de dépendance",0,MIN((0.75*J1904),847)),MIN(J1904,(0.75*$C1904),847)),2),T1904)))</f>
        <v>Effectuez l’étape 1</v>
      </c>
      <c r="O1904" s="56" t="str">
        <f>IF(ISTEXT(overallRate),"Effectuez l’étape 1",IF(OR(COUNT($C1904,K1904)&lt;&gt;2,overallRate=0),0,IF(G1904="Yes",ROUND(MAX(IF($B1904="Non - avec lien de dépendance",0,MIN((0.75*K1904),847)),MIN(K1904,(0.75*$C1904),847)),2),U1904)))</f>
        <v>Effectuez l’étape 1</v>
      </c>
      <c r="P1904" s="3">
        <f t="shared" si="29"/>
        <v>0</v>
      </c>
      <c r="R1904" s="110" t="e">
        <f>IF(revenueReduction&gt;0.3,MAX(IF($B1904="Non - avec lien de dépendance",MIN(1129,H1904,$C1904)*overallRate,MIN(1129,H1904)*overallRate),ROUND(MAX(IF($B1904="Non - avec lien de dépendance",0,MIN((0.75*H1904),847)),MIN(H1904,(0.75*$C1904),847)),2)),IF($B1904="Non - avec lien de dépendance",MIN(1129,H1904,$C1904)*overallRate,MIN(1129,H1904)*overallRate))</f>
        <v>#VALUE!</v>
      </c>
      <c r="S1904" s="110" t="e">
        <f>IF(revenueReduction&gt;0.3,MAX(IF($B1904="Non - avec lien de dépendance",MIN(1129,I1904,$C1904)*overallRate,MIN(1129,I1904)*overallRate),ROUND(MAX(IF($B1904="Non - avec lien de dépendance",0,MIN((0.75*I1904),847)),MIN(I1904,(0.75*$C1904),847)),2)),IF($B1904="Non - avec lien de dépendance",MIN(1129,I1904,$C1904)*overallRate,MIN(1129,I1904)*overallRate))</f>
        <v>#VALUE!</v>
      </c>
      <c r="T1904" s="110" t="e">
        <f>IF(revenueReduction&gt;0.3,MAX(IF($B1904="Non - avec lien de dépendance",MIN(1129,J1904,$C1904)*overallRate,MIN(1129,J1904)*overallRate),ROUND(MAX(IF($B1904="Non - avec lien de dépendance",0,MIN((0.75*J1904),847)),MIN(J1904,(0.75*$C1904),847)),2)),IF($B1904="Non - avec lien de dépendance",MIN(1129,J1904,$C1904)*overallRate,MIN(1129,J1904)*overallRate))</f>
        <v>#VALUE!</v>
      </c>
      <c r="U1904" s="110" t="e">
        <f>IF(revenueReduction&gt;0.3,MAX(IF($B1904="Non - avec lien de dépendance",MIN(1129,K1904,$C1904)*overallRate,MIN(1129,K1904)*overallRate),ROUND(MAX(IF($B1904="Non - avec lien de dépendance",0,MIN((0.75*K1904),847)),MIN(K1904,(0.75*$C1904),847)),2)),IF($B1904="Non - avec lien de dépendance",MIN(1129,K1904,$C1904)*overallRate,MIN(1129,K1904)*overallRate))</f>
        <v>#VALUE!</v>
      </c>
    </row>
    <row r="1905" spans="12:21" x14ac:dyDescent="0.5">
      <c r="L1905" s="56" t="str">
        <f>IF(ISTEXT(overallRate),"Effectuez l’étape 1",IF(OR(COUNT($C1905,H1905)&lt;&gt;2,overallRate=0),0,IF(D1905="Oui",ROUND(MAX(IF($B1905="Non - avec lien de dépendance",0,MIN((0.75*H1905),847)),MIN(H1905,(0.75*$C1905),847)),2),R1905)))</f>
        <v>Effectuez l’étape 1</v>
      </c>
      <c r="M1905" s="56" t="str">
        <f>IF(ISTEXT(overallRate),"Effectuez l’étape 1",IF(OR(COUNT($C1905,I1905)&lt;&gt;2,overallRate=0),0,IF(E1905="Yes",ROUND(MAX(IF($B1905="Non - avec lien de dépendance",0,MIN((0.75*I1905),847)),MIN(I1905,(0.75*$C1905),847)),2),S1905)))</f>
        <v>Effectuez l’étape 1</v>
      </c>
      <c r="N1905" s="56" t="str">
        <f>IF(ISTEXT(overallRate),"Effectuez l’étape 1",IF(OR(COUNT($C1905,J1905)&lt;&gt;2,overallRate=0),0,IF(F1905="Yes",ROUND(MAX(IF($B1905="Non - avec lien de dépendance",0,MIN((0.75*J1905),847)),MIN(J1905,(0.75*$C1905),847)),2),T1905)))</f>
        <v>Effectuez l’étape 1</v>
      </c>
      <c r="O1905" s="56" t="str">
        <f>IF(ISTEXT(overallRate),"Effectuez l’étape 1",IF(OR(COUNT($C1905,K1905)&lt;&gt;2,overallRate=0),0,IF(G1905="Yes",ROUND(MAX(IF($B1905="Non - avec lien de dépendance",0,MIN((0.75*K1905),847)),MIN(K1905,(0.75*$C1905),847)),2),U1905)))</f>
        <v>Effectuez l’étape 1</v>
      </c>
      <c r="P1905" s="3">
        <f t="shared" si="29"/>
        <v>0</v>
      </c>
      <c r="R1905" s="110" t="e">
        <f>IF(revenueReduction&gt;0.3,MAX(IF($B1905="Non - avec lien de dépendance",MIN(1129,H1905,$C1905)*overallRate,MIN(1129,H1905)*overallRate),ROUND(MAX(IF($B1905="Non - avec lien de dépendance",0,MIN((0.75*H1905),847)),MIN(H1905,(0.75*$C1905),847)),2)),IF($B1905="Non - avec lien de dépendance",MIN(1129,H1905,$C1905)*overallRate,MIN(1129,H1905)*overallRate))</f>
        <v>#VALUE!</v>
      </c>
      <c r="S1905" s="110" t="e">
        <f>IF(revenueReduction&gt;0.3,MAX(IF($B1905="Non - avec lien de dépendance",MIN(1129,I1905,$C1905)*overallRate,MIN(1129,I1905)*overallRate),ROUND(MAX(IF($B1905="Non - avec lien de dépendance",0,MIN((0.75*I1905),847)),MIN(I1905,(0.75*$C1905),847)),2)),IF($B1905="Non - avec lien de dépendance",MIN(1129,I1905,$C1905)*overallRate,MIN(1129,I1905)*overallRate))</f>
        <v>#VALUE!</v>
      </c>
      <c r="T1905" s="110" t="e">
        <f>IF(revenueReduction&gt;0.3,MAX(IF($B1905="Non - avec lien de dépendance",MIN(1129,J1905,$C1905)*overallRate,MIN(1129,J1905)*overallRate),ROUND(MAX(IF($B1905="Non - avec lien de dépendance",0,MIN((0.75*J1905),847)),MIN(J1905,(0.75*$C1905),847)),2)),IF($B1905="Non - avec lien de dépendance",MIN(1129,J1905,$C1905)*overallRate,MIN(1129,J1905)*overallRate))</f>
        <v>#VALUE!</v>
      </c>
      <c r="U1905" s="110" t="e">
        <f>IF(revenueReduction&gt;0.3,MAX(IF($B1905="Non - avec lien de dépendance",MIN(1129,K1905,$C1905)*overallRate,MIN(1129,K1905)*overallRate),ROUND(MAX(IF($B1905="Non - avec lien de dépendance",0,MIN((0.75*K1905),847)),MIN(K1905,(0.75*$C1905),847)),2)),IF($B1905="Non - avec lien de dépendance",MIN(1129,K1905,$C1905)*overallRate,MIN(1129,K1905)*overallRate))</f>
        <v>#VALUE!</v>
      </c>
    </row>
    <row r="1906" spans="12:21" x14ac:dyDescent="0.5">
      <c r="L1906" s="56" t="str">
        <f>IF(ISTEXT(overallRate),"Effectuez l’étape 1",IF(OR(COUNT($C1906,H1906)&lt;&gt;2,overallRate=0),0,IF(D1906="Oui",ROUND(MAX(IF($B1906="Non - avec lien de dépendance",0,MIN((0.75*H1906),847)),MIN(H1906,(0.75*$C1906),847)),2),R1906)))</f>
        <v>Effectuez l’étape 1</v>
      </c>
      <c r="M1906" s="56" t="str">
        <f>IF(ISTEXT(overallRate),"Effectuez l’étape 1",IF(OR(COUNT($C1906,I1906)&lt;&gt;2,overallRate=0),0,IF(E1906="Yes",ROUND(MAX(IF($B1906="Non - avec lien de dépendance",0,MIN((0.75*I1906),847)),MIN(I1906,(0.75*$C1906),847)),2),S1906)))</f>
        <v>Effectuez l’étape 1</v>
      </c>
      <c r="N1906" s="56" t="str">
        <f>IF(ISTEXT(overallRate),"Effectuez l’étape 1",IF(OR(COUNT($C1906,J1906)&lt;&gt;2,overallRate=0),0,IF(F1906="Yes",ROUND(MAX(IF($B1906="Non - avec lien de dépendance",0,MIN((0.75*J1906),847)),MIN(J1906,(0.75*$C1906),847)),2),T1906)))</f>
        <v>Effectuez l’étape 1</v>
      </c>
      <c r="O1906" s="56" t="str">
        <f>IF(ISTEXT(overallRate),"Effectuez l’étape 1",IF(OR(COUNT($C1906,K1906)&lt;&gt;2,overallRate=0),0,IF(G1906="Yes",ROUND(MAX(IF($B1906="Non - avec lien de dépendance",0,MIN((0.75*K1906),847)),MIN(K1906,(0.75*$C1906),847)),2),U1906)))</f>
        <v>Effectuez l’étape 1</v>
      </c>
      <c r="P1906" s="3">
        <f t="shared" si="29"/>
        <v>0</v>
      </c>
      <c r="R1906" s="110" t="e">
        <f>IF(revenueReduction&gt;0.3,MAX(IF($B1906="Non - avec lien de dépendance",MIN(1129,H1906,$C1906)*overallRate,MIN(1129,H1906)*overallRate),ROUND(MAX(IF($B1906="Non - avec lien de dépendance",0,MIN((0.75*H1906),847)),MIN(H1906,(0.75*$C1906),847)),2)),IF($B1906="Non - avec lien de dépendance",MIN(1129,H1906,$C1906)*overallRate,MIN(1129,H1906)*overallRate))</f>
        <v>#VALUE!</v>
      </c>
      <c r="S1906" s="110" t="e">
        <f>IF(revenueReduction&gt;0.3,MAX(IF($B1906="Non - avec lien de dépendance",MIN(1129,I1906,$C1906)*overallRate,MIN(1129,I1906)*overallRate),ROUND(MAX(IF($B1906="Non - avec lien de dépendance",0,MIN((0.75*I1906),847)),MIN(I1906,(0.75*$C1906),847)),2)),IF($B1906="Non - avec lien de dépendance",MIN(1129,I1906,$C1906)*overallRate,MIN(1129,I1906)*overallRate))</f>
        <v>#VALUE!</v>
      </c>
      <c r="T1906" s="110" t="e">
        <f>IF(revenueReduction&gt;0.3,MAX(IF($B1906="Non - avec lien de dépendance",MIN(1129,J1906,$C1906)*overallRate,MIN(1129,J1906)*overallRate),ROUND(MAX(IF($B1906="Non - avec lien de dépendance",0,MIN((0.75*J1906),847)),MIN(J1906,(0.75*$C1906),847)),2)),IF($B1906="Non - avec lien de dépendance",MIN(1129,J1906,$C1906)*overallRate,MIN(1129,J1906)*overallRate))</f>
        <v>#VALUE!</v>
      </c>
      <c r="U1906" s="110" t="e">
        <f>IF(revenueReduction&gt;0.3,MAX(IF($B1906="Non - avec lien de dépendance",MIN(1129,K1906,$C1906)*overallRate,MIN(1129,K1906)*overallRate),ROUND(MAX(IF($B1906="Non - avec lien de dépendance",0,MIN((0.75*K1906),847)),MIN(K1906,(0.75*$C1906),847)),2)),IF($B1906="Non - avec lien de dépendance",MIN(1129,K1906,$C1906)*overallRate,MIN(1129,K1906)*overallRate))</f>
        <v>#VALUE!</v>
      </c>
    </row>
    <row r="1907" spans="12:21" x14ac:dyDescent="0.5">
      <c r="L1907" s="56" t="str">
        <f>IF(ISTEXT(overallRate),"Effectuez l’étape 1",IF(OR(COUNT($C1907,H1907)&lt;&gt;2,overallRate=0),0,IF(D1907="Oui",ROUND(MAX(IF($B1907="Non - avec lien de dépendance",0,MIN((0.75*H1907),847)),MIN(H1907,(0.75*$C1907),847)),2),R1907)))</f>
        <v>Effectuez l’étape 1</v>
      </c>
      <c r="M1907" s="56" t="str">
        <f>IF(ISTEXT(overallRate),"Effectuez l’étape 1",IF(OR(COUNT($C1907,I1907)&lt;&gt;2,overallRate=0),0,IF(E1907="Yes",ROUND(MAX(IF($B1907="Non - avec lien de dépendance",0,MIN((0.75*I1907),847)),MIN(I1907,(0.75*$C1907),847)),2),S1907)))</f>
        <v>Effectuez l’étape 1</v>
      </c>
      <c r="N1907" s="56" t="str">
        <f>IF(ISTEXT(overallRate),"Effectuez l’étape 1",IF(OR(COUNT($C1907,J1907)&lt;&gt;2,overallRate=0),0,IF(F1907="Yes",ROUND(MAX(IF($B1907="Non - avec lien de dépendance",0,MIN((0.75*J1907),847)),MIN(J1907,(0.75*$C1907),847)),2),T1907)))</f>
        <v>Effectuez l’étape 1</v>
      </c>
      <c r="O1907" s="56" t="str">
        <f>IF(ISTEXT(overallRate),"Effectuez l’étape 1",IF(OR(COUNT($C1907,K1907)&lt;&gt;2,overallRate=0),0,IF(G1907="Yes",ROUND(MAX(IF($B1907="Non - avec lien de dépendance",0,MIN((0.75*K1907),847)),MIN(K1907,(0.75*$C1907),847)),2),U1907)))</f>
        <v>Effectuez l’étape 1</v>
      </c>
      <c r="P1907" s="3">
        <f t="shared" si="29"/>
        <v>0</v>
      </c>
      <c r="R1907" s="110" t="e">
        <f>IF(revenueReduction&gt;0.3,MAX(IF($B1907="Non - avec lien de dépendance",MIN(1129,H1907,$C1907)*overallRate,MIN(1129,H1907)*overallRate),ROUND(MAX(IF($B1907="Non - avec lien de dépendance",0,MIN((0.75*H1907),847)),MIN(H1907,(0.75*$C1907),847)),2)),IF($B1907="Non - avec lien de dépendance",MIN(1129,H1907,$C1907)*overallRate,MIN(1129,H1907)*overallRate))</f>
        <v>#VALUE!</v>
      </c>
      <c r="S1907" s="110" t="e">
        <f>IF(revenueReduction&gt;0.3,MAX(IF($B1907="Non - avec lien de dépendance",MIN(1129,I1907,$C1907)*overallRate,MIN(1129,I1907)*overallRate),ROUND(MAX(IF($B1907="Non - avec lien de dépendance",0,MIN((0.75*I1907),847)),MIN(I1907,(0.75*$C1907),847)),2)),IF($B1907="Non - avec lien de dépendance",MIN(1129,I1907,$C1907)*overallRate,MIN(1129,I1907)*overallRate))</f>
        <v>#VALUE!</v>
      </c>
      <c r="T1907" s="110" t="e">
        <f>IF(revenueReduction&gt;0.3,MAX(IF($B1907="Non - avec lien de dépendance",MIN(1129,J1907,$C1907)*overallRate,MIN(1129,J1907)*overallRate),ROUND(MAX(IF($B1907="Non - avec lien de dépendance",0,MIN((0.75*J1907),847)),MIN(J1907,(0.75*$C1907),847)),2)),IF($B1907="Non - avec lien de dépendance",MIN(1129,J1907,$C1907)*overallRate,MIN(1129,J1907)*overallRate))</f>
        <v>#VALUE!</v>
      </c>
      <c r="U1907" s="110" t="e">
        <f>IF(revenueReduction&gt;0.3,MAX(IF($B1907="Non - avec lien de dépendance",MIN(1129,K1907,$C1907)*overallRate,MIN(1129,K1907)*overallRate),ROUND(MAX(IF($B1907="Non - avec lien de dépendance",0,MIN((0.75*K1907),847)),MIN(K1907,(0.75*$C1907),847)),2)),IF($B1907="Non - avec lien de dépendance",MIN(1129,K1907,$C1907)*overallRate,MIN(1129,K1907)*overallRate))</f>
        <v>#VALUE!</v>
      </c>
    </row>
    <row r="1908" spans="12:21" x14ac:dyDescent="0.5">
      <c r="L1908" s="56" t="str">
        <f>IF(ISTEXT(overallRate),"Effectuez l’étape 1",IF(OR(COUNT($C1908,H1908)&lt;&gt;2,overallRate=0),0,IF(D1908="Oui",ROUND(MAX(IF($B1908="Non - avec lien de dépendance",0,MIN((0.75*H1908),847)),MIN(H1908,(0.75*$C1908),847)),2),R1908)))</f>
        <v>Effectuez l’étape 1</v>
      </c>
      <c r="M1908" s="56" t="str">
        <f>IF(ISTEXT(overallRate),"Effectuez l’étape 1",IF(OR(COUNT($C1908,I1908)&lt;&gt;2,overallRate=0),0,IF(E1908="Yes",ROUND(MAX(IF($B1908="Non - avec lien de dépendance",0,MIN((0.75*I1908),847)),MIN(I1908,(0.75*$C1908),847)),2),S1908)))</f>
        <v>Effectuez l’étape 1</v>
      </c>
      <c r="N1908" s="56" t="str">
        <f>IF(ISTEXT(overallRate),"Effectuez l’étape 1",IF(OR(COUNT($C1908,J1908)&lt;&gt;2,overallRate=0),0,IF(F1908="Yes",ROUND(MAX(IF($B1908="Non - avec lien de dépendance",0,MIN((0.75*J1908),847)),MIN(J1908,(0.75*$C1908),847)),2),T1908)))</f>
        <v>Effectuez l’étape 1</v>
      </c>
      <c r="O1908" s="56" t="str">
        <f>IF(ISTEXT(overallRate),"Effectuez l’étape 1",IF(OR(COUNT($C1908,K1908)&lt;&gt;2,overallRate=0),0,IF(G1908="Yes",ROUND(MAX(IF($B1908="Non - avec lien de dépendance",0,MIN((0.75*K1908),847)),MIN(K1908,(0.75*$C1908),847)),2),U1908)))</f>
        <v>Effectuez l’étape 1</v>
      </c>
      <c r="P1908" s="3">
        <f t="shared" si="29"/>
        <v>0</v>
      </c>
      <c r="R1908" s="110" t="e">
        <f>IF(revenueReduction&gt;0.3,MAX(IF($B1908="Non - avec lien de dépendance",MIN(1129,H1908,$C1908)*overallRate,MIN(1129,H1908)*overallRate),ROUND(MAX(IF($B1908="Non - avec lien de dépendance",0,MIN((0.75*H1908),847)),MIN(H1908,(0.75*$C1908),847)),2)),IF($B1908="Non - avec lien de dépendance",MIN(1129,H1908,$C1908)*overallRate,MIN(1129,H1908)*overallRate))</f>
        <v>#VALUE!</v>
      </c>
      <c r="S1908" s="110" t="e">
        <f>IF(revenueReduction&gt;0.3,MAX(IF($B1908="Non - avec lien de dépendance",MIN(1129,I1908,$C1908)*overallRate,MIN(1129,I1908)*overallRate),ROUND(MAX(IF($B1908="Non - avec lien de dépendance",0,MIN((0.75*I1908),847)),MIN(I1908,(0.75*$C1908),847)),2)),IF($B1908="Non - avec lien de dépendance",MIN(1129,I1908,$C1908)*overallRate,MIN(1129,I1908)*overallRate))</f>
        <v>#VALUE!</v>
      </c>
      <c r="T1908" s="110" t="e">
        <f>IF(revenueReduction&gt;0.3,MAX(IF($B1908="Non - avec lien de dépendance",MIN(1129,J1908,$C1908)*overallRate,MIN(1129,J1908)*overallRate),ROUND(MAX(IF($B1908="Non - avec lien de dépendance",0,MIN((0.75*J1908),847)),MIN(J1908,(0.75*$C1908),847)),2)),IF($B1908="Non - avec lien de dépendance",MIN(1129,J1908,$C1908)*overallRate,MIN(1129,J1908)*overallRate))</f>
        <v>#VALUE!</v>
      </c>
      <c r="U1908" s="110" t="e">
        <f>IF(revenueReduction&gt;0.3,MAX(IF($B1908="Non - avec lien de dépendance",MIN(1129,K1908,$C1908)*overallRate,MIN(1129,K1908)*overallRate),ROUND(MAX(IF($B1908="Non - avec lien de dépendance",0,MIN((0.75*K1908),847)),MIN(K1908,(0.75*$C1908),847)),2)),IF($B1908="Non - avec lien de dépendance",MIN(1129,K1908,$C1908)*overallRate,MIN(1129,K1908)*overallRate))</f>
        <v>#VALUE!</v>
      </c>
    </row>
    <row r="1909" spans="12:21" x14ac:dyDescent="0.5">
      <c r="L1909" s="56" t="str">
        <f>IF(ISTEXT(overallRate),"Effectuez l’étape 1",IF(OR(COUNT($C1909,H1909)&lt;&gt;2,overallRate=0),0,IF(D1909="Oui",ROUND(MAX(IF($B1909="Non - avec lien de dépendance",0,MIN((0.75*H1909),847)),MIN(H1909,(0.75*$C1909),847)),2),R1909)))</f>
        <v>Effectuez l’étape 1</v>
      </c>
      <c r="M1909" s="56" t="str">
        <f>IF(ISTEXT(overallRate),"Effectuez l’étape 1",IF(OR(COUNT($C1909,I1909)&lt;&gt;2,overallRate=0),0,IF(E1909="Yes",ROUND(MAX(IF($B1909="Non - avec lien de dépendance",0,MIN((0.75*I1909),847)),MIN(I1909,(0.75*$C1909),847)),2),S1909)))</f>
        <v>Effectuez l’étape 1</v>
      </c>
      <c r="N1909" s="56" t="str">
        <f>IF(ISTEXT(overallRate),"Effectuez l’étape 1",IF(OR(COUNT($C1909,J1909)&lt;&gt;2,overallRate=0),0,IF(F1909="Yes",ROUND(MAX(IF($B1909="Non - avec lien de dépendance",0,MIN((0.75*J1909),847)),MIN(J1909,(0.75*$C1909),847)),2),T1909)))</f>
        <v>Effectuez l’étape 1</v>
      </c>
      <c r="O1909" s="56" t="str">
        <f>IF(ISTEXT(overallRate),"Effectuez l’étape 1",IF(OR(COUNT($C1909,K1909)&lt;&gt;2,overallRate=0),0,IF(G1909="Yes",ROUND(MAX(IF($B1909="Non - avec lien de dépendance",0,MIN((0.75*K1909),847)),MIN(K1909,(0.75*$C1909),847)),2),U1909)))</f>
        <v>Effectuez l’étape 1</v>
      </c>
      <c r="P1909" s="3">
        <f t="shared" si="29"/>
        <v>0</v>
      </c>
      <c r="R1909" s="110" t="e">
        <f>IF(revenueReduction&gt;0.3,MAX(IF($B1909="Non - avec lien de dépendance",MIN(1129,H1909,$C1909)*overallRate,MIN(1129,H1909)*overallRate),ROUND(MAX(IF($B1909="Non - avec lien de dépendance",0,MIN((0.75*H1909),847)),MIN(H1909,(0.75*$C1909),847)),2)),IF($B1909="Non - avec lien de dépendance",MIN(1129,H1909,$C1909)*overallRate,MIN(1129,H1909)*overallRate))</f>
        <v>#VALUE!</v>
      </c>
      <c r="S1909" s="110" t="e">
        <f>IF(revenueReduction&gt;0.3,MAX(IF($B1909="Non - avec lien de dépendance",MIN(1129,I1909,$C1909)*overallRate,MIN(1129,I1909)*overallRate),ROUND(MAX(IF($B1909="Non - avec lien de dépendance",0,MIN((0.75*I1909),847)),MIN(I1909,(0.75*$C1909),847)),2)),IF($B1909="Non - avec lien de dépendance",MIN(1129,I1909,$C1909)*overallRate,MIN(1129,I1909)*overallRate))</f>
        <v>#VALUE!</v>
      </c>
      <c r="T1909" s="110" t="e">
        <f>IF(revenueReduction&gt;0.3,MAX(IF($B1909="Non - avec lien de dépendance",MIN(1129,J1909,$C1909)*overallRate,MIN(1129,J1909)*overallRate),ROUND(MAX(IF($B1909="Non - avec lien de dépendance",0,MIN((0.75*J1909),847)),MIN(J1909,(0.75*$C1909),847)),2)),IF($B1909="Non - avec lien de dépendance",MIN(1129,J1909,$C1909)*overallRate,MIN(1129,J1909)*overallRate))</f>
        <v>#VALUE!</v>
      </c>
      <c r="U1909" s="110" t="e">
        <f>IF(revenueReduction&gt;0.3,MAX(IF($B1909="Non - avec lien de dépendance",MIN(1129,K1909,$C1909)*overallRate,MIN(1129,K1909)*overallRate),ROUND(MAX(IF($B1909="Non - avec lien de dépendance",0,MIN((0.75*K1909),847)),MIN(K1909,(0.75*$C1909),847)),2)),IF($B1909="Non - avec lien de dépendance",MIN(1129,K1909,$C1909)*overallRate,MIN(1129,K1909)*overallRate))</f>
        <v>#VALUE!</v>
      </c>
    </row>
    <row r="1910" spans="12:21" x14ac:dyDescent="0.5">
      <c r="L1910" s="56" t="str">
        <f>IF(ISTEXT(overallRate),"Effectuez l’étape 1",IF(OR(COUNT($C1910,H1910)&lt;&gt;2,overallRate=0),0,IF(D1910="Oui",ROUND(MAX(IF($B1910="Non - avec lien de dépendance",0,MIN((0.75*H1910),847)),MIN(H1910,(0.75*$C1910),847)),2),R1910)))</f>
        <v>Effectuez l’étape 1</v>
      </c>
      <c r="M1910" s="56" t="str">
        <f>IF(ISTEXT(overallRate),"Effectuez l’étape 1",IF(OR(COUNT($C1910,I1910)&lt;&gt;2,overallRate=0),0,IF(E1910="Yes",ROUND(MAX(IF($B1910="Non - avec lien de dépendance",0,MIN((0.75*I1910),847)),MIN(I1910,(0.75*$C1910),847)),2),S1910)))</f>
        <v>Effectuez l’étape 1</v>
      </c>
      <c r="N1910" s="56" t="str">
        <f>IF(ISTEXT(overallRate),"Effectuez l’étape 1",IF(OR(COUNT($C1910,J1910)&lt;&gt;2,overallRate=0),0,IF(F1910="Yes",ROUND(MAX(IF($B1910="Non - avec lien de dépendance",0,MIN((0.75*J1910),847)),MIN(J1910,(0.75*$C1910),847)),2),T1910)))</f>
        <v>Effectuez l’étape 1</v>
      </c>
      <c r="O1910" s="56" t="str">
        <f>IF(ISTEXT(overallRate),"Effectuez l’étape 1",IF(OR(COUNT($C1910,K1910)&lt;&gt;2,overallRate=0),0,IF(G1910="Yes",ROUND(MAX(IF($B1910="Non - avec lien de dépendance",0,MIN((0.75*K1910),847)),MIN(K1910,(0.75*$C1910),847)),2),U1910)))</f>
        <v>Effectuez l’étape 1</v>
      </c>
      <c r="P1910" s="3">
        <f t="shared" si="29"/>
        <v>0</v>
      </c>
      <c r="R1910" s="110" t="e">
        <f>IF(revenueReduction&gt;0.3,MAX(IF($B1910="Non - avec lien de dépendance",MIN(1129,H1910,$C1910)*overallRate,MIN(1129,H1910)*overallRate),ROUND(MAX(IF($B1910="Non - avec lien de dépendance",0,MIN((0.75*H1910),847)),MIN(H1910,(0.75*$C1910),847)),2)),IF($B1910="Non - avec lien de dépendance",MIN(1129,H1910,$C1910)*overallRate,MIN(1129,H1910)*overallRate))</f>
        <v>#VALUE!</v>
      </c>
      <c r="S1910" s="110" t="e">
        <f>IF(revenueReduction&gt;0.3,MAX(IF($B1910="Non - avec lien de dépendance",MIN(1129,I1910,$C1910)*overallRate,MIN(1129,I1910)*overallRate),ROUND(MAX(IF($B1910="Non - avec lien de dépendance",0,MIN((0.75*I1910),847)),MIN(I1910,(0.75*$C1910),847)),2)),IF($B1910="Non - avec lien de dépendance",MIN(1129,I1910,$C1910)*overallRate,MIN(1129,I1910)*overallRate))</f>
        <v>#VALUE!</v>
      </c>
      <c r="T1910" s="110" t="e">
        <f>IF(revenueReduction&gt;0.3,MAX(IF($B1910="Non - avec lien de dépendance",MIN(1129,J1910,$C1910)*overallRate,MIN(1129,J1910)*overallRate),ROUND(MAX(IF($B1910="Non - avec lien de dépendance",0,MIN((0.75*J1910),847)),MIN(J1910,(0.75*$C1910),847)),2)),IF($B1910="Non - avec lien de dépendance",MIN(1129,J1910,$C1910)*overallRate,MIN(1129,J1910)*overallRate))</f>
        <v>#VALUE!</v>
      </c>
      <c r="U1910" s="110" t="e">
        <f>IF(revenueReduction&gt;0.3,MAX(IF($B1910="Non - avec lien de dépendance",MIN(1129,K1910,$C1910)*overallRate,MIN(1129,K1910)*overallRate),ROUND(MAX(IF($B1910="Non - avec lien de dépendance",0,MIN((0.75*K1910),847)),MIN(K1910,(0.75*$C1910),847)),2)),IF($B1910="Non - avec lien de dépendance",MIN(1129,K1910,$C1910)*overallRate,MIN(1129,K1910)*overallRate))</f>
        <v>#VALUE!</v>
      </c>
    </row>
    <row r="1911" spans="12:21" x14ac:dyDescent="0.5">
      <c r="L1911" s="56" t="str">
        <f>IF(ISTEXT(overallRate),"Effectuez l’étape 1",IF(OR(COUNT($C1911,H1911)&lt;&gt;2,overallRate=0),0,IF(D1911="Oui",ROUND(MAX(IF($B1911="Non - avec lien de dépendance",0,MIN((0.75*H1911),847)),MIN(H1911,(0.75*$C1911),847)),2),R1911)))</f>
        <v>Effectuez l’étape 1</v>
      </c>
      <c r="M1911" s="56" t="str">
        <f>IF(ISTEXT(overallRate),"Effectuez l’étape 1",IF(OR(COUNT($C1911,I1911)&lt;&gt;2,overallRate=0),0,IF(E1911="Yes",ROUND(MAX(IF($B1911="Non - avec lien de dépendance",0,MIN((0.75*I1911),847)),MIN(I1911,(0.75*$C1911),847)),2),S1911)))</f>
        <v>Effectuez l’étape 1</v>
      </c>
      <c r="N1911" s="56" t="str">
        <f>IF(ISTEXT(overallRate),"Effectuez l’étape 1",IF(OR(COUNT($C1911,J1911)&lt;&gt;2,overallRate=0),0,IF(F1911="Yes",ROUND(MAX(IF($B1911="Non - avec lien de dépendance",0,MIN((0.75*J1911),847)),MIN(J1911,(0.75*$C1911),847)),2),T1911)))</f>
        <v>Effectuez l’étape 1</v>
      </c>
      <c r="O1911" s="56" t="str">
        <f>IF(ISTEXT(overallRate),"Effectuez l’étape 1",IF(OR(COUNT($C1911,K1911)&lt;&gt;2,overallRate=0),0,IF(G1911="Yes",ROUND(MAX(IF($B1911="Non - avec lien de dépendance",0,MIN((0.75*K1911),847)),MIN(K1911,(0.75*$C1911),847)),2),U1911)))</f>
        <v>Effectuez l’étape 1</v>
      </c>
      <c r="P1911" s="3">
        <f t="shared" si="29"/>
        <v>0</v>
      </c>
      <c r="R1911" s="110" t="e">
        <f>IF(revenueReduction&gt;0.3,MAX(IF($B1911="Non - avec lien de dépendance",MIN(1129,H1911,$C1911)*overallRate,MIN(1129,H1911)*overallRate),ROUND(MAX(IF($B1911="Non - avec lien de dépendance",0,MIN((0.75*H1911),847)),MIN(H1911,(0.75*$C1911),847)),2)),IF($B1911="Non - avec lien de dépendance",MIN(1129,H1911,$C1911)*overallRate,MIN(1129,H1911)*overallRate))</f>
        <v>#VALUE!</v>
      </c>
      <c r="S1911" s="110" t="e">
        <f>IF(revenueReduction&gt;0.3,MAX(IF($B1911="Non - avec lien de dépendance",MIN(1129,I1911,$C1911)*overallRate,MIN(1129,I1911)*overallRate),ROUND(MAX(IF($B1911="Non - avec lien de dépendance",0,MIN((0.75*I1911),847)),MIN(I1911,(0.75*$C1911),847)),2)),IF($B1911="Non - avec lien de dépendance",MIN(1129,I1911,$C1911)*overallRate,MIN(1129,I1911)*overallRate))</f>
        <v>#VALUE!</v>
      </c>
      <c r="T1911" s="110" t="e">
        <f>IF(revenueReduction&gt;0.3,MAX(IF($B1911="Non - avec lien de dépendance",MIN(1129,J1911,$C1911)*overallRate,MIN(1129,J1911)*overallRate),ROUND(MAX(IF($B1911="Non - avec lien de dépendance",0,MIN((0.75*J1911),847)),MIN(J1911,(0.75*$C1911),847)),2)),IF($B1911="Non - avec lien de dépendance",MIN(1129,J1911,$C1911)*overallRate,MIN(1129,J1911)*overallRate))</f>
        <v>#VALUE!</v>
      </c>
      <c r="U1911" s="110" t="e">
        <f>IF(revenueReduction&gt;0.3,MAX(IF($B1911="Non - avec lien de dépendance",MIN(1129,K1911,$C1911)*overallRate,MIN(1129,K1911)*overallRate),ROUND(MAX(IF($B1911="Non - avec lien de dépendance",0,MIN((0.75*K1911),847)),MIN(K1911,(0.75*$C1911),847)),2)),IF($B1911="Non - avec lien de dépendance",MIN(1129,K1911,$C1911)*overallRate,MIN(1129,K1911)*overallRate))</f>
        <v>#VALUE!</v>
      </c>
    </row>
    <row r="1912" spans="12:21" x14ac:dyDescent="0.5">
      <c r="L1912" s="56" t="str">
        <f>IF(ISTEXT(overallRate),"Effectuez l’étape 1",IF(OR(COUNT($C1912,H1912)&lt;&gt;2,overallRate=0),0,IF(D1912="Oui",ROUND(MAX(IF($B1912="Non - avec lien de dépendance",0,MIN((0.75*H1912),847)),MIN(H1912,(0.75*$C1912),847)),2),R1912)))</f>
        <v>Effectuez l’étape 1</v>
      </c>
      <c r="M1912" s="56" t="str">
        <f>IF(ISTEXT(overallRate),"Effectuez l’étape 1",IF(OR(COUNT($C1912,I1912)&lt;&gt;2,overallRate=0),0,IF(E1912="Yes",ROUND(MAX(IF($B1912="Non - avec lien de dépendance",0,MIN((0.75*I1912),847)),MIN(I1912,(0.75*$C1912),847)),2),S1912)))</f>
        <v>Effectuez l’étape 1</v>
      </c>
      <c r="N1912" s="56" t="str">
        <f>IF(ISTEXT(overallRate),"Effectuez l’étape 1",IF(OR(COUNT($C1912,J1912)&lt;&gt;2,overallRate=0),0,IF(F1912="Yes",ROUND(MAX(IF($B1912="Non - avec lien de dépendance",0,MIN((0.75*J1912),847)),MIN(J1912,(0.75*$C1912),847)),2),T1912)))</f>
        <v>Effectuez l’étape 1</v>
      </c>
      <c r="O1912" s="56" t="str">
        <f>IF(ISTEXT(overallRate),"Effectuez l’étape 1",IF(OR(COUNT($C1912,K1912)&lt;&gt;2,overallRate=0),0,IF(G1912="Yes",ROUND(MAX(IF($B1912="Non - avec lien de dépendance",0,MIN((0.75*K1912),847)),MIN(K1912,(0.75*$C1912),847)),2),U1912)))</f>
        <v>Effectuez l’étape 1</v>
      </c>
      <c r="P1912" s="3">
        <f t="shared" si="29"/>
        <v>0</v>
      </c>
      <c r="R1912" s="110" t="e">
        <f>IF(revenueReduction&gt;0.3,MAX(IF($B1912="Non - avec lien de dépendance",MIN(1129,H1912,$C1912)*overallRate,MIN(1129,H1912)*overallRate),ROUND(MAX(IF($B1912="Non - avec lien de dépendance",0,MIN((0.75*H1912),847)),MIN(H1912,(0.75*$C1912),847)),2)),IF($B1912="Non - avec lien de dépendance",MIN(1129,H1912,$C1912)*overallRate,MIN(1129,H1912)*overallRate))</f>
        <v>#VALUE!</v>
      </c>
      <c r="S1912" s="110" t="e">
        <f>IF(revenueReduction&gt;0.3,MAX(IF($B1912="Non - avec lien de dépendance",MIN(1129,I1912,$C1912)*overallRate,MIN(1129,I1912)*overallRate),ROUND(MAX(IF($B1912="Non - avec lien de dépendance",0,MIN((0.75*I1912),847)),MIN(I1912,(0.75*$C1912),847)),2)),IF($B1912="Non - avec lien de dépendance",MIN(1129,I1912,$C1912)*overallRate,MIN(1129,I1912)*overallRate))</f>
        <v>#VALUE!</v>
      </c>
      <c r="T1912" s="110" t="e">
        <f>IF(revenueReduction&gt;0.3,MAX(IF($B1912="Non - avec lien de dépendance",MIN(1129,J1912,$C1912)*overallRate,MIN(1129,J1912)*overallRate),ROUND(MAX(IF($B1912="Non - avec lien de dépendance",0,MIN((0.75*J1912),847)),MIN(J1912,(0.75*$C1912),847)),2)),IF($B1912="Non - avec lien de dépendance",MIN(1129,J1912,$C1912)*overallRate,MIN(1129,J1912)*overallRate))</f>
        <v>#VALUE!</v>
      </c>
      <c r="U1912" s="110" t="e">
        <f>IF(revenueReduction&gt;0.3,MAX(IF($B1912="Non - avec lien de dépendance",MIN(1129,K1912,$C1912)*overallRate,MIN(1129,K1912)*overallRate),ROUND(MAX(IF($B1912="Non - avec lien de dépendance",0,MIN((0.75*K1912),847)),MIN(K1912,(0.75*$C1912),847)),2)),IF($B1912="Non - avec lien de dépendance",MIN(1129,K1912,$C1912)*overallRate,MIN(1129,K1912)*overallRate))</f>
        <v>#VALUE!</v>
      </c>
    </row>
    <row r="1913" spans="12:21" x14ac:dyDescent="0.5">
      <c r="L1913" s="56" t="str">
        <f>IF(ISTEXT(overallRate),"Effectuez l’étape 1",IF(OR(COUNT($C1913,H1913)&lt;&gt;2,overallRate=0),0,IF(D1913="Oui",ROUND(MAX(IF($B1913="Non - avec lien de dépendance",0,MIN((0.75*H1913),847)),MIN(H1913,(0.75*$C1913),847)),2),R1913)))</f>
        <v>Effectuez l’étape 1</v>
      </c>
      <c r="M1913" s="56" t="str">
        <f>IF(ISTEXT(overallRate),"Effectuez l’étape 1",IF(OR(COUNT($C1913,I1913)&lt;&gt;2,overallRate=0),0,IF(E1913="Yes",ROUND(MAX(IF($B1913="Non - avec lien de dépendance",0,MIN((0.75*I1913),847)),MIN(I1913,(0.75*$C1913),847)),2),S1913)))</f>
        <v>Effectuez l’étape 1</v>
      </c>
      <c r="N1913" s="56" t="str">
        <f>IF(ISTEXT(overallRate),"Effectuez l’étape 1",IF(OR(COUNT($C1913,J1913)&lt;&gt;2,overallRate=0),0,IF(F1913="Yes",ROUND(MAX(IF($B1913="Non - avec lien de dépendance",0,MIN((0.75*J1913),847)),MIN(J1913,(0.75*$C1913),847)),2),T1913)))</f>
        <v>Effectuez l’étape 1</v>
      </c>
      <c r="O1913" s="56" t="str">
        <f>IF(ISTEXT(overallRate),"Effectuez l’étape 1",IF(OR(COUNT($C1913,K1913)&lt;&gt;2,overallRate=0),0,IF(G1913="Yes",ROUND(MAX(IF($B1913="Non - avec lien de dépendance",0,MIN((0.75*K1913),847)),MIN(K1913,(0.75*$C1913),847)),2),U1913)))</f>
        <v>Effectuez l’étape 1</v>
      </c>
      <c r="P1913" s="3">
        <f t="shared" si="29"/>
        <v>0</v>
      </c>
      <c r="R1913" s="110" t="e">
        <f>IF(revenueReduction&gt;0.3,MAX(IF($B1913="Non - avec lien de dépendance",MIN(1129,H1913,$C1913)*overallRate,MIN(1129,H1913)*overallRate),ROUND(MAX(IF($B1913="Non - avec lien de dépendance",0,MIN((0.75*H1913),847)),MIN(H1913,(0.75*$C1913),847)),2)),IF($B1913="Non - avec lien de dépendance",MIN(1129,H1913,$C1913)*overallRate,MIN(1129,H1913)*overallRate))</f>
        <v>#VALUE!</v>
      </c>
      <c r="S1913" s="110" t="e">
        <f>IF(revenueReduction&gt;0.3,MAX(IF($B1913="Non - avec lien de dépendance",MIN(1129,I1913,$C1913)*overallRate,MIN(1129,I1913)*overallRate),ROUND(MAX(IF($B1913="Non - avec lien de dépendance",0,MIN((0.75*I1913),847)),MIN(I1913,(0.75*$C1913),847)),2)),IF($B1913="Non - avec lien de dépendance",MIN(1129,I1913,$C1913)*overallRate,MIN(1129,I1913)*overallRate))</f>
        <v>#VALUE!</v>
      </c>
      <c r="T1913" s="110" t="e">
        <f>IF(revenueReduction&gt;0.3,MAX(IF($B1913="Non - avec lien de dépendance",MIN(1129,J1913,$C1913)*overallRate,MIN(1129,J1913)*overallRate),ROUND(MAX(IF($B1913="Non - avec lien de dépendance",0,MIN((0.75*J1913),847)),MIN(J1913,(0.75*$C1913),847)),2)),IF($B1913="Non - avec lien de dépendance",MIN(1129,J1913,$C1913)*overallRate,MIN(1129,J1913)*overallRate))</f>
        <v>#VALUE!</v>
      </c>
      <c r="U1913" s="110" t="e">
        <f>IF(revenueReduction&gt;0.3,MAX(IF($B1913="Non - avec lien de dépendance",MIN(1129,K1913,$C1913)*overallRate,MIN(1129,K1913)*overallRate),ROUND(MAX(IF($B1913="Non - avec lien de dépendance",0,MIN((0.75*K1913),847)),MIN(K1913,(0.75*$C1913),847)),2)),IF($B1913="Non - avec lien de dépendance",MIN(1129,K1913,$C1913)*overallRate,MIN(1129,K1913)*overallRate))</f>
        <v>#VALUE!</v>
      </c>
    </row>
    <row r="1914" spans="12:21" x14ac:dyDescent="0.5">
      <c r="L1914" s="56" t="str">
        <f>IF(ISTEXT(overallRate),"Effectuez l’étape 1",IF(OR(COUNT($C1914,H1914)&lt;&gt;2,overallRate=0),0,IF(D1914="Oui",ROUND(MAX(IF($B1914="Non - avec lien de dépendance",0,MIN((0.75*H1914),847)),MIN(H1914,(0.75*$C1914),847)),2),R1914)))</f>
        <v>Effectuez l’étape 1</v>
      </c>
      <c r="M1914" s="56" t="str">
        <f>IF(ISTEXT(overallRate),"Effectuez l’étape 1",IF(OR(COUNT($C1914,I1914)&lt;&gt;2,overallRate=0),0,IF(E1914="Yes",ROUND(MAX(IF($B1914="Non - avec lien de dépendance",0,MIN((0.75*I1914),847)),MIN(I1914,(0.75*$C1914),847)),2),S1914)))</f>
        <v>Effectuez l’étape 1</v>
      </c>
      <c r="N1914" s="56" t="str">
        <f>IF(ISTEXT(overallRate),"Effectuez l’étape 1",IF(OR(COUNT($C1914,J1914)&lt;&gt;2,overallRate=0),0,IF(F1914="Yes",ROUND(MAX(IF($B1914="Non - avec lien de dépendance",0,MIN((0.75*J1914),847)),MIN(J1914,(0.75*$C1914),847)),2),T1914)))</f>
        <v>Effectuez l’étape 1</v>
      </c>
      <c r="O1914" s="56" t="str">
        <f>IF(ISTEXT(overallRate),"Effectuez l’étape 1",IF(OR(COUNT($C1914,K1914)&lt;&gt;2,overallRate=0),0,IF(G1914="Yes",ROUND(MAX(IF($B1914="Non - avec lien de dépendance",0,MIN((0.75*K1914),847)),MIN(K1914,(0.75*$C1914),847)),2),U1914)))</f>
        <v>Effectuez l’étape 1</v>
      </c>
      <c r="P1914" s="3">
        <f t="shared" si="29"/>
        <v>0</v>
      </c>
      <c r="R1914" s="110" t="e">
        <f>IF(revenueReduction&gt;0.3,MAX(IF($B1914="Non - avec lien de dépendance",MIN(1129,H1914,$C1914)*overallRate,MIN(1129,H1914)*overallRate),ROUND(MAX(IF($B1914="Non - avec lien de dépendance",0,MIN((0.75*H1914),847)),MIN(H1914,(0.75*$C1914),847)),2)),IF($B1914="Non - avec lien de dépendance",MIN(1129,H1914,$C1914)*overallRate,MIN(1129,H1914)*overallRate))</f>
        <v>#VALUE!</v>
      </c>
      <c r="S1914" s="110" t="e">
        <f>IF(revenueReduction&gt;0.3,MAX(IF($B1914="Non - avec lien de dépendance",MIN(1129,I1914,$C1914)*overallRate,MIN(1129,I1914)*overallRate),ROUND(MAX(IF($B1914="Non - avec lien de dépendance",0,MIN((0.75*I1914),847)),MIN(I1914,(0.75*$C1914),847)),2)),IF($B1914="Non - avec lien de dépendance",MIN(1129,I1914,$C1914)*overallRate,MIN(1129,I1914)*overallRate))</f>
        <v>#VALUE!</v>
      </c>
      <c r="T1914" s="110" t="e">
        <f>IF(revenueReduction&gt;0.3,MAX(IF($B1914="Non - avec lien de dépendance",MIN(1129,J1914,$C1914)*overallRate,MIN(1129,J1914)*overallRate),ROUND(MAX(IF($B1914="Non - avec lien de dépendance",0,MIN((0.75*J1914),847)),MIN(J1914,(0.75*$C1914),847)),2)),IF($B1914="Non - avec lien de dépendance",MIN(1129,J1914,$C1914)*overallRate,MIN(1129,J1914)*overallRate))</f>
        <v>#VALUE!</v>
      </c>
      <c r="U1914" s="110" t="e">
        <f>IF(revenueReduction&gt;0.3,MAX(IF($B1914="Non - avec lien de dépendance",MIN(1129,K1914,$C1914)*overallRate,MIN(1129,K1914)*overallRate),ROUND(MAX(IF($B1914="Non - avec lien de dépendance",0,MIN((0.75*K1914),847)),MIN(K1914,(0.75*$C1914),847)),2)),IF($B1914="Non - avec lien de dépendance",MIN(1129,K1914,$C1914)*overallRate,MIN(1129,K1914)*overallRate))</f>
        <v>#VALUE!</v>
      </c>
    </row>
    <row r="1915" spans="12:21" x14ac:dyDescent="0.5">
      <c r="L1915" s="56" t="str">
        <f>IF(ISTEXT(overallRate),"Effectuez l’étape 1",IF(OR(COUNT($C1915,H1915)&lt;&gt;2,overallRate=0),0,IF(D1915="Oui",ROUND(MAX(IF($B1915="Non - avec lien de dépendance",0,MIN((0.75*H1915),847)),MIN(H1915,(0.75*$C1915),847)),2),R1915)))</f>
        <v>Effectuez l’étape 1</v>
      </c>
      <c r="M1915" s="56" t="str">
        <f>IF(ISTEXT(overallRate),"Effectuez l’étape 1",IF(OR(COUNT($C1915,I1915)&lt;&gt;2,overallRate=0),0,IF(E1915="Yes",ROUND(MAX(IF($B1915="Non - avec lien de dépendance",0,MIN((0.75*I1915),847)),MIN(I1915,(0.75*$C1915),847)),2),S1915)))</f>
        <v>Effectuez l’étape 1</v>
      </c>
      <c r="N1915" s="56" t="str">
        <f>IF(ISTEXT(overallRate),"Effectuez l’étape 1",IF(OR(COUNT($C1915,J1915)&lt;&gt;2,overallRate=0),0,IF(F1915="Yes",ROUND(MAX(IF($B1915="Non - avec lien de dépendance",0,MIN((0.75*J1915),847)),MIN(J1915,(0.75*$C1915),847)),2),T1915)))</f>
        <v>Effectuez l’étape 1</v>
      </c>
      <c r="O1915" s="56" t="str">
        <f>IF(ISTEXT(overallRate),"Effectuez l’étape 1",IF(OR(COUNT($C1915,K1915)&lt;&gt;2,overallRate=0),0,IF(G1915="Yes",ROUND(MAX(IF($B1915="Non - avec lien de dépendance",0,MIN((0.75*K1915),847)),MIN(K1915,(0.75*$C1915),847)),2),U1915)))</f>
        <v>Effectuez l’étape 1</v>
      </c>
      <c r="P1915" s="3">
        <f t="shared" si="29"/>
        <v>0</v>
      </c>
      <c r="R1915" s="110" t="e">
        <f>IF(revenueReduction&gt;0.3,MAX(IF($B1915="Non - avec lien de dépendance",MIN(1129,H1915,$C1915)*overallRate,MIN(1129,H1915)*overallRate),ROUND(MAX(IF($B1915="Non - avec lien de dépendance",0,MIN((0.75*H1915),847)),MIN(H1915,(0.75*$C1915),847)),2)),IF($B1915="Non - avec lien de dépendance",MIN(1129,H1915,$C1915)*overallRate,MIN(1129,H1915)*overallRate))</f>
        <v>#VALUE!</v>
      </c>
      <c r="S1915" s="110" t="e">
        <f>IF(revenueReduction&gt;0.3,MAX(IF($B1915="Non - avec lien de dépendance",MIN(1129,I1915,$C1915)*overallRate,MIN(1129,I1915)*overallRate),ROUND(MAX(IF($B1915="Non - avec lien de dépendance",0,MIN((0.75*I1915),847)),MIN(I1915,(0.75*$C1915),847)),2)),IF($B1915="Non - avec lien de dépendance",MIN(1129,I1915,$C1915)*overallRate,MIN(1129,I1915)*overallRate))</f>
        <v>#VALUE!</v>
      </c>
      <c r="T1915" s="110" t="e">
        <f>IF(revenueReduction&gt;0.3,MAX(IF($B1915="Non - avec lien de dépendance",MIN(1129,J1915,$C1915)*overallRate,MIN(1129,J1915)*overallRate),ROUND(MAX(IF($B1915="Non - avec lien de dépendance",0,MIN((0.75*J1915),847)),MIN(J1915,(0.75*$C1915),847)),2)),IF($B1915="Non - avec lien de dépendance",MIN(1129,J1915,$C1915)*overallRate,MIN(1129,J1915)*overallRate))</f>
        <v>#VALUE!</v>
      </c>
      <c r="U1915" s="110" t="e">
        <f>IF(revenueReduction&gt;0.3,MAX(IF($B1915="Non - avec lien de dépendance",MIN(1129,K1915,$C1915)*overallRate,MIN(1129,K1915)*overallRate),ROUND(MAX(IF($B1915="Non - avec lien de dépendance",0,MIN((0.75*K1915),847)),MIN(K1915,(0.75*$C1915),847)),2)),IF($B1915="Non - avec lien de dépendance",MIN(1129,K1915,$C1915)*overallRate,MIN(1129,K1915)*overallRate))</f>
        <v>#VALUE!</v>
      </c>
    </row>
    <row r="1916" spans="12:21" x14ac:dyDescent="0.5">
      <c r="L1916" s="56" t="str">
        <f>IF(ISTEXT(overallRate),"Effectuez l’étape 1",IF(OR(COUNT($C1916,H1916)&lt;&gt;2,overallRate=0),0,IF(D1916="Oui",ROUND(MAX(IF($B1916="Non - avec lien de dépendance",0,MIN((0.75*H1916),847)),MIN(H1916,(0.75*$C1916),847)),2),R1916)))</f>
        <v>Effectuez l’étape 1</v>
      </c>
      <c r="M1916" s="56" t="str">
        <f>IF(ISTEXT(overallRate),"Effectuez l’étape 1",IF(OR(COUNT($C1916,I1916)&lt;&gt;2,overallRate=0),0,IF(E1916="Yes",ROUND(MAX(IF($B1916="Non - avec lien de dépendance",0,MIN((0.75*I1916),847)),MIN(I1916,(0.75*$C1916),847)),2),S1916)))</f>
        <v>Effectuez l’étape 1</v>
      </c>
      <c r="N1916" s="56" t="str">
        <f>IF(ISTEXT(overallRate),"Effectuez l’étape 1",IF(OR(COUNT($C1916,J1916)&lt;&gt;2,overallRate=0),0,IF(F1916="Yes",ROUND(MAX(IF($B1916="Non - avec lien de dépendance",0,MIN((0.75*J1916),847)),MIN(J1916,(0.75*$C1916),847)),2),T1916)))</f>
        <v>Effectuez l’étape 1</v>
      </c>
      <c r="O1916" s="56" t="str">
        <f>IF(ISTEXT(overallRate),"Effectuez l’étape 1",IF(OR(COUNT($C1916,K1916)&lt;&gt;2,overallRate=0),0,IF(G1916="Yes",ROUND(MAX(IF($B1916="Non - avec lien de dépendance",0,MIN((0.75*K1916),847)),MIN(K1916,(0.75*$C1916),847)),2),U1916)))</f>
        <v>Effectuez l’étape 1</v>
      </c>
      <c r="P1916" s="3">
        <f t="shared" si="29"/>
        <v>0</v>
      </c>
      <c r="R1916" s="110" t="e">
        <f>IF(revenueReduction&gt;0.3,MAX(IF($B1916="Non - avec lien de dépendance",MIN(1129,H1916,$C1916)*overallRate,MIN(1129,H1916)*overallRate),ROUND(MAX(IF($B1916="Non - avec lien de dépendance",0,MIN((0.75*H1916),847)),MIN(H1916,(0.75*$C1916),847)),2)),IF($B1916="Non - avec lien de dépendance",MIN(1129,H1916,$C1916)*overallRate,MIN(1129,H1916)*overallRate))</f>
        <v>#VALUE!</v>
      </c>
      <c r="S1916" s="110" t="e">
        <f>IF(revenueReduction&gt;0.3,MAX(IF($B1916="Non - avec lien de dépendance",MIN(1129,I1916,$C1916)*overallRate,MIN(1129,I1916)*overallRate),ROUND(MAX(IF($B1916="Non - avec lien de dépendance",0,MIN((0.75*I1916),847)),MIN(I1916,(0.75*$C1916),847)),2)),IF($B1916="Non - avec lien de dépendance",MIN(1129,I1916,$C1916)*overallRate,MIN(1129,I1916)*overallRate))</f>
        <v>#VALUE!</v>
      </c>
      <c r="T1916" s="110" t="e">
        <f>IF(revenueReduction&gt;0.3,MAX(IF($B1916="Non - avec lien de dépendance",MIN(1129,J1916,$C1916)*overallRate,MIN(1129,J1916)*overallRate),ROUND(MAX(IF($B1916="Non - avec lien de dépendance",0,MIN((0.75*J1916),847)),MIN(J1916,(0.75*$C1916),847)),2)),IF($B1916="Non - avec lien de dépendance",MIN(1129,J1916,$C1916)*overallRate,MIN(1129,J1916)*overallRate))</f>
        <v>#VALUE!</v>
      </c>
      <c r="U1916" s="110" t="e">
        <f>IF(revenueReduction&gt;0.3,MAX(IF($B1916="Non - avec lien de dépendance",MIN(1129,K1916,$C1916)*overallRate,MIN(1129,K1916)*overallRate),ROUND(MAX(IF($B1916="Non - avec lien de dépendance",0,MIN((0.75*K1916),847)),MIN(K1916,(0.75*$C1916),847)),2)),IF($B1916="Non - avec lien de dépendance",MIN(1129,K1916,$C1916)*overallRate,MIN(1129,K1916)*overallRate))</f>
        <v>#VALUE!</v>
      </c>
    </row>
    <row r="1917" spans="12:21" x14ac:dyDescent="0.5">
      <c r="L1917" s="56" t="str">
        <f>IF(ISTEXT(overallRate),"Effectuez l’étape 1",IF(OR(COUNT($C1917,H1917)&lt;&gt;2,overallRate=0),0,IF(D1917="Oui",ROUND(MAX(IF($B1917="Non - avec lien de dépendance",0,MIN((0.75*H1917),847)),MIN(H1917,(0.75*$C1917),847)),2),R1917)))</f>
        <v>Effectuez l’étape 1</v>
      </c>
      <c r="M1917" s="56" t="str">
        <f>IF(ISTEXT(overallRate),"Effectuez l’étape 1",IF(OR(COUNT($C1917,I1917)&lt;&gt;2,overallRate=0),0,IF(E1917="Yes",ROUND(MAX(IF($B1917="Non - avec lien de dépendance",0,MIN((0.75*I1917),847)),MIN(I1917,(0.75*$C1917),847)),2),S1917)))</f>
        <v>Effectuez l’étape 1</v>
      </c>
      <c r="N1917" s="56" t="str">
        <f>IF(ISTEXT(overallRate),"Effectuez l’étape 1",IF(OR(COUNT($C1917,J1917)&lt;&gt;2,overallRate=0),0,IF(F1917="Yes",ROUND(MAX(IF($B1917="Non - avec lien de dépendance",0,MIN((0.75*J1917),847)),MIN(J1917,(0.75*$C1917),847)),2),T1917)))</f>
        <v>Effectuez l’étape 1</v>
      </c>
      <c r="O1917" s="56" t="str">
        <f>IF(ISTEXT(overallRate),"Effectuez l’étape 1",IF(OR(COUNT($C1917,K1917)&lt;&gt;2,overallRate=0),0,IF(G1917="Yes",ROUND(MAX(IF($B1917="Non - avec lien de dépendance",0,MIN((0.75*K1917),847)),MIN(K1917,(0.75*$C1917),847)),2),U1917)))</f>
        <v>Effectuez l’étape 1</v>
      </c>
      <c r="P1917" s="3">
        <f t="shared" si="29"/>
        <v>0</v>
      </c>
      <c r="R1917" s="110" t="e">
        <f>IF(revenueReduction&gt;0.3,MAX(IF($B1917="Non - avec lien de dépendance",MIN(1129,H1917,$C1917)*overallRate,MIN(1129,H1917)*overallRate),ROUND(MAX(IF($B1917="Non - avec lien de dépendance",0,MIN((0.75*H1917),847)),MIN(H1917,(0.75*$C1917),847)),2)),IF($B1917="Non - avec lien de dépendance",MIN(1129,H1917,$C1917)*overallRate,MIN(1129,H1917)*overallRate))</f>
        <v>#VALUE!</v>
      </c>
      <c r="S1917" s="110" t="e">
        <f>IF(revenueReduction&gt;0.3,MAX(IF($B1917="Non - avec lien de dépendance",MIN(1129,I1917,$C1917)*overallRate,MIN(1129,I1917)*overallRate),ROUND(MAX(IF($B1917="Non - avec lien de dépendance",0,MIN((0.75*I1917),847)),MIN(I1917,(0.75*$C1917),847)),2)),IF($B1917="Non - avec lien de dépendance",MIN(1129,I1917,$C1917)*overallRate,MIN(1129,I1917)*overallRate))</f>
        <v>#VALUE!</v>
      </c>
      <c r="T1917" s="110" t="e">
        <f>IF(revenueReduction&gt;0.3,MAX(IF($B1917="Non - avec lien de dépendance",MIN(1129,J1917,$C1917)*overallRate,MIN(1129,J1917)*overallRate),ROUND(MAX(IF($B1917="Non - avec lien de dépendance",0,MIN((0.75*J1917),847)),MIN(J1917,(0.75*$C1917),847)),2)),IF($B1917="Non - avec lien de dépendance",MIN(1129,J1917,$C1917)*overallRate,MIN(1129,J1917)*overallRate))</f>
        <v>#VALUE!</v>
      </c>
      <c r="U1917" s="110" t="e">
        <f>IF(revenueReduction&gt;0.3,MAX(IF($B1917="Non - avec lien de dépendance",MIN(1129,K1917,$C1917)*overallRate,MIN(1129,K1917)*overallRate),ROUND(MAX(IF($B1917="Non - avec lien de dépendance",0,MIN((0.75*K1917),847)),MIN(K1917,(0.75*$C1917),847)),2)),IF($B1917="Non - avec lien de dépendance",MIN(1129,K1917,$C1917)*overallRate,MIN(1129,K1917)*overallRate))</f>
        <v>#VALUE!</v>
      </c>
    </row>
    <row r="1918" spans="12:21" x14ac:dyDescent="0.5">
      <c r="L1918" s="56" t="str">
        <f>IF(ISTEXT(overallRate),"Effectuez l’étape 1",IF(OR(COUNT($C1918,H1918)&lt;&gt;2,overallRate=0),0,IF(D1918="Oui",ROUND(MAX(IF($B1918="Non - avec lien de dépendance",0,MIN((0.75*H1918),847)),MIN(H1918,(0.75*$C1918),847)),2),R1918)))</f>
        <v>Effectuez l’étape 1</v>
      </c>
      <c r="M1918" s="56" t="str">
        <f>IF(ISTEXT(overallRate),"Effectuez l’étape 1",IF(OR(COUNT($C1918,I1918)&lt;&gt;2,overallRate=0),0,IF(E1918="Yes",ROUND(MAX(IF($B1918="Non - avec lien de dépendance",0,MIN((0.75*I1918),847)),MIN(I1918,(0.75*$C1918),847)),2),S1918)))</f>
        <v>Effectuez l’étape 1</v>
      </c>
      <c r="N1918" s="56" t="str">
        <f>IF(ISTEXT(overallRate),"Effectuez l’étape 1",IF(OR(COUNT($C1918,J1918)&lt;&gt;2,overallRate=0),0,IF(F1918="Yes",ROUND(MAX(IF($B1918="Non - avec lien de dépendance",0,MIN((0.75*J1918),847)),MIN(J1918,(0.75*$C1918),847)),2),T1918)))</f>
        <v>Effectuez l’étape 1</v>
      </c>
      <c r="O1918" s="56" t="str">
        <f>IF(ISTEXT(overallRate),"Effectuez l’étape 1",IF(OR(COUNT($C1918,K1918)&lt;&gt;2,overallRate=0),0,IF(G1918="Yes",ROUND(MAX(IF($B1918="Non - avec lien de dépendance",0,MIN((0.75*K1918),847)),MIN(K1918,(0.75*$C1918),847)),2),U1918)))</f>
        <v>Effectuez l’étape 1</v>
      </c>
      <c r="P1918" s="3">
        <f t="shared" si="29"/>
        <v>0</v>
      </c>
      <c r="R1918" s="110" t="e">
        <f>IF(revenueReduction&gt;0.3,MAX(IF($B1918="Non - avec lien de dépendance",MIN(1129,H1918,$C1918)*overallRate,MIN(1129,H1918)*overallRate),ROUND(MAX(IF($B1918="Non - avec lien de dépendance",0,MIN((0.75*H1918),847)),MIN(H1918,(0.75*$C1918),847)),2)),IF($B1918="Non - avec lien de dépendance",MIN(1129,H1918,$C1918)*overallRate,MIN(1129,H1918)*overallRate))</f>
        <v>#VALUE!</v>
      </c>
      <c r="S1918" s="110" t="e">
        <f>IF(revenueReduction&gt;0.3,MAX(IF($B1918="Non - avec lien de dépendance",MIN(1129,I1918,$C1918)*overallRate,MIN(1129,I1918)*overallRate),ROUND(MAX(IF($B1918="Non - avec lien de dépendance",0,MIN((0.75*I1918),847)),MIN(I1918,(0.75*$C1918),847)),2)),IF($B1918="Non - avec lien de dépendance",MIN(1129,I1918,$C1918)*overallRate,MIN(1129,I1918)*overallRate))</f>
        <v>#VALUE!</v>
      </c>
      <c r="T1918" s="110" t="e">
        <f>IF(revenueReduction&gt;0.3,MAX(IF($B1918="Non - avec lien de dépendance",MIN(1129,J1918,$C1918)*overallRate,MIN(1129,J1918)*overallRate),ROUND(MAX(IF($B1918="Non - avec lien de dépendance",0,MIN((0.75*J1918),847)),MIN(J1918,(0.75*$C1918),847)),2)),IF($B1918="Non - avec lien de dépendance",MIN(1129,J1918,$C1918)*overallRate,MIN(1129,J1918)*overallRate))</f>
        <v>#VALUE!</v>
      </c>
      <c r="U1918" s="110" t="e">
        <f>IF(revenueReduction&gt;0.3,MAX(IF($B1918="Non - avec lien de dépendance",MIN(1129,K1918,$C1918)*overallRate,MIN(1129,K1918)*overallRate),ROUND(MAX(IF($B1918="Non - avec lien de dépendance",0,MIN((0.75*K1918),847)),MIN(K1918,(0.75*$C1918),847)),2)),IF($B1918="Non - avec lien de dépendance",MIN(1129,K1918,$C1918)*overallRate,MIN(1129,K1918)*overallRate))</f>
        <v>#VALUE!</v>
      </c>
    </row>
    <row r="1919" spans="12:21" x14ac:dyDescent="0.5">
      <c r="L1919" s="56" t="str">
        <f>IF(ISTEXT(overallRate),"Effectuez l’étape 1",IF(OR(COUNT($C1919,H1919)&lt;&gt;2,overallRate=0),0,IF(D1919="Oui",ROUND(MAX(IF($B1919="Non - avec lien de dépendance",0,MIN((0.75*H1919),847)),MIN(H1919,(0.75*$C1919),847)),2),R1919)))</f>
        <v>Effectuez l’étape 1</v>
      </c>
      <c r="M1919" s="56" t="str">
        <f>IF(ISTEXT(overallRate),"Effectuez l’étape 1",IF(OR(COUNT($C1919,I1919)&lt;&gt;2,overallRate=0),0,IF(E1919="Yes",ROUND(MAX(IF($B1919="Non - avec lien de dépendance",0,MIN((0.75*I1919),847)),MIN(I1919,(0.75*$C1919),847)),2),S1919)))</f>
        <v>Effectuez l’étape 1</v>
      </c>
      <c r="N1919" s="56" t="str">
        <f>IF(ISTEXT(overallRate),"Effectuez l’étape 1",IF(OR(COUNT($C1919,J1919)&lt;&gt;2,overallRate=0),0,IF(F1919="Yes",ROUND(MAX(IF($B1919="Non - avec lien de dépendance",0,MIN((0.75*J1919),847)),MIN(J1919,(0.75*$C1919),847)),2),T1919)))</f>
        <v>Effectuez l’étape 1</v>
      </c>
      <c r="O1919" s="56" t="str">
        <f>IF(ISTEXT(overallRate),"Effectuez l’étape 1",IF(OR(COUNT($C1919,K1919)&lt;&gt;2,overallRate=0),0,IF(G1919="Yes",ROUND(MAX(IF($B1919="Non - avec lien de dépendance",0,MIN((0.75*K1919),847)),MIN(K1919,(0.75*$C1919),847)),2),U1919)))</f>
        <v>Effectuez l’étape 1</v>
      </c>
      <c r="P1919" s="3">
        <f t="shared" si="29"/>
        <v>0</v>
      </c>
      <c r="R1919" s="110" t="e">
        <f>IF(revenueReduction&gt;0.3,MAX(IF($B1919="Non - avec lien de dépendance",MIN(1129,H1919,$C1919)*overallRate,MIN(1129,H1919)*overallRate),ROUND(MAX(IF($B1919="Non - avec lien de dépendance",0,MIN((0.75*H1919),847)),MIN(H1919,(0.75*$C1919),847)),2)),IF($B1919="Non - avec lien de dépendance",MIN(1129,H1919,$C1919)*overallRate,MIN(1129,H1919)*overallRate))</f>
        <v>#VALUE!</v>
      </c>
      <c r="S1919" s="110" t="e">
        <f>IF(revenueReduction&gt;0.3,MAX(IF($B1919="Non - avec lien de dépendance",MIN(1129,I1919,$C1919)*overallRate,MIN(1129,I1919)*overallRate),ROUND(MAX(IF($B1919="Non - avec lien de dépendance",0,MIN((0.75*I1919),847)),MIN(I1919,(0.75*$C1919),847)),2)),IF($B1919="Non - avec lien de dépendance",MIN(1129,I1919,$C1919)*overallRate,MIN(1129,I1919)*overallRate))</f>
        <v>#VALUE!</v>
      </c>
      <c r="T1919" s="110" t="e">
        <f>IF(revenueReduction&gt;0.3,MAX(IF($B1919="Non - avec lien de dépendance",MIN(1129,J1919,$C1919)*overallRate,MIN(1129,J1919)*overallRate),ROUND(MAX(IF($B1919="Non - avec lien de dépendance",0,MIN((0.75*J1919),847)),MIN(J1919,(0.75*$C1919),847)),2)),IF($B1919="Non - avec lien de dépendance",MIN(1129,J1919,$C1919)*overallRate,MIN(1129,J1919)*overallRate))</f>
        <v>#VALUE!</v>
      </c>
      <c r="U1919" s="110" t="e">
        <f>IF(revenueReduction&gt;0.3,MAX(IF($B1919="Non - avec lien de dépendance",MIN(1129,K1919,$C1919)*overallRate,MIN(1129,K1919)*overallRate),ROUND(MAX(IF($B1919="Non - avec lien de dépendance",0,MIN((0.75*K1919),847)),MIN(K1919,(0.75*$C1919),847)),2)),IF($B1919="Non - avec lien de dépendance",MIN(1129,K1919,$C1919)*overallRate,MIN(1129,K1919)*overallRate))</f>
        <v>#VALUE!</v>
      </c>
    </row>
    <row r="1920" spans="12:21" x14ac:dyDescent="0.5">
      <c r="L1920" s="56" t="str">
        <f>IF(ISTEXT(overallRate),"Effectuez l’étape 1",IF(OR(COUNT($C1920,H1920)&lt;&gt;2,overallRate=0),0,IF(D1920="Oui",ROUND(MAX(IF($B1920="Non - avec lien de dépendance",0,MIN((0.75*H1920),847)),MIN(H1920,(0.75*$C1920),847)),2),R1920)))</f>
        <v>Effectuez l’étape 1</v>
      </c>
      <c r="M1920" s="56" t="str">
        <f>IF(ISTEXT(overallRate),"Effectuez l’étape 1",IF(OR(COUNT($C1920,I1920)&lt;&gt;2,overallRate=0),0,IF(E1920="Yes",ROUND(MAX(IF($B1920="Non - avec lien de dépendance",0,MIN((0.75*I1920),847)),MIN(I1920,(0.75*$C1920),847)),2),S1920)))</f>
        <v>Effectuez l’étape 1</v>
      </c>
      <c r="N1920" s="56" t="str">
        <f>IF(ISTEXT(overallRate),"Effectuez l’étape 1",IF(OR(COUNT($C1920,J1920)&lt;&gt;2,overallRate=0),0,IF(F1920="Yes",ROUND(MAX(IF($B1920="Non - avec lien de dépendance",0,MIN((0.75*J1920),847)),MIN(J1920,(0.75*$C1920),847)),2),T1920)))</f>
        <v>Effectuez l’étape 1</v>
      </c>
      <c r="O1920" s="56" t="str">
        <f>IF(ISTEXT(overallRate),"Effectuez l’étape 1",IF(OR(COUNT($C1920,K1920)&lt;&gt;2,overallRate=0),0,IF(G1920="Yes",ROUND(MAX(IF($B1920="Non - avec lien de dépendance",0,MIN((0.75*K1920),847)),MIN(K1920,(0.75*$C1920),847)),2),U1920)))</f>
        <v>Effectuez l’étape 1</v>
      </c>
      <c r="P1920" s="3">
        <f t="shared" si="29"/>
        <v>0</v>
      </c>
      <c r="R1920" s="110" t="e">
        <f>IF(revenueReduction&gt;0.3,MAX(IF($B1920="Non - avec lien de dépendance",MIN(1129,H1920,$C1920)*overallRate,MIN(1129,H1920)*overallRate),ROUND(MAX(IF($B1920="Non - avec lien de dépendance",0,MIN((0.75*H1920),847)),MIN(H1920,(0.75*$C1920),847)),2)),IF($B1920="Non - avec lien de dépendance",MIN(1129,H1920,$C1920)*overallRate,MIN(1129,H1920)*overallRate))</f>
        <v>#VALUE!</v>
      </c>
      <c r="S1920" s="110" t="e">
        <f>IF(revenueReduction&gt;0.3,MAX(IF($B1920="Non - avec lien de dépendance",MIN(1129,I1920,$C1920)*overallRate,MIN(1129,I1920)*overallRate),ROUND(MAX(IF($B1920="Non - avec lien de dépendance",0,MIN((0.75*I1920),847)),MIN(I1920,(0.75*$C1920),847)),2)),IF($B1920="Non - avec lien de dépendance",MIN(1129,I1920,$C1920)*overallRate,MIN(1129,I1920)*overallRate))</f>
        <v>#VALUE!</v>
      </c>
      <c r="T1920" s="110" t="e">
        <f>IF(revenueReduction&gt;0.3,MAX(IF($B1920="Non - avec lien de dépendance",MIN(1129,J1920,$C1920)*overallRate,MIN(1129,J1920)*overallRate),ROUND(MAX(IF($B1920="Non - avec lien de dépendance",0,MIN((0.75*J1920),847)),MIN(J1920,(0.75*$C1920),847)),2)),IF($B1920="Non - avec lien de dépendance",MIN(1129,J1920,$C1920)*overallRate,MIN(1129,J1920)*overallRate))</f>
        <v>#VALUE!</v>
      </c>
      <c r="U1920" s="110" t="e">
        <f>IF(revenueReduction&gt;0.3,MAX(IF($B1920="Non - avec lien de dépendance",MIN(1129,K1920,$C1920)*overallRate,MIN(1129,K1920)*overallRate),ROUND(MAX(IF($B1920="Non - avec lien de dépendance",0,MIN((0.75*K1920),847)),MIN(K1920,(0.75*$C1920),847)),2)),IF($B1920="Non - avec lien de dépendance",MIN(1129,K1920,$C1920)*overallRate,MIN(1129,K1920)*overallRate))</f>
        <v>#VALUE!</v>
      </c>
    </row>
    <row r="1921" spans="12:21" x14ac:dyDescent="0.5">
      <c r="L1921" s="56" t="str">
        <f>IF(ISTEXT(overallRate),"Effectuez l’étape 1",IF(OR(COUNT($C1921,H1921)&lt;&gt;2,overallRate=0),0,IF(D1921="Oui",ROUND(MAX(IF($B1921="Non - avec lien de dépendance",0,MIN((0.75*H1921),847)),MIN(H1921,(0.75*$C1921),847)),2),R1921)))</f>
        <v>Effectuez l’étape 1</v>
      </c>
      <c r="M1921" s="56" t="str">
        <f>IF(ISTEXT(overallRate),"Effectuez l’étape 1",IF(OR(COUNT($C1921,I1921)&lt;&gt;2,overallRate=0),0,IF(E1921="Yes",ROUND(MAX(IF($B1921="Non - avec lien de dépendance",0,MIN((0.75*I1921),847)),MIN(I1921,(0.75*$C1921),847)),2),S1921)))</f>
        <v>Effectuez l’étape 1</v>
      </c>
      <c r="N1921" s="56" t="str">
        <f>IF(ISTEXT(overallRate),"Effectuez l’étape 1",IF(OR(COUNT($C1921,J1921)&lt;&gt;2,overallRate=0),0,IF(F1921="Yes",ROUND(MAX(IF($B1921="Non - avec lien de dépendance",0,MIN((0.75*J1921),847)),MIN(J1921,(0.75*$C1921),847)),2),T1921)))</f>
        <v>Effectuez l’étape 1</v>
      </c>
      <c r="O1921" s="56" t="str">
        <f>IF(ISTEXT(overallRate),"Effectuez l’étape 1",IF(OR(COUNT($C1921,K1921)&lt;&gt;2,overallRate=0),0,IF(G1921="Yes",ROUND(MAX(IF($B1921="Non - avec lien de dépendance",0,MIN((0.75*K1921),847)),MIN(K1921,(0.75*$C1921),847)),2),U1921)))</f>
        <v>Effectuez l’étape 1</v>
      </c>
      <c r="P1921" s="3">
        <f t="shared" si="29"/>
        <v>0</v>
      </c>
      <c r="R1921" s="110" t="e">
        <f>IF(revenueReduction&gt;0.3,MAX(IF($B1921="Non - avec lien de dépendance",MIN(1129,H1921,$C1921)*overallRate,MIN(1129,H1921)*overallRate),ROUND(MAX(IF($B1921="Non - avec lien de dépendance",0,MIN((0.75*H1921),847)),MIN(H1921,(0.75*$C1921),847)),2)),IF($B1921="Non - avec lien de dépendance",MIN(1129,H1921,$C1921)*overallRate,MIN(1129,H1921)*overallRate))</f>
        <v>#VALUE!</v>
      </c>
      <c r="S1921" s="110" t="e">
        <f>IF(revenueReduction&gt;0.3,MAX(IF($B1921="Non - avec lien de dépendance",MIN(1129,I1921,$C1921)*overallRate,MIN(1129,I1921)*overallRate),ROUND(MAX(IF($B1921="Non - avec lien de dépendance",0,MIN((0.75*I1921),847)),MIN(I1921,(0.75*$C1921),847)),2)),IF($B1921="Non - avec lien de dépendance",MIN(1129,I1921,$C1921)*overallRate,MIN(1129,I1921)*overallRate))</f>
        <v>#VALUE!</v>
      </c>
      <c r="T1921" s="110" t="e">
        <f>IF(revenueReduction&gt;0.3,MAX(IF($B1921="Non - avec lien de dépendance",MIN(1129,J1921,$C1921)*overallRate,MIN(1129,J1921)*overallRate),ROUND(MAX(IF($B1921="Non - avec lien de dépendance",0,MIN((0.75*J1921),847)),MIN(J1921,(0.75*$C1921),847)),2)),IF($B1921="Non - avec lien de dépendance",MIN(1129,J1921,$C1921)*overallRate,MIN(1129,J1921)*overallRate))</f>
        <v>#VALUE!</v>
      </c>
      <c r="U1921" s="110" t="e">
        <f>IF(revenueReduction&gt;0.3,MAX(IF($B1921="Non - avec lien de dépendance",MIN(1129,K1921,$C1921)*overallRate,MIN(1129,K1921)*overallRate),ROUND(MAX(IF($B1921="Non - avec lien de dépendance",0,MIN((0.75*K1921),847)),MIN(K1921,(0.75*$C1921),847)),2)),IF($B1921="Non - avec lien de dépendance",MIN(1129,K1921,$C1921)*overallRate,MIN(1129,K1921)*overallRate))</f>
        <v>#VALUE!</v>
      </c>
    </row>
    <row r="1922" spans="12:21" x14ac:dyDescent="0.5">
      <c r="L1922" s="56" t="str">
        <f>IF(ISTEXT(overallRate),"Effectuez l’étape 1",IF(OR(COUNT($C1922,H1922)&lt;&gt;2,overallRate=0),0,IF(D1922="Oui",ROUND(MAX(IF($B1922="Non - avec lien de dépendance",0,MIN((0.75*H1922),847)),MIN(H1922,(0.75*$C1922),847)),2),R1922)))</f>
        <v>Effectuez l’étape 1</v>
      </c>
      <c r="M1922" s="56" t="str">
        <f>IF(ISTEXT(overallRate),"Effectuez l’étape 1",IF(OR(COUNT($C1922,I1922)&lt;&gt;2,overallRate=0),0,IF(E1922="Yes",ROUND(MAX(IF($B1922="Non - avec lien de dépendance",0,MIN((0.75*I1922),847)),MIN(I1922,(0.75*$C1922),847)),2),S1922)))</f>
        <v>Effectuez l’étape 1</v>
      </c>
      <c r="N1922" s="56" t="str">
        <f>IF(ISTEXT(overallRate),"Effectuez l’étape 1",IF(OR(COUNT($C1922,J1922)&lt;&gt;2,overallRate=0),0,IF(F1922="Yes",ROUND(MAX(IF($B1922="Non - avec lien de dépendance",0,MIN((0.75*J1922),847)),MIN(J1922,(0.75*$C1922),847)),2),T1922)))</f>
        <v>Effectuez l’étape 1</v>
      </c>
      <c r="O1922" s="56" t="str">
        <f>IF(ISTEXT(overallRate),"Effectuez l’étape 1",IF(OR(COUNT($C1922,K1922)&lt;&gt;2,overallRate=0),0,IF(G1922="Yes",ROUND(MAX(IF($B1922="Non - avec lien de dépendance",0,MIN((0.75*K1922),847)),MIN(K1922,(0.75*$C1922),847)),2),U1922)))</f>
        <v>Effectuez l’étape 1</v>
      </c>
      <c r="P1922" s="3">
        <f t="shared" si="29"/>
        <v>0</v>
      </c>
      <c r="R1922" s="110" t="e">
        <f>IF(revenueReduction&gt;0.3,MAX(IF($B1922="Non - avec lien de dépendance",MIN(1129,H1922,$C1922)*overallRate,MIN(1129,H1922)*overallRate),ROUND(MAX(IF($B1922="Non - avec lien de dépendance",0,MIN((0.75*H1922),847)),MIN(H1922,(0.75*$C1922),847)),2)),IF($B1922="Non - avec lien de dépendance",MIN(1129,H1922,$C1922)*overallRate,MIN(1129,H1922)*overallRate))</f>
        <v>#VALUE!</v>
      </c>
      <c r="S1922" s="110" t="e">
        <f>IF(revenueReduction&gt;0.3,MAX(IF($B1922="Non - avec lien de dépendance",MIN(1129,I1922,$C1922)*overallRate,MIN(1129,I1922)*overallRate),ROUND(MAX(IF($B1922="Non - avec lien de dépendance",0,MIN((0.75*I1922),847)),MIN(I1922,(0.75*$C1922),847)),2)),IF($B1922="Non - avec lien de dépendance",MIN(1129,I1922,$C1922)*overallRate,MIN(1129,I1922)*overallRate))</f>
        <v>#VALUE!</v>
      </c>
      <c r="T1922" s="110" t="e">
        <f>IF(revenueReduction&gt;0.3,MAX(IF($B1922="Non - avec lien de dépendance",MIN(1129,J1922,$C1922)*overallRate,MIN(1129,J1922)*overallRate),ROUND(MAX(IF($B1922="Non - avec lien de dépendance",0,MIN((0.75*J1922),847)),MIN(J1922,(0.75*$C1922),847)),2)),IF($B1922="Non - avec lien de dépendance",MIN(1129,J1922,$C1922)*overallRate,MIN(1129,J1922)*overallRate))</f>
        <v>#VALUE!</v>
      </c>
      <c r="U1922" s="110" t="e">
        <f>IF(revenueReduction&gt;0.3,MAX(IF($B1922="Non - avec lien de dépendance",MIN(1129,K1922,$C1922)*overallRate,MIN(1129,K1922)*overallRate),ROUND(MAX(IF($B1922="Non - avec lien de dépendance",0,MIN((0.75*K1922),847)),MIN(K1922,(0.75*$C1922),847)),2)),IF($B1922="Non - avec lien de dépendance",MIN(1129,K1922,$C1922)*overallRate,MIN(1129,K1922)*overallRate))</f>
        <v>#VALUE!</v>
      </c>
    </row>
    <row r="1923" spans="12:21" x14ac:dyDescent="0.5">
      <c r="L1923" s="56" t="str">
        <f>IF(ISTEXT(overallRate),"Effectuez l’étape 1",IF(OR(COUNT($C1923,H1923)&lt;&gt;2,overallRate=0),0,IF(D1923="Oui",ROUND(MAX(IF($B1923="Non - avec lien de dépendance",0,MIN((0.75*H1923),847)),MIN(H1923,(0.75*$C1923),847)),2),R1923)))</f>
        <v>Effectuez l’étape 1</v>
      </c>
      <c r="M1923" s="56" t="str">
        <f>IF(ISTEXT(overallRate),"Effectuez l’étape 1",IF(OR(COUNT($C1923,I1923)&lt;&gt;2,overallRate=0),0,IF(E1923="Yes",ROUND(MAX(IF($B1923="Non - avec lien de dépendance",0,MIN((0.75*I1923),847)),MIN(I1923,(0.75*$C1923),847)),2),S1923)))</f>
        <v>Effectuez l’étape 1</v>
      </c>
      <c r="N1923" s="56" t="str">
        <f>IF(ISTEXT(overallRate),"Effectuez l’étape 1",IF(OR(COUNT($C1923,J1923)&lt;&gt;2,overallRate=0),0,IF(F1923="Yes",ROUND(MAX(IF($B1923="Non - avec lien de dépendance",0,MIN((0.75*J1923),847)),MIN(J1923,(0.75*$C1923),847)),2),T1923)))</f>
        <v>Effectuez l’étape 1</v>
      </c>
      <c r="O1923" s="56" t="str">
        <f>IF(ISTEXT(overallRate),"Effectuez l’étape 1",IF(OR(COUNT($C1923,K1923)&lt;&gt;2,overallRate=0),0,IF(G1923="Yes",ROUND(MAX(IF($B1923="Non - avec lien de dépendance",0,MIN((0.75*K1923),847)),MIN(K1923,(0.75*$C1923),847)),2),U1923)))</f>
        <v>Effectuez l’étape 1</v>
      </c>
      <c r="P1923" s="3">
        <f t="shared" si="29"/>
        <v>0</v>
      </c>
      <c r="R1923" s="110" t="e">
        <f>IF(revenueReduction&gt;0.3,MAX(IF($B1923="Non - avec lien de dépendance",MIN(1129,H1923,$C1923)*overallRate,MIN(1129,H1923)*overallRate),ROUND(MAX(IF($B1923="Non - avec lien de dépendance",0,MIN((0.75*H1923),847)),MIN(H1923,(0.75*$C1923),847)),2)),IF($B1923="Non - avec lien de dépendance",MIN(1129,H1923,$C1923)*overallRate,MIN(1129,H1923)*overallRate))</f>
        <v>#VALUE!</v>
      </c>
      <c r="S1923" s="110" t="e">
        <f>IF(revenueReduction&gt;0.3,MAX(IF($B1923="Non - avec lien de dépendance",MIN(1129,I1923,$C1923)*overallRate,MIN(1129,I1923)*overallRate),ROUND(MAX(IF($B1923="Non - avec lien de dépendance",0,MIN((0.75*I1923),847)),MIN(I1923,(0.75*$C1923),847)),2)),IF($B1923="Non - avec lien de dépendance",MIN(1129,I1923,$C1923)*overallRate,MIN(1129,I1923)*overallRate))</f>
        <v>#VALUE!</v>
      </c>
      <c r="T1923" s="110" t="e">
        <f>IF(revenueReduction&gt;0.3,MAX(IF($B1923="Non - avec lien de dépendance",MIN(1129,J1923,$C1923)*overallRate,MIN(1129,J1923)*overallRate),ROUND(MAX(IF($B1923="Non - avec lien de dépendance",0,MIN((0.75*J1923),847)),MIN(J1923,(0.75*$C1923),847)),2)),IF($B1923="Non - avec lien de dépendance",MIN(1129,J1923,$C1923)*overallRate,MIN(1129,J1923)*overallRate))</f>
        <v>#VALUE!</v>
      </c>
      <c r="U1923" s="110" t="e">
        <f>IF(revenueReduction&gt;0.3,MAX(IF($B1923="Non - avec lien de dépendance",MIN(1129,K1923,$C1923)*overallRate,MIN(1129,K1923)*overallRate),ROUND(MAX(IF($B1923="Non - avec lien de dépendance",0,MIN((0.75*K1923),847)),MIN(K1923,(0.75*$C1923),847)),2)),IF($B1923="Non - avec lien de dépendance",MIN(1129,K1923,$C1923)*overallRate,MIN(1129,K1923)*overallRate))</f>
        <v>#VALUE!</v>
      </c>
    </row>
    <row r="1924" spans="12:21" x14ac:dyDescent="0.5">
      <c r="L1924" s="56" t="str">
        <f>IF(ISTEXT(overallRate),"Effectuez l’étape 1",IF(OR(COUNT($C1924,H1924)&lt;&gt;2,overallRate=0),0,IF(D1924="Oui",ROUND(MAX(IF($B1924="Non - avec lien de dépendance",0,MIN((0.75*H1924),847)),MIN(H1924,(0.75*$C1924),847)),2),R1924)))</f>
        <v>Effectuez l’étape 1</v>
      </c>
      <c r="M1924" s="56" t="str">
        <f>IF(ISTEXT(overallRate),"Effectuez l’étape 1",IF(OR(COUNT($C1924,I1924)&lt;&gt;2,overallRate=0),0,IF(E1924="Yes",ROUND(MAX(IF($B1924="Non - avec lien de dépendance",0,MIN((0.75*I1924),847)),MIN(I1924,(0.75*$C1924),847)),2),S1924)))</f>
        <v>Effectuez l’étape 1</v>
      </c>
      <c r="N1924" s="56" t="str">
        <f>IF(ISTEXT(overallRate),"Effectuez l’étape 1",IF(OR(COUNT($C1924,J1924)&lt;&gt;2,overallRate=0),0,IF(F1924="Yes",ROUND(MAX(IF($B1924="Non - avec lien de dépendance",0,MIN((0.75*J1924),847)),MIN(J1924,(0.75*$C1924),847)),2),T1924)))</f>
        <v>Effectuez l’étape 1</v>
      </c>
      <c r="O1924" s="56" t="str">
        <f>IF(ISTEXT(overallRate),"Effectuez l’étape 1",IF(OR(COUNT($C1924,K1924)&lt;&gt;2,overallRate=0),0,IF(G1924="Yes",ROUND(MAX(IF($B1924="Non - avec lien de dépendance",0,MIN((0.75*K1924),847)),MIN(K1924,(0.75*$C1924),847)),2),U1924)))</f>
        <v>Effectuez l’étape 1</v>
      </c>
      <c r="P1924" s="3">
        <f t="shared" si="29"/>
        <v>0</v>
      </c>
      <c r="R1924" s="110" t="e">
        <f>IF(revenueReduction&gt;0.3,MAX(IF($B1924="Non - avec lien de dépendance",MIN(1129,H1924,$C1924)*overallRate,MIN(1129,H1924)*overallRate),ROUND(MAX(IF($B1924="Non - avec lien de dépendance",0,MIN((0.75*H1924),847)),MIN(H1924,(0.75*$C1924),847)),2)),IF($B1924="Non - avec lien de dépendance",MIN(1129,H1924,$C1924)*overallRate,MIN(1129,H1924)*overallRate))</f>
        <v>#VALUE!</v>
      </c>
      <c r="S1924" s="110" t="e">
        <f>IF(revenueReduction&gt;0.3,MAX(IF($B1924="Non - avec lien de dépendance",MIN(1129,I1924,$C1924)*overallRate,MIN(1129,I1924)*overallRate),ROUND(MAX(IF($B1924="Non - avec lien de dépendance",0,MIN((0.75*I1924),847)),MIN(I1924,(0.75*$C1924),847)),2)),IF($B1924="Non - avec lien de dépendance",MIN(1129,I1924,$C1924)*overallRate,MIN(1129,I1924)*overallRate))</f>
        <v>#VALUE!</v>
      </c>
      <c r="T1924" s="110" t="e">
        <f>IF(revenueReduction&gt;0.3,MAX(IF($B1924="Non - avec lien de dépendance",MIN(1129,J1924,$C1924)*overallRate,MIN(1129,J1924)*overallRate),ROUND(MAX(IF($B1924="Non - avec lien de dépendance",0,MIN((0.75*J1924),847)),MIN(J1924,(0.75*$C1924),847)),2)),IF($B1924="Non - avec lien de dépendance",MIN(1129,J1924,$C1924)*overallRate,MIN(1129,J1924)*overallRate))</f>
        <v>#VALUE!</v>
      </c>
      <c r="U1924" s="110" t="e">
        <f>IF(revenueReduction&gt;0.3,MAX(IF($B1924="Non - avec lien de dépendance",MIN(1129,K1924,$C1924)*overallRate,MIN(1129,K1924)*overallRate),ROUND(MAX(IF($B1924="Non - avec lien de dépendance",0,MIN((0.75*K1924),847)),MIN(K1924,(0.75*$C1924),847)),2)),IF($B1924="Non - avec lien de dépendance",MIN(1129,K1924,$C1924)*overallRate,MIN(1129,K1924)*overallRate))</f>
        <v>#VALUE!</v>
      </c>
    </row>
    <row r="1925" spans="12:21" x14ac:dyDescent="0.5">
      <c r="L1925" s="56" t="str">
        <f>IF(ISTEXT(overallRate),"Effectuez l’étape 1",IF(OR(COUNT($C1925,H1925)&lt;&gt;2,overallRate=0),0,IF(D1925="Oui",ROUND(MAX(IF($B1925="Non - avec lien de dépendance",0,MIN((0.75*H1925),847)),MIN(H1925,(0.75*$C1925),847)),2),R1925)))</f>
        <v>Effectuez l’étape 1</v>
      </c>
      <c r="M1925" s="56" t="str">
        <f>IF(ISTEXT(overallRate),"Effectuez l’étape 1",IF(OR(COUNT($C1925,I1925)&lt;&gt;2,overallRate=0),0,IF(E1925="Yes",ROUND(MAX(IF($B1925="Non - avec lien de dépendance",0,MIN((0.75*I1925),847)),MIN(I1925,(0.75*$C1925),847)),2),S1925)))</f>
        <v>Effectuez l’étape 1</v>
      </c>
      <c r="N1925" s="56" t="str">
        <f>IF(ISTEXT(overallRate),"Effectuez l’étape 1",IF(OR(COUNT($C1925,J1925)&lt;&gt;2,overallRate=0),0,IF(F1925="Yes",ROUND(MAX(IF($B1925="Non - avec lien de dépendance",0,MIN((0.75*J1925),847)),MIN(J1925,(0.75*$C1925),847)),2),T1925)))</f>
        <v>Effectuez l’étape 1</v>
      </c>
      <c r="O1925" s="56" t="str">
        <f>IF(ISTEXT(overallRate),"Effectuez l’étape 1",IF(OR(COUNT($C1925,K1925)&lt;&gt;2,overallRate=0),0,IF(G1925="Yes",ROUND(MAX(IF($B1925="Non - avec lien de dépendance",0,MIN((0.75*K1925),847)),MIN(K1925,(0.75*$C1925),847)),2),U1925)))</f>
        <v>Effectuez l’étape 1</v>
      </c>
      <c r="P1925" s="3">
        <f t="shared" si="29"/>
        <v>0</v>
      </c>
      <c r="R1925" s="110" t="e">
        <f>IF(revenueReduction&gt;0.3,MAX(IF($B1925="Non - avec lien de dépendance",MIN(1129,H1925,$C1925)*overallRate,MIN(1129,H1925)*overallRate),ROUND(MAX(IF($B1925="Non - avec lien de dépendance",0,MIN((0.75*H1925),847)),MIN(H1925,(0.75*$C1925),847)),2)),IF($B1925="Non - avec lien de dépendance",MIN(1129,H1925,$C1925)*overallRate,MIN(1129,H1925)*overallRate))</f>
        <v>#VALUE!</v>
      </c>
      <c r="S1925" s="110" t="e">
        <f>IF(revenueReduction&gt;0.3,MAX(IF($B1925="Non - avec lien de dépendance",MIN(1129,I1925,$C1925)*overallRate,MIN(1129,I1925)*overallRate),ROUND(MAX(IF($B1925="Non - avec lien de dépendance",0,MIN((0.75*I1925),847)),MIN(I1925,(0.75*$C1925),847)),2)),IF($B1925="Non - avec lien de dépendance",MIN(1129,I1925,$C1925)*overallRate,MIN(1129,I1925)*overallRate))</f>
        <v>#VALUE!</v>
      </c>
      <c r="T1925" s="110" t="e">
        <f>IF(revenueReduction&gt;0.3,MAX(IF($B1925="Non - avec lien de dépendance",MIN(1129,J1925,$C1925)*overallRate,MIN(1129,J1925)*overallRate),ROUND(MAX(IF($B1925="Non - avec lien de dépendance",0,MIN((0.75*J1925),847)),MIN(J1925,(0.75*$C1925),847)),2)),IF($B1925="Non - avec lien de dépendance",MIN(1129,J1925,$C1925)*overallRate,MIN(1129,J1925)*overallRate))</f>
        <v>#VALUE!</v>
      </c>
      <c r="U1925" s="110" t="e">
        <f>IF(revenueReduction&gt;0.3,MAX(IF($B1925="Non - avec lien de dépendance",MIN(1129,K1925,$C1925)*overallRate,MIN(1129,K1925)*overallRate),ROUND(MAX(IF($B1925="Non - avec lien de dépendance",0,MIN((0.75*K1925),847)),MIN(K1925,(0.75*$C1925),847)),2)),IF($B1925="Non - avec lien de dépendance",MIN(1129,K1925,$C1925)*overallRate,MIN(1129,K1925)*overallRate))</f>
        <v>#VALUE!</v>
      </c>
    </row>
    <row r="1926" spans="12:21" x14ac:dyDescent="0.5">
      <c r="L1926" s="56" t="str">
        <f>IF(ISTEXT(overallRate),"Effectuez l’étape 1",IF(OR(COUNT($C1926,H1926)&lt;&gt;2,overallRate=0),0,IF(D1926="Oui",ROUND(MAX(IF($B1926="Non - avec lien de dépendance",0,MIN((0.75*H1926),847)),MIN(H1926,(0.75*$C1926),847)),2),R1926)))</f>
        <v>Effectuez l’étape 1</v>
      </c>
      <c r="M1926" s="56" t="str">
        <f>IF(ISTEXT(overallRate),"Effectuez l’étape 1",IF(OR(COUNT($C1926,I1926)&lt;&gt;2,overallRate=0),0,IF(E1926="Yes",ROUND(MAX(IF($B1926="Non - avec lien de dépendance",0,MIN((0.75*I1926),847)),MIN(I1926,(0.75*$C1926),847)),2),S1926)))</f>
        <v>Effectuez l’étape 1</v>
      </c>
      <c r="N1926" s="56" t="str">
        <f>IF(ISTEXT(overallRate),"Effectuez l’étape 1",IF(OR(COUNT($C1926,J1926)&lt;&gt;2,overallRate=0),0,IF(F1926="Yes",ROUND(MAX(IF($B1926="Non - avec lien de dépendance",0,MIN((0.75*J1926),847)),MIN(J1926,(0.75*$C1926),847)),2),T1926)))</f>
        <v>Effectuez l’étape 1</v>
      </c>
      <c r="O1926" s="56" t="str">
        <f>IF(ISTEXT(overallRate),"Effectuez l’étape 1",IF(OR(COUNT($C1926,K1926)&lt;&gt;2,overallRate=0),0,IF(G1926="Yes",ROUND(MAX(IF($B1926="Non - avec lien de dépendance",0,MIN((0.75*K1926),847)),MIN(K1926,(0.75*$C1926),847)),2),U1926)))</f>
        <v>Effectuez l’étape 1</v>
      </c>
      <c r="P1926" s="3">
        <f t="shared" si="29"/>
        <v>0</v>
      </c>
      <c r="R1926" s="110" t="e">
        <f>IF(revenueReduction&gt;0.3,MAX(IF($B1926="Non - avec lien de dépendance",MIN(1129,H1926,$C1926)*overallRate,MIN(1129,H1926)*overallRate),ROUND(MAX(IF($B1926="Non - avec lien de dépendance",0,MIN((0.75*H1926),847)),MIN(H1926,(0.75*$C1926),847)),2)),IF($B1926="Non - avec lien de dépendance",MIN(1129,H1926,$C1926)*overallRate,MIN(1129,H1926)*overallRate))</f>
        <v>#VALUE!</v>
      </c>
      <c r="S1926" s="110" t="e">
        <f>IF(revenueReduction&gt;0.3,MAX(IF($B1926="Non - avec lien de dépendance",MIN(1129,I1926,$C1926)*overallRate,MIN(1129,I1926)*overallRate),ROUND(MAX(IF($B1926="Non - avec lien de dépendance",0,MIN((0.75*I1926),847)),MIN(I1926,(0.75*$C1926),847)),2)),IF($B1926="Non - avec lien de dépendance",MIN(1129,I1926,$C1926)*overallRate,MIN(1129,I1926)*overallRate))</f>
        <v>#VALUE!</v>
      </c>
      <c r="T1926" s="110" t="e">
        <f>IF(revenueReduction&gt;0.3,MAX(IF($B1926="Non - avec lien de dépendance",MIN(1129,J1926,$C1926)*overallRate,MIN(1129,J1926)*overallRate),ROUND(MAX(IF($B1926="Non - avec lien de dépendance",0,MIN((0.75*J1926),847)),MIN(J1926,(0.75*$C1926),847)),2)),IF($B1926="Non - avec lien de dépendance",MIN(1129,J1926,$C1926)*overallRate,MIN(1129,J1926)*overallRate))</f>
        <v>#VALUE!</v>
      </c>
      <c r="U1926" s="110" t="e">
        <f>IF(revenueReduction&gt;0.3,MAX(IF($B1926="Non - avec lien de dépendance",MIN(1129,K1926,$C1926)*overallRate,MIN(1129,K1926)*overallRate),ROUND(MAX(IF($B1926="Non - avec lien de dépendance",0,MIN((0.75*K1926),847)),MIN(K1926,(0.75*$C1926),847)),2)),IF($B1926="Non - avec lien de dépendance",MIN(1129,K1926,$C1926)*overallRate,MIN(1129,K1926)*overallRate))</f>
        <v>#VALUE!</v>
      </c>
    </row>
    <row r="1927" spans="12:21" x14ac:dyDescent="0.5">
      <c r="L1927" s="56" t="str">
        <f>IF(ISTEXT(overallRate),"Effectuez l’étape 1",IF(OR(COUNT($C1927,H1927)&lt;&gt;2,overallRate=0),0,IF(D1927="Oui",ROUND(MAX(IF($B1927="Non - avec lien de dépendance",0,MIN((0.75*H1927),847)),MIN(H1927,(0.75*$C1927),847)),2),R1927)))</f>
        <v>Effectuez l’étape 1</v>
      </c>
      <c r="M1927" s="56" t="str">
        <f>IF(ISTEXT(overallRate),"Effectuez l’étape 1",IF(OR(COUNT($C1927,I1927)&lt;&gt;2,overallRate=0),0,IF(E1927="Yes",ROUND(MAX(IF($B1927="Non - avec lien de dépendance",0,MIN((0.75*I1927),847)),MIN(I1927,(0.75*$C1927),847)),2),S1927)))</f>
        <v>Effectuez l’étape 1</v>
      </c>
      <c r="N1927" s="56" t="str">
        <f>IF(ISTEXT(overallRate),"Effectuez l’étape 1",IF(OR(COUNT($C1927,J1927)&lt;&gt;2,overallRate=0),0,IF(F1927="Yes",ROUND(MAX(IF($B1927="Non - avec lien de dépendance",0,MIN((0.75*J1927),847)),MIN(J1927,(0.75*$C1927),847)),2),T1927)))</f>
        <v>Effectuez l’étape 1</v>
      </c>
      <c r="O1927" s="56" t="str">
        <f>IF(ISTEXT(overallRate),"Effectuez l’étape 1",IF(OR(COUNT($C1927,K1927)&lt;&gt;2,overallRate=0),0,IF(G1927="Yes",ROUND(MAX(IF($B1927="Non - avec lien de dépendance",0,MIN((0.75*K1927),847)),MIN(K1927,(0.75*$C1927),847)),2),U1927)))</f>
        <v>Effectuez l’étape 1</v>
      </c>
      <c r="P1927" s="3">
        <f t="shared" ref="P1927:P1990" si="30">IF(AND(COUNT(C1927:K1927)&gt;0,OR(COUNT(C1927:K1927)&lt;&gt;5,ISBLANK(B1927))),"Fill out all amounts",SUM(L1927:O1927))</f>
        <v>0</v>
      </c>
      <c r="R1927" s="110" t="e">
        <f>IF(revenueReduction&gt;0.3,MAX(IF($B1927="Non - avec lien de dépendance",MIN(1129,H1927,$C1927)*overallRate,MIN(1129,H1927)*overallRate),ROUND(MAX(IF($B1927="Non - avec lien de dépendance",0,MIN((0.75*H1927),847)),MIN(H1927,(0.75*$C1927),847)),2)),IF($B1927="Non - avec lien de dépendance",MIN(1129,H1927,$C1927)*overallRate,MIN(1129,H1927)*overallRate))</f>
        <v>#VALUE!</v>
      </c>
      <c r="S1927" s="110" t="e">
        <f>IF(revenueReduction&gt;0.3,MAX(IF($B1927="Non - avec lien de dépendance",MIN(1129,I1927,$C1927)*overallRate,MIN(1129,I1927)*overallRate),ROUND(MAX(IF($B1927="Non - avec lien de dépendance",0,MIN((0.75*I1927),847)),MIN(I1927,(0.75*$C1927),847)),2)),IF($B1927="Non - avec lien de dépendance",MIN(1129,I1927,$C1927)*overallRate,MIN(1129,I1927)*overallRate))</f>
        <v>#VALUE!</v>
      </c>
      <c r="T1927" s="110" t="e">
        <f>IF(revenueReduction&gt;0.3,MAX(IF($B1927="Non - avec lien de dépendance",MIN(1129,J1927,$C1927)*overallRate,MIN(1129,J1927)*overallRate),ROUND(MAX(IF($B1927="Non - avec lien de dépendance",0,MIN((0.75*J1927),847)),MIN(J1927,(0.75*$C1927),847)),2)),IF($B1927="Non - avec lien de dépendance",MIN(1129,J1927,$C1927)*overallRate,MIN(1129,J1927)*overallRate))</f>
        <v>#VALUE!</v>
      </c>
      <c r="U1927" s="110" t="e">
        <f>IF(revenueReduction&gt;0.3,MAX(IF($B1927="Non - avec lien de dépendance",MIN(1129,K1927,$C1927)*overallRate,MIN(1129,K1927)*overallRate),ROUND(MAX(IF($B1927="Non - avec lien de dépendance",0,MIN((0.75*K1927),847)),MIN(K1927,(0.75*$C1927),847)),2)),IF($B1927="Non - avec lien de dépendance",MIN(1129,K1927,$C1927)*overallRate,MIN(1129,K1927)*overallRate))</f>
        <v>#VALUE!</v>
      </c>
    </row>
    <row r="1928" spans="12:21" x14ac:dyDescent="0.5">
      <c r="L1928" s="56" t="str">
        <f>IF(ISTEXT(overallRate),"Effectuez l’étape 1",IF(OR(COUNT($C1928,H1928)&lt;&gt;2,overallRate=0),0,IF(D1928="Oui",ROUND(MAX(IF($B1928="Non - avec lien de dépendance",0,MIN((0.75*H1928),847)),MIN(H1928,(0.75*$C1928),847)),2),R1928)))</f>
        <v>Effectuez l’étape 1</v>
      </c>
      <c r="M1928" s="56" t="str">
        <f>IF(ISTEXT(overallRate),"Effectuez l’étape 1",IF(OR(COUNT($C1928,I1928)&lt;&gt;2,overallRate=0),0,IF(E1928="Yes",ROUND(MAX(IF($B1928="Non - avec lien de dépendance",0,MIN((0.75*I1928),847)),MIN(I1928,(0.75*$C1928),847)),2),S1928)))</f>
        <v>Effectuez l’étape 1</v>
      </c>
      <c r="N1928" s="56" t="str">
        <f>IF(ISTEXT(overallRate),"Effectuez l’étape 1",IF(OR(COUNT($C1928,J1928)&lt;&gt;2,overallRate=0),0,IF(F1928="Yes",ROUND(MAX(IF($B1928="Non - avec lien de dépendance",0,MIN((0.75*J1928),847)),MIN(J1928,(0.75*$C1928),847)),2),T1928)))</f>
        <v>Effectuez l’étape 1</v>
      </c>
      <c r="O1928" s="56" t="str">
        <f>IF(ISTEXT(overallRate),"Effectuez l’étape 1",IF(OR(COUNT($C1928,K1928)&lt;&gt;2,overallRate=0),0,IF(G1928="Yes",ROUND(MAX(IF($B1928="Non - avec lien de dépendance",0,MIN((0.75*K1928),847)),MIN(K1928,(0.75*$C1928),847)),2),U1928)))</f>
        <v>Effectuez l’étape 1</v>
      </c>
      <c r="P1928" s="3">
        <f t="shared" si="30"/>
        <v>0</v>
      </c>
      <c r="R1928" s="110" t="e">
        <f>IF(revenueReduction&gt;0.3,MAX(IF($B1928="Non - avec lien de dépendance",MIN(1129,H1928,$C1928)*overallRate,MIN(1129,H1928)*overallRate),ROUND(MAX(IF($B1928="Non - avec lien de dépendance",0,MIN((0.75*H1928),847)),MIN(H1928,(0.75*$C1928),847)),2)),IF($B1928="Non - avec lien de dépendance",MIN(1129,H1928,$C1928)*overallRate,MIN(1129,H1928)*overallRate))</f>
        <v>#VALUE!</v>
      </c>
      <c r="S1928" s="110" t="e">
        <f>IF(revenueReduction&gt;0.3,MAX(IF($B1928="Non - avec lien de dépendance",MIN(1129,I1928,$C1928)*overallRate,MIN(1129,I1928)*overallRate),ROUND(MAX(IF($B1928="Non - avec lien de dépendance",0,MIN((0.75*I1928),847)),MIN(I1928,(0.75*$C1928),847)),2)),IF($B1928="Non - avec lien de dépendance",MIN(1129,I1928,$C1928)*overallRate,MIN(1129,I1928)*overallRate))</f>
        <v>#VALUE!</v>
      </c>
      <c r="T1928" s="110" t="e">
        <f>IF(revenueReduction&gt;0.3,MAX(IF($B1928="Non - avec lien de dépendance",MIN(1129,J1928,$C1928)*overallRate,MIN(1129,J1928)*overallRate),ROUND(MAX(IF($B1928="Non - avec lien de dépendance",0,MIN((0.75*J1928),847)),MIN(J1928,(0.75*$C1928),847)),2)),IF($B1928="Non - avec lien de dépendance",MIN(1129,J1928,$C1928)*overallRate,MIN(1129,J1928)*overallRate))</f>
        <v>#VALUE!</v>
      </c>
      <c r="U1928" s="110" t="e">
        <f>IF(revenueReduction&gt;0.3,MAX(IF($B1928="Non - avec lien de dépendance",MIN(1129,K1928,$C1928)*overallRate,MIN(1129,K1928)*overallRate),ROUND(MAX(IF($B1928="Non - avec lien de dépendance",0,MIN((0.75*K1928),847)),MIN(K1928,(0.75*$C1928),847)),2)),IF($B1928="Non - avec lien de dépendance",MIN(1129,K1928,$C1928)*overallRate,MIN(1129,K1928)*overallRate))</f>
        <v>#VALUE!</v>
      </c>
    </row>
    <row r="1929" spans="12:21" x14ac:dyDescent="0.5">
      <c r="L1929" s="56" t="str">
        <f>IF(ISTEXT(overallRate),"Effectuez l’étape 1",IF(OR(COUNT($C1929,H1929)&lt;&gt;2,overallRate=0),0,IF(D1929="Oui",ROUND(MAX(IF($B1929="Non - avec lien de dépendance",0,MIN((0.75*H1929),847)),MIN(H1929,(0.75*$C1929),847)),2),R1929)))</f>
        <v>Effectuez l’étape 1</v>
      </c>
      <c r="M1929" s="56" t="str">
        <f>IF(ISTEXT(overallRate),"Effectuez l’étape 1",IF(OR(COUNT($C1929,I1929)&lt;&gt;2,overallRate=0),0,IF(E1929="Yes",ROUND(MAX(IF($B1929="Non - avec lien de dépendance",0,MIN((0.75*I1929),847)),MIN(I1929,(0.75*$C1929),847)),2),S1929)))</f>
        <v>Effectuez l’étape 1</v>
      </c>
      <c r="N1929" s="56" t="str">
        <f>IF(ISTEXT(overallRate),"Effectuez l’étape 1",IF(OR(COUNT($C1929,J1929)&lt;&gt;2,overallRate=0),0,IF(F1929="Yes",ROUND(MAX(IF($B1929="Non - avec lien de dépendance",0,MIN((0.75*J1929),847)),MIN(J1929,(0.75*$C1929),847)),2),T1929)))</f>
        <v>Effectuez l’étape 1</v>
      </c>
      <c r="O1929" s="56" t="str">
        <f>IF(ISTEXT(overallRate),"Effectuez l’étape 1",IF(OR(COUNT($C1929,K1929)&lt;&gt;2,overallRate=0),0,IF(G1929="Yes",ROUND(MAX(IF($B1929="Non - avec lien de dépendance",0,MIN((0.75*K1929),847)),MIN(K1929,(0.75*$C1929),847)),2),U1929)))</f>
        <v>Effectuez l’étape 1</v>
      </c>
      <c r="P1929" s="3">
        <f t="shared" si="30"/>
        <v>0</v>
      </c>
      <c r="R1929" s="110" t="e">
        <f>IF(revenueReduction&gt;0.3,MAX(IF($B1929="Non - avec lien de dépendance",MIN(1129,H1929,$C1929)*overallRate,MIN(1129,H1929)*overallRate),ROUND(MAX(IF($B1929="Non - avec lien de dépendance",0,MIN((0.75*H1929),847)),MIN(H1929,(0.75*$C1929),847)),2)),IF($B1929="Non - avec lien de dépendance",MIN(1129,H1929,$C1929)*overallRate,MIN(1129,H1929)*overallRate))</f>
        <v>#VALUE!</v>
      </c>
      <c r="S1929" s="110" t="e">
        <f>IF(revenueReduction&gt;0.3,MAX(IF($B1929="Non - avec lien de dépendance",MIN(1129,I1929,$C1929)*overallRate,MIN(1129,I1929)*overallRate),ROUND(MAX(IF($B1929="Non - avec lien de dépendance",0,MIN((0.75*I1929),847)),MIN(I1929,(0.75*$C1929),847)),2)),IF($B1929="Non - avec lien de dépendance",MIN(1129,I1929,$C1929)*overallRate,MIN(1129,I1929)*overallRate))</f>
        <v>#VALUE!</v>
      </c>
      <c r="T1929" s="110" t="e">
        <f>IF(revenueReduction&gt;0.3,MAX(IF($B1929="Non - avec lien de dépendance",MIN(1129,J1929,$C1929)*overallRate,MIN(1129,J1929)*overallRate),ROUND(MAX(IF($B1929="Non - avec lien de dépendance",0,MIN((0.75*J1929),847)),MIN(J1929,(0.75*$C1929),847)),2)),IF($B1929="Non - avec lien de dépendance",MIN(1129,J1929,$C1929)*overallRate,MIN(1129,J1929)*overallRate))</f>
        <v>#VALUE!</v>
      </c>
      <c r="U1929" s="110" t="e">
        <f>IF(revenueReduction&gt;0.3,MAX(IF($B1929="Non - avec lien de dépendance",MIN(1129,K1929,$C1929)*overallRate,MIN(1129,K1929)*overallRate),ROUND(MAX(IF($B1929="Non - avec lien de dépendance",0,MIN((0.75*K1929),847)),MIN(K1929,(0.75*$C1929),847)),2)),IF($B1929="Non - avec lien de dépendance",MIN(1129,K1929,$C1929)*overallRate,MIN(1129,K1929)*overallRate))</f>
        <v>#VALUE!</v>
      </c>
    </row>
    <row r="1930" spans="12:21" x14ac:dyDescent="0.5">
      <c r="L1930" s="56" t="str">
        <f>IF(ISTEXT(overallRate),"Effectuez l’étape 1",IF(OR(COUNT($C1930,H1930)&lt;&gt;2,overallRate=0),0,IF(D1930="Oui",ROUND(MAX(IF($B1930="Non - avec lien de dépendance",0,MIN((0.75*H1930),847)),MIN(H1930,(0.75*$C1930),847)),2),R1930)))</f>
        <v>Effectuez l’étape 1</v>
      </c>
      <c r="M1930" s="56" t="str">
        <f>IF(ISTEXT(overallRate),"Effectuez l’étape 1",IF(OR(COUNT($C1930,I1930)&lt;&gt;2,overallRate=0),0,IF(E1930="Yes",ROUND(MAX(IF($B1930="Non - avec lien de dépendance",0,MIN((0.75*I1930),847)),MIN(I1930,(0.75*$C1930),847)),2),S1930)))</f>
        <v>Effectuez l’étape 1</v>
      </c>
      <c r="N1930" s="56" t="str">
        <f>IF(ISTEXT(overallRate),"Effectuez l’étape 1",IF(OR(COUNT($C1930,J1930)&lt;&gt;2,overallRate=0),0,IF(F1930="Yes",ROUND(MAX(IF($B1930="Non - avec lien de dépendance",0,MIN((0.75*J1930),847)),MIN(J1930,(0.75*$C1930),847)),2),T1930)))</f>
        <v>Effectuez l’étape 1</v>
      </c>
      <c r="O1930" s="56" t="str">
        <f>IF(ISTEXT(overallRate),"Effectuez l’étape 1",IF(OR(COUNT($C1930,K1930)&lt;&gt;2,overallRate=0),0,IF(G1930="Yes",ROUND(MAX(IF($B1930="Non - avec lien de dépendance",0,MIN((0.75*K1930),847)),MIN(K1930,(0.75*$C1930),847)),2),U1930)))</f>
        <v>Effectuez l’étape 1</v>
      </c>
      <c r="P1930" s="3">
        <f t="shared" si="30"/>
        <v>0</v>
      </c>
      <c r="R1930" s="110" t="e">
        <f>IF(revenueReduction&gt;0.3,MAX(IF($B1930="Non - avec lien de dépendance",MIN(1129,H1930,$C1930)*overallRate,MIN(1129,H1930)*overallRate),ROUND(MAX(IF($B1930="Non - avec lien de dépendance",0,MIN((0.75*H1930),847)),MIN(H1930,(0.75*$C1930),847)),2)),IF($B1930="Non - avec lien de dépendance",MIN(1129,H1930,$C1930)*overallRate,MIN(1129,H1930)*overallRate))</f>
        <v>#VALUE!</v>
      </c>
      <c r="S1930" s="110" t="e">
        <f>IF(revenueReduction&gt;0.3,MAX(IF($B1930="Non - avec lien de dépendance",MIN(1129,I1930,$C1930)*overallRate,MIN(1129,I1930)*overallRate),ROUND(MAX(IF($B1930="Non - avec lien de dépendance",0,MIN((0.75*I1930),847)),MIN(I1930,(0.75*$C1930),847)),2)),IF($B1930="Non - avec lien de dépendance",MIN(1129,I1930,$C1930)*overallRate,MIN(1129,I1930)*overallRate))</f>
        <v>#VALUE!</v>
      </c>
      <c r="T1930" s="110" t="e">
        <f>IF(revenueReduction&gt;0.3,MAX(IF($B1930="Non - avec lien de dépendance",MIN(1129,J1930,$C1930)*overallRate,MIN(1129,J1930)*overallRate),ROUND(MAX(IF($B1930="Non - avec lien de dépendance",0,MIN((0.75*J1930),847)),MIN(J1930,(0.75*$C1930),847)),2)),IF($B1930="Non - avec lien de dépendance",MIN(1129,J1930,$C1930)*overallRate,MIN(1129,J1930)*overallRate))</f>
        <v>#VALUE!</v>
      </c>
      <c r="U1930" s="110" t="e">
        <f>IF(revenueReduction&gt;0.3,MAX(IF($B1930="Non - avec lien de dépendance",MIN(1129,K1930,$C1930)*overallRate,MIN(1129,K1930)*overallRate),ROUND(MAX(IF($B1930="Non - avec lien de dépendance",0,MIN((0.75*K1930),847)),MIN(K1930,(0.75*$C1930),847)),2)),IF($B1930="Non - avec lien de dépendance",MIN(1129,K1930,$C1930)*overallRate,MIN(1129,K1930)*overallRate))</f>
        <v>#VALUE!</v>
      </c>
    </row>
    <row r="1931" spans="12:21" x14ac:dyDescent="0.5">
      <c r="L1931" s="56" t="str">
        <f>IF(ISTEXT(overallRate),"Effectuez l’étape 1",IF(OR(COUNT($C1931,H1931)&lt;&gt;2,overallRate=0),0,IF(D1931="Oui",ROUND(MAX(IF($B1931="Non - avec lien de dépendance",0,MIN((0.75*H1931),847)),MIN(H1931,(0.75*$C1931),847)),2),R1931)))</f>
        <v>Effectuez l’étape 1</v>
      </c>
      <c r="M1931" s="56" t="str">
        <f>IF(ISTEXT(overallRate),"Effectuez l’étape 1",IF(OR(COUNT($C1931,I1931)&lt;&gt;2,overallRate=0),0,IF(E1931="Yes",ROUND(MAX(IF($B1931="Non - avec lien de dépendance",0,MIN((0.75*I1931),847)),MIN(I1931,(0.75*$C1931),847)),2),S1931)))</f>
        <v>Effectuez l’étape 1</v>
      </c>
      <c r="N1931" s="56" t="str">
        <f>IF(ISTEXT(overallRate),"Effectuez l’étape 1",IF(OR(COUNT($C1931,J1931)&lt;&gt;2,overallRate=0),0,IF(F1931="Yes",ROUND(MAX(IF($B1931="Non - avec lien de dépendance",0,MIN((0.75*J1931),847)),MIN(J1931,(0.75*$C1931),847)),2),T1931)))</f>
        <v>Effectuez l’étape 1</v>
      </c>
      <c r="O1931" s="56" t="str">
        <f>IF(ISTEXT(overallRate),"Effectuez l’étape 1",IF(OR(COUNT($C1931,K1931)&lt;&gt;2,overallRate=0),0,IF(G1931="Yes",ROUND(MAX(IF($B1931="Non - avec lien de dépendance",0,MIN((0.75*K1931),847)),MIN(K1931,(0.75*$C1931),847)),2),U1931)))</f>
        <v>Effectuez l’étape 1</v>
      </c>
      <c r="P1931" s="3">
        <f t="shared" si="30"/>
        <v>0</v>
      </c>
      <c r="R1931" s="110" t="e">
        <f>IF(revenueReduction&gt;0.3,MAX(IF($B1931="Non - avec lien de dépendance",MIN(1129,H1931,$C1931)*overallRate,MIN(1129,H1931)*overallRate),ROUND(MAX(IF($B1931="Non - avec lien de dépendance",0,MIN((0.75*H1931),847)),MIN(H1931,(0.75*$C1931),847)),2)),IF($B1931="Non - avec lien de dépendance",MIN(1129,H1931,$C1931)*overallRate,MIN(1129,H1931)*overallRate))</f>
        <v>#VALUE!</v>
      </c>
      <c r="S1931" s="110" t="e">
        <f>IF(revenueReduction&gt;0.3,MAX(IF($B1931="Non - avec lien de dépendance",MIN(1129,I1931,$C1931)*overallRate,MIN(1129,I1931)*overallRate),ROUND(MAX(IF($B1931="Non - avec lien de dépendance",0,MIN((0.75*I1931),847)),MIN(I1931,(0.75*$C1931),847)),2)),IF($B1931="Non - avec lien de dépendance",MIN(1129,I1931,$C1931)*overallRate,MIN(1129,I1931)*overallRate))</f>
        <v>#VALUE!</v>
      </c>
      <c r="T1931" s="110" t="e">
        <f>IF(revenueReduction&gt;0.3,MAX(IF($B1931="Non - avec lien de dépendance",MIN(1129,J1931,$C1931)*overallRate,MIN(1129,J1931)*overallRate),ROUND(MAX(IF($B1931="Non - avec lien de dépendance",0,MIN((0.75*J1931),847)),MIN(J1931,(0.75*$C1931),847)),2)),IF($B1931="Non - avec lien de dépendance",MIN(1129,J1931,$C1931)*overallRate,MIN(1129,J1931)*overallRate))</f>
        <v>#VALUE!</v>
      </c>
      <c r="U1931" s="110" t="e">
        <f>IF(revenueReduction&gt;0.3,MAX(IF($B1931="Non - avec lien de dépendance",MIN(1129,K1931,$C1931)*overallRate,MIN(1129,K1931)*overallRate),ROUND(MAX(IF($B1931="Non - avec lien de dépendance",0,MIN((0.75*K1931),847)),MIN(K1931,(0.75*$C1931),847)),2)),IF($B1931="Non - avec lien de dépendance",MIN(1129,K1931,$C1931)*overallRate,MIN(1129,K1931)*overallRate))</f>
        <v>#VALUE!</v>
      </c>
    </row>
    <row r="1932" spans="12:21" x14ac:dyDescent="0.5">
      <c r="L1932" s="56" t="str">
        <f>IF(ISTEXT(overallRate),"Effectuez l’étape 1",IF(OR(COUNT($C1932,H1932)&lt;&gt;2,overallRate=0),0,IF(D1932="Oui",ROUND(MAX(IF($B1932="Non - avec lien de dépendance",0,MIN((0.75*H1932),847)),MIN(H1932,(0.75*$C1932),847)),2),R1932)))</f>
        <v>Effectuez l’étape 1</v>
      </c>
      <c r="M1932" s="56" t="str">
        <f>IF(ISTEXT(overallRate),"Effectuez l’étape 1",IF(OR(COUNT($C1932,I1932)&lt;&gt;2,overallRate=0),0,IF(E1932="Yes",ROUND(MAX(IF($B1932="Non - avec lien de dépendance",0,MIN((0.75*I1932),847)),MIN(I1932,(0.75*$C1932),847)),2),S1932)))</f>
        <v>Effectuez l’étape 1</v>
      </c>
      <c r="N1932" s="56" t="str">
        <f>IF(ISTEXT(overallRate),"Effectuez l’étape 1",IF(OR(COUNT($C1932,J1932)&lt;&gt;2,overallRate=0),0,IF(F1932="Yes",ROUND(MAX(IF($B1932="Non - avec lien de dépendance",0,MIN((0.75*J1932),847)),MIN(J1932,(0.75*$C1932),847)),2),T1932)))</f>
        <v>Effectuez l’étape 1</v>
      </c>
      <c r="O1932" s="56" t="str">
        <f>IF(ISTEXT(overallRate),"Effectuez l’étape 1",IF(OR(COUNT($C1932,K1932)&lt;&gt;2,overallRate=0),0,IF(G1932="Yes",ROUND(MAX(IF($B1932="Non - avec lien de dépendance",0,MIN((0.75*K1932),847)),MIN(K1932,(0.75*$C1932),847)),2),U1932)))</f>
        <v>Effectuez l’étape 1</v>
      </c>
      <c r="P1932" s="3">
        <f t="shared" si="30"/>
        <v>0</v>
      </c>
      <c r="R1932" s="110" t="e">
        <f>IF(revenueReduction&gt;0.3,MAX(IF($B1932="Non - avec lien de dépendance",MIN(1129,H1932,$C1932)*overallRate,MIN(1129,H1932)*overallRate),ROUND(MAX(IF($B1932="Non - avec lien de dépendance",0,MIN((0.75*H1932),847)),MIN(H1932,(0.75*$C1932),847)),2)),IF($B1932="Non - avec lien de dépendance",MIN(1129,H1932,$C1932)*overallRate,MIN(1129,H1932)*overallRate))</f>
        <v>#VALUE!</v>
      </c>
      <c r="S1932" s="110" t="e">
        <f>IF(revenueReduction&gt;0.3,MAX(IF($B1932="Non - avec lien de dépendance",MIN(1129,I1932,$C1932)*overallRate,MIN(1129,I1932)*overallRate),ROUND(MAX(IF($B1932="Non - avec lien de dépendance",0,MIN((0.75*I1932),847)),MIN(I1932,(0.75*$C1932),847)),2)),IF($B1932="Non - avec lien de dépendance",MIN(1129,I1932,$C1932)*overallRate,MIN(1129,I1932)*overallRate))</f>
        <v>#VALUE!</v>
      </c>
      <c r="T1932" s="110" t="e">
        <f>IF(revenueReduction&gt;0.3,MAX(IF($B1932="Non - avec lien de dépendance",MIN(1129,J1932,$C1932)*overallRate,MIN(1129,J1932)*overallRate),ROUND(MAX(IF($B1932="Non - avec lien de dépendance",0,MIN((0.75*J1932),847)),MIN(J1932,(0.75*$C1932),847)),2)),IF($B1932="Non - avec lien de dépendance",MIN(1129,J1932,$C1932)*overallRate,MIN(1129,J1932)*overallRate))</f>
        <v>#VALUE!</v>
      </c>
      <c r="U1932" s="110" t="e">
        <f>IF(revenueReduction&gt;0.3,MAX(IF($B1932="Non - avec lien de dépendance",MIN(1129,K1932,$C1932)*overallRate,MIN(1129,K1932)*overallRate),ROUND(MAX(IF($B1932="Non - avec lien de dépendance",0,MIN((0.75*K1932),847)),MIN(K1932,(0.75*$C1932),847)),2)),IF($B1932="Non - avec lien de dépendance",MIN(1129,K1932,$C1932)*overallRate,MIN(1129,K1932)*overallRate))</f>
        <v>#VALUE!</v>
      </c>
    </row>
    <row r="1933" spans="12:21" x14ac:dyDescent="0.5">
      <c r="L1933" s="56" t="str">
        <f>IF(ISTEXT(overallRate),"Effectuez l’étape 1",IF(OR(COUNT($C1933,H1933)&lt;&gt;2,overallRate=0),0,IF(D1933="Oui",ROUND(MAX(IF($B1933="Non - avec lien de dépendance",0,MIN((0.75*H1933),847)),MIN(H1933,(0.75*$C1933),847)),2),R1933)))</f>
        <v>Effectuez l’étape 1</v>
      </c>
      <c r="M1933" s="56" t="str">
        <f>IF(ISTEXT(overallRate),"Effectuez l’étape 1",IF(OR(COUNT($C1933,I1933)&lt;&gt;2,overallRate=0),0,IF(E1933="Yes",ROUND(MAX(IF($B1933="Non - avec lien de dépendance",0,MIN((0.75*I1933),847)),MIN(I1933,(0.75*$C1933),847)),2),S1933)))</f>
        <v>Effectuez l’étape 1</v>
      </c>
      <c r="N1933" s="56" t="str">
        <f>IF(ISTEXT(overallRate),"Effectuez l’étape 1",IF(OR(COUNT($C1933,J1933)&lt;&gt;2,overallRate=0),0,IF(F1933="Yes",ROUND(MAX(IF($B1933="Non - avec lien de dépendance",0,MIN((0.75*J1933),847)),MIN(J1933,(0.75*$C1933),847)),2),T1933)))</f>
        <v>Effectuez l’étape 1</v>
      </c>
      <c r="O1933" s="56" t="str">
        <f>IF(ISTEXT(overallRate),"Effectuez l’étape 1",IF(OR(COUNT($C1933,K1933)&lt;&gt;2,overallRate=0),0,IF(G1933="Yes",ROUND(MAX(IF($B1933="Non - avec lien de dépendance",0,MIN((0.75*K1933),847)),MIN(K1933,(0.75*$C1933),847)),2),U1933)))</f>
        <v>Effectuez l’étape 1</v>
      </c>
      <c r="P1933" s="3">
        <f t="shared" si="30"/>
        <v>0</v>
      </c>
      <c r="R1933" s="110" t="e">
        <f>IF(revenueReduction&gt;0.3,MAX(IF($B1933="Non - avec lien de dépendance",MIN(1129,H1933,$C1933)*overallRate,MIN(1129,H1933)*overallRate),ROUND(MAX(IF($B1933="Non - avec lien de dépendance",0,MIN((0.75*H1933),847)),MIN(H1933,(0.75*$C1933),847)),2)),IF($B1933="Non - avec lien de dépendance",MIN(1129,H1933,$C1933)*overallRate,MIN(1129,H1933)*overallRate))</f>
        <v>#VALUE!</v>
      </c>
      <c r="S1933" s="110" t="e">
        <f>IF(revenueReduction&gt;0.3,MAX(IF($B1933="Non - avec lien de dépendance",MIN(1129,I1933,$C1933)*overallRate,MIN(1129,I1933)*overallRate),ROUND(MAX(IF($B1933="Non - avec lien de dépendance",0,MIN((0.75*I1933),847)),MIN(I1933,(0.75*$C1933),847)),2)),IF($B1933="Non - avec lien de dépendance",MIN(1129,I1933,$C1933)*overallRate,MIN(1129,I1933)*overallRate))</f>
        <v>#VALUE!</v>
      </c>
      <c r="T1933" s="110" t="e">
        <f>IF(revenueReduction&gt;0.3,MAX(IF($B1933="Non - avec lien de dépendance",MIN(1129,J1933,$C1933)*overallRate,MIN(1129,J1933)*overallRate),ROUND(MAX(IF($B1933="Non - avec lien de dépendance",0,MIN((0.75*J1933),847)),MIN(J1933,(0.75*$C1933),847)),2)),IF($B1933="Non - avec lien de dépendance",MIN(1129,J1933,$C1933)*overallRate,MIN(1129,J1933)*overallRate))</f>
        <v>#VALUE!</v>
      </c>
      <c r="U1933" s="110" t="e">
        <f>IF(revenueReduction&gt;0.3,MAX(IF($B1933="Non - avec lien de dépendance",MIN(1129,K1933,$C1933)*overallRate,MIN(1129,K1933)*overallRate),ROUND(MAX(IF($B1933="Non - avec lien de dépendance",0,MIN((0.75*K1933),847)),MIN(K1933,(0.75*$C1933),847)),2)),IF($B1933="Non - avec lien de dépendance",MIN(1129,K1933,$C1933)*overallRate,MIN(1129,K1933)*overallRate))</f>
        <v>#VALUE!</v>
      </c>
    </row>
    <row r="1934" spans="12:21" x14ac:dyDescent="0.5">
      <c r="L1934" s="56" t="str">
        <f>IF(ISTEXT(overallRate),"Effectuez l’étape 1",IF(OR(COUNT($C1934,H1934)&lt;&gt;2,overallRate=0),0,IF(D1934="Oui",ROUND(MAX(IF($B1934="Non - avec lien de dépendance",0,MIN((0.75*H1934),847)),MIN(H1934,(0.75*$C1934),847)),2),R1934)))</f>
        <v>Effectuez l’étape 1</v>
      </c>
      <c r="M1934" s="56" t="str">
        <f>IF(ISTEXT(overallRate),"Effectuez l’étape 1",IF(OR(COUNT($C1934,I1934)&lt;&gt;2,overallRate=0),0,IF(E1934="Yes",ROUND(MAX(IF($B1934="Non - avec lien de dépendance",0,MIN((0.75*I1934),847)),MIN(I1934,(0.75*$C1934),847)),2),S1934)))</f>
        <v>Effectuez l’étape 1</v>
      </c>
      <c r="N1934" s="56" t="str">
        <f>IF(ISTEXT(overallRate),"Effectuez l’étape 1",IF(OR(COUNT($C1934,J1934)&lt;&gt;2,overallRate=0),0,IF(F1934="Yes",ROUND(MAX(IF($B1934="Non - avec lien de dépendance",0,MIN((0.75*J1934),847)),MIN(J1934,(0.75*$C1934),847)),2),T1934)))</f>
        <v>Effectuez l’étape 1</v>
      </c>
      <c r="O1934" s="56" t="str">
        <f>IF(ISTEXT(overallRate),"Effectuez l’étape 1",IF(OR(COUNT($C1934,K1934)&lt;&gt;2,overallRate=0),0,IF(G1934="Yes",ROUND(MAX(IF($B1934="Non - avec lien de dépendance",0,MIN((0.75*K1934),847)),MIN(K1934,(0.75*$C1934),847)),2),U1934)))</f>
        <v>Effectuez l’étape 1</v>
      </c>
      <c r="P1934" s="3">
        <f t="shared" si="30"/>
        <v>0</v>
      </c>
      <c r="R1934" s="110" t="e">
        <f>IF(revenueReduction&gt;0.3,MAX(IF($B1934="Non - avec lien de dépendance",MIN(1129,H1934,$C1934)*overallRate,MIN(1129,H1934)*overallRate),ROUND(MAX(IF($B1934="Non - avec lien de dépendance",0,MIN((0.75*H1934),847)),MIN(H1934,(0.75*$C1934),847)),2)),IF($B1934="Non - avec lien de dépendance",MIN(1129,H1934,$C1934)*overallRate,MIN(1129,H1934)*overallRate))</f>
        <v>#VALUE!</v>
      </c>
      <c r="S1934" s="110" t="e">
        <f>IF(revenueReduction&gt;0.3,MAX(IF($B1934="Non - avec lien de dépendance",MIN(1129,I1934,$C1934)*overallRate,MIN(1129,I1934)*overallRate),ROUND(MAX(IF($B1934="Non - avec lien de dépendance",0,MIN((0.75*I1934),847)),MIN(I1934,(0.75*$C1934),847)),2)),IF($B1934="Non - avec lien de dépendance",MIN(1129,I1934,$C1934)*overallRate,MIN(1129,I1934)*overallRate))</f>
        <v>#VALUE!</v>
      </c>
      <c r="T1934" s="110" t="e">
        <f>IF(revenueReduction&gt;0.3,MAX(IF($B1934="Non - avec lien de dépendance",MIN(1129,J1934,$C1934)*overallRate,MIN(1129,J1934)*overallRate),ROUND(MAX(IF($B1934="Non - avec lien de dépendance",0,MIN((0.75*J1934),847)),MIN(J1934,(0.75*$C1934),847)),2)),IF($B1934="Non - avec lien de dépendance",MIN(1129,J1934,$C1934)*overallRate,MIN(1129,J1934)*overallRate))</f>
        <v>#VALUE!</v>
      </c>
      <c r="U1934" s="110" t="e">
        <f>IF(revenueReduction&gt;0.3,MAX(IF($B1934="Non - avec lien de dépendance",MIN(1129,K1934,$C1934)*overallRate,MIN(1129,K1934)*overallRate),ROUND(MAX(IF($B1934="Non - avec lien de dépendance",0,MIN((0.75*K1934),847)),MIN(K1934,(0.75*$C1934),847)),2)),IF($B1934="Non - avec lien de dépendance",MIN(1129,K1934,$C1934)*overallRate,MIN(1129,K1934)*overallRate))</f>
        <v>#VALUE!</v>
      </c>
    </row>
    <row r="1935" spans="12:21" x14ac:dyDescent="0.5">
      <c r="L1935" s="56" t="str">
        <f>IF(ISTEXT(overallRate),"Effectuez l’étape 1",IF(OR(COUNT($C1935,H1935)&lt;&gt;2,overallRate=0),0,IF(D1935="Oui",ROUND(MAX(IF($B1935="Non - avec lien de dépendance",0,MIN((0.75*H1935),847)),MIN(H1935,(0.75*$C1935),847)),2),R1935)))</f>
        <v>Effectuez l’étape 1</v>
      </c>
      <c r="M1935" s="56" t="str">
        <f>IF(ISTEXT(overallRate),"Effectuez l’étape 1",IF(OR(COUNT($C1935,I1935)&lt;&gt;2,overallRate=0),0,IF(E1935="Yes",ROUND(MAX(IF($B1935="Non - avec lien de dépendance",0,MIN((0.75*I1935),847)),MIN(I1935,(0.75*$C1935),847)),2),S1935)))</f>
        <v>Effectuez l’étape 1</v>
      </c>
      <c r="N1935" s="56" t="str">
        <f>IF(ISTEXT(overallRate),"Effectuez l’étape 1",IF(OR(COUNT($C1935,J1935)&lt;&gt;2,overallRate=0),0,IF(F1935="Yes",ROUND(MAX(IF($B1935="Non - avec lien de dépendance",0,MIN((0.75*J1935),847)),MIN(J1935,(0.75*$C1935),847)),2),T1935)))</f>
        <v>Effectuez l’étape 1</v>
      </c>
      <c r="O1935" s="56" t="str">
        <f>IF(ISTEXT(overallRate),"Effectuez l’étape 1",IF(OR(COUNT($C1935,K1935)&lt;&gt;2,overallRate=0),0,IF(G1935="Yes",ROUND(MAX(IF($B1935="Non - avec lien de dépendance",0,MIN((0.75*K1935),847)),MIN(K1935,(0.75*$C1935),847)),2),U1935)))</f>
        <v>Effectuez l’étape 1</v>
      </c>
      <c r="P1935" s="3">
        <f t="shared" si="30"/>
        <v>0</v>
      </c>
      <c r="R1935" s="110" t="e">
        <f>IF(revenueReduction&gt;0.3,MAX(IF($B1935="Non - avec lien de dépendance",MIN(1129,H1935,$C1935)*overallRate,MIN(1129,H1935)*overallRate),ROUND(MAX(IF($B1935="Non - avec lien de dépendance",0,MIN((0.75*H1935),847)),MIN(H1935,(0.75*$C1935),847)),2)),IF($B1935="Non - avec lien de dépendance",MIN(1129,H1935,$C1935)*overallRate,MIN(1129,H1935)*overallRate))</f>
        <v>#VALUE!</v>
      </c>
      <c r="S1935" s="110" t="e">
        <f>IF(revenueReduction&gt;0.3,MAX(IF($B1935="Non - avec lien de dépendance",MIN(1129,I1935,$C1935)*overallRate,MIN(1129,I1935)*overallRate),ROUND(MAX(IF($B1935="Non - avec lien de dépendance",0,MIN((0.75*I1935),847)),MIN(I1935,(0.75*$C1935),847)),2)),IF($B1935="Non - avec lien de dépendance",MIN(1129,I1935,$C1935)*overallRate,MIN(1129,I1935)*overallRate))</f>
        <v>#VALUE!</v>
      </c>
      <c r="T1935" s="110" t="e">
        <f>IF(revenueReduction&gt;0.3,MAX(IF($B1935="Non - avec lien de dépendance",MIN(1129,J1935,$C1935)*overallRate,MIN(1129,J1935)*overallRate),ROUND(MAX(IF($B1935="Non - avec lien de dépendance",0,MIN((0.75*J1935),847)),MIN(J1935,(0.75*$C1935),847)),2)),IF($B1935="Non - avec lien de dépendance",MIN(1129,J1935,$C1935)*overallRate,MIN(1129,J1935)*overallRate))</f>
        <v>#VALUE!</v>
      </c>
      <c r="U1935" s="110" t="e">
        <f>IF(revenueReduction&gt;0.3,MAX(IF($B1935="Non - avec lien de dépendance",MIN(1129,K1935,$C1935)*overallRate,MIN(1129,K1935)*overallRate),ROUND(MAX(IF($B1935="Non - avec lien de dépendance",0,MIN((0.75*K1935),847)),MIN(K1935,(0.75*$C1935),847)),2)),IF($B1935="Non - avec lien de dépendance",MIN(1129,K1935,$C1935)*overallRate,MIN(1129,K1935)*overallRate))</f>
        <v>#VALUE!</v>
      </c>
    </row>
    <row r="1936" spans="12:21" x14ac:dyDescent="0.5">
      <c r="L1936" s="56" t="str">
        <f>IF(ISTEXT(overallRate),"Effectuez l’étape 1",IF(OR(COUNT($C1936,H1936)&lt;&gt;2,overallRate=0),0,IF(D1936="Oui",ROUND(MAX(IF($B1936="Non - avec lien de dépendance",0,MIN((0.75*H1936),847)),MIN(H1936,(0.75*$C1936),847)),2),R1936)))</f>
        <v>Effectuez l’étape 1</v>
      </c>
      <c r="M1936" s="56" t="str">
        <f>IF(ISTEXT(overallRate),"Effectuez l’étape 1",IF(OR(COUNT($C1936,I1936)&lt;&gt;2,overallRate=0),0,IF(E1936="Yes",ROUND(MAX(IF($B1936="Non - avec lien de dépendance",0,MIN((0.75*I1936),847)),MIN(I1936,(0.75*$C1936),847)),2),S1936)))</f>
        <v>Effectuez l’étape 1</v>
      </c>
      <c r="N1936" s="56" t="str">
        <f>IF(ISTEXT(overallRate),"Effectuez l’étape 1",IF(OR(COUNT($C1936,J1936)&lt;&gt;2,overallRate=0),0,IF(F1936="Yes",ROUND(MAX(IF($B1936="Non - avec lien de dépendance",0,MIN((0.75*J1936),847)),MIN(J1936,(0.75*$C1936),847)),2),T1936)))</f>
        <v>Effectuez l’étape 1</v>
      </c>
      <c r="O1936" s="56" t="str">
        <f>IF(ISTEXT(overallRate),"Effectuez l’étape 1",IF(OR(COUNT($C1936,K1936)&lt;&gt;2,overallRate=0),0,IF(G1936="Yes",ROUND(MAX(IF($B1936="Non - avec lien de dépendance",0,MIN((0.75*K1936),847)),MIN(K1936,(0.75*$C1936),847)),2),U1936)))</f>
        <v>Effectuez l’étape 1</v>
      </c>
      <c r="P1936" s="3">
        <f t="shared" si="30"/>
        <v>0</v>
      </c>
      <c r="R1936" s="110" t="e">
        <f>IF(revenueReduction&gt;0.3,MAX(IF($B1936="Non - avec lien de dépendance",MIN(1129,H1936,$C1936)*overallRate,MIN(1129,H1936)*overallRate),ROUND(MAX(IF($B1936="Non - avec lien de dépendance",0,MIN((0.75*H1936),847)),MIN(H1936,(0.75*$C1936),847)),2)),IF($B1936="Non - avec lien de dépendance",MIN(1129,H1936,$C1936)*overallRate,MIN(1129,H1936)*overallRate))</f>
        <v>#VALUE!</v>
      </c>
      <c r="S1936" s="110" t="e">
        <f>IF(revenueReduction&gt;0.3,MAX(IF($B1936="Non - avec lien de dépendance",MIN(1129,I1936,$C1936)*overallRate,MIN(1129,I1936)*overallRate),ROUND(MAX(IF($B1936="Non - avec lien de dépendance",0,MIN((0.75*I1936),847)),MIN(I1936,(0.75*$C1936),847)),2)),IF($B1936="Non - avec lien de dépendance",MIN(1129,I1936,$C1936)*overallRate,MIN(1129,I1936)*overallRate))</f>
        <v>#VALUE!</v>
      </c>
      <c r="T1936" s="110" t="e">
        <f>IF(revenueReduction&gt;0.3,MAX(IF($B1936="Non - avec lien de dépendance",MIN(1129,J1936,$C1936)*overallRate,MIN(1129,J1936)*overallRate),ROUND(MAX(IF($B1936="Non - avec lien de dépendance",0,MIN((0.75*J1936),847)),MIN(J1936,(0.75*$C1936),847)),2)),IF($B1936="Non - avec lien de dépendance",MIN(1129,J1936,$C1936)*overallRate,MIN(1129,J1936)*overallRate))</f>
        <v>#VALUE!</v>
      </c>
      <c r="U1936" s="110" t="e">
        <f>IF(revenueReduction&gt;0.3,MAX(IF($B1936="Non - avec lien de dépendance",MIN(1129,K1936,$C1936)*overallRate,MIN(1129,K1936)*overallRate),ROUND(MAX(IF($B1936="Non - avec lien de dépendance",0,MIN((0.75*K1936),847)),MIN(K1936,(0.75*$C1936),847)),2)),IF($B1936="Non - avec lien de dépendance",MIN(1129,K1936,$C1936)*overallRate,MIN(1129,K1936)*overallRate))</f>
        <v>#VALUE!</v>
      </c>
    </row>
    <row r="1937" spans="12:21" x14ac:dyDescent="0.5">
      <c r="L1937" s="56" t="str">
        <f>IF(ISTEXT(overallRate),"Effectuez l’étape 1",IF(OR(COUNT($C1937,H1937)&lt;&gt;2,overallRate=0),0,IF(D1937="Oui",ROUND(MAX(IF($B1937="Non - avec lien de dépendance",0,MIN((0.75*H1937),847)),MIN(H1937,(0.75*$C1937),847)),2),R1937)))</f>
        <v>Effectuez l’étape 1</v>
      </c>
      <c r="M1937" s="56" t="str">
        <f>IF(ISTEXT(overallRate),"Effectuez l’étape 1",IF(OR(COUNT($C1937,I1937)&lt;&gt;2,overallRate=0),0,IF(E1937="Yes",ROUND(MAX(IF($B1937="Non - avec lien de dépendance",0,MIN((0.75*I1937),847)),MIN(I1937,(0.75*$C1937),847)),2),S1937)))</f>
        <v>Effectuez l’étape 1</v>
      </c>
      <c r="N1937" s="56" t="str">
        <f>IF(ISTEXT(overallRate),"Effectuez l’étape 1",IF(OR(COUNT($C1937,J1937)&lt;&gt;2,overallRate=0),0,IF(F1937="Yes",ROUND(MAX(IF($B1937="Non - avec lien de dépendance",0,MIN((0.75*J1937),847)),MIN(J1937,(0.75*$C1937),847)),2),T1937)))</f>
        <v>Effectuez l’étape 1</v>
      </c>
      <c r="O1937" s="56" t="str">
        <f>IF(ISTEXT(overallRate),"Effectuez l’étape 1",IF(OR(COUNT($C1937,K1937)&lt;&gt;2,overallRate=0),0,IF(G1937="Yes",ROUND(MAX(IF($B1937="Non - avec lien de dépendance",0,MIN((0.75*K1937),847)),MIN(K1937,(0.75*$C1937),847)),2),U1937)))</f>
        <v>Effectuez l’étape 1</v>
      </c>
      <c r="P1937" s="3">
        <f t="shared" si="30"/>
        <v>0</v>
      </c>
      <c r="R1937" s="110" t="e">
        <f>IF(revenueReduction&gt;0.3,MAX(IF($B1937="Non - avec lien de dépendance",MIN(1129,H1937,$C1937)*overallRate,MIN(1129,H1937)*overallRate),ROUND(MAX(IF($B1937="Non - avec lien de dépendance",0,MIN((0.75*H1937),847)),MIN(H1937,(0.75*$C1937),847)),2)),IF($B1937="Non - avec lien de dépendance",MIN(1129,H1937,$C1937)*overallRate,MIN(1129,H1937)*overallRate))</f>
        <v>#VALUE!</v>
      </c>
      <c r="S1937" s="110" t="e">
        <f>IF(revenueReduction&gt;0.3,MAX(IF($B1937="Non - avec lien de dépendance",MIN(1129,I1937,$C1937)*overallRate,MIN(1129,I1937)*overallRate),ROUND(MAX(IF($B1937="Non - avec lien de dépendance",0,MIN((0.75*I1937),847)),MIN(I1937,(0.75*$C1937),847)),2)),IF($B1937="Non - avec lien de dépendance",MIN(1129,I1937,$C1937)*overallRate,MIN(1129,I1937)*overallRate))</f>
        <v>#VALUE!</v>
      </c>
      <c r="T1937" s="110" t="e">
        <f>IF(revenueReduction&gt;0.3,MAX(IF($B1937="Non - avec lien de dépendance",MIN(1129,J1937,$C1937)*overallRate,MIN(1129,J1937)*overallRate),ROUND(MAX(IF($B1937="Non - avec lien de dépendance",0,MIN((0.75*J1937),847)),MIN(J1937,(0.75*$C1937),847)),2)),IF($B1937="Non - avec lien de dépendance",MIN(1129,J1937,$C1937)*overallRate,MIN(1129,J1937)*overallRate))</f>
        <v>#VALUE!</v>
      </c>
      <c r="U1937" s="110" t="e">
        <f>IF(revenueReduction&gt;0.3,MAX(IF($B1937="Non - avec lien de dépendance",MIN(1129,K1937,$C1937)*overallRate,MIN(1129,K1937)*overallRate),ROUND(MAX(IF($B1937="Non - avec lien de dépendance",0,MIN((0.75*K1937),847)),MIN(K1937,(0.75*$C1937),847)),2)),IF($B1937="Non - avec lien de dépendance",MIN(1129,K1937,$C1937)*overallRate,MIN(1129,K1937)*overallRate))</f>
        <v>#VALUE!</v>
      </c>
    </row>
    <row r="1938" spans="12:21" x14ac:dyDescent="0.5">
      <c r="L1938" s="56" t="str">
        <f>IF(ISTEXT(overallRate),"Effectuez l’étape 1",IF(OR(COUNT($C1938,H1938)&lt;&gt;2,overallRate=0),0,IF(D1938="Oui",ROUND(MAX(IF($B1938="Non - avec lien de dépendance",0,MIN((0.75*H1938),847)),MIN(H1938,(0.75*$C1938),847)),2),R1938)))</f>
        <v>Effectuez l’étape 1</v>
      </c>
      <c r="M1938" s="56" t="str">
        <f>IF(ISTEXT(overallRate),"Effectuez l’étape 1",IF(OR(COUNT($C1938,I1938)&lt;&gt;2,overallRate=0),0,IF(E1938="Yes",ROUND(MAX(IF($B1938="Non - avec lien de dépendance",0,MIN((0.75*I1938),847)),MIN(I1938,(0.75*$C1938),847)),2),S1938)))</f>
        <v>Effectuez l’étape 1</v>
      </c>
      <c r="N1938" s="56" t="str">
        <f>IF(ISTEXT(overallRate),"Effectuez l’étape 1",IF(OR(COUNT($C1938,J1938)&lt;&gt;2,overallRate=0),0,IF(F1938="Yes",ROUND(MAX(IF($B1938="Non - avec lien de dépendance",0,MIN((0.75*J1938),847)),MIN(J1938,(0.75*$C1938),847)),2),T1938)))</f>
        <v>Effectuez l’étape 1</v>
      </c>
      <c r="O1938" s="56" t="str">
        <f>IF(ISTEXT(overallRate),"Effectuez l’étape 1",IF(OR(COUNT($C1938,K1938)&lt;&gt;2,overallRate=0),0,IF(G1938="Yes",ROUND(MAX(IF($B1938="Non - avec lien de dépendance",0,MIN((0.75*K1938),847)),MIN(K1938,(0.75*$C1938),847)),2),U1938)))</f>
        <v>Effectuez l’étape 1</v>
      </c>
      <c r="P1938" s="3">
        <f t="shared" si="30"/>
        <v>0</v>
      </c>
      <c r="R1938" s="110" t="e">
        <f>IF(revenueReduction&gt;0.3,MAX(IF($B1938="Non - avec lien de dépendance",MIN(1129,H1938,$C1938)*overallRate,MIN(1129,H1938)*overallRate),ROUND(MAX(IF($B1938="Non - avec lien de dépendance",0,MIN((0.75*H1938),847)),MIN(H1938,(0.75*$C1938),847)),2)),IF($B1938="Non - avec lien de dépendance",MIN(1129,H1938,$C1938)*overallRate,MIN(1129,H1938)*overallRate))</f>
        <v>#VALUE!</v>
      </c>
      <c r="S1938" s="110" t="e">
        <f>IF(revenueReduction&gt;0.3,MAX(IF($B1938="Non - avec lien de dépendance",MIN(1129,I1938,$C1938)*overallRate,MIN(1129,I1938)*overallRate),ROUND(MAX(IF($B1938="Non - avec lien de dépendance",0,MIN((0.75*I1938),847)),MIN(I1938,(0.75*$C1938),847)),2)),IF($B1938="Non - avec lien de dépendance",MIN(1129,I1938,$C1938)*overallRate,MIN(1129,I1938)*overallRate))</f>
        <v>#VALUE!</v>
      </c>
      <c r="T1938" s="110" t="e">
        <f>IF(revenueReduction&gt;0.3,MAX(IF($B1938="Non - avec lien de dépendance",MIN(1129,J1938,$C1938)*overallRate,MIN(1129,J1938)*overallRate),ROUND(MAX(IF($B1938="Non - avec lien de dépendance",0,MIN((0.75*J1938),847)),MIN(J1938,(0.75*$C1938),847)),2)),IF($B1938="Non - avec lien de dépendance",MIN(1129,J1938,$C1938)*overallRate,MIN(1129,J1938)*overallRate))</f>
        <v>#VALUE!</v>
      </c>
      <c r="U1938" s="110" t="e">
        <f>IF(revenueReduction&gt;0.3,MAX(IF($B1938="Non - avec lien de dépendance",MIN(1129,K1938,$C1938)*overallRate,MIN(1129,K1938)*overallRate),ROUND(MAX(IF($B1938="Non - avec lien de dépendance",0,MIN((0.75*K1938),847)),MIN(K1938,(0.75*$C1938),847)),2)),IF($B1938="Non - avec lien de dépendance",MIN(1129,K1938,$C1938)*overallRate,MIN(1129,K1938)*overallRate))</f>
        <v>#VALUE!</v>
      </c>
    </row>
    <row r="1939" spans="12:21" x14ac:dyDescent="0.5">
      <c r="L1939" s="56" t="str">
        <f>IF(ISTEXT(overallRate),"Effectuez l’étape 1",IF(OR(COUNT($C1939,H1939)&lt;&gt;2,overallRate=0),0,IF(D1939="Oui",ROUND(MAX(IF($B1939="Non - avec lien de dépendance",0,MIN((0.75*H1939),847)),MIN(H1939,(0.75*$C1939),847)),2),R1939)))</f>
        <v>Effectuez l’étape 1</v>
      </c>
      <c r="M1939" s="56" t="str">
        <f>IF(ISTEXT(overallRate),"Effectuez l’étape 1",IF(OR(COUNT($C1939,I1939)&lt;&gt;2,overallRate=0),0,IF(E1939="Yes",ROUND(MAX(IF($B1939="Non - avec lien de dépendance",0,MIN((0.75*I1939),847)),MIN(I1939,(0.75*$C1939),847)),2),S1939)))</f>
        <v>Effectuez l’étape 1</v>
      </c>
      <c r="N1939" s="56" t="str">
        <f>IF(ISTEXT(overallRate),"Effectuez l’étape 1",IF(OR(COUNT($C1939,J1939)&lt;&gt;2,overallRate=0),0,IF(F1939="Yes",ROUND(MAX(IF($B1939="Non - avec lien de dépendance",0,MIN((0.75*J1939),847)),MIN(J1939,(0.75*$C1939),847)),2),T1939)))</f>
        <v>Effectuez l’étape 1</v>
      </c>
      <c r="O1939" s="56" t="str">
        <f>IF(ISTEXT(overallRate),"Effectuez l’étape 1",IF(OR(COUNT($C1939,K1939)&lt;&gt;2,overallRate=0),0,IF(G1939="Yes",ROUND(MAX(IF($B1939="Non - avec lien de dépendance",0,MIN((0.75*K1939),847)),MIN(K1939,(0.75*$C1939),847)),2),U1939)))</f>
        <v>Effectuez l’étape 1</v>
      </c>
      <c r="P1939" s="3">
        <f t="shared" si="30"/>
        <v>0</v>
      </c>
      <c r="R1939" s="110" t="e">
        <f>IF(revenueReduction&gt;0.3,MAX(IF($B1939="Non - avec lien de dépendance",MIN(1129,H1939,$C1939)*overallRate,MIN(1129,H1939)*overallRate),ROUND(MAX(IF($B1939="Non - avec lien de dépendance",0,MIN((0.75*H1939),847)),MIN(H1939,(0.75*$C1939),847)),2)),IF($B1939="Non - avec lien de dépendance",MIN(1129,H1939,$C1939)*overallRate,MIN(1129,H1939)*overallRate))</f>
        <v>#VALUE!</v>
      </c>
      <c r="S1939" s="110" t="e">
        <f>IF(revenueReduction&gt;0.3,MAX(IF($B1939="Non - avec lien de dépendance",MIN(1129,I1939,$C1939)*overallRate,MIN(1129,I1939)*overallRate),ROUND(MAX(IF($B1939="Non - avec lien de dépendance",0,MIN((0.75*I1939),847)),MIN(I1939,(0.75*$C1939),847)),2)),IF($B1939="Non - avec lien de dépendance",MIN(1129,I1939,$C1939)*overallRate,MIN(1129,I1939)*overallRate))</f>
        <v>#VALUE!</v>
      </c>
      <c r="T1939" s="110" t="e">
        <f>IF(revenueReduction&gt;0.3,MAX(IF($B1939="Non - avec lien de dépendance",MIN(1129,J1939,$C1939)*overallRate,MIN(1129,J1939)*overallRate),ROUND(MAX(IF($B1939="Non - avec lien de dépendance",0,MIN((0.75*J1939),847)),MIN(J1939,(0.75*$C1939),847)),2)),IF($B1939="Non - avec lien de dépendance",MIN(1129,J1939,$C1939)*overallRate,MIN(1129,J1939)*overallRate))</f>
        <v>#VALUE!</v>
      </c>
      <c r="U1939" s="110" t="e">
        <f>IF(revenueReduction&gt;0.3,MAX(IF($B1939="Non - avec lien de dépendance",MIN(1129,K1939,$C1939)*overallRate,MIN(1129,K1939)*overallRate),ROUND(MAX(IF($B1939="Non - avec lien de dépendance",0,MIN((0.75*K1939),847)),MIN(K1939,(0.75*$C1939),847)),2)),IF($B1939="Non - avec lien de dépendance",MIN(1129,K1939,$C1939)*overallRate,MIN(1129,K1939)*overallRate))</f>
        <v>#VALUE!</v>
      </c>
    </row>
    <row r="1940" spans="12:21" x14ac:dyDescent="0.5">
      <c r="L1940" s="56" t="str">
        <f>IF(ISTEXT(overallRate),"Effectuez l’étape 1",IF(OR(COUNT($C1940,H1940)&lt;&gt;2,overallRate=0),0,IF(D1940="Oui",ROUND(MAX(IF($B1940="Non - avec lien de dépendance",0,MIN((0.75*H1940),847)),MIN(H1940,(0.75*$C1940),847)),2),R1940)))</f>
        <v>Effectuez l’étape 1</v>
      </c>
      <c r="M1940" s="56" t="str">
        <f>IF(ISTEXT(overallRate),"Effectuez l’étape 1",IF(OR(COUNT($C1940,I1940)&lt;&gt;2,overallRate=0),0,IF(E1940="Yes",ROUND(MAX(IF($B1940="Non - avec lien de dépendance",0,MIN((0.75*I1940),847)),MIN(I1940,(0.75*$C1940),847)),2),S1940)))</f>
        <v>Effectuez l’étape 1</v>
      </c>
      <c r="N1940" s="56" t="str">
        <f>IF(ISTEXT(overallRate),"Effectuez l’étape 1",IF(OR(COUNT($C1940,J1940)&lt;&gt;2,overallRate=0),0,IF(F1940="Yes",ROUND(MAX(IF($B1940="Non - avec lien de dépendance",0,MIN((0.75*J1940),847)),MIN(J1940,(0.75*$C1940),847)),2),T1940)))</f>
        <v>Effectuez l’étape 1</v>
      </c>
      <c r="O1940" s="56" t="str">
        <f>IF(ISTEXT(overallRate),"Effectuez l’étape 1",IF(OR(COUNT($C1940,K1940)&lt;&gt;2,overallRate=0),0,IF(G1940="Yes",ROUND(MAX(IF($B1940="Non - avec lien de dépendance",0,MIN((0.75*K1940),847)),MIN(K1940,(0.75*$C1940),847)),2),U1940)))</f>
        <v>Effectuez l’étape 1</v>
      </c>
      <c r="P1940" s="3">
        <f t="shared" si="30"/>
        <v>0</v>
      </c>
      <c r="R1940" s="110" t="e">
        <f>IF(revenueReduction&gt;0.3,MAX(IF($B1940="Non - avec lien de dépendance",MIN(1129,H1940,$C1940)*overallRate,MIN(1129,H1940)*overallRate),ROUND(MAX(IF($B1940="Non - avec lien de dépendance",0,MIN((0.75*H1940),847)),MIN(H1940,(0.75*$C1940),847)),2)),IF($B1940="Non - avec lien de dépendance",MIN(1129,H1940,$C1940)*overallRate,MIN(1129,H1940)*overallRate))</f>
        <v>#VALUE!</v>
      </c>
      <c r="S1940" s="110" t="e">
        <f>IF(revenueReduction&gt;0.3,MAX(IF($B1940="Non - avec lien de dépendance",MIN(1129,I1940,$C1940)*overallRate,MIN(1129,I1940)*overallRate),ROUND(MAX(IF($B1940="Non - avec lien de dépendance",0,MIN((0.75*I1940),847)),MIN(I1940,(0.75*$C1940),847)),2)),IF($B1940="Non - avec lien de dépendance",MIN(1129,I1940,$C1940)*overallRate,MIN(1129,I1940)*overallRate))</f>
        <v>#VALUE!</v>
      </c>
      <c r="T1940" s="110" t="e">
        <f>IF(revenueReduction&gt;0.3,MAX(IF($B1940="Non - avec lien de dépendance",MIN(1129,J1940,$C1940)*overallRate,MIN(1129,J1940)*overallRate),ROUND(MAX(IF($B1940="Non - avec lien de dépendance",0,MIN((0.75*J1940),847)),MIN(J1940,(0.75*$C1940),847)),2)),IF($B1940="Non - avec lien de dépendance",MIN(1129,J1940,$C1940)*overallRate,MIN(1129,J1940)*overallRate))</f>
        <v>#VALUE!</v>
      </c>
      <c r="U1940" s="110" t="e">
        <f>IF(revenueReduction&gt;0.3,MAX(IF($B1940="Non - avec lien de dépendance",MIN(1129,K1940,$C1940)*overallRate,MIN(1129,K1940)*overallRate),ROUND(MAX(IF($B1940="Non - avec lien de dépendance",0,MIN((0.75*K1940),847)),MIN(K1940,(0.75*$C1940),847)),2)),IF($B1940="Non - avec lien de dépendance",MIN(1129,K1940,$C1940)*overallRate,MIN(1129,K1940)*overallRate))</f>
        <v>#VALUE!</v>
      </c>
    </row>
    <row r="1941" spans="12:21" x14ac:dyDescent="0.5">
      <c r="L1941" s="56" t="str">
        <f>IF(ISTEXT(overallRate),"Effectuez l’étape 1",IF(OR(COUNT($C1941,H1941)&lt;&gt;2,overallRate=0),0,IF(D1941="Oui",ROUND(MAX(IF($B1941="Non - avec lien de dépendance",0,MIN((0.75*H1941),847)),MIN(H1941,(0.75*$C1941),847)),2),R1941)))</f>
        <v>Effectuez l’étape 1</v>
      </c>
      <c r="M1941" s="56" t="str">
        <f>IF(ISTEXT(overallRate),"Effectuez l’étape 1",IF(OR(COUNT($C1941,I1941)&lt;&gt;2,overallRate=0),0,IF(E1941="Yes",ROUND(MAX(IF($B1941="Non - avec lien de dépendance",0,MIN((0.75*I1941),847)),MIN(I1941,(0.75*$C1941),847)),2),S1941)))</f>
        <v>Effectuez l’étape 1</v>
      </c>
      <c r="N1941" s="56" t="str">
        <f>IF(ISTEXT(overallRate),"Effectuez l’étape 1",IF(OR(COUNT($C1941,J1941)&lt;&gt;2,overallRate=0),0,IF(F1941="Yes",ROUND(MAX(IF($B1941="Non - avec lien de dépendance",0,MIN((0.75*J1941),847)),MIN(J1941,(0.75*$C1941),847)),2),T1941)))</f>
        <v>Effectuez l’étape 1</v>
      </c>
      <c r="O1941" s="56" t="str">
        <f>IF(ISTEXT(overallRate),"Effectuez l’étape 1",IF(OR(COUNT($C1941,K1941)&lt;&gt;2,overallRate=0),0,IF(G1941="Yes",ROUND(MAX(IF($B1941="Non - avec lien de dépendance",0,MIN((0.75*K1941),847)),MIN(K1941,(0.75*$C1941),847)),2),U1941)))</f>
        <v>Effectuez l’étape 1</v>
      </c>
      <c r="P1941" s="3">
        <f t="shared" si="30"/>
        <v>0</v>
      </c>
      <c r="R1941" s="110" t="e">
        <f>IF(revenueReduction&gt;0.3,MAX(IF($B1941="Non - avec lien de dépendance",MIN(1129,H1941,$C1941)*overallRate,MIN(1129,H1941)*overallRate),ROUND(MAX(IF($B1941="Non - avec lien de dépendance",0,MIN((0.75*H1941),847)),MIN(H1941,(0.75*$C1941),847)),2)),IF($B1941="Non - avec lien de dépendance",MIN(1129,H1941,$C1941)*overallRate,MIN(1129,H1941)*overallRate))</f>
        <v>#VALUE!</v>
      </c>
      <c r="S1941" s="110" t="e">
        <f>IF(revenueReduction&gt;0.3,MAX(IF($B1941="Non - avec lien de dépendance",MIN(1129,I1941,$C1941)*overallRate,MIN(1129,I1941)*overallRate),ROUND(MAX(IF($B1941="Non - avec lien de dépendance",0,MIN((0.75*I1941),847)),MIN(I1941,(0.75*$C1941),847)),2)),IF($B1941="Non - avec lien de dépendance",MIN(1129,I1941,$C1941)*overallRate,MIN(1129,I1941)*overallRate))</f>
        <v>#VALUE!</v>
      </c>
      <c r="T1941" s="110" t="e">
        <f>IF(revenueReduction&gt;0.3,MAX(IF($B1941="Non - avec lien de dépendance",MIN(1129,J1941,$C1941)*overallRate,MIN(1129,J1941)*overallRate),ROUND(MAX(IF($B1941="Non - avec lien de dépendance",0,MIN((0.75*J1941),847)),MIN(J1941,(0.75*$C1941),847)),2)),IF($B1941="Non - avec lien de dépendance",MIN(1129,J1941,$C1941)*overallRate,MIN(1129,J1941)*overallRate))</f>
        <v>#VALUE!</v>
      </c>
      <c r="U1941" s="110" t="e">
        <f>IF(revenueReduction&gt;0.3,MAX(IF($B1941="Non - avec lien de dépendance",MIN(1129,K1941,$C1941)*overallRate,MIN(1129,K1941)*overallRate),ROUND(MAX(IF($B1941="Non - avec lien de dépendance",0,MIN((0.75*K1941),847)),MIN(K1941,(0.75*$C1941),847)),2)),IF($B1941="Non - avec lien de dépendance",MIN(1129,K1941,$C1941)*overallRate,MIN(1129,K1941)*overallRate))</f>
        <v>#VALUE!</v>
      </c>
    </row>
    <row r="1942" spans="12:21" x14ac:dyDescent="0.5">
      <c r="L1942" s="56" t="str">
        <f>IF(ISTEXT(overallRate),"Effectuez l’étape 1",IF(OR(COUNT($C1942,H1942)&lt;&gt;2,overallRate=0),0,IF(D1942="Oui",ROUND(MAX(IF($B1942="Non - avec lien de dépendance",0,MIN((0.75*H1942),847)),MIN(H1942,(0.75*$C1942),847)),2),R1942)))</f>
        <v>Effectuez l’étape 1</v>
      </c>
      <c r="M1942" s="56" t="str">
        <f>IF(ISTEXT(overallRate),"Effectuez l’étape 1",IF(OR(COUNT($C1942,I1942)&lt;&gt;2,overallRate=0),0,IF(E1942="Yes",ROUND(MAX(IF($B1942="Non - avec lien de dépendance",0,MIN((0.75*I1942),847)),MIN(I1942,(0.75*$C1942),847)),2),S1942)))</f>
        <v>Effectuez l’étape 1</v>
      </c>
      <c r="N1942" s="56" t="str">
        <f>IF(ISTEXT(overallRate),"Effectuez l’étape 1",IF(OR(COUNT($C1942,J1942)&lt;&gt;2,overallRate=0),0,IF(F1942="Yes",ROUND(MAX(IF($B1942="Non - avec lien de dépendance",0,MIN((0.75*J1942),847)),MIN(J1942,(0.75*$C1942),847)),2),T1942)))</f>
        <v>Effectuez l’étape 1</v>
      </c>
      <c r="O1942" s="56" t="str">
        <f>IF(ISTEXT(overallRate),"Effectuez l’étape 1",IF(OR(COUNT($C1942,K1942)&lt;&gt;2,overallRate=0),0,IF(G1942="Yes",ROUND(MAX(IF($B1942="Non - avec lien de dépendance",0,MIN((0.75*K1942),847)),MIN(K1942,(0.75*$C1942),847)),2),U1942)))</f>
        <v>Effectuez l’étape 1</v>
      </c>
      <c r="P1942" s="3">
        <f t="shared" si="30"/>
        <v>0</v>
      </c>
      <c r="R1942" s="110" t="e">
        <f>IF(revenueReduction&gt;0.3,MAX(IF($B1942="Non - avec lien de dépendance",MIN(1129,H1942,$C1942)*overallRate,MIN(1129,H1942)*overallRate),ROUND(MAX(IF($B1942="Non - avec lien de dépendance",0,MIN((0.75*H1942),847)),MIN(H1942,(0.75*$C1942),847)),2)),IF($B1942="Non - avec lien de dépendance",MIN(1129,H1942,$C1942)*overallRate,MIN(1129,H1942)*overallRate))</f>
        <v>#VALUE!</v>
      </c>
      <c r="S1942" s="110" t="e">
        <f>IF(revenueReduction&gt;0.3,MAX(IF($B1942="Non - avec lien de dépendance",MIN(1129,I1942,$C1942)*overallRate,MIN(1129,I1942)*overallRate),ROUND(MAX(IF($B1942="Non - avec lien de dépendance",0,MIN((0.75*I1942),847)),MIN(I1942,(0.75*$C1942),847)),2)),IF($B1942="Non - avec lien de dépendance",MIN(1129,I1942,$C1942)*overallRate,MIN(1129,I1942)*overallRate))</f>
        <v>#VALUE!</v>
      </c>
      <c r="T1942" s="110" t="e">
        <f>IF(revenueReduction&gt;0.3,MAX(IF($B1942="Non - avec lien de dépendance",MIN(1129,J1942,$C1942)*overallRate,MIN(1129,J1942)*overallRate),ROUND(MAX(IF($B1942="Non - avec lien de dépendance",0,MIN((0.75*J1942),847)),MIN(J1942,(0.75*$C1942),847)),2)),IF($B1942="Non - avec lien de dépendance",MIN(1129,J1942,$C1942)*overallRate,MIN(1129,J1942)*overallRate))</f>
        <v>#VALUE!</v>
      </c>
      <c r="U1942" s="110" t="e">
        <f>IF(revenueReduction&gt;0.3,MAX(IF($B1942="Non - avec lien de dépendance",MIN(1129,K1942,$C1942)*overallRate,MIN(1129,K1942)*overallRate),ROUND(MAX(IF($B1942="Non - avec lien de dépendance",0,MIN((0.75*K1942),847)),MIN(K1942,(0.75*$C1942),847)),2)),IF($B1942="Non - avec lien de dépendance",MIN(1129,K1942,$C1942)*overallRate,MIN(1129,K1942)*overallRate))</f>
        <v>#VALUE!</v>
      </c>
    </row>
    <row r="1943" spans="12:21" x14ac:dyDescent="0.5">
      <c r="L1943" s="56" t="str">
        <f>IF(ISTEXT(overallRate),"Effectuez l’étape 1",IF(OR(COUNT($C1943,H1943)&lt;&gt;2,overallRate=0),0,IF(D1943="Oui",ROUND(MAX(IF($B1943="Non - avec lien de dépendance",0,MIN((0.75*H1943),847)),MIN(H1943,(0.75*$C1943),847)),2),R1943)))</f>
        <v>Effectuez l’étape 1</v>
      </c>
      <c r="M1943" s="56" t="str">
        <f>IF(ISTEXT(overallRate),"Effectuez l’étape 1",IF(OR(COUNT($C1943,I1943)&lt;&gt;2,overallRate=0),0,IF(E1943="Yes",ROUND(MAX(IF($B1943="Non - avec lien de dépendance",0,MIN((0.75*I1943),847)),MIN(I1943,(0.75*$C1943),847)),2),S1943)))</f>
        <v>Effectuez l’étape 1</v>
      </c>
      <c r="N1943" s="56" t="str">
        <f>IF(ISTEXT(overallRate),"Effectuez l’étape 1",IF(OR(COUNT($C1943,J1943)&lt;&gt;2,overallRate=0),0,IF(F1943="Yes",ROUND(MAX(IF($B1943="Non - avec lien de dépendance",0,MIN((0.75*J1943),847)),MIN(J1943,(0.75*$C1943),847)),2),T1943)))</f>
        <v>Effectuez l’étape 1</v>
      </c>
      <c r="O1943" s="56" t="str">
        <f>IF(ISTEXT(overallRate),"Effectuez l’étape 1",IF(OR(COUNT($C1943,K1943)&lt;&gt;2,overallRate=0),0,IF(G1943="Yes",ROUND(MAX(IF($B1943="Non - avec lien de dépendance",0,MIN((0.75*K1943),847)),MIN(K1943,(0.75*$C1943),847)),2),U1943)))</f>
        <v>Effectuez l’étape 1</v>
      </c>
      <c r="P1943" s="3">
        <f t="shared" si="30"/>
        <v>0</v>
      </c>
      <c r="R1943" s="110" t="e">
        <f>IF(revenueReduction&gt;0.3,MAX(IF($B1943="Non - avec lien de dépendance",MIN(1129,H1943,$C1943)*overallRate,MIN(1129,H1943)*overallRate),ROUND(MAX(IF($B1943="Non - avec lien de dépendance",0,MIN((0.75*H1943),847)),MIN(H1943,(0.75*$C1943),847)),2)),IF($B1943="Non - avec lien de dépendance",MIN(1129,H1943,$C1943)*overallRate,MIN(1129,H1943)*overallRate))</f>
        <v>#VALUE!</v>
      </c>
      <c r="S1943" s="110" t="e">
        <f>IF(revenueReduction&gt;0.3,MAX(IF($B1943="Non - avec lien de dépendance",MIN(1129,I1943,$C1943)*overallRate,MIN(1129,I1943)*overallRate),ROUND(MAX(IF($B1943="Non - avec lien de dépendance",0,MIN((0.75*I1943),847)),MIN(I1943,(0.75*$C1943),847)),2)),IF($B1943="Non - avec lien de dépendance",MIN(1129,I1943,$C1943)*overallRate,MIN(1129,I1943)*overallRate))</f>
        <v>#VALUE!</v>
      </c>
      <c r="T1943" s="110" t="e">
        <f>IF(revenueReduction&gt;0.3,MAX(IF($B1943="Non - avec lien de dépendance",MIN(1129,J1943,$C1943)*overallRate,MIN(1129,J1943)*overallRate),ROUND(MAX(IF($B1943="Non - avec lien de dépendance",0,MIN((0.75*J1943),847)),MIN(J1943,(0.75*$C1943),847)),2)),IF($B1943="Non - avec lien de dépendance",MIN(1129,J1943,$C1943)*overallRate,MIN(1129,J1943)*overallRate))</f>
        <v>#VALUE!</v>
      </c>
      <c r="U1943" s="110" t="e">
        <f>IF(revenueReduction&gt;0.3,MAX(IF($B1943="Non - avec lien de dépendance",MIN(1129,K1943,$C1943)*overallRate,MIN(1129,K1943)*overallRate),ROUND(MAX(IF($B1943="Non - avec lien de dépendance",0,MIN((0.75*K1943),847)),MIN(K1943,(0.75*$C1943),847)),2)),IF($B1943="Non - avec lien de dépendance",MIN(1129,K1943,$C1943)*overallRate,MIN(1129,K1943)*overallRate))</f>
        <v>#VALUE!</v>
      </c>
    </row>
    <row r="1944" spans="12:21" x14ac:dyDescent="0.5">
      <c r="L1944" s="56" t="str">
        <f>IF(ISTEXT(overallRate),"Effectuez l’étape 1",IF(OR(COUNT($C1944,H1944)&lt;&gt;2,overallRate=0),0,IF(D1944="Oui",ROUND(MAX(IF($B1944="Non - avec lien de dépendance",0,MIN((0.75*H1944),847)),MIN(H1944,(0.75*$C1944),847)),2),R1944)))</f>
        <v>Effectuez l’étape 1</v>
      </c>
      <c r="M1944" s="56" t="str">
        <f>IF(ISTEXT(overallRate),"Effectuez l’étape 1",IF(OR(COUNT($C1944,I1944)&lt;&gt;2,overallRate=0),0,IF(E1944="Yes",ROUND(MAX(IF($B1944="Non - avec lien de dépendance",0,MIN((0.75*I1944),847)),MIN(I1944,(0.75*$C1944),847)),2),S1944)))</f>
        <v>Effectuez l’étape 1</v>
      </c>
      <c r="N1944" s="56" t="str">
        <f>IF(ISTEXT(overallRate),"Effectuez l’étape 1",IF(OR(COUNT($C1944,J1944)&lt;&gt;2,overallRate=0),0,IF(F1944="Yes",ROUND(MAX(IF($B1944="Non - avec lien de dépendance",0,MIN((0.75*J1944),847)),MIN(J1944,(0.75*$C1944),847)),2),T1944)))</f>
        <v>Effectuez l’étape 1</v>
      </c>
      <c r="O1944" s="56" t="str">
        <f>IF(ISTEXT(overallRate),"Effectuez l’étape 1",IF(OR(COUNT($C1944,K1944)&lt;&gt;2,overallRate=0),0,IF(G1944="Yes",ROUND(MAX(IF($B1944="Non - avec lien de dépendance",0,MIN((0.75*K1944),847)),MIN(K1944,(0.75*$C1944),847)),2),U1944)))</f>
        <v>Effectuez l’étape 1</v>
      </c>
      <c r="P1944" s="3">
        <f t="shared" si="30"/>
        <v>0</v>
      </c>
      <c r="R1944" s="110" t="e">
        <f>IF(revenueReduction&gt;0.3,MAX(IF($B1944="Non - avec lien de dépendance",MIN(1129,H1944,$C1944)*overallRate,MIN(1129,H1944)*overallRate),ROUND(MAX(IF($B1944="Non - avec lien de dépendance",0,MIN((0.75*H1944),847)),MIN(H1944,(0.75*$C1944),847)),2)),IF($B1944="Non - avec lien de dépendance",MIN(1129,H1944,$C1944)*overallRate,MIN(1129,H1944)*overallRate))</f>
        <v>#VALUE!</v>
      </c>
      <c r="S1944" s="110" t="e">
        <f>IF(revenueReduction&gt;0.3,MAX(IF($B1944="Non - avec lien de dépendance",MIN(1129,I1944,$C1944)*overallRate,MIN(1129,I1944)*overallRate),ROUND(MAX(IF($B1944="Non - avec lien de dépendance",0,MIN((0.75*I1944),847)),MIN(I1944,(0.75*$C1944),847)),2)),IF($B1944="Non - avec lien de dépendance",MIN(1129,I1944,$C1944)*overallRate,MIN(1129,I1944)*overallRate))</f>
        <v>#VALUE!</v>
      </c>
      <c r="T1944" s="110" t="e">
        <f>IF(revenueReduction&gt;0.3,MAX(IF($B1944="Non - avec lien de dépendance",MIN(1129,J1944,$C1944)*overallRate,MIN(1129,J1944)*overallRate),ROUND(MAX(IF($B1944="Non - avec lien de dépendance",0,MIN((0.75*J1944),847)),MIN(J1944,(0.75*$C1944),847)),2)),IF($B1944="Non - avec lien de dépendance",MIN(1129,J1944,$C1944)*overallRate,MIN(1129,J1944)*overallRate))</f>
        <v>#VALUE!</v>
      </c>
      <c r="U1944" s="110" t="e">
        <f>IF(revenueReduction&gt;0.3,MAX(IF($B1944="Non - avec lien de dépendance",MIN(1129,K1944,$C1944)*overallRate,MIN(1129,K1944)*overallRate),ROUND(MAX(IF($B1944="Non - avec lien de dépendance",0,MIN((0.75*K1944),847)),MIN(K1944,(0.75*$C1944),847)),2)),IF($B1944="Non - avec lien de dépendance",MIN(1129,K1944,$C1944)*overallRate,MIN(1129,K1944)*overallRate))</f>
        <v>#VALUE!</v>
      </c>
    </row>
    <row r="1945" spans="12:21" x14ac:dyDescent="0.5">
      <c r="L1945" s="56" t="str">
        <f>IF(ISTEXT(overallRate),"Effectuez l’étape 1",IF(OR(COUNT($C1945,H1945)&lt;&gt;2,overallRate=0),0,IF(D1945="Oui",ROUND(MAX(IF($B1945="Non - avec lien de dépendance",0,MIN((0.75*H1945),847)),MIN(H1945,(0.75*$C1945),847)),2),R1945)))</f>
        <v>Effectuez l’étape 1</v>
      </c>
      <c r="M1945" s="56" t="str">
        <f>IF(ISTEXT(overallRate),"Effectuez l’étape 1",IF(OR(COUNT($C1945,I1945)&lt;&gt;2,overallRate=0),0,IF(E1945="Yes",ROUND(MAX(IF($B1945="Non - avec lien de dépendance",0,MIN((0.75*I1945),847)),MIN(I1945,(0.75*$C1945),847)),2),S1945)))</f>
        <v>Effectuez l’étape 1</v>
      </c>
      <c r="N1945" s="56" t="str">
        <f>IF(ISTEXT(overallRate),"Effectuez l’étape 1",IF(OR(COUNT($C1945,J1945)&lt;&gt;2,overallRate=0),0,IF(F1945="Yes",ROUND(MAX(IF($B1945="Non - avec lien de dépendance",0,MIN((0.75*J1945),847)),MIN(J1945,(0.75*$C1945),847)),2),T1945)))</f>
        <v>Effectuez l’étape 1</v>
      </c>
      <c r="O1945" s="56" t="str">
        <f>IF(ISTEXT(overallRate),"Effectuez l’étape 1",IF(OR(COUNT($C1945,K1945)&lt;&gt;2,overallRate=0),0,IF(G1945="Yes",ROUND(MAX(IF($B1945="Non - avec lien de dépendance",0,MIN((0.75*K1945),847)),MIN(K1945,(0.75*$C1945),847)),2),U1945)))</f>
        <v>Effectuez l’étape 1</v>
      </c>
      <c r="P1945" s="3">
        <f t="shared" si="30"/>
        <v>0</v>
      </c>
      <c r="R1945" s="110" t="e">
        <f>IF(revenueReduction&gt;0.3,MAX(IF($B1945="Non - avec lien de dépendance",MIN(1129,H1945,$C1945)*overallRate,MIN(1129,H1945)*overallRate),ROUND(MAX(IF($B1945="Non - avec lien de dépendance",0,MIN((0.75*H1945),847)),MIN(H1945,(0.75*$C1945),847)),2)),IF($B1945="Non - avec lien de dépendance",MIN(1129,H1945,$C1945)*overallRate,MIN(1129,H1945)*overallRate))</f>
        <v>#VALUE!</v>
      </c>
      <c r="S1945" s="110" t="e">
        <f>IF(revenueReduction&gt;0.3,MAX(IF($B1945="Non - avec lien de dépendance",MIN(1129,I1945,$C1945)*overallRate,MIN(1129,I1945)*overallRate),ROUND(MAX(IF($B1945="Non - avec lien de dépendance",0,MIN((0.75*I1945),847)),MIN(I1945,(0.75*$C1945),847)),2)),IF($B1945="Non - avec lien de dépendance",MIN(1129,I1945,$C1945)*overallRate,MIN(1129,I1945)*overallRate))</f>
        <v>#VALUE!</v>
      </c>
      <c r="T1945" s="110" t="e">
        <f>IF(revenueReduction&gt;0.3,MAX(IF($B1945="Non - avec lien de dépendance",MIN(1129,J1945,$C1945)*overallRate,MIN(1129,J1945)*overallRate),ROUND(MAX(IF($B1945="Non - avec lien de dépendance",0,MIN((0.75*J1945),847)),MIN(J1945,(0.75*$C1945),847)),2)),IF($B1945="Non - avec lien de dépendance",MIN(1129,J1945,$C1945)*overallRate,MIN(1129,J1945)*overallRate))</f>
        <v>#VALUE!</v>
      </c>
      <c r="U1945" s="110" t="e">
        <f>IF(revenueReduction&gt;0.3,MAX(IF($B1945="Non - avec lien de dépendance",MIN(1129,K1945,$C1945)*overallRate,MIN(1129,K1945)*overallRate),ROUND(MAX(IF($B1945="Non - avec lien de dépendance",0,MIN((0.75*K1945),847)),MIN(K1945,(0.75*$C1945),847)),2)),IF($B1945="Non - avec lien de dépendance",MIN(1129,K1945,$C1945)*overallRate,MIN(1129,K1945)*overallRate))</f>
        <v>#VALUE!</v>
      </c>
    </row>
    <row r="1946" spans="12:21" x14ac:dyDescent="0.5">
      <c r="L1946" s="56" t="str">
        <f>IF(ISTEXT(overallRate),"Effectuez l’étape 1",IF(OR(COUNT($C1946,H1946)&lt;&gt;2,overallRate=0),0,IF(D1946="Oui",ROUND(MAX(IF($B1946="Non - avec lien de dépendance",0,MIN((0.75*H1946),847)),MIN(H1946,(0.75*$C1946),847)),2),R1946)))</f>
        <v>Effectuez l’étape 1</v>
      </c>
      <c r="M1946" s="56" t="str">
        <f>IF(ISTEXT(overallRate),"Effectuez l’étape 1",IF(OR(COUNT($C1946,I1946)&lt;&gt;2,overallRate=0),0,IF(E1946="Yes",ROUND(MAX(IF($B1946="Non - avec lien de dépendance",0,MIN((0.75*I1946),847)),MIN(I1946,(0.75*$C1946),847)),2),S1946)))</f>
        <v>Effectuez l’étape 1</v>
      </c>
      <c r="N1946" s="56" t="str">
        <f>IF(ISTEXT(overallRate),"Effectuez l’étape 1",IF(OR(COUNT($C1946,J1946)&lt;&gt;2,overallRate=0),0,IF(F1946="Yes",ROUND(MAX(IF($B1946="Non - avec lien de dépendance",0,MIN((0.75*J1946),847)),MIN(J1946,(0.75*$C1946),847)),2),T1946)))</f>
        <v>Effectuez l’étape 1</v>
      </c>
      <c r="O1946" s="56" t="str">
        <f>IF(ISTEXT(overallRate),"Effectuez l’étape 1",IF(OR(COUNT($C1946,K1946)&lt;&gt;2,overallRate=0),0,IF(G1946="Yes",ROUND(MAX(IF($B1946="Non - avec lien de dépendance",0,MIN((0.75*K1946),847)),MIN(K1946,(0.75*$C1946),847)),2),U1946)))</f>
        <v>Effectuez l’étape 1</v>
      </c>
      <c r="P1946" s="3">
        <f t="shared" si="30"/>
        <v>0</v>
      </c>
      <c r="R1946" s="110" t="e">
        <f>IF(revenueReduction&gt;0.3,MAX(IF($B1946="Non - avec lien de dépendance",MIN(1129,H1946,$C1946)*overallRate,MIN(1129,H1946)*overallRate),ROUND(MAX(IF($B1946="Non - avec lien de dépendance",0,MIN((0.75*H1946),847)),MIN(H1946,(0.75*$C1946),847)),2)),IF($B1946="Non - avec lien de dépendance",MIN(1129,H1946,$C1946)*overallRate,MIN(1129,H1946)*overallRate))</f>
        <v>#VALUE!</v>
      </c>
      <c r="S1946" s="110" t="e">
        <f>IF(revenueReduction&gt;0.3,MAX(IF($B1946="Non - avec lien de dépendance",MIN(1129,I1946,$C1946)*overallRate,MIN(1129,I1946)*overallRate),ROUND(MAX(IF($B1946="Non - avec lien de dépendance",0,MIN((0.75*I1946),847)),MIN(I1946,(0.75*$C1946),847)),2)),IF($B1946="Non - avec lien de dépendance",MIN(1129,I1946,$C1946)*overallRate,MIN(1129,I1946)*overallRate))</f>
        <v>#VALUE!</v>
      </c>
      <c r="T1946" s="110" t="e">
        <f>IF(revenueReduction&gt;0.3,MAX(IF($B1946="Non - avec lien de dépendance",MIN(1129,J1946,$C1946)*overallRate,MIN(1129,J1946)*overallRate),ROUND(MAX(IF($B1946="Non - avec lien de dépendance",0,MIN((0.75*J1946),847)),MIN(J1946,(0.75*$C1946),847)),2)),IF($B1946="Non - avec lien de dépendance",MIN(1129,J1946,$C1946)*overallRate,MIN(1129,J1946)*overallRate))</f>
        <v>#VALUE!</v>
      </c>
      <c r="U1946" s="110" t="e">
        <f>IF(revenueReduction&gt;0.3,MAX(IF($B1946="Non - avec lien de dépendance",MIN(1129,K1946,$C1946)*overallRate,MIN(1129,K1946)*overallRate),ROUND(MAX(IF($B1946="Non - avec lien de dépendance",0,MIN((0.75*K1946),847)),MIN(K1946,(0.75*$C1946),847)),2)),IF($B1946="Non - avec lien de dépendance",MIN(1129,K1946,$C1946)*overallRate,MIN(1129,K1946)*overallRate))</f>
        <v>#VALUE!</v>
      </c>
    </row>
    <row r="1947" spans="12:21" x14ac:dyDescent="0.5">
      <c r="L1947" s="56" t="str">
        <f>IF(ISTEXT(overallRate),"Effectuez l’étape 1",IF(OR(COUNT($C1947,H1947)&lt;&gt;2,overallRate=0),0,IF(D1947="Oui",ROUND(MAX(IF($B1947="Non - avec lien de dépendance",0,MIN((0.75*H1947),847)),MIN(H1947,(0.75*$C1947),847)),2),R1947)))</f>
        <v>Effectuez l’étape 1</v>
      </c>
      <c r="M1947" s="56" t="str">
        <f>IF(ISTEXT(overallRate),"Effectuez l’étape 1",IF(OR(COUNT($C1947,I1947)&lt;&gt;2,overallRate=0),0,IF(E1947="Yes",ROUND(MAX(IF($B1947="Non - avec lien de dépendance",0,MIN((0.75*I1947),847)),MIN(I1947,(0.75*$C1947),847)),2),S1947)))</f>
        <v>Effectuez l’étape 1</v>
      </c>
      <c r="N1947" s="56" t="str">
        <f>IF(ISTEXT(overallRate),"Effectuez l’étape 1",IF(OR(COUNT($C1947,J1947)&lt;&gt;2,overallRate=0),0,IF(F1947="Yes",ROUND(MAX(IF($B1947="Non - avec lien de dépendance",0,MIN((0.75*J1947),847)),MIN(J1947,(0.75*$C1947),847)),2),T1947)))</f>
        <v>Effectuez l’étape 1</v>
      </c>
      <c r="O1947" s="56" t="str">
        <f>IF(ISTEXT(overallRate),"Effectuez l’étape 1",IF(OR(COUNT($C1947,K1947)&lt;&gt;2,overallRate=0),0,IF(G1947="Yes",ROUND(MAX(IF($B1947="Non - avec lien de dépendance",0,MIN((0.75*K1947),847)),MIN(K1947,(0.75*$C1947),847)),2),U1947)))</f>
        <v>Effectuez l’étape 1</v>
      </c>
      <c r="P1947" s="3">
        <f t="shared" si="30"/>
        <v>0</v>
      </c>
      <c r="R1947" s="110" t="e">
        <f>IF(revenueReduction&gt;0.3,MAX(IF($B1947="Non - avec lien de dépendance",MIN(1129,H1947,$C1947)*overallRate,MIN(1129,H1947)*overallRate),ROUND(MAX(IF($B1947="Non - avec lien de dépendance",0,MIN((0.75*H1947),847)),MIN(H1947,(0.75*$C1947),847)),2)),IF($B1947="Non - avec lien de dépendance",MIN(1129,H1947,$C1947)*overallRate,MIN(1129,H1947)*overallRate))</f>
        <v>#VALUE!</v>
      </c>
      <c r="S1947" s="110" t="e">
        <f>IF(revenueReduction&gt;0.3,MAX(IF($B1947="Non - avec lien de dépendance",MIN(1129,I1947,$C1947)*overallRate,MIN(1129,I1947)*overallRate),ROUND(MAX(IF($B1947="Non - avec lien de dépendance",0,MIN((0.75*I1947),847)),MIN(I1947,(0.75*$C1947),847)),2)),IF($B1947="Non - avec lien de dépendance",MIN(1129,I1947,$C1947)*overallRate,MIN(1129,I1947)*overallRate))</f>
        <v>#VALUE!</v>
      </c>
      <c r="T1947" s="110" t="e">
        <f>IF(revenueReduction&gt;0.3,MAX(IF($B1947="Non - avec lien de dépendance",MIN(1129,J1947,$C1947)*overallRate,MIN(1129,J1947)*overallRate),ROUND(MAX(IF($B1947="Non - avec lien de dépendance",0,MIN((0.75*J1947),847)),MIN(J1947,(0.75*$C1947),847)),2)),IF($B1947="Non - avec lien de dépendance",MIN(1129,J1947,$C1947)*overallRate,MIN(1129,J1947)*overallRate))</f>
        <v>#VALUE!</v>
      </c>
      <c r="U1947" s="110" t="e">
        <f>IF(revenueReduction&gt;0.3,MAX(IF($B1947="Non - avec lien de dépendance",MIN(1129,K1947,$C1947)*overallRate,MIN(1129,K1947)*overallRate),ROUND(MAX(IF($B1947="Non - avec lien de dépendance",0,MIN((0.75*K1947),847)),MIN(K1947,(0.75*$C1947),847)),2)),IF($B1947="Non - avec lien de dépendance",MIN(1129,K1947,$C1947)*overallRate,MIN(1129,K1947)*overallRate))</f>
        <v>#VALUE!</v>
      </c>
    </row>
    <row r="1948" spans="12:21" x14ac:dyDescent="0.5">
      <c r="L1948" s="56" t="str">
        <f>IF(ISTEXT(overallRate),"Effectuez l’étape 1",IF(OR(COUNT($C1948,H1948)&lt;&gt;2,overallRate=0),0,IF(D1948="Oui",ROUND(MAX(IF($B1948="Non - avec lien de dépendance",0,MIN((0.75*H1948),847)),MIN(H1948,(0.75*$C1948),847)),2),R1948)))</f>
        <v>Effectuez l’étape 1</v>
      </c>
      <c r="M1948" s="56" t="str">
        <f>IF(ISTEXT(overallRate),"Effectuez l’étape 1",IF(OR(COUNT($C1948,I1948)&lt;&gt;2,overallRate=0),0,IF(E1948="Yes",ROUND(MAX(IF($B1948="Non - avec lien de dépendance",0,MIN((0.75*I1948),847)),MIN(I1948,(0.75*$C1948),847)),2),S1948)))</f>
        <v>Effectuez l’étape 1</v>
      </c>
      <c r="N1948" s="56" t="str">
        <f>IF(ISTEXT(overallRate),"Effectuez l’étape 1",IF(OR(COUNT($C1948,J1948)&lt;&gt;2,overallRate=0),0,IF(F1948="Yes",ROUND(MAX(IF($B1948="Non - avec lien de dépendance",0,MIN((0.75*J1948),847)),MIN(J1948,(0.75*$C1948),847)),2),T1948)))</f>
        <v>Effectuez l’étape 1</v>
      </c>
      <c r="O1948" s="56" t="str">
        <f>IF(ISTEXT(overallRate),"Effectuez l’étape 1",IF(OR(COUNT($C1948,K1948)&lt;&gt;2,overallRate=0),0,IF(G1948="Yes",ROUND(MAX(IF($B1948="Non - avec lien de dépendance",0,MIN((0.75*K1948),847)),MIN(K1948,(0.75*$C1948),847)),2),U1948)))</f>
        <v>Effectuez l’étape 1</v>
      </c>
      <c r="P1948" s="3">
        <f t="shared" si="30"/>
        <v>0</v>
      </c>
      <c r="R1948" s="110" t="e">
        <f>IF(revenueReduction&gt;0.3,MAX(IF($B1948="Non - avec lien de dépendance",MIN(1129,H1948,$C1948)*overallRate,MIN(1129,H1948)*overallRate),ROUND(MAX(IF($B1948="Non - avec lien de dépendance",0,MIN((0.75*H1948),847)),MIN(H1948,(0.75*$C1948),847)),2)),IF($B1948="Non - avec lien de dépendance",MIN(1129,H1948,$C1948)*overallRate,MIN(1129,H1948)*overallRate))</f>
        <v>#VALUE!</v>
      </c>
      <c r="S1948" s="110" t="e">
        <f>IF(revenueReduction&gt;0.3,MAX(IF($B1948="Non - avec lien de dépendance",MIN(1129,I1948,$C1948)*overallRate,MIN(1129,I1948)*overallRate),ROUND(MAX(IF($B1948="Non - avec lien de dépendance",0,MIN((0.75*I1948),847)),MIN(I1948,(0.75*$C1948),847)),2)),IF($B1948="Non - avec lien de dépendance",MIN(1129,I1948,$C1948)*overallRate,MIN(1129,I1948)*overallRate))</f>
        <v>#VALUE!</v>
      </c>
      <c r="T1948" s="110" t="e">
        <f>IF(revenueReduction&gt;0.3,MAX(IF($B1948="Non - avec lien de dépendance",MIN(1129,J1948,$C1948)*overallRate,MIN(1129,J1948)*overallRate),ROUND(MAX(IF($B1948="Non - avec lien de dépendance",0,MIN((0.75*J1948),847)),MIN(J1948,(0.75*$C1948),847)),2)),IF($B1948="Non - avec lien de dépendance",MIN(1129,J1948,$C1948)*overallRate,MIN(1129,J1948)*overallRate))</f>
        <v>#VALUE!</v>
      </c>
      <c r="U1948" s="110" t="e">
        <f>IF(revenueReduction&gt;0.3,MAX(IF($B1948="Non - avec lien de dépendance",MIN(1129,K1948,$C1948)*overallRate,MIN(1129,K1948)*overallRate),ROUND(MAX(IF($B1948="Non - avec lien de dépendance",0,MIN((0.75*K1948),847)),MIN(K1948,(0.75*$C1948),847)),2)),IF($B1948="Non - avec lien de dépendance",MIN(1129,K1948,$C1948)*overallRate,MIN(1129,K1948)*overallRate))</f>
        <v>#VALUE!</v>
      </c>
    </row>
    <row r="1949" spans="12:21" x14ac:dyDescent="0.5">
      <c r="L1949" s="56" t="str">
        <f>IF(ISTEXT(overallRate),"Effectuez l’étape 1",IF(OR(COUNT($C1949,H1949)&lt;&gt;2,overallRate=0),0,IF(D1949="Oui",ROUND(MAX(IF($B1949="Non - avec lien de dépendance",0,MIN((0.75*H1949),847)),MIN(H1949,(0.75*$C1949),847)),2),R1949)))</f>
        <v>Effectuez l’étape 1</v>
      </c>
      <c r="M1949" s="56" t="str">
        <f>IF(ISTEXT(overallRate),"Effectuez l’étape 1",IF(OR(COUNT($C1949,I1949)&lt;&gt;2,overallRate=0),0,IF(E1949="Yes",ROUND(MAX(IF($B1949="Non - avec lien de dépendance",0,MIN((0.75*I1949),847)),MIN(I1949,(0.75*$C1949),847)),2),S1949)))</f>
        <v>Effectuez l’étape 1</v>
      </c>
      <c r="N1949" s="56" t="str">
        <f>IF(ISTEXT(overallRate),"Effectuez l’étape 1",IF(OR(COUNT($C1949,J1949)&lt;&gt;2,overallRate=0),0,IF(F1949="Yes",ROUND(MAX(IF($B1949="Non - avec lien de dépendance",0,MIN((0.75*J1949),847)),MIN(J1949,(0.75*$C1949),847)),2),T1949)))</f>
        <v>Effectuez l’étape 1</v>
      </c>
      <c r="O1949" s="56" t="str">
        <f>IF(ISTEXT(overallRate),"Effectuez l’étape 1",IF(OR(COUNT($C1949,K1949)&lt;&gt;2,overallRate=0),0,IF(G1949="Yes",ROUND(MAX(IF($B1949="Non - avec lien de dépendance",0,MIN((0.75*K1949),847)),MIN(K1949,(0.75*$C1949),847)),2),U1949)))</f>
        <v>Effectuez l’étape 1</v>
      </c>
      <c r="P1949" s="3">
        <f t="shared" si="30"/>
        <v>0</v>
      </c>
      <c r="R1949" s="110" t="e">
        <f>IF(revenueReduction&gt;0.3,MAX(IF($B1949="Non - avec lien de dépendance",MIN(1129,H1949,$C1949)*overallRate,MIN(1129,H1949)*overallRate),ROUND(MAX(IF($B1949="Non - avec lien de dépendance",0,MIN((0.75*H1949),847)),MIN(H1949,(0.75*$C1949),847)),2)),IF($B1949="Non - avec lien de dépendance",MIN(1129,H1949,$C1949)*overallRate,MIN(1129,H1949)*overallRate))</f>
        <v>#VALUE!</v>
      </c>
      <c r="S1949" s="110" t="e">
        <f>IF(revenueReduction&gt;0.3,MAX(IF($B1949="Non - avec lien de dépendance",MIN(1129,I1949,$C1949)*overallRate,MIN(1129,I1949)*overallRate),ROUND(MAX(IF($B1949="Non - avec lien de dépendance",0,MIN((0.75*I1949),847)),MIN(I1949,(0.75*$C1949),847)),2)),IF($B1949="Non - avec lien de dépendance",MIN(1129,I1949,$C1949)*overallRate,MIN(1129,I1949)*overallRate))</f>
        <v>#VALUE!</v>
      </c>
      <c r="T1949" s="110" t="e">
        <f>IF(revenueReduction&gt;0.3,MAX(IF($B1949="Non - avec lien de dépendance",MIN(1129,J1949,$C1949)*overallRate,MIN(1129,J1949)*overallRate),ROUND(MAX(IF($B1949="Non - avec lien de dépendance",0,MIN((0.75*J1949),847)),MIN(J1949,(0.75*$C1949),847)),2)),IF($B1949="Non - avec lien de dépendance",MIN(1129,J1949,$C1949)*overallRate,MIN(1129,J1949)*overallRate))</f>
        <v>#VALUE!</v>
      </c>
      <c r="U1949" s="110" t="e">
        <f>IF(revenueReduction&gt;0.3,MAX(IF($B1949="Non - avec lien de dépendance",MIN(1129,K1949,$C1949)*overallRate,MIN(1129,K1949)*overallRate),ROUND(MAX(IF($B1949="Non - avec lien de dépendance",0,MIN((0.75*K1949),847)),MIN(K1949,(0.75*$C1949),847)),2)),IF($B1949="Non - avec lien de dépendance",MIN(1129,K1949,$C1949)*overallRate,MIN(1129,K1949)*overallRate))</f>
        <v>#VALUE!</v>
      </c>
    </row>
    <row r="1950" spans="12:21" x14ac:dyDescent="0.5">
      <c r="L1950" s="56" t="str">
        <f>IF(ISTEXT(overallRate),"Effectuez l’étape 1",IF(OR(COUNT($C1950,H1950)&lt;&gt;2,overallRate=0),0,IF(D1950="Oui",ROUND(MAX(IF($B1950="Non - avec lien de dépendance",0,MIN((0.75*H1950),847)),MIN(H1950,(0.75*$C1950),847)),2),R1950)))</f>
        <v>Effectuez l’étape 1</v>
      </c>
      <c r="M1950" s="56" t="str">
        <f>IF(ISTEXT(overallRate),"Effectuez l’étape 1",IF(OR(COUNT($C1950,I1950)&lt;&gt;2,overallRate=0),0,IF(E1950="Yes",ROUND(MAX(IF($B1950="Non - avec lien de dépendance",0,MIN((0.75*I1950),847)),MIN(I1950,(0.75*$C1950),847)),2),S1950)))</f>
        <v>Effectuez l’étape 1</v>
      </c>
      <c r="N1950" s="56" t="str">
        <f>IF(ISTEXT(overallRate),"Effectuez l’étape 1",IF(OR(COUNT($C1950,J1950)&lt;&gt;2,overallRate=0),0,IF(F1950="Yes",ROUND(MAX(IF($B1950="Non - avec lien de dépendance",0,MIN((0.75*J1950),847)),MIN(J1950,(0.75*$C1950),847)),2),T1950)))</f>
        <v>Effectuez l’étape 1</v>
      </c>
      <c r="O1950" s="56" t="str">
        <f>IF(ISTEXT(overallRate),"Effectuez l’étape 1",IF(OR(COUNT($C1950,K1950)&lt;&gt;2,overallRate=0),0,IF(G1950="Yes",ROUND(MAX(IF($B1950="Non - avec lien de dépendance",0,MIN((0.75*K1950),847)),MIN(K1950,(0.75*$C1950),847)),2),U1950)))</f>
        <v>Effectuez l’étape 1</v>
      </c>
      <c r="P1950" s="3">
        <f t="shared" si="30"/>
        <v>0</v>
      </c>
      <c r="R1950" s="110" t="e">
        <f>IF(revenueReduction&gt;0.3,MAX(IF($B1950="Non - avec lien de dépendance",MIN(1129,H1950,$C1950)*overallRate,MIN(1129,H1950)*overallRate),ROUND(MAX(IF($B1950="Non - avec lien de dépendance",0,MIN((0.75*H1950),847)),MIN(H1950,(0.75*$C1950),847)),2)),IF($B1950="Non - avec lien de dépendance",MIN(1129,H1950,$C1950)*overallRate,MIN(1129,H1950)*overallRate))</f>
        <v>#VALUE!</v>
      </c>
      <c r="S1950" s="110" t="e">
        <f>IF(revenueReduction&gt;0.3,MAX(IF($B1950="Non - avec lien de dépendance",MIN(1129,I1950,$C1950)*overallRate,MIN(1129,I1950)*overallRate),ROUND(MAX(IF($B1950="Non - avec lien de dépendance",0,MIN((0.75*I1950),847)),MIN(I1950,(0.75*$C1950),847)),2)),IF($B1950="Non - avec lien de dépendance",MIN(1129,I1950,$C1950)*overallRate,MIN(1129,I1950)*overallRate))</f>
        <v>#VALUE!</v>
      </c>
      <c r="T1950" s="110" t="e">
        <f>IF(revenueReduction&gt;0.3,MAX(IF($B1950="Non - avec lien de dépendance",MIN(1129,J1950,$C1950)*overallRate,MIN(1129,J1950)*overallRate),ROUND(MAX(IF($B1950="Non - avec lien de dépendance",0,MIN((0.75*J1950),847)),MIN(J1950,(0.75*$C1950),847)),2)),IF($B1950="Non - avec lien de dépendance",MIN(1129,J1950,$C1950)*overallRate,MIN(1129,J1950)*overallRate))</f>
        <v>#VALUE!</v>
      </c>
      <c r="U1950" s="110" t="e">
        <f>IF(revenueReduction&gt;0.3,MAX(IF($B1950="Non - avec lien de dépendance",MIN(1129,K1950,$C1950)*overallRate,MIN(1129,K1950)*overallRate),ROUND(MAX(IF($B1950="Non - avec lien de dépendance",0,MIN((0.75*K1950),847)),MIN(K1950,(0.75*$C1950),847)),2)),IF($B1950="Non - avec lien de dépendance",MIN(1129,K1950,$C1950)*overallRate,MIN(1129,K1950)*overallRate))</f>
        <v>#VALUE!</v>
      </c>
    </row>
    <row r="1951" spans="12:21" x14ac:dyDescent="0.5">
      <c r="L1951" s="56" t="str">
        <f>IF(ISTEXT(overallRate),"Effectuez l’étape 1",IF(OR(COUNT($C1951,H1951)&lt;&gt;2,overallRate=0),0,IF(D1951="Oui",ROUND(MAX(IF($B1951="Non - avec lien de dépendance",0,MIN((0.75*H1951),847)),MIN(H1951,(0.75*$C1951),847)),2),R1951)))</f>
        <v>Effectuez l’étape 1</v>
      </c>
      <c r="M1951" s="56" t="str">
        <f>IF(ISTEXT(overallRate),"Effectuez l’étape 1",IF(OR(COUNT($C1951,I1951)&lt;&gt;2,overallRate=0),0,IF(E1951="Yes",ROUND(MAX(IF($B1951="Non - avec lien de dépendance",0,MIN((0.75*I1951),847)),MIN(I1951,(0.75*$C1951),847)),2),S1951)))</f>
        <v>Effectuez l’étape 1</v>
      </c>
      <c r="N1951" s="56" t="str">
        <f>IF(ISTEXT(overallRate),"Effectuez l’étape 1",IF(OR(COUNT($C1951,J1951)&lt;&gt;2,overallRate=0),0,IF(F1951="Yes",ROUND(MAX(IF($B1951="Non - avec lien de dépendance",0,MIN((0.75*J1951),847)),MIN(J1951,(0.75*$C1951),847)),2),T1951)))</f>
        <v>Effectuez l’étape 1</v>
      </c>
      <c r="O1951" s="56" t="str">
        <f>IF(ISTEXT(overallRate),"Effectuez l’étape 1",IF(OR(COUNT($C1951,K1951)&lt;&gt;2,overallRate=0),0,IF(G1951="Yes",ROUND(MAX(IF($B1951="Non - avec lien de dépendance",0,MIN((0.75*K1951),847)),MIN(K1951,(0.75*$C1951),847)),2),U1951)))</f>
        <v>Effectuez l’étape 1</v>
      </c>
      <c r="P1951" s="3">
        <f t="shared" si="30"/>
        <v>0</v>
      </c>
      <c r="R1951" s="110" t="e">
        <f>IF(revenueReduction&gt;0.3,MAX(IF($B1951="Non - avec lien de dépendance",MIN(1129,H1951,$C1951)*overallRate,MIN(1129,H1951)*overallRate),ROUND(MAX(IF($B1951="Non - avec lien de dépendance",0,MIN((0.75*H1951),847)),MIN(H1951,(0.75*$C1951),847)),2)),IF($B1951="Non - avec lien de dépendance",MIN(1129,H1951,$C1951)*overallRate,MIN(1129,H1951)*overallRate))</f>
        <v>#VALUE!</v>
      </c>
      <c r="S1951" s="110" t="e">
        <f>IF(revenueReduction&gt;0.3,MAX(IF($B1951="Non - avec lien de dépendance",MIN(1129,I1951,$C1951)*overallRate,MIN(1129,I1951)*overallRate),ROUND(MAX(IF($B1951="Non - avec lien de dépendance",0,MIN((0.75*I1951),847)),MIN(I1951,(0.75*$C1951),847)),2)),IF($B1951="Non - avec lien de dépendance",MIN(1129,I1951,$C1951)*overallRate,MIN(1129,I1951)*overallRate))</f>
        <v>#VALUE!</v>
      </c>
      <c r="T1951" s="110" t="e">
        <f>IF(revenueReduction&gt;0.3,MAX(IF($B1951="Non - avec lien de dépendance",MIN(1129,J1951,$C1951)*overallRate,MIN(1129,J1951)*overallRate),ROUND(MAX(IF($B1951="Non - avec lien de dépendance",0,MIN((0.75*J1951),847)),MIN(J1951,(0.75*$C1951),847)),2)),IF($B1951="Non - avec lien de dépendance",MIN(1129,J1951,$C1951)*overallRate,MIN(1129,J1951)*overallRate))</f>
        <v>#VALUE!</v>
      </c>
      <c r="U1951" s="110" t="e">
        <f>IF(revenueReduction&gt;0.3,MAX(IF($B1951="Non - avec lien de dépendance",MIN(1129,K1951,$C1951)*overallRate,MIN(1129,K1951)*overallRate),ROUND(MAX(IF($B1951="Non - avec lien de dépendance",0,MIN((0.75*K1951),847)),MIN(K1951,(0.75*$C1951),847)),2)),IF($B1951="Non - avec lien de dépendance",MIN(1129,K1951,$C1951)*overallRate,MIN(1129,K1951)*overallRate))</f>
        <v>#VALUE!</v>
      </c>
    </row>
    <row r="1952" spans="12:21" x14ac:dyDescent="0.5">
      <c r="L1952" s="56" t="str">
        <f>IF(ISTEXT(overallRate),"Effectuez l’étape 1",IF(OR(COUNT($C1952,H1952)&lt;&gt;2,overallRate=0),0,IF(D1952="Oui",ROUND(MAX(IF($B1952="Non - avec lien de dépendance",0,MIN((0.75*H1952),847)),MIN(H1952,(0.75*$C1952),847)),2),R1952)))</f>
        <v>Effectuez l’étape 1</v>
      </c>
      <c r="M1952" s="56" t="str">
        <f>IF(ISTEXT(overallRate),"Effectuez l’étape 1",IF(OR(COUNT($C1952,I1952)&lt;&gt;2,overallRate=0),0,IF(E1952="Yes",ROUND(MAX(IF($B1952="Non - avec lien de dépendance",0,MIN((0.75*I1952),847)),MIN(I1952,(0.75*$C1952),847)),2),S1952)))</f>
        <v>Effectuez l’étape 1</v>
      </c>
      <c r="N1952" s="56" t="str">
        <f>IF(ISTEXT(overallRate),"Effectuez l’étape 1",IF(OR(COUNT($C1952,J1952)&lt;&gt;2,overallRate=0),0,IF(F1952="Yes",ROUND(MAX(IF($B1952="Non - avec lien de dépendance",0,MIN((0.75*J1952),847)),MIN(J1952,(0.75*$C1952),847)),2),T1952)))</f>
        <v>Effectuez l’étape 1</v>
      </c>
      <c r="O1952" s="56" t="str">
        <f>IF(ISTEXT(overallRate),"Effectuez l’étape 1",IF(OR(COUNT($C1952,K1952)&lt;&gt;2,overallRate=0),0,IF(G1952="Yes",ROUND(MAX(IF($B1952="Non - avec lien de dépendance",0,MIN((0.75*K1952),847)),MIN(K1952,(0.75*$C1952),847)),2),U1952)))</f>
        <v>Effectuez l’étape 1</v>
      </c>
      <c r="P1952" s="3">
        <f t="shared" si="30"/>
        <v>0</v>
      </c>
      <c r="R1952" s="110" t="e">
        <f>IF(revenueReduction&gt;0.3,MAX(IF($B1952="Non - avec lien de dépendance",MIN(1129,H1952,$C1952)*overallRate,MIN(1129,H1952)*overallRate),ROUND(MAX(IF($B1952="Non - avec lien de dépendance",0,MIN((0.75*H1952),847)),MIN(H1952,(0.75*$C1952),847)),2)),IF($B1952="Non - avec lien de dépendance",MIN(1129,H1952,$C1952)*overallRate,MIN(1129,H1952)*overallRate))</f>
        <v>#VALUE!</v>
      </c>
      <c r="S1952" s="110" t="e">
        <f>IF(revenueReduction&gt;0.3,MAX(IF($B1952="Non - avec lien de dépendance",MIN(1129,I1952,$C1952)*overallRate,MIN(1129,I1952)*overallRate),ROUND(MAX(IF($B1952="Non - avec lien de dépendance",0,MIN((0.75*I1952),847)),MIN(I1952,(0.75*$C1952),847)),2)),IF($B1952="Non - avec lien de dépendance",MIN(1129,I1952,$C1952)*overallRate,MIN(1129,I1952)*overallRate))</f>
        <v>#VALUE!</v>
      </c>
      <c r="T1952" s="110" t="e">
        <f>IF(revenueReduction&gt;0.3,MAX(IF($B1952="Non - avec lien de dépendance",MIN(1129,J1952,$C1952)*overallRate,MIN(1129,J1952)*overallRate),ROUND(MAX(IF($B1952="Non - avec lien de dépendance",0,MIN((0.75*J1952),847)),MIN(J1952,(0.75*$C1952),847)),2)),IF($B1952="Non - avec lien de dépendance",MIN(1129,J1952,$C1952)*overallRate,MIN(1129,J1952)*overallRate))</f>
        <v>#VALUE!</v>
      </c>
      <c r="U1952" s="110" t="e">
        <f>IF(revenueReduction&gt;0.3,MAX(IF($B1952="Non - avec lien de dépendance",MIN(1129,K1952,$C1952)*overallRate,MIN(1129,K1952)*overallRate),ROUND(MAX(IF($B1952="Non - avec lien de dépendance",0,MIN((0.75*K1952),847)),MIN(K1952,(0.75*$C1952),847)),2)),IF($B1952="Non - avec lien de dépendance",MIN(1129,K1952,$C1952)*overallRate,MIN(1129,K1952)*overallRate))</f>
        <v>#VALUE!</v>
      </c>
    </row>
    <row r="1953" spans="12:21" x14ac:dyDescent="0.5">
      <c r="L1953" s="56" t="str">
        <f>IF(ISTEXT(overallRate),"Effectuez l’étape 1",IF(OR(COUNT($C1953,H1953)&lt;&gt;2,overallRate=0),0,IF(D1953="Oui",ROUND(MAX(IF($B1953="Non - avec lien de dépendance",0,MIN((0.75*H1953),847)),MIN(H1953,(0.75*$C1953),847)),2),R1953)))</f>
        <v>Effectuez l’étape 1</v>
      </c>
      <c r="M1953" s="56" t="str">
        <f>IF(ISTEXT(overallRate),"Effectuez l’étape 1",IF(OR(COUNT($C1953,I1953)&lt;&gt;2,overallRate=0),0,IF(E1953="Yes",ROUND(MAX(IF($B1953="Non - avec lien de dépendance",0,MIN((0.75*I1953),847)),MIN(I1953,(0.75*$C1953),847)),2),S1953)))</f>
        <v>Effectuez l’étape 1</v>
      </c>
      <c r="N1953" s="56" t="str">
        <f>IF(ISTEXT(overallRate),"Effectuez l’étape 1",IF(OR(COUNT($C1953,J1953)&lt;&gt;2,overallRate=0),0,IF(F1953="Yes",ROUND(MAX(IF($B1953="Non - avec lien de dépendance",0,MIN((0.75*J1953),847)),MIN(J1953,(0.75*$C1953),847)),2),T1953)))</f>
        <v>Effectuez l’étape 1</v>
      </c>
      <c r="O1953" s="56" t="str">
        <f>IF(ISTEXT(overallRate),"Effectuez l’étape 1",IF(OR(COUNT($C1953,K1953)&lt;&gt;2,overallRate=0),0,IF(G1953="Yes",ROUND(MAX(IF($B1953="Non - avec lien de dépendance",0,MIN((0.75*K1953),847)),MIN(K1953,(0.75*$C1953),847)),2),U1953)))</f>
        <v>Effectuez l’étape 1</v>
      </c>
      <c r="P1953" s="3">
        <f t="shared" si="30"/>
        <v>0</v>
      </c>
      <c r="R1953" s="110" t="e">
        <f>IF(revenueReduction&gt;0.3,MAX(IF($B1953="Non - avec lien de dépendance",MIN(1129,H1953,$C1953)*overallRate,MIN(1129,H1953)*overallRate),ROUND(MAX(IF($B1953="Non - avec lien de dépendance",0,MIN((0.75*H1953),847)),MIN(H1953,(0.75*$C1953),847)),2)),IF($B1953="Non - avec lien de dépendance",MIN(1129,H1953,$C1953)*overallRate,MIN(1129,H1953)*overallRate))</f>
        <v>#VALUE!</v>
      </c>
      <c r="S1953" s="110" t="e">
        <f>IF(revenueReduction&gt;0.3,MAX(IF($B1953="Non - avec lien de dépendance",MIN(1129,I1953,$C1953)*overallRate,MIN(1129,I1953)*overallRate),ROUND(MAX(IF($B1953="Non - avec lien de dépendance",0,MIN((0.75*I1953),847)),MIN(I1953,(0.75*$C1953),847)),2)),IF($B1953="Non - avec lien de dépendance",MIN(1129,I1953,$C1953)*overallRate,MIN(1129,I1953)*overallRate))</f>
        <v>#VALUE!</v>
      </c>
      <c r="T1953" s="110" t="e">
        <f>IF(revenueReduction&gt;0.3,MAX(IF($B1953="Non - avec lien de dépendance",MIN(1129,J1953,$C1953)*overallRate,MIN(1129,J1953)*overallRate),ROUND(MAX(IF($B1953="Non - avec lien de dépendance",0,MIN((0.75*J1953),847)),MIN(J1953,(0.75*$C1953),847)),2)),IF($B1953="Non - avec lien de dépendance",MIN(1129,J1953,$C1953)*overallRate,MIN(1129,J1953)*overallRate))</f>
        <v>#VALUE!</v>
      </c>
      <c r="U1953" s="110" t="e">
        <f>IF(revenueReduction&gt;0.3,MAX(IF($B1953="Non - avec lien de dépendance",MIN(1129,K1953,$C1953)*overallRate,MIN(1129,K1953)*overallRate),ROUND(MAX(IF($B1953="Non - avec lien de dépendance",0,MIN((0.75*K1953),847)),MIN(K1953,(0.75*$C1953),847)),2)),IF($B1953="Non - avec lien de dépendance",MIN(1129,K1953,$C1953)*overallRate,MIN(1129,K1953)*overallRate))</f>
        <v>#VALUE!</v>
      </c>
    </row>
    <row r="1954" spans="12:21" x14ac:dyDescent="0.5">
      <c r="L1954" s="56" t="str">
        <f>IF(ISTEXT(overallRate),"Effectuez l’étape 1",IF(OR(COUNT($C1954,H1954)&lt;&gt;2,overallRate=0),0,IF(D1954="Oui",ROUND(MAX(IF($B1954="Non - avec lien de dépendance",0,MIN((0.75*H1954),847)),MIN(H1954,(0.75*$C1954),847)),2),R1954)))</f>
        <v>Effectuez l’étape 1</v>
      </c>
      <c r="M1954" s="56" t="str">
        <f>IF(ISTEXT(overallRate),"Effectuez l’étape 1",IF(OR(COUNT($C1954,I1954)&lt;&gt;2,overallRate=0),0,IF(E1954="Yes",ROUND(MAX(IF($B1954="Non - avec lien de dépendance",0,MIN((0.75*I1954),847)),MIN(I1954,(0.75*$C1954),847)),2),S1954)))</f>
        <v>Effectuez l’étape 1</v>
      </c>
      <c r="N1954" s="56" t="str">
        <f>IF(ISTEXT(overallRate),"Effectuez l’étape 1",IF(OR(COUNT($C1954,J1954)&lt;&gt;2,overallRate=0),0,IF(F1954="Yes",ROUND(MAX(IF($B1954="Non - avec lien de dépendance",0,MIN((0.75*J1954),847)),MIN(J1954,(0.75*$C1954),847)),2),T1954)))</f>
        <v>Effectuez l’étape 1</v>
      </c>
      <c r="O1954" s="56" t="str">
        <f>IF(ISTEXT(overallRate),"Effectuez l’étape 1",IF(OR(COUNT($C1954,K1954)&lt;&gt;2,overallRate=0),0,IF(G1954="Yes",ROUND(MAX(IF($B1954="Non - avec lien de dépendance",0,MIN((0.75*K1954),847)),MIN(K1954,(0.75*$C1954),847)),2),U1954)))</f>
        <v>Effectuez l’étape 1</v>
      </c>
      <c r="P1954" s="3">
        <f t="shared" si="30"/>
        <v>0</v>
      </c>
      <c r="R1954" s="110" t="e">
        <f>IF(revenueReduction&gt;0.3,MAX(IF($B1954="Non - avec lien de dépendance",MIN(1129,H1954,$C1954)*overallRate,MIN(1129,H1954)*overallRate),ROUND(MAX(IF($B1954="Non - avec lien de dépendance",0,MIN((0.75*H1954),847)),MIN(H1954,(0.75*$C1954),847)),2)),IF($B1954="Non - avec lien de dépendance",MIN(1129,H1954,$C1954)*overallRate,MIN(1129,H1954)*overallRate))</f>
        <v>#VALUE!</v>
      </c>
      <c r="S1954" s="110" t="e">
        <f>IF(revenueReduction&gt;0.3,MAX(IF($B1954="Non - avec lien de dépendance",MIN(1129,I1954,$C1954)*overallRate,MIN(1129,I1954)*overallRate),ROUND(MAX(IF($B1954="Non - avec lien de dépendance",0,MIN((0.75*I1954),847)),MIN(I1954,(0.75*$C1954),847)),2)),IF($B1954="Non - avec lien de dépendance",MIN(1129,I1954,$C1954)*overallRate,MIN(1129,I1954)*overallRate))</f>
        <v>#VALUE!</v>
      </c>
      <c r="T1954" s="110" t="e">
        <f>IF(revenueReduction&gt;0.3,MAX(IF($B1954="Non - avec lien de dépendance",MIN(1129,J1954,$C1954)*overallRate,MIN(1129,J1954)*overallRate),ROUND(MAX(IF($B1954="Non - avec lien de dépendance",0,MIN((0.75*J1954),847)),MIN(J1954,(0.75*$C1954),847)),2)),IF($B1954="Non - avec lien de dépendance",MIN(1129,J1954,$C1954)*overallRate,MIN(1129,J1954)*overallRate))</f>
        <v>#VALUE!</v>
      </c>
      <c r="U1954" s="110" t="e">
        <f>IF(revenueReduction&gt;0.3,MAX(IF($B1954="Non - avec lien de dépendance",MIN(1129,K1954,$C1954)*overallRate,MIN(1129,K1954)*overallRate),ROUND(MAX(IF($B1954="Non - avec lien de dépendance",0,MIN((0.75*K1954),847)),MIN(K1954,(0.75*$C1954),847)),2)),IF($B1954="Non - avec lien de dépendance",MIN(1129,K1954,$C1954)*overallRate,MIN(1129,K1954)*overallRate))</f>
        <v>#VALUE!</v>
      </c>
    </row>
    <row r="1955" spans="12:21" x14ac:dyDescent="0.5">
      <c r="L1955" s="56" t="str">
        <f>IF(ISTEXT(overallRate),"Effectuez l’étape 1",IF(OR(COUNT($C1955,H1955)&lt;&gt;2,overallRate=0),0,IF(D1955="Oui",ROUND(MAX(IF($B1955="Non - avec lien de dépendance",0,MIN((0.75*H1955),847)),MIN(H1955,(0.75*$C1955),847)),2),R1955)))</f>
        <v>Effectuez l’étape 1</v>
      </c>
      <c r="M1955" s="56" t="str">
        <f>IF(ISTEXT(overallRate),"Effectuez l’étape 1",IF(OR(COUNT($C1955,I1955)&lt;&gt;2,overallRate=0),0,IF(E1955="Yes",ROUND(MAX(IF($B1955="Non - avec lien de dépendance",0,MIN((0.75*I1955),847)),MIN(I1955,(0.75*$C1955),847)),2),S1955)))</f>
        <v>Effectuez l’étape 1</v>
      </c>
      <c r="N1955" s="56" t="str">
        <f>IF(ISTEXT(overallRate),"Effectuez l’étape 1",IF(OR(COUNT($C1955,J1955)&lt;&gt;2,overallRate=0),0,IF(F1955="Yes",ROUND(MAX(IF($B1955="Non - avec lien de dépendance",0,MIN((0.75*J1955),847)),MIN(J1955,(0.75*$C1955),847)),2),T1955)))</f>
        <v>Effectuez l’étape 1</v>
      </c>
      <c r="O1955" s="56" t="str">
        <f>IF(ISTEXT(overallRate),"Effectuez l’étape 1",IF(OR(COUNT($C1955,K1955)&lt;&gt;2,overallRate=0),0,IF(G1955="Yes",ROUND(MAX(IF($B1955="Non - avec lien de dépendance",0,MIN((0.75*K1955),847)),MIN(K1955,(0.75*$C1955),847)),2),U1955)))</f>
        <v>Effectuez l’étape 1</v>
      </c>
      <c r="P1955" s="3">
        <f t="shared" si="30"/>
        <v>0</v>
      </c>
      <c r="R1955" s="110" t="e">
        <f>IF(revenueReduction&gt;0.3,MAX(IF($B1955="Non - avec lien de dépendance",MIN(1129,H1955,$C1955)*overallRate,MIN(1129,H1955)*overallRate),ROUND(MAX(IF($B1955="Non - avec lien de dépendance",0,MIN((0.75*H1955),847)),MIN(H1955,(0.75*$C1955),847)),2)),IF($B1955="Non - avec lien de dépendance",MIN(1129,H1955,$C1955)*overallRate,MIN(1129,H1955)*overallRate))</f>
        <v>#VALUE!</v>
      </c>
      <c r="S1955" s="110" t="e">
        <f>IF(revenueReduction&gt;0.3,MAX(IF($B1955="Non - avec lien de dépendance",MIN(1129,I1955,$C1955)*overallRate,MIN(1129,I1955)*overallRate),ROUND(MAX(IF($B1955="Non - avec lien de dépendance",0,MIN((0.75*I1955),847)),MIN(I1955,(0.75*$C1955),847)),2)),IF($B1955="Non - avec lien de dépendance",MIN(1129,I1955,$C1955)*overallRate,MIN(1129,I1955)*overallRate))</f>
        <v>#VALUE!</v>
      </c>
      <c r="T1955" s="110" t="e">
        <f>IF(revenueReduction&gt;0.3,MAX(IF($B1955="Non - avec lien de dépendance",MIN(1129,J1955,$C1955)*overallRate,MIN(1129,J1955)*overallRate),ROUND(MAX(IF($B1955="Non - avec lien de dépendance",0,MIN((0.75*J1955),847)),MIN(J1955,(0.75*$C1955),847)),2)),IF($B1955="Non - avec lien de dépendance",MIN(1129,J1955,$C1955)*overallRate,MIN(1129,J1955)*overallRate))</f>
        <v>#VALUE!</v>
      </c>
      <c r="U1955" s="110" t="e">
        <f>IF(revenueReduction&gt;0.3,MAX(IF($B1955="Non - avec lien de dépendance",MIN(1129,K1955,$C1955)*overallRate,MIN(1129,K1955)*overallRate),ROUND(MAX(IF($B1955="Non - avec lien de dépendance",0,MIN((0.75*K1955),847)),MIN(K1955,(0.75*$C1955),847)),2)),IF($B1955="Non - avec lien de dépendance",MIN(1129,K1955,$C1955)*overallRate,MIN(1129,K1955)*overallRate))</f>
        <v>#VALUE!</v>
      </c>
    </row>
    <row r="1956" spans="12:21" x14ac:dyDescent="0.5">
      <c r="L1956" s="56" t="str">
        <f>IF(ISTEXT(overallRate),"Effectuez l’étape 1",IF(OR(COUNT($C1956,H1956)&lt;&gt;2,overallRate=0),0,IF(D1956="Oui",ROUND(MAX(IF($B1956="Non - avec lien de dépendance",0,MIN((0.75*H1956),847)),MIN(H1956,(0.75*$C1956),847)),2),R1956)))</f>
        <v>Effectuez l’étape 1</v>
      </c>
      <c r="M1956" s="56" t="str">
        <f>IF(ISTEXT(overallRate),"Effectuez l’étape 1",IF(OR(COUNT($C1956,I1956)&lt;&gt;2,overallRate=0),0,IF(E1956="Yes",ROUND(MAX(IF($B1956="Non - avec lien de dépendance",0,MIN((0.75*I1956),847)),MIN(I1956,(0.75*$C1956),847)),2),S1956)))</f>
        <v>Effectuez l’étape 1</v>
      </c>
      <c r="N1956" s="56" t="str">
        <f>IF(ISTEXT(overallRate),"Effectuez l’étape 1",IF(OR(COUNT($C1956,J1956)&lt;&gt;2,overallRate=0),0,IF(F1956="Yes",ROUND(MAX(IF($B1956="Non - avec lien de dépendance",0,MIN((0.75*J1956),847)),MIN(J1956,(0.75*$C1956),847)),2),T1956)))</f>
        <v>Effectuez l’étape 1</v>
      </c>
      <c r="O1956" s="56" t="str">
        <f>IF(ISTEXT(overallRate),"Effectuez l’étape 1",IF(OR(COUNT($C1956,K1956)&lt;&gt;2,overallRate=0),0,IF(G1956="Yes",ROUND(MAX(IF($B1956="Non - avec lien de dépendance",0,MIN((0.75*K1956),847)),MIN(K1956,(0.75*$C1956),847)),2),U1956)))</f>
        <v>Effectuez l’étape 1</v>
      </c>
      <c r="P1956" s="3">
        <f t="shared" si="30"/>
        <v>0</v>
      </c>
      <c r="R1956" s="110" t="e">
        <f>IF(revenueReduction&gt;0.3,MAX(IF($B1956="Non - avec lien de dépendance",MIN(1129,H1956,$C1956)*overallRate,MIN(1129,H1956)*overallRate),ROUND(MAX(IF($B1956="Non - avec lien de dépendance",0,MIN((0.75*H1956),847)),MIN(H1956,(0.75*$C1956),847)),2)),IF($B1956="Non - avec lien de dépendance",MIN(1129,H1956,$C1956)*overallRate,MIN(1129,H1956)*overallRate))</f>
        <v>#VALUE!</v>
      </c>
      <c r="S1956" s="110" t="e">
        <f>IF(revenueReduction&gt;0.3,MAX(IF($B1956="Non - avec lien de dépendance",MIN(1129,I1956,$C1956)*overallRate,MIN(1129,I1956)*overallRate),ROUND(MAX(IF($B1956="Non - avec lien de dépendance",0,MIN((0.75*I1956),847)),MIN(I1956,(0.75*$C1956),847)),2)),IF($B1956="Non - avec lien de dépendance",MIN(1129,I1956,$C1956)*overallRate,MIN(1129,I1956)*overallRate))</f>
        <v>#VALUE!</v>
      </c>
      <c r="T1956" s="110" t="e">
        <f>IF(revenueReduction&gt;0.3,MAX(IF($B1956="Non - avec lien de dépendance",MIN(1129,J1956,$C1956)*overallRate,MIN(1129,J1956)*overallRate),ROUND(MAX(IF($B1956="Non - avec lien de dépendance",0,MIN((0.75*J1956),847)),MIN(J1956,(0.75*$C1956),847)),2)),IF($B1956="Non - avec lien de dépendance",MIN(1129,J1956,$C1956)*overallRate,MIN(1129,J1956)*overallRate))</f>
        <v>#VALUE!</v>
      </c>
      <c r="U1956" s="110" t="e">
        <f>IF(revenueReduction&gt;0.3,MAX(IF($B1956="Non - avec lien de dépendance",MIN(1129,K1956,$C1956)*overallRate,MIN(1129,K1956)*overallRate),ROUND(MAX(IF($B1956="Non - avec lien de dépendance",0,MIN((0.75*K1956),847)),MIN(K1956,(0.75*$C1956),847)),2)),IF($B1956="Non - avec lien de dépendance",MIN(1129,K1956,$C1956)*overallRate,MIN(1129,K1956)*overallRate))</f>
        <v>#VALUE!</v>
      </c>
    </row>
    <row r="1957" spans="12:21" x14ac:dyDescent="0.5">
      <c r="L1957" s="56" t="str">
        <f>IF(ISTEXT(overallRate),"Effectuez l’étape 1",IF(OR(COUNT($C1957,H1957)&lt;&gt;2,overallRate=0),0,IF(D1957="Oui",ROUND(MAX(IF($B1957="Non - avec lien de dépendance",0,MIN((0.75*H1957),847)),MIN(H1957,(0.75*$C1957),847)),2),R1957)))</f>
        <v>Effectuez l’étape 1</v>
      </c>
      <c r="M1957" s="56" t="str">
        <f>IF(ISTEXT(overallRate),"Effectuez l’étape 1",IF(OR(COUNT($C1957,I1957)&lt;&gt;2,overallRate=0),0,IF(E1957="Yes",ROUND(MAX(IF($B1957="Non - avec lien de dépendance",0,MIN((0.75*I1957),847)),MIN(I1957,(0.75*$C1957),847)),2),S1957)))</f>
        <v>Effectuez l’étape 1</v>
      </c>
      <c r="N1957" s="56" t="str">
        <f>IF(ISTEXT(overallRate),"Effectuez l’étape 1",IF(OR(COUNT($C1957,J1957)&lt;&gt;2,overallRate=0),0,IF(F1957="Yes",ROUND(MAX(IF($B1957="Non - avec lien de dépendance",0,MIN((0.75*J1957),847)),MIN(J1957,(0.75*$C1957),847)),2),T1957)))</f>
        <v>Effectuez l’étape 1</v>
      </c>
      <c r="O1957" s="56" t="str">
        <f>IF(ISTEXT(overallRate),"Effectuez l’étape 1",IF(OR(COUNT($C1957,K1957)&lt;&gt;2,overallRate=0),0,IF(G1957="Yes",ROUND(MAX(IF($B1957="Non - avec lien de dépendance",0,MIN((0.75*K1957),847)),MIN(K1957,(0.75*$C1957),847)),2),U1957)))</f>
        <v>Effectuez l’étape 1</v>
      </c>
      <c r="P1957" s="3">
        <f t="shared" si="30"/>
        <v>0</v>
      </c>
      <c r="R1957" s="110" t="e">
        <f>IF(revenueReduction&gt;0.3,MAX(IF($B1957="Non - avec lien de dépendance",MIN(1129,H1957,$C1957)*overallRate,MIN(1129,H1957)*overallRate),ROUND(MAX(IF($B1957="Non - avec lien de dépendance",0,MIN((0.75*H1957),847)),MIN(H1957,(0.75*$C1957),847)),2)),IF($B1957="Non - avec lien de dépendance",MIN(1129,H1957,$C1957)*overallRate,MIN(1129,H1957)*overallRate))</f>
        <v>#VALUE!</v>
      </c>
      <c r="S1957" s="110" t="e">
        <f>IF(revenueReduction&gt;0.3,MAX(IF($B1957="Non - avec lien de dépendance",MIN(1129,I1957,$C1957)*overallRate,MIN(1129,I1957)*overallRate),ROUND(MAX(IF($B1957="Non - avec lien de dépendance",0,MIN((0.75*I1957),847)),MIN(I1957,(0.75*$C1957),847)),2)),IF($B1957="Non - avec lien de dépendance",MIN(1129,I1957,$C1957)*overallRate,MIN(1129,I1957)*overallRate))</f>
        <v>#VALUE!</v>
      </c>
      <c r="T1957" s="110" t="e">
        <f>IF(revenueReduction&gt;0.3,MAX(IF($B1957="Non - avec lien de dépendance",MIN(1129,J1957,$C1957)*overallRate,MIN(1129,J1957)*overallRate),ROUND(MAX(IF($B1957="Non - avec lien de dépendance",0,MIN((0.75*J1957),847)),MIN(J1957,(0.75*$C1957),847)),2)),IF($B1957="Non - avec lien de dépendance",MIN(1129,J1957,$C1957)*overallRate,MIN(1129,J1957)*overallRate))</f>
        <v>#VALUE!</v>
      </c>
      <c r="U1957" s="110" t="e">
        <f>IF(revenueReduction&gt;0.3,MAX(IF($B1957="Non - avec lien de dépendance",MIN(1129,K1957,$C1957)*overallRate,MIN(1129,K1957)*overallRate),ROUND(MAX(IF($B1957="Non - avec lien de dépendance",0,MIN((0.75*K1957),847)),MIN(K1957,(0.75*$C1957),847)),2)),IF($B1957="Non - avec lien de dépendance",MIN(1129,K1957,$C1957)*overallRate,MIN(1129,K1957)*overallRate))</f>
        <v>#VALUE!</v>
      </c>
    </row>
    <row r="1958" spans="12:21" x14ac:dyDescent="0.5">
      <c r="L1958" s="56" t="str">
        <f>IF(ISTEXT(overallRate),"Effectuez l’étape 1",IF(OR(COUNT($C1958,H1958)&lt;&gt;2,overallRate=0),0,IF(D1958="Oui",ROUND(MAX(IF($B1958="Non - avec lien de dépendance",0,MIN((0.75*H1958),847)),MIN(H1958,(0.75*$C1958),847)),2),R1958)))</f>
        <v>Effectuez l’étape 1</v>
      </c>
      <c r="M1958" s="56" t="str">
        <f>IF(ISTEXT(overallRate),"Effectuez l’étape 1",IF(OR(COUNT($C1958,I1958)&lt;&gt;2,overallRate=0),0,IF(E1958="Yes",ROUND(MAX(IF($B1958="Non - avec lien de dépendance",0,MIN((0.75*I1958),847)),MIN(I1958,(0.75*$C1958),847)),2),S1958)))</f>
        <v>Effectuez l’étape 1</v>
      </c>
      <c r="N1958" s="56" t="str">
        <f>IF(ISTEXT(overallRate),"Effectuez l’étape 1",IF(OR(COUNT($C1958,J1958)&lt;&gt;2,overallRate=0),0,IF(F1958="Yes",ROUND(MAX(IF($B1958="Non - avec lien de dépendance",0,MIN((0.75*J1958),847)),MIN(J1958,(0.75*$C1958),847)),2),T1958)))</f>
        <v>Effectuez l’étape 1</v>
      </c>
      <c r="O1958" s="56" t="str">
        <f>IF(ISTEXT(overallRate),"Effectuez l’étape 1",IF(OR(COUNT($C1958,K1958)&lt;&gt;2,overallRate=0),0,IF(G1958="Yes",ROUND(MAX(IF($B1958="Non - avec lien de dépendance",0,MIN((0.75*K1958),847)),MIN(K1958,(0.75*$C1958),847)),2),U1958)))</f>
        <v>Effectuez l’étape 1</v>
      </c>
      <c r="P1958" s="3">
        <f t="shared" si="30"/>
        <v>0</v>
      </c>
      <c r="R1958" s="110" t="e">
        <f>IF(revenueReduction&gt;0.3,MAX(IF($B1958="Non - avec lien de dépendance",MIN(1129,H1958,$C1958)*overallRate,MIN(1129,H1958)*overallRate),ROUND(MAX(IF($B1958="Non - avec lien de dépendance",0,MIN((0.75*H1958),847)),MIN(H1958,(0.75*$C1958),847)),2)),IF($B1958="Non - avec lien de dépendance",MIN(1129,H1958,$C1958)*overallRate,MIN(1129,H1958)*overallRate))</f>
        <v>#VALUE!</v>
      </c>
      <c r="S1958" s="110" t="e">
        <f>IF(revenueReduction&gt;0.3,MAX(IF($B1958="Non - avec lien de dépendance",MIN(1129,I1958,$C1958)*overallRate,MIN(1129,I1958)*overallRate),ROUND(MAX(IF($B1958="Non - avec lien de dépendance",0,MIN((0.75*I1958),847)),MIN(I1958,(0.75*$C1958),847)),2)),IF($B1958="Non - avec lien de dépendance",MIN(1129,I1958,$C1958)*overallRate,MIN(1129,I1958)*overallRate))</f>
        <v>#VALUE!</v>
      </c>
      <c r="T1958" s="110" t="e">
        <f>IF(revenueReduction&gt;0.3,MAX(IF($B1958="Non - avec lien de dépendance",MIN(1129,J1958,$C1958)*overallRate,MIN(1129,J1958)*overallRate),ROUND(MAX(IF($B1958="Non - avec lien de dépendance",0,MIN((0.75*J1958),847)),MIN(J1958,(0.75*$C1958),847)),2)),IF($B1958="Non - avec lien de dépendance",MIN(1129,J1958,$C1958)*overallRate,MIN(1129,J1958)*overallRate))</f>
        <v>#VALUE!</v>
      </c>
      <c r="U1958" s="110" t="e">
        <f>IF(revenueReduction&gt;0.3,MAX(IF($B1958="Non - avec lien de dépendance",MIN(1129,K1958,$C1958)*overallRate,MIN(1129,K1958)*overallRate),ROUND(MAX(IF($B1958="Non - avec lien de dépendance",0,MIN((0.75*K1958),847)),MIN(K1958,(0.75*$C1958),847)),2)),IF($B1958="Non - avec lien de dépendance",MIN(1129,K1958,$C1958)*overallRate,MIN(1129,K1958)*overallRate))</f>
        <v>#VALUE!</v>
      </c>
    </row>
    <row r="1959" spans="12:21" x14ac:dyDescent="0.5">
      <c r="L1959" s="56" t="str">
        <f>IF(ISTEXT(overallRate),"Effectuez l’étape 1",IF(OR(COUNT($C1959,H1959)&lt;&gt;2,overallRate=0),0,IF(D1959="Oui",ROUND(MAX(IF($B1959="Non - avec lien de dépendance",0,MIN((0.75*H1959),847)),MIN(H1959,(0.75*$C1959),847)),2),R1959)))</f>
        <v>Effectuez l’étape 1</v>
      </c>
      <c r="M1959" s="56" t="str">
        <f>IF(ISTEXT(overallRate),"Effectuez l’étape 1",IF(OR(COUNT($C1959,I1959)&lt;&gt;2,overallRate=0),0,IF(E1959="Yes",ROUND(MAX(IF($B1959="Non - avec lien de dépendance",0,MIN((0.75*I1959),847)),MIN(I1959,(0.75*$C1959),847)),2),S1959)))</f>
        <v>Effectuez l’étape 1</v>
      </c>
      <c r="N1959" s="56" t="str">
        <f>IF(ISTEXT(overallRate),"Effectuez l’étape 1",IF(OR(COUNT($C1959,J1959)&lt;&gt;2,overallRate=0),0,IF(F1959="Yes",ROUND(MAX(IF($B1959="Non - avec lien de dépendance",0,MIN((0.75*J1959),847)),MIN(J1959,(0.75*$C1959),847)),2),T1959)))</f>
        <v>Effectuez l’étape 1</v>
      </c>
      <c r="O1959" s="56" t="str">
        <f>IF(ISTEXT(overallRate),"Effectuez l’étape 1",IF(OR(COUNT($C1959,K1959)&lt;&gt;2,overallRate=0),0,IF(G1959="Yes",ROUND(MAX(IF($B1959="Non - avec lien de dépendance",0,MIN((0.75*K1959),847)),MIN(K1959,(0.75*$C1959),847)),2),U1959)))</f>
        <v>Effectuez l’étape 1</v>
      </c>
      <c r="P1959" s="3">
        <f t="shared" si="30"/>
        <v>0</v>
      </c>
      <c r="R1959" s="110" t="e">
        <f>IF(revenueReduction&gt;0.3,MAX(IF($B1959="Non - avec lien de dépendance",MIN(1129,H1959,$C1959)*overallRate,MIN(1129,H1959)*overallRate),ROUND(MAX(IF($B1959="Non - avec lien de dépendance",0,MIN((0.75*H1959),847)),MIN(H1959,(0.75*$C1959),847)),2)),IF($B1959="Non - avec lien de dépendance",MIN(1129,H1959,$C1959)*overallRate,MIN(1129,H1959)*overallRate))</f>
        <v>#VALUE!</v>
      </c>
      <c r="S1959" s="110" t="e">
        <f>IF(revenueReduction&gt;0.3,MAX(IF($B1959="Non - avec lien de dépendance",MIN(1129,I1959,$C1959)*overallRate,MIN(1129,I1959)*overallRate),ROUND(MAX(IF($B1959="Non - avec lien de dépendance",0,MIN((0.75*I1959),847)),MIN(I1959,(0.75*$C1959),847)),2)),IF($B1959="Non - avec lien de dépendance",MIN(1129,I1959,$C1959)*overallRate,MIN(1129,I1959)*overallRate))</f>
        <v>#VALUE!</v>
      </c>
      <c r="T1959" s="110" t="e">
        <f>IF(revenueReduction&gt;0.3,MAX(IF($B1959="Non - avec lien de dépendance",MIN(1129,J1959,$C1959)*overallRate,MIN(1129,J1959)*overallRate),ROUND(MAX(IF($B1959="Non - avec lien de dépendance",0,MIN((0.75*J1959),847)),MIN(J1959,(0.75*$C1959),847)),2)),IF($B1959="Non - avec lien de dépendance",MIN(1129,J1959,$C1959)*overallRate,MIN(1129,J1959)*overallRate))</f>
        <v>#VALUE!</v>
      </c>
      <c r="U1959" s="110" t="e">
        <f>IF(revenueReduction&gt;0.3,MAX(IF($B1959="Non - avec lien de dépendance",MIN(1129,K1959,$C1959)*overallRate,MIN(1129,K1959)*overallRate),ROUND(MAX(IF($B1959="Non - avec lien de dépendance",0,MIN((0.75*K1959),847)),MIN(K1959,(0.75*$C1959),847)),2)),IF($B1959="Non - avec lien de dépendance",MIN(1129,K1959,$C1959)*overallRate,MIN(1129,K1959)*overallRate))</f>
        <v>#VALUE!</v>
      </c>
    </row>
    <row r="1960" spans="12:21" x14ac:dyDescent="0.5">
      <c r="L1960" s="56" t="str">
        <f>IF(ISTEXT(overallRate),"Effectuez l’étape 1",IF(OR(COUNT($C1960,H1960)&lt;&gt;2,overallRate=0),0,IF(D1960="Oui",ROUND(MAX(IF($B1960="Non - avec lien de dépendance",0,MIN((0.75*H1960),847)),MIN(H1960,(0.75*$C1960),847)),2),R1960)))</f>
        <v>Effectuez l’étape 1</v>
      </c>
      <c r="M1960" s="56" t="str">
        <f>IF(ISTEXT(overallRate),"Effectuez l’étape 1",IF(OR(COUNT($C1960,I1960)&lt;&gt;2,overallRate=0),0,IF(E1960="Yes",ROUND(MAX(IF($B1960="Non - avec lien de dépendance",0,MIN((0.75*I1960),847)),MIN(I1960,(0.75*$C1960),847)),2),S1960)))</f>
        <v>Effectuez l’étape 1</v>
      </c>
      <c r="N1960" s="56" t="str">
        <f>IF(ISTEXT(overallRate),"Effectuez l’étape 1",IF(OR(COUNT($C1960,J1960)&lt;&gt;2,overallRate=0),0,IF(F1960="Yes",ROUND(MAX(IF($B1960="Non - avec lien de dépendance",0,MIN((0.75*J1960),847)),MIN(J1960,(0.75*$C1960),847)),2),T1960)))</f>
        <v>Effectuez l’étape 1</v>
      </c>
      <c r="O1960" s="56" t="str">
        <f>IF(ISTEXT(overallRate),"Effectuez l’étape 1",IF(OR(COUNT($C1960,K1960)&lt;&gt;2,overallRate=0),0,IF(G1960="Yes",ROUND(MAX(IF($B1960="Non - avec lien de dépendance",0,MIN((0.75*K1960),847)),MIN(K1960,(0.75*$C1960),847)),2),U1960)))</f>
        <v>Effectuez l’étape 1</v>
      </c>
      <c r="P1960" s="3">
        <f t="shared" si="30"/>
        <v>0</v>
      </c>
      <c r="R1960" s="110" t="e">
        <f>IF(revenueReduction&gt;0.3,MAX(IF($B1960="Non - avec lien de dépendance",MIN(1129,H1960,$C1960)*overallRate,MIN(1129,H1960)*overallRate),ROUND(MAX(IF($B1960="Non - avec lien de dépendance",0,MIN((0.75*H1960),847)),MIN(H1960,(0.75*$C1960),847)),2)),IF($B1960="Non - avec lien de dépendance",MIN(1129,H1960,$C1960)*overallRate,MIN(1129,H1960)*overallRate))</f>
        <v>#VALUE!</v>
      </c>
      <c r="S1960" s="110" t="e">
        <f>IF(revenueReduction&gt;0.3,MAX(IF($B1960="Non - avec lien de dépendance",MIN(1129,I1960,$C1960)*overallRate,MIN(1129,I1960)*overallRate),ROUND(MAX(IF($B1960="Non - avec lien de dépendance",0,MIN((0.75*I1960),847)),MIN(I1960,(0.75*$C1960),847)),2)),IF($B1960="Non - avec lien de dépendance",MIN(1129,I1960,$C1960)*overallRate,MIN(1129,I1960)*overallRate))</f>
        <v>#VALUE!</v>
      </c>
      <c r="T1960" s="110" t="e">
        <f>IF(revenueReduction&gt;0.3,MAX(IF($B1960="Non - avec lien de dépendance",MIN(1129,J1960,$C1960)*overallRate,MIN(1129,J1960)*overallRate),ROUND(MAX(IF($B1960="Non - avec lien de dépendance",0,MIN((0.75*J1960),847)),MIN(J1960,(0.75*$C1960),847)),2)),IF($B1960="Non - avec lien de dépendance",MIN(1129,J1960,$C1960)*overallRate,MIN(1129,J1960)*overallRate))</f>
        <v>#VALUE!</v>
      </c>
      <c r="U1960" s="110" t="e">
        <f>IF(revenueReduction&gt;0.3,MAX(IF($B1960="Non - avec lien de dépendance",MIN(1129,K1960,$C1960)*overallRate,MIN(1129,K1960)*overallRate),ROUND(MAX(IF($B1960="Non - avec lien de dépendance",0,MIN((0.75*K1960),847)),MIN(K1960,(0.75*$C1960),847)),2)),IF($B1960="Non - avec lien de dépendance",MIN(1129,K1960,$C1960)*overallRate,MIN(1129,K1960)*overallRate))</f>
        <v>#VALUE!</v>
      </c>
    </row>
    <row r="1961" spans="12:21" x14ac:dyDescent="0.5">
      <c r="L1961" s="56" t="str">
        <f>IF(ISTEXT(overallRate),"Effectuez l’étape 1",IF(OR(COUNT($C1961,H1961)&lt;&gt;2,overallRate=0),0,IF(D1961="Oui",ROUND(MAX(IF($B1961="Non - avec lien de dépendance",0,MIN((0.75*H1961),847)),MIN(H1961,(0.75*$C1961),847)),2),R1961)))</f>
        <v>Effectuez l’étape 1</v>
      </c>
      <c r="M1961" s="56" t="str">
        <f>IF(ISTEXT(overallRate),"Effectuez l’étape 1",IF(OR(COUNT($C1961,I1961)&lt;&gt;2,overallRate=0),0,IF(E1961="Yes",ROUND(MAX(IF($B1961="Non - avec lien de dépendance",0,MIN((0.75*I1961),847)),MIN(I1961,(0.75*$C1961),847)),2),S1961)))</f>
        <v>Effectuez l’étape 1</v>
      </c>
      <c r="N1961" s="56" t="str">
        <f>IF(ISTEXT(overallRate),"Effectuez l’étape 1",IF(OR(COUNT($C1961,J1961)&lt;&gt;2,overallRate=0),0,IF(F1961="Yes",ROUND(MAX(IF($B1961="Non - avec lien de dépendance",0,MIN((0.75*J1961),847)),MIN(J1961,(0.75*$C1961),847)),2),T1961)))</f>
        <v>Effectuez l’étape 1</v>
      </c>
      <c r="O1961" s="56" t="str">
        <f>IF(ISTEXT(overallRate),"Effectuez l’étape 1",IF(OR(COUNT($C1961,K1961)&lt;&gt;2,overallRate=0),0,IF(G1961="Yes",ROUND(MAX(IF($B1961="Non - avec lien de dépendance",0,MIN((0.75*K1961),847)),MIN(K1961,(0.75*$C1961),847)),2),U1961)))</f>
        <v>Effectuez l’étape 1</v>
      </c>
      <c r="P1961" s="3">
        <f t="shared" si="30"/>
        <v>0</v>
      </c>
      <c r="R1961" s="110" t="e">
        <f>IF(revenueReduction&gt;0.3,MAX(IF($B1961="Non - avec lien de dépendance",MIN(1129,H1961,$C1961)*overallRate,MIN(1129,H1961)*overallRate),ROUND(MAX(IF($B1961="Non - avec lien de dépendance",0,MIN((0.75*H1961),847)),MIN(H1961,(0.75*$C1961),847)),2)),IF($B1961="Non - avec lien de dépendance",MIN(1129,H1961,$C1961)*overallRate,MIN(1129,H1961)*overallRate))</f>
        <v>#VALUE!</v>
      </c>
      <c r="S1961" s="110" t="e">
        <f>IF(revenueReduction&gt;0.3,MAX(IF($B1961="Non - avec lien de dépendance",MIN(1129,I1961,$C1961)*overallRate,MIN(1129,I1961)*overallRate),ROUND(MAX(IF($B1961="Non - avec lien de dépendance",0,MIN((0.75*I1961),847)),MIN(I1961,(0.75*$C1961),847)),2)),IF($B1961="Non - avec lien de dépendance",MIN(1129,I1961,$C1961)*overallRate,MIN(1129,I1961)*overallRate))</f>
        <v>#VALUE!</v>
      </c>
      <c r="T1961" s="110" t="e">
        <f>IF(revenueReduction&gt;0.3,MAX(IF($B1961="Non - avec lien de dépendance",MIN(1129,J1961,$C1961)*overallRate,MIN(1129,J1961)*overallRate),ROUND(MAX(IF($B1961="Non - avec lien de dépendance",0,MIN((0.75*J1961),847)),MIN(J1961,(0.75*$C1961),847)),2)),IF($B1961="Non - avec lien de dépendance",MIN(1129,J1961,$C1961)*overallRate,MIN(1129,J1961)*overallRate))</f>
        <v>#VALUE!</v>
      </c>
      <c r="U1961" s="110" t="e">
        <f>IF(revenueReduction&gt;0.3,MAX(IF($B1961="Non - avec lien de dépendance",MIN(1129,K1961,$C1961)*overallRate,MIN(1129,K1961)*overallRate),ROUND(MAX(IF($B1961="Non - avec lien de dépendance",0,MIN((0.75*K1961),847)),MIN(K1961,(0.75*$C1961),847)),2)),IF($B1961="Non - avec lien de dépendance",MIN(1129,K1961,$C1961)*overallRate,MIN(1129,K1961)*overallRate))</f>
        <v>#VALUE!</v>
      </c>
    </row>
    <row r="1962" spans="12:21" x14ac:dyDescent="0.5">
      <c r="L1962" s="56" t="str">
        <f>IF(ISTEXT(overallRate),"Effectuez l’étape 1",IF(OR(COUNT($C1962,H1962)&lt;&gt;2,overallRate=0),0,IF(D1962="Oui",ROUND(MAX(IF($B1962="Non - avec lien de dépendance",0,MIN((0.75*H1962),847)),MIN(H1962,(0.75*$C1962),847)),2),R1962)))</f>
        <v>Effectuez l’étape 1</v>
      </c>
      <c r="M1962" s="56" t="str">
        <f>IF(ISTEXT(overallRate),"Effectuez l’étape 1",IF(OR(COUNT($C1962,I1962)&lt;&gt;2,overallRate=0),0,IF(E1962="Yes",ROUND(MAX(IF($B1962="Non - avec lien de dépendance",0,MIN((0.75*I1962),847)),MIN(I1962,(0.75*$C1962),847)),2),S1962)))</f>
        <v>Effectuez l’étape 1</v>
      </c>
      <c r="N1962" s="56" t="str">
        <f>IF(ISTEXT(overallRate),"Effectuez l’étape 1",IF(OR(COUNT($C1962,J1962)&lt;&gt;2,overallRate=0),0,IF(F1962="Yes",ROUND(MAX(IF($B1962="Non - avec lien de dépendance",0,MIN((0.75*J1962),847)),MIN(J1962,(0.75*$C1962),847)),2),T1962)))</f>
        <v>Effectuez l’étape 1</v>
      </c>
      <c r="O1962" s="56" t="str">
        <f>IF(ISTEXT(overallRate),"Effectuez l’étape 1",IF(OR(COUNT($C1962,K1962)&lt;&gt;2,overallRate=0),0,IF(G1962="Yes",ROUND(MAX(IF($B1962="Non - avec lien de dépendance",0,MIN((0.75*K1962),847)),MIN(K1962,(0.75*$C1962),847)),2),U1962)))</f>
        <v>Effectuez l’étape 1</v>
      </c>
      <c r="P1962" s="3">
        <f t="shared" si="30"/>
        <v>0</v>
      </c>
      <c r="R1962" s="110" t="e">
        <f>IF(revenueReduction&gt;0.3,MAX(IF($B1962="Non - avec lien de dépendance",MIN(1129,H1962,$C1962)*overallRate,MIN(1129,H1962)*overallRate),ROUND(MAX(IF($B1962="Non - avec lien de dépendance",0,MIN((0.75*H1962),847)),MIN(H1962,(0.75*$C1962),847)),2)),IF($B1962="Non - avec lien de dépendance",MIN(1129,H1962,$C1962)*overallRate,MIN(1129,H1962)*overallRate))</f>
        <v>#VALUE!</v>
      </c>
      <c r="S1962" s="110" t="e">
        <f>IF(revenueReduction&gt;0.3,MAX(IF($B1962="Non - avec lien de dépendance",MIN(1129,I1962,$C1962)*overallRate,MIN(1129,I1962)*overallRate),ROUND(MAX(IF($B1962="Non - avec lien de dépendance",0,MIN((0.75*I1962),847)),MIN(I1962,(0.75*$C1962),847)),2)),IF($B1962="Non - avec lien de dépendance",MIN(1129,I1962,$C1962)*overallRate,MIN(1129,I1962)*overallRate))</f>
        <v>#VALUE!</v>
      </c>
      <c r="T1962" s="110" t="e">
        <f>IF(revenueReduction&gt;0.3,MAX(IF($B1962="Non - avec lien de dépendance",MIN(1129,J1962,$C1962)*overallRate,MIN(1129,J1962)*overallRate),ROUND(MAX(IF($B1962="Non - avec lien de dépendance",0,MIN((0.75*J1962),847)),MIN(J1962,(0.75*$C1962),847)),2)),IF($B1962="Non - avec lien de dépendance",MIN(1129,J1962,$C1962)*overallRate,MIN(1129,J1962)*overallRate))</f>
        <v>#VALUE!</v>
      </c>
      <c r="U1962" s="110" t="e">
        <f>IF(revenueReduction&gt;0.3,MAX(IF($B1962="Non - avec lien de dépendance",MIN(1129,K1962,$C1962)*overallRate,MIN(1129,K1962)*overallRate),ROUND(MAX(IF($B1962="Non - avec lien de dépendance",0,MIN((0.75*K1962),847)),MIN(K1962,(0.75*$C1962),847)),2)),IF($B1962="Non - avec lien de dépendance",MIN(1129,K1962,$C1962)*overallRate,MIN(1129,K1962)*overallRate))</f>
        <v>#VALUE!</v>
      </c>
    </row>
    <row r="1963" spans="12:21" x14ac:dyDescent="0.5">
      <c r="L1963" s="56" t="str">
        <f>IF(ISTEXT(overallRate),"Effectuez l’étape 1",IF(OR(COUNT($C1963,H1963)&lt;&gt;2,overallRate=0),0,IF(D1963="Oui",ROUND(MAX(IF($B1963="Non - avec lien de dépendance",0,MIN((0.75*H1963),847)),MIN(H1963,(0.75*$C1963),847)),2),R1963)))</f>
        <v>Effectuez l’étape 1</v>
      </c>
      <c r="M1963" s="56" t="str">
        <f>IF(ISTEXT(overallRate),"Effectuez l’étape 1",IF(OR(COUNT($C1963,I1963)&lt;&gt;2,overallRate=0),0,IF(E1963="Yes",ROUND(MAX(IF($B1963="Non - avec lien de dépendance",0,MIN((0.75*I1963),847)),MIN(I1963,(0.75*$C1963),847)),2),S1963)))</f>
        <v>Effectuez l’étape 1</v>
      </c>
      <c r="N1963" s="56" t="str">
        <f>IF(ISTEXT(overallRate),"Effectuez l’étape 1",IF(OR(COUNT($C1963,J1963)&lt;&gt;2,overallRate=0),0,IF(F1963="Yes",ROUND(MAX(IF($B1963="Non - avec lien de dépendance",0,MIN((0.75*J1963),847)),MIN(J1963,(0.75*$C1963),847)),2),T1963)))</f>
        <v>Effectuez l’étape 1</v>
      </c>
      <c r="O1963" s="56" t="str">
        <f>IF(ISTEXT(overallRate),"Effectuez l’étape 1",IF(OR(COUNT($C1963,K1963)&lt;&gt;2,overallRate=0),0,IF(G1963="Yes",ROUND(MAX(IF($B1963="Non - avec lien de dépendance",0,MIN((0.75*K1963),847)),MIN(K1963,(0.75*$C1963),847)),2),U1963)))</f>
        <v>Effectuez l’étape 1</v>
      </c>
      <c r="P1963" s="3">
        <f t="shared" si="30"/>
        <v>0</v>
      </c>
      <c r="R1963" s="110" t="e">
        <f>IF(revenueReduction&gt;0.3,MAX(IF($B1963="Non - avec lien de dépendance",MIN(1129,H1963,$C1963)*overallRate,MIN(1129,H1963)*overallRate),ROUND(MAX(IF($B1963="Non - avec lien de dépendance",0,MIN((0.75*H1963),847)),MIN(H1963,(0.75*$C1963),847)),2)),IF($B1963="Non - avec lien de dépendance",MIN(1129,H1963,$C1963)*overallRate,MIN(1129,H1963)*overallRate))</f>
        <v>#VALUE!</v>
      </c>
      <c r="S1963" s="110" t="e">
        <f>IF(revenueReduction&gt;0.3,MAX(IF($B1963="Non - avec lien de dépendance",MIN(1129,I1963,$C1963)*overallRate,MIN(1129,I1963)*overallRate),ROUND(MAX(IF($B1963="Non - avec lien de dépendance",0,MIN((0.75*I1963),847)),MIN(I1963,(0.75*$C1963),847)),2)),IF($B1963="Non - avec lien de dépendance",MIN(1129,I1963,$C1963)*overallRate,MIN(1129,I1963)*overallRate))</f>
        <v>#VALUE!</v>
      </c>
      <c r="T1963" s="110" t="e">
        <f>IF(revenueReduction&gt;0.3,MAX(IF($B1963="Non - avec lien de dépendance",MIN(1129,J1963,$C1963)*overallRate,MIN(1129,J1963)*overallRate),ROUND(MAX(IF($B1963="Non - avec lien de dépendance",0,MIN((0.75*J1963),847)),MIN(J1963,(0.75*$C1963),847)),2)),IF($B1963="Non - avec lien de dépendance",MIN(1129,J1963,$C1963)*overallRate,MIN(1129,J1963)*overallRate))</f>
        <v>#VALUE!</v>
      </c>
      <c r="U1963" s="110" t="e">
        <f>IF(revenueReduction&gt;0.3,MAX(IF($B1963="Non - avec lien de dépendance",MIN(1129,K1963,$C1963)*overallRate,MIN(1129,K1963)*overallRate),ROUND(MAX(IF($B1963="Non - avec lien de dépendance",0,MIN((0.75*K1963),847)),MIN(K1963,(0.75*$C1963),847)),2)),IF($B1963="Non - avec lien de dépendance",MIN(1129,K1963,$C1963)*overallRate,MIN(1129,K1963)*overallRate))</f>
        <v>#VALUE!</v>
      </c>
    </row>
    <row r="1964" spans="12:21" x14ac:dyDescent="0.5">
      <c r="L1964" s="56" t="str">
        <f>IF(ISTEXT(overallRate),"Effectuez l’étape 1",IF(OR(COUNT($C1964,H1964)&lt;&gt;2,overallRate=0),0,IF(D1964="Oui",ROUND(MAX(IF($B1964="Non - avec lien de dépendance",0,MIN((0.75*H1964),847)),MIN(H1964,(0.75*$C1964),847)),2),R1964)))</f>
        <v>Effectuez l’étape 1</v>
      </c>
      <c r="M1964" s="56" t="str">
        <f>IF(ISTEXT(overallRate),"Effectuez l’étape 1",IF(OR(COUNT($C1964,I1964)&lt;&gt;2,overallRate=0),0,IF(E1964="Yes",ROUND(MAX(IF($B1964="Non - avec lien de dépendance",0,MIN((0.75*I1964),847)),MIN(I1964,(0.75*$C1964),847)),2),S1964)))</f>
        <v>Effectuez l’étape 1</v>
      </c>
      <c r="N1964" s="56" t="str">
        <f>IF(ISTEXT(overallRate),"Effectuez l’étape 1",IF(OR(COUNT($C1964,J1964)&lt;&gt;2,overallRate=0),0,IF(F1964="Yes",ROUND(MAX(IF($B1964="Non - avec lien de dépendance",0,MIN((0.75*J1964),847)),MIN(J1964,(0.75*$C1964),847)),2),T1964)))</f>
        <v>Effectuez l’étape 1</v>
      </c>
      <c r="O1964" s="56" t="str">
        <f>IF(ISTEXT(overallRate),"Effectuez l’étape 1",IF(OR(COUNT($C1964,K1964)&lt;&gt;2,overallRate=0),0,IF(G1964="Yes",ROUND(MAX(IF($B1964="Non - avec lien de dépendance",0,MIN((0.75*K1964),847)),MIN(K1964,(0.75*$C1964),847)),2),U1964)))</f>
        <v>Effectuez l’étape 1</v>
      </c>
      <c r="P1964" s="3">
        <f t="shared" si="30"/>
        <v>0</v>
      </c>
      <c r="R1964" s="110" t="e">
        <f>IF(revenueReduction&gt;0.3,MAX(IF($B1964="Non - avec lien de dépendance",MIN(1129,H1964,$C1964)*overallRate,MIN(1129,H1964)*overallRate),ROUND(MAX(IF($B1964="Non - avec lien de dépendance",0,MIN((0.75*H1964),847)),MIN(H1964,(0.75*$C1964),847)),2)),IF($B1964="Non - avec lien de dépendance",MIN(1129,H1964,$C1964)*overallRate,MIN(1129,H1964)*overallRate))</f>
        <v>#VALUE!</v>
      </c>
      <c r="S1964" s="110" t="e">
        <f>IF(revenueReduction&gt;0.3,MAX(IF($B1964="Non - avec lien de dépendance",MIN(1129,I1964,$C1964)*overallRate,MIN(1129,I1964)*overallRate),ROUND(MAX(IF($B1964="Non - avec lien de dépendance",0,MIN((0.75*I1964),847)),MIN(I1964,(0.75*$C1964),847)),2)),IF($B1964="Non - avec lien de dépendance",MIN(1129,I1964,$C1964)*overallRate,MIN(1129,I1964)*overallRate))</f>
        <v>#VALUE!</v>
      </c>
      <c r="T1964" s="110" t="e">
        <f>IF(revenueReduction&gt;0.3,MAX(IF($B1964="Non - avec lien de dépendance",MIN(1129,J1964,$C1964)*overallRate,MIN(1129,J1964)*overallRate),ROUND(MAX(IF($B1964="Non - avec lien de dépendance",0,MIN((0.75*J1964),847)),MIN(J1964,(0.75*$C1964),847)),2)),IF($B1964="Non - avec lien de dépendance",MIN(1129,J1964,$C1964)*overallRate,MIN(1129,J1964)*overallRate))</f>
        <v>#VALUE!</v>
      </c>
      <c r="U1964" s="110" t="e">
        <f>IF(revenueReduction&gt;0.3,MAX(IF($B1964="Non - avec lien de dépendance",MIN(1129,K1964,$C1964)*overallRate,MIN(1129,K1964)*overallRate),ROUND(MAX(IF($B1964="Non - avec lien de dépendance",0,MIN((0.75*K1964),847)),MIN(K1964,(0.75*$C1964),847)),2)),IF($B1964="Non - avec lien de dépendance",MIN(1129,K1964,$C1964)*overallRate,MIN(1129,K1964)*overallRate))</f>
        <v>#VALUE!</v>
      </c>
    </row>
    <row r="1965" spans="12:21" x14ac:dyDescent="0.5">
      <c r="L1965" s="56" t="str">
        <f>IF(ISTEXT(overallRate),"Effectuez l’étape 1",IF(OR(COUNT($C1965,H1965)&lt;&gt;2,overallRate=0),0,IF(D1965="Oui",ROUND(MAX(IF($B1965="Non - avec lien de dépendance",0,MIN((0.75*H1965),847)),MIN(H1965,(0.75*$C1965),847)),2),R1965)))</f>
        <v>Effectuez l’étape 1</v>
      </c>
      <c r="M1965" s="56" t="str">
        <f>IF(ISTEXT(overallRate),"Effectuez l’étape 1",IF(OR(COUNT($C1965,I1965)&lt;&gt;2,overallRate=0),0,IF(E1965="Yes",ROUND(MAX(IF($B1965="Non - avec lien de dépendance",0,MIN((0.75*I1965),847)),MIN(I1965,(0.75*$C1965),847)),2),S1965)))</f>
        <v>Effectuez l’étape 1</v>
      </c>
      <c r="N1965" s="56" t="str">
        <f>IF(ISTEXT(overallRate),"Effectuez l’étape 1",IF(OR(COUNT($C1965,J1965)&lt;&gt;2,overallRate=0),0,IF(F1965="Yes",ROUND(MAX(IF($B1965="Non - avec lien de dépendance",0,MIN((0.75*J1965),847)),MIN(J1965,(0.75*$C1965),847)),2),T1965)))</f>
        <v>Effectuez l’étape 1</v>
      </c>
      <c r="O1965" s="56" t="str">
        <f>IF(ISTEXT(overallRate),"Effectuez l’étape 1",IF(OR(COUNT($C1965,K1965)&lt;&gt;2,overallRate=0),0,IF(G1965="Yes",ROUND(MAX(IF($B1965="Non - avec lien de dépendance",0,MIN((0.75*K1965),847)),MIN(K1965,(0.75*$C1965),847)),2),U1965)))</f>
        <v>Effectuez l’étape 1</v>
      </c>
      <c r="P1965" s="3">
        <f t="shared" si="30"/>
        <v>0</v>
      </c>
      <c r="R1965" s="110" t="e">
        <f>IF(revenueReduction&gt;0.3,MAX(IF($B1965="Non - avec lien de dépendance",MIN(1129,H1965,$C1965)*overallRate,MIN(1129,H1965)*overallRate),ROUND(MAX(IF($B1965="Non - avec lien de dépendance",0,MIN((0.75*H1965),847)),MIN(H1965,(0.75*$C1965),847)),2)),IF($B1965="Non - avec lien de dépendance",MIN(1129,H1965,$C1965)*overallRate,MIN(1129,H1965)*overallRate))</f>
        <v>#VALUE!</v>
      </c>
      <c r="S1965" s="110" t="e">
        <f>IF(revenueReduction&gt;0.3,MAX(IF($B1965="Non - avec lien de dépendance",MIN(1129,I1965,$C1965)*overallRate,MIN(1129,I1965)*overallRate),ROUND(MAX(IF($B1965="Non - avec lien de dépendance",0,MIN((0.75*I1965),847)),MIN(I1965,(0.75*$C1965),847)),2)),IF($B1965="Non - avec lien de dépendance",MIN(1129,I1965,$C1965)*overallRate,MIN(1129,I1965)*overallRate))</f>
        <v>#VALUE!</v>
      </c>
      <c r="T1965" s="110" t="e">
        <f>IF(revenueReduction&gt;0.3,MAX(IF($B1965="Non - avec lien de dépendance",MIN(1129,J1965,$C1965)*overallRate,MIN(1129,J1965)*overallRate),ROUND(MAX(IF($B1965="Non - avec lien de dépendance",0,MIN((0.75*J1965),847)),MIN(J1965,(0.75*$C1965),847)),2)),IF($B1965="Non - avec lien de dépendance",MIN(1129,J1965,$C1965)*overallRate,MIN(1129,J1965)*overallRate))</f>
        <v>#VALUE!</v>
      </c>
      <c r="U1965" s="110" t="e">
        <f>IF(revenueReduction&gt;0.3,MAX(IF($B1965="Non - avec lien de dépendance",MIN(1129,K1965,$C1965)*overallRate,MIN(1129,K1965)*overallRate),ROUND(MAX(IF($B1965="Non - avec lien de dépendance",0,MIN((0.75*K1965),847)),MIN(K1965,(0.75*$C1965),847)),2)),IF($B1965="Non - avec lien de dépendance",MIN(1129,K1965,$C1965)*overallRate,MIN(1129,K1965)*overallRate))</f>
        <v>#VALUE!</v>
      </c>
    </row>
    <row r="1966" spans="12:21" x14ac:dyDescent="0.5">
      <c r="L1966" s="56" t="str">
        <f>IF(ISTEXT(overallRate),"Effectuez l’étape 1",IF(OR(COUNT($C1966,H1966)&lt;&gt;2,overallRate=0),0,IF(D1966="Oui",ROUND(MAX(IF($B1966="Non - avec lien de dépendance",0,MIN((0.75*H1966),847)),MIN(H1966,(0.75*$C1966),847)),2),R1966)))</f>
        <v>Effectuez l’étape 1</v>
      </c>
      <c r="M1966" s="56" t="str">
        <f>IF(ISTEXT(overallRate),"Effectuez l’étape 1",IF(OR(COUNT($C1966,I1966)&lt;&gt;2,overallRate=0),0,IF(E1966="Yes",ROUND(MAX(IF($B1966="Non - avec lien de dépendance",0,MIN((0.75*I1966),847)),MIN(I1966,(0.75*$C1966),847)),2),S1966)))</f>
        <v>Effectuez l’étape 1</v>
      </c>
      <c r="N1966" s="56" t="str">
        <f>IF(ISTEXT(overallRate),"Effectuez l’étape 1",IF(OR(COUNT($C1966,J1966)&lt;&gt;2,overallRate=0),0,IF(F1966="Yes",ROUND(MAX(IF($B1966="Non - avec lien de dépendance",0,MIN((0.75*J1966),847)),MIN(J1966,(0.75*$C1966),847)),2),T1966)))</f>
        <v>Effectuez l’étape 1</v>
      </c>
      <c r="O1966" s="56" t="str">
        <f>IF(ISTEXT(overallRate),"Effectuez l’étape 1",IF(OR(COUNT($C1966,K1966)&lt;&gt;2,overallRate=0),0,IF(G1966="Yes",ROUND(MAX(IF($B1966="Non - avec lien de dépendance",0,MIN((0.75*K1966),847)),MIN(K1966,(0.75*$C1966),847)),2),U1966)))</f>
        <v>Effectuez l’étape 1</v>
      </c>
      <c r="P1966" s="3">
        <f t="shared" si="30"/>
        <v>0</v>
      </c>
      <c r="R1966" s="110" t="e">
        <f>IF(revenueReduction&gt;0.3,MAX(IF($B1966="Non - avec lien de dépendance",MIN(1129,H1966,$C1966)*overallRate,MIN(1129,H1966)*overallRate),ROUND(MAX(IF($B1966="Non - avec lien de dépendance",0,MIN((0.75*H1966),847)),MIN(H1966,(0.75*$C1966),847)),2)),IF($B1966="Non - avec lien de dépendance",MIN(1129,H1966,$C1966)*overallRate,MIN(1129,H1966)*overallRate))</f>
        <v>#VALUE!</v>
      </c>
      <c r="S1966" s="110" t="e">
        <f>IF(revenueReduction&gt;0.3,MAX(IF($B1966="Non - avec lien de dépendance",MIN(1129,I1966,$C1966)*overallRate,MIN(1129,I1966)*overallRate),ROUND(MAX(IF($B1966="Non - avec lien de dépendance",0,MIN((0.75*I1966),847)),MIN(I1966,(0.75*$C1966),847)),2)),IF($B1966="Non - avec lien de dépendance",MIN(1129,I1966,$C1966)*overallRate,MIN(1129,I1966)*overallRate))</f>
        <v>#VALUE!</v>
      </c>
      <c r="T1966" s="110" t="e">
        <f>IF(revenueReduction&gt;0.3,MAX(IF($B1966="Non - avec lien de dépendance",MIN(1129,J1966,$C1966)*overallRate,MIN(1129,J1966)*overallRate),ROUND(MAX(IF($B1966="Non - avec lien de dépendance",0,MIN((0.75*J1966),847)),MIN(J1966,(0.75*$C1966),847)),2)),IF($B1966="Non - avec lien de dépendance",MIN(1129,J1966,$C1966)*overallRate,MIN(1129,J1966)*overallRate))</f>
        <v>#VALUE!</v>
      </c>
      <c r="U1966" s="110" t="e">
        <f>IF(revenueReduction&gt;0.3,MAX(IF($B1966="Non - avec lien de dépendance",MIN(1129,K1966,$C1966)*overallRate,MIN(1129,K1966)*overallRate),ROUND(MAX(IF($B1966="Non - avec lien de dépendance",0,MIN((0.75*K1966),847)),MIN(K1966,(0.75*$C1966),847)),2)),IF($B1966="Non - avec lien de dépendance",MIN(1129,K1966,$C1966)*overallRate,MIN(1129,K1966)*overallRate))</f>
        <v>#VALUE!</v>
      </c>
    </row>
    <row r="1967" spans="12:21" x14ac:dyDescent="0.5">
      <c r="L1967" s="56" t="str">
        <f>IF(ISTEXT(overallRate),"Effectuez l’étape 1",IF(OR(COUNT($C1967,H1967)&lt;&gt;2,overallRate=0),0,IF(D1967="Oui",ROUND(MAX(IF($B1967="Non - avec lien de dépendance",0,MIN((0.75*H1967),847)),MIN(H1967,(0.75*$C1967),847)),2),R1967)))</f>
        <v>Effectuez l’étape 1</v>
      </c>
      <c r="M1967" s="56" t="str">
        <f>IF(ISTEXT(overallRate),"Effectuez l’étape 1",IF(OR(COUNT($C1967,I1967)&lt;&gt;2,overallRate=0),0,IF(E1967="Yes",ROUND(MAX(IF($B1967="Non - avec lien de dépendance",0,MIN((0.75*I1967),847)),MIN(I1967,(0.75*$C1967),847)),2),S1967)))</f>
        <v>Effectuez l’étape 1</v>
      </c>
      <c r="N1967" s="56" t="str">
        <f>IF(ISTEXT(overallRate),"Effectuez l’étape 1",IF(OR(COUNT($C1967,J1967)&lt;&gt;2,overallRate=0),0,IF(F1967="Yes",ROUND(MAX(IF($B1967="Non - avec lien de dépendance",0,MIN((0.75*J1967),847)),MIN(J1967,(0.75*$C1967),847)),2),T1967)))</f>
        <v>Effectuez l’étape 1</v>
      </c>
      <c r="O1967" s="56" t="str">
        <f>IF(ISTEXT(overallRate),"Effectuez l’étape 1",IF(OR(COUNT($C1967,K1967)&lt;&gt;2,overallRate=0),0,IF(G1967="Yes",ROUND(MAX(IF($B1967="Non - avec lien de dépendance",0,MIN((0.75*K1967),847)),MIN(K1967,(0.75*$C1967),847)),2),U1967)))</f>
        <v>Effectuez l’étape 1</v>
      </c>
      <c r="P1967" s="3">
        <f t="shared" si="30"/>
        <v>0</v>
      </c>
      <c r="R1967" s="110" t="e">
        <f>IF(revenueReduction&gt;0.3,MAX(IF($B1967="Non - avec lien de dépendance",MIN(1129,H1967,$C1967)*overallRate,MIN(1129,H1967)*overallRate),ROUND(MAX(IF($B1967="Non - avec lien de dépendance",0,MIN((0.75*H1967),847)),MIN(H1967,(0.75*$C1967),847)),2)),IF($B1967="Non - avec lien de dépendance",MIN(1129,H1967,$C1967)*overallRate,MIN(1129,H1967)*overallRate))</f>
        <v>#VALUE!</v>
      </c>
      <c r="S1967" s="110" t="e">
        <f>IF(revenueReduction&gt;0.3,MAX(IF($B1967="Non - avec lien de dépendance",MIN(1129,I1967,$C1967)*overallRate,MIN(1129,I1967)*overallRate),ROUND(MAX(IF($B1967="Non - avec lien de dépendance",0,MIN((0.75*I1967),847)),MIN(I1967,(0.75*$C1967),847)),2)),IF($B1967="Non - avec lien de dépendance",MIN(1129,I1967,$C1967)*overallRate,MIN(1129,I1967)*overallRate))</f>
        <v>#VALUE!</v>
      </c>
      <c r="T1967" s="110" t="e">
        <f>IF(revenueReduction&gt;0.3,MAX(IF($B1967="Non - avec lien de dépendance",MIN(1129,J1967,$C1967)*overallRate,MIN(1129,J1967)*overallRate),ROUND(MAX(IF($B1967="Non - avec lien de dépendance",0,MIN((0.75*J1967),847)),MIN(J1967,(0.75*$C1967),847)),2)),IF($B1967="Non - avec lien de dépendance",MIN(1129,J1967,$C1967)*overallRate,MIN(1129,J1967)*overallRate))</f>
        <v>#VALUE!</v>
      </c>
      <c r="U1967" s="110" t="e">
        <f>IF(revenueReduction&gt;0.3,MAX(IF($B1967="Non - avec lien de dépendance",MIN(1129,K1967,$C1967)*overallRate,MIN(1129,K1967)*overallRate),ROUND(MAX(IF($B1967="Non - avec lien de dépendance",0,MIN((0.75*K1967),847)),MIN(K1967,(0.75*$C1967),847)),2)),IF($B1967="Non - avec lien de dépendance",MIN(1129,K1967,$C1967)*overallRate,MIN(1129,K1967)*overallRate))</f>
        <v>#VALUE!</v>
      </c>
    </row>
    <row r="1968" spans="12:21" x14ac:dyDescent="0.5">
      <c r="L1968" s="56" t="str">
        <f>IF(ISTEXT(overallRate),"Effectuez l’étape 1",IF(OR(COUNT($C1968,H1968)&lt;&gt;2,overallRate=0),0,IF(D1968="Oui",ROUND(MAX(IF($B1968="Non - avec lien de dépendance",0,MIN((0.75*H1968),847)),MIN(H1968,(0.75*$C1968),847)),2),R1968)))</f>
        <v>Effectuez l’étape 1</v>
      </c>
      <c r="M1968" s="56" t="str">
        <f>IF(ISTEXT(overallRate),"Effectuez l’étape 1",IF(OR(COUNT($C1968,I1968)&lt;&gt;2,overallRate=0),0,IF(E1968="Yes",ROUND(MAX(IF($B1968="Non - avec lien de dépendance",0,MIN((0.75*I1968),847)),MIN(I1968,(0.75*$C1968),847)),2),S1968)))</f>
        <v>Effectuez l’étape 1</v>
      </c>
      <c r="N1968" s="56" t="str">
        <f>IF(ISTEXT(overallRate),"Effectuez l’étape 1",IF(OR(COUNT($C1968,J1968)&lt;&gt;2,overallRate=0),0,IF(F1968="Yes",ROUND(MAX(IF($B1968="Non - avec lien de dépendance",0,MIN((0.75*J1968),847)),MIN(J1968,(0.75*$C1968),847)),2),T1968)))</f>
        <v>Effectuez l’étape 1</v>
      </c>
      <c r="O1968" s="56" t="str">
        <f>IF(ISTEXT(overallRate),"Effectuez l’étape 1",IF(OR(COUNT($C1968,K1968)&lt;&gt;2,overallRate=0),0,IF(G1968="Yes",ROUND(MAX(IF($B1968="Non - avec lien de dépendance",0,MIN((0.75*K1968),847)),MIN(K1968,(0.75*$C1968),847)),2),U1968)))</f>
        <v>Effectuez l’étape 1</v>
      </c>
      <c r="P1968" s="3">
        <f t="shared" si="30"/>
        <v>0</v>
      </c>
      <c r="R1968" s="110" t="e">
        <f>IF(revenueReduction&gt;0.3,MAX(IF($B1968="Non - avec lien de dépendance",MIN(1129,H1968,$C1968)*overallRate,MIN(1129,H1968)*overallRate),ROUND(MAX(IF($B1968="Non - avec lien de dépendance",0,MIN((0.75*H1968),847)),MIN(H1968,(0.75*$C1968),847)),2)),IF($B1968="Non - avec lien de dépendance",MIN(1129,H1968,$C1968)*overallRate,MIN(1129,H1968)*overallRate))</f>
        <v>#VALUE!</v>
      </c>
      <c r="S1968" s="110" t="e">
        <f>IF(revenueReduction&gt;0.3,MAX(IF($B1968="Non - avec lien de dépendance",MIN(1129,I1968,$C1968)*overallRate,MIN(1129,I1968)*overallRate),ROUND(MAX(IF($B1968="Non - avec lien de dépendance",0,MIN((0.75*I1968),847)),MIN(I1968,(0.75*$C1968),847)),2)),IF($B1968="Non - avec lien de dépendance",MIN(1129,I1968,$C1968)*overallRate,MIN(1129,I1968)*overallRate))</f>
        <v>#VALUE!</v>
      </c>
      <c r="T1968" s="110" t="e">
        <f>IF(revenueReduction&gt;0.3,MAX(IF($B1968="Non - avec lien de dépendance",MIN(1129,J1968,$C1968)*overallRate,MIN(1129,J1968)*overallRate),ROUND(MAX(IF($B1968="Non - avec lien de dépendance",0,MIN((0.75*J1968),847)),MIN(J1968,(0.75*$C1968),847)),2)),IF($B1968="Non - avec lien de dépendance",MIN(1129,J1968,$C1968)*overallRate,MIN(1129,J1968)*overallRate))</f>
        <v>#VALUE!</v>
      </c>
      <c r="U1968" s="110" t="e">
        <f>IF(revenueReduction&gt;0.3,MAX(IF($B1968="Non - avec lien de dépendance",MIN(1129,K1968,$C1968)*overallRate,MIN(1129,K1968)*overallRate),ROUND(MAX(IF($B1968="Non - avec lien de dépendance",0,MIN((0.75*K1968),847)),MIN(K1968,(0.75*$C1968),847)),2)),IF($B1968="Non - avec lien de dépendance",MIN(1129,K1968,$C1968)*overallRate,MIN(1129,K1968)*overallRate))</f>
        <v>#VALUE!</v>
      </c>
    </row>
    <row r="1969" spans="12:21" x14ac:dyDescent="0.5">
      <c r="L1969" s="56" t="str">
        <f>IF(ISTEXT(overallRate),"Effectuez l’étape 1",IF(OR(COUNT($C1969,H1969)&lt;&gt;2,overallRate=0),0,IF(D1969="Oui",ROUND(MAX(IF($B1969="Non - avec lien de dépendance",0,MIN((0.75*H1969),847)),MIN(H1969,(0.75*$C1969),847)),2),R1969)))</f>
        <v>Effectuez l’étape 1</v>
      </c>
      <c r="M1969" s="56" t="str">
        <f>IF(ISTEXT(overallRate),"Effectuez l’étape 1",IF(OR(COUNT($C1969,I1969)&lt;&gt;2,overallRate=0),0,IF(E1969="Yes",ROUND(MAX(IF($B1969="Non - avec lien de dépendance",0,MIN((0.75*I1969),847)),MIN(I1969,(0.75*$C1969),847)),2),S1969)))</f>
        <v>Effectuez l’étape 1</v>
      </c>
      <c r="N1969" s="56" t="str">
        <f>IF(ISTEXT(overallRate),"Effectuez l’étape 1",IF(OR(COUNT($C1969,J1969)&lt;&gt;2,overallRate=0),0,IF(F1969="Yes",ROUND(MAX(IF($B1969="Non - avec lien de dépendance",0,MIN((0.75*J1969),847)),MIN(J1969,(0.75*$C1969),847)),2),T1969)))</f>
        <v>Effectuez l’étape 1</v>
      </c>
      <c r="O1969" s="56" t="str">
        <f>IF(ISTEXT(overallRate),"Effectuez l’étape 1",IF(OR(COUNT($C1969,K1969)&lt;&gt;2,overallRate=0),0,IF(G1969="Yes",ROUND(MAX(IF($B1969="Non - avec lien de dépendance",0,MIN((0.75*K1969),847)),MIN(K1969,(0.75*$C1969),847)),2),U1969)))</f>
        <v>Effectuez l’étape 1</v>
      </c>
      <c r="P1969" s="3">
        <f t="shared" si="30"/>
        <v>0</v>
      </c>
      <c r="R1969" s="110" t="e">
        <f>IF(revenueReduction&gt;0.3,MAX(IF($B1969="Non - avec lien de dépendance",MIN(1129,H1969,$C1969)*overallRate,MIN(1129,H1969)*overallRate),ROUND(MAX(IF($B1969="Non - avec lien de dépendance",0,MIN((0.75*H1969),847)),MIN(H1969,(0.75*$C1969),847)),2)),IF($B1969="Non - avec lien de dépendance",MIN(1129,H1969,$C1969)*overallRate,MIN(1129,H1969)*overallRate))</f>
        <v>#VALUE!</v>
      </c>
      <c r="S1969" s="110" t="e">
        <f>IF(revenueReduction&gt;0.3,MAX(IF($B1969="Non - avec lien de dépendance",MIN(1129,I1969,$C1969)*overallRate,MIN(1129,I1969)*overallRate),ROUND(MAX(IF($B1969="Non - avec lien de dépendance",0,MIN((0.75*I1969),847)),MIN(I1969,(0.75*$C1969),847)),2)),IF($B1969="Non - avec lien de dépendance",MIN(1129,I1969,$C1969)*overallRate,MIN(1129,I1969)*overallRate))</f>
        <v>#VALUE!</v>
      </c>
      <c r="T1969" s="110" t="e">
        <f>IF(revenueReduction&gt;0.3,MAX(IF($B1969="Non - avec lien de dépendance",MIN(1129,J1969,$C1969)*overallRate,MIN(1129,J1969)*overallRate),ROUND(MAX(IF($B1969="Non - avec lien de dépendance",0,MIN((0.75*J1969),847)),MIN(J1969,(0.75*$C1969),847)),2)),IF($B1969="Non - avec lien de dépendance",MIN(1129,J1969,$C1969)*overallRate,MIN(1129,J1969)*overallRate))</f>
        <v>#VALUE!</v>
      </c>
      <c r="U1969" s="110" t="e">
        <f>IF(revenueReduction&gt;0.3,MAX(IF($B1969="Non - avec lien de dépendance",MIN(1129,K1969,$C1969)*overallRate,MIN(1129,K1969)*overallRate),ROUND(MAX(IF($B1969="Non - avec lien de dépendance",0,MIN((0.75*K1969),847)),MIN(K1969,(0.75*$C1969),847)),2)),IF($B1969="Non - avec lien de dépendance",MIN(1129,K1969,$C1969)*overallRate,MIN(1129,K1969)*overallRate))</f>
        <v>#VALUE!</v>
      </c>
    </row>
    <row r="1970" spans="12:21" x14ac:dyDescent="0.5">
      <c r="L1970" s="56" t="str">
        <f>IF(ISTEXT(overallRate),"Effectuez l’étape 1",IF(OR(COUNT($C1970,H1970)&lt;&gt;2,overallRate=0),0,IF(D1970="Oui",ROUND(MAX(IF($B1970="Non - avec lien de dépendance",0,MIN((0.75*H1970),847)),MIN(H1970,(0.75*$C1970),847)),2),R1970)))</f>
        <v>Effectuez l’étape 1</v>
      </c>
      <c r="M1970" s="56" t="str">
        <f>IF(ISTEXT(overallRate),"Effectuez l’étape 1",IF(OR(COUNT($C1970,I1970)&lt;&gt;2,overallRate=0),0,IF(E1970="Yes",ROUND(MAX(IF($B1970="Non - avec lien de dépendance",0,MIN((0.75*I1970),847)),MIN(I1970,(0.75*$C1970),847)),2),S1970)))</f>
        <v>Effectuez l’étape 1</v>
      </c>
      <c r="N1970" s="56" t="str">
        <f>IF(ISTEXT(overallRate),"Effectuez l’étape 1",IF(OR(COUNT($C1970,J1970)&lt;&gt;2,overallRate=0),0,IF(F1970="Yes",ROUND(MAX(IF($B1970="Non - avec lien de dépendance",0,MIN((0.75*J1970),847)),MIN(J1970,(0.75*$C1970),847)),2),T1970)))</f>
        <v>Effectuez l’étape 1</v>
      </c>
      <c r="O1970" s="56" t="str">
        <f>IF(ISTEXT(overallRate),"Effectuez l’étape 1",IF(OR(COUNT($C1970,K1970)&lt;&gt;2,overallRate=0),0,IF(G1970="Yes",ROUND(MAX(IF($B1970="Non - avec lien de dépendance",0,MIN((0.75*K1970),847)),MIN(K1970,(0.75*$C1970),847)),2),U1970)))</f>
        <v>Effectuez l’étape 1</v>
      </c>
      <c r="P1970" s="3">
        <f t="shared" si="30"/>
        <v>0</v>
      </c>
      <c r="R1970" s="110" t="e">
        <f>IF(revenueReduction&gt;0.3,MAX(IF($B1970="Non - avec lien de dépendance",MIN(1129,H1970,$C1970)*overallRate,MIN(1129,H1970)*overallRate),ROUND(MAX(IF($B1970="Non - avec lien de dépendance",0,MIN((0.75*H1970),847)),MIN(H1970,(0.75*$C1970),847)),2)),IF($B1970="Non - avec lien de dépendance",MIN(1129,H1970,$C1970)*overallRate,MIN(1129,H1970)*overallRate))</f>
        <v>#VALUE!</v>
      </c>
      <c r="S1970" s="110" t="e">
        <f>IF(revenueReduction&gt;0.3,MAX(IF($B1970="Non - avec lien de dépendance",MIN(1129,I1970,$C1970)*overallRate,MIN(1129,I1970)*overallRate),ROUND(MAX(IF($B1970="Non - avec lien de dépendance",0,MIN((0.75*I1970),847)),MIN(I1970,(0.75*$C1970),847)),2)),IF($B1970="Non - avec lien de dépendance",MIN(1129,I1970,$C1970)*overallRate,MIN(1129,I1970)*overallRate))</f>
        <v>#VALUE!</v>
      </c>
      <c r="T1970" s="110" t="e">
        <f>IF(revenueReduction&gt;0.3,MAX(IF($B1970="Non - avec lien de dépendance",MIN(1129,J1970,$C1970)*overallRate,MIN(1129,J1970)*overallRate),ROUND(MAX(IF($B1970="Non - avec lien de dépendance",0,MIN((0.75*J1970),847)),MIN(J1970,(0.75*$C1970),847)),2)),IF($B1970="Non - avec lien de dépendance",MIN(1129,J1970,$C1970)*overallRate,MIN(1129,J1970)*overallRate))</f>
        <v>#VALUE!</v>
      </c>
      <c r="U1970" s="110" t="e">
        <f>IF(revenueReduction&gt;0.3,MAX(IF($B1970="Non - avec lien de dépendance",MIN(1129,K1970,$C1970)*overallRate,MIN(1129,K1970)*overallRate),ROUND(MAX(IF($B1970="Non - avec lien de dépendance",0,MIN((0.75*K1970),847)),MIN(K1970,(0.75*$C1970),847)),2)),IF($B1970="Non - avec lien de dépendance",MIN(1129,K1970,$C1970)*overallRate,MIN(1129,K1970)*overallRate))</f>
        <v>#VALUE!</v>
      </c>
    </row>
    <row r="1971" spans="12:21" x14ac:dyDescent="0.5">
      <c r="L1971" s="56" t="str">
        <f>IF(ISTEXT(overallRate),"Effectuez l’étape 1",IF(OR(COUNT($C1971,H1971)&lt;&gt;2,overallRate=0),0,IF(D1971="Oui",ROUND(MAX(IF($B1971="Non - avec lien de dépendance",0,MIN((0.75*H1971),847)),MIN(H1971,(0.75*$C1971),847)),2),R1971)))</f>
        <v>Effectuez l’étape 1</v>
      </c>
      <c r="M1971" s="56" t="str">
        <f>IF(ISTEXT(overallRate),"Effectuez l’étape 1",IF(OR(COUNT($C1971,I1971)&lt;&gt;2,overallRate=0),0,IF(E1971="Yes",ROUND(MAX(IF($B1971="Non - avec lien de dépendance",0,MIN((0.75*I1971),847)),MIN(I1971,(0.75*$C1971),847)),2),S1971)))</f>
        <v>Effectuez l’étape 1</v>
      </c>
      <c r="N1971" s="56" t="str">
        <f>IF(ISTEXT(overallRate),"Effectuez l’étape 1",IF(OR(COUNT($C1971,J1971)&lt;&gt;2,overallRate=0),0,IF(F1971="Yes",ROUND(MAX(IF($B1971="Non - avec lien de dépendance",0,MIN((0.75*J1971),847)),MIN(J1971,(0.75*$C1971),847)),2),T1971)))</f>
        <v>Effectuez l’étape 1</v>
      </c>
      <c r="O1971" s="56" t="str">
        <f>IF(ISTEXT(overallRate),"Effectuez l’étape 1",IF(OR(COUNT($C1971,K1971)&lt;&gt;2,overallRate=0),0,IF(G1971="Yes",ROUND(MAX(IF($B1971="Non - avec lien de dépendance",0,MIN((0.75*K1971),847)),MIN(K1971,(0.75*$C1971),847)),2),U1971)))</f>
        <v>Effectuez l’étape 1</v>
      </c>
      <c r="P1971" s="3">
        <f t="shared" si="30"/>
        <v>0</v>
      </c>
      <c r="R1971" s="110" t="e">
        <f>IF(revenueReduction&gt;0.3,MAX(IF($B1971="Non - avec lien de dépendance",MIN(1129,H1971,$C1971)*overallRate,MIN(1129,H1971)*overallRate),ROUND(MAX(IF($B1971="Non - avec lien de dépendance",0,MIN((0.75*H1971),847)),MIN(H1971,(0.75*$C1971),847)),2)),IF($B1971="Non - avec lien de dépendance",MIN(1129,H1971,$C1971)*overallRate,MIN(1129,H1971)*overallRate))</f>
        <v>#VALUE!</v>
      </c>
      <c r="S1971" s="110" t="e">
        <f>IF(revenueReduction&gt;0.3,MAX(IF($B1971="Non - avec lien de dépendance",MIN(1129,I1971,$C1971)*overallRate,MIN(1129,I1971)*overallRate),ROUND(MAX(IF($B1971="Non - avec lien de dépendance",0,MIN((0.75*I1971),847)),MIN(I1971,(0.75*$C1971),847)),2)),IF($B1971="Non - avec lien de dépendance",MIN(1129,I1971,$C1971)*overallRate,MIN(1129,I1971)*overallRate))</f>
        <v>#VALUE!</v>
      </c>
      <c r="T1971" s="110" t="e">
        <f>IF(revenueReduction&gt;0.3,MAX(IF($B1971="Non - avec lien de dépendance",MIN(1129,J1971,$C1971)*overallRate,MIN(1129,J1971)*overallRate),ROUND(MAX(IF($B1971="Non - avec lien de dépendance",0,MIN((0.75*J1971),847)),MIN(J1971,(0.75*$C1971),847)),2)),IF($B1971="Non - avec lien de dépendance",MIN(1129,J1971,$C1971)*overallRate,MIN(1129,J1971)*overallRate))</f>
        <v>#VALUE!</v>
      </c>
      <c r="U1971" s="110" t="e">
        <f>IF(revenueReduction&gt;0.3,MAX(IF($B1971="Non - avec lien de dépendance",MIN(1129,K1971,$C1971)*overallRate,MIN(1129,K1971)*overallRate),ROUND(MAX(IF($B1971="Non - avec lien de dépendance",0,MIN((0.75*K1971),847)),MIN(K1971,(0.75*$C1971),847)),2)),IF($B1971="Non - avec lien de dépendance",MIN(1129,K1971,$C1971)*overallRate,MIN(1129,K1971)*overallRate))</f>
        <v>#VALUE!</v>
      </c>
    </row>
    <row r="1972" spans="12:21" x14ac:dyDescent="0.5">
      <c r="L1972" s="56" t="str">
        <f>IF(ISTEXT(overallRate),"Effectuez l’étape 1",IF(OR(COUNT($C1972,H1972)&lt;&gt;2,overallRate=0),0,IF(D1972="Oui",ROUND(MAX(IF($B1972="Non - avec lien de dépendance",0,MIN((0.75*H1972),847)),MIN(H1972,(0.75*$C1972),847)),2),R1972)))</f>
        <v>Effectuez l’étape 1</v>
      </c>
      <c r="M1972" s="56" t="str">
        <f>IF(ISTEXT(overallRate),"Effectuez l’étape 1",IF(OR(COUNT($C1972,I1972)&lt;&gt;2,overallRate=0),0,IF(E1972="Yes",ROUND(MAX(IF($B1972="Non - avec lien de dépendance",0,MIN((0.75*I1972),847)),MIN(I1972,(0.75*$C1972),847)),2),S1972)))</f>
        <v>Effectuez l’étape 1</v>
      </c>
      <c r="N1972" s="56" t="str">
        <f>IF(ISTEXT(overallRate),"Effectuez l’étape 1",IF(OR(COUNT($C1972,J1972)&lt;&gt;2,overallRate=0),0,IF(F1972="Yes",ROUND(MAX(IF($B1972="Non - avec lien de dépendance",0,MIN((0.75*J1972),847)),MIN(J1972,(0.75*$C1972),847)),2),T1972)))</f>
        <v>Effectuez l’étape 1</v>
      </c>
      <c r="O1972" s="56" t="str">
        <f>IF(ISTEXT(overallRate),"Effectuez l’étape 1",IF(OR(COUNT($C1972,K1972)&lt;&gt;2,overallRate=0),0,IF(G1972="Yes",ROUND(MAX(IF($B1972="Non - avec lien de dépendance",0,MIN((0.75*K1972),847)),MIN(K1972,(0.75*$C1972),847)),2),U1972)))</f>
        <v>Effectuez l’étape 1</v>
      </c>
      <c r="P1972" s="3">
        <f t="shared" si="30"/>
        <v>0</v>
      </c>
      <c r="R1972" s="110" t="e">
        <f>IF(revenueReduction&gt;0.3,MAX(IF($B1972="Non - avec lien de dépendance",MIN(1129,H1972,$C1972)*overallRate,MIN(1129,H1972)*overallRate),ROUND(MAX(IF($B1972="Non - avec lien de dépendance",0,MIN((0.75*H1972),847)),MIN(H1972,(0.75*$C1972),847)),2)),IF($B1972="Non - avec lien de dépendance",MIN(1129,H1972,$C1972)*overallRate,MIN(1129,H1972)*overallRate))</f>
        <v>#VALUE!</v>
      </c>
      <c r="S1972" s="110" t="e">
        <f>IF(revenueReduction&gt;0.3,MAX(IF($B1972="Non - avec lien de dépendance",MIN(1129,I1972,$C1972)*overallRate,MIN(1129,I1972)*overallRate),ROUND(MAX(IF($B1972="Non - avec lien de dépendance",0,MIN((0.75*I1972),847)),MIN(I1972,(0.75*$C1972),847)),2)),IF($B1972="Non - avec lien de dépendance",MIN(1129,I1972,$C1972)*overallRate,MIN(1129,I1972)*overallRate))</f>
        <v>#VALUE!</v>
      </c>
      <c r="T1972" s="110" t="e">
        <f>IF(revenueReduction&gt;0.3,MAX(IF($B1972="Non - avec lien de dépendance",MIN(1129,J1972,$C1972)*overallRate,MIN(1129,J1972)*overallRate),ROUND(MAX(IF($B1972="Non - avec lien de dépendance",0,MIN((0.75*J1972),847)),MIN(J1972,(0.75*$C1972),847)),2)),IF($B1972="Non - avec lien de dépendance",MIN(1129,J1972,$C1972)*overallRate,MIN(1129,J1972)*overallRate))</f>
        <v>#VALUE!</v>
      </c>
      <c r="U1972" s="110" t="e">
        <f>IF(revenueReduction&gt;0.3,MAX(IF($B1972="Non - avec lien de dépendance",MIN(1129,K1972,$C1972)*overallRate,MIN(1129,K1972)*overallRate),ROUND(MAX(IF($B1972="Non - avec lien de dépendance",0,MIN((0.75*K1972),847)),MIN(K1972,(0.75*$C1972),847)),2)),IF($B1972="Non - avec lien de dépendance",MIN(1129,K1972,$C1972)*overallRate,MIN(1129,K1972)*overallRate))</f>
        <v>#VALUE!</v>
      </c>
    </row>
    <row r="1973" spans="12:21" x14ac:dyDescent="0.5">
      <c r="L1973" s="56" t="str">
        <f>IF(ISTEXT(overallRate),"Effectuez l’étape 1",IF(OR(COUNT($C1973,H1973)&lt;&gt;2,overallRate=0),0,IF(D1973="Oui",ROUND(MAX(IF($B1973="Non - avec lien de dépendance",0,MIN((0.75*H1973),847)),MIN(H1973,(0.75*$C1973),847)),2),R1973)))</f>
        <v>Effectuez l’étape 1</v>
      </c>
      <c r="M1973" s="56" t="str">
        <f>IF(ISTEXT(overallRate),"Effectuez l’étape 1",IF(OR(COUNT($C1973,I1973)&lt;&gt;2,overallRate=0),0,IF(E1973="Yes",ROUND(MAX(IF($B1973="Non - avec lien de dépendance",0,MIN((0.75*I1973),847)),MIN(I1973,(0.75*$C1973),847)),2),S1973)))</f>
        <v>Effectuez l’étape 1</v>
      </c>
      <c r="N1973" s="56" t="str">
        <f>IF(ISTEXT(overallRate),"Effectuez l’étape 1",IF(OR(COUNT($C1973,J1973)&lt;&gt;2,overallRate=0),0,IF(F1973="Yes",ROUND(MAX(IF($B1973="Non - avec lien de dépendance",0,MIN((0.75*J1973),847)),MIN(J1973,(0.75*$C1973),847)),2),T1973)))</f>
        <v>Effectuez l’étape 1</v>
      </c>
      <c r="O1973" s="56" t="str">
        <f>IF(ISTEXT(overallRate),"Effectuez l’étape 1",IF(OR(COUNT($C1973,K1973)&lt;&gt;2,overallRate=0),0,IF(G1973="Yes",ROUND(MAX(IF($B1973="Non - avec lien de dépendance",0,MIN((0.75*K1973),847)),MIN(K1973,(0.75*$C1973),847)),2),U1973)))</f>
        <v>Effectuez l’étape 1</v>
      </c>
      <c r="P1973" s="3">
        <f t="shared" si="30"/>
        <v>0</v>
      </c>
      <c r="R1973" s="110" t="e">
        <f>IF(revenueReduction&gt;0.3,MAX(IF($B1973="Non - avec lien de dépendance",MIN(1129,H1973,$C1973)*overallRate,MIN(1129,H1973)*overallRate),ROUND(MAX(IF($B1973="Non - avec lien de dépendance",0,MIN((0.75*H1973),847)),MIN(H1973,(0.75*$C1973),847)),2)),IF($B1973="Non - avec lien de dépendance",MIN(1129,H1973,$C1973)*overallRate,MIN(1129,H1973)*overallRate))</f>
        <v>#VALUE!</v>
      </c>
      <c r="S1973" s="110" t="e">
        <f>IF(revenueReduction&gt;0.3,MAX(IF($B1973="Non - avec lien de dépendance",MIN(1129,I1973,$C1973)*overallRate,MIN(1129,I1973)*overallRate),ROUND(MAX(IF($B1973="Non - avec lien de dépendance",0,MIN((0.75*I1973),847)),MIN(I1973,(0.75*$C1973),847)),2)),IF($B1973="Non - avec lien de dépendance",MIN(1129,I1973,$C1973)*overallRate,MIN(1129,I1973)*overallRate))</f>
        <v>#VALUE!</v>
      </c>
      <c r="T1973" s="110" t="e">
        <f>IF(revenueReduction&gt;0.3,MAX(IF($B1973="Non - avec lien de dépendance",MIN(1129,J1973,$C1973)*overallRate,MIN(1129,J1973)*overallRate),ROUND(MAX(IF($B1973="Non - avec lien de dépendance",0,MIN((0.75*J1973),847)),MIN(J1973,(0.75*$C1973),847)),2)),IF($B1973="Non - avec lien de dépendance",MIN(1129,J1973,$C1973)*overallRate,MIN(1129,J1973)*overallRate))</f>
        <v>#VALUE!</v>
      </c>
      <c r="U1973" s="110" t="e">
        <f>IF(revenueReduction&gt;0.3,MAX(IF($B1973="Non - avec lien de dépendance",MIN(1129,K1973,$C1973)*overallRate,MIN(1129,K1973)*overallRate),ROUND(MAX(IF($B1973="Non - avec lien de dépendance",0,MIN((0.75*K1973),847)),MIN(K1973,(0.75*$C1973),847)),2)),IF($B1973="Non - avec lien de dépendance",MIN(1129,K1973,$C1973)*overallRate,MIN(1129,K1973)*overallRate))</f>
        <v>#VALUE!</v>
      </c>
    </row>
    <row r="1974" spans="12:21" x14ac:dyDescent="0.5">
      <c r="L1974" s="56" t="str">
        <f>IF(ISTEXT(overallRate),"Effectuez l’étape 1",IF(OR(COUNT($C1974,H1974)&lt;&gt;2,overallRate=0),0,IF(D1974="Oui",ROUND(MAX(IF($B1974="Non - avec lien de dépendance",0,MIN((0.75*H1974),847)),MIN(H1974,(0.75*$C1974),847)),2),R1974)))</f>
        <v>Effectuez l’étape 1</v>
      </c>
      <c r="M1974" s="56" t="str">
        <f>IF(ISTEXT(overallRate),"Effectuez l’étape 1",IF(OR(COUNT($C1974,I1974)&lt;&gt;2,overallRate=0),0,IF(E1974="Yes",ROUND(MAX(IF($B1974="Non - avec lien de dépendance",0,MIN((0.75*I1974),847)),MIN(I1974,(0.75*$C1974),847)),2),S1974)))</f>
        <v>Effectuez l’étape 1</v>
      </c>
      <c r="N1974" s="56" t="str">
        <f>IF(ISTEXT(overallRate),"Effectuez l’étape 1",IF(OR(COUNT($C1974,J1974)&lt;&gt;2,overallRate=0),0,IF(F1974="Yes",ROUND(MAX(IF($B1974="Non - avec lien de dépendance",0,MIN((0.75*J1974),847)),MIN(J1974,(0.75*$C1974),847)),2),T1974)))</f>
        <v>Effectuez l’étape 1</v>
      </c>
      <c r="O1974" s="56" t="str">
        <f>IF(ISTEXT(overallRate),"Effectuez l’étape 1",IF(OR(COUNT($C1974,K1974)&lt;&gt;2,overallRate=0),0,IF(G1974="Yes",ROUND(MAX(IF($B1974="Non - avec lien de dépendance",0,MIN((0.75*K1974),847)),MIN(K1974,(0.75*$C1974),847)),2),U1974)))</f>
        <v>Effectuez l’étape 1</v>
      </c>
      <c r="P1974" s="3">
        <f t="shared" si="30"/>
        <v>0</v>
      </c>
      <c r="R1974" s="110" t="e">
        <f>IF(revenueReduction&gt;0.3,MAX(IF($B1974="Non - avec lien de dépendance",MIN(1129,H1974,$C1974)*overallRate,MIN(1129,H1974)*overallRate),ROUND(MAX(IF($B1974="Non - avec lien de dépendance",0,MIN((0.75*H1974),847)),MIN(H1974,(0.75*$C1974),847)),2)),IF($B1974="Non - avec lien de dépendance",MIN(1129,H1974,$C1974)*overallRate,MIN(1129,H1974)*overallRate))</f>
        <v>#VALUE!</v>
      </c>
      <c r="S1974" s="110" t="e">
        <f>IF(revenueReduction&gt;0.3,MAX(IF($B1974="Non - avec lien de dépendance",MIN(1129,I1974,$C1974)*overallRate,MIN(1129,I1974)*overallRate),ROUND(MAX(IF($B1974="Non - avec lien de dépendance",0,MIN((0.75*I1974),847)),MIN(I1974,(0.75*$C1974),847)),2)),IF($B1974="Non - avec lien de dépendance",MIN(1129,I1974,$C1974)*overallRate,MIN(1129,I1974)*overallRate))</f>
        <v>#VALUE!</v>
      </c>
      <c r="T1974" s="110" t="e">
        <f>IF(revenueReduction&gt;0.3,MAX(IF($B1974="Non - avec lien de dépendance",MIN(1129,J1974,$C1974)*overallRate,MIN(1129,J1974)*overallRate),ROUND(MAX(IF($B1974="Non - avec lien de dépendance",0,MIN((0.75*J1974),847)),MIN(J1974,(0.75*$C1974),847)),2)),IF($B1974="Non - avec lien de dépendance",MIN(1129,J1974,$C1974)*overallRate,MIN(1129,J1974)*overallRate))</f>
        <v>#VALUE!</v>
      </c>
      <c r="U1974" s="110" t="e">
        <f>IF(revenueReduction&gt;0.3,MAX(IF($B1974="Non - avec lien de dépendance",MIN(1129,K1974,$C1974)*overallRate,MIN(1129,K1974)*overallRate),ROUND(MAX(IF($B1974="Non - avec lien de dépendance",0,MIN((0.75*K1974),847)),MIN(K1974,(0.75*$C1974),847)),2)),IF($B1974="Non - avec lien de dépendance",MIN(1129,K1974,$C1974)*overallRate,MIN(1129,K1974)*overallRate))</f>
        <v>#VALUE!</v>
      </c>
    </row>
    <row r="1975" spans="12:21" x14ac:dyDescent="0.5">
      <c r="L1975" s="56" t="str">
        <f>IF(ISTEXT(overallRate),"Effectuez l’étape 1",IF(OR(COUNT($C1975,H1975)&lt;&gt;2,overallRate=0),0,IF(D1975="Oui",ROUND(MAX(IF($B1975="Non - avec lien de dépendance",0,MIN((0.75*H1975),847)),MIN(H1975,(0.75*$C1975),847)),2),R1975)))</f>
        <v>Effectuez l’étape 1</v>
      </c>
      <c r="M1975" s="56" t="str">
        <f>IF(ISTEXT(overallRate),"Effectuez l’étape 1",IF(OR(COUNT($C1975,I1975)&lt;&gt;2,overallRate=0),0,IF(E1975="Yes",ROUND(MAX(IF($B1975="Non - avec lien de dépendance",0,MIN((0.75*I1975),847)),MIN(I1975,(0.75*$C1975),847)),2),S1975)))</f>
        <v>Effectuez l’étape 1</v>
      </c>
      <c r="N1975" s="56" t="str">
        <f>IF(ISTEXT(overallRate),"Effectuez l’étape 1",IF(OR(COUNT($C1975,J1975)&lt;&gt;2,overallRate=0),0,IF(F1975="Yes",ROUND(MAX(IF($B1975="Non - avec lien de dépendance",0,MIN((0.75*J1975),847)),MIN(J1975,(0.75*$C1975),847)),2),T1975)))</f>
        <v>Effectuez l’étape 1</v>
      </c>
      <c r="O1975" s="56" t="str">
        <f>IF(ISTEXT(overallRate),"Effectuez l’étape 1",IF(OR(COUNT($C1975,K1975)&lt;&gt;2,overallRate=0),0,IF(G1975="Yes",ROUND(MAX(IF($B1975="Non - avec lien de dépendance",0,MIN((0.75*K1975),847)),MIN(K1975,(0.75*$C1975),847)),2),U1975)))</f>
        <v>Effectuez l’étape 1</v>
      </c>
      <c r="P1975" s="3">
        <f t="shared" si="30"/>
        <v>0</v>
      </c>
      <c r="R1975" s="110" t="e">
        <f>IF(revenueReduction&gt;0.3,MAX(IF($B1975="Non - avec lien de dépendance",MIN(1129,H1975,$C1975)*overallRate,MIN(1129,H1975)*overallRate),ROUND(MAX(IF($B1975="Non - avec lien de dépendance",0,MIN((0.75*H1975),847)),MIN(H1975,(0.75*$C1975),847)),2)),IF($B1975="Non - avec lien de dépendance",MIN(1129,H1975,$C1975)*overallRate,MIN(1129,H1975)*overallRate))</f>
        <v>#VALUE!</v>
      </c>
      <c r="S1975" s="110" t="e">
        <f>IF(revenueReduction&gt;0.3,MAX(IF($B1975="Non - avec lien de dépendance",MIN(1129,I1975,$C1975)*overallRate,MIN(1129,I1975)*overallRate),ROUND(MAX(IF($B1975="Non - avec lien de dépendance",0,MIN((0.75*I1975),847)),MIN(I1975,(0.75*$C1975),847)),2)),IF($B1975="Non - avec lien de dépendance",MIN(1129,I1975,$C1975)*overallRate,MIN(1129,I1975)*overallRate))</f>
        <v>#VALUE!</v>
      </c>
      <c r="T1975" s="110" t="e">
        <f>IF(revenueReduction&gt;0.3,MAX(IF($B1975="Non - avec lien de dépendance",MIN(1129,J1975,$C1975)*overallRate,MIN(1129,J1975)*overallRate),ROUND(MAX(IF($B1975="Non - avec lien de dépendance",0,MIN((0.75*J1975),847)),MIN(J1975,(0.75*$C1975),847)),2)),IF($B1975="Non - avec lien de dépendance",MIN(1129,J1975,$C1975)*overallRate,MIN(1129,J1975)*overallRate))</f>
        <v>#VALUE!</v>
      </c>
      <c r="U1975" s="110" t="e">
        <f>IF(revenueReduction&gt;0.3,MAX(IF($B1975="Non - avec lien de dépendance",MIN(1129,K1975,$C1975)*overallRate,MIN(1129,K1975)*overallRate),ROUND(MAX(IF($B1975="Non - avec lien de dépendance",0,MIN((0.75*K1975),847)),MIN(K1975,(0.75*$C1975),847)),2)),IF($B1975="Non - avec lien de dépendance",MIN(1129,K1975,$C1975)*overallRate,MIN(1129,K1975)*overallRate))</f>
        <v>#VALUE!</v>
      </c>
    </row>
    <row r="1976" spans="12:21" x14ac:dyDescent="0.5">
      <c r="L1976" s="56" t="str">
        <f>IF(ISTEXT(overallRate),"Effectuez l’étape 1",IF(OR(COUNT($C1976,H1976)&lt;&gt;2,overallRate=0),0,IF(D1976="Oui",ROUND(MAX(IF($B1976="Non - avec lien de dépendance",0,MIN((0.75*H1976),847)),MIN(H1976,(0.75*$C1976),847)),2),R1976)))</f>
        <v>Effectuez l’étape 1</v>
      </c>
      <c r="M1976" s="56" t="str">
        <f>IF(ISTEXT(overallRate),"Effectuez l’étape 1",IF(OR(COUNT($C1976,I1976)&lt;&gt;2,overallRate=0),0,IF(E1976="Yes",ROUND(MAX(IF($B1976="Non - avec lien de dépendance",0,MIN((0.75*I1976),847)),MIN(I1976,(0.75*$C1976),847)),2),S1976)))</f>
        <v>Effectuez l’étape 1</v>
      </c>
      <c r="N1976" s="56" t="str">
        <f>IF(ISTEXT(overallRate),"Effectuez l’étape 1",IF(OR(COUNT($C1976,J1976)&lt;&gt;2,overallRate=0),0,IF(F1976="Yes",ROUND(MAX(IF($B1976="Non - avec lien de dépendance",0,MIN((0.75*J1976),847)),MIN(J1976,(0.75*$C1976),847)),2),T1976)))</f>
        <v>Effectuez l’étape 1</v>
      </c>
      <c r="O1976" s="56" t="str">
        <f>IF(ISTEXT(overallRate),"Effectuez l’étape 1",IF(OR(COUNT($C1976,K1976)&lt;&gt;2,overallRate=0),0,IF(G1976="Yes",ROUND(MAX(IF($B1976="Non - avec lien de dépendance",0,MIN((0.75*K1976),847)),MIN(K1976,(0.75*$C1976),847)),2),U1976)))</f>
        <v>Effectuez l’étape 1</v>
      </c>
      <c r="P1976" s="3">
        <f t="shared" si="30"/>
        <v>0</v>
      </c>
      <c r="R1976" s="110" t="e">
        <f>IF(revenueReduction&gt;0.3,MAX(IF($B1976="Non - avec lien de dépendance",MIN(1129,H1976,$C1976)*overallRate,MIN(1129,H1976)*overallRate),ROUND(MAX(IF($B1976="Non - avec lien de dépendance",0,MIN((0.75*H1976),847)),MIN(H1976,(0.75*$C1976),847)),2)),IF($B1976="Non - avec lien de dépendance",MIN(1129,H1976,$C1976)*overallRate,MIN(1129,H1976)*overallRate))</f>
        <v>#VALUE!</v>
      </c>
      <c r="S1976" s="110" t="e">
        <f>IF(revenueReduction&gt;0.3,MAX(IF($B1976="Non - avec lien de dépendance",MIN(1129,I1976,$C1976)*overallRate,MIN(1129,I1976)*overallRate),ROUND(MAX(IF($B1976="Non - avec lien de dépendance",0,MIN((0.75*I1976),847)),MIN(I1976,(0.75*$C1976),847)),2)),IF($B1976="Non - avec lien de dépendance",MIN(1129,I1976,$C1976)*overallRate,MIN(1129,I1976)*overallRate))</f>
        <v>#VALUE!</v>
      </c>
      <c r="T1976" s="110" t="e">
        <f>IF(revenueReduction&gt;0.3,MAX(IF($B1976="Non - avec lien de dépendance",MIN(1129,J1976,$C1976)*overallRate,MIN(1129,J1976)*overallRate),ROUND(MAX(IF($B1976="Non - avec lien de dépendance",0,MIN((0.75*J1976),847)),MIN(J1976,(0.75*$C1976),847)),2)),IF($B1976="Non - avec lien de dépendance",MIN(1129,J1976,$C1976)*overallRate,MIN(1129,J1976)*overallRate))</f>
        <v>#VALUE!</v>
      </c>
      <c r="U1976" s="110" t="e">
        <f>IF(revenueReduction&gt;0.3,MAX(IF($B1976="Non - avec lien de dépendance",MIN(1129,K1976,$C1976)*overallRate,MIN(1129,K1976)*overallRate),ROUND(MAX(IF($B1976="Non - avec lien de dépendance",0,MIN((0.75*K1976),847)),MIN(K1976,(0.75*$C1976),847)),2)),IF($B1976="Non - avec lien de dépendance",MIN(1129,K1976,$C1976)*overallRate,MIN(1129,K1976)*overallRate))</f>
        <v>#VALUE!</v>
      </c>
    </row>
    <row r="1977" spans="12:21" x14ac:dyDescent="0.5">
      <c r="L1977" s="56" t="str">
        <f>IF(ISTEXT(overallRate),"Effectuez l’étape 1",IF(OR(COUNT($C1977,H1977)&lt;&gt;2,overallRate=0),0,IF(D1977="Oui",ROUND(MAX(IF($B1977="Non - avec lien de dépendance",0,MIN((0.75*H1977),847)),MIN(H1977,(0.75*$C1977),847)),2),R1977)))</f>
        <v>Effectuez l’étape 1</v>
      </c>
      <c r="M1977" s="56" t="str">
        <f>IF(ISTEXT(overallRate),"Effectuez l’étape 1",IF(OR(COUNT($C1977,I1977)&lt;&gt;2,overallRate=0),0,IF(E1977="Yes",ROUND(MAX(IF($B1977="Non - avec lien de dépendance",0,MIN((0.75*I1977),847)),MIN(I1977,(0.75*$C1977),847)),2),S1977)))</f>
        <v>Effectuez l’étape 1</v>
      </c>
      <c r="N1977" s="56" t="str">
        <f>IF(ISTEXT(overallRate),"Effectuez l’étape 1",IF(OR(COUNT($C1977,J1977)&lt;&gt;2,overallRate=0),0,IF(F1977="Yes",ROUND(MAX(IF($B1977="Non - avec lien de dépendance",0,MIN((0.75*J1977),847)),MIN(J1977,(0.75*$C1977),847)),2),T1977)))</f>
        <v>Effectuez l’étape 1</v>
      </c>
      <c r="O1977" s="56" t="str">
        <f>IF(ISTEXT(overallRate),"Effectuez l’étape 1",IF(OR(COUNT($C1977,K1977)&lt;&gt;2,overallRate=0),0,IF(G1977="Yes",ROUND(MAX(IF($B1977="Non - avec lien de dépendance",0,MIN((0.75*K1977),847)),MIN(K1977,(0.75*$C1977),847)),2),U1977)))</f>
        <v>Effectuez l’étape 1</v>
      </c>
      <c r="P1977" s="3">
        <f t="shared" si="30"/>
        <v>0</v>
      </c>
      <c r="R1977" s="110" t="e">
        <f>IF(revenueReduction&gt;0.3,MAX(IF($B1977="Non - avec lien de dépendance",MIN(1129,H1977,$C1977)*overallRate,MIN(1129,H1977)*overallRate),ROUND(MAX(IF($B1977="Non - avec lien de dépendance",0,MIN((0.75*H1977),847)),MIN(H1977,(0.75*$C1977),847)),2)),IF($B1977="Non - avec lien de dépendance",MIN(1129,H1977,$C1977)*overallRate,MIN(1129,H1977)*overallRate))</f>
        <v>#VALUE!</v>
      </c>
      <c r="S1977" s="110" t="e">
        <f>IF(revenueReduction&gt;0.3,MAX(IF($B1977="Non - avec lien de dépendance",MIN(1129,I1977,$C1977)*overallRate,MIN(1129,I1977)*overallRate),ROUND(MAX(IF($B1977="Non - avec lien de dépendance",0,MIN((0.75*I1977),847)),MIN(I1977,(0.75*$C1977),847)),2)),IF($B1977="Non - avec lien de dépendance",MIN(1129,I1977,$C1977)*overallRate,MIN(1129,I1977)*overallRate))</f>
        <v>#VALUE!</v>
      </c>
      <c r="T1977" s="110" t="e">
        <f>IF(revenueReduction&gt;0.3,MAX(IF($B1977="Non - avec lien de dépendance",MIN(1129,J1977,$C1977)*overallRate,MIN(1129,J1977)*overallRate),ROUND(MAX(IF($B1977="Non - avec lien de dépendance",0,MIN((0.75*J1977),847)),MIN(J1977,(0.75*$C1977),847)),2)),IF($B1977="Non - avec lien de dépendance",MIN(1129,J1977,$C1977)*overallRate,MIN(1129,J1977)*overallRate))</f>
        <v>#VALUE!</v>
      </c>
      <c r="U1977" s="110" t="e">
        <f>IF(revenueReduction&gt;0.3,MAX(IF($B1977="Non - avec lien de dépendance",MIN(1129,K1977,$C1977)*overallRate,MIN(1129,K1977)*overallRate),ROUND(MAX(IF($B1977="Non - avec lien de dépendance",0,MIN((0.75*K1977),847)),MIN(K1977,(0.75*$C1977),847)),2)),IF($B1977="Non - avec lien de dépendance",MIN(1129,K1977,$C1977)*overallRate,MIN(1129,K1977)*overallRate))</f>
        <v>#VALUE!</v>
      </c>
    </row>
    <row r="1978" spans="12:21" x14ac:dyDescent="0.5">
      <c r="L1978" s="56" t="str">
        <f>IF(ISTEXT(overallRate),"Effectuez l’étape 1",IF(OR(COUNT($C1978,H1978)&lt;&gt;2,overallRate=0),0,IF(D1978="Oui",ROUND(MAX(IF($B1978="Non - avec lien de dépendance",0,MIN((0.75*H1978),847)),MIN(H1978,(0.75*$C1978),847)),2),R1978)))</f>
        <v>Effectuez l’étape 1</v>
      </c>
      <c r="M1978" s="56" t="str">
        <f>IF(ISTEXT(overallRate),"Effectuez l’étape 1",IF(OR(COUNT($C1978,I1978)&lt;&gt;2,overallRate=0),0,IF(E1978="Yes",ROUND(MAX(IF($B1978="Non - avec lien de dépendance",0,MIN((0.75*I1978),847)),MIN(I1978,(0.75*$C1978),847)),2),S1978)))</f>
        <v>Effectuez l’étape 1</v>
      </c>
      <c r="N1978" s="56" t="str">
        <f>IF(ISTEXT(overallRate),"Effectuez l’étape 1",IF(OR(COUNT($C1978,J1978)&lt;&gt;2,overallRate=0),0,IF(F1978="Yes",ROUND(MAX(IF($B1978="Non - avec lien de dépendance",0,MIN((0.75*J1978),847)),MIN(J1978,(0.75*$C1978),847)),2),T1978)))</f>
        <v>Effectuez l’étape 1</v>
      </c>
      <c r="O1978" s="56" t="str">
        <f>IF(ISTEXT(overallRate),"Effectuez l’étape 1",IF(OR(COUNT($C1978,K1978)&lt;&gt;2,overallRate=0),0,IF(G1978="Yes",ROUND(MAX(IF($B1978="Non - avec lien de dépendance",0,MIN((0.75*K1978),847)),MIN(K1978,(0.75*$C1978),847)),2),U1978)))</f>
        <v>Effectuez l’étape 1</v>
      </c>
      <c r="P1978" s="3">
        <f t="shared" si="30"/>
        <v>0</v>
      </c>
      <c r="R1978" s="110" t="e">
        <f>IF(revenueReduction&gt;0.3,MAX(IF($B1978="Non - avec lien de dépendance",MIN(1129,H1978,$C1978)*overallRate,MIN(1129,H1978)*overallRate),ROUND(MAX(IF($B1978="Non - avec lien de dépendance",0,MIN((0.75*H1978),847)),MIN(H1978,(0.75*$C1978),847)),2)),IF($B1978="Non - avec lien de dépendance",MIN(1129,H1978,$C1978)*overallRate,MIN(1129,H1978)*overallRate))</f>
        <v>#VALUE!</v>
      </c>
      <c r="S1978" s="110" t="e">
        <f>IF(revenueReduction&gt;0.3,MAX(IF($B1978="Non - avec lien de dépendance",MIN(1129,I1978,$C1978)*overallRate,MIN(1129,I1978)*overallRate),ROUND(MAX(IF($B1978="Non - avec lien de dépendance",0,MIN((0.75*I1978),847)),MIN(I1978,(0.75*$C1978),847)),2)),IF($B1978="Non - avec lien de dépendance",MIN(1129,I1978,$C1978)*overallRate,MIN(1129,I1978)*overallRate))</f>
        <v>#VALUE!</v>
      </c>
      <c r="T1978" s="110" t="e">
        <f>IF(revenueReduction&gt;0.3,MAX(IF($B1978="Non - avec lien de dépendance",MIN(1129,J1978,$C1978)*overallRate,MIN(1129,J1978)*overallRate),ROUND(MAX(IF($B1978="Non - avec lien de dépendance",0,MIN((0.75*J1978),847)),MIN(J1978,(0.75*$C1978),847)),2)),IF($B1978="Non - avec lien de dépendance",MIN(1129,J1978,$C1978)*overallRate,MIN(1129,J1978)*overallRate))</f>
        <v>#VALUE!</v>
      </c>
      <c r="U1978" s="110" t="e">
        <f>IF(revenueReduction&gt;0.3,MAX(IF($B1978="Non - avec lien de dépendance",MIN(1129,K1978,$C1978)*overallRate,MIN(1129,K1978)*overallRate),ROUND(MAX(IF($B1978="Non - avec lien de dépendance",0,MIN((0.75*K1978),847)),MIN(K1978,(0.75*$C1978),847)),2)),IF($B1978="Non - avec lien de dépendance",MIN(1129,K1978,$C1978)*overallRate,MIN(1129,K1978)*overallRate))</f>
        <v>#VALUE!</v>
      </c>
    </row>
    <row r="1979" spans="12:21" x14ac:dyDescent="0.5">
      <c r="L1979" s="56" t="str">
        <f>IF(ISTEXT(overallRate),"Effectuez l’étape 1",IF(OR(COUNT($C1979,H1979)&lt;&gt;2,overallRate=0),0,IF(D1979="Oui",ROUND(MAX(IF($B1979="Non - avec lien de dépendance",0,MIN((0.75*H1979),847)),MIN(H1979,(0.75*$C1979),847)),2),R1979)))</f>
        <v>Effectuez l’étape 1</v>
      </c>
      <c r="M1979" s="56" t="str">
        <f>IF(ISTEXT(overallRate),"Effectuez l’étape 1",IF(OR(COUNT($C1979,I1979)&lt;&gt;2,overallRate=0),0,IF(E1979="Yes",ROUND(MAX(IF($B1979="Non - avec lien de dépendance",0,MIN((0.75*I1979),847)),MIN(I1979,(0.75*$C1979),847)),2),S1979)))</f>
        <v>Effectuez l’étape 1</v>
      </c>
      <c r="N1979" s="56" t="str">
        <f>IF(ISTEXT(overallRate),"Effectuez l’étape 1",IF(OR(COUNT($C1979,J1979)&lt;&gt;2,overallRate=0),0,IF(F1979="Yes",ROUND(MAX(IF($B1979="Non - avec lien de dépendance",0,MIN((0.75*J1979),847)),MIN(J1979,(0.75*$C1979),847)),2),T1979)))</f>
        <v>Effectuez l’étape 1</v>
      </c>
      <c r="O1979" s="56" t="str">
        <f>IF(ISTEXT(overallRate),"Effectuez l’étape 1",IF(OR(COUNT($C1979,K1979)&lt;&gt;2,overallRate=0),0,IF(G1979="Yes",ROUND(MAX(IF($B1979="Non - avec lien de dépendance",0,MIN((0.75*K1979),847)),MIN(K1979,(0.75*$C1979),847)),2),U1979)))</f>
        <v>Effectuez l’étape 1</v>
      </c>
      <c r="P1979" s="3">
        <f t="shared" si="30"/>
        <v>0</v>
      </c>
      <c r="R1979" s="110" t="e">
        <f>IF(revenueReduction&gt;0.3,MAX(IF($B1979="Non - avec lien de dépendance",MIN(1129,H1979,$C1979)*overallRate,MIN(1129,H1979)*overallRate),ROUND(MAX(IF($B1979="Non - avec lien de dépendance",0,MIN((0.75*H1979),847)),MIN(H1979,(0.75*$C1979),847)),2)),IF($B1979="Non - avec lien de dépendance",MIN(1129,H1979,$C1979)*overallRate,MIN(1129,H1979)*overallRate))</f>
        <v>#VALUE!</v>
      </c>
      <c r="S1979" s="110" t="e">
        <f>IF(revenueReduction&gt;0.3,MAX(IF($B1979="Non - avec lien de dépendance",MIN(1129,I1979,$C1979)*overallRate,MIN(1129,I1979)*overallRate),ROUND(MAX(IF($B1979="Non - avec lien de dépendance",0,MIN((0.75*I1979),847)),MIN(I1979,(0.75*$C1979),847)),2)),IF($B1979="Non - avec lien de dépendance",MIN(1129,I1979,$C1979)*overallRate,MIN(1129,I1979)*overallRate))</f>
        <v>#VALUE!</v>
      </c>
      <c r="T1979" s="110" t="e">
        <f>IF(revenueReduction&gt;0.3,MAX(IF($B1979="Non - avec lien de dépendance",MIN(1129,J1979,$C1979)*overallRate,MIN(1129,J1979)*overallRate),ROUND(MAX(IF($B1979="Non - avec lien de dépendance",0,MIN((0.75*J1979),847)),MIN(J1979,(0.75*$C1979),847)),2)),IF($B1979="Non - avec lien de dépendance",MIN(1129,J1979,$C1979)*overallRate,MIN(1129,J1979)*overallRate))</f>
        <v>#VALUE!</v>
      </c>
      <c r="U1979" s="110" t="e">
        <f>IF(revenueReduction&gt;0.3,MAX(IF($B1979="Non - avec lien de dépendance",MIN(1129,K1979,$C1979)*overallRate,MIN(1129,K1979)*overallRate),ROUND(MAX(IF($B1979="Non - avec lien de dépendance",0,MIN((0.75*K1979),847)),MIN(K1979,(0.75*$C1979),847)),2)),IF($B1979="Non - avec lien de dépendance",MIN(1129,K1979,$C1979)*overallRate,MIN(1129,K1979)*overallRate))</f>
        <v>#VALUE!</v>
      </c>
    </row>
    <row r="1980" spans="12:21" x14ac:dyDescent="0.5">
      <c r="L1980" s="56" t="str">
        <f>IF(ISTEXT(overallRate),"Effectuez l’étape 1",IF(OR(COUNT($C1980,H1980)&lt;&gt;2,overallRate=0),0,IF(D1980="Oui",ROUND(MAX(IF($B1980="Non - avec lien de dépendance",0,MIN((0.75*H1980),847)),MIN(H1980,(0.75*$C1980),847)),2),R1980)))</f>
        <v>Effectuez l’étape 1</v>
      </c>
      <c r="M1980" s="56" t="str">
        <f>IF(ISTEXT(overallRate),"Effectuez l’étape 1",IF(OR(COUNT($C1980,I1980)&lt;&gt;2,overallRate=0),0,IF(E1980="Yes",ROUND(MAX(IF($B1980="Non - avec lien de dépendance",0,MIN((0.75*I1980),847)),MIN(I1980,(0.75*$C1980),847)),2),S1980)))</f>
        <v>Effectuez l’étape 1</v>
      </c>
      <c r="N1980" s="56" t="str">
        <f>IF(ISTEXT(overallRate),"Effectuez l’étape 1",IF(OR(COUNT($C1980,J1980)&lt;&gt;2,overallRate=0),0,IF(F1980="Yes",ROUND(MAX(IF($B1980="Non - avec lien de dépendance",0,MIN((0.75*J1980),847)),MIN(J1980,(0.75*$C1980),847)),2),T1980)))</f>
        <v>Effectuez l’étape 1</v>
      </c>
      <c r="O1980" s="56" t="str">
        <f>IF(ISTEXT(overallRate),"Effectuez l’étape 1",IF(OR(COUNT($C1980,K1980)&lt;&gt;2,overallRate=0),0,IF(G1980="Yes",ROUND(MAX(IF($B1980="Non - avec lien de dépendance",0,MIN((0.75*K1980),847)),MIN(K1980,(0.75*$C1980),847)),2),U1980)))</f>
        <v>Effectuez l’étape 1</v>
      </c>
      <c r="P1980" s="3">
        <f t="shared" si="30"/>
        <v>0</v>
      </c>
      <c r="R1980" s="110" t="e">
        <f>IF(revenueReduction&gt;0.3,MAX(IF($B1980="Non - avec lien de dépendance",MIN(1129,H1980,$C1980)*overallRate,MIN(1129,H1980)*overallRate),ROUND(MAX(IF($B1980="Non - avec lien de dépendance",0,MIN((0.75*H1980),847)),MIN(H1980,(0.75*$C1980),847)),2)),IF($B1980="Non - avec lien de dépendance",MIN(1129,H1980,$C1980)*overallRate,MIN(1129,H1980)*overallRate))</f>
        <v>#VALUE!</v>
      </c>
      <c r="S1980" s="110" t="e">
        <f>IF(revenueReduction&gt;0.3,MAX(IF($B1980="Non - avec lien de dépendance",MIN(1129,I1980,$C1980)*overallRate,MIN(1129,I1980)*overallRate),ROUND(MAX(IF($B1980="Non - avec lien de dépendance",0,MIN((0.75*I1980),847)),MIN(I1980,(0.75*$C1980),847)),2)),IF($B1980="Non - avec lien de dépendance",MIN(1129,I1980,$C1980)*overallRate,MIN(1129,I1980)*overallRate))</f>
        <v>#VALUE!</v>
      </c>
      <c r="T1980" s="110" t="e">
        <f>IF(revenueReduction&gt;0.3,MAX(IF($B1980="Non - avec lien de dépendance",MIN(1129,J1980,$C1980)*overallRate,MIN(1129,J1980)*overallRate),ROUND(MAX(IF($B1980="Non - avec lien de dépendance",0,MIN((0.75*J1980),847)),MIN(J1980,(0.75*$C1980),847)),2)),IF($B1980="Non - avec lien de dépendance",MIN(1129,J1980,$C1980)*overallRate,MIN(1129,J1980)*overallRate))</f>
        <v>#VALUE!</v>
      </c>
      <c r="U1980" s="110" t="e">
        <f>IF(revenueReduction&gt;0.3,MAX(IF($B1980="Non - avec lien de dépendance",MIN(1129,K1980,$C1980)*overallRate,MIN(1129,K1980)*overallRate),ROUND(MAX(IF($B1980="Non - avec lien de dépendance",0,MIN((0.75*K1980),847)),MIN(K1980,(0.75*$C1980),847)),2)),IF($B1980="Non - avec lien de dépendance",MIN(1129,K1980,$C1980)*overallRate,MIN(1129,K1980)*overallRate))</f>
        <v>#VALUE!</v>
      </c>
    </row>
    <row r="1981" spans="12:21" x14ac:dyDescent="0.5">
      <c r="L1981" s="56" t="str">
        <f>IF(ISTEXT(overallRate),"Effectuez l’étape 1",IF(OR(COUNT($C1981,H1981)&lt;&gt;2,overallRate=0),0,IF(D1981="Oui",ROUND(MAX(IF($B1981="Non - avec lien de dépendance",0,MIN((0.75*H1981),847)),MIN(H1981,(0.75*$C1981),847)),2),R1981)))</f>
        <v>Effectuez l’étape 1</v>
      </c>
      <c r="M1981" s="56" t="str">
        <f>IF(ISTEXT(overallRate),"Effectuez l’étape 1",IF(OR(COUNT($C1981,I1981)&lt;&gt;2,overallRate=0),0,IF(E1981="Yes",ROUND(MAX(IF($B1981="Non - avec lien de dépendance",0,MIN((0.75*I1981),847)),MIN(I1981,(0.75*$C1981),847)),2),S1981)))</f>
        <v>Effectuez l’étape 1</v>
      </c>
      <c r="N1981" s="56" t="str">
        <f>IF(ISTEXT(overallRate),"Effectuez l’étape 1",IF(OR(COUNT($C1981,J1981)&lt;&gt;2,overallRate=0),0,IF(F1981="Yes",ROUND(MAX(IF($B1981="Non - avec lien de dépendance",0,MIN((0.75*J1981),847)),MIN(J1981,(0.75*$C1981),847)),2),T1981)))</f>
        <v>Effectuez l’étape 1</v>
      </c>
      <c r="O1981" s="56" t="str">
        <f>IF(ISTEXT(overallRate),"Effectuez l’étape 1",IF(OR(COUNT($C1981,K1981)&lt;&gt;2,overallRate=0),0,IF(G1981="Yes",ROUND(MAX(IF($B1981="Non - avec lien de dépendance",0,MIN((0.75*K1981),847)),MIN(K1981,(0.75*$C1981),847)),2),U1981)))</f>
        <v>Effectuez l’étape 1</v>
      </c>
      <c r="P1981" s="3">
        <f t="shared" si="30"/>
        <v>0</v>
      </c>
      <c r="R1981" s="110" t="e">
        <f>IF(revenueReduction&gt;0.3,MAX(IF($B1981="Non - avec lien de dépendance",MIN(1129,H1981,$C1981)*overallRate,MIN(1129,H1981)*overallRate),ROUND(MAX(IF($B1981="Non - avec lien de dépendance",0,MIN((0.75*H1981),847)),MIN(H1981,(0.75*$C1981),847)),2)),IF($B1981="Non - avec lien de dépendance",MIN(1129,H1981,$C1981)*overallRate,MIN(1129,H1981)*overallRate))</f>
        <v>#VALUE!</v>
      </c>
      <c r="S1981" s="110" t="e">
        <f>IF(revenueReduction&gt;0.3,MAX(IF($B1981="Non - avec lien de dépendance",MIN(1129,I1981,$C1981)*overallRate,MIN(1129,I1981)*overallRate),ROUND(MAX(IF($B1981="Non - avec lien de dépendance",0,MIN((0.75*I1981),847)),MIN(I1981,(0.75*$C1981),847)),2)),IF($B1981="Non - avec lien de dépendance",MIN(1129,I1981,$C1981)*overallRate,MIN(1129,I1981)*overallRate))</f>
        <v>#VALUE!</v>
      </c>
      <c r="T1981" s="110" t="e">
        <f>IF(revenueReduction&gt;0.3,MAX(IF($B1981="Non - avec lien de dépendance",MIN(1129,J1981,$C1981)*overallRate,MIN(1129,J1981)*overallRate),ROUND(MAX(IF($B1981="Non - avec lien de dépendance",0,MIN((0.75*J1981),847)),MIN(J1981,(0.75*$C1981),847)),2)),IF($B1981="Non - avec lien de dépendance",MIN(1129,J1981,$C1981)*overallRate,MIN(1129,J1981)*overallRate))</f>
        <v>#VALUE!</v>
      </c>
      <c r="U1981" s="110" t="e">
        <f>IF(revenueReduction&gt;0.3,MAX(IF($B1981="Non - avec lien de dépendance",MIN(1129,K1981,$C1981)*overallRate,MIN(1129,K1981)*overallRate),ROUND(MAX(IF($B1981="Non - avec lien de dépendance",0,MIN((0.75*K1981),847)),MIN(K1981,(0.75*$C1981),847)),2)),IF($B1981="Non - avec lien de dépendance",MIN(1129,K1981,$C1981)*overallRate,MIN(1129,K1981)*overallRate))</f>
        <v>#VALUE!</v>
      </c>
    </row>
    <row r="1982" spans="12:21" x14ac:dyDescent="0.5">
      <c r="L1982" s="56" t="str">
        <f>IF(ISTEXT(overallRate),"Effectuez l’étape 1",IF(OR(COUNT($C1982,H1982)&lt;&gt;2,overallRate=0),0,IF(D1982="Oui",ROUND(MAX(IF($B1982="Non - avec lien de dépendance",0,MIN((0.75*H1982),847)),MIN(H1982,(0.75*$C1982),847)),2),R1982)))</f>
        <v>Effectuez l’étape 1</v>
      </c>
      <c r="M1982" s="56" t="str">
        <f>IF(ISTEXT(overallRate),"Effectuez l’étape 1",IF(OR(COUNT($C1982,I1982)&lt;&gt;2,overallRate=0),0,IF(E1982="Yes",ROUND(MAX(IF($B1982="Non - avec lien de dépendance",0,MIN((0.75*I1982),847)),MIN(I1982,(0.75*$C1982),847)),2),S1982)))</f>
        <v>Effectuez l’étape 1</v>
      </c>
      <c r="N1982" s="56" t="str">
        <f>IF(ISTEXT(overallRate),"Effectuez l’étape 1",IF(OR(COUNT($C1982,J1982)&lt;&gt;2,overallRate=0),0,IF(F1982="Yes",ROUND(MAX(IF($B1982="Non - avec lien de dépendance",0,MIN((0.75*J1982),847)),MIN(J1982,(0.75*$C1982),847)),2),T1982)))</f>
        <v>Effectuez l’étape 1</v>
      </c>
      <c r="O1982" s="56" t="str">
        <f>IF(ISTEXT(overallRate),"Effectuez l’étape 1",IF(OR(COUNT($C1982,K1982)&lt;&gt;2,overallRate=0),0,IF(G1982="Yes",ROUND(MAX(IF($B1982="Non - avec lien de dépendance",0,MIN((0.75*K1982),847)),MIN(K1982,(0.75*$C1982),847)),2),U1982)))</f>
        <v>Effectuez l’étape 1</v>
      </c>
      <c r="P1982" s="3">
        <f t="shared" si="30"/>
        <v>0</v>
      </c>
      <c r="R1982" s="110" t="e">
        <f>IF(revenueReduction&gt;0.3,MAX(IF($B1982="Non - avec lien de dépendance",MIN(1129,H1982,$C1982)*overallRate,MIN(1129,H1982)*overallRate),ROUND(MAX(IF($B1982="Non - avec lien de dépendance",0,MIN((0.75*H1982),847)),MIN(H1982,(0.75*$C1982),847)),2)),IF($B1982="Non - avec lien de dépendance",MIN(1129,H1982,$C1982)*overallRate,MIN(1129,H1982)*overallRate))</f>
        <v>#VALUE!</v>
      </c>
      <c r="S1982" s="110" t="e">
        <f>IF(revenueReduction&gt;0.3,MAX(IF($B1982="Non - avec lien de dépendance",MIN(1129,I1982,$C1982)*overallRate,MIN(1129,I1982)*overallRate),ROUND(MAX(IF($B1982="Non - avec lien de dépendance",0,MIN((0.75*I1982),847)),MIN(I1982,(0.75*$C1982),847)),2)),IF($B1982="Non - avec lien de dépendance",MIN(1129,I1982,$C1982)*overallRate,MIN(1129,I1982)*overallRate))</f>
        <v>#VALUE!</v>
      </c>
      <c r="T1982" s="110" t="e">
        <f>IF(revenueReduction&gt;0.3,MAX(IF($B1982="Non - avec lien de dépendance",MIN(1129,J1982,$C1982)*overallRate,MIN(1129,J1982)*overallRate),ROUND(MAX(IF($B1982="Non - avec lien de dépendance",0,MIN((0.75*J1982),847)),MIN(J1982,(0.75*$C1982),847)),2)),IF($B1982="Non - avec lien de dépendance",MIN(1129,J1982,$C1982)*overallRate,MIN(1129,J1982)*overallRate))</f>
        <v>#VALUE!</v>
      </c>
      <c r="U1982" s="110" t="e">
        <f>IF(revenueReduction&gt;0.3,MAX(IF($B1982="Non - avec lien de dépendance",MIN(1129,K1982,$C1982)*overallRate,MIN(1129,K1982)*overallRate),ROUND(MAX(IF($B1982="Non - avec lien de dépendance",0,MIN((0.75*K1982),847)),MIN(K1982,(0.75*$C1982),847)),2)),IF($B1982="Non - avec lien de dépendance",MIN(1129,K1982,$C1982)*overallRate,MIN(1129,K1982)*overallRate))</f>
        <v>#VALUE!</v>
      </c>
    </row>
    <row r="1983" spans="12:21" x14ac:dyDescent="0.5">
      <c r="L1983" s="56" t="str">
        <f>IF(ISTEXT(overallRate),"Effectuez l’étape 1",IF(OR(COUNT($C1983,H1983)&lt;&gt;2,overallRate=0),0,IF(D1983="Oui",ROUND(MAX(IF($B1983="Non - avec lien de dépendance",0,MIN((0.75*H1983),847)),MIN(H1983,(0.75*$C1983),847)),2),R1983)))</f>
        <v>Effectuez l’étape 1</v>
      </c>
      <c r="M1983" s="56" t="str">
        <f>IF(ISTEXT(overallRate),"Effectuez l’étape 1",IF(OR(COUNT($C1983,I1983)&lt;&gt;2,overallRate=0),0,IF(E1983="Yes",ROUND(MAX(IF($B1983="Non - avec lien de dépendance",0,MIN((0.75*I1983),847)),MIN(I1983,(0.75*$C1983),847)),2),S1983)))</f>
        <v>Effectuez l’étape 1</v>
      </c>
      <c r="N1983" s="56" t="str">
        <f>IF(ISTEXT(overallRate),"Effectuez l’étape 1",IF(OR(COUNT($C1983,J1983)&lt;&gt;2,overallRate=0),0,IF(F1983="Yes",ROUND(MAX(IF($B1983="Non - avec lien de dépendance",0,MIN((0.75*J1983),847)),MIN(J1983,(0.75*$C1983),847)),2),T1983)))</f>
        <v>Effectuez l’étape 1</v>
      </c>
      <c r="O1983" s="56" t="str">
        <f>IF(ISTEXT(overallRate),"Effectuez l’étape 1",IF(OR(COUNT($C1983,K1983)&lt;&gt;2,overallRate=0),0,IF(G1983="Yes",ROUND(MAX(IF($B1983="Non - avec lien de dépendance",0,MIN((0.75*K1983),847)),MIN(K1983,(0.75*$C1983),847)),2),U1983)))</f>
        <v>Effectuez l’étape 1</v>
      </c>
      <c r="P1983" s="3">
        <f t="shared" si="30"/>
        <v>0</v>
      </c>
      <c r="R1983" s="110" t="e">
        <f>IF(revenueReduction&gt;0.3,MAX(IF($B1983="Non - avec lien de dépendance",MIN(1129,H1983,$C1983)*overallRate,MIN(1129,H1983)*overallRate),ROUND(MAX(IF($B1983="Non - avec lien de dépendance",0,MIN((0.75*H1983),847)),MIN(H1983,(0.75*$C1983),847)),2)),IF($B1983="Non - avec lien de dépendance",MIN(1129,H1983,$C1983)*overallRate,MIN(1129,H1983)*overallRate))</f>
        <v>#VALUE!</v>
      </c>
      <c r="S1983" s="110" t="e">
        <f>IF(revenueReduction&gt;0.3,MAX(IF($B1983="Non - avec lien de dépendance",MIN(1129,I1983,$C1983)*overallRate,MIN(1129,I1983)*overallRate),ROUND(MAX(IF($B1983="Non - avec lien de dépendance",0,MIN((0.75*I1983),847)),MIN(I1983,(0.75*$C1983),847)),2)),IF($B1983="Non - avec lien de dépendance",MIN(1129,I1983,$C1983)*overallRate,MIN(1129,I1983)*overallRate))</f>
        <v>#VALUE!</v>
      </c>
      <c r="T1983" s="110" t="e">
        <f>IF(revenueReduction&gt;0.3,MAX(IF($B1983="Non - avec lien de dépendance",MIN(1129,J1983,$C1983)*overallRate,MIN(1129,J1983)*overallRate),ROUND(MAX(IF($B1983="Non - avec lien de dépendance",0,MIN((0.75*J1983),847)),MIN(J1983,(0.75*$C1983),847)),2)),IF($B1983="Non - avec lien de dépendance",MIN(1129,J1983,$C1983)*overallRate,MIN(1129,J1983)*overallRate))</f>
        <v>#VALUE!</v>
      </c>
      <c r="U1983" s="110" t="e">
        <f>IF(revenueReduction&gt;0.3,MAX(IF($B1983="Non - avec lien de dépendance",MIN(1129,K1983,$C1983)*overallRate,MIN(1129,K1983)*overallRate),ROUND(MAX(IF($B1983="Non - avec lien de dépendance",0,MIN((0.75*K1983),847)),MIN(K1983,(0.75*$C1983),847)),2)),IF($B1983="Non - avec lien de dépendance",MIN(1129,K1983,$C1983)*overallRate,MIN(1129,K1983)*overallRate))</f>
        <v>#VALUE!</v>
      </c>
    </row>
    <row r="1984" spans="12:21" x14ac:dyDescent="0.5">
      <c r="L1984" s="56" t="str">
        <f>IF(ISTEXT(overallRate),"Effectuez l’étape 1",IF(OR(COUNT($C1984,H1984)&lt;&gt;2,overallRate=0),0,IF(D1984="Oui",ROUND(MAX(IF($B1984="Non - avec lien de dépendance",0,MIN((0.75*H1984),847)),MIN(H1984,(0.75*$C1984),847)),2),R1984)))</f>
        <v>Effectuez l’étape 1</v>
      </c>
      <c r="M1984" s="56" t="str">
        <f>IF(ISTEXT(overallRate),"Effectuez l’étape 1",IF(OR(COUNT($C1984,I1984)&lt;&gt;2,overallRate=0),0,IF(E1984="Yes",ROUND(MAX(IF($B1984="Non - avec lien de dépendance",0,MIN((0.75*I1984),847)),MIN(I1984,(0.75*$C1984),847)),2),S1984)))</f>
        <v>Effectuez l’étape 1</v>
      </c>
      <c r="N1984" s="56" t="str">
        <f>IF(ISTEXT(overallRate),"Effectuez l’étape 1",IF(OR(COUNT($C1984,J1984)&lt;&gt;2,overallRate=0),0,IF(F1984="Yes",ROUND(MAX(IF($B1984="Non - avec lien de dépendance",0,MIN((0.75*J1984),847)),MIN(J1984,(0.75*$C1984),847)),2),T1984)))</f>
        <v>Effectuez l’étape 1</v>
      </c>
      <c r="O1984" s="56" t="str">
        <f>IF(ISTEXT(overallRate),"Effectuez l’étape 1",IF(OR(COUNT($C1984,K1984)&lt;&gt;2,overallRate=0),0,IF(G1984="Yes",ROUND(MAX(IF($B1984="Non - avec lien de dépendance",0,MIN((0.75*K1984),847)),MIN(K1984,(0.75*$C1984),847)),2),U1984)))</f>
        <v>Effectuez l’étape 1</v>
      </c>
      <c r="P1984" s="3">
        <f t="shared" si="30"/>
        <v>0</v>
      </c>
      <c r="R1984" s="110" t="e">
        <f>IF(revenueReduction&gt;0.3,MAX(IF($B1984="Non - avec lien de dépendance",MIN(1129,H1984,$C1984)*overallRate,MIN(1129,H1984)*overallRate),ROUND(MAX(IF($B1984="Non - avec lien de dépendance",0,MIN((0.75*H1984),847)),MIN(H1984,(0.75*$C1984),847)),2)),IF($B1984="Non - avec lien de dépendance",MIN(1129,H1984,$C1984)*overallRate,MIN(1129,H1984)*overallRate))</f>
        <v>#VALUE!</v>
      </c>
      <c r="S1984" s="110" t="e">
        <f>IF(revenueReduction&gt;0.3,MAX(IF($B1984="Non - avec lien de dépendance",MIN(1129,I1984,$C1984)*overallRate,MIN(1129,I1984)*overallRate),ROUND(MAX(IF($B1984="Non - avec lien de dépendance",0,MIN((0.75*I1984),847)),MIN(I1984,(0.75*$C1984),847)),2)),IF($B1984="Non - avec lien de dépendance",MIN(1129,I1984,$C1984)*overallRate,MIN(1129,I1984)*overallRate))</f>
        <v>#VALUE!</v>
      </c>
      <c r="T1984" s="110" t="e">
        <f>IF(revenueReduction&gt;0.3,MAX(IF($B1984="Non - avec lien de dépendance",MIN(1129,J1984,$C1984)*overallRate,MIN(1129,J1984)*overallRate),ROUND(MAX(IF($B1984="Non - avec lien de dépendance",0,MIN((0.75*J1984),847)),MIN(J1984,(0.75*$C1984),847)),2)),IF($B1984="Non - avec lien de dépendance",MIN(1129,J1984,$C1984)*overallRate,MIN(1129,J1984)*overallRate))</f>
        <v>#VALUE!</v>
      </c>
      <c r="U1984" s="110" t="e">
        <f>IF(revenueReduction&gt;0.3,MAX(IF($B1984="Non - avec lien de dépendance",MIN(1129,K1984,$C1984)*overallRate,MIN(1129,K1984)*overallRate),ROUND(MAX(IF($B1984="Non - avec lien de dépendance",0,MIN((0.75*K1984),847)),MIN(K1984,(0.75*$C1984),847)),2)),IF($B1984="Non - avec lien de dépendance",MIN(1129,K1984,$C1984)*overallRate,MIN(1129,K1984)*overallRate))</f>
        <v>#VALUE!</v>
      </c>
    </row>
    <row r="1985" spans="12:21" x14ac:dyDescent="0.5">
      <c r="L1985" s="56" t="str">
        <f>IF(ISTEXT(overallRate),"Effectuez l’étape 1",IF(OR(COUNT($C1985,H1985)&lt;&gt;2,overallRate=0),0,IF(D1985="Oui",ROUND(MAX(IF($B1985="Non - avec lien de dépendance",0,MIN((0.75*H1985),847)),MIN(H1985,(0.75*$C1985),847)),2),R1985)))</f>
        <v>Effectuez l’étape 1</v>
      </c>
      <c r="M1985" s="56" t="str">
        <f>IF(ISTEXT(overallRate),"Effectuez l’étape 1",IF(OR(COUNT($C1985,I1985)&lt;&gt;2,overallRate=0),0,IF(E1985="Yes",ROUND(MAX(IF($B1985="Non - avec lien de dépendance",0,MIN((0.75*I1985),847)),MIN(I1985,(0.75*$C1985),847)),2),S1985)))</f>
        <v>Effectuez l’étape 1</v>
      </c>
      <c r="N1985" s="56" t="str">
        <f>IF(ISTEXT(overallRate),"Effectuez l’étape 1",IF(OR(COUNT($C1985,J1985)&lt;&gt;2,overallRate=0),0,IF(F1985="Yes",ROUND(MAX(IF($B1985="Non - avec lien de dépendance",0,MIN((0.75*J1985),847)),MIN(J1985,(0.75*$C1985),847)),2),T1985)))</f>
        <v>Effectuez l’étape 1</v>
      </c>
      <c r="O1985" s="56" t="str">
        <f>IF(ISTEXT(overallRate),"Effectuez l’étape 1",IF(OR(COUNT($C1985,K1985)&lt;&gt;2,overallRate=0),0,IF(G1985="Yes",ROUND(MAX(IF($B1985="Non - avec lien de dépendance",0,MIN((0.75*K1985),847)),MIN(K1985,(0.75*$C1985),847)),2),U1985)))</f>
        <v>Effectuez l’étape 1</v>
      </c>
      <c r="P1985" s="3">
        <f t="shared" si="30"/>
        <v>0</v>
      </c>
      <c r="R1985" s="110" t="e">
        <f>IF(revenueReduction&gt;0.3,MAX(IF($B1985="Non - avec lien de dépendance",MIN(1129,H1985,$C1985)*overallRate,MIN(1129,H1985)*overallRate),ROUND(MAX(IF($B1985="Non - avec lien de dépendance",0,MIN((0.75*H1985),847)),MIN(H1985,(0.75*$C1985),847)),2)),IF($B1985="Non - avec lien de dépendance",MIN(1129,H1985,$C1985)*overallRate,MIN(1129,H1985)*overallRate))</f>
        <v>#VALUE!</v>
      </c>
      <c r="S1985" s="110" t="e">
        <f>IF(revenueReduction&gt;0.3,MAX(IF($B1985="Non - avec lien de dépendance",MIN(1129,I1985,$C1985)*overallRate,MIN(1129,I1985)*overallRate),ROUND(MAX(IF($B1985="Non - avec lien de dépendance",0,MIN((0.75*I1985),847)),MIN(I1985,(0.75*$C1985),847)),2)),IF($B1985="Non - avec lien de dépendance",MIN(1129,I1985,$C1985)*overallRate,MIN(1129,I1985)*overallRate))</f>
        <v>#VALUE!</v>
      </c>
      <c r="T1985" s="110" t="e">
        <f>IF(revenueReduction&gt;0.3,MAX(IF($B1985="Non - avec lien de dépendance",MIN(1129,J1985,$C1985)*overallRate,MIN(1129,J1985)*overallRate),ROUND(MAX(IF($B1985="Non - avec lien de dépendance",0,MIN((0.75*J1985),847)),MIN(J1985,(0.75*$C1985),847)),2)),IF($B1985="Non - avec lien de dépendance",MIN(1129,J1985,$C1985)*overallRate,MIN(1129,J1985)*overallRate))</f>
        <v>#VALUE!</v>
      </c>
      <c r="U1985" s="110" t="e">
        <f>IF(revenueReduction&gt;0.3,MAX(IF($B1985="Non - avec lien de dépendance",MIN(1129,K1985,$C1985)*overallRate,MIN(1129,K1985)*overallRate),ROUND(MAX(IF($B1985="Non - avec lien de dépendance",0,MIN((0.75*K1985),847)),MIN(K1985,(0.75*$C1985),847)),2)),IF($B1985="Non - avec lien de dépendance",MIN(1129,K1985,$C1985)*overallRate,MIN(1129,K1985)*overallRate))</f>
        <v>#VALUE!</v>
      </c>
    </row>
    <row r="1986" spans="12:21" x14ac:dyDescent="0.5">
      <c r="L1986" s="56" t="str">
        <f>IF(ISTEXT(overallRate),"Effectuez l’étape 1",IF(OR(COUNT($C1986,H1986)&lt;&gt;2,overallRate=0),0,IF(D1986="Oui",ROUND(MAX(IF($B1986="Non - avec lien de dépendance",0,MIN((0.75*H1986),847)),MIN(H1986,(0.75*$C1986),847)),2),R1986)))</f>
        <v>Effectuez l’étape 1</v>
      </c>
      <c r="M1986" s="56" t="str">
        <f>IF(ISTEXT(overallRate),"Effectuez l’étape 1",IF(OR(COUNT($C1986,I1986)&lt;&gt;2,overallRate=0),0,IF(E1986="Yes",ROUND(MAX(IF($B1986="Non - avec lien de dépendance",0,MIN((0.75*I1986),847)),MIN(I1986,(0.75*$C1986),847)),2),S1986)))</f>
        <v>Effectuez l’étape 1</v>
      </c>
      <c r="N1986" s="56" t="str">
        <f>IF(ISTEXT(overallRate),"Effectuez l’étape 1",IF(OR(COUNT($C1986,J1986)&lt;&gt;2,overallRate=0),0,IF(F1986="Yes",ROUND(MAX(IF($B1986="Non - avec lien de dépendance",0,MIN((0.75*J1986),847)),MIN(J1986,(0.75*$C1986),847)),2),T1986)))</f>
        <v>Effectuez l’étape 1</v>
      </c>
      <c r="O1986" s="56" t="str">
        <f>IF(ISTEXT(overallRate),"Effectuez l’étape 1",IF(OR(COUNT($C1986,K1986)&lt;&gt;2,overallRate=0),0,IF(G1986="Yes",ROUND(MAX(IF($B1986="Non - avec lien de dépendance",0,MIN((0.75*K1986),847)),MIN(K1986,(0.75*$C1986),847)),2),U1986)))</f>
        <v>Effectuez l’étape 1</v>
      </c>
      <c r="P1986" s="3">
        <f t="shared" si="30"/>
        <v>0</v>
      </c>
      <c r="R1986" s="110" t="e">
        <f>IF(revenueReduction&gt;0.3,MAX(IF($B1986="Non - avec lien de dépendance",MIN(1129,H1986,$C1986)*overallRate,MIN(1129,H1986)*overallRate),ROUND(MAX(IF($B1986="Non - avec lien de dépendance",0,MIN((0.75*H1986),847)),MIN(H1986,(0.75*$C1986),847)),2)),IF($B1986="Non - avec lien de dépendance",MIN(1129,H1986,$C1986)*overallRate,MIN(1129,H1986)*overallRate))</f>
        <v>#VALUE!</v>
      </c>
      <c r="S1986" s="110" t="e">
        <f>IF(revenueReduction&gt;0.3,MAX(IF($B1986="Non - avec lien de dépendance",MIN(1129,I1986,$C1986)*overallRate,MIN(1129,I1986)*overallRate),ROUND(MAX(IF($B1986="Non - avec lien de dépendance",0,MIN((0.75*I1986),847)),MIN(I1986,(0.75*$C1986),847)),2)),IF($B1986="Non - avec lien de dépendance",MIN(1129,I1986,$C1986)*overallRate,MIN(1129,I1986)*overallRate))</f>
        <v>#VALUE!</v>
      </c>
      <c r="T1986" s="110" t="e">
        <f>IF(revenueReduction&gt;0.3,MAX(IF($B1986="Non - avec lien de dépendance",MIN(1129,J1986,$C1986)*overallRate,MIN(1129,J1986)*overallRate),ROUND(MAX(IF($B1986="Non - avec lien de dépendance",0,MIN((0.75*J1986),847)),MIN(J1986,(0.75*$C1986),847)),2)),IF($B1986="Non - avec lien de dépendance",MIN(1129,J1986,$C1986)*overallRate,MIN(1129,J1986)*overallRate))</f>
        <v>#VALUE!</v>
      </c>
      <c r="U1986" s="110" t="e">
        <f>IF(revenueReduction&gt;0.3,MAX(IF($B1986="Non - avec lien de dépendance",MIN(1129,K1986,$C1986)*overallRate,MIN(1129,K1986)*overallRate),ROUND(MAX(IF($B1986="Non - avec lien de dépendance",0,MIN((0.75*K1986),847)),MIN(K1986,(0.75*$C1986),847)),2)),IF($B1986="Non - avec lien de dépendance",MIN(1129,K1986,$C1986)*overallRate,MIN(1129,K1986)*overallRate))</f>
        <v>#VALUE!</v>
      </c>
    </row>
    <row r="1987" spans="12:21" x14ac:dyDescent="0.5">
      <c r="L1987" s="56" t="str">
        <f>IF(ISTEXT(overallRate),"Effectuez l’étape 1",IF(OR(COUNT($C1987,H1987)&lt;&gt;2,overallRate=0),0,IF(D1987="Oui",ROUND(MAX(IF($B1987="Non - avec lien de dépendance",0,MIN((0.75*H1987),847)),MIN(H1987,(0.75*$C1987),847)),2),R1987)))</f>
        <v>Effectuez l’étape 1</v>
      </c>
      <c r="M1987" s="56" t="str">
        <f>IF(ISTEXT(overallRate),"Effectuez l’étape 1",IF(OR(COUNT($C1987,I1987)&lt;&gt;2,overallRate=0),0,IF(E1987="Yes",ROUND(MAX(IF($B1987="Non - avec lien de dépendance",0,MIN((0.75*I1987),847)),MIN(I1987,(0.75*$C1987),847)),2),S1987)))</f>
        <v>Effectuez l’étape 1</v>
      </c>
      <c r="N1987" s="56" t="str">
        <f>IF(ISTEXT(overallRate),"Effectuez l’étape 1",IF(OR(COUNT($C1987,J1987)&lt;&gt;2,overallRate=0),0,IF(F1987="Yes",ROUND(MAX(IF($B1987="Non - avec lien de dépendance",0,MIN((0.75*J1987),847)),MIN(J1987,(0.75*$C1987),847)),2),T1987)))</f>
        <v>Effectuez l’étape 1</v>
      </c>
      <c r="O1987" s="56" t="str">
        <f>IF(ISTEXT(overallRate),"Effectuez l’étape 1",IF(OR(COUNT($C1987,K1987)&lt;&gt;2,overallRate=0),0,IF(G1987="Yes",ROUND(MAX(IF($B1987="Non - avec lien de dépendance",0,MIN((0.75*K1987),847)),MIN(K1987,(0.75*$C1987),847)),2),U1987)))</f>
        <v>Effectuez l’étape 1</v>
      </c>
      <c r="P1987" s="3">
        <f t="shared" si="30"/>
        <v>0</v>
      </c>
      <c r="R1987" s="110" t="e">
        <f>IF(revenueReduction&gt;0.3,MAX(IF($B1987="Non - avec lien de dépendance",MIN(1129,H1987,$C1987)*overallRate,MIN(1129,H1987)*overallRate),ROUND(MAX(IF($B1987="Non - avec lien de dépendance",0,MIN((0.75*H1987),847)),MIN(H1987,(0.75*$C1987),847)),2)),IF($B1987="Non - avec lien de dépendance",MIN(1129,H1987,$C1987)*overallRate,MIN(1129,H1987)*overallRate))</f>
        <v>#VALUE!</v>
      </c>
      <c r="S1987" s="110" t="e">
        <f>IF(revenueReduction&gt;0.3,MAX(IF($B1987="Non - avec lien de dépendance",MIN(1129,I1987,$C1987)*overallRate,MIN(1129,I1987)*overallRate),ROUND(MAX(IF($B1987="Non - avec lien de dépendance",0,MIN((0.75*I1987),847)),MIN(I1987,(0.75*$C1987),847)),2)),IF($B1987="Non - avec lien de dépendance",MIN(1129,I1987,$C1987)*overallRate,MIN(1129,I1987)*overallRate))</f>
        <v>#VALUE!</v>
      </c>
      <c r="T1987" s="110" t="e">
        <f>IF(revenueReduction&gt;0.3,MAX(IF($B1987="Non - avec lien de dépendance",MIN(1129,J1987,$C1987)*overallRate,MIN(1129,J1987)*overallRate),ROUND(MAX(IF($B1987="Non - avec lien de dépendance",0,MIN((0.75*J1987),847)),MIN(J1987,(0.75*$C1987),847)),2)),IF($B1987="Non - avec lien de dépendance",MIN(1129,J1987,$C1987)*overallRate,MIN(1129,J1987)*overallRate))</f>
        <v>#VALUE!</v>
      </c>
      <c r="U1987" s="110" t="e">
        <f>IF(revenueReduction&gt;0.3,MAX(IF($B1987="Non - avec lien de dépendance",MIN(1129,K1987,$C1987)*overallRate,MIN(1129,K1987)*overallRate),ROUND(MAX(IF($B1987="Non - avec lien de dépendance",0,MIN((0.75*K1987),847)),MIN(K1987,(0.75*$C1987),847)),2)),IF($B1987="Non - avec lien de dépendance",MIN(1129,K1987,$C1987)*overallRate,MIN(1129,K1987)*overallRate))</f>
        <v>#VALUE!</v>
      </c>
    </row>
    <row r="1988" spans="12:21" x14ac:dyDescent="0.5">
      <c r="L1988" s="56" t="str">
        <f>IF(ISTEXT(overallRate),"Effectuez l’étape 1",IF(OR(COUNT($C1988,H1988)&lt;&gt;2,overallRate=0),0,IF(D1988="Oui",ROUND(MAX(IF($B1988="Non - avec lien de dépendance",0,MIN((0.75*H1988),847)),MIN(H1988,(0.75*$C1988),847)),2),R1988)))</f>
        <v>Effectuez l’étape 1</v>
      </c>
      <c r="M1988" s="56" t="str">
        <f>IF(ISTEXT(overallRate),"Effectuez l’étape 1",IF(OR(COUNT($C1988,I1988)&lt;&gt;2,overallRate=0),0,IF(E1988="Yes",ROUND(MAX(IF($B1988="Non - avec lien de dépendance",0,MIN((0.75*I1988),847)),MIN(I1988,(0.75*$C1988),847)),2),S1988)))</f>
        <v>Effectuez l’étape 1</v>
      </c>
      <c r="N1988" s="56" t="str">
        <f>IF(ISTEXT(overallRate),"Effectuez l’étape 1",IF(OR(COUNT($C1988,J1988)&lt;&gt;2,overallRate=0),0,IF(F1988="Yes",ROUND(MAX(IF($B1988="Non - avec lien de dépendance",0,MIN((0.75*J1988),847)),MIN(J1988,(0.75*$C1988),847)),2),T1988)))</f>
        <v>Effectuez l’étape 1</v>
      </c>
      <c r="O1988" s="56" t="str">
        <f>IF(ISTEXT(overallRate),"Effectuez l’étape 1",IF(OR(COUNT($C1988,K1988)&lt;&gt;2,overallRate=0),0,IF(G1988="Yes",ROUND(MAX(IF($B1988="Non - avec lien de dépendance",0,MIN((0.75*K1988),847)),MIN(K1988,(0.75*$C1988),847)),2),U1988)))</f>
        <v>Effectuez l’étape 1</v>
      </c>
      <c r="P1988" s="3">
        <f t="shared" si="30"/>
        <v>0</v>
      </c>
      <c r="R1988" s="110" t="e">
        <f>IF(revenueReduction&gt;0.3,MAX(IF($B1988="Non - avec lien de dépendance",MIN(1129,H1988,$C1988)*overallRate,MIN(1129,H1988)*overallRate),ROUND(MAX(IF($B1988="Non - avec lien de dépendance",0,MIN((0.75*H1988),847)),MIN(H1988,(0.75*$C1988),847)),2)),IF($B1988="Non - avec lien de dépendance",MIN(1129,H1988,$C1988)*overallRate,MIN(1129,H1988)*overallRate))</f>
        <v>#VALUE!</v>
      </c>
      <c r="S1988" s="110" t="e">
        <f>IF(revenueReduction&gt;0.3,MAX(IF($B1988="Non - avec lien de dépendance",MIN(1129,I1988,$C1988)*overallRate,MIN(1129,I1988)*overallRate),ROUND(MAX(IF($B1988="Non - avec lien de dépendance",0,MIN((0.75*I1988),847)),MIN(I1988,(0.75*$C1988),847)),2)),IF($B1988="Non - avec lien de dépendance",MIN(1129,I1988,$C1988)*overallRate,MIN(1129,I1988)*overallRate))</f>
        <v>#VALUE!</v>
      </c>
      <c r="T1988" s="110" t="e">
        <f>IF(revenueReduction&gt;0.3,MAX(IF($B1988="Non - avec lien de dépendance",MIN(1129,J1988,$C1988)*overallRate,MIN(1129,J1988)*overallRate),ROUND(MAX(IF($B1988="Non - avec lien de dépendance",0,MIN((0.75*J1988),847)),MIN(J1988,(0.75*$C1988),847)),2)),IF($B1988="Non - avec lien de dépendance",MIN(1129,J1988,$C1988)*overallRate,MIN(1129,J1988)*overallRate))</f>
        <v>#VALUE!</v>
      </c>
      <c r="U1988" s="110" t="e">
        <f>IF(revenueReduction&gt;0.3,MAX(IF($B1988="Non - avec lien de dépendance",MIN(1129,K1988,$C1988)*overallRate,MIN(1129,K1988)*overallRate),ROUND(MAX(IF($B1988="Non - avec lien de dépendance",0,MIN((0.75*K1988),847)),MIN(K1988,(0.75*$C1988),847)),2)),IF($B1988="Non - avec lien de dépendance",MIN(1129,K1988,$C1988)*overallRate,MIN(1129,K1988)*overallRate))</f>
        <v>#VALUE!</v>
      </c>
    </row>
    <row r="1989" spans="12:21" x14ac:dyDescent="0.5">
      <c r="L1989" s="56" t="str">
        <f>IF(ISTEXT(overallRate),"Effectuez l’étape 1",IF(OR(COUNT($C1989,H1989)&lt;&gt;2,overallRate=0),0,IF(D1989="Oui",ROUND(MAX(IF($B1989="Non - avec lien de dépendance",0,MIN((0.75*H1989),847)),MIN(H1989,(0.75*$C1989),847)),2),R1989)))</f>
        <v>Effectuez l’étape 1</v>
      </c>
      <c r="M1989" s="56" t="str">
        <f>IF(ISTEXT(overallRate),"Effectuez l’étape 1",IF(OR(COUNT($C1989,I1989)&lt;&gt;2,overallRate=0),0,IF(E1989="Yes",ROUND(MAX(IF($B1989="Non - avec lien de dépendance",0,MIN((0.75*I1989),847)),MIN(I1989,(0.75*$C1989),847)),2),S1989)))</f>
        <v>Effectuez l’étape 1</v>
      </c>
      <c r="N1989" s="56" t="str">
        <f>IF(ISTEXT(overallRate),"Effectuez l’étape 1",IF(OR(COUNT($C1989,J1989)&lt;&gt;2,overallRate=0),0,IF(F1989="Yes",ROUND(MAX(IF($B1989="Non - avec lien de dépendance",0,MIN((0.75*J1989),847)),MIN(J1989,(0.75*$C1989),847)),2),T1989)))</f>
        <v>Effectuez l’étape 1</v>
      </c>
      <c r="O1989" s="56" t="str">
        <f>IF(ISTEXT(overallRate),"Effectuez l’étape 1",IF(OR(COUNT($C1989,K1989)&lt;&gt;2,overallRate=0),0,IF(G1989="Yes",ROUND(MAX(IF($B1989="Non - avec lien de dépendance",0,MIN((0.75*K1989),847)),MIN(K1989,(0.75*$C1989),847)),2),U1989)))</f>
        <v>Effectuez l’étape 1</v>
      </c>
      <c r="P1989" s="3">
        <f t="shared" si="30"/>
        <v>0</v>
      </c>
      <c r="R1989" s="110" t="e">
        <f>IF(revenueReduction&gt;0.3,MAX(IF($B1989="Non - avec lien de dépendance",MIN(1129,H1989,$C1989)*overallRate,MIN(1129,H1989)*overallRate),ROUND(MAX(IF($B1989="Non - avec lien de dépendance",0,MIN((0.75*H1989),847)),MIN(H1989,(0.75*$C1989),847)),2)),IF($B1989="Non - avec lien de dépendance",MIN(1129,H1989,$C1989)*overallRate,MIN(1129,H1989)*overallRate))</f>
        <v>#VALUE!</v>
      </c>
      <c r="S1989" s="110" t="e">
        <f>IF(revenueReduction&gt;0.3,MAX(IF($B1989="Non - avec lien de dépendance",MIN(1129,I1989,$C1989)*overallRate,MIN(1129,I1989)*overallRate),ROUND(MAX(IF($B1989="Non - avec lien de dépendance",0,MIN((0.75*I1989),847)),MIN(I1989,(0.75*$C1989),847)),2)),IF($B1989="Non - avec lien de dépendance",MIN(1129,I1989,$C1989)*overallRate,MIN(1129,I1989)*overallRate))</f>
        <v>#VALUE!</v>
      </c>
      <c r="T1989" s="110" t="e">
        <f>IF(revenueReduction&gt;0.3,MAX(IF($B1989="Non - avec lien de dépendance",MIN(1129,J1989,$C1989)*overallRate,MIN(1129,J1989)*overallRate),ROUND(MAX(IF($B1989="Non - avec lien de dépendance",0,MIN((0.75*J1989),847)),MIN(J1989,(0.75*$C1989),847)),2)),IF($B1989="Non - avec lien de dépendance",MIN(1129,J1989,$C1989)*overallRate,MIN(1129,J1989)*overallRate))</f>
        <v>#VALUE!</v>
      </c>
      <c r="U1989" s="110" t="e">
        <f>IF(revenueReduction&gt;0.3,MAX(IF($B1989="Non - avec lien de dépendance",MIN(1129,K1989,$C1989)*overallRate,MIN(1129,K1989)*overallRate),ROUND(MAX(IF($B1989="Non - avec lien de dépendance",0,MIN((0.75*K1989),847)),MIN(K1989,(0.75*$C1989),847)),2)),IF($B1989="Non - avec lien de dépendance",MIN(1129,K1989,$C1989)*overallRate,MIN(1129,K1989)*overallRate))</f>
        <v>#VALUE!</v>
      </c>
    </row>
    <row r="1990" spans="12:21" x14ac:dyDescent="0.5">
      <c r="L1990" s="56" t="str">
        <f>IF(ISTEXT(overallRate),"Effectuez l’étape 1",IF(OR(COUNT($C1990,H1990)&lt;&gt;2,overallRate=0),0,IF(D1990="Oui",ROUND(MAX(IF($B1990="Non - avec lien de dépendance",0,MIN((0.75*H1990),847)),MIN(H1990,(0.75*$C1990),847)),2),R1990)))</f>
        <v>Effectuez l’étape 1</v>
      </c>
      <c r="M1990" s="56" t="str">
        <f>IF(ISTEXT(overallRate),"Effectuez l’étape 1",IF(OR(COUNT($C1990,I1990)&lt;&gt;2,overallRate=0),0,IF(E1990="Yes",ROUND(MAX(IF($B1990="Non - avec lien de dépendance",0,MIN((0.75*I1990),847)),MIN(I1990,(0.75*$C1990),847)),2),S1990)))</f>
        <v>Effectuez l’étape 1</v>
      </c>
      <c r="N1990" s="56" t="str">
        <f>IF(ISTEXT(overallRate),"Effectuez l’étape 1",IF(OR(COUNT($C1990,J1990)&lt;&gt;2,overallRate=0),0,IF(F1990="Yes",ROUND(MAX(IF($B1990="Non - avec lien de dépendance",0,MIN((0.75*J1990),847)),MIN(J1990,(0.75*$C1990),847)),2),T1990)))</f>
        <v>Effectuez l’étape 1</v>
      </c>
      <c r="O1990" s="56" t="str">
        <f>IF(ISTEXT(overallRate),"Effectuez l’étape 1",IF(OR(COUNT($C1990,K1990)&lt;&gt;2,overallRate=0),0,IF(G1990="Yes",ROUND(MAX(IF($B1990="Non - avec lien de dépendance",0,MIN((0.75*K1990),847)),MIN(K1990,(0.75*$C1990),847)),2),U1990)))</f>
        <v>Effectuez l’étape 1</v>
      </c>
      <c r="P1990" s="3">
        <f t="shared" si="30"/>
        <v>0</v>
      </c>
      <c r="R1990" s="110" t="e">
        <f>IF(revenueReduction&gt;0.3,MAX(IF($B1990="Non - avec lien de dépendance",MIN(1129,H1990,$C1990)*overallRate,MIN(1129,H1990)*overallRate),ROUND(MAX(IF($B1990="Non - avec lien de dépendance",0,MIN((0.75*H1990),847)),MIN(H1990,(0.75*$C1990),847)),2)),IF($B1990="Non - avec lien de dépendance",MIN(1129,H1990,$C1990)*overallRate,MIN(1129,H1990)*overallRate))</f>
        <v>#VALUE!</v>
      </c>
      <c r="S1990" s="110" t="e">
        <f>IF(revenueReduction&gt;0.3,MAX(IF($B1990="Non - avec lien de dépendance",MIN(1129,I1990,$C1990)*overallRate,MIN(1129,I1990)*overallRate),ROUND(MAX(IF($B1990="Non - avec lien de dépendance",0,MIN((0.75*I1990),847)),MIN(I1990,(0.75*$C1990),847)),2)),IF($B1990="Non - avec lien de dépendance",MIN(1129,I1990,$C1990)*overallRate,MIN(1129,I1990)*overallRate))</f>
        <v>#VALUE!</v>
      </c>
      <c r="T1990" s="110" t="e">
        <f>IF(revenueReduction&gt;0.3,MAX(IF($B1990="Non - avec lien de dépendance",MIN(1129,J1990,$C1990)*overallRate,MIN(1129,J1990)*overallRate),ROUND(MAX(IF($B1990="Non - avec lien de dépendance",0,MIN((0.75*J1990),847)),MIN(J1990,(0.75*$C1990),847)),2)),IF($B1990="Non - avec lien de dépendance",MIN(1129,J1990,$C1990)*overallRate,MIN(1129,J1990)*overallRate))</f>
        <v>#VALUE!</v>
      </c>
      <c r="U1990" s="110" t="e">
        <f>IF(revenueReduction&gt;0.3,MAX(IF($B1990="Non - avec lien de dépendance",MIN(1129,K1990,$C1990)*overallRate,MIN(1129,K1990)*overallRate),ROUND(MAX(IF($B1990="Non - avec lien de dépendance",0,MIN((0.75*K1990),847)),MIN(K1990,(0.75*$C1990),847)),2)),IF($B1990="Non - avec lien de dépendance",MIN(1129,K1990,$C1990)*overallRate,MIN(1129,K1990)*overallRate))</f>
        <v>#VALUE!</v>
      </c>
    </row>
    <row r="1991" spans="12:21" x14ac:dyDescent="0.5">
      <c r="L1991" s="56" t="str">
        <f>IF(ISTEXT(overallRate),"Effectuez l’étape 1",IF(OR(COUNT($C1991,H1991)&lt;&gt;2,overallRate=0),0,IF(D1991="Oui",ROUND(MAX(IF($B1991="Non - avec lien de dépendance",0,MIN((0.75*H1991),847)),MIN(H1991,(0.75*$C1991),847)),2),R1991)))</f>
        <v>Effectuez l’étape 1</v>
      </c>
      <c r="M1991" s="56" t="str">
        <f>IF(ISTEXT(overallRate),"Effectuez l’étape 1",IF(OR(COUNT($C1991,I1991)&lt;&gt;2,overallRate=0),0,IF(E1991="Yes",ROUND(MAX(IF($B1991="Non - avec lien de dépendance",0,MIN((0.75*I1991),847)),MIN(I1991,(0.75*$C1991),847)),2),S1991)))</f>
        <v>Effectuez l’étape 1</v>
      </c>
      <c r="N1991" s="56" t="str">
        <f>IF(ISTEXT(overallRate),"Effectuez l’étape 1",IF(OR(COUNT($C1991,J1991)&lt;&gt;2,overallRate=0),0,IF(F1991="Yes",ROUND(MAX(IF($B1991="Non - avec lien de dépendance",0,MIN((0.75*J1991),847)),MIN(J1991,(0.75*$C1991),847)),2),T1991)))</f>
        <v>Effectuez l’étape 1</v>
      </c>
      <c r="O1991" s="56" t="str">
        <f>IF(ISTEXT(overallRate),"Effectuez l’étape 1",IF(OR(COUNT($C1991,K1991)&lt;&gt;2,overallRate=0),0,IF(G1991="Yes",ROUND(MAX(IF($B1991="Non - avec lien de dépendance",0,MIN((0.75*K1991),847)),MIN(K1991,(0.75*$C1991),847)),2),U1991)))</f>
        <v>Effectuez l’étape 1</v>
      </c>
      <c r="P1991" s="3">
        <f t="shared" ref="P1991:P2054" si="31">IF(AND(COUNT(C1991:K1991)&gt;0,OR(COUNT(C1991:K1991)&lt;&gt;5,ISBLANK(B1991))),"Fill out all amounts",SUM(L1991:O1991))</f>
        <v>0</v>
      </c>
      <c r="R1991" s="110" t="e">
        <f>IF(revenueReduction&gt;0.3,MAX(IF($B1991="Non - avec lien de dépendance",MIN(1129,H1991,$C1991)*overallRate,MIN(1129,H1991)*overallRate),ROUND(MAX(IF($B1991="Non - avec lien de dépendance",0,MIN((0.75*H1991),847)),MIN(H1991,(0.75*$C1991),847)),2)),IF($B1991="Non - avec lien de dépendance",MIN(1129,H1991,$C1991)*overallRate,MIN(1129,H1991)*overallRate))</f>
        <v>#VALUE!</v>
      </c>
      <c r="S1991" s="110" t="e">
        <f>IF(revenueReduction&gt;0.3,MAX(IF($B1991="Non - avec lien de dépendance",MIN(1129,I1991,$C1991)*overallRate,MIN(1129,I1991)*overallRate),ROUND(MAX(IF($B1991="Non - avec lien de dépendance",0,MIN((0.75*I1991),847)),MIN(I1991,(0.75*$C1991),847)),2)),IF($B1991="Non - avec lien de dépendance",MIN(1129,I1991,$C1991)*overallRate,MIN(1129,I1991)*overallRate))</f>
        <v>#VALUE!</v>
      </c>
      <c r="T1991" s="110" t="e">
        <f>IF(revenueReduction&gt;0.3,MAX(IF($B1991="Non - avec lien de dépendance",MIN(1129,J1991,$C1991)*overallRate,MIN(1129,J1991)*overallRate),ROUND(MAX(IF($B1991="Non - avec lien de dépendance",0,MIN((0.75*J1991),847)),MIN(J1991,(0.75*$C1991),847)),2)),IF($B1991="Non - avec lien de dépendance",MIN(1129,J1991,$C1991)*overallRate,MIN(1129,J1991)*overallRate))</f>
        <v>#VALUE!</v>
      </c>
      <c r="U1991" s="110" t="e">
        <f>IF(revenueReduction&gt;0.3,MAX(IF($B1991="Non - avec lien de dépendance",MIN(1129,K1991,$C1991)*overallRate,MIN(1129,K1991)*overallRate),ROUND(MAX(IF($B1991="Non - avec lien de dépendance",0,MIN((0.75*K1991),847)),MIN(K1991,(0.75*$C1991),847)),2)),IF($B1991="Non - avec lien de dépendance",MIN(1129,K1991,$C1991)*overallRate,MIN(1129,K1991)*overallRate))</f>
        <v>#VALUE!</v>
      </c>
    </row>
    <row r="1992" spans="12:21" x14ac:dyDescent="0.5">
      <c r="L1992" s="56" t="str">
        <f>IF(ISTEXT(overallRate),"Effectuez l’étape 1",IF(OR(COUNT($C1992,H1992)&lt;&gt;2,overallRate=0),0,IF(D1992="Oui",ROUND(MAX(IF($B1992="Non - avec lien de dépendance",0,MIN((0.75*H1992),847)),MIN(H1992,(0.75*$C1992),847)),2),R1992)))</f>
        <v>Effectuez l’étape 1</v>
      </c>
      <c r="M1992" s="56" t="str">
        <f>IF(ISTEXT(overallRate),"Effectuez l’étape 1",IF(OR(COUNT($C1992,I1992)&lt;&gt;2,overallRate=0),0,IF(E1992="Yes",ROUND(MAX(IF($B1992="Non - avec lien de dépendance",0,MIN((0.75*I1992),847)),MIN(I1992,(0.75*$C1992),847)),2),S1992)))</f>
        <v>Effectuez l’étape 1</v>
      </c>
      <c r="N1992" s="56" t="str">
        <f>IF(ISTEXT(overallRate),"Effectuez l’étape 1",IF(OR(COUNT($C1992,J1992)&lt;&gt;2,overallRate=0),0,IF(F1992="Yes",ROUND(MAX(IF($B1992="Non - avec lien de dépendance",0,MIN((0.75*J1992),847)),MIN(J1992,(0.75*$C1992),847)),2),T1992)))</f>
        <v>Effectuez l’étape 1</v>
      </c>
      <c r="O1992" s="56" t="str">
        <f>IF(ISTEXT(overallRate),"Effectuez l’étape 1",IF(OR(COUNT($C1992,K1992)&lt;&gt;2,overallRate=0),0,IF(G1992="Yes",ROUND(MAX(IF($B1992="Non - avec lien de dépendance",0,MIN((0.75*K1992),847)),MIN(K1992,(0.75*$C1992),847)),2),U1992)))</f>
        <v>Effectuez l’étape 1</v>
      </c>
      <c r="P1992" s="3">
        <f t="shared" si="31"/>
        <v>0</v>
      </c>
      <c r="R1992" s="110" t="e">
        <f>IF(revenueReduction&gt;0.3,MAX(IF($B1992="Non - avec lien de dépendance",MIN(1129,H1992,$C1992)*overallRate,MIN(1129,H1992)*overallRate),ROUND(MAX(IF($B1992="Non - avec lien de dépendance",0,MIN((0.75*H1992),847)),MIN(H1992,(0.75*$C1992),847)),2)),IF($B1992="Non - avec lien de dépendance",MIN(1129,H1992,$C1992)*overallRate,MIN(1129,H1992)*overallRate))</f>
        <v>#VALUE!</v>
      </c>
      <c r="S1992" s="110" t="e">
        <f>IF(revenueReduction&gt;0.3,MAX(IF($B1992="Non - avec lien de dépendance",MIN(1129,I1992,$C1992)*overallRate,MIN(1129,I1992)*overallRate),ROUND(MAX(IF($B1992="Non - avec lien de dépendance",0,MIN((0.75*I1992),847)),MIN(I1992,(0.75*$C1992),847)),2)),IF($B1992="Non - avec lien de dépendance",MIN(1129,I1992,$C1992)*overallRate,MIN(1129,I1992)*overallRate))</f>
        <v>#VALUE!</v>
      </c>
      <c r="T1992" s="110" t="e">
        <f>IF(revenueReduction&gt;0.3,MAX(IF($B1992="Non - avec lien de dépendance",MIN(1129,J1992,$C1992)*overallRate,MIN(1129,J1992)*overallRate),ROUND(MAX(IF($B1992="Non - avec lien de dépendance",0,MIN((0.75*J1992),847)),MIN(J1992,(0.75*$C1992),847)),2)),IF($B1992="Non - avec lien de dépendance",MIN(1129,J1992,$C1992)*overallRate,MIN(1129,J1992)*overallRate))</f>
        <v>#VALUE!</v>
      </c>
      <c r="U1992" s="110" t="e">
        <f>IF(revenueReduction&gt;0.3,MAX(IF($B1992="Non - avec lien de dépendance",MIN(1129,K1992,$C1992)*overallRate,MIN(1129,K1992)*overallRate),ROUND(MAX(IF($B1992="Non - avec lien de dépendance",0,MIN((0.75*K1992),847)),MIN(K1992,(0.75*$C1992),847)),2)),IF($B1992="Non - avec lien de dépendance",MIN(1129,K1992,$C1992)*overallRate,MIN(1129,K1992)*overallRate))</f>
        <v>#VALUE!</v>
      </c>
    </row>
    <row r="1993" spans="12:21" x14ac:dyDescent="0.5">
      <c r="L1993" s="56" t="str">
        <f>IF(ISTEXT(overallRate),"Effectuez l’étape 1",IF(OR(COUNT($C1993,H1993)&lt;&gt;2,overallRate=0),0,IF(D1993="Oui",ROUND(MAX(IF($B1993="Non - avec lien de dépendance",0,MIN((0.75*H1993),847)),MIN(H1993,(0.75*$C1993),847)),2),R1993)))</f>
        <v>Effectuez l’étape 1</v>
      </c>
      <c r="M1993" s="56" t="str">
        <f>IF(ISTEXT(overallRate),"Effectuez l’étape 1",IF(OR(COUNT($C1993,I1993)&lt;&gt;2,overallRate=0),0,IF(E1993="Yes",ROUND(MAX(IF($B1993="Non - avec lien de dépendance",0,MIN((0.75*I1993),847)),MIN(I1993,(0.75*$C1993),847)),2),S1993)))</f>
        <v>Effectuez l’étape 1</v>
      </c>
      <c r="N1993" s="56" t="str">
        <f>IF(ISTEXT(overallRate),"Effectuez l’étape 1",IF(OR(COUNT($C1993,J1993)&lt;&gt;2,overallRate=0),0,IF(F1993="Yes",ROUND(MAX(IF($B1993="Non - avec lien de dépendance",0,MIN((0.75*J1993),847)),MIN(J1993,(0.75*$C1993),847)),2),T1993)))</f>
        <v>Effectuez l’étape 1</v>
      </c>
      <c r="O1993" s="56" t="str">
        <f>IF(ISTEXT(overallRate),"Effectuez l’étape 1",IF(OR(COUNT($C1993,K1993)&lt;&gt;2,overallRate=0),0,IF(G1993="Yes",ROUND(MAX(IF($B1993="Non - avec lien de dépendance",0,MIN((0.75*K1993),847)),MIN(K1993,(0.75*$C1993),847)),2),U1993)))</f>
        <v>Effectuez l’étape 1</v>
      </c>
      <c r="P1993" s="3">
        <f t="shared" si="31"/>
        <v>0</v>
      </c>
      <c r="R1993" s="110" t="e">
        <f>IF(revenueReduction&gt;0.3,MAX(IF($B1993="Non - avec lien de dépendance",MIN(1129,H1993,$C1993)*overallRate,MIN(1129,H1993)*overallRate),ROUND(MAX(IF($B1993="Non - avec lien de dépendance",0,MIN((0.75*H1993),847)),MIN(H1993,(0.75*$C1993),847)),2)),IF($B1993="Non - avec lien de dépendance",MIN(1129,H1993,$C1993)*overallRate,MIN(1129,H1993)*overallRate))</f>
        <v>#VALUE!</v>
      </c>
      <c r="S1993" s="110" t="e">
        <f>IF(revenueReduction&gt;0.3,MAX(IF($B1993="Non - avec lien de dépendance",MIN(1129,I1993,$C1993)*overallRate,MIN(1129,I1993)*overallRate),ROUND(MAX(IF($B1993="Non - avec lien de dépendance",0,MIN((0.75*I1993),847)),MIN(I1993,(0.75*$C1993),847)),2)),IF($B1993="Non - avec lien de dépendance",MIN(1129,I1993,$C1993)*overallRate,MIN(1129,I1993)*overallRate))</f>
        <v>#VALUE!</v>
      </c>
      <c r="T1993" s="110" t="e">
        <f>IF(revenueReduction&gt;0.3,MAX(IF($B1993="Non - avec lien de dépendance",MIN(1129,J1993,$C1993)*overallRate,MIN(1129,J1993)*overallRate),ROUND(MAX(IF($B1993="Non - avec lien de dépendance",0,MIN((0.75*J1993),847)),MIN(J1993,(0.75*$C1993),847)),2)),IF($B1993="Non - avec lien de dépendance",MIN(1129,J1993,$C1993)*overallRate,MIN(1129,J1993)*overallRate))</f>
        <v>#VALUE!</v>
      </c>
      <c r="U1993" s="110" t="e">
        <f>IF(revenueReduction&gt;0.3,MAX(IF($B1993="Non - avec lien de dépendance",MIN(1129,K1993,$C1993)*overallRate,MIN(1129,K1993)*overallRate),ROUND(MAX(IF($B1993="Non - avec lien de dépendance",0,MIN((0.75*K1993),847)),MIN(K1993,(0.75*$C1993),847)),2)),IF($B1993="Non - avec lien de dépendance",MIN(1129,K1993,$C1993)*overallRate,MIN(1129,K1993)*overallRate))</f>
        <v>#VALUE!</v>
      </c>
    </row>
    <row r="1994" spans="12:21" x14ac:dyDescent="0.5">
      <c r="L1994" s="56" t="str">
        <f>IF(ISTEXT(overallRate),"Effectuez l’étape 1",IF(OR(COUNT($C1994,H1994)&lt;&gt;2,overallRate=0),0,IF(D1994="Oui",ROUND(MAX(IF($B1994="Non - avec lien de dépendance",0,MIN((0.75*H1994),847)),MIN(H1994,(0.75*$C1994),847)),2),R1994)))</f>
        <v>Effectuez l’étape 1</v>
      </c>
      <c r="M1994" s="56" t="str">
        <f>IF(ISTEXT(overallRate),"Effectuez l’étape 1",IF(OR(COUNT($C1994,I1994)&lt;&gt;2,overallRate=0),0,IF(E1994="Yes",ROUND(MAX(IF($B1994="Non - avec lien de dépendance",0,MIN((0.75*I1994),847)),MIN(I1994,(0.75*$C1994),847)),2),S1994)))</f>
        <v>Effectuez l’étape 1</v>
      </c>
      <c r="N1994" s="56" t="str">
        <f>IF(ISTEXT(overallRate),"Effectuez l’étape 1",IF(OR(COUNT($C1994,J1994)&lt;&gt;2,overallRate=0),0,IF(F1994="Yes",ROUND(MAX(IF($B1994="Non - avec lien de dépendance",0,MIN((0.75*J1994),847)),MIN(J1994,(0.75*$C1994),847)),2),T1994)))</f>
        <v>Effectuez l’étape 1</v>
      </c>
      <c r="O1994" s="56" t="str">
        <f>IF(ISTEXT(overallRate),"Effectuez l’étape 1",IF(OR(COUNT($C1994,K1994)&lt;&gt;2,overallRate=0),0,IF(G1994="Yes",ROUND(MAX(IF($B1994="Non - avec lien de dépendance",0,MIN((0.75*K1994),847)),MIN(K1994,(0.75*$C1994),847)),2),U1994)))</f>
        <v>Effectuez l’étape 1</v>
      </c>
      <c r="P1994" s="3">
        <f t="shared" si="31"/>
        <v>0</v>
      </c>
      <c r="R1994" s="110" t="e">
        <f>IF(revenueReduction&gt;0.3,MAX(IF($B1994="Non - avec lien de dépendance",MIN(1129,H1994,$C1994)*overallRate,MIN(1129,H1994)*overallRate),ROUND(MAX(IF($B1994="Non - avec lien de dépendance",0,MIN((0.75*H1994),847)),MIN(H1994,(0.75*$C1994),847)),2)),IF($B1994="Non - avec lien de dépendance",MIN(1129,H1994,$C1994)*overallRate,MIN(1129,H1994)*overallRate))</f>
        <v>#VALUE!</v>
      </c>
      <c r="S1994" s="110" t="e">
        <f>IF(revenueReduction&gt;0.3,MAX(IF($B1994="Non - avec lien de dépendance",MIN(1129,I1994,$C1994)*overallRate,MIN(1129,I1994)*overallRate),ROUND(MAX(IF($B1994="Non - avec lien de dépendance",0,MIN((0.75*I1994),847)),MIN(I1994,(0.75*$C1994),847)),2)),IF($B1994="Non - avec lien de dépendance",MIN(1129,I1994,$C1994)*overallRate,MIN(1129,I1994)*overallRate))</f>
        <v>#VALUE!</v>
      </c>
      <c r="T1994" s="110" t="e">
        <f>IF(revenueReduction&gt;0.3,MAX(IF($B1994="Non - avec lien de dépendance",MIN(1129,J1994,$C1994)*overallRate,MIN(1129,J1994)*overallRate),ROUND(MAX(IF($B1994="Non - avec lien de dépendance",0,MIN((0.75*J1994),847)),MIN(J1994,(0.75*$C1994),847)),2)),IF($B1994="Non - avec lien de dépendance",MIN(1129,J1994,$C1994)*overallRate,MIN(1129,J1994)*overallRate))</f>
        <v>#VALUE!</v>
      </c>
      <c r="U1994" s="110" t="e">
        <f>IF(revenueReduction&gt;0.3,MAX(IF($B1994="Non - avec lien de dépendance",MIN(1129,K1994,$C1994)*overallRate,MIN(1129,K1994)*overallRate),ROUND(MAX(IF($B1994="Non - avec lien de dépendance",0,MIN((0.75*K1994),847)),MIN(K1994,(0.75*$C1994),847)),2)),IF($B1994="Non - avec lien de dépendance",MIN(1129,K1994,$C1994)*overallRate,MIN(1129,K1994)*overallRate))</f>
        <v>#VALUE!</v>
      </c>
    </row>
    <row r="1995" spans="12:21" x14ac:dyDescent="0.5">
      <c r="L1995" s="56" t="str">
        <f>IF(ISTEXT(overallRate),"Effectuez l’étape 1",IF(OR(COUNT($C1995,H1995)&lt;&gt;2,overallRate=0),0,IF(D1995="Oui",ROUND(MAX(IF($B1995="Non - avec lien de dépendance",0,MIN((0.75*H1995),847)),MIN(H1995,(0.75*$C1995),847)),2),R1995)))</f>
        <v>Effectuez l’étape 1</v>
      </c>
      <c r="M1995" s="56" t="str">
        <f>IF(ISTEXT(overallRate),"Effectuez l’étape 1",IF(OR(COUNT($C1995,I1995)&lt;&gt;2,overallRate=0),0,IF(E1995="Yes",ROUND(MAX(IF($B1995="Non - avec lien de dépendance",0,MIN((0.75*I1995),847)),MIN(I1995,(0.75*$C1995),847)),2),S1995)))</f>
        <v>Effectuez l’étape 1</v>
      </c>
      <c r="N1995" s="56" t="str">
        <f>IF(ISTEXT(overallRate),"Effectuez l’étape 1",IF(OR(COUNT($C1995,J1995)&lt;&gt;2,overallRate=0),0,IF(F1995="Yes",ROUND(MAX(IF($B1995="Non - avec lien de dépendance",0,MIN((0.75*J1995),847)),MIN(J1995,(0.75*$C1995),847)),2),T1995)))</f>
        <v>Effectuez l’étape 1</v>
      </c>
      <c r="O1995" s="56" t="str">
        <f>IF(ISTEXT(overallRate),"Effectuez l’étape 1",IF(OR(COUNT($C1995,K1995)&lt;&gt;2,overallRate=0),0,IF(G1995="Yes",ROUND(MAX(IF($B1995="Non - avec lien de dépendance",0,MIN((0.75*K1995),847)),MIN(K1995,(0.75*$C1995),847)),2),U1995)))</f>
        <v>Effectuez l’étape 1</v>
      </c>
      <c r="P1995" s="3">
        <f t="shared" si="31"/>
        <v>0</v>
      </c>
      <c r="R1995" s="110" t="e">
        <f>IF(revenueReduction&gt;0.3,MAX(IF($B1995="Non - avec lien de dépendance",MIN(1129,H1995,$C1995)*overallRate,MIN(1129,H1995)*overallRate),ROUND(MAX(IF($B1995="Non - avec lien de dépendance",0,MIN((0.75*H1995),847)),MIN(H1995,(0.75*$C1995),847)),2)),IF($B1995="Non - avec lien de dépendance",MIN(1129,H1995,$C1995)*overallRate,MIN(1129,H1995)*overallRate))</f>
        <v>#VALUE!</v>
      </c>
      <c r="S1995" s="110" t="e">
        <f>IF(revenueReduction&gt;0.3,MAX(IF($B1995="Non - avec lien de dépendance",MIN(1129,I1995,$C1995)*overallRate,MIN(1129,I1995)*overallRate),ROUND(MAX(IF($B1995="Non - avec lien de dépendance",0,MIN((0.75*I1995),847)),MIN(I1995,(0.75*$C1995),847)),2)),IF($B1995="Non - avec lien de dépendance",MIN(1129,I1995,$C1995)*overallRate,MIN(1129,I1995)*overallRate))</f>
        <v>#VALUE!</v>
      </c>
      <c r="T1995" s="110" t="e">
        <f>IF(revenueReduction&gt;0.3,MAX(IF($B1995="Non - avec lien de dépendance",MIN(1129,J1995,$C1995)*overallRate,MIN(1129,J1995)*overallRate),ROUND(MAX(IF($B1995="Non - avec lien de dépendance",0,MIN((0.75*J1995),847)),MIN(J1995,(0.75*$C1995),847)),2)),IF($B1995="Non - avec lien de dépendance",MIN(1129,J1995,$C1995)*overallRate,MIN(1129,J1995)*overallRate))</f>
        <v>#VALUE!</v>
      </c>
      <c r="U1995" s="110" t="e">
        <f>IF(revenueReduction&gt;0.3,MAX(IF($B1995="Non - avec lien de dépendance",MIN(1129,K1995,$C1995)*overallRate,MIN(1129,K1995)*overallRate),ROUND(MAX(IF($B1995="Non - avec lien de dépendance",0,MIN((0.75*K1995),847)),MIN(K1995,(0.75*$C1995),847)),2)),IF($B1995="Non - avec lien de dépendance",MIN(1129,K1995,$C1995)*overallRate,MIN(1129,K1995)*overallRate))</f>
        <v>#VALUE!</v>
      </c>
    </row>
    <row r="1996" spans="12:21" x14ac:dyDescent="0.5">
      <c r="L1996" s="56" t="str">
        <f>IF(ISTEXT(overallRate),"Effectuez l’étape 1",IF(OR(COUNT($C1996,H1996)&lt;&gt;2,overallRate=0),0,IF(D1996="Oui",ROUND(MAX(IF($B1996="Non - avec lien de dépendance",0,MIN((0.75*H1996),847)),MIN(H1996,(0.75*$C1996),847)),2),R1996)))</f>
        <v>Effectuez l’étape 1</v>
      </c>
      <c r="M1996" s="56" t="str">
        <f>IF(ISTEXT(overallRate),"Effectuez l’étape 1",IF(OR(COUNT($C1996,I1996)&lt;&gt;2,overallRate=0),0,IF(E1996="Yes",ROUND(MAX(IF($B1996="Non - avec lien de dépendance",0,MIN((0.75*I1996),847)),MIN(I1996,(0.75*$C1996),847)),2),S1996)))</f>
        <v>Effectuez l’étape 1</v>
      </c>
      <c r="N1996" s="56" t="str">
        <f>IF(ISTEXT(overallRate),"Effectuez l’étape 1",IF(OR(COUNT($C1996,J1996)&lt;&gt;2,overallRate=0),0,IF(F1996="Yes",ROUND(MAX(IF($B1996="Non - avec lien de dépendance",0,MIN((0.75*J1996),847)),MIN(J1996,(0.75*$C1996),847)),2),T1996)))</f>
        <v>Effectuez l’étape 1</v>
      </c>
      <c r="O1996" s="56" t="str">
        <f>IF(ISTEXT(overallRate),"Effectuez l’étape 1",IF(OR(COUNT($C1996,K1996)&lt;&gt;2,overallRate=0),0,IF(G1996="Yes",ROUND(MAX(IF($B1996="Non - avec lien de dépendance",0,MIN((0.75*K1996),847)),MIN(K1996,(0.75*$C1996),847)),2),U1996)))</f>
        <v>Effectuez l’étape 1</v>
      </c>
      <c r="P1996" s="3">
        <f t="shared" si="31"/>
        <v>0</v>
      </c>
      <c r="R1996" s="110" t="e">
        <f>IF(revenueReduction&gt;0.3,MAX(IF($B1996="Non - avec lien de dépendance",MIN(1129,H1996,$C1996)*overallRate,MIN(1129,H1996)*overallRate),ROUND(MAX(IF($B1996="Non - avec lien de dépendance",0,MIN((0.75*H1996),847)),MIN(H1996,(0.75*$C1996),847)),2)),IF($B1996="Non - avec lien de dépendance",MIN(1129,H1996,$C1996)*overallRate,MIN(1129,H1996)*overallRate))</f>
        <v>#VALUE!</v>
      </c>
      <c r="S1996" s="110" t="e">
        <f>IF(revenueReduction&gt;0.3,MAX(IF($B1996="Non - avec lien de dépendance",MIN(1129,I1996,$C1996)*overallRate,MIN(1129,I1996)*overallRate),ROUND(MAX(IF($B1996="Non - avec lien de dépendance",0,MIN((0.75*I1996),847)),MIN(I1996,(0.75*$C1996),847)),2)),IF($B1996="Non - avec lien de dépendance",MIN(1129,I1996,$C1996)*overallRate,MIN(1129,I1996)*overallRate))</f>
        <v>#VALUE!</v>
      </c>
      <c r="T1996" s="110" t="e">
        <f>IF(revenueReduction&gt;0.3,MAX(IF($B1996="Non - avec lien de dépendance",MIN(1129,J1996,$C1996)*overallRate,MIN(1129,J1996)*overallRate),ROUND(MAX(IF($B1996="Non - avec lien de dépendance",0,MIN((0.75*J1996),847)),MIN(J1996,(0.75*$C1996),847)),2)),IF($B1996="Non - avec lien de dépendance",MIN(1129,J1996,$C1996)*overallRate,MIN(1129,J1996)*overallRate))</f>
        <v>#VALUE!</v>
      </c>
      <c r="U1996" s="110" t="e">
        <f>IF(revenueReduction&gt;0.3,MAX(IF($B1996="Non - avec lien de dépendance",MIN(1129,K1996,$C1996)*overallRate,MIN(1129,K1996)*overallRate),ROUND(MAX(IF($B1996="Non - avec lien de dépendance",0,MIN((0.75*K1996),847)),MIN(K1996,(0.75*$C1996),847)),2)),IF($B1996="Non - avec lien de dépendance",MIN(1129,K1996,$C1996)*overallRate,MIN(1129,K1996)*overallRate))</f>
        <v>#VALUE!</v>
      </c>
    </row>
    <row r="1997" spans="12:21" x14ac:dyDescent="0.5">
      <c r="L1997" s="56" t="str">
        <f>IF(ISTEXT(overallRate),"Effectuez l’étape 1",IF(OR(COUNT($C1997,H1997)&lt;&gt;2,overallRate=0),0,IF(D1997="Oui",ROUND(MAX(IF($B1997="Non - avec lien de dépendance",0,MIN((0.75*H1997),847)),MIN(H1997,(0.75*$C1997),847)),2),R1997)))</f>
        <v>Effectuez l’étape 1</v>
      </c>
      <c r="M1997" s="56" t="str">
        <f>IF(ISTEXT(overallRate),"Effectuez l’étape 1",IF(OR(COUNT($C1997,I1997)&lt;&gt;2,overallRate=0),0,IF(E1997="Yes",ROUND(MAX(IF($B1997="Non - avec lien de dépendance",0,MIN((0.75*I1997),847)),MIN(I1997,(0.75*$C1997),847)),2),S1997)))</f>
        <v>Effectuez l’étape 1</v>
      </c>
      <c r="N1997" s="56" t="str">
        <f>IF(ISTEXT(overallRate),"Effectuez l’étape 1",IF(OR(COUNT($C1997,J1997)&lt;&gt;2,overallRate=0),0,IF(F1997="Yes",ROUND(MAX(IF($B1997="Non - avec lien de dépendance",0,MIN((0.75*J1997),847)),MIN(J1997,(0.75*$C1997),847)),2),T1997)))</f>
        <v>Effectuez l’étape 1</v>
      </c>
      <c r="O1997" s="56" t="str">
        <f>IF(ISTEXT(overallRate),"Effectuez l’étape 1",IF(OR(COUNT($C1997,K1997)&lt;&gt;2,overallRate=0),0,IF(G1997="Yes",ROUND(MAX(IF($B1997="Non - avec lien de dépendance",0,MIN((0.75*K1997),847)),MIN(K1997,(0.75*$C1997),847)),2),U1997)))</f>
        <v>Effectuez l’étape 1</v>
      </c>
      <c r="P1997" s="3">
        <f t="shared" si="31"/>
        <v>0</v>
      </c>
      <c r="R1997" s="110" t="e">
        <f>IF(revenueReduction&gt;0.3,MAX(IF($B1997="Non - avec lien de dépendance",MIN(1129,H1997,$C1997)*overallRate,MIN(1129,H1997)*overallRate),ROUND(MAX(IF($B1997="Non - avec lien de dépendance",0,MIN((0.75*H1997),847)),MIN(H1997,(0.75*$C1997),847)),2)),IF($B1997="Non - avec lien de dépendance",MIN(1129,H1997,$C1997)*overallRate,MIN(1129,H1997)*overallRate))</f>
        <v>#VALUE!</v>
      </c>
      <c r="S1997" s="110" t="e">
        <f>IF(revenueReduction&gt;0.3,MAX(IF($B1997="Non - avec lien de dépendance",MIN(1129,I1997,$C1997)*overallRate,MIN(1129,I1997)*overallRate),ROUND(MAX(IF($B1997="Non - avec lien de dépendance",0,MIN((0.75*I1997),847)),MIN(I1997,(0.75*$C1997),847)),2)),IF($B1997="Non - avec lien de dépendance",MIN(1129,I1997,$C1997)*overallRate,MIN(1129,I1997)*overallRate))</f>
        <v>#VALUE!</v>
      </c>
      <c r="T1997" s="110" t="e">
        <f>IF(revenueReduction&gt;0.3,MAX(IF($B1997="Non - avec lien de dépendance",MIN(1129,J1997,$C1997)*overallRate,MIN(1129,J1997)*overallRate),ROUND(MAX(IF($B1997="Non - avec lien de dépendance",0,MIN((0.75*J1997),847)),MIN(J1997,(0.75*$C1997),847)),2)),IF($B1997="Non - avec lien de dépendance",MIN(1129,J1997,$C1997)*overallRate,MIN(1129,J1997)*overallRate))</f>
        <v>#VALUE!</v>
      </c>
      <c r="U1997" s="110" t="e">
        <f>IF(revenueReduction&gt;0.3,MAX(IF($B1997="Non - avec lien de dépendance",MIN(1129,K1997,$C1997)*overallRate,MIN(1129,K1997)*overallRate),ROUND(MAX(IF($B1997="Non - avec lien de dépendance",0,MIN((0.75*K1997),847)),MIN(K1997,(0.75*$C1997),847)),2)),IF($B1997="Non - avec lien de dépendance",MIN(1129,K1997,$C1997)*overallRate,MIN(1129,K1997)*overallRate))</f>
        <v>#VALUE!</v>
      </c>
    </row>
    <row r="1998" spans="12:21" x14ac:dyDescent="0.5">
      <c r="L1998" s="56" t="str">
        <f>IF(ISTEXT(overallRate),"Effectuez l’étape 1",IF(OR(COUNT($C1998,H1998)&lt;&gt;2,overallRate=0),0,IF(D1998="Oui",ROUND(MAX(IF($B1998="Non - avec lien de dépendance",0,MIN((0.75*H1998),847)),MIN(H1998,(0.75*$C1998),847)),2),R1998)))</f>
        <v>Effectuez l’étape 1</v>
      </c>
      <c r="M1998" s="56" t="str">
        <f>IF(ISTEXT(overallRate),"Effectuez l’étape 1",IF(OR(COUNT($C1998,I1998)&lt;&gt;2,overallRate=0),0,IF(E1998="Yes",ROUND(MAX(IF($B1998="Non - avec lien de dépendance",0,MIN((0.75*I1998),847)),MIN(I1998,(0.75*$C1998),847)),2),S1998)))</f>
        <v>Effectuez l’étape 1</v>
      </c>
      <c r="N1998" s="56" t="str">
        <f>IF(ISTEXT(overallRate),"Effectuez l’étape 1",IF(OR(COUNT($C1998,J1998)&lt;&gt;2,overallRate=0),0,IF(F1998="Yes",ROUND(MAX(IF($B1998="Non - avec lien de dépendance",0,MIN((0.75*J1998),847)),MIN(J1998,(0.75*$C1998),847)),2),T1998)))</f>
        <v>Effectuez l’étape 1</v>
      </c>
      <c r="O1998" s="56" t="str">
        <f>IF(ISTEXT(overallRate),"Effectuez l’étape 1",IF(OR(COUNT($C1998,K1998)&lt;&gt;2,overallRate=0),0,IF(G1998="Yes",ROUND(MAX(IF($B1998="Non - avec lien de dépendance",0,MIN((0.75*K1998),847)),MIN(K1998,(0.75*$C1998),847)),2),U1998)))</f>
        <v>Effectuez l’étape 1</v>
      </c>
      <c r="P1998" s="3">
        <f t="shared" si="31"/>
        <v>0</v>
      </c>
      <c r="R1998" s="110" t="e">
        <f>IF(revenueReduction&gt;0.3,MAX(IF($B1998="Non - avec lien de dépendance",MIN(1129,H1998,$C1998)*overallRate,MIN(1129,H1998)*overallRate),ROUND(MAX(IF($B1998="Non - avec lien de dépendance",0,MIN((0.75*H1998),847)),MIN(H1998,(0.75*$C1998),847)),2)),IF($B1998="Non - avec lien de dépendance",MIN(1129,H1998,$C1998)*overallRate,MIN(1129,H1998)*overallRate))</f>
        <v>#VALUE!</v>
      </c>
      <c r="S1998" s="110" t="e">
        <f>IF(revenueReduction&gt;0.3,MAX(IF($B1998="Non - avec lien de dépendance",MIN(1129,I1998,$C1998)*overallRate,MIN(1129,I1998)*overallRate),ROUND(MAX(IF($B1998="Non - avec lien de dépendance",0,MIN((0.75*I1998),847)),MIN(I1998,(0.75*$C1998),847)),2)),IF($B1998="Non - avec lien de dépendance",MIN(1129,I1998,$C1998)*overallRate,MIN(1129,I1998)*overallRate))</f>
        <v>#VALUE!</v>
      </c>
      <c r="T1998" s="110" t="e">
        <f>IF(revenueReduction&gt;0.3,MAX(IF($B1998="Non - avec lien de dépendance",MIN(1129,J1998,$C1998)*overallRate,MIN(1129,J1998)*overallRate),ROUND(MAX(IF($B1998="Non - avec lien de dépendance",0,MIN((0.75*J1998),847)),MIN(J1998,(0.75*$C1998),847)),2)),IF($B1998="Non - avec lien de dépendance",MIN(1129,J1998,$C1998)*overallRate,MIN(1129,J1998)*overallRate))</f>
        <v>#VALUE!</v>
      </c>
      <c r="U1998" s="110" t="e">
        <f>IF(revenueReduction&gt;0.3,MAX(IF($B1998="Non - avec lien de dépendance",MIN(1129,K1998,$C1998)*overallRate,MIN(1129,K1998)*overallRate),ROUND(MAX(IF($B1998="Non - avec lien de dépendance",0,MIN((0.75*K1998),847)),MIN(K1998,(0.75*$C1998),847)),2)),IF($B1998="Non - avec lien de dépendance",MIN(1129,K1998,$C1998)*overallRate,MIN(1129,K1998)*overallRate))</f>
        <v>#VALUE!</v>
      </c>
    </row>
    <row r="1999" spans="12:21" x14ac:dyDescent="0.5">
      <c r="L1999" s="56" t="str">
        <f>IF(ISTEXT(overallRate),"Effectuez l’étape 1",IF(OR(COUNT($C1999,H1999)&lt;&gt;2,overallRate=0),0,IF(D1999="Oui",ROUND(MAX(IF($B1999="Non - avec lien de dépendance",0,MIN((0.75*H1999),847)),MIN(H1999,(0.75*$C1999),847)),2),R1999)))</f>
        <v>Effectuez l’étape 1</v>
      </c>
      <c r="M1999" s="56" t="str">
        <f>IF(ISTEXT(overallRate),"Effectuez l’étape 1",IF(OR(COUNT($C1999,I1999)&lt;&gt;2,overallRate=0),0,IF(E1999="Yes",ROUND(MAX(IF($B1999="Non - avec lien de dépendance",0,MIN((0.75*I1999),847)),MIN(I1999,(0.75*$C1999),847)),2),S1999)))</f>
        <v>Effectuez l’étape 1</v>
      </c>
      <c r="N1999" s="56" t="str">
        <f>IF(ISTEXT(overallRate),"Effectuez l’étape 1",IF(OR(COUNT($C1999,J1999)&lt;&gt;2,overallRate=0),0,IF(F1999="Yes",ROUND(MAX(IF($B1999="Non - avec lien de dépendance",0,MIN((0.75*J1999),847)),MIN(J1999,(0.75*$C1999),847)),2),T1999)))</f>
        <v>Effectuez l’étape 1</v>
      </c>
      <c r="O1999" s="56" t="str">
        <f>IF(ISTEXT(overallRate),"Effectuez l’étape 1",IF(OR(COUNT($C1999,K1999)&lt;&gt;2,overallRate=0),0,IF(G1999="Yes",ROUND(MAX(IF($B1999="Non - avec lien de dépendance",0,MIN((0.75*K1999),847)),MIN(K1999,(0.75*$C1999),847)),2),U1999)))</f>
        <v>Effectuez l’étape 1</v>
      </c>
      <c r="P1999" s="3">
        <f t="shared" si="31"/>
        <v>0</v>
      </c>
      <c r="R1999" s="110" t="e">
        <f>IF(revenueReduction&gt;0.3,MAX(IF($B1999="Non - avec lien de dépendance",MIN(1129,H1999,$C1999)*overallRate,MIN(1129,H1999)*overallRate),ROUND(MAX(IF($B1999="Non - avec lien de dépendance",0,MIN((0.75*H1999),847)),MIN(H1999,(0.75*$C1999),847)),2)),IF($B1999="Non - avec lien de dépendance",MIN(1129,H1999,$C1999)*overallRate,MIN(1129,H1999)*overallRate))</f>
        <v>#VALUE!</v>
      </c>
      <c r="S1999" s="110" t="e">
        <f>IF(revenueReduction&gt;0.3,MAX(IF($B1999="Non - avec lien de dépendance",MIN(1129,I1999,$C1999)*overallRate,MIN(1129,I1999)*overallRate),ROUND(MAX(IF($B1999="Non - avec lien de dépendance",0,MIN((0.75*I1999),847)),MIN(I1999,(0.75*$C1999),847)),2)),IF($B1999="Non - avec lien de dépendance",MIN(1129,I1999,$C1999)*overallRate,MIN(1129,I1999)*overallRate))</f>
        <v>#VALUE!</v>
      </c>
      <c r="T1999" s="110" t="e">
        <f>IF(revenueReduction&gt;0.3,MAX(IF($B1999="Non - avec lien de dépendance",MIN(1129,J1999,$C1999)*overallRate,MIN(1129,J1999)*overallRate),ROUND(MAX(IF($B1999="Non - avec lien de dépendance",0,MIN((0.75*J1999),847)),MIN(J1999,(0.75*$C1999),847)),2)),IF($B1999="Non - avec lien de dépendance",MIN(1129,J1999,$C1999)*overallRate,MIN(1129,J1999)*overallRate))</f>
        <v>#VALUE!</v>
      </c>
      <c r="U1999" s="110" t="e">
        <f>IF(revenueReduction&gt;0.3,MAX(IF($B1999="Non - avec lien de dépendance",MIN(1129,K1999,$C1999)*overallRate,MIN(1129,K1999)*overallRate),ROUND(MAX(IF($B1999="Non - avec lien de dépendance",0,MIN((0.75*K1999),847)),MIN(K1999,(0.75*$C1999),847)),2)),IF($B1999="Non - avec lien de dépendance",MIN(1129,K1999,$C1999)*overallRate,MIN(1129,K1999)*overallRate))</f>
        <v>#VALUE!</v>
      </c>
    </row>
    <row r="2000" spans="12:21" x14ac:dyDescent="0.5">
      <c r="L2000" s="56" t="str">
        <f>IF(ISTEXT(overallRate),"Effectuez l’étape 1",IF(OR(COUNT($C2000,H2000)&lt;&gt;2,overallRate=0),0,IF(D2000="Oui",ROUND(MAX(IF($B2000="Non - avec lien de dépendance",0,MIN((0.75*H2000),847)),MIN(H2000,(0.75*$C2000),847)),2),R2000)))</f>
        <v>Effectuez l’étape 1</v>
      </c>
      <c r="M2000" s="56" t="str">
        <f>IF(ISTEXT(overallRate),"Effectuez l’étape 1",IF(OR(COUNT($C2000,I2000)&lt;&gt;2,overallRate=0),0,IF(E2000="Yes",ROUND(MAX(IF($B2000="Non - avec lien de dépendance",0,MIN((0.75*I2000),847)),MIN(I2000,(0.75*$C2000),847)),2),S2000)))</f>
        <v>Effectuez l’étape 1</v>
      </c>
      <c r="N2000" s="56" t="str">
        <f>IF(ISTEXT(overallRate),"Effectuez l’étape 1",IF(OR(COUNT($C2000,J2000)&lt;&gt;2,overallRate=0),0,IF(F2000="Yes",ROUND(MAX(IF($B2000="Non - avec lien de dépendance",0,MIN((0.75*J2000),847)),MIN(J2000,(0.75*$C2000),847)),2),T2000)))</f>
        <v>Effectuez l’étape 1</v>
      </c>
      <c r="O2000" s="56" t="str">
        <f>IF(ISTEXT(overallRate),"Effectuez l’étape 1",IF(OR(COUNT($C2000,K2000)&lt;&gt;2,overallRate=0),0,IF(G2000="Yes",ROUND(MAX(IF($B2000="Non - avec lien de dépendance",0,MIN((0.75*K2000),847)),MIN(K2000,(0.75*$C2000),847)),2),U2000)))</f>
        <v>Effectuez l’étape 1</v>
      </c>
      <c r="P2000" s="3">
        <f t="shared" si="31"/>
        <v>0</v>
      </c>
      <c r="R2000" s="110" t="e">
        <f>IF(revenueReduction&gt;0.3,MAX(IF($B2000="Non - avec lien de dépendance",MIN(1129,H2000,$C2000)*overallRate,MIN(1129,H2000)*overallRate),ROUND(MAX(IF($B2000="Non - avec lien de dépendance",0,MIN((0.75*H2000),847)),MIN(H2000,(0.75*$C2000),847)),2)),IF($B2000="Non - avec lien de dépendance",MIN(1129,H2000,$C2000)*overallRate,MIN(1129,H2000)*overallRate))</f>
        <v>#VALUE!</v>
      </c>
      <c r="S2000" s="110" t="e">
        <f>IF(revenueReduction&gt;0.3,MAX(IF($B2000="Non - avec lien de dépendance",MIN(1129,I2000,$C2000)*overallRate,MIN(1129,I2000)*overallRate),ROUND(MAX(IF($B2000="Non - avec lien de dépendance",0,MIN((0.75*I2000),847)),MIN(I2000,(0.75*$C2000),847)),2)),IF($B2000="Non - avec lien de dépendance",MIN(1129,I2000,$C2000)*overallRate,MIN(1129,I2000)*overallRate))</f>
        <v>#VALUE!</v>
      </c>
      <c r="T2000" s="110" t="e">
        <f>IF(revenueReduction&gt;0.3,MAX(IF($B2000="Non - avec lien de dépendance",MIN(1129,J2000,$C2000)*overallRate,MIN(1129,J2000)*overallRate),ROUND(MAX(IF($B2000="Non - avec lien de dépendance",0,MIN((0.75*J2000),847)),MIN(J2000,(0.75*$C2000),847)),2)),IF($B2000="Non - avec lien de dépendance",MIN(1129,J2000,$C2000)*overallRate,MIN(1129,J2000)*overallRate))</f>
        <v>#VALUE!</v>
      </c>
      <c r="U2000" s="110" t="e">
        <f>IF(revenueReduction&gt;0.3,MAX(IF($B2000="Non - avec lien de dépendance",MIN(1129,K2000,$C2000)*overallRate,MIN(1129,K2000)*overallRate),ROUND(MAX(IF($B2000="Non - avec lien de dépendance",0,MIN((0.75*K2000),847)),MIN(K2000,(0.75*$C2000),847)),2)),IF($B2000="Non - avec lien de dépendance",MIN(1129,K2000,$C2000)*overallRate,MIN(1129,K2000)*overallRate))</f>
        <v>#VALUE!</v>
      </c>
    </row>
    <row r="2001" spans="12:21" x14ac:dyDescent="0.5">
      <c r="L2001" s="56" t="str">
        <f>IF(ISTEXT(overallRate),"Effectuez l’étape 1",IF(OR(COUNT($C2001,H2001)&lt;&gt;2,overallRate=0),0,IF(D2001="Oui",ROUND(MAX(IF($B2001="Non - avec lien de dépendance",0,MIN((0.75*H2001),847)),MIN(H2001,(0.75*$C2001),847)),2),R2001)))</f>
        <v>Effectuez l’étape 1</v>
      </c>
      <c r="M2001" s="56" t="str">
        <f>IF(ISTEXT(overallRate),"Effectuez l’étape 1",IF(OR(COUNT($C2001,I2001)&lt;&gt;2,overallRate=0),0,IF(E2001="Yes",ROUND(MAX(IF($B2001="Non - avec lien de dépendance",0,MIN((0.75*I2001),847)),MIN(I2001,(0.75*$C2001),847)),2),S2001)))</f>
        <v>Effectuez l’étape 1</v>
      </c>
      <c r="N2001" s="56" t="str">
        <f>IF(ISTEXT(overallRate),"Effectuez l’étape 1",IF(OR(COUNT($C2001,J2001)&lt;&gt;2,overallRate=0),0,IF(F2001="Yes",ROUND(MAX(IF($B2001="Non - avec lien de dépendance",0,MIN((0.75*J2001),847)),MIN(J2001,(0.75*$C2001),847)),2),T2001)))</f>
        <v>Effectuez l’étape 1</v>
      </c>
      <c r="O2001" s="56" t="str">
        <f>IF(ISTEXT(overallRate),"Effectuez l’étape 1",IF(OR(COUNT($C2001,K2001)&lt;&gt;2,overallRate=0),0,IF(G2001="Yes",ROUND(MAX(IF($B2001="Non - avec lien de dépendance",0,MIN((0.75*K2001),847)),MIN(K2001,(0.75*$C2001),847)),2),U2001)))</f>
        <v>Effectuez l’étape 1</v>
      </c>
      <c r="P2001" s="3">
        <f t="shared" si="31"/>
        <v>0</v>
      </c>
      <c r="R2001" s="110" t="e">
        <f>IF(revenueReduction&gt;0.3,MAX(IF($B2001="Non - avec lien de dépendance",MIN(1129,H2001,$C2001)*overallRate,MIN(1129,H2001)*overallRate),ROUND(MAX(IF($B2001="Non - avec lien de dépendance",0,MIN((0.75*H2001),847)),MIN(H2001,(0.75*$C2001),847)),2)),IF($B2001="Non - avec lien de dépendance",MIN(1129,H2001,$C2001)*overallRate,MIN(1129,H2001)*overallRate))</f>
        <v>#VALUE!</v>
      </c>
      <c r="S2001" s="110" t="e">
        <f>IF(revenueReduction&gt;0.3,MAX(IF($B2001="Non - avec lien de dépendance",MIN(1129,I2001,$C2001)*overallRate,MIN(1129,I2001)*overallRate),ROUND(MAX(IF($B2001="Non - avec lien de dépendance",0,MIN((0.75*I2001),847)),MIN(I2001,(0.75*$C2001),847)),2)),IF($B2001="Non - avec lien de dépendance",MIN(1129,I2001,$C2001)*overallRate,MIN(1129,I2001)*overallRate))</f>
        <v>#VALUE!</v>
      </c>
      <c r="T2001" s="110" t="e">
        <f>IF(revenueReduction&gt;0.3,MAX(IF($B2001="Non - avec lien de dépendance",MIN(1129,J2001,$C2001)*overallRate,MIN(1129,J2001)*overallRate),ROUND(MAX(IF($B2001="Non - avec lien de dépendance",0,MIN((0.75*J2001),847)),MIN(J2001,(0.75*$C2001),847)),2)),IF($B2001="Non - avec lien de dépendance",MIN(1129,J2001,$C2001)*overallRate,MIN(1129,J2001)*overallRate))</f>
        <v>#VALUE!</v>
      </c>
      <c r="U2001" s="110" t="e">
        <f>IF(revenueReduction&gt;0.3,MAX(IF($B2001="Non - avec lien de dépendance",MIN(1129,K2001,$C2001)*overallRate,MIN(1129,K2001)*overallRate),ROUND(MAX(IF($B2001="Non - avec lien de dépendance",0,MIN((0.75*K2001),847)),MIN(K2001,(0.75*$C2001),847)),2)),IF($B2001="Non - avec lien de dépendance",MIN(1129,K2001,$C2001)*overallRate,MIN(1129,K2001)*overallRate))</f>
        <v>#VALUE!</v>
      </c>
    </row>
    <row r="2002" spans="12:21" x14ac:dyDescent="0.5">
      <c r="L2002" s="56" t="str">
        <f>IF(ISTEXT(overallRate),"Effectuez l’étape 1",IF(OR(COUNT($C2002,H2002)&lt;&gt;2,overallRate=0),0,IF(D2002="Oui",ROUND(MAX(IF($B2002="Non - avec lien de dépendance",0,MIN((0.75*H2002),847)),MIN(H2002,(0.75*$C2002),847)),2),R2002)))</f>
        <v>Effectuez l’étape 1</v>
      </c>
      <c r="M2002" s="56" t="str">
        <f>IF(ISTEXT(overallRate),"Effectuez l’étape 1",IF(OR(COUNT($C2002,I2002)&lt;&gt;2,overallRate=0),0,IF(E2002="Yes",ROUND(MAX(IF($B2002="Non - avec lien de dépendance",0,MIN((0.75*I2002),847)),MIN(I2002,(0.75*$C2002),847)),2),S2002)))</f>
        <v>Effectuez l’étape 1</v>
      </c>
      <c r="N2002" s="56" t="str">
        <f>IF(ISTEXT(overallRate),"Effectuez l’étape 1",IF(OR(COUNT($C2002,J2002)&lt;&gt;2,overallRate=0),0,IF(F2002="Yes",ROUND(MAX(IF($B2002="Non - avec lien de dépendance",0,MIN((0.75*J2002),847)),MIN(J2002,(0.75*$C2002),847)),2),T2002)))</f>
        <v>Effectuez l’étape 1</v>
      </c>
      <c r="O2002" s="56" t="str">
        <f>IF(ISTEXT(overallRate),"Effectuez l’étape 1",IF(OR(COUNT($C2002,K2002)&lt;&gt;2,overallRate=0),0,IF(G2002="Yes",ROUND(MAX(IF($B2002="Non - avec lien de dépendance",0,MIN((0.75*K2002),847)),MIN(K2002,(0.75*$C2002),847)),2),U2002)))</f>
        <v>Effectuez l’étape 1</v>
      </c>
      <c r="P2002" s="3">
        <f t="shared" si="31"/>
        <v>0</v>
      </c>
      <c r="R2002" s="110" t="e">
        <f>IF(revenueReduction&gt;0.3,MAX(IF($B2002="Non - avec lien de dépendance",MIN(1129,H2002,$C2002)*overallRate,MIN(1129,H2002)*overallRate),ROUND(MAX(IF($B2002="Non - avec lien de dépendance",0,MIN((0.75*H2002),847)),MIN(H2002,(0.75*$C2002),847)),2)),IF($B2002="Non - avec lien de dépendance",MIN(1129,H2002,$C2002)*overallRate,MIN(1129,H2002)*overallRate))</f>
        <v>#VALUE!</v>
      </c>
      <c r="S2002" s="110" t="e">
        <f>IF(revenueReduction&gt;0.3,MAX(IF($B2002="Non - avec lien de dépendance",MIN(1129,I2002,$C2002)*overallRate,MIN(1129,I2002)*overallRate),ROUND(MAX(IF($B2002="Non - avec lien de dépendance",0,MIN((0.75*I2002),847)),MIN(I2002,(0.75*$C2002),847)),2)),IF($B2002="Non - avec lien de dépendance",MIN(1129,I2002,$C2002)*overallRate,MIN(1129,I2002)*overallRate))</f>
        <v>#VALUE!</v>
      </c>
      <c r="T2002" s="110" t="e">
        <f>IF(revenueReduction&gt;0.3,MAX(IF($B2002="Non - avec lien de dépendance",MIN(1129,J2002,$C2002)*overallRate,MIN(1129,J2002)*overallRate),ROUND(MAX(IF($B2002="Non - avec lien de dépendance",0,MIN((0.75*J2002),847)),MIN(J2002,(0.75*$C2002),847)),2)),IF($B2002="Non - avec lien de dépendance",MIN(1129,J2002,$C2002)*overallRate,MIN(1129,J2002)*overallRate))</f>
        <v>#VALUE!</v>
      </c>
      <c r="U2002" s="110" t="e">
        <f>IF(revenueReduction&gt;0.3,MAX(IF($B2002="Non - avec lien de dépendance",MIN(1129,K2002,$C2002)*overallRate,MIN(1129,K2002)*overallRate),ROUND(MAX(IF($B2002="Non - avec lien de dépendance",0,MIN((0.75*K2002),847)),MIN(K2002,(0.75*$C2002),847)),2)),IF($B2002="Non - avec lien de dépendance",MIN(1129,K2002,$C2002)*overallRate,MIN(1129,K2002)*overallRate))</f>
        <v>#VALUE!</v>
      </c>
    </row>
    <row r="2003" spans="12:21" x14ac:dyDescent="0.5">
      <c r="L2003" s="56" t="str">
        <f>IF(ISTEXT(overallRate),"Effectuez l’étape 1",IF(OR(COUNT($C2003,H2003)&lt;&gt;2,overallRate=0),0,IF(D2003="Oui",ROUND(MAX(IF($B2003="Non - avec lien de dépendance",0,MIN((0.75*H2003),847)),MIN(H2003,(0.75*$C2003),847)),2),R2003)))</f>
        <v>Effectuez l’étape 1</v>
      </c>
      <c r="M2003" s="56" t="str">
        <f>IF(ISTEXT(overallRate),"Effectuez l’étape 1",IF(OR(COUNT($C2003,I2003)&lt;&gt;2,overallRate=0),0,IF(E2003="Yes",ROUND(MAX(IF($B2003="Non - avec lien de dépendance",0,MIN((0.75*I2003),847)),MIN(I2003,(0.75*$C2003),847)),2),S2003)))</f>
        <v>Effectuez l’étape 1</v>
      </c>
      <c r="N2003" s="56" t="str">
        <f>IF(ISTEXT(overallRate),"Effectuez l’étape 1",IF(OR(COUNT($C2003,J2003)&lt;&gt;2,overallRate=0),0,IF(F2003="Yes",ROUND(MAX(IF($B2003="Non - avec lien de dépendance",0,MIN((0.75*J2003),847)),MIN(J2003,(0.75*$C2003),847)),2),T2003)))</f>
        <v>Effectuez l’étape 1</v>
      </c>
      <c r="O2003" s="56" t="str">
        <f>IF(ISTEXT(overallRate),"Effectuez l’étape 1",IF(OR(COUNT($C2003,K2003)&lt;&gt;2,overallRate=0),0,IF(G2003="Yes",ROUND(MAX(IF($B2003="Non - avec lien de dépendance",0,MIN((0.75*K2003),847)),MIN(K2003,(0.75*$C2003),847)),2),U2003)))</f>
        <v>Effectuez l’étape 1</v>
      </c>
      <c r="P2003" s="3">
        <f t="shared" si="31"/>
        <v>0</v>
      </c>
      <c r="R2003" s="110" t="e">
        <f>IF(revenueReduction&gt;0.3,MAX(IF($B2003="Non - avec lien de dépendance",MIN(1129,H2003,$C2003)*overallRate,MIN(1129,H2003)*overallRate),ROUND(MAX(IF($B2003="Non - avec lien de dépendance",0,MIN((0.75*H2003),847)),MIN(H2003,(0.75*$C2003),847)),2)),IF($B2003="Non - avec lien de dépendance",MIN(1129,H2003,$C2003)*overallRate,MIN(1129,H2003)*overallRate))</f>
        <v>#VALUE!</v>
      </c>
      <c r="S2003" s="110" t="e">
        <f>IF(revenueReduction&gt;0.3,MAX(IF($B2003="Non - avec lien de dépendance",MIN(1129,I2003,$C2003)*overallRate,MIN(1129,I2003)*overallRate),ROUND(MAX(IF($B2003="Non - avec lien de dépendance",0,MIN((0.75*I2003),847)),MIN(I2003,(0.75*$C2003),847)),2)),IF($B2003="Non - avec lien de dépendance",MIN(1129,I2003,$C2003)*overallRate,MIN(1129,I2003)*overallRate))</f>
        <v>#VALUE!</v>
      </c>
      <c r="T2003" s="110" t="e">
        <f>IF(revenueReduction&gt;0.3,MAX(IF($B2003="Non - avec lien de dépendance",MIN(1129,J2003,$C2003)*overallRate,MIN(1129,J2003)*overallRate),ROUND(MAX(IF($B2003="Non - avec lien de dépendance",0,MIN((0.75*J2003),847)),MIN(J2003,(0.75*$C2003),847)),2)),IF($B2003="Non - avec lien de dépendance",MIN(1129,J2003,$C2003)*overallRate,MIN(1129,J2003)*overallRate))</f>
        <v>#VALUE!</v>
      </c>
      <c r="U2003" s="110" t="e">
        <f>IF(revenueReduction&gt;0.3,MAX(IF($B2003="Non - avec lien de dépendance",MIN(1129,K2003,$C2003)*overallRate,MIN(1129,K2003)*overallRate),ROUND(MAX(IF($B2003="Non - avec lien de dépendance",0,MIN((0.75*K2003),847)),MIN(K2003,(0.75*$C2003),847)),2)),IF($B2003="Non - avec lien de dépendance",MIN(1129,K2003,$C2003)*overallRate,MIN(1129,K2003)*overallRate))</f>
        <v>#VALUE!</v>
      </c>
    </row>
    <row r="2004" spans="12:21" x14ac:dyDescent="0.5">
      <c r="L2004" s="56" t="str">
        <f>IF(ISTEXT(overallRate),"Effectuez l’étape 1",IF(OR(COUNT($C2004,H2004)&lt;&gt;2,overallRate=0),0,IF(D2004="Oui",ROUND(MAX(IF($B2004="Non - avec lien de dépendance",0,MIN((0.75*H2004),847)),MIN(H2004,(0.75*$C2004),847)),2),R2004)))</f>
        <v>Effectuez l’étape 1</v>
      </c>
      <c r="M2004" s="56" t="str">
        <f>IF(ISTEXT(overallRate),"Effectuez l’étape 1",IF(OR(COUNT($C2004,I2004)&lt;&gt;2,overallRate=0),0,IF(E2004="Yes",ROUND(MAX(IF($B2004="Non - avec lien de dépendance",0,MIN((0.75*I2004),847)),MIN(I2004,(0.75*$C2004),847)),2),S2004)))</f>
        <v>Effectuez l’étape 1</v>
      </c>
      <c r="N2004" s="56" t="str">
        <f>IF(ISTEXT(overallRate),"Effectuez l’étape 1",IF(OR(COUNT($C2004,J2004)&lt;&gt;2,overallRate=0),0,IF(F2004="Yes",ROUND(MAX(IF($B2004="Non - avec lien de dépendance",0,MIN((0.75*J2004),847)),MIN(J2004,(0.75*$C2004),847)),2),T2004)))</f>
        <v>Effectuez l’étape 1</v>
      </c>
      <c r="O2004" s="56" t="str">
        <f>IF(ISTEXT(overallRate),"Effectuez l’étape 1",IF(OR(COUNT($C2004,K2004)&lt;&gt;2,overallRate=0),0,IF(G2004="Yes",ROUND(MAX(IF($B2004="Non - avec lien de dépendance",0,MIN((0.75*K2004),847)),MIN(K2004,(0.75*$C2004),847)),2),U2004)))</f>
        <v>Effectuez l’étape 1</v>
      </c>
      <c r="P2004" s="3">
        <f t="shared" si="31"/>
        <v>0</v>
      </c>
      <c r="R2004" s="110" t="e">
        <f>IF(revenueReduction&gt;0.3,MAX(IF($B2004="Non - avec lien de dépendance",MIN(1129,H2004,$C2004)*overallRate,MIN(1129,H2004)*overallRate),ROUND(MAX(IF($B2004="Non - avec lien de dépendance",0,MIN((0.75*H2004),847)),MIN(H2004,(0.75*$C2004),847)),2)),IF($B2004="Non - avec lien de dépendance",MIN(1129,H2004,$C2004)*overallRate,MIN(1129,H2004)*overallRate))</f>
        <v>#VALUE!</v>
      </c>
      <c r="S2004" s="110" t="e">
        <f>IF(revenueReduction&gt;0.3,MAX(IF($B2004="Non - avec lien de dépendance",MIN(1129,I2004,$C2004)*overallRate,MIN(1129,I2004)*overallRate),ROUND(MAX(IF($B2004="Non - avec lien de dépendance",0,MIN((0.75*I2004),847)),MIN(I2004,(0.75*$C2004),847)),2)),IF($B2004="Non - avec lien de dépendance",MIN(1129,I2004,$C2004)*overallRate,MIN(1129,I2004)*overallRate))</f>
        <v>#VALUE!</v>
      </c>
      <c r="T2004" s="110" t="e">
        <f>IF(revenueReduction&gt;0.3,MAX(IF($B2004="Non - avec lien de dépendance",MIN(1129,J2004,$C2004)*overallRate,MIN(1129,J2004)*overallRate),ROUND(MAX(IF($B2004="Non - avec lien de dépendance",0,MIN((0.75*J2004),847)),MIN(J2004,(0.75*$C2004),847)),2)),IF($B2004="Non - avec lien de dépendance",MIN(1129,J2004,$C2004)*overallRate,MIN(1129,J2004)*overallRate))</f>
        <v>#VALUE!</v>
      </c>
      <c r="U2004" s="110" t="e">
        <f>IF(revenueReduction&gt;0.3,MAX(IF($B2004="Non - avec lien de dépendance",MIN(1129,K2004,$C2004)*overallRate,MIN(1129,K2004)*overallRate),ROUND(MAX(IF($B2004="Non - avec lien de dépendance",0,MIN((0.75*K2004),847)),MIN(K2004,(0.75*$C2004),847)),2)),IF($B2004="Non - avec lien de dépendance",MIN(1129,K2004,$C2004)*overallRate,MIN(1129,K2004)*overallRate))</f>
        <v>#VALUE!</v>
      </c>
    </row>
    <row r="2005" spans="12:21" x14ac:dyDescent="0.5">
      <c r="L2005" s="56" t="str">
        <f>IF(ISTEXT(overallRate),"Effectuez l’étape 1",IF(OR(COUNT($C2005,H2005)&lt;&gt;2,overallRate=0),0,IF(D2005="Oui",ROUND(MAX(IF($B2005="Non - avec lien de dépendance",0,MIN((0.75*H2005),847)),MIN(H2005,(0.75*$C2005),847)),2),R2005)))</f>
        <v>Effectuez l’étape 1</v>
      </c>
      <c r="M2005" s="56" t="str">
        <f>IF(ISTEXT(overallRate),"Effectuez l’étape 1",IF(OR(COUNT($C2005,I2005)&lt;&gt;2,overallRate=0),0,IF(E2005="Yes",ROUND(MAX(IF($B2005="Non - avec lien de dépendance",0,MIN((0.75*I2005),847)),MIN(I2005,(0.75*$C2005),847)),2),S2005)))</f>
        <v>Effectuez l’étape 1</v>
      </c>
      <c r="N2005" s="56" t="str">
        <f>IF(ISTEXT(overallRate),"Effectuez l’étape 1",IF(OR(COUNT($C2005,J2005)&lt;&gt;2,overallRate=0),0,IF(F2005="Yes",ROUND(MAX(IF($B2005="Non - avec lien de dépendance",0,MIN((0.75*J2005),847)),MIN(J2005,(0.75*$C2005),847)),2),T2005)))</f>
        <v>Effectuez l’étape 1</v>
      </c>
      <c r="O2005" s="56" t="str">
        <f>IF(ISTEXT(overallRate),"Effectuez l’étape 1",IF(OR(COUNT($C2005,K2005)&lt;&gt;2,overallRate=0),0,IF(G2005="Yes",ROUND(MAX(IF($B2005="Non - avec lien de dépendance",0,MIN((0.75*K2005),847)),MIN(K2005,(0.75*$C2005),847)),2),U2005)))</f>
        <v>Effectuez l’étape 1</v>
      </c>
      <c r="P2005" s="3">
        <f t="shared" si="31"/>
        <v>0</v>
      </c>
      <c r="R2005" s="110" t="e">
        <f>IF(revenueReduction&gt;0.3,MAX(IF($B2005="Non - avec lien de dépendance",MIN(1129,H2005,$C2005)*overallRate,MIN(1129,H2005)*overallRate),ROUND(MAX(IF($B2005="Non - avec lien de dépendance",0,MIN((0.75*H2005),847)),MIN(H2005,(0.75*$C2005),847)),2)),IF($B2005="Non - avec lien de dépendance",MIN(1129,H2005,$C2005)*overallRate,MIN(1129,H2005)*overallRate))</f>
        <v>#VALUE!</v>
      </c>
      <c r="S2005" s="110" t="e">
        <f>IF(revenueReduction&gt;0.3,MAX(IF($B2005="Non - avec lien de dépendance",MIN(1129,I2005,$C2005)*overallRate,MIN(1129,I2005)*overallRate),ROUND(MAX(IF($B2005="Non - avec lien de dépendance",0,MIN((0.75*I2005),847)),MIN(I2005,(0.75*$C2005),847)),2)),IF($B2005="Non - avec lien de dépendance",MIN(1129,I2005,$C2005)*overallRate,MIN(1129,I2005)*overallRate))</f>
        <v>#VALUE!</v>
      </c>
      <c r="T2005" s="110" t="e">
        <f>IF(revenueReduction&gt;0.3,MAX(IF($B2005="Non - avec lien de dépendance",MIN(1129,J2005,$C2005)*overallRate,MIN(1129,J2005)*overallRate),ROUND(MAX(IF($B2005="Non - avec lien de dépendance",0,MIN((0.75*J2005),847)),MIN(J2005,(0.75*$C2005),847)),2)),IF($B2005="Non - avec lien de dépendance",MIN(1129,J2005,$C2005)*overallRate,MIN(1129,J2005)*overallRate))</f>
        <v>#VALUE!</v>
      </c>
      <c r="U2005" s="110" t="e">
        <f>IF(revenueReduction&gt;0.3,MAX(IF($B2005="Non - avec lien de dépendance",MIN(1129,K2005,$C2005)*overallRate,MIN(1129,K2005)*overallRate),ROUND(MAX(IF($B2005="Non - avec lien de dépendance",0,MIN((0.75*K2005),847)),MIN(K2005,(0.75*$C2005),847)),2)),IF($B2005="Non - avec lien de dépendance",MIN(1129,K2005,$C2005)*overallRate,MIN(1129,K2005)*overallRate))</f>
        <v>#VALUE!</v>
      </c>
    </row>
    <row r="2006" spans="12:21" x14ac:dyDescent="0.5">
      <c r="L2006" s="56" t="str">
        <f>IF(ISTEXT(overallRate),"Effectuez l’étape 1",IF(OR(COUNT($C2006,H2006)&lt;&gt;2,overallRate=0),0,IF(D2006="Oui",ROUND(MAX(IF($B2006="Non - avec lien de dépendance",0,MIN((0.75*H2006),847)),MIN(H2006,(0.75*$C2006),847)),2),R2006)))</f>
        <v>Effectuez l’étape 1</v>
      </c>
      <c r="M2006" s="56" t="str">
        <f>IF(ISTEXT(overallRate),"Effectuez l’étape 1",IF(OR(COUNT($C2006,I2006)&lt;&gt;2,overallRate=0),0,IF(E2006="Yes",ROUND(MAX(IF($B2006="Non - avec lien de dépendance",0,MIN((0.75*I2006),847)),MIN(I2006,(0.75*$C2006),847)),2),S2006)))</f>
        <v>Effectuez l’étape 1</v>
      </c>
      <c r="N2006" s="56" t="str">
        <f>IF(ISTEXT(overallRate),"Effectuez l’étape 1",IF(OR(COUNT($C2006,J2006)&lt;&gt;2,overallRate=0),0,IF(F2006="Yes",ROUND(MAX(IF($B2006="Non - avec lien de dépendance",0,MIN((0.75*J2006),847)),MIN(J2006,(0.75*$C2006),847)),2),T2006)))</f>
        <v>Effectuez l’étape 1</v>
      </c>
      <c r="O2006" s="56" t="str">
        <f>IF(ISTEXT(overallRate),"Effectuez l’étape 1",IF(OR(COUNT($C2006,K2006)&lt;&gt;2,overallRate=0),0,IF(G2006="Yes",ROUND(MAX(IF($B2006="Non - avec lien de dépendance",0,MIN((0.75*K2006),847)),MIN(K2006,(0.75*$C2006),847)),2),U2006)))</f>
        <v>Effectuez l’étape 1</v>
      </c>
      <c r="P2006" s="3">
        <f t="shared" si="31"/>
        <v>0</v>
      </c>
      <c r="R2006" s="110" t="e">
        <f>IF(revenueReduction&gt;0.3,MAX(IF($B2006="Non - avec lien de dépendance",MIN(1129,H2006,$C2006)*overallRate,MIN(1129,H2006)*overallRate),ROUND(MAX(IF($B2006="Non - avec lien de dépendance",0,MIN((0.75*H2006),847)),MIN(H2006,(0.75*$C2006),847)),2)),IF($B2006="Non - avec lien de dépendance",MIN(1129,H2006,$C2006)*overallRate,MIN(1129,H2006)*overallRate))</f>
        <v>#VALUE!</v>
      </c>
      <c r="S2006" s="110" t="e">
        <f>IF(revenueReduction&gt;0.3,MAX(IF($B2006="Non - avec lien de dépendance",MIN(1129,I2006,$C2006)*overallRate,MIN(1129,I2006)*overallRate),ROUND(MAX(IF($B2006="Non - avec lien de dépendance",0,MIN((0.75*I2006),847)),MIN(I2006,(0.75*$C2006),847)),2)),IF($B2006="Non - avec lien de dépendance",MIN(1129,I2006,$C2006)*overallRate,MIN(1129,I2006)*overallRate))</f>
        <v>#VALUE!</v>
      </c>
      <c r="T2006" s="110" t="e">
        <f>IF(revenueReduction&gt;0.3,MAX(IF($B2006="Non - avec lien de dépendance",MIN(1129,J2006,$C2006)*overallRate,MIN(1129,J2006)*overallRate),ROUND(MAX(IF($B2006="Non - avec lien de dépendance",0,MIN((0.75*J2006),847)),MIN(J2006,(0.75*$C2006),847)),2)),IF($B2006="Non - avec lien de dépendance",MIN(1129,J2006,$C2006)*overallRate,MIN(1129,J2006)*overallRate))</f>
        <v>#VALUE!</v>
      </c>
      <c r="U2006" s="110" t="e">
        <f>IF(revenueReduction&gt;0.3,MAX(IF($B2006="Non - avec lien de dépendance",MIN(1129,K2006,$C2006)*overallRate,MIN(1129,K2006)*overallRate),ROUND(MAX(IF($B2006="Non - avec lien de dépendance",0,MIN((0.75*K2006),847)),MIN(K2006,(0.75*$C2006),847)),2)),IF($B2006="Non - avec lien de dépendance",MIN(1129,K2006,$C2006)*overallRate,MIN(1129,K2006)*overallRate))</f>
        <v>#VALUE!</v>
      </c>
    </row>
    <row r="2007" spans="12:21" x14ac:dyDescent="0.5">
      <c r="L2007" s="56" t="str">
        <f>IF(ISTEXT(overallRate),"Effectuez l’étape 1",IF(OR(COUNT($C2007,H2007)&lt;&gt;2,overallRate=0),0,IF(D2007="Oui",ROUND(MAX(IF($B2007="Non - avec lien de dépendance",0,MIN((0.75*H2007),847)),MIN(H2007,(0.75*$C2007),847)),2),R2007)))</f>
        <v>Effectuez l’étape 1</v>
      </c>
      <c r="M2007" s="56" t="str">
        <f>IF(ISTEXT(overallRate),"Effectuez l’étape 1",IF(OR(COUNT($C2007,I2007)&lt;&gt;2,overallRate=0),0,IF(E2007="Yes",ROUND(MAX(IF($B2007="Non - avec lien de dépendance",0,MIN((0.75*I2007),847)),MIN(I2007,(0.75*$C2007),847)),2),S2007)))</f>
        <v>Effectuez l’étape 1</v>
      </c>
      <c r="N2007" s="56" t="str">
        <f>IF(ISTEXT(overallRate),"Effectuez l’étape 1",IF(OR(COUNT($C2007,J2007)&lt;&gt;2,overallRate=0),0,IF(F2007="Yes",ROUND(MAX(IF($B2007="Non - avec lien de dépendance",0,MIN((0.75*J2007),847)),MIN(J2007,(0.75*$C2007),847)),2),T2007)))</f>
        <v>Effectuez l’étape 1</v>
      </c>
      <c r="O2007" s="56" t="str">
        <f>IF(ISTEXT(overallRate),"Effectuez l’étape 1",IF(OR(COUNT($C2007,K2007)&lt;&gt;2,overallRate=0),0,IF(G2007="Yes",ROUND(MAX(IF($B2007="Non - avec lien de dépendance",0,MIN((0.75*K2007),847)),MIN(K2007,(0.75*$C2007),847)),2),U2007)))</f>
        <v>Effectuez l’étape 1</v>
      </c>
      <c r="P2007" s="3">
        <f t="shared" si="31"/>
        <v>0</v>
      </c>
      <c r="R2007" s="110" t="e">
        <f>IF(revenueReduction&gt;0.3,MAX(IF($B2007="Non - avec lien de dépendance",MIN(1129,H2007,$C2007)*overallRate,MIN(1129,H2007)*overallRate),ROUND(MAX(IF($B2007="Non - avec lien de dépendance",0,MIN((0.75*H2007),847)),MIN(H2007,(0.75*$C2007),847)),2)),IF($B2007="Non - avec lien de dépendance",MIN(1129,H2007,$C2007)*overallRate,MIN(1129,H2007)*overallRate))</f>
        <v>#VALUE!</v>
      </c>
      <c r="S2007" s="110" t="e">
        <f>IF(revenueReduction&gt;0.3,MAX(IF($B2007="Non - avec lien de dépendance",MIN(1129,I2007,$C2007)*overallRate,MIN(1129,I2007)*overallRate),ROUND(MAX(IF($B2007="Non - avec lien de dépendance",0,MIN((0.75*I2007),847)),MIN(I2007,(0.75*$C2007),847)),2)),IF($B2007="Non - avec lien de dépendance",MIN(1129,I2007,$C2007)*overallRate,MIN(1129,I2007)*overallRate))</f>
        <v>#VALUE!</v>
      </c>
      <c r="T2007" s="110" t="e">
        <f>IF(revenueReduction&gt;0.3,MAX(IF($B2007="Non - avec lien de dépendance",MIN(1129,J2007,$C2007)*overallRate,MIN(1129,J2007)*overallRate),ROUND(MAX(IF($B2007="Non - avec lien de dépendance",0,MIN((0.75*J2007),847)),MIN(J2007,(0.75*$C2007),847)),2)),IF($B2007="Non - avec lien de dépendance",MIN(1129,J2007,$C2007)*overallRate,MIN(1129,J2007)*overallRate))</f>
        <v>#VALUE!</v>
      </c>
      <c r="U2007" s="110" t="e">
        <f>IF(revenueReduction&gt;0.3,MAX(IF($B2007="Non - avec lien de dépendance",MIN(1129,K2007,$C2007)*overallRate,MIN(1129,K2007)*overallRate),ROUND(MAX(IF($B2007="Non - avec lien de dépendance",0,MIN((0.75*K2007),847)),MIN(K2007,(0.75*$C2007),847)),2)),IF($B2007="Non - avec lien de dépendance",MIN(1129,K2007,$C2007)*overallRate,MIN(1129,K2007)*overallRate))</f>
        <v>#VALUE!</v>
      </c>
    </row>
    <row r="2008" spans="12:21" x14ac:dyDescent="0.5">
      <c r="L2008" s="56" t="str">
        <f>IF(ISTEXT(overallRate),"Effectuez l’étape 1",IF(OR(COUNT($C2008,H2008)&lt;&gt;2,overallRate=0),0,IF(D2008="Oui",ROUND(MAX(IF($B2008="Non - avec lien de dépendance",0,MIN((0.75*H2008),847)),MIN(H2008,(0.75*$C2008),847)),2),R2008)))</f>
        <v>Effectuez l’étape 1</v>
      </c>
      <c r="M2008" s="56" t="str">
        <f>IF(ISTEXT(overallRate),"Effectuez l’étape 1",IF(OR(COUNT($C2008,I2008)&lt;&gt;2,overallRate=0),0,IF(E2008="Yes",ROUND(MAX(IF($B2008="Non - avec lien de dépendance",0,MIN((0.75*I2008),847)),MIN(I2008,(0.75*$C2008),847)),2),S2008)))</f>
        <v>Effectuez l’étape 1</v>
      </c>
      <c r="N2008" s="56" t="str">
        <f>IF(ISTEXT(overallRate),"Effectuez l’étape 1",IF(OR(COUNT($C2008,J2008)&lt;&gt;2,overallRate=0),0,IF(F2008="Yes",ROUND(MAX(IF($B2008="Non - avec lien de dépendance",0,MIN((0.75*J2008),847)),MIN(J2008,(0.75*$C2008),847)),2),T2008)))</f>
        <v>Effectuez l’étape 1</v>
      </c>
      <c r="O2008" s="56" t="str">
        <f>IF(ISTEXT(overallRate),"Effectuez l’étape 1",IF(OR(COUNT($C2008,K2008)&lt;&gt;2,overallRate=0),0,IF(G2008="Yes",ROUND(MAX(IF($B2008="Non - avec lien de dépendance",0,MIN((0.75*K2008),847)),MIN(K2008,(0.75*$C2008),847)),2),U2008)))</f>
        <v>Effectuez l’étape 1</v>
      </c>
      <c r="P2008" s="3">
        <f t="shared" si="31"/>
        <v>0</v>
      </c>
      <c r="R2008" s="110" t="e">
        <f>IF(revenueReduction&gt;0.3,MAX(IF($B2008="Non - avec lien de dépendance",MIN(1129,H2008,$C2008)*overallRate,MIN(1129,H2008)*overallRate),ROUND(MAX(IF($B2008="Non - avec lien de dépendance",0,MIN((0.75*H2008),847)),MIN(H2008,(0.75*$C2008),847)),2)),IF($B2008="Non - avec lien de dépendance",MIN(1129,H2008,$C2008)*overallRate,MIN(1129,H2008)*overallRate))</f>
        <v>#VALUE!</v>
      </c>
      <c r="S2008" s="110" t="e">
        <f>IF(revenueReduction&gt;0.3,MAX(IF($B2008="Non - avec lien de dépendance",MIN(1129,I2008,$C2008)*overallRate,MIN(1129,I2008)*overallRate),ROUND(MAX(IF($B2008="Non - avec lien de dépendance",0,MIN((0.75*I2008),847)),MIN(I2008,(0.75*$C2008),847)),2)),IF($B2008="Non - avec lien de dépendance",MIN(1129,I2008,$C2008)*overallRate,MIN(1129,I2008)*overallRate))</f>
        <v>#VALUE!</v>
      </c>
      <c r="T2008" s="110" t="e">
        <f>IF(revenueReduction&gt;0.3,MAX(IF($B2008="Non - avec lien de dépendance",MIN(1129,J2008,$C2008)*overallRate,MIN(1129,J2008)*overallRate),ROUND(MAX(IF($B2008="Non - avec lien de dépendance",0,MIN((0.75*J2008),847)),MIN(J2008,(0.75*$C2008),847)),2)),IF($B2008="Non - avec lien de dépendance",MIN(1129,J2008,$C2008)*overallRate,MIN(1129,J2008)*overallRate))</f>
        <v>#VALUE!</v>
      </c>
      <c r="U2008" s="110" t="e">
        <f>IF(revenueReduction&gt;0.3,MAX(IF($B2008="Non - avec lien de dépendance",MIN(1129,K2008,$C2008)*overallRate,MIN(1129,K2008)*overallRate),ROUND(MAX(IF($B2008="Non - avec lien de dépendance",0,MIN((0.75*K2008),847)),MIN(K2008,(0.75*$C2008),847)),2)),IF($B2008="Non - avec lien de dépendance",MIN(1129,K2008,$C2008)*overallRate,MIN(1129,K2008)*overallRate))</f>
        <v>#VALUE!</v>
      </c>
    </row>
    <row r="2009" spans="12:21" x14ac:dyDescent="0.5">
      <c r="L2009" s="56" t="str">
        <f>IF(ISTEXT(overallRate),"Effectuez l’étape 1",IF(OR(COUNT($C2009,H2009)&lt;&gt;2,overallRate=0),0,IF(D2009="Oui",ROUND(MAX(IF($B2009="Non - avec lien de dépendance",0,MIN((0.75*H2009),847)),MIN(H2009,(0.75*$C2009),847)),2),R2009)))</f>
        <v>Effectuez l’étape 1</v>
      </c>
      <c r="M2009" s="56" t="str">
        <f>IF(ISTEXT(overallRate),"Effectuez l’étape 1",IF(OR(COUNT($C2009,I2009)&lt;&gt;2,overallRate=0),0,IF(E2009="Yes",ROUND(MAX(IF($B2009="Non - avec lien de dépendance",0,MIN((0.75*I2009),847)),MIN(I2009,(0.75*$C2009),847)),2),S2009)))</f>
        <v>Effectuez l’étape 1</v>
      </c>
      <c r="N2009" s="56" t="str">
        <f>IF(ISTEXT(overallRate),"Effectuez l’étape 1",IF(OR(COUNT($C2009,J2009)&lt;&gt;2,overallRate=0),0,IF(F2009="Yes",ROUND(MAX(IF($B2009="Non - avec lien de dépendance",0,MIN((0.75*J2009),847)),MIN(J2009,(0.75*$C2009),847)),2),T2009)))</f>
        <v>Effectuez l’étape 1</v>
      </c>
      <c r="O2009" s="56" t="str">
        <f>IF(ISTEXT(overallRate),"Effectuez l’étape 1",IF(OR(COUNT($C2009,K2009)&lt;&gt;2,overallRate=0),0,IF(G2009="Yes",ROUND(MAX(IF($B2009="Non - avec lien de dépendance",0,MIN((0.75*K2009),847)),MIN(K2009,(0.75*$C2009),847)),2),U2009)))</f>
        <v>Effectuez l’étape 1</v>
      </c>
      <c r="P2009" s="3">
        <f t="shared" si="31"/>
        <v>0</v>
      </c>
      <c r="R2009" s="110" t="e">
        <f>IF(revenueReduction&gt;0.3,MAX(IF($B2009="Non - avec lien de dépendance",MIN(1129,H2009,$C2009)*overallRate,MIN(1129,H2009)*overallRate),ROUND(MAX(IF($B2009="Non - avec lien de dépendance",0,MIN((0.75*H2009),847)),MIN(H2009,(0.75*$C2009),847)),2)),IF($B2009="Non - avec lien de dépendance",MIN(1129,H2009,$C2009)*overallRate,MIN(1129,H2009)*overallRate))</f>
        <v>#VALUE!</v>
      </c>
      <c r="S2009" s="110" t="e">
        <f>IF(revenueReduction&gt;0.3,MAX(IF($B2009="Non - avec lien de dépendance",MIN(1129,I2009,$C2009)*overallRate,MIN(1129,I2009)*overallRate),ROUND(MAX(IF($B2009="Non - avec lien de dépendance",0,MIN((0.75*I2009),847)),MIN(I2009,(0.75*$C2009),847)),2)),IF($B2009="Non - avec lien de dépendance",MIN(1129,I2009,$C2009)*overallRate,MIN(1129,I2009)*overallRate))</f>
        <v>#VALUE!</v>
      </c>
      <c r="T2009" s="110" t="e">
        <f>IF(revenueReduction&gt;0.3,MAX(IF($B2009="Non - avec lien de dépendance",MIN(1129,J2009,$C2009)*overallRate,MIN(1129,J2009)*overallRate),ROUND(MAX(IF($B2009="Non - avec lien de dépendance",0,MIN((0.75*J2009),847)),MIN(J2009,(0.75*$C2009),847)),2)),IF($B2009="Non - avec lien de dépendance",MIN(1129,J2009,$C2009)*overallRate,MIN(1129,J2009)*overallRate))</f>
        <v>#VALUE!</v>
      </c>
      <c r="U2009" s="110" t="e">
        <f>IF(revenueReduction&gt;0.3,MAX(IF($B2009="Non - avec lien de dépendance",MIN(1129,K2009,$C2009)*overallRate,MIN(1129,K2009)*overallRate),ROUND(MAX(IF($B2009="Non - avec lien de dépendance",0,MIN((0.75*K2009),847)),MIN(K2009,(0.75*$C2009),847)),2)),IF($B2009="Non - avec lien de dépendance",MIN(1129,K2009,$C2009)*overallRate,MIN(1129,K2009)*overallRate))</f>
        <v>#VALUE!</v>
      </c>
    </row>
    <row r="2010" spans="12:21" x14ac:dyDescent="0.5">
      <c r="L2010" s="56" t="str">
        <f>IF(ISTEXT(overallRate),"Effectuez l’étape 1",IF(OR(COUNT($C2010,H2010)&lt;&gt;2,overallRate=0),0,IF(D2010="Oui",ROUND(MAX(IF($B2010="Non - avec lien de dépendance",0,MIN((0.75*H2010),847)),MIN(H2010,(0.75*$C2010),847)),2),R2010)))</f>
        <v>Effectuez l’étape 1</v>
      </c>
      <c r="M2010" s="56" t="str">
        <f>IF(ISTEXT(overallRate),"Effectuez l’étape 1",IF(OR(COUNT($C2010,I2010)&lt;&gt;2,overallRate=0),0,IF(E2010="Yes",ROUND(MAX(IF($B2010="Non - avec lien de dépendance",0,MIN((0.75*I2010),847)),MIN(I2010,(0.75*$C2010),847)),2),S2010)))</f>
        <v>Effectuez l’étape 1</v>
      </c>
      <c r="N2010" s="56" t="str">
        <f>IF(ISTEXT(overallRate),"Effectuez l’étape 1",IF(OR(COUNT($C2010,J2010)&lt;&gt;2,overallRate=0),0,IF(F2010="Yes",ROUND(MAX(IF($B2010="Non - avec lien de dépendance",0,MIN((0.75*J2010),847)),MIN(J2010,(0.75*$C2010),847)),2),T2010)))</f>
        <v>Effectuez l’étape 1</v>
      </c>
      <c r="O2010" s="56" t="str">
        <f>IF(ISTEXT(overallRate),"Effectuez l’étape 1",IF(OR(COUNT($C2010,K2010)&lt;&gt;2,overallRate=0),0,IF(G2010="Yes",ROUND(MAX(IF($B2010="Non - avec lien de dépendance",0,MIN((0.75*K2010),847)),MIN(K2010,(0.75*$C2010),847)),2),U2010)))</f>
        <v>Effectuez l’étape 1</v>
      </c>
      <c r="P2010" s="3">
        <f t="shared" si="31"/>
        <v>0</v>
      </c>
      <c r="R2010" s="110" t="e">
        <f>IF(revenueReduction&gt;0.3,MAX(IF($B2010="Non - avec lien de dépendance",MIN(1129,H2010,$C2010)*overallRate,MIN(1129,H2010)*overallRate),ROUND(MAX(IF($B2010="Non - avec lien de dépendance",0,MIN((0.75*H2010),847)),MIN(H2010,(0.75*$C2010),847)),2)),IF($B2010="Non - avec lien de dépendance",MIN(1129,H2010,$C2010)*overallRate,MIN(1129,H2010)*overallRate))</f>
        <v>#VALUE!</v>
      </c>
      <c r="S2010" s="110" t="e">
        <f>IF(revenueReduction&gt;0.3,MAX(IF($B2010="Non - avec lien de dépendance",MIN(1129,I2010,$C2010)*overallRate,MIN(1129,I2010)*overallRate),ROUND(MAX(IF($B2010="Non - avec lien de dépendance",0,MIN((0.75*I2010),847)),MIN(I2010,(0.75*$C2010),847)),2)),IF($B2010="Non - avec lien de dépendance",MIN(1129,I2010,$C2010)*overallRate,MIN(1129,I2010)*overallRate))</f>
        <v>#VALUE!</v>
      </c>
      <c r="T2010" s="110" t="e">
        <f>IF(revenueReduction&gt;0.3,MAX(IF($B2010="Non - avec lien de dépendance",MIN(1129,J2010,$C2010)*overallRate,MIN(1129,J2010)*overallRate),ROUND(MAX(IF($B2010="Non - avec lien de dépendance",0,MIN((0.75*J2010),847)),MIN(J2010,(0.75*$C2010),847)),2)),IF($B2010="Non - avec lien de dépendance",MIN(1129,J2010,$C2010)*overallRate,MIN(1129,J2010)*overallRate))</f>
        <v>#VALUE!</v>
      </c>
      <c r="U2010" s="110" t="e">
        <f>IF(revenueReduction&gt;0.3,MAX(IF($B2010="Non - avec lien de dépendance",MIN(1129,K2010,$C2010)*overallRate,MIN(1129,K2010)*overallRate),ROUND(MAX(IF($B2010="Non - avec lien de dépendance",0,MIN((0.75*K2010),847)),MIN(K2010,(0.75*$C2010),847)),2)),IF($B2010="Non - avec lien de dépendance",MIN(1129,K2010,$C2010)*overallRate,MIN(1129,K2010)*overallRate))</f>
        <v>#VALUE!</v>
      </c>
    </row>
    <row r="2011" spans="12:21" x14ac:dyDescent="0.5">
      <c r="L2011" s="56" t="str">
        <f>IF(ISTEXT(overallRate),"Effectuez l’étape 1",IF(OR(COUNT($C2011,H2011)&lt;&gt;2,overallRate=0),0,IF(D2011="Oui",ROUND(MAX(IF($B2011="Non - avec lien de dépendance",0,MIN((0.75*H2011),847)),MIN(H2011,(0.75*$C2011),847)),2),R2011)))</f>
        <v>Effectuez l’étape 1</v>
      </c>
      <c r="M2011" s="56" t="str">
        <f>IF(ISTEXT(overallRate),"Effectuez l’étape 1",IF(OR(COUNT($C2011,I2011)&lt;&gt;2,overallRate=0),0,IF(E2011="Yes",ROUND(MAX(IF($B2011="Non - avec lien de dépendance",0,MIN((0.75*I2011),847)),MIN(I2011,(0.75*$C2011),847)),2),S2011)))</f>
        <v>Effectuez l’étape 1</v>
      </c>
      <c r="N2011" s="56" t="str">
        <f>IF(ISTEXT(overallRate),"Effectuez l’étape 1",IF(OR(COUNT($C2011,J2011)&lt;&gt;2,overallRate=0),0,IF(F2011="Yes",ROUND(MAX(IF($B2011="Non - avec lien de dépendance",0,MIN((0.75*J2011),847)),MIN(J2011,(0.75*$C2011),847)),2),T2011)))</f>
        <v>Effectuez l’étape 1</v>
      </c>
      <c r="O2011" s="56" t="str">
        <f>IF(ISTEXT(overallRate),"Effectuez l’étape 1",IF(OR(COUNT($C2011,K2011)&lt;&gt;2,overallRate=0),0,IF(G2011="Yes",ROUND(MAX(IF($B2011="Non - avec lien de dépendance",0,MIN((0.75*K2011),847)),MIN(K2011,(0.75*$C2011),847)),2),U2011)))</f>
        <v>Effectuez l’étape 1</v>
      </c>
      <c r="P2011" s="3">
        <f t="shared" si="31"/>
        <v>0</v>
      </c>
      <c r="R2011" s="110" t="e">
        <f>IF(revenueReduction&gt;0.3,MAX(IF($B2011="Non - avec lien de dépendance",MIN(1129,H2011,$C2011)*overallRate,MIN(1129,H2011)*overallRate),ROUND(MAX(IF($B2011="Non - avec lien de dépendance",0,MIN((0.75*H2011),847)),MIN(H2011,(0.75*$C2011),847)),2)),IF($B2011="Non - avec lien de dépendance",MIN(1129,H2011,$C2011)*overallRate,MIN(1129,H2011)*overallRate))</f>
        <v>#VALUE!</v>
      </c>
      <c r="S2011" s="110" t="e">
        <f>IF(revenueReduction&gt;0.3,MAX(IF($B2011="Non - avec lien de dépendance",MIN(1129,I2011,$C2011)*overallRate,MIN(1129,I2011)*overallRate),ROUND(MAX(IF($B2011="Non - avec lien de dépendance",0,MIN((0.75*I2011),847)),MIN(I2011,(0.75*$C2011),847)),2)),IF($B2011="Non - avec lien de dépendance",MIN(1129,I2011,$C2011)*overallRate,MIN(1129,I2011)*overallRate))</f>
        <v>#VALUE!</v>
      </c>
      <c r="T2011" s="110" t="e">
        <f>IF(revenueReduction&gt;0.3,MAX(IF($B2011="Non - avec lien de dépendance",MIN(1129,J2011,$C2011)*overallRate,MIN(1129,J2011)*overallRate),ROUND(MAX(IF($B2011="Non - avec lien de dépendance",0,MIN((0.75*J2011),847)),MIN(J2011,(0.75*$C2011),847)),2)),IF($B2011="Non - avec lien de dépendance",MIN(1129,J2011,$C2011)*overallRate,MIN(1129,J2011)*overallRate))</f>
        <v>#VALUE!</v>
      </c>
      <c r="U2011" s="110" t="e">
        <f>IF(revenueReduction&gt;0.3,MAX(IF($B2011="Non - avec lien de dépendance",MIN(1129,K2011,$C2011)*overallRate,MIN(1129,K2011)*overallRate),ROUND(MAX(IF($B2011="Non - avec lien de dépendance",0,MIN((0.75*K2011),847)),MIN(K2011,(0.75*$C2011),847)),2)),IF($B2011="Non - avec lien de dépendance",MIN(1129,K2011,$C2011)*overallRate,MIN(1129,K2011)*overallRate))</f>
        <v>#VALUE!</v>
      </c>
    </row>
    <row r="2012" spans="12:21" x14ac:dyDescent="0.5">
      <c r="L2012" s="56" t="str">
        <f>IF(ISTEXT(overallRate),"Effectuez l’étape 1",IF(OR(COUNT($C2012,H2012)&lt;&gt;2,overallRate=0),0,IF(D2012="Oui",ROUND(MAX(IF($B2012="Non - avec lien de dépendance",0,MIN((0.75*H2012),847)),MIN(H2012,(0.75*$C2012),847)),2),R2012)))</f>
        <v>Effectuez l’étape 1</v>
      </c>
      <c r="M2012" s="56" t="str">
        <f>IF(ISTEXT(overallRate),"Effectuez l’étape 1",IF(OR(COUNT($C2012,I2012)&lt;&gt;2,overallRate=0),0,IF(E2012="Yes",ROUND(MAX(IF($B2012="Non - avec lien de dépendance",0,MIN((0.75*I2012),847)),MIN(I2012,(0.75*$C2012),847)),2),S2012)))</f>
        <v>Effectuez l’étape 1</v>
      </c>
      <c r="N2012" s="56" t="str">
        <f>IF(ISTEXT(overallRate),"Effectuez l’étape 1",IF(OR(COUNT($C2012,J2012)&lt;&gt;2,overallRate=0),0,IF(F2012="Yes",ROUND(MAX(IF($B2012="Non - avec lien de dépendance",0,MIN((0.75*J2012),847)),MIN(J2012,(0.75*$C2012),847)),2),T2012)))</f>
        <v>Effectuez l’étape 1</v>
      </c>
      <c r="O2012" s="56" t="str">
        <f>IF(ISTEXT(overallRate),"Effectuez l’étape 1",IF(OR(COUNT($C2012,K2012)&lt;&gt;2,overallRate=0),0,IF(G2012="Yes",ROUND(MAX(IF($B2012="Non - avec lien de dépendance",0,MIN((0.75*K2012),847)),MIN(K2012,(0.75*$C2012),847)),2),U2012)))</f>
        <v>Effectuez l’étape 1</v>
      </c>
      <c r="P2012" s="3">
        <f t="shared" si="31"/>
        <v>0</v>
      </c>
      <c r="R2012" s="110" t="e">
        <f>IF(revenueReduction&gt;0.3,MAX(IF($B2012="Non - avec lien de dépendance",MIN(1129,H2012,$C2012)*overallRate,MIN(1129,H2012)*overallRate),ROUND(MAX(IF($B2012="Non - avec lien de dépendance",0,MIN((0.75*H2012),847)),MIN(H2012,(0.75*$C2012),847)),2)),IF($B2012="Non - avec lien de dépendance",MIN(1129,H2012,$C2012)*overallRate,MIN(1129,H2012)*overallRate))</f>
        <v>#VALUE!</v>
      </c>
      <c r="S2012" s="110" t="e">
        <f>IF(revenueReduction&gt;0.3,MAX(IF($B2012="Non - avec lien de dépendance",MIN(1129,I2012,$C2012)*overallRate,MIN(1129,I2012)*overallRate),ROUND(MAX(IF($B2012="Non - avec lien de dépendance",0,MIN((0.75*I2012),847)),MIN(I2012,(0.75*$C2012),847)),2)),IF($B2012="Non - avec lien de dépendance",MIN(1129,I2012,$C2012)*overallRate,MIN(1129,I2012)*overallRate))</f>
        <v>#VALUE!</v>
      </c>
      <c r="T2012" s="110" t="e">
        <f>IF(revenueReduction&gt;0.3,MAX(IF($B2012="Non - avec lien de dépendance",MIN(1129,J2012,$C2012)*overallRate,MIN(1129,J2012)*overallRate),ROUND(MAX(IF($B2012="Non - avec lien de dépendance",0,MIN((0.75*J2012),847)),MIN(J2012,(0.75*$C2012),847)),2)),IF($B2012="Non - avec lien de dépendance",MIN(1129,J2012,$C2012)*overallRate,MIN(1129,J2012)*overallRate))</f>
        <v>#VALUE!</v>
      </c>
      <c r="U2012" s="110" t="e">
        <f>IF(revenueReduction&gt;0.3,MAX(IF($B2012="Non - avec lien de dépendance",MIN(1129,K2012,$C2012)*overallRate,MIN(1129,K2012)*overallRate),ROUND(MAX(IF($B2012="Non - avec lien de dépendance",0,MIN((0.75*K2012),847)),MIN(K2012,(0.75*$C2012),847)),2)),IF($B2012="Non - avec lien de dépendance",MIN(1129,K2012,$C2012)*overallRate,MIN(1129,K2012)*overallRate))</f>
        <v>#VALUE!</v>
      </c>
    </row>
    <row r="2013" spans="12:21" x14ac:dyDescent="0.5">
      <c r="L2013" s="56" t="str">
        <f>IF(ISTEXT(overallRate),"Effectuez l’étape 1",IF(OR(COUNT($C2013,H2013)&lt;&gt;2,overallRate=0),0,IF(D2013="Oui",ROUND(MAX(IF($B2013="Non - avec lien de dépendance",0,MIN((0.75*H2013),847)),MIN(H2013,(0.75*$C2013),847)),2),R2013)))</f>
        <v>Effectuez l’étape 1</v>
      </c>
      <c r="M2013" s="56" t="str">
        <f>IF(ISTEXT(overallRate),"Effectuez l’étape 1",IF(OR(COUNT($C2013,I2013)&lt;&gt;2,overallRate=0),0,IF(E2013="Yes",ROUND(MAX(IF($B2013="Non - avec lien de dépendance",0,MIN((0.75*I2013),847)),MIN(I2013,(0.75*$C2013),847)),2),S2013)))</f>
        <v>Effectuez l’étape 1</v>
      </c>
      <c r="N2013" s="56" t="str">
        <f>IF(ISTEXT(overallRate),"Effectuez l’étape 1",IF(OR(COUNT($C2013,J2013)&lt;&gt;2,overallRate=0),0,IF(F2013="Yes",ROUND(MAX(IF($B2013="Non - avec lien de dépendance",0,MIN((0.75*J2013),847)),MIN(J2013,(0.75*$C2013),847)),2),T2013)))</f>
        <v>Effectuez l’étape 1</v>
      </c>
      <c r="O2013" s="56" t="str">
        <f>IF(ISTEXT(overallRate),"Effectuez l’étape 1",IF(OR(COUNT($C2013,K2013)&lt;&gt;2,overallRate=0),0,IF(G2013="Yes",ROUND(MAX(IF($B2013="Non - avec lien de dépendance",0,MIN((0.75*K2013),847)),MIN(K2013,(0.75*$C2013),847)),2),U2013)))</f>
        <v>Effectuez l’étape 1</v>
      </c>
      <c r="P2013" s="3">
        <f t="shared" si="31"/>
        <v>0</v>
      </c>
      <c r="R2013" s="110" t="e">
        <f>IF(revenueReduction&gt;0.3,MAX(IF($B2013="Non - avec lien de dépendance",MIN(1129,H2013,$C2013)*overallRate,MIN(1129,H2013)*overallRate),ROUND(MAX(IF($B2013="Non - avec lien de dépendance",0,MIN((0.75*H2013),847)),MIN(H2013,(0.75*$C2013),847)),2)),IF($B2013="Non - avec lien de dépendance",MIN(1129,H2013,$C2013)*overallRate,MIN(1129,H2013)*overallRate))</f>
        <v>#VALUE!</v>
      </c>
      <c r="S2013" s="110" t="e">
        <f>IF(revenueReduction&gt;0.3,MAX(IF($B2013="Non - avec lien de dépendance",MIN(1129,I2013,$C2013)*overallRate,MIN(1129,I2013)*overallRate),ROUND(MAX(IF($B2013="Non - avec lien de dépendance",0,MIN((0.75*I2013),847)),MIN(I2013,(0.75*$C2013),847)),2)),IF($B2013="Non - avec lien de dépendance",MIN(1129,I2013,$C2013)*overallRate,MIN(1129,I2013)*overallRate))</f>
        <v>#VALUE!</v>
      </c>
      <c r="T2013" s="110" t="e">
        <f>IF(revenueReduction&gt;0.3,MAX(IF($B2013="Non - avec lien de dépendance",MIN(1129,J2013,$C2013)*overallRate,MIN(1129,J2013)*overallRate),ROUND(MAX(IF($B2013="Non - avec lien de dépendance",0,MIN((0.75*J2013),847)),MIN(J2013,(0.75*$C2013),847)),2)),IF($B2013="Non - avec lien de dépendance",MIN(1129,J2013,$C2013)*overallRate,MIN(1129,J2013)*overallRate))</f>
        <v>#VALUE!</v>
      </c>
      <c r="U2013" s="110" t="e">
        <f>IF(revenueReduction&gt;0.3,MAX(IF($B2013="Non - avec lien de dépendance",MIN(1129,K2013,$C2013)*overallRate,MIN(1129,K2013)*overallRate),ROUND(MAX(IF($B2013="Non - avec lien de dépendance",0,MIN((0.75*K2013),847)),MIN(K2013,(0.75*$C2013),847)),2)),IF($B2013="Non - avec lien de dépendance",MIN(1129,K2013,$C2013)*overallRate,MIN(1129,K2013)*overallRate))</f>
        <v>#VALUE!</v>
      </c>
    </row>
    <row r="2014" spans="12:21" x14ac:dyDescent="0.5">
      <c r="L2014" s="56" t="str">
        <f>IF(ISTEXT(overallRate),"Effectuez l’étape 1",IF(OR(COUNT($C2014,H2014)&lt;&gt;2,overallRate=0),0,IF(D2014="Oui",ROUND(MAX(IF($B2014="Non - avec lien de dépendance",0,MIN((0.75*H2014),847)),MIN(H2014,(0.75*$C2014),847)),2),R2014)))</f>
        <v>Effectuez l’étape 1</v>
      </c>
      <c r="M2014" s="56" t="str">
        <f>IF(ISTEXT(overallRate),"Effectuez l’étape 1",IF(OR(COUNT($C2014,I2014)&lt;&gt;2,overallRate=0),0,IF(E2014="Yes",ROUND(MAX(IF($B2014="Non - avec lien de dépendance",0,MIN((0.75*I2014),847)),MIN(I2014,(0.75*$C2014),847)),2),S2014)))</f>
        <v>Effectuez l’étape 1</v>
      </c>
      <c r="N2014" s="56" t="str">
        <f>IF(ISTEXT(overallRate),"Effectuez l’étape 1",IF(OR(COUNT($C2014,J2014)&lt;&gt;2,overallRate=0),0,IF(F2014="Yes",ROUND(MAX(IF($B2014="Non - avec lien de dépendance",0,MIN((0.75*J2014),847)),MIN(J2014,(0.75*$C2014),847)),2),T2014)))</f>
        <v>Effectuez l’étape 1</v>
      </c>
      <c r="O2014" s="56" t="str">
        <f>IF(ISTEXT(overallRate),"Effectuez l’étape 1",IF(OR(COUNT($C2014,K2014)&lt;&gt;2,overallRate=0),0,IF(G2014="Yes",ROUND(MAX(IF($B2014="Non - avec lien de dépendance",0,MIN((0.75*K2014),847)),MIN(K2014,(0.75*$C2014),847)),2),U2014)))</f>
        <v>Effectuez l’étape 1</v>
      </c>
      <c r="P2014" s="3">
        <f t="shared" si="31"/>
        <v>0</v>
      </c>
      <c r="R2014" s="110" t="e">
        <f>IF(revenueReduction&gt;0.3,MAX(IF($B2014="Non - avec lien de dépendance",MIN(1129,H2014,$C2014)*overallRate,MIN(1129,H2014)*overallRate),ROUND(MAX(IF($B2014="Non - avec lien de dépendance",0,MIN((0.75*H2014),847)),MIN(H2014,(0.75*$C2014),847)),2)),IF($B2014="Non - avec lien de dépendance",MIN(1129,H2014,$C2014)*overallRate,MIN(1129,H2014)*overallRate))</f>
        <v>#VALUE!</v>
      </c>
      <c r="S2014" s="110" t="e">
        <f>IF(revenueReduction&gt;0.3,MAX(IF($B2014="Non - avec lien de dépendance",MIN(1129,I2014,$C2014)*overallRate,MIN(1129,I2014)*overallRate),ROUND(MAX(IF($B2014="Non - avec lien de dépendance",0,MIN((0.75*I2014),847)),MIN(I2014,(0.75*$C2014),847)),2)),IF($B2014="Non - avec lien de dépendance",MIN(1129,I2014,$C2014)*overallRate,MIN(1129,I2014)*overallRate))</f>
        <v>#VALUE!</v>
      </c>
      <c r="T2014" s="110" t="e">
        <f>IF(revenueReduction&gt;0.3,MAX(IF($B2014="Non - avec lien de dépendance",MIN(1129,J2014,$C2014)*overallRate,MIN(1129,J2014)*overallRate),ROUND(MAX(IF($B2014="Non - avec lien de dépendance",0,MIN((0.75*J2014),847)),MIN(J2014,(0.75*$C2014),847)),2)),IF($B2014="Non - avec lien de dépendance",MIN(1129,J2014,$C2014)*overallRate,MIN(1129,J2014)*overallRate))</f>
        <v>#VALUE!</v>
      </c>
      <c r="U2014" s="110" t="e">
        <f>IF(revenueReduction&gt;0.3,MAX(IF($B2014="Non - avec lien de dépendance",MIN(1129,K2014,$C2014)*overallRate,MIN(1129,K2014)*overallRate),ROUND(MAX(IF($B2014="Non - avec lien de dépendance",0,MIN((0.75*K2014),847)),MIN(K2014,(0.75*$C2014),847)),2)),IF($B2014="Non - avec lien de dépendance",MIN(1129,K2014,$C2014)*overallRate,MIN(1129,K2014)*overallRate))</f>
        <v>#VALUE!</v>
      </c>
    </row>
    <row r="2015" spans="12:21" x14ac:dyDescent="0.5">
      <c r="L2015" s="56" t="str">
        <f>IF(ISTEXT(overallRate),"Effectuez l’étape 1",IF(OR(COUNT($C2015,H2015)&lt;&gt;2,overallRate=0),0,IF(D2015="Oui",ROUND(MAX(IF($B2015="Non - avec lien de dépendance",0,MIN((0.75*H2015),847)),MIN(H2015,(0.75*$C2015),847)),2),R2015)))</f>
        <v>Effectuez l’étape 1</v>
      </c>
      <c r="M2015" s="56" t="str">
        <f>IF(ISTEXT(overallRate),"Effectuez l’étape 1",IF(OR(COUNT($C2015,I2015)&lt;&gt;2,overallRate=0),0,IF(E2015="Yes",ROUND(MAX(IF($B2015="Non - avec lien de dépendance",0,MIN((0.75*I2015),847)),MIN(I2015,(0.75*$C2015),847)),2),S2015)))</f>
        <v>Effectuez l’étape 1</v>
      </c>
      <c r="N2015" s="56" t="str">
        <f>IF(ISTEXT(overallRate),"Effectuez l’étape 1",IF(OR(COUNT($C2015,J2015)&lt;&gt;2,overallRate=0),0,IF(F2015="Yes",ROUND(MAX(IF($B2015="Non - avec lien de dépendance",0,MIN((0.75*J2015),847)),MIN(J2015,(0.75*$C2015),847)),2),T2015)))</f>
        <v>Effectuez l’étape 1</v>
      </c>
      <c r="O2015" s="56" t="str">
        <f>IF(ISTEXT(overallRate),"Effectuez l’étape 1",IF(OR(COUNT($C2015,K2015)&lt;&gt;2,overallRate=0),0,IF(G2015="Yes",ROUND(MAX(IF($B2015="Non - avec lien de dépendance",0,MIN((0.75*K2015),847)),MIN(K2015,(0.75*$C2015),847)),2),U2015)))</f>
        <v>Effectuez l’étape 1</v>
      </c>
      <c r="P2015" s="3">
        <f t="shared" si="31"/>
        <v>0</v>
      </c>
      <c r="R2015" s="110" t="e">
        <f>IF(revenueReduction&gt;0.3,MAX(IF($B2015="Non - avec lien de dépendance",MIN(1129,H2015,$C2015)*overallRate,MIN(1129,H2015)*overallRate),ROUND(MAX(IF($B2015="Non - avec lien de dépendance",0,MIN((0.75*H2015),847)),MIN(H2015,(0.75*$C2015),847)),2)),IF($B2015="Non - avec lien de dépendance",MIN(1129,H2015,$C2015)*overallRate,MIN(1129,H2015)*overallRate))</f>
        <v>#VALUE!</v>
      </c>
      <c r="S2015" s="110" t="e">
        <f>IF(revenueReduction&gt;0.3,MAX(IF($B2015="Non - avec lien de dépendance",MIN(1129,I2015,$C2015)*overallRate,MIN(1129,I2015)*overallRate),ROUND(MAX(IF($B2015="Non - avec lien de dépendance",0,MIN((0.75*I2015),847)),MIN(I2015,(0.75*$C2015),847)),2)),IF($B2015="Non - avec lien de dépendance",MIN(1129,I2015,$C2015)*overallRate,MIN(1129,I2015)*overallRate))</f>
        <v>#VALUE!</v>
      </c>
      <c r="T2015" s="110" t="e">
        <f>IF(revenueReduction&gt;0.3,MAX(IF($B2015="Non - avec lien de dépendance",MIN(1129,J2015,$C2015)*overallRate,MIN(1129,J2015)*overallRate),ROUND(MAX(IF($B2015="Non - avec lien de dépendance",0,MIN((0.75*J2015),847)),MIN(J2015,(0.75*$C2015),847)),2)),IF($B2015="Non - avec lien de dépendance",MIN(1129,J2015,$C2015)*overallRate,MIN(1129,J2015)*overallRate))</f>
        <v>#VALUE!</v>
      </c>
      <c r="U2015" s="110" t="e">
        <f>IF(revenueReduction&gt;0.3,MAX(IF($B2015="Non - avec lien de dépendance",MIN(1129,K2015,$C2015)*overallRate,MIN(1129,K2015)*overallRate),ROUND(MAX(IF($B2015="Non - avec lien de dépendance",0,MIN((0.75*K2015),847)),MIN(K2015,(0.75*$C2015),847)),2)),IF($B2015="Non - avec lien de dépendance",MIN(1129,K2015,$C2015)*overallRate,MIN(1129,K2015)*overallRate))</f>
        <v>#VALUE!</v>
      </c>
    </row>
    <row r="2016" spans="12:21" x14ac:dyDescent="0.5">
      <c r="L2016" s="56" t="str">
        <f>IF(ISTEXT(overallRate),"Effectuez l’étape 1",IF(OR(COUNT($C2016,H2016)&lt;&gt;2,overallRate=0),0,IF(D2016="Oui",ROUND(MAX(IF($B2016="Non - avec lien de dépendance",0,MIN((0.75*H2016),847)),MIN(H2016,(0.75*$C2016),847)),2),R2016)))</f>
        <v>Effectuez l’étape 1</v>
      </c>
      <c r="M2016" s="56" t="str">
        <f>IF(ISTEXT(overallRate),"Effectuez l’étape 1",IF(OR(COUNT($C2016,I2016)&lt;&gt;2,overallRate=0),0,IF(E2016="Yes",ROUND(MAX(IF($B2016="Non - avec lien de dépendance",0,MIN((0.75*I2016),847)),MIN(I2016,(0.75*$C2016),847)),2),S2016)))</f>
        <v>Effectuez l’étape 1</v>
      </c>
      <c r="N2016" s="56" t="str">
        <f>IF(ISTEXT(overallRate),"Effectuez l’étape 1",IF(OR(COUNT($C2016,J2016)&lt;&gt;2,overallRate=0),0,IF(F2016="Yes",ROUND(MAX(IF($B2016="Non - avec lien de dépendance",0,MIN((0.75*J2016),847)),MIN(J2016,(0.75*$C2016),847)),2),T2016)))</f>
        <v>Effectuez l’étape 1</v>
      </c>
      <c r="O2016" s="56" t="str">
        <f>IF(ISTEXT(overallRate),"Effectuez l’étape 1",IF(OR(COUNT($C2016,K2016)&lt;&gt;2,overallRate=0),0,IF(G2016="Yes",ROUND(MAX(IF($B2016="Non - avec lien de dépendance",0,MIN((0.75*K2016),847)),MIN(K2016,(0.75*$C2016),847)),2),U2016)))</f>
        <v>Effectuez l’étape 1</v>
      </c>
      <c r="P2016" s="3">
        <f t="shared" si="31"/>
        <v>0</v>
      </c>
      <c r="R2016" s="110" t="e">
        <f>IF(revenueReduction&gt;0.3,MAX(IF($B2016="Non - avec lien de dépendance",MIN(1129,H2016,$C2016)*overallRate,MIN(1129,H2016)*overallRate),ROUND(MAX(IF($B2016="Non - avec lien de dépendance",0,MIN((0.75*H2016),847)),MIN(H2016,(0.75*$C2016),847)),2)),IF($B2016="Non - avec lien de dépendance",MIN(1129,H2016,$C2016)*overallRate,MIN(1129,H2016)*overallRate))</f>
        <v>#VALUE!</v>
      </c>
      <c r="S2016" s="110" t="e">
        <f>IF(revenueReduction&gt;0.3,MAX(IF($B2016="Non - avec lien de dépendance",MIN(1129,I2016,$C2016)*overallRate,MIN(1129,I2016)*overallRate),ROUND(MAX(IF($B2016="Non - avec lien de dépendance",0,MIN((0.75*I2016),847)),MIN(I2016,(0.75*$C2016),847)),2)),IF($B2016="Non - avec lien de dépendance",MIN(1129,I2016,$C2016)*overallRate,MIN(1129,I2016)*overallRate))</f>
        <v>#VALUE!</v>
      </c>
      <c r="T2016" s="110" t="e">
        <f>IF(revenueReduction&gt;0.3,MAX(IF($B2016="Non - avec lien de dépendance",MIN(1129,J2016,$C2016)*overallRate,MIN(1129,J2016)*overallRate),ROUND(MAX(IF($B2016="Non - avec lien de dépendance",0,MIN((0.75*J2016),847)),MIN(J2016,(0.75*$C2016),847)),2)),IF($B2016="Non - avec lien de dépendance",MIN(1129,J2016,$C2016)*overallRate,MIN(1129,J2016)*overallRate))</f>
        <v>#VALUE!</v>
      </c>
      <c r="U2016" s="110" t="e">
        <f>IF(revenueReduction&gt;0.3,MAX(IF($B2016="Non - avec lien de dépendance",MIN(1129,K2016,$C2016)*overallRate,MIN(1129,K2016)*overallRate),ROUND(MAX(IF($B2016="Non - avec lien de dépendance",0,MIN((0.75*K2016),847)),MIN(K2016,(0.75*$C2016),847)),2)),IF($B2016="Non - avec lien de dépendance",MIN(1129,K2016,$C2016)*overallRate,MIN(1129,K2016)*overallRate))</f>
        <v>#VALUE!</v>
      </c>
    </row>
    <row r="2017" spans="12:21" x14ac:dyDescent="0.5">
      <c r="L2017" s="56" t="str">
        <f>IF(ISTEXT(overallRate),"Effectuez l’étape 1",IF(OR(COUNT($C2017,H2017)&lt;&gt;2,overallRate=0),0,IF(D2017="Oui",ROUND(MAX(IF($B2017="Non - avec lien de dépendance",0,MIN((0.75*H2017),847)),MIN(H2017,(0.75*$C2017),847)),2),R2017)))</f>
        <v>Effectuez l’étape 1</v>
      </c>
      <c r="M2017" s="56" t="str">
        <f>IF(ISTEXT(overallRate),"Effectuez l’étape 1",IF(OR(COUNT($C2017,I2017)&lt;&gt;2,overallRate=0),0,IF(E2017="Yes",ROUND(MAX(IF($B2017="Non - avec lien de dépendance",0,MIN((0.75*I2017),847)),MIN(I2017,(0.75*$C2017),847)),2),S2017)))</f>
        <v>Effectuez l’étape 1</v>
      </c>
      <c r="N2017" s="56" t="str">
        <f>IF(ISTEXT(overallRate),"Effectuez l’étape 1",IF(OR(COUNT($C2017,J2017)&lt;&gt;2,overallRate=0),0,IF(F2017="Yes",ROUND(MAX(IF($B2017="Non - avec lien de dépendance",0,MIN((0.75*J2017),847)),MIN(J2017,(0.75*$C2017),847)),2),T2017)))</f>
        <v>Effectuez l’étape 1</v>
      </c>
      <c r="O2017" s="56" t="str">
        <f>IF(ISTEXT(overallRate),"Effectuez l’étape 1",IF(OR(COUNT($C2017,K2017)&lt;&gt;2,overallRate=0),0,IF(G2017="Yes",ROUND(MAX(IF($B2017="Non - avec lien de dépendance",0,MIN((0.75*K2017),847)),MIN(K2017,(0.75*$C2017),847)),2),U2017)))</f>
        <v>Effectuez l’étape 1</v>
      </c>
      <c r="P2017" s="3">
        <f t="shared" si="31"/>
        <v>0</v>
      </c>
      <c r="R2017" s="110" t="e">
        <f>IF(revenueReduction&gt;0.3,MAX(IF($B2017="Non - avec lien de dépendance",MIN(1129,H2017,$C2017)*overallRate,MIN(1129,H2017)*overallRate),ROUND(MAX(IF($B2017="Non - avec lien de dépendance",0,MIN((0.75*H2017),847)),MIN(H2017,(0.75*$C2017),847)),2)),IF($B2017="Non - avec lien de dépendance",MIN(1129,H2017,$C2017)*overallRate,MIN(1129,H2017)*overallRate))</f>
        <v>#VALUE!</v>
      </c>
      <c r="S2017" s="110" t="e">
        <f>IF(revenueReduction&gt;0.3,MAX(IF($B2017="Non - avec lien de dépendance",MIN(1129,I2017,$C2017)*overallRate,MIN(1129,I2017)*overallRate),ROUND(MAX(IF($B2017="Non - avec lien de dépendance",0,MIN((0.75*I2017),847)),MIN(I2017,(0.75*$C2017),847)),2)),IF($B2017="Non - avec lien de dépendance",MIN(1129,I2017,$C2017)*overallRate,MIN(1129,I2017)*overallRate))</f>
        <v>#VALUE!</v>
      </c>
      <c r="T2017" s="110" t="e">
        <f>IF(revenueReduction&gt;0.3,MAX(IF($B2017="Non - avec lien de dépendance",MIN(1129,J2017,$C2017)*overallRate,MIN(1129,J2017)*overallRate),ROUND(MAX(IF($B2017="Non - avec lien de dépendance",0,MIN((0.75*J2017),847)),MIN(J2017,(0.75*$C2017),847)),2)),IF($B2017="Non - avec lien de dépendance",MIN(1129,J2017,$C2017)*overallRate,MIN(1129,J2017)*overallRate))</f>
        <v>#VALUE!</v>
      </c>
      <c r="U2017" s="110" t="e">
        <f>IF(revenueReduction&gt;0.3,MAX(IF($B2017="Non - avec lien de dépendance",MIN(1129,K2017,$C2017)*overallRate,MIN(1129,K2017)*overallRate),ROUND(MAX(IF($B2017="Non - avec lien de dépendance",0,MIN((0.75*K2017),847)),MIN(K2017,(0.75*$C2017),847)),2)),IF($B2017="Non - avec lien de dépendance",MIN(1129,K2017,$C2017)*overallRate,MIN(1129,K2017)*overallRate))</f>
        <v>#VALUE!</v>
      </c>
    </row>
    <row r="2018" spans="12:21" x14ac:dyDescent="0.5">
      <c r="L2018" s="56" t="str">
        <f>IF(ISTEXT(overallRate),"Effectuez l’étape 1",IF(OR(COUNT($C2018,H2018)&lt;&gt;2,overallRate=0),0,IF(D2018="Oui",ROUND(MAX(IF($B2018="Non - avec lien de dépendance",0,MIN((0.75*H2018),847)),MIN(H2018,(0.75*$C2018),847)),2),R2018)))</f>
        <v>Effectuez l’étape 1</v>
      </c>
      <c r="M2018" s="56" t="str">
        <f>IF(ISTEXT(overallRate),"Effectuez l’étape 1",IF(OR(COUNT($C2018,I2018)&lt;&gt;2,overallRate=0),0,IF(E2018="Yes",ROUND(MAX(IF($B2018="Non - avec lien de dépendance",0,MIN((0.75*I2018),847)),MIN(I2018,(0.75*$C2018),847)),2),S2018)))</f>
        <v>Effectuez l’étape 1</v>
      </c>
      <c r="N2018" s="56" t="str">
        <f>IF(ISTEXT(overallRate),"Effectuez l’étape 1",IF(OR(COUNT($C2018,J2018)&lt;&gt;2,overallRate=0),0,IF(F2018="Yes",ROUND(MAX(IF($B2018="Non - avec lien de dépendance",0,MIN((0.75*J2018),847)),MIN(J2018,(0.75*$C2018),847)),2),T2018)))</f>
        <v>Effectuez l’étape 1</v>
      </c>
      <c r="O2018" s="56" t="str">
        <f>IF(ISTEXT(overallRate),"Effectuez l’étape 1",IF(OR(COUNT($C2018,K2018)&lt;&gt;2,overallRate=0),0,IF(G2018="Yes",ROUND(MAX(IF($B2018="Non - avec lien de dépendance",0,MIN((0.75*K2018),847)),MIN(K2018,(0.75*$C2018),847)),2),U2018)))</f>
        <v>Effectuez l’étape 1</v>
      </c>
      <c r="P2018" s="3">
        <f t="shared" si="31"/>
        <v>0</v>
      </c>
      <c r="R2018" s="110" t="e">
        <f>IF(revenueReduction&gt;0.3,MAX(IF($B2018="Non - avec lien de dépendance",MIN(1129,H2018,$C2018)*overallRate,MIN(1129,H2018)*overallRate),ROUND(MAX(IF($B2018="Non - avec lien de dépendance",0,MIN((0.75*H2018),847)),MIN(H2018,(0.75*$C2018),847)),2)),IF($B2018="Non - avec lien de dépendance",MIN(1129,H2018,$C2018)*overallRate,MIN(1129,H2018)*overallRate))</f>
        <v>#VALUE!</v>
      </c>
      <c r="S2018" s="110" t="e">
        <f>IF(revenueReduction&gt;0.3,MAX(IF($B2018="Non - avec lien de dépendance",MIN(1129,I2018,$C2018)*overallRate,MIN(1129,I2018)*overallRate),ROUND(MAX(IF($B2018="Non - avec lien de dépendance",0,MIN((0.75*I2018),847)),MIN(I2018,(0.75*$C2018),847)),2)),IF($B2018="Non - avec lien de dépendance",MIN(1129,I2018,$C2018)*overallRate,MIN(1129,I2018)*overallRate))</f>
        <v>#VALUE!</v>
      </c>
      <c r="T2018" s="110" t="e">
        <f>IF(revenueReduction&gt;0.3,MAX(IF($B2018="Non - avec lien de dépendance",MIN(1129,J2018,$C2018)*overallRate,MIN(1129,J2018)*overallRate),ROUND(MAX(IF($B2018="Non - avec lien de dépendance",0,MIN((0.75*J2018),847)),MIN(J2018,(0.75*$C2018),847)),2)),IF($B2018="Non - avec lien de dépendance",MIN(1129,J2018,$C2018)*overallRate,MIN(1129,J2018)*overallRate))</f>
        <v>#VALUE!</v>
      </c>
      <c r="U2018" s="110" t="e">
        <f>IF(revenueReduction&gt;0.3,MAX(IF($B2018="Non - avec lien de dépendance",MIN(1129,K2018,$C2018)*overallRate,MIN(1129,K2018)*overallRate),ROUND(MAX(IF($B2018="Non - avec lien de dépendance",0,MIN((0.75*K2018),847)),MIN(K2018,(0.75*$C2018),847)),2)),IF($B2018="Non - avec lien de dépendance",MIN(1129,K2018,$C2018)*overallRate,MIN(1129,K2018)*overallRate))</f>
        <v>#VALUE!</v>
      </c>
    </row>
    <row r="2019" spans="12:21" x14ac:dyDescent="0.5">
      <c r="L2019" s="56" t="str">
        <f>IF(ISTEXT(overallRate),"Effectuez l’étape 1",IF(OR(COUNT($C2019,H2019)&lt;&gt;2,overallRate=0),0,IF(D2019="Oui",ROUND(MAX(IF($B2019="Non - avec lien de dépendance",0,MIN((0.75*H2019),847)),MIN(H2019,(0.75*$C2019),847)),2),R2019)))</f>
        <v>Effectuez l’étape 1</v>
      </c>
      <c r="M2019" s="56" t="str">
        <f>IF(ISTEXT(overallRate),"Effectuez l’étape 1",IF(OR(COUNT($C2019,I2019)&lt;&gt;2,overallRate=0),0,IF(E2019="Yes",ROUND(MAX(IF($B2019="Non - avec lien de dépendance",0,MIN((0.75*I2019),847)),MIN(I2019,(0.75*$C2019),847)),2),S2019)))</f>
        <v>Effectuez l’étape 1</v>
      </c>
      <c r="N2019" s="56" t="str">
        <f>IF(ISTEXT(overallRate),"Effectuez l’étape 1",IF(OR(COUNT($C2019,J2019)&lt;&gt;2,overallRate=0),0,IF(F2019="Yes",ROUND(MAX(IF($B2019="Non - avec lien de dépendance",0,MIN((0.75*J2019),847)),MIN(J2019,(0.75*$C2019),847)),2),T2019)))</f>
        <v>Effectuez l’étape 1</v>
      </c>
      <c r="O2019" s="56" t="str">
        <f>IF(ISTEXT(overallRate),"Effectuez l’étape 1",IF(OR(COUNT($C2019,K2019)&lt;&gt;2,overallRate=0),0,IF(G2019="Yes",ROUND(MAX(IF($B2019="Non - avec lien de dépendance",0,MIN((0.75*K2019),847)),MIN(K2019,(0.75*$C2019),847)),2),U2019)))</f>
        <v>Effectuez l’étape 1</v>
      </c>
      <c r="P2019" s="3">
        <f t="shared" si="31"/>
        <v>0</v>
      </c>
      <c r="R2019" s="110" t="e">
        <f>IF(revenueReduction&gt;0.3,MAX(IF($B2019="Non - avec lien de dépendance",MIN(1129,H2019,$C2019)*overallRate,MIN(1129,H2019)*overallRate),ROUND(MAX(IF($B2019="Non - avec lien de dépendance",0,MIN((0.75*H2019),847)),MIN(H2019,(0.75*$C2019),847)),2)),IF($B2019="Non - avec lien de dépendance",MIN(1129,H2019,$C2019)*overallRate,MIN(1129,H2019)*overallRate))</f>
        <v>#VALUE!</v>
      </c>
      <c r="S2019" s="110" t="e">
        <f>IF(revenueReduction&gt;0.3,MAX(IF($B2019="Non - avec lien de dépendance",MIN(1129,I2019,$C2019)*overallRate,MIN(1129,I2019)*overallRate),ROUND(MAX(IF($B2019="Non - avec lien de dépendance",0,MIN((0.75*I2019),847)),MIN(I2019,(0.75*$C2019),847)),2)),IF($B2019="Non - avec lien de dépendance",MIN(1129,I2019,$C2019)*overallRate,MIN(1129,I2019)*overallRate))</f>
        <v>#VALUE!</v>
      </c>
      <c r="T2019" s="110" t="e">
        <f>IF(revenueReduction&gt;0.3,MAX(IF($B2019="Non - avec lien de dépendance",MIN(1129,J2019,$C2019)*overallRate,MIN(1129,J2019)*overallRate),ROUND(MAX(IF($B2019="Non - avec lien de dépendance",0,MIN((0.75*J2019),847)),MIN(J2019,(0.75*$C2019),847)),2)),IF($B2019="Non - avec lien de dépendance",MIN(1129,J2019,$C2019)*overallRate,MIN(1129,J2019)*overallRate))</f>
        <v>#VALUE!</v>
      </c>
      <c r="U2019" s="110" t="e">
        <f>IF(revenueReduction&gt;0.3,MAX(IF($B2019="Non - avec lien de dépendance",MIN(1129,K2019,$C2019)*overallRate,MIN(1129,K2019)*overallRate),ROUND(MAX(IF($B2019="Non - avec lien de dépendance",0,MIN((0.75*K2019),847)),MIN(K2019,(0.75*$C2019),847)),2)),IF($B2019="Non - avec lien de dépendance",MIN(1129,K2019,$C2019)*overallRate,MIN(1129,K2019)*overallRate))</f>
        <v>#VALUE!</v>
      </c>
    </row>
    <row r="2020" spans="12:21" x14ac:dyDescent="0.5">
      <c r="L2020" s="56" t="str">
        <f>IF(ISTEXT(overallRate),"Effectuez l’étape 1",IF(OR(COUNT($C2020,H2020)&lt;&gt;2,overallRate=0),0,IF(D2020="Oui",ROUND(MAX(IF($B2020="Non - avec lien de dépendance",0,MIN((0.75*H2020),847)),MIN(H2020,(0.75*$C2020),847)),2),R2020)))</f>
        <v>Effectuez l’étape 1</v>
      </c>
      <c r="M2020" s="56" t="str">
        <f>IF(ISTEXT(overallRate),"Effectuez l’étape 1",IF(OR(COUNT($C2020,I2020)&lt;&gt;2,overallRate=0),0,IF(E2020="Yes",ROUND(MAX(IF($B2020="Non - avec lien de dépendance",0,MIN((0.75*I2020),847)),MIN(I2020,(0.75*$C2020),847)),2),S2020)))</f>
        <v>Effectuez l’étape 1</v>
      </c>
      <c r="N2020" s="56" t="str">
        <f>IF(ISTEXT(overallRate),"Effectuez l’étape 1",IF(OR(COUNT($C2020,J2020)&lt;&gt;2,overallRate=0),0,IF(F2020="Yes",ROUND(MAX(IF($B2020="Non - avec lien de dépendance",0,MIN((0.75*J2020),847)),MIN(J2020,(0.75*$C2020),847)),2),T2020)))</f>
        <v>Effectuez l’étape 1</v>
      </c>
      <c r="O2020" s="56" t="str">
        <f>IF(ISTEXT(overallRate),"Effectuez l’étape 1",IF(OR(COUNT($C2020,K2020)&lt;&gt;2,overallRate=0),0,IF(G2020="Yes",ROUND(MAX(IF($B2020="Non - avec lien de dépendance",0,MIN((0.75*K2020),847)),MIN(K2020,(0.75*$C2020),847)),2),U2020)))</f>
        <v>Effectuez l’étape 1</v>
      </c>
      <c r="P2020" s="3">
        <f t="shared" si="31"/>
        <v>0</v>
      </c>
      <c r="R2020" s="110" t="e">
        <f>IF(revenueReduction&gt;0.3,MAX(IF($B2020="Non - avec lien de dépendance",MIN(1129,H2020,$C2020)*overallRate,MIN(1129,H2020)*overallRate),ROUND(MAX(IF($B2020="Non - avec lien de dépendance",0,MIN((0.75*H2020),847)),MIN(H2020,(0.75*$C2020),847)),2)),IF($B2020="Non - avec lien de dépendance",MIN(1129,H2020,$C2020)*overallRate,MIN(1129,H2020)*overallRate))</f>
        <v>#VALUE!</v>
      </c>
      <c r="S2020" s="110" t="e">
        <f>IF(revenueReduction&gt;0.3,MAX(IF($B2020="Non - avec lien de dépendance",MIN(1129,I2020,$C2020)*overallRate,MIN(1129,I2020)*overallRate),ROUND(MAX(IF($B2020="Non - avec lien de dépendance",0,MIN((0.75*I2020),847)),MIN(I2020,(0.75*$C2020),847)),2)),IF($B2020="Non - avec lien de dépendance",MIN(1129,I2020,$C2020)*overallRate,MIN(1129,I2020)*overallRate))</f>
        <v>#VALUE!</v>
      </c>
      <c r="T2020" s="110" t="e">
        <f>IF(revenueReduction&gt;0.3,MAX(IF($B2020="Non - avec lien de dépendance",MIN(1129,J2020,$C2020)*overallRate,MIN(1129,J2020)*overallRate),ROUND(MAX(IF($B2020="Non - avec lien de dépendance",0,MIN((0.75*J2020),847)),MIN(J2020,(0.75*$C2020),847)),2)),IF($B2020="Non - avec lien de dépendance",MIN(1129,J2020,$C2020)*overallRate,MIN(1129,J2020)*overallRate))</f>
        <v>#VALUE!</v>
      </c>
      <c r="U2020" s="110" t="e">
        <f>IF(revenueReduction&gt;0.3,MAX(IF($B2020="Non - avec lien de dépendance",MIN(1129,K2020,$C2020)*overallRate,MIN(1129,K2020)*overallRate),ROUND(MAX(IF($B2020="Non - avec lien de dépendance",0,MIN((0.75*K2020),847)),MIN(K2020,(0.75*$C2020),847)),2)),IF($B2020="Non - avec lien de dépendance",MIN(1129,K2020,$C2020)*overallRate,MIN(1129,K2020)*overallRate))</f>
        <v>#VALUE!</v>
      </c>
    </row>
    <row r="2021" spans="12:21" x14ac:dyDescent="0.5">
      <c r="L2021" s="56" t="str">
        <f>IF(ISTEXT(overallRate),"Effectuez l’étape 1",IF(OR(COUNT($C2021,H2021)&lt;&gt;2,overallRate=0),0,IF(D2021="Oui",ROUND(MAX(IF($B2021="Non - avec lien de dépendance",0,MIN((0.75*H2021),847)),MIN(H2021,(0.75*$C2021),847)),2),R2021)))</f>
        <v>Effectuez l’étape 1</v>
      </c>
      <c r="M2021" s="56" t="str">
        <f>IF(ISTEXT(overallRate),"Effectuez l’étape 1",IF(OR(COUNT($C2021,I2021)&lt;&gt;2,overallRate=0),0,IF(E2021="Yes",ROUND(MAX(IF($B2021="Non - avec lien de dépendance",0,MIN((0.75*I2021),847)),MIN(I2021,(0.75*$C2021),847)),2),S2021)))</f>
        <v>Effectuez l’étape 1</v>
      </c>
      <c r="N2021" s="56" t="str">
        <f>IF(ISTEXT(overallRate),"Effectuez l’étape 1",IF(OR(COUNT($C2021,J2021)&lt;&gt;2,overallRate=0),0,IF(F2021="Yes",ROUND(MAX(IF($B2021="Non - avec lien de dépendance",0,MIN((0.75*J2021),847)),MIN(J2021,(0.75*$C2021),847)),2),T2021)))</f>
        <v>Effectuez l’étape 1</v>
      </c>
      <c r="O2021" s="56" t="str">
        <f>IF(ISTEXT(overallRate),"Effectuez l’étape 1",IF(OR(COUNT($C2021,K2021)&lt;&gt;2,overallRate=0),0,IF(G2021="Yes",ROUND(MAX(IF($B2021="Non - avec lien de dépendance",0,MIN((0.75*K2021),847)),MIN(K2021,(0.75*$C2021),847)),2),U2021)))</f>
        <v>Effectuez l’étape 1</v>
      </c>
      <c r="P2021" s="3">
        <f t="shared" si="31"/>
        <v>0</v>
      </c>
      <c r="R2021" s="110" t="e">
        <f>IF(revenueReduction&gt;0.3,MAX(IF($B2021="Non - avec lien de dépendance",MIN(1129,H2021,$C2021)*overallRate,MIN(1129,H2021)*overallRate),ROUND(MAX(IF($B2021="Non - avec lien de dépendance",0,MIN((0.75*H2021),847)),MIN(H2021,(0.75*$C2021),847)),2)),IF($B2021="Non - avec lien de dépendance",MIN(1129,H2021,$C2021)*overallRate,MIN(1129,H2021)*overallRate))</f>
        <v>#VALUE!</v>
      </c>
      <c r="S2021" s="110" t="e">
        <f>IF(revenueReduction&gt;0.3,MAX(IF($B2021="Non - avec lien de dépendance",MIN(1129,I2021,$C2021)*overallRate,MIN(1129,I2021)*overallRate),ROUND(MAX(IF($B2021="Non - avec lien de dépendance",0,MIN((0.75*I2021),847)),MIN(I2021,(0.75*$C2021),847)),2)),IF($B2021="Non - avec lien de dépendance",MIN(1129,I2021,$C2021)*overallRate,MIN(1129,I2021)*overallRate))</f>
        <v>#VALUE!</v>
      </c>
      <c r="T2021" s="110" t="e">
        <f>IF(revenueReduction&gt;0.3,MAX(IF($B2021="Non - avec lien de dépendance",MIN(1129,J2021,$C2021)*overallRate,MIN(1129,J2021)*overallRate),ROUND(MAX(IF($B2021="Non - avec lien de dépendance",0,MIN((0.75*J2021),847)),MIN(J2021,(0.75*$C2021),847)),2)),IF($B2021="Non - avec lien de dépendance",MIN(1129,J2021,$C2021)*overallRate,MIN(1129,J2021)*overallRate))</f>
        <v>#VALUE!</v>
      </c>
      <c r="U2021" s="110" t="e">
        <f>IF(revenueReduction&gt;0.3,MAX(IF($B2021="Non - avec lien de dépendance",MIN(1129,K2021,$C2021)*overallRate,MIN(1129,K2021)*overallRate),ROUND(MAX(IF($B2021="Non - avec lien de dépendance",0,MIN((0.75*K2021),847)),MIN(K2021,(0.75*$C2021),847)),2)),IF($B2021="Non - avec lien de dépendance",MIN(1129,K2021,$C2021)*overallRate,MIN(1129,K2021)*overallRate))</f>
        <v>#VALUE!</v>
      </c>
    </row>
    <row r="2022" spans="12:21" x14ac:dyDescent="0.5">
      <c r="L2022" s="56" t="str">
        <f>IF(ISTEXT(overallRate),"Effectuez l’étape 1",IF(OR(COUNT($C2022,H2022)&lt;&gt;2,overallRate=0),0,IF(D2022="Oui",ROUND(MAX(IF($B2022="Non - avec lien de dépendance",0,MIN((0.75*H2022),847)),MIN(H2022,(0.75*$C2022),847)),2),R2022)))</f>
        <v>Effectuez l’étape 1</v>
      </c>
      <c r="M2022" s="56" t="str">
        <f>IF(ISTEXT(overallRate),"Effectuez l’étape 1",IF(OR(COUNT($C2022,I2022)&lt;&gt;2,overallRate=0),0,IF(E2022="Yes",ROUND(MAX(IF($B2022="Non - avec lien de dépendance",0,MIN((0.75*I2022),847)),MIN(I2022,(0.75*$C2022),847)),2),S2022)))</f>
        <v>Effectuez l’étape 1</v>
      </c>
      <c r="N2022" s="56" t="str">
        <f>IF(ISTEXT(overallRate),"Effectuez l’étape 1",IF(OR(COUNT($C2022,J2022)&lt;&gt;2,overallRate=0),0,IF(F2022="Yes",ROUND(MAX(IF($B2022="Non - avec lien de dépendance",0,MIN((0.75*J2022),847)),MIN(J2022,(0.75*$C2022),847)),2),T2022)))</f>
        <v>Effectuez l’étape 1</v>
      </c>
      <c r="O2022" s="56" t="str">
        <f>IF(ISTEXT(overallRate),"Effectuez l’étape 1",IF(OR(COUNT($C2022,K2022)&lt;&gt;2,overallRate=0),0,IF(G2022="Yes",ROUND(MAX(IF($B2022="Non - avec lien de dépendance",0,MIN((0.75*K2022),847)),MIN(K2022,(0.75*$C2022),847)),2),U2022)))</f>
        <v>Effectuez l’étape 1</v>
      </c>
      <c r="P2022" s="3">
        <f t="shared" si="31"/>
        <v>0</v>
      </c>
      <c r="R2022" s="110" t="e">
        <f>IF(revenueReduction&gt;0.3,MAX(IF($B2022="Non - avec lien de dépendance",MIN(1129,H2022,$C2022)*overallRate,MIN(1129,H2022)*overallRate),ROUND(MAX(IF($B2022="Non - avec lien de dépendance",0,MIN((0.75*H2022),847)),MIN(H2022,(0.75*$C2022),847)),2)),IF($B2022="Non - avec lien de dépendance",MIN(1129,H2022,$C2022)*overallRate,MIN(1129,H2022)*overallRate))</f>
        <v>#VALUE!</v>
      </c>
      <c r="S2022" s="110" t="e">
        <f>IF(revenueReduction&gt;0.3,MAX(IF($B2022="Non - avec lien de dépendance",MIN(1129,I2022,$C2022)*overallRate,MIN(1129,I2022)*overallRate),ROUND(MAX(IF($B2022="Non - avec lien de dépendance",0,MIN((0.75*I2022),847)),MIN(I2022,(0.75*$C2022),847)),2)),IF($B2022="Non - avec lien de dépendance",MIN(1129,I2022,$C2022)*overallRate,MIN(1129,I2022)*overallRate))</f>
        <v>#VALUE!</v>
      </c>
      <c r="T2022" s="110" t="e">
        <f>IF(revenueReduction&gt;0.3,MAX(IF($B2022="Non - avec lien de dépendance",MIN(1129,J2022,$C2022)*overallRate,MIN(1129,J2022)*overallRate),ROUND(MAX(IF($B2022="Non - avec lien de dépendance",0,MIN((0.75*J2022),847)),MIN(J2022,(0.75*$C2022),847)),2)),IF($B2022="Non - avec lien de dépendance",MIN(1129,J2022,$C2022)*overallRate,MIN(1129,J2022)*overallRate))</f>
        <v>#VALUE!</v>
      </c>
      <c r="U2022" s="110" t="e">
        <f>IF(revenueReduction&gt;0.3,MAX(IF($B2022="Non - avec lien de dépendance",MIN(1129,K2022,$C2022)*overallRate,MIN(1129,K2022)*overallRate),ROUND(MAX(IF($B2022="Non - avec lien de dépendance",0,MIN((0.75*K2022),847)),MIN(K2022,(0.75*$C2022),847)),2)),IF($B2022="Non - avec lien de dépendance",MIN(1129,K2022,$C2022)*overallRate,MIN(1129,K2022)*overallRate))</f>
        <v>#VALUE!</v>
      </c>
    </row>
    <row r="2023" spans="12:21" x14ac:dyDescent="0.5">
      <c r="L2023" s="56" t="str">
        <f>IF(ISTEXT(overallRate),"Effectuez l’étape 1",IF(OR(COUNT($C2023,H2023)&lt;&gt;2,overallRate=0),0,IF(D2023="Oui",ROUND(MAX(IF($B2023="Non - avec lien de dépendance",0,MIN((0.75*H2023),847)),MIN(H2023,(0.75*$C2023),847)),2),R2023)))</f>
        <v>Effectuez l’étape 1</v>
      </c>
      <c r="M2023" s="56" t="str">
        <f>IF(ISTEXT(overallRate),"Effectuez l’étape 1",IF(OR(COUNT($C2023,I2023)&lt;&gt;2,overallRate=0),0,IF(E2023="Yes",ROUND(MAX(IF($B2023="Non - avec lien de dépendance",0,MIN((0.75*I2023),847)),MIN(I2023,(0.75*$C2023),847)),2),S2023)))</f>
        <v>Effectuez l’étape 1</v>
      </c>
      <c r="N2023" s="56" t="str">
        <f>IF(ISTEXT(overallRate),"Effectuez l’étape 1",IF(OR(COUNT($C2023,J2023)&lt;&gt;2,overallRate=0),0,IF(F2023="Yes",ROUND(MAX(IF($B2023="Non - avec lien de dépendance",0,MIN((0.75*J2023),847)),MIN(J2023,(0.75*$C2023),847)),2),T2023)))</f>
        <v>Effectuez l’étape 1</v>
      </c>
      <c r="O2023" s="56" t="str">
        <f>IF(ISTEXT(overallRate),"Effectuez l’étape 1",IF(OR(COUNT($C2023,K2023)&lt;&gt;2,overallRate=0),0,IF(G2023="Yes",ROUND(MAX(IF($B2023="Non - avec lien de dépendance",0,MIN((0.75*K2023),847)),MIN(K2023,(0.75*$C2023),847)),2),U2023)))</f>
        <v>Effectuez l’étape 1</v>
      </c>
      <c r="P2023" s="3">
        <f t="shared" si="31"/>
        <v>0</v>
      </c>
      <c r="R2023" s="110" t="e">
        <f>IF(revenueReduction&gt;0.3,MAX(IF($B2023="Non - avec lien de dépendance",MIN(1129,H2023,$C2023)*overallRate,MIN(1129,H2023)*overallRate),ROUND(MAX(IF($B2023="Non - avec lien de dépendance",0,MIN((0.75*H2023),847)),MIN(H2023,(0.75*$C2023),847)),2)),IF($B2023="Non - avec lien de dépendance",MIN(1129,H2023,$C2023)*overallRate,MIN(1129,H2023)*overallRate))</f>
        <v>#VALUE!</v>
      </c>
      <c r="S2023" s="110" t="e">
        <f>IF(revenueReduction&gt;0.3,MAX(IF($B2023="Non - avec lien de dépendance",MIN(1129,I2023,$C2023)*overallRate,MIN(1129,I2023)*overallRate),ROUND(MAX(IF($B2023="Non - avec lien de dépendance",0,MIN((0.75*I2023),847)),MIN(I2023,(0.75*$C2023),847)),2)),IF($B2023="Non - avec lien de dépendance",MIN(1129,I2023,$C2023)*overallRate,MIN(1129,I2023)*overallRate))</f>
        <v>#VALUE!</v>
      </c>
      <c r="T2023" s="110" t="e">
        <f>IF(revenueReduction&gt;0.3,MAX(IF($B2023="Non - avec lien de dépendance",MIN(1129,J2023,$C2023)*overallRate,MIN(1129,J2023)*overallRate),ROUND(MAX(IF($B2023="Non - avec lien de dépendance",0,MIN((0.75*J2023),847)),MIN(J2023,(0.75*$C2023),847)),2)),IF($B2023="Non - avec lien de dépendance",MIN(1129,J2023,$C2023)*overallRate,MIN(1129,J2023)*overallRate))</f>
        <v>#VALUE!</v>
      </c>
      <c r="U2023" s="110" t="e">
        <f>IF(revenueReduction&gt;0.3,MAX(IF($B2023="Non - avec lien de dépendance",MIN(1129,K2023,$C2023)*overallRate,MIN(1129,K2023)*overallRate),ROUND(MAX(IF($B2023="Non - avec lien de dépendance",0,MIN((0.75*K2023),847)),MIN(K2023,(0.75*$C2023),847)),2)),IF($B2023="Non - avec lien de dépendance",MIN(1129,K2023,$C2023)*overallRate,MIN(1129,K2023)*overallRate))</f>
        <v>#VALUE!</v>
      </c>
    </row>
    <row r="2024" spans="12:21" x14ac:dyDescent="0.5">
      <c r="L2024" s="56" t="str">
        <f>IF(ISTEXT(overallRate),"Effectuez l’étape 1",IF(OR(COUNT($C2024,H2024)&lt;&gt;2,overallRate=0),0,IF(D2024="Oui",ROUND(MAX(IF($B2024="Non - avec lien de dépendance",0,MIN((0.75*H2024),847)),MIN(H2024,(0.75*$C2024),847)),2),R2024)))</f>
        <v>Effectuez l’étape 1</v>
      </c>
      <c r="M2024" s="56" t="str">
        <f>IF(ISTEXT(overallRate),"Effectuez l’étape 1",IF(OR(COUNT($C2024,I2024)&lt;&gt;2,overallRate=0),0,IF(E2024="Yes",ROUND(MAX(IF($B2024="Non - avec lien de dépendance",0,MIN((0.75*I2024),847)),MIN(I2024,(0.75*$C2024),847)),2),S2024)))</f>
        <v>Effectuez l’étape 1</v>
      </c>
      <c r="N2024" s="56" t="str">
        <f>IF(ISTEXT(overallRate),"Effectuez l’étape 1",IF(OR(COUNT($C2024,J2024)&lt;&gt;2,overallRate=0),0,IF(F2024="Yes",ROUND(MAX(IF($B2024="Non - avec lien de dépendance",0,MIN((0.75*J2024),847)),MIN(J2024,(0.75*$C2024),847)),2),T2024)))</f>
        <v>Effectuez l’étape 1</v>
      </c>
      <c r="O2024" s="56" t="str">
        <f>IF(ISTEXT(overallRate),"Effectuez l’étape 1",IF(OR(COUNT($C2024,K2024)&lt;&gt;2,overallRate=0),0,IF(G2024="Yes",ROUND(MAX(IF($B2024="Non - avec lien de dépendance",0,MIN((0.75*K2024),847)),MIN(K2024,(0.75*$C2024),847)),2),U2024)))</f>
        <v>Effectuez l’étape 1</v>
      </c>
      <c r="P2024" s="3">
        <f t="shared" si="31"/>
        <v>0</v>
      </c>
      <c r="R2024" s="110" t="e">
        <f>IF(revenueReduction&gt;0.3,MAX(IF($B2024="Non - avec lien de dépendance",MIN(1129,H2024,$C2024)*overallRate,MIN(1129,H2024)*overallRate),ROUND(MAX(IF($B2024="Non - avec lien de dépendance",0,MIN((0.75*H2024),847)),MIN(H2024,(0.75*$C2024),847)),2)),IF($B2024="Non - avec lien de dépendance",MIN(1129,H2024,$C2024)*overallRate,MIN(1129,H2024)*overallRate))</f>
        <v>#VALUE!</v>
      </c>
      <c r="S2024" s="110" t="e">
        <f>IF(revenueReduction&gt;0.3,MAX(IF($B2024="Non - avec lien de dépendance",MIN(1129,I2024,$C2024)*overallRate,MIN(1129,I2024)*overallRate),ROUND(MAX(IF($B2024="Non - avec lien de dépendance",0,MIN((0.75*I2024),847)),MIN(I2024,(0.75*$C2024),847)),2)),IF($B2024="Non - avec lien de dépendance",MIN(1129,I2024,$C2024)*overallRate,MIN(1129,I2024)*overallRate))</f>
        <v>#VALUE!</v>
      </c>
      <c r="T2024" s="110" t="e">
        <f>IF(revenueReduction&gt;0.3,MAX(IF($B2024="Non - avec lien de dépendance",MIN(1129,J2024,$C2024)*overallRate,MIN(1129,J2024)*overallRate),ROUND(MAX(IF($B2024="Non - avec lien de dépendance",0,MIN((0.75*J2024),847)),MIN(J2024,(0.75*$C2024),847)),2)),IF($B2024="Non - avec lien de dépendance",MIN(1129,J2024,$C2024)*overallRate,MIN(1129,J2024)*overallRate))</f>
        <v>#VALUE!</v>
      </c>
      <c r="U2024" s="110" t="e">
        <f>IF(revenueReduction&gt;0.3,MAX(IF($B2024="Non - avec lien de dépendance",MIN(1129,K2024,$C2024)*overallRate,MIN(1129,K2024)*overallRate),ROUND(MAX(IF($B2024="Non - avec lien de dépendance",0,MIN((0.75*K2024),847)),MIN(K2024,(0.75*$C2024),847)),2)),IF($B2024="Non - avec lien de dépendance",MIN(1129,K2024,$C2024)*overallRate,MIN(1129,K2024)*overallRate))</f>
        <v>#VALUE!</v>
      </c>
    </row>
    <row r="2025" spans="12:21" x14ac:dyDescent="0.5">
      <c r="L2025" s="56" t="str">
        <f>IF(ISTEXT(overallRate),"Effectuez l’étape 1",IF(OR(COUNT($C2025,H2025)&lt;&gt;2,overallRate=0),0,IF(D2025="Oui",ROUND(MAX(IF($B2025="Non - avec lien de dépendance",0,MIN((0.75*H2025),847)),MIN(H2025,(0.75*$C2025),847)),2),R2025)))</f>
        <v>Effectuez l’étape 1</v>
      </c>
      <c r="M2025" s="56" t="str">
        <f>IF(ISTEXT(overallRate),"Effectuez l’étape 1",IF(OR(COUNT($C2025,I2025)&lt;&gt;2,overallRate=0),0,IF(E2025="Yes",ROUND(MAX(IF($B2025="Non - avec lien de dépendance",0,MIN((0.75*I2025),847)),MIN(I2025,(0.75*$C2025),847)),2),S2025)))</f>
        <v>Effectuez l’étape 1</v>
      </c>
      <c r="N2025" s="56" t="str">
        <f>IF(ISTEXT(overallRate),"Effectuez l’étape 1",IF(OR(COUNT($C2025,J2025)&lt;&gt;2,overallRate=0),0,IF(F2025="Yes",ROUND(MAX(IF($B2025="Non - avec lien de dépendance",0,MIN((0.75*J2025),847)),MIN(J2025,(0.75*$C2025),847)),2),T2025)))</f>
        <v>Effectuez l’étape 1</v>
      </c>
      <c r="O2025" s="56" t="str">
        <f>IF(ISTEXT(overallRate),"Effectuez l’étape 1",IF(OR(COUNT($C2025,K2025)&lt;&gt;2,overallRate=0),0,IF(G2025="Yes",ROUND(MAX(IF($B2025="Non - avec lien de dépendance",0,MIN((0.75*K2025),847)),MIN(K2025,(0.75*$C2025),847)),2),U2025)))</f>
        <v>Effectuez l’étape 1</v>
      </c>
      <c r="P2025" s="3">
        <f t="shared" si="31"/>
        <v>0</v>
      </c>
      <c r="R2025" s="110" t="e">
        <f>IF(revenueReduction&gt;0.3,MAX(IF($B2025="Non - avec lien de dépendance",MIN(1129,H2025,$C2025)*overallRate,MIN(1129,H2025)*overallRate),ROUND(MAX(IF($B2025="Non - avec lien de dépendance",0,MIN((0.75*H2025),847)),MIN(H2025,(0.75*$C2025),847)),2)),IF($B2025="Non - avec lien de dépendance",MIN(1129,H2025,$C2025)*overallRate,MIN(1129,H2025)*overallRate))</f>
        <v>#VALUE!</v>
      </c>
      <c r="S2025" s="110" t="e">
        <f>IF(revenueReduction&gt;0.3,MAX(IF($B2025="Non - avec lien de dépendance",MIN(1129,I2025,$C2025)*overallRate,MIN(1129,I2025)*overallRate),ROUND(MAX(IF($B2025="Non - avec lien de dépendance",0,MIN((0.75*I2025),847)),MIN(I2025,(0.75*$C2025),847)),2)),IF($B2025="Non - avec lien de dépendance",MIN(1129,I2025,$C2025)*overallRate,MIN(1129,I2025)*overallRate))</f>
        <v>#VALUE!</v>
      </c>
      <c r="T2025" s="110" t="e">
        <f>IF(revenueReduction&gt;0.3,MAX(IF($B2025="Non - avec lien de dépendance",MIN(1129,J2025,$C2025)*overallRate,MIN(1129,J2025)*overallRate),ROUND(MAX(IF($B2025="Non - avec lien de dépendance",0,MIN((0.75*J2025),847)),MIN(J2025,(0.75*$C2025),847)),2)),IF($B2025="Non - avec lien de dépendance",MIN(1129,J2025,$C2025)*overallRate,MIN(1129,J2025)*overallRate))</f>
        <v>#VALUE!</v>
      </c>
      <c r="U2025" s="110" t="e">
        <f>IF(revenueReduction&gt;0.3,MAX(IF($B2025="Non - avec lien de dépendance",MIN(1129,K2025,$C2025)*overallRate,MIN(1129,K2025)*overallRate),ROUND(MAX(IF($B2025="Non - avec lien de dépendance",0,MIN((0.75*K2025),847)),MIN(K2025,(0.75*$C2025),847)),2)),IF($B2025="Non - avec lien de dépendance",MIN(1129,K2025,$C2025)*overallRate,MIN(1129,K2025)*overallRate))</f>
        <v>#VALUE!</v>
      </c>
    </row>
    <row r="2026" spans="12:21" x14ac:dyDescent="0.5">
      <c r="L2026" s="56" t="str">
        <f>IF(ISTEXT(overallRate),"Effectuez l’étape 1",IF(OR(COUNT($C2026,H2026)&lt;&gt;2,overallRate=0),0,IF(D2026="Oui",ROUND(MAX(IF($B2026="Non - avec lien de dépendance",0,MIN((0.75*H2026),847)),MIN(H2026,(0.75*$C2026),847)),2),R2026)))</f>
        <v>Effectuez l’étape 1</v>
      </c>
      <c r="M2026" s="56" t="str">
        <f>IF(ISTEXT(overallRate),"Effectuez l’étape 1",IF(OR(COUNT($C2026,I2026)&lt;&gt;2,overallRate=0),0,IF(E2026="Yes",ROUND(MAX(IF($B2026="Non - avec lien de dépendance",0,MIN((0.75*I2026),847)),MIN(I2026,(0.75*$C2026),847)),2),S2026)))</f>
        <v>Effectuez l’étape 1</v>
      </c>
      <c r="N2026" s="56" t="str">
        <f>IF(ISTEXT(overallRate),"Effectuez l’étape 1",IF(OR(COUNT($C2026,J2026)&lt;&gt;2,overallRate=0),0,IF(F2026="Yes",ROUND(MAX(IF($B2026="Non - avec lien de dépendance",0,MIN((0.75*J2026),847)),MIN(J2026,(0.75*$C2026),847)),2),T2026)))</f>
        <v>Effectuez l’étape 1</v>
      </c>
      <c r="O2026" s="56" t="str">
        <f>IF(ISTEXT(overallRate),"Effectuez l’étape 1",IF(OR(COUNT($C2026,K2026)&lt;&gt;2,overallRate=0),0,IF(G2026="Yes",ROUND(MAX(IF($B2026="Non - avec lien de dépendance",0,MIN((0.75*K2026),847)),MIN(K2026,(0.75*$C2026),847)),2),U2026)))</f>
        <v>Effectuez l’étape 1</v>
      </c>
      <c r="P2026" s="3">
        <f t="shared" si="31"/>
        <v>0</v>
      </c>
      <c r="R2026" s="110" t="e">
        <f>IF(revenueReduction&gt;0.3,MAX(IF($B2026="Non - avec lien de dépendance",MIN(1129,H2026,$C2026)*overallRate,MIN(1129,H2026)*overallRate),ROUND(MAX(IF($B2026="Non - avec lien de dépendance",0,MIN((0.75*H2026),847)),MIN(H2026,(0.75*$C2026),847)),2)),IF($B2026="Non - avec lien de dépendance",MIN(1129,H2026,$C2026)*overallRate,MIN(1129,H2026)*overallRate))</f>
        <v>#VALUE!</v>
      </c>
      <c r="S2026" s="110" t="e">
        <f>IF(revenueReduction&gt;0.3,MAX(IF($B2026="Non - avec lien de dépendance",MIN(1129,I2026,$C2026)*overallRate,MIN(1129,I2026)*overallRate),ROUND(MAX(IF($B2026="Non - avec lien de dépendance",0,MIN((0.75*I2026),847)),MIN(I2026,(0.75*$C2026),847)),2)),IF($B2026="Non - avec lien de dépendance",MIN(1129,I2026,$C2026)*overallRate,MIN(1129,I2026)*overallRate))</f>
        <v>#VALUE!</v>
      </c>
      <c r="T2026" s="110" t="e">
        <f>IF(revenueReduction&gt;0.3,MAX(IF($B2026="Non - avec lien de dépendance",MIN(1129,J2026,$C2026)*overallRate,MIN(1129,J2026)*overallRate),ROUND(MAX(IF($B2026="Non - avec lien de dépendance",0,MIN((0.75*J2026),847)),MIN(J2026,(0.75*$C2026),847)),2)),IF($B2026="Non - avec lien de dépendance",MIN(1129,J2026,$C2026)*overallRate,MIN(1129,J2026)*overallRate))</f>
        <v>#VALUE!</v>
      </c>
      <c r="U2026" s="110" t="e">
        <f>IF(revenueReduction&gt;0.3,MAX(IF($B2026="Non - avec lien de dépendance",MIN(1129,K2026,$C2026)*overallRate,MIN(1129,K2026)*overallRate),ROUND(MAX(IF($B2026="Non - avec lien de dépendance",0,MIN((0.75*K2026),847)),MIN(K2026,(0.75*$C2026),847)),2)),IF($B2026="Non - avec lien de dépendance",MIN(1129,K2026,$C2026)*overallRate,MIN(1129,K2026)*overallRate))</f>
        <v>#VALUE!</v>
      </c>
    </row>
    <row r="2027" spans="12:21" x14ac:dyDescent="0.5">
      <c r="L2027" s="56" t="str">
        <f>IF(ISTEXT(overallRate),"Effectuez l’étape 1",IF(OR(COUNT($C2027,H2027)&lt;&gt;2,overallRate=0),0,IF(D2027="Oui",ROUND(MAX(IF($B2027="Non - avec lien de dépendance",0,MIN((0.75*H2027),847)),MIN(H2027,(0.75*$C2027),847)),2),R2027)))</f>
        <v>Effectuez l’étape 1</v>
      </c>
      <c r="M2027" s="56" t="str">
        <f>IF(ISTEXT(overallRate),"Effectuez l’étape 1",IF(OR(COUNT($C2027,I2027)&lt;&gt;2,overallRate=0),0,IF(E2027="Yes",ROUND(MAX(IF($B2027="Non - avec lien de dépendance",0,MIN((0.75*I2027),847)),MIN(I2027,(0.75*$C2027),847)),2),S2027)))</f>
        <v>Effectuez l’étape 1</v>
      </c>
      <c r="N2027" s="56" t="str">
        <f>IF(ISTEXT(overallRate),"Effectuez l’étape 1",IF(OR(COUNT($C2027,J2027)&lt;&gt;2,overallRate=0),0,IF(F2027="Yes",ROUND(MAX(IF($B2027="Non - avec lien de dépendance",0,MIN((0.75*J2027),847)),MIN(J2027,(0.75*$C2027),847)),2),T2027)))</f>
        <v>Effectuez l’étape 1</v>
      </c>
      <c r="O2027" s="56" t="str">
        <f>IF(ISTEXT(overallRate),"Effectuez l’étape 1",IF(OR(COUNT($C2027,K2027)&lt;&gt;2,overallRate=0),0,IF(G2027="Yes",ROUND(MAX(IF($B2027="Non - avec lien de dépendance",0,MIN((0.75*K2027),847)),MIN(K2027,(0.75*$C2027),847)),2),U2027)))</f>
        <v>Effectuez l’étape 1</v>
      </c>
      <c r="P2027" s="3">
        <f t="shared" si="31"/>
        <v>0</v>
      </c>
      <c r="R2027" s="110" t="e">
        <f>IF(revenueReduction&gt;0.3,MAX(IF($B2027="Non - avec lien de dépendance",MIN(1129,H2027,$C2027)*overallRate,MIN(1129,H2027)*overallRate),ROUND(MAX(IF($B2027="Non - avec lien de dépendance",0,MIN((0.75*H2027),847)),MIN(H2027,(0.75*$C2027),847)),2)),IF($B2027="Non - avec lien de dépendance",MIN(1129,H2027,$C2027)*overallRate,MIN(1129,H2027)*overallRate))</f>
        <v>#VALUE!</v>
      </c>
      <c r="S2027" s="110" t="e">
        <f>IF(revenueReduction&gt;0.3,MAX(IF($B2027="Non - avec lien de dépendance",MIN(1129,I2027,$C2027)*overallRate,MIN(1129,I2027)*overallRate),ROUND(MAX(IF($B2027="Non - avec lien de dépendance",0,MIN((0.75*I2027),847)),MIN(I2027,(0.75*$C2027),847)),2)),IF($B2027="Non - avec lien de dépendance",MIN(1129,I2027,$C2027)*overallRate,MIN(1129,I2027)*overallRate))</f>
        <v>#VALUE!</v>
      </c>
      <c r="T2027" s="110" t="e">
        <f>IF(revenueReduction&gt;0.3,MAX(IF($B2027="Non - avec lien de dépendance",MIN(1129,J2027,$C2027)*overallRate,MIN(1129,J2027)*overallRate),ROUND(MAX(IF($B2027="Non - avec lien de dépendance",0,MIN((0.75*J2027),847)),MIN(J2027,(0.75*$C2027),847)),2)),IF($B2027="Non - avec lien de dépendance",MIN(1129,J2027,$C2027)*overallRate,MIN(1129,J2027)*overallRate))</f>
        <v>#VALUE!</v>
      </c>
      <c r="U2027" s="110" t="e">
        <f>IF(revenueReduction&gt;0.3,MAX(IF($B2027="Non - avec lien de dépendance",MIN(1129,K2027,$C2027)*overallRate,MIN(1129,K2027)*overallRate),ROUND(MAX(IF($B2027="Non - avec lien de dépendance",0,MIN((0.75*K2027),847)),MIN(K2027,(0.75*$C2027),847)),2)),IF($B2027="Non - avec lien de dépendance",MIN(1129,K2027,$C2027)*overallRate,MIN(1129,K2027)*overallRate))</f>
        <v>#VALUE!</v>
      </c>
    </row>
    <row r="2028" spans="12:21" x14ac:dyDescent="0.5">
      <c r="L2028" s="56" t="str">
        <f>IF(ISTEXT(overallRate),"Effectuez l’étape 1",IF(OR(COUNT($C2028,H2028)&lt;&gt;2,overallRate=0),0,IF(D2028="Oui",ROUND(MAX(IF($B2028="Non - avec lien de dépendance",0,MIN((0.75*H2028),847)),MIN(H2028,(0.75*$C2028),847)),2),R2028)))</f>
        <v>Effectuez l’étape 1</v>
      </c>
      <c r="M2028" s="56" t="str">
        <f>IF(ISTEXT(overallRate),"Effectuez l’étape 1",IF(OR(COUNT($C2028,I2028)&lt;&gt;2,overallRate=0),0,IF(E2028="Yes",ROUND(MAX(IF($B2028="Non - avec lien de dépendance",0,MIN((0.75*I2028),847)),MIN(I2028,(0.75*$C2028),847)),2),S2028)))</f>
        <v>Effectuez l’étape 1</v>
      </c>
      <c r="N2028" s="56" t="str">
        <f>IF(ISTEXT(overallRate),"Effectuez l’étape 1",IF(OR(COUNT($C2028,J2028)&lt;&gt;2,overallRate=0),0,IF(F2028="Yes",ROUND(MAX(IF($B2028="Non - avec lien de dépendance",0,MIN((0.75*J2028),847)),MIN(J2028,(0.75*$C2028),847)),2),T2028)))</f>
        <v>Effectuez l’étape 1</v>
      </c>
      <c r="O2028" s="56" t="str">
        <f>IF(ISTEXT(overallRate),"Effectuez l’étape 1",IF(OR(COUNT($C2028,K2028)&lt;&gt;2,overallRate=0),0,IF(G2028="Yes",ROUND(MAX(IF($B2028="Non - avec lien de dépendance",0,MIN((0.75*K2028),847)),MIN(K2028,(0.75*$C2028),847)),2),U2028)))</f>
        <v>Effectuez l’étape 1</v>
      </c>
      <c r="P2028" s="3">
        <f t="shared" si="31"/>
        <v>0</v>
      </c>
      <c r="R2028" s="110" t="e">
        <f>IF(revenueReduction&gt;0.3,MAX(IF($B2028="Non - avec lien de dépendance",MIN(1129,H2028,$C2028)*overallRate,MIN(1129,H2028)*overallRate),ROUND(MAX(IF($B2028="Non - avec lien de dépendance",0,MIN((0.75*H2028),847)),MIN(H2028,(0.75*$C2028),847)),2)),IF($B2028="Non - avec lien de dépendance",MIN(1129,H2028,$C2028)*overallRate,MIN(1129,H2028)*overallRate))</f>
        <v>#VALUE!</v>
      </c>
      <c r="S2028" s="110" t="e">
        <f>IF(revenueReduction&gt;0.3,MAX(IF($B2028="Non - avec lien de dépendance",MIN(1129,I2028,$C2028)*overallRate,MIN(1129,I2028)*overallRate),ROUND(MAX(IF($B2028="Non - avec lien de dépendance",0,MIN((0.75*I2028),847)),MIN(I2028,(0.75*$C2028),847)),2)),IF($B2028="Non - avec lien de dépendance",MIN(1129,I2028,$C2028)*overallRate,MIN(1129,I2028)*overallRate))</f>
        <v>#VALUE!</v>
      </c>
      <c r="T2028" s="110" t="e">
        <f>IF(revenueReduction&gt;0.3,MAX(IF($B2028="Non - avec lien de dépendance",MIN(1129,J2028,$C2028)*overallRate,MIN(1129,J2028)*overallRate),ROUND(MAX(IF($B2028="Non - avec lien de dépendance",0,MIN((0.75*J2028),847)),MIN(J2028,(0.75*$C2028),847)),2)),IF($B2028="Non - avec lien de dépendance",MIN(1129,J2028,$C2028)*overallRate,MIN(1129,J2028)*overallRate))</f>
        <v>#VALUE!</v>
      </c>
      <c r="U2028" s="110" t="e">
        <f>IF(revenueReduction&gt;0.3,MAX(IF($B2028="Non - avec lien de dépendance",MIN(1129,K2028,$C2028)*overallRate,MIN(1129,K2028)*overallRate),ROUND(MAX(IF($B2028="Non - avec lien de dépendance",0,MIN((0.75*K2028),847)),MIN(K2028,(0.75*$C2028),847)),2)),IF($B2028="Non - avec lien de dépendance",MIN(1129,K2028,$C2028)*overallRate,MIN(1129,K2028)*overallRate))</f>
        <v>#VALUE!</v>
      </c>
    </row>
    <row r="2029" spans="12:21" x14ac:dyDescent="0.5">
      <c r="L2029" s="56" t="str">
        <f>IF(ISTEXT(overallRate),"Effectuez l’étape 1",IF(OR(COUNT($C2029,H2029)&lt;&gt;2,overallRate=0),0,IF(D2029="Oui",ROUND(MAX(IF($B2029="Non - avec lien de dépendance",0,MIN((0.75*H2029),847)),MIN(H2029,(0.75*$C2029),847)),2),R2029)))</f>
        <v>Effectuez l’étape 1</v>
      </c>
      <c r="M2029" s="56" t="str">
        <f>IF(ISTEXT(overallRate),"Effectuez l’étape 1",IF(OR(COUNT($C2029,I2029)&lt;&gt;2,overallRate=0),0,IF(E2029="Yes",ROUND(MAX(IF($B2029="Non - avec lien de dépendance",0,MIN((0.75*I2029),847)),MIN(I2029,(0.75*$C2029),847)),2),S2029)))</f>
        <v>Effectuez l’étape 1</v>
      </c>
      <c r="N2029" s="56" t="str">
        <f>IF(ISTEXT(overallRate),"Effectuez l’étape 1",IF(OR(COUNT($C2029,J2029)&lt;&gt;2,overallRate=0),0,IF(F2029="Yes",ROUND(MAX(IF($B2029="Non - avec lien de dépendance",0,MIN((0.75*J2029),847)),MIN(J2029,(0.75*$C2029),847)),2),T2029)))</f>
        <v>Effectuez l’étape 1</v>
      </c>
      <c r="O2029" s="56" t="str">
        <f>IF(ISTEXT(overallRate),"Effectuez l’étape 1",IF(OR(COUNT($C2029,K2029)&lt;&gt;2,overallRate=0),0,IF(G2029="Yes",ROUND(MAX(IF($B2029="Non - avec lien de dépendance",0,MIN((0.75*K2029),847)),MIN(K2029,(0.75*$C2029),847)),2),U2029)))</f>
        <v>Effectuez l’étape 1</v>
      </c>
      <c r="P2029" s="3">
        <f t="shared" si="31"/>
        <v>0</v>
      </c>
      <c r="R2029" s="110" t="e">
        <f>IF(revenueReduction&gt;0.3,MAX(IF($B2029="Non - avec lien de dépendance",MIN(1129,H2029,$C2029)*overallRate,MIN(1129,H2029)*overallRate),ROUND(MAX(IF($B2029="Non - avec lien de dépendance",0,MIN((0.75*H2029),847)),MIN(H2029,(0.75*$C2029),847)),2)),IF($B2029="Non - avec lien de dépendance",MIN(1129,H2029,$C2029)*overallRate,MIN(1129,H2029)*overallRate))</f>
        <v>#VALUE!</v>
      </c>
      <c r="S2029" s="110" t="e">
        <f>IF(revenueReduction&gt;0.3,MAX(IF($B2029="Non - avec lien de dépendance",MIN(1129,I2029,$C2029)*overallRate,MIN(1129,I2029)*overallRate),ROUND(MAX(IF($B2029="Non - avec lien de dépendance",0,MIN((0.75*I2029),847)),MIN(I2029,(0.75*$C2029),847)),2)),IF($B2029="Non - avec lien de dépendance",MIN(1129,I2029,$C2029)*overallRate,MIN(1129,I2029)*overallRate))</f>
        <v>#VALUE!</v>
      </c>
      <c r="T2029" s="110" t="e">
        <f>IF(revenueReduction&gt;0.3,MAX(IF($B2029="Non - avec lien de dépendance",MIN(1129,J2029,$C2029)*overallRate,MIN(1129,J2029)*overallRate),ROUND(MAX(IF($B2029="Non - avec lien de dépendance",0,MIN((0.75*J2029),847)),MIN(J2029,(0.75*$C2029),847)),2)),IF($B2029="Non - avec lien de dépendance",MIN(1129,J2029,$C2029)*overallRate,MIN(1129,J2029)*overallRate))</f>
        <v>#VALUE!</v>
      </c>
      <c r="U2029" s="110" t="e">
        <f>IF(revenueReduction&gt;0.3,MAX(IF($B2029="Non - avec lien de dépendance",MIN(1129,K2029,$C2029)*overallRate,MIN(1129,K2029)*overallRate),ROUND(MAX(IF($B2029="Non - avec lien de dépendance",0,MIN((0.75*K2029),847)),MIN(K2029,(0.75*$C2029),847)),2)),IF($B2029="Non - avec lien de dépendance",MIN(1129,K2029,$C2029)*overallRate,MIN(1129,K2029)*overallRate))</f>
        <v>#VALUE!</v>
      </c>
    </row>
    <row r="2030" spans="12:21" x14ac:dyDescent="0.5">
      <c r="L2030" s="56" t="str">
        <f>IF(ISTEXT(overallRate),"Effectuez l’étape 1",IF(OR(COUNT($C2030,H2030)&lt;&gt;2,overallRate=0),0,IF(D2030="Oui",ROUND(MAX(IF($B2030="Non - avec lien de dépendance",0,MIN((0.75*H2030),847)),MIN(H2030,(0.75*$C2030),847)),2),R2030)))</f>
        <v>Effectuez l’étape 1</v>
      </c>
      <c r="M2030" s="56" t="str">
        <f>IF(ISTEXT(overallRate),"Effectuez l’étape 1",IF(OR(COUNT($C2030,I2030)&lt;&gt;2,overallRate=0),0,IF(E2030="Yes",ROUND(MAX(IF($B2030="Non - avec lien de dépendance",0,MIN((0.75*I2030),847)),MIN(I2030,(0.75*$C2030),847)),2),S2030)))</f>
        <v>Effectuez l’étape 1</v>
      </c>
      <c r="N2030" s="56" t="str">
        <f>IF(ISTEXT(overallRate),"Effectuez l’étape 1",IF(OR(COUNT($C2030,J2030)&lt;&gt;2,overallRate=0),0,IF(F2030="Yes",ROUND(MAX(IF($B2030="Non - avec lien de dépendance",0,MIN((0.75*J2030),847)),MIN(J2030,(0.75*$C2030),847)),2),T2030)))</f>
        <v>Effectuez l’étape 1</v>
      </c>
      <c r="O2030" s="56" t="str">
        <f>IF(ISTEXT(overallRate),"Effectuez l’étape 1",IF(OR(COUNT($C2030,K2030)&lt;&gt;2,overallRate=0),0,IF(G2030="Yes",ROUND(MAX(IF($B2030="Non - avec lien de dépendance",0,MIN((0.75*K2030),847)),MIN(K2030,(0.75*$C2030),847)),2),U2030)))</f>
        <v>Effectuez l’étape 1</v>
      </c>
      <c r="P2030" s="3">
        <f t="shared" si="31"/>
        <v>0</v>
      </c>
      <c r="R2030" s="110" t="e">
        <f>IF(revenueReduction&gt;0.3,MAX(IF($B2030="Non - avec lien de dépendance",MIN(1129,H2030,$C2030)*overallRate,MIN(1129,H2030)*overallRate),ROUND(MAX(IF($B2030="Non - avec lien de dépendance",0,MIN((0.75*H2030),847)),MIN(H2030,(0.75*$C2030),847)),2)),IF($B2030="Non - avec lien de dépendance",MIN(1129,H2030,$C2030)*overallRate,MIN(1129,H2030)*overallRate))</f>
        <v>#VALUE!</v>
      </c>
      <c r="S2030" s="110" t="e">
        <f>IF(revenueReduction&gt;0.3,MAX(IF($B2030="Non - avec lien de dépendance",MIN(1129,I2030,$C2030)*overallRate,MIN(1129,I2030)*overallRate),ROUND(MAX(IF($B2030="Non - avec lien de dépendance",0,MIN((0.75*I2030),847)),MIN(I2030,(0.75*$C2030),847)),2)),IF($B2030="Non - avec lien de dépendance",MIN(1129,I2030,$C2030)*overallRate,MIN(1129,I2030)*overallRate))</f>
        <v>#VALUE!</v>
      </c>
      <c r="T2030" s="110" t="e">
        <f>IF(revenueReduction&gt;0.3,MAX(IF($B2030="Non - avec lien de dépendance",MIN(1129,J2030,$C2030)*overallRate,MIN(1129,J2030)*overallRate),ROUND(MAX(IF($B2030="Non - avec lien de dépendance",0,MIN((0.75*J2030),847)),MIN(J2030,(0.75*$C2030),847)),2)),IF($B2030="Non - avec lien de dépendance",MIN(1129,J2030,$C2030)*overallRate,MIN(1129,J2030)*overallRate))</f>
        <v>#VALUE!</v>
      </c>
      <c r="U2030" s="110" t="e">
        <f>IF(revenueReduction&gt;0.3,MAX(IF($B2030="Non - avec lien de dépendance",MIN(1129,K2030,$C2030)*overallRate,MIN(1129,K2030)*overallRate),ROUND(MAX(IF($B2030="Non - avec lien de dépendance",0,MIN((0.75*K2030),847)),MIN(K2030,(0.75*$C2030),847)),2)),IF($B2030="Non - avec lien de dépendance",MIN(1129,K2030,$C2030)*overallRate,MIN(1129,K2030)*overallRate))</f>
        <v>#VALUE!</v>
      </c>
    </row>
    <row r="2031" spans="12:21" x14ac:dyDescent="0.5">
      <c r="L2031" s="56" t="str">
        <f>IF(ISTEXT(overallRate),"Effectuez l’étape 1",IF(OR(COUNT($C2031,H2031)&lt;&gt;2,overallRate=0),0,IF(D2031="Oui",ROUND(MAX(IF($B2031="Non - avec lien de dépendance",0,MIN((0.75*H2031),847)),MIN(H2031,(0.75*$C2031),847)),2),R2031)))</f>
        <v>Effectuez l’étape 1</v>
      </c>
      <c r="M2031" s="56" t="str">
        <f>IF(ISTEXT(overallRate),"Effectuez l’étape 1",IF(OR(COUNT($C2031,I2031)&lt;&gt;2,overallRate=0),0,IF(E2031="Yes",ROUND(MAX(IF($B2031="Non - avec lien de dépendance",0,MIN((0.75*I2031),847)),MIN(I2031,(0.75*$C2031),847)),2),S2031)))</f>
        <v>Effectuez l’étape 1</v>
      </c>
      <c r="N2031" s="56" t="str">
        <f>IF(ISTEXT(overallRate),"Effectuez l’étape 1",IF(OR(COUNT($C2031,J2031)&lt;&gt;2,overallRate=0),0,IF(F2031="Yes",ROUND(MAX(IF($B2031="Non - avec lien de dépendance",0,MIN((0.75*J2031),847)),MIN(J2031,(0.75*$C2031),847)),2),T2031)))</f>
        <v>Effectuez l’étape 1</v>
      </c>
      <c r="O2031" s="56" t="str">
        <f>IF(ISTEXT(overallRate),"Effectuez l’étape 1",IF(OR(COUNT($C2031,K2031)&lt;&gt;2,overallRate=0),0,IF(G2031="Yes",ROUND(MAX(IF($B2031="Non - avec lien de dépendance",0,MIN((0.75*K2031),847)),MIN(K2031,(0.75*$C2031),847)),2),U2031)))</f>
        <v>Effectuez l’étape 1</v>
      </c>
      <c r="P2031" s="3">
        <f t="shared" si="31"/>
        <v>0</v>
      </c>
      <c r="R2031" s="110" t="e">
        <f>IF(revenueReduction&gt;0.3,MAX(IF($B2031="Non - avec lien de dépendance",MIN(1129,H2031,$C2031)*overallRate,MIN(1129,H2031)*overallRate),ROUND(MAX(IF($B2031="Non - avec lien de dépendance",0,MIN((0.75*H2031),847)),MIN(H2031,(0.75*$C2031),847)),2)),IF($B2031="Non - avec lien de dépendance",MIN(1129,H2031,$C2031)*overallRate,MIN(1129,H2031)*overallRate))</f>
        <v>#VALUE!</v>
      </c>
      <c r="S2031" s="110" t="e">
        <f>IF(revenueReduction&gt;0.3,MAX(IF($B2031="Non - avec lien de dépendance",MIN(1129,I2031,$C2031)*overallRate,MIN(1129,I2031)*overallRate),ROUND(MAX(IF($B2031="Non - avec lien de dépendance",0,MIN((0.75*I2031),847)),MIN(I2031,(0.75*$C2031),847)),2)),IF($B2031="Non - avec lien de dépendance",MIN(1129,I2031,$C2031)*overallRate,MIN(1129,I2031)*overallRate))</f>
        <v>#VALUE!</v>
      </c>
      <c r="T2031" s="110" t="e">
        <f>IF(revenueReduction&gt;0.3,MAX(IF($B2031="Non - avec lien de dépendance",MIN(1129,J2031,$C2031)*overallRate,MIN(1129,J2031)*overallRate),ROUND(MAX(IF($B2031="Non - avec lien de dépendance",0,MIN((0.75*J2031),847)),MIN(J2031,(0.75*$C2031),847)),2)),IF($B2031="Non - avec lien de dépendance",MIN(1129,J2031,$C2031)*overallRate,MIN(1129,J2031)*overallRate))</f>
        <v>#VALUE!</v>
      </c>
      <c r="U2031" s="110" t="e">
        <f>IF(revenueReduction&gt;0.3,MAX(IF($B2031="Non - avec lien de dépendance",MIN(1129,K2031,$C2031)*overallRate,MIN(1129,K2031)*overallRate),ROUND(MAX(IF($B2031="Non - avec lien de dépendance",0,MIN((0.75*K2031),847)),MIN(K2031,(0.75*$C2031),847)),2)),IF($B2031="Non - avec lien de dépendance",MIN(1129,K2031,$C2031)*overallRate,MIN(1129,K2031)*overallRate))</f>
        <v>#VALUE!</v>
      </c>
    </row>
    <row r="2032" spans="12:21" x14ac:dyDescent="0.5">
      <c r="L2032" s="56" t="str">
        <f>IF(ISTEXT(overallRate),"Effectuez l’étape 1",IF(OR(COUNT($C2032,H2032)&lt;&gt;2,overallRate=0),0,IF(D2032="Oui",ROUND(MAX(IF($B2032="Non - avec lien de dépendance",0,MIN((0.75*H2032),847)),MIN(H2032,(0.75*$C2032),847)),2),R2032)))</f>
        <v>Effectuez l’étape 1</v>
      </c>
      <c r="M2032" s="56" t="str">
        <f>IF(ISTEXT(overallRate),"Effectuez l’étape 1",IF(OR(COUNT($C2032,I2032)&lt;&gt;2,overallRate=0),0,IF(E2032="Yes",ROUND(MAX(IF($B2032="Non - avec lien de dépendance",0,MIN((0.75*I2032),847)),MIN(I2032,(0.75*$C2032),847)),2),S2032)))</f>
        <v>Effectuez l’étape 1</v>
      </c>
      <c r="N2032" s="56" t="str">
        <f>IF(ISTEXT(overallRate),"Effectuez l’étape 1",IF(OR(COUNT($C2032,J2032)&lt;&gt;2,overallRate=0),0,IF(F2032="Yes",ROUND(MAX(IF($B2032="Non - avec lien de dépendance",0,MIN((0.75*J2032),847)),MIN(J2032,(0.75*$C2032),847)),2),T2032)))</f>
        <v>Effectuez l’étape 1</v>
      </c>
      <c r="O2032" s="56" t="str">
        <f>IF(ISTEXT(overallRate),"Effectuez l’étape 1",IF(OR(COUNT($C2032,K2032)&lt;&gt;2,overallRate=0),0,IF(G2032="Yes",ROUND(MAX(IF($B2032="Non - avec lien de dépendance",0,MIN((0.75*K2032),847)),MIN(K2032,(0.75*$C2032),847)),2),U2032)))</f>
        <v>Effectuez l’étape 1</v>
      </c>
      <c r="P2032" s="3">
        <f t="shared" si="31"/>
        <v>0</v>
      </c>
      <c r="R2032" s="110" t="e">
        <f>IF(revenueReduction&gt;0.3,MAX(IF($B2032="Non - avec lien de dépendance",MIN(1129,H2032,$C2032)*overallRate,MIN(1129,H2032)*overallRate),ROUND(MAX(IF($B2032="Non - avec lien de dépendance",0,MIN((0.75*H2032),847)),MIN(H2032,(0.75*$C2032),847)),2)),IF($B2032="Non - avec lien de dépendance",MIN(1129,H2032,$C2032)*overallRate,MIN(1129,H2032)*overallRate))</f>
        <v>#VALUE!</v>
      </c>
      <c r="S2032" s="110" t="e">
        <f>IF(revenueReduction&gt;0.3,MAX(IF($B2032="Non - avec lien de dépendance",MIN(1129,I2032,$C2032)*overallRate,MIN(1129,I2032)*overallRate),ROUND(MAX(IF($B2032="Non - avec lien de dépendance",0,MIN((0.75*I2032),847)),MIN(I2032,(0.75*$C2032),847)),2)),IF($B2032="Non - avec lien de dépendance",MIN(1129,I2032,$C2032)*overallRate,MIN(1129,I2032)*overallRate))</f>
        <v>#VALUE!</v>
      </c>
      <c r="T2032" s="110" t="e">
        <f>IF(revenueReduction&gt;0.3,MAX(IF($B2032="Non - avec lien de dépendance",MIN(1129,J2032,$C2032)*overallRate,MIN(1129,J2032)*overallRate),ROUND(MAX(IF($B2032="Non - avec lien de dépendance",0,MIN((0.75*J2032),847)),MIN(J2032,(0.75*$C2032),847)),2)),IF($B2032="Non - avec lien de dépendance",MIN(1129,J2032,$C2032)*overallRate,MIN(1129,J2032)*overallRate))</f>
        <v>#VALUE!</v>
      </c>
      <c r="U2032" s="110" t="e">
        <f>IF(revenueReduction&gt;0.3,MAX(IF($B2032="Non - avec lien de dépendance",MIN(1129,K2032,$C2032)*overallRate,MIN(1129,K2032)*overallRate),ROUND(MAX(IF($B2032="Non - avec lien de dépendance",0,MIN((0.75*K2032),847)),MIN(K2032,(0.75*$C2032),847)),2)),IF($B2032="Non - avec lien de dépendance",MIN(1129,K2032,$C2032)*overallRate,MIN(1129,K2032)*overallRate))</f>
        <v>#VALUE!</v>
      </c>
    </row>
    <row r="2033" spans="12:21" x14ac:dyDescent="0.5">
      <c r="L2033" s="56" t="str">
        <f>IF(ISTEXT(overallRate),"Effectuez l’étape 1",IF(OR(COUNT($C2033,H2033)&lt;&gt;2,overallRate=0),0,IF(D2033="Oui",ROUND(MAX(IF($B2033="Non - avec lien de dépendance",0,MIN((0.75*H2033),847)),MIN(H2033,(0.75*$C2033),847)),2),R2033)))</f>
        <v>Effectuez l’étape 1</v>
      </c>
      <c r="M2033" s="56" t="str">
        <f>IF(ISTEXT(overallRate),"Effectuez l’étape 1",IF(OR(COUNT($C2033,I2033)&lt;&gt;2,overallRate=0),0,IF(E2033="Yes",ROUND(MAX(IF($B2033="Non - avec lien de dépendance",0,MIN((0.75*I2033),847)),MIN(I2033,(0.75*$C2033),847)),2),S2033)))</f>
        <v>Effectuez l’étape 1</v>
      </c>
      <c r="N2033" s="56" t="str">
        <f>IF(ISTEXT(overallRate),"Effectuez l’étape 1",IF(OR(COUNT($C2033,J2033)&lt;&gt;2,overallRate=0),0,IF(F2033="Yes",ROUND(MAX(IF($B2033="Non - avec lien de dépendance",0,MIN((0.75*J2033),847)),MIN(J2033,(0.75*$C2033),847)),2),T2033)))</f>
        <v>Effectuez l’étape 1</v>
      </c>
      <c r="O2033" s="56" t="str">
        <f>IF(ISTEXT(overallRate),"Effectuez l’étape 1",IF(OR(COUNT($C2033,K2033)&lt;&gt;2,overallRate=0),0,IF(G2033="Yes",ROUND(MAX(IF($B2033="Non - avec lien de dépendance",0,MIN((0.75*K2033),847)),MIN(K2033,(0.75*$C2033),847)),2),U2033)))</f>
        <v>Effectuez l’étape 1</v>
      </c>
      <c r="P2033" s="3">
        <f t="shared" si="31"/>
        <v>0</v>
      </c>
      <c r="R2033" s="110" t="e">
        <f>IF(revenueReduction&gt;0.3,MAX(IF($B2033="Non - avec lien de dépendance",MIN(1129,H2033,$C2033)*overallRate,MIN(1129,H2033)*overallRate),ROUND(MAX(IF($B2033="Non - avec lien de dépendance",0,MIN((0.75*H2033),847)),MIN(H2033,(0.75*$C2033),847)),2)),IF($B2033="Non - avec lien de dépendance",MIN(1129,H2033,$C2033)*overallRate,MIN(1129,H2033)*overallRate))</f>
        <v>#VALUE!</v>
      </c>
      <c r="S2033" s="110" t="e">
        <f>IF(revenueReduction&gt;0.3,MAX(IF($B2033="Non - avec lien de dépendance",MIN(1129,I2033,$C2033)*overallRate,MIN(1129,I2033)*overallRate),ROUND(MAX(IF($B2033="Non - avec lien de dépendance",0,MIN((0.75*I2033),847)),MIN(I2033,(0.75*$C2033),847)),2)),IF($B2033="Non - avec lien de dépendance",MIN(1129,I2033,$C2033)*overallRate,MIN(1129,I2033)*overallRate))</f>
        <v>#VALUE!</v>
      </c>
      <c r="T2033" s="110" t="e">
        <f>IF(revenueReduction&gt;0.3,MAX(IF($B2033="Non - avec lien de dépendance",MIN(1129,J2033,$C2033)*overallRate,MIN(1129,J2033)*overallRate),ROUND(MAX(IF($B2033="Non - avec lien de dépendance",0,MIN((0.75*J2033),847)),MIN(J2033,(0.75*$C2033),847)),2)),IF($B2033="Non - avec lien de dépendance",MIN(1129,J2033,$C2033)*overallRate,MIN(1129,J2033)*overallRate))</f>
        <v>#VALUE!</v>
      </c>
      <c r="U2033" s="110" t="e">
        <f>IF(revenueReduction&gt;0.3,MAX(IF($B2033="Non - avec lien de dépendance",MIN(1129,K2033,$C2033)*overallRate,MIN(1129,K2033)*overallRate),ROUND(MAX(IF($B2033="Non - avec lien de dépendance",0,MIN((0.75*K2033),847)),MIN(K2033,(0.75*$C2033),847)),2)),IF($B2033="Non - avec lien de dépendance",MIN(1129,K2033,$C2033)*overallRate,MIN(1129,K2033)*overallRate))</f>
        <v>#VALUE!</v>
      </c>
    </row>
    <row r="2034" spans="12:21" x14ac:dyDescent="0.5">
      <c r="L2034" s="56" t="str">
        <f>IF(ISTEXT(overallRate),"Effectuez l’étape 1",IF(OR(COUNT($C2034,H2034)&lt;&gt;2,overallRate=0),0,IF(D2034="Oui",ROUND(MAX(IF($B2034="Non - avec lien de dépendance",0,MIN((0.75*H2034),847)),MIN(H2034,(0.75*$C2034),847)),2),R2034)))</f>
        <v>Effectuez l’étape 1</v>
      </c>
      <c r="M2034" s="56" t="str">
        <f>IF(ISTEXT(overallRate),"Effectuez l’étape 1",IF(OR(COUNT($C2034,I2034)&lt;&gt;2,overallRate=0),0,IF(E2034="Yes",ROUND(MAX(IF($B2034="Non - avec lien de dépendance",0,MIN((0.75*I2034),847)),MIN(I2034,(0.75*$C2034),847)),2),S2034)))</f>
        <v>Effectuez l’étape 1</v>
      </c>
      <c r="N2034" s="56" t="str">
        <f>IF(ISTEXT(overallRate),"Effectuez l’étape 1",IF(OR(COUNT($C2034,J2034)&lt;&gt;2,overallRate=0),0,IF(F2034="Yes",ROUND(MAX(IF($B2034="Non - avec lien de dépendance",0,MIN((0.75*J2034),847)),MIN(J2034,(0.75*$C2034),847)),2),T2034)))</f>
        <v>Effectuez l’étape 1</v>
      </c>
      <c r="O2034" s="56" t="str">
        <f>IF(ISTEXT(overallRate),"Effectuez l’étape 1",IF(OR(COUNT($C2034,K2034)&lt;&gt;2,overallRate=0),0,IF(G2034="Yes",ROUND(MAX(IF($B2034="Non - avec lien de dépendance",0,MIN((0.75*K2034),847)),MIN(K2034,(0.75*$C2034),847)),2),U2034)))</f>
        <v>Effectuez l’étape 1</v>
      </c>
      <c r="P2034" s="3">
        <f t="shared" si="31"/>
        <v>0</v>
      </c>
      <c r="R2034" s="110" t="e">
        <f>IF(revenueReduction&gt;0.3,MAX(IF($B2034="Non - avec lien de dépendance",MIN(1129,H2034,$C2034)*overallRate,MIN(1129,H2034)*overallRate),ROUND(MAX(IF($B2034="Non - avec lien de dépendance",0,MIN((0.75*H2034),847)),MIN(H2034,(0.75*$C2034),847)),2)),IF($B2034="Non - avec lien de dépendance",MIN(1129,H2034,$C2034)*overallRate,MIN(1129,H2034)*overallRate))</f>
        <v>#VALUE!</v>
      </c>
      <c r="S2034" s="110" t="e">
        <f>IF(revenueReduction&gt;0.3,MAX(IF($B2034="Non - avec lien de dépendance",MIN(1129,I2034,$C2034)*overallRate,MIN(1129,I2034)*overallRate),ROUND(MAX(IF($B2034="Non - avec lien de dépendance",0,MIN((0.75*I2034),847)),MIN(I2034,(0.75*$C2034),847)),2)),IF($B2034="Non - avec lien de dépendance",MIN(1129,I2034,$C2034)*overallRate,MIN(1129,I2034)*overallRate))</f>
        <v>#VALUE!</v>
      </c>
      <c r="T2034" s="110" t="e">
        <f>IF(revenueReduction&gt;0.3,MAX(IF($B2034="Non - avec lien de dépendance",MIN(1129,J2034,$C2034)*overallRate,MIN(1129,J2034)*overallRate),ROUND(MAX(IF($B2034="Non - avec lien de dépendance",0,MIN((0.75*J2034),847)),MIN(J2034,(0.75*$C2034),847)),2)),IF($B2034="Non - avec lien de dépendance",MIN(1129,J2034,$C2034)*overallRate,MIN(1129,J2034)*overallRate))</f>
        <v>#VALUE!</v>
      </c>
      <c r="U2034" s="110" t="e">
        <f>IF(revenueReduction&gt;0.3,MAX(IF($B2034="Non - avec lien de dépendance",MIN(1129,K2034,$C2034)*overallRate,MIN(1129,K2034)*overallRate),ROUND(MAX(IF($B2034="Non - avec lien de dépendance",0,MIN((0.75*K2034),847)),MIN(K2034,(0.75*$C2034),847)),2)),IF($B2034="Non - avec lien de dépendance",MIN(1129,K2034,$C2034)*overallRate,MIN(1129,K2034)*overallRate))</f>
        <v>#VALUE!</v>
      </c>
    </row>
    <row r="2035" spans="12:21" x14ac:dyDescent="0.5">
      <c r="L2035" s="56" t="str">
        <f>IF(ISTEXT(overallRate),"Effectuez l’étape 1",IF(OR(COUNT($C2035,H2035)&lt;&gt;2,overallRate=0),0,IF(D2035="Oui",ROUND(MAX(IF($B2035="Non - avec lien de dépendance",0,MIN((0.75*H2035),847)),MIN(H2035,(0.75*$C2035),847)),2),R2035)))</f>
        <v>Effectuez l’étape 1</v>
      </c>
      <c r="M2035" s="56" t="str">
        <f>IF(ISTEXT(overallRate),"Effectuez l’étape 1",IF(OR(COUNT($C2035,I2035)&lt;&gt;2,overallRate=0),0,IF(E2035="Yes",ROUND(MAX(IF($B2035="Non - avec lien de dépendance",0,MIN((0.75*I2035),847)),MIN(I2035,(0.75*$C2035),847)),2),S2035)))</f>
        <v>Effectuez l’étape 1</v>
      </c>
      <c r="N2035" s="56" t="str">
        <f>IF(ISTEXT(overallRate),"Effectuez l’étape 1",IF(OR(COUNT($C2035,J2035)&lt;&gt;2,overallRate=0),0,IF(F2035="Yes",ROUND(MAX(IF($B2035="Non - avec lien de dépendance",0,MIN((0.75*J2035),847)),MIN(J2035,(0.75*$C2035),847)),2),T2035)))</f>
        <v>Effectuez l’étape 1</v>
      </c>
      <c r="O2035" s="56" t="str">
        <f>IF(ISTEXT(overallRate),"Effectuez l’étape 1",IF(OR(COUNT($C2035,K2035)&lt;&gt;2,overallRate=0),0,IF(G2035="Yes",ROUND(MAX(IF($B2035="Non - avec lien de dépendance",0,MIN((0.75*K2035),847)),MIN(K2035,(0.75*$C2035),847)),2),U2035)))</f>
        <v>Effectuez l’étape 1</v>
      </c>
      <c r="P2035" s="3">
        <f t="shared" si="31"/>
        <v>0</v>
      </c>
      <c r="R2035" s="110" t="e">
        <f>IF(revenueReduction&gt;0.3,MAX(IF($B2035="Non - avec lien de dépendance",MIN(1129,H2035,$C2035)*overallRate,MIN(1129,H2035)*overallRate),ROUND(MAX(IF($B2035="Non - avec lien de dépendance",0,MIN((0.75*H2035),847)),MIN(H2035,(0.75*$C2035),847)),2)),IF($B2035="Non - avec lien de dépendance",MIN(1129,H2035,$C2035)*overallRate,MIN(1129,H2035)*overallRate))</f>
        <v>#VALUE!</v>
      </c>
      <c r="S2035" s="110" t="e">
        <f>IF(revenueReduction&gt;0.3,MAX(IF($B2035="Non - avec lien de dépendance",MIN(1129,I2035,$C2035)*overallRate,MIN(1129,I2035)*overallRate),ROUND(MAX(IF($B2035="Non - avec lien de dépendance",0,MIN((0.75*I2035),847)),MIN(I2035,(0.75*$C2035),847)),2)),IF($B2035="Non - avec lien de dépendance",MIN(1129,I2035,$C2035)*overallRate,MIN(1129,I2035)*overallRate))</f>
        <v>#VALUE!</v>
      </c>
      <c r="T2035" s="110" t="e">
        <f>IF(revenueReduction&gt;0.3,MAX(IF($B2035="Non - avec lien de dépendance",MIN(1129,J2035,$C2035)*overallRate,MIN(1129,J2035)*overallRate),ROUND(MAX(IF($B2035="Non - avec lien de dépendance",0,MIN((0.75*J2035),847)),MIN(J2035,(0.75*$C2035),847)),2)),IF($B2035="Non - avec lien de dépendance",MIN(1129,J2035,$C2035)*overallRate,MIN(1129,J2035)*overallRate))</f>
        <v>#VALUE!</v>
      </c>
      <c r="U2035" s="110" t="e">
        <f>IF(revenueReduction&gt;0.3,MAX(IF($B2035="Non - avec lien de dépendance",MIN(1129,K2035,$C2035)*overallRate,MIN(1129,K2035)*overallRate),ROUND(MAX(IF($B2035="Non - avec lien de dépendance",0,MIN((0.75*K2035),847)),MIN(K2035,(0.75*$C2035),847)),2)),IF($B2035="Non - avec lien de dépendance",MIN(1129,K2035,$C2035)*overallRate,MIN(1129,K2035)*overallRate))</f>
        <v>#VALUE!</v>
      </c>
    </row>
    <row r="2036" spans="12:21" x14ac:dyDescent="0.5">
      <c r="L2036" s="56" t="str">
        <f>IF(ISTEXT(overallRate),"Effectuez l’étape 1",IF(OR(COUNT($C2036,H2036)&lt;&gt;2,overallRate=0),0,IF(D2036="Oui",ROUND(MAX(IF($B2036="Non - avec lien de dépendance",0,MIN((0.75*H2036),847)),MIN(H2036,(0.75*$C2036),847)),2),R2036)))</f>
        <v>Effectuez l’étape 1</v>
      </c>
      <c r="M2036" s="56" t="str">
        <f>IF(ISTEXT(overallRate),"Effectuez l’étape 1",IF(OR(COUNT($C2036,I2036)&lt;&gt;2,overallRate=0),0,IF(E2036="Yes",ROUND(MAX(IF($B2036="Non - avec lien de dépendance",0,MIN((0.75*I2036),847)),MIN(I2036,(0.75*$C2036),847)),2),S2036)))</f>
        <v>Effectuez l’étape 1</v>
      </c>
      <c r="N2036" s="56" t="str">
        <f>IF(ISTEXT(overallRate),"Effectuez l’étape 1",IF(OR(COUNT($C2036,J2036)&lt;&gt;2,overallRate=0),0,IF(F2036="Yes",ROUND(MAX(IF($B2036="Non - avec lien de dépendance",0,MIN((0.75*J2036),847)),MIN(J2036,(0.75*$C2036),847)),2),T2036)))</f>
        <v>Effectuez l’étape 1</v>
      </c>
      <c r="O2036" s="56" t="str">
        <f>IF(ISTEXT(overallRate),"Effectuez l’étape 1",IF(OR(COUNT($C2036,K2036)&lt;&gt;2,overallRate=0),0,IF(G2036="Yes",ROUND(MAX(IF($B2036="Non - avec lien de dépendance",0,MIN((0.75*K2036),847)),MIN(K2036,(0.75*$C2036),847)),2),U2036)))</f>
        <v>Effectuez l’étape 1</v>
      </c>
      <c r="P2036" s="3">
        <f t="shared" si="31"/>
        <v>0</v>
      </c>
      <c r="R2036" s="110" t="e">
        <f>IF(revenueReduction&gt;0.3,MAX(IF($B2036="Non - avec lien de dépendance",MIN(1129,H2036,$C2036)*overallRate,MIN(1129,H2036)*overallRate),ROUND(MAX(IF($B2036="Non - avec lien de dépendance",0,MIN((0.75*H2036),847)),MIN(H2036,(0.75*$C2036),847)),2)),IF($B2036="Non - avec lien de dépendance",MIN(1129,H2036,$C2036)*overallRate,MIN(1129,H2036)*overallRate))</f>
        <v>#VALUE!</v>
      </c>
      <c r="S2036" s="110" t="e">
        <f>IF(revenueReduction&gt;0.3,MAX(IF($B2036="Non - avec lien de dépendance",MIN(1129,I2036,$C2036)*overallRate,MIN(1129,I2036)*overallRate),ROUND(MAX(IF($B2036="Non - avec lien de dépendance",0,MIN((0.75*I2036),847)),MIN(I2036,(0.75*$C2036),847)),2)),IF($B2036="Non - avec lien de dépendance",MIN(1129,I2036,$C2036)*overallRate,MIN(1129,I2036)*overallRate))</f>
        <v>#VALUE!</v>
      </c>
      <c r="T2036" s="110" t="e">
        <f>IF(revenueReduction&gt;0.3,MAX(IF($B2036="Non - avec lien de dépendance",MIN(1129,J2036,$C2036)*overallRate,MIN(1129,J2036)*overallRate),ROUND(MAX(IF($B2036="Non - avec lien de dépendance",0,MIN((0.75*J2036),847)),MIN(J2036,(0.75*$C2036),847)),2)),IF($B2036="Non - avec lien de dépendance",MIN(1129,J2036,$C2036)*overallRate,MIN(1129,J2036)*overallRate))</f>
        <v>#VALUE!</v>
      </c>
      <c r="U2036" s="110" t="e">
        <f>IF(revenueReduction&gt;0.3,MAX(IF($B2036="Non - avec lien de dépendance",MIN(1129,K2036,$C2036)*overallRate,MIN(1129,K2036)*overallRate),ROUND(MAX(IF($B2036="Non - avec lien de dépendance",0,MIN((0.75*K2036),847)),MIN(K2036,(0.75*$C2036),847)),2)),IF($B2036="Non - avec lien de dépendance",MIN(1129,K2036,$C2036)*overallRate,MIN(1129,K2036)*overallRate))</f>
        <v>#VALUE!</v>
      </c>
    </row>
    <row r="2037" spans="12:21" x14ac:dyDescent="0.5">
      <c r="L2037" s="56" t="str">
        <f>IF(ISTEXT(overallRate),"Effectuez l’étape 1",IF(OR(COUNT($C2037,H2037)&lt;&gt;2,overallRate=0),0,IF(D2037="Oui",ROUND(MAX(IF($B2037="Non - avec lien de dépendance",0,MIN((0.75*H2037),847)),MIN(H2037,(0.75*$C2037),847)),2),R2037)))</f>
        <v>Effectuez l’étape 1</v>
      </c>
      <c r="M2037" s="56" t="str">
        <f>IF(ISTEXT(overallRate),"Effectuez l’étape 1",IF(OR(COUNT($C2037,I2037)&lt;&gt;2,overallRate=0),0,IF(E2037="Yes",ROUND(MAX(IF($B2037="Non - avec lien de dépendance",0,MIN((0.75*I2037),847)),MIN(I2037,(0.75*$C2037),847)),2),S2037)))</f>
        <v>Effectuez l’étape 1</v>
      </c>
      <c r="N2037" s="56" t="str">
        <f>IF(ISTEXT(overallRate),"Effectuez l’étape 1",IF(OR(COUNT($C2037,J2037)&lt;&gt;2,overallRate=0),0,IF(F2037="Yes",ROUND(MAX(IF($B2037="Non - avec lien de dépendance",0,MIN((0.75*J2037),847)),MIN(J2037,(0.75*$C2037),847)),2),T2037)))</f>
        <v>Effectuez l’étape 1</v>
      </c>
      <c r="O2037" s="56" t="str">
        <f>IF(ISTEXT(overallRate),"Effectuez l’étape 1",IF(OR(COUNT($C2037,K2037)&lt;&gt;2,overallRate=0),0,IF(G2037="Yes",ROUND(MAX(IF($B2037="Non - avec lien de dépendance",0,MIN((0.75*K2037),847)),MIN(K2037,(0.75*$C2037),847)),2),U2037)))</f>
        <v>Effectuez l’étape 1</v>
      </c>
      <c r="P2037" s="3">
        <f t="shared" si="31"/>
        <v>0</v>
      </c>
      <c r="R2037" s="110" t="e">
        <f>IF(revenueReduction&gt;0.3,MAX(IF($B2037="Non - avec lien de dépendance",MIN(1129,H2037,$C2037)*overallRate,MIN(1129,H2037)*overallRate),ROUND(MAX(IF($B2037="Non - avec lien de dépendance",0,MIN((0.75*H2037),847)),MIN(H2037,(0.75*$C2037),847)),2)),IF($B2037="Non - avec lien de dépendance",MIN(1129,H2037,$C2037)*overallRate,MIN(1129,H2037)*overallRate))</f>
        <v>#VALUE!</v>
      </c>
      <c r="S2037" s="110" t="e">
        <f>IF(revenueReduction&gt;0.3,MAX(IF($B2037="Non - avec lien de dépendance",MIN(1129,I2037,$C2037)*overallRate,MIN(1129,I2037)*overallRate),ROUND(MAX(IF($B2037="Non - avec lien de dépendance",0,MIN((0.75*I2037),847)),MIN(I2037,(0.75*$C2037),847)),2)),IF($B2037="Non - avec lien de dépendance",MIN(1129,I2037,$C2037)*overallRate,MIN(1129,I2037)*overallRate))</f>
        <v>#VALUE!</v>
      </c>
      <c r="T2037" s="110" t="e">
        <f>IF(revenueReduction&gt;0.3,MAX(IF($B2037="Non - avec lien de dépendance",MIN(1129,J2037,$C2037)*overallRate,MIN(1129,J2037)*overallRate),ROUND(MAX(IF($B2037="Non - avec lien de dépendance",0,MIN((0.75*J2037),847)),MIN(J2037,(0.75*$C2037),847)),2)),IF($B2037="Non - avec lien de dépendance",MIN(1129,J2037,$C2037)*overallRate,MIN(1129,J2037)*overallRate))</f>
        <v>#VALUE!</v>
      </c>
      <c r="U2037" s="110" t="e">
        <f>IF(revenueReduction&gt;0.3,MAX(IF($B2037="Non - avec lien de dépendance",MIN(1129,K2037,$C2037)*overallRate,MIN(1129,K2037)*overallRate),ROUND(MAX(IF($B2037="Non - avec lien de dépendance",0,MIN((0.75*K2037),847)),MIN(K2037,(0.75*$C2037),847)),2)),IF($B2037="Non - avec lien de dépendance",MIN(1129,K2037,$C2037)*overallRate,MIN(1129,K2037)*overallRate))</f>
        <v>#VALUE!</v>
      </c>
    </row>
    <row r="2038" spans="12:21" x14ac:dyDescent="0.5">
      <c r="L2038" s="56" t="str">
        <f>IF(ISTEXT(overallRate),"Effectuez l’étape 1",IF(OR(COUNT($C2038,H2038)&lt;&gt;2,overallRate=0),0,IF(D2038="Oui",ROUND(MAX(IF($B2038="Non - avec lien de dépendance",0,MIN((0.75*H2038),847)),MIN(H2038,(0.75*$C2038),847)),2),R2038)))</f>
        <v>Effectuez l’étape 1</v>
      </c>
      <c r="M2038" s="56" t="str">
        <f>IF(ISTEXT(overallRate),"Effectuez l’étape 1",IF(OR(COUNT($C2038,I2038)&lt;&gt;2,overallRate=0),0,IF(E2038="Yes",ROUND(MAX(IF($B2038="Non - avec lien de dépendance",0,MIN((0.75*I2038),847)),MIN(I2038,(0.75*$C2038),847)),2),S2038)))</f>
        <v>Effectuez l’étape 1</v>
      </c>
      <c r="N2038" s="56" t="str">
        <f>IF(ISTEXT(overallRate),"Effectuez l’étape 1",IF(OR(COUNT($C2038,J2038)&lt;&gt;2,overallRate=0),0,IF(F2038="Yes",ROUND(MAX(IF($B2038="Non - avec lien de dépendance",0,MIN((0.75*J2038),847)),MIN(J2038,(0.75*$C2038),847)),2),T2038)))</f>
        <v>Effectuez l’étape 1</v>
      </c>
      <c r="O2038" s="56" t="str">
        <f>IF(ISTEXT(overallRate),"Effectuez l’étape 1",IF(OR(COUNT($C2038,K2038)&lt;&gt;2,overallRate=0),0,IF(G2038="Yes",ROUND(MAX(IF($B2038="Non - avec lien de dépendance",0,MIN((0.75*K2038),847)),MIN(K2038,(0.75*$C2038),847)),2),U2038)))</f>
        <v>Effectuez l’étape 1</v>
      </c>
      <c r="P2038" s="3">
        <f t="shared" si="31"/>
        <v>0</v>
      </c>
      <c r="R2038" s="110" t="e">
        <f>IF(revenueReduction&gt;0.3,MAX(IF($B2038="Non - avec lien de dépendance",MIN(1129,H2038,$C2038)*overallRate,MIN(1129,H2038)*overallRate),ROUND(MAX(IF($B2038="Non - avec lien de dépendance",0,MIN((0.75*H2038),847)),MIN(H2038,(0.75*$C2038),847)),2)),IF($B2038="Non - avec lien de dépendance",MIN(1129,H2038,$C2038)*overallRate,MIN(1129,H2038)*overallRate))</f>
        <v>#VALUE!</v>
      </c>
      <c r="S2038" s="110" t="e">
        <f>IF(revenueReduction&gt;0.3,MAX(IF($B2038="Non - avec lien de dépendance",MIN(1129,I2038,$C2038)*overallRate,MIN(1129,I2038)*overallRate),ROUND(MAX(IF($B2038="Non - avec lien de dépendance",0,MIN((0.75*I2038),847)),MIN(I2038,(0.75*$C2038),847)),2)),IF($B2038="Non - avec lien de dépendance",MIN(1129,I2038,$C2038)*overallRate,MIN(1129,I2038)*overallRate))</f>
        <v>#VALUE!</v>
      </c>
      <c r="T2038" s="110" t="e">
        <f>IF(revenueReduction&gt;0.3,MAX(IF($B2038="Non - avec lien de dépendance",MIN(1129,J2038,$C2038)*overallRate,MIN(1129,J2038)*overallRate),ROUND(MAX(IF($B2038="Non - avec lien de dépendance",0,MIN((0.75*J2038),847)),MIN(J2038,(0.75*$C2038),847)),2)),IF($B2038="Non - avec lien de dépendance",MIN(1129,J2038,$C2038)*overallRate,MIN(1129,J2038)*overallRate))</f>
        <v>#VALUE!</v>
      </c>
      <c r="U2038" s="110" t="e">
        <f>IF(revenueReduction&gt;0.3,MAX(IF($B2038="Non - avec lien de dépendance",MIN(1129,K2038,$C2038)*overallRate,MIN(1129,K2038)*overallRate),ROUND(MAX(IF($B2038="Non - avec lien de dépendance",0,MIN((0.75*K2038),847)),MIN(K2038,(0.75*$C2038),847)),2)),IF($B2038="Non - avec lien de dépendance",MIN(1129,K2038,$C2038)*overallRate,MIN(1129,K2038)*overallRate))</f>
        <v>#VALUE!</v>
      </c>
    </row>
    <row r="2039" spans="12:21" x14ac:dyDescent="0.5">
      <c r="L2039" s="56" t="str">
        <f>IF(ISTEXT(overallRate),"Effectuez l’étape 1",IF(OR(COUNT($C2039,H2039)&lt;&gt;2,overallRate=0),0,IF(D2039="Oui",ROUND(MAX(IF($B2039="Non - avec lien de dépendance",0,MIN((0.75*H2039),847)),MIN(H2039,(0.75*$C2039),847)),2),R2039)))</f>
        <v>Effectuez l’étape 1</v>
      </c>
      <c r="M2039" s="56" t="str">
        <f>IF(ISTEXT(overallRate),"Effectuez l’étape 1",IF(OR(COUNT($C2039,I2039)&lt;&gt;2,overallRate=0),0,IF(E2039="Yes",ROUND(MAX(IF($B2039="Non - avec lien de dépendance",0,MIN((0.75*I2039),847)),MIN(I2039,(0.75*$C2039),847)),2),S2039)))</f>
        <v>Effectuez l’étape 1</v>
      </c>
      <c r="N2039" s="56" t="str">
        <f>IF(ISTEXT(overallRate),"Effectuez l’étape 1",IF(OR(COUNT($C2039,J2039)&lt;&gt;2,overallRate=0),0,IF(F2039="Yes",ROUND(MAX(IF($B2039="Non - avec lien de dépendance",0,MIN((0.75*J2039),847)),MIN(J2039,(0.75*$C2039),847)),2),T2039)))</f>
        <v>Effectuez l’étape 1</v>
      </c>
      <c r="O2039" s="56" t="str">
        <f>IF(ISTEXT(overallRate),"Effectuez l’étape 1",IF(OR(COUNT($C2039,K2039)&lt;&gt;2,overallRate=0),0,IF(G2039="Yes",ROUND(MAX(IF($B2039="Non - avec lien de dépendance",0,MIN((0.75*K2039),847)),MIN(K2039,(0.75*$C2039),847)),2),U2039)))</f>
        <v>Effectuez l’étape 1</v>
      </c>
      <c r="P2039" s="3">
        <f t="shared" si="31"/>
        <v>0</v>
      </c>
      <c r="R2039" s="110" t="e">
        <f>IF(revenueReduction&gt;0.3,MAX(IF($B2039="Non - avec lien de dépendance",MIN(1129,H2039,$C2039)*overallRate,MIN(1129,H2039)*overallRate),ROUND(MAX(IF($B2039="Non - avec lien de dépendance",0,MIN((0.75*H2039),847)),MIN(H2039,(0.75*$C2039),847)),2)),IF($B2039="Non - avec lien de dépendance",MIN(1129,H2039,$C2039)*overallRate,MIN(1129,H2039)*overallRate))</f>
        <v>#VALUE!</v>
      </c>
      <c r="S2039" s="110" t="e">
        <f>IF(revenueReduction&gt;0.3,MAX(IF($B2039="Non - avec lien de dépendance",MIN(1129,I2039,$C2039)*overallRate,MIN(1129,I2039)*overallRate),ROUND(MAX(IF($B2039="Non - avec lien de dépendance",0,MIN((0.75*I2039),847)),MIN(I2039,(0.75*$C2039),847)),2)),IF($B2039="Non - avec lien de dépendance",MIN(1129,I2039,$C2039)*overallRate,MIN(1129,I2039)*overallRate))</f>
        <v>#VALUE!</v>
      </c>
      <c r="T2039" s="110" t="e">
        <f>IF(revenueReduction&gt;0.3,MAX(IF($B2039="Non - avec lien de dépendance",MIN(1129,J2039,$C2039)*overallRate,MIN(1129,J2039)*overallRate),ROUND(MAX(IF($B2039="Non - avec lien de dépendance",0,MIN((0.75*J2039),847)),MIN(J2039,(0.75*$C2039),847)),2)),IF($B2039="Non - avec lien de dépendance",MIN(1129,J2039,$C2039)*overallRate,MIN(1129,J2039)*overallRate))</f>
        <v>#VALUE!</v>
      </c>
      <c r="U2039" s="110" t="e">
        <f>IF(revenueReduction&gt;0.3,MAX(IF($B2039="Non - avec lien de dépendance",MIN(1129,K2039,$C2039)*overallRate,MIN(1129,K2039)*overallRate),ROUND(MAX(IF($B2039="Non - avec lien de dépendance",0,MIN((0.75*K2039),847)),MIN(K2039,(0.75*$C2039),847)),2)),IF($B2039="Non - avec lien de dépendance",MIN(1129,K2039,$C2039)*overallRate,MIN(1129,K2039)*overallRate))</f>
        <v>#VALUE!</v>
      </c>
    </row>
    <row r="2040" spans="12:21" x14ac:dyDescent="0.5">
      <c r="L2040" s="56" t="str">
        <f>IF(ISTEXT(overallRate),"Effectuez l’étape 1",IF(OR(COUNT($C2040,H2040)&lt;&gt;2,overallRate=0),0,IF(D2040="Oui",ROUND(MAX(IF($B2040="Non - avec lien de dépendance",0,MIN((0.75*H2040),847)),MIN(H2040,(0.75*$C2040),847)),2),R2040)))</f>
        <v>Effectuez l’étape 1</v>
      </c>
      <c r="M2040" s="56" t="str">
        <f>IF(ISTEXT(overallRate),"Effectuez l’étape 1",IF(OR(COUNT($C2040,I2040)&lt;&gt;2,overallRate=0),0,IF(E2040="Yes",ROUND(MAX(IF($B2040="Non - avec lien de dépendance",0,MIN((0.75*I2040),847)),MIN(I2040,(0.75*$C2040),847)),2),S2040)))</f>
        <v>Effectuez l’étape 1</v>
      </c>
      <c r="N2040" s="56" t="str">
        <f>IF(ISTEXT(overallRate),"Effectuez l’étape 1",IF(OR(COUNT($C2040,J2040)&lt;&gt;2,overallRate=0),0,IF(F2040="Yes",ROUND(MAX(IF($B2040="Non - avec lien de dépendance",0,MIN((0.75*J2040),847)),MIN(J2040,(0.75*$C2040),847)),2),T2040)))</f>
        <v>Effectuez l’étape 1</v>
      </c>
      <c r="O2040" s="56" t="str">
        <f>IF(ISTEXT(overallRate),"Effectuez l’étape 1",IF(OR(COUNT($C2040,K2040)&lt;&gt;2,overallRate=0),0,IF(G2040="Yes",ROUND(MAX(IF($B2040="Non - avec lien de dépendance",0,MIN((0.75*K2040),847)),MIN(K2040,(0.75*$C2040),847)),2),U2040)))</f>
        <v>Effectuez l’étape 1</v>
      </c>
      <c r="P2040" s="3">
        <f t="shared" si="31"/>
        <v>0</v>
      </c>
      <c r="R2040" s="110" t="e">
        <f>IF(revenueReduction&gt;0.3,MAX(IF($B2040="Non - avec lien de dépendance",MIN(1129,H2040,$C2040)*overallRate,MIN(1129,H2040)*overallRate),ROUND(MAX(IF($B2040="Non - avec lien de dépendance",0,MIN((0.75*H2040),847)),MIN(H2040,(0.75*$C2040),847)),2)),IF($B2040="Non - avec lien de dépendance",MIN(1129,H2040,$C2040)*overallRate,MIN(1129,H2040)*overallRate))</f>
        <v>#VALUE!</v>
      </c>
      <c r="S2040" s="110" t="e">
        <f>IF(revenueReduction&gt;0.3,MAX(IF($B2040="Non - avec lien de dépendance",MIN(1129,I2040,$C2040)*overallRate,MIN(1129,I2040)*overallRate),ROUND(MAX(IF($B2040="Non - avec lien de dépendance",0,MIN((0.75*I2040),847)),MIN(I2040,(0.75*$C2040),847)),2)),IF($B2040="Non - avec lien de dépendance",MIN(1129,I2040,$C2040)*overallRate,MIN(1129,I2040)*overallRate))</f>
        <v>#VALUE!</v>
      </c>
      <c r="T2040" s="110" t="e">
        <f>IF(revenueReduction&gt;0.3,MAX(IF($B2040="Non - avec lien de dépendance",MIN(1129,J2040,$C2040)*overallRate,MIN(1129,J2040)*overallRate),ROUND(MAX(IF($B2040="Non - avec lien de dépendance",0,MIN((0.75*J2040),847)),MIN(J2040,(0.75*$C2040),847)),2)),IF($B2040="Non - avec lien de dépendance",MIN(1129,J2040,$C2040)*overallRate,MIN(1129,J2040)*overallRate))</f>
        <v>#VALUE!</v>
      </c>
      <c r="U2040" s="110" t="e">
        <f>IF(revenueReduction&gt;0.3,MAX(IF($B2040="Non - avec lien de dépendance",MIN(1129,K2040,$C2040)*overallRate,MIN(1129,K2040)*overallRate),ROUND(MAX(IF($B2040="Non - avec lien de dépendance",0,MIN((0.75*K2040),847)),MIN(K2040,(0.75*$C2040),847)),2)),IF($B2040="Non - avec lien de dépendance",MIN(1129,K2040,$C2040)*overallRate,MIN(1129,K2040)*overallRate))</f>
        <v>#VALUE!</v>
      </c>
    </row>
    <row r="2041" spans="12:21" x14ac:dyDescent="0.5">
      <c r="L2041" s="56" t="str">
        <f>IF(ISTEXT(overallRate),"Effectuez l’étape 1",IF(OR(COUNT($C2041,H2041)&lt;&gt;2,overallRate=0),0,IF(D2041="Oui",ROUND(MAX(IF($B2041="Non - avec lien de dépendance",0,MIN((0.75*H2041),847)),MIN(H2041,(0.75*$C2041),847)),2),R2041)))</f>
        <v>Effectuez l’étape 1</v>
      </c>
      <c r="M2041" s="56" t="str">
        <f>IF(ISTEXT(overallRate),"Effectuez l’étape 1",IF(OR(COUNT($C2041,I2041)&lt;&gt;2,overallRate=0),0,IF(E2041="Yes",ROUND(MAX(IF($B2041="Non - avec lien de dépendance",0,MIN((0.75*I2041),847)),MIN(I2041,(0.75*$C2041),847)),2),S2041)))</f>
        <v>Effectuez l’étape 1</v>
      </c>
      <c r="N2041" s="56" t="str">
        <f>IF(ISTEXT(overallRate),"Effectuez l’étape 1",IF(OR(COUNT($C2041,J2041)&lt;&gt;2,overallRate=0),0,IF(F2041="Yes",ROUND(MAX(IF($B2041="Non - avec lien de dépendance",0,MIN((0.75*J2041),847)),MIN(J2041,(0.75*$C2041),847)),2),T2041)))</f>
        <v>Effectuez l’étape 1</v>
      </c>
      <c r="O2041" s="56" t="str">
        <f>IF(ISTEXT(overallRate),"Effectuez l’étape 1",IF(OR(COUNT($C2041,K2041)&lt;&gt;2,overallRate=0),0,IF(G2041="Yes",ROUND(MAX(IF($B2041="Non - avec lien de dépendance",0,MIN((0.75*K2041),847)),MIN(K2041,(0.75*$C2041),847)),2),U2041)))</f>
        <v>Effectuez l’étape 1</v>
      </c>
      <c r="P2041" s="3">
        <f t="shared" si="31"/>
        <v>0</v>
      </c>
      <c r="R2041" s="110" t="e">
        <f>IF(revenueReduction&gt;0.3,MAX(IF($B2041="Non - avec lien de dépendance",MIN(1129,H2041,$C2041)*overallRate,MIN(1129,H2041)*overallRate),ROUND(MAX(IF($B2041="Non - avec lien de dépendance",0,MIN((0.75*H2041),847)),MIN(H2041,(0.75*$C2041),847)),2)),IF($B2041="Non - avec lien de dépendance",MIN(1129,H2041,$C2041)*overallRate,MIN(1129,H2041)*overallRate))</f>
        <v>#VALUE!</v>
      </c>
      <c r="S2041" s="110" t="e">
        <f>IF(revenueReduction&gt;0.3,MAX(IF($B2041="Non - avec lien de dépendance",MIN(1129,I2041,$C2041)*overallRate,MIN(1129,I2041)*overallRate),ROUND(MAX(IF($B2041="Non - avec lien de dépendance",0,MIN((0.75*I2041),847)),MIN(I2041,(0.75*$C2041),847)),2)),IF($B2041="Non - avec lien de dépendance",MIN(1129,I2041,$C2041)*overallRate,MIN(1129,I2041)*overallRate))</f>
        <v>#VALUE!</v>
      </c>
      <c r="T2041" s="110" t="e">
        <f>IF(revenueReduction&gt;0.3,MAX(IF($B2041="Non - avec lien de dépendance",MIN(1129,J2041,$C2041)*overallRate,MIN(1129,J2041)*overallRate),ROUND(MAX(IF($B2041="Non - avec lien de dépendance",0,MIN((0.75*J2041),847)),MIN(J2041,(0.75*$C2041),847)),2)),IF($B2041="Non - avec lien de dépendance",MIN(1129,J2041,$C2041)*overallRate,MIN(1129,J2041)*overallRate))</f>
        <v>#VALUE!</v>
      </c>
      <c r="U2041" s="110" t="e">
        <f>IF(revenueReduction&gt;0.3,MAX(IF($B2041="Non - avec lien de dépendance",MIN(1129,K2041,$C2041)*overallRate,MIN(1129,K2041)*overallRate),ROUND(MAX(IF($B2041="Non - avec lien de dépendance",0,MIN((0.75*K2041),847)),MIN(K2041,(0.75*$C2041),847)),2)),IF($B2041="Non - avec lien de dépendance",MIN(1129,K2041,$C2041)*overallRate,MIN(1129,K2041)*overallRate))</f>
        <v>#VALUE!</v>
      </c>
    </row>
    <row r="2042" spans="12:21" x14ac:dyDescent="0.5">
      <c r="L2042" s="56" t="str">
        <f>IF(ISTEXT(overallRate),"Effectuez l’étape 1",IF(OR(COUNT($C2042,H2042)&lt;&gt;2,overallRate=0),0,IF(D2042="Oui",ROUND(MAX(IF($B2042="Non - avec lien de dépendance",0,MIN((0.75*H2042),847)),MIN(H2042,(0.75*$C2042),847)),2),R2042)))</f>
        <v>Effectuez l’étape 1</v>
      </c>
      <c r="M2042" s="56" t="str">
        <f>IF(ISTEXT(overallRate),"Effectuez l’étape 1",IF(OR(COUNT($C2042,I2042)&lt;&gt;2,overallRate=0),0,IF(E2042="Yes",ROUND(MAX(IF($B2042="Non - avec lien de dépendance",0,MIN((0.75*I2042),847)),MIN(I2042,(0.75*$C2042),847)),2),S2042)))</f>
        <v>Effectuez l’étape 1</v>
      </c>
      <c r="N2042" s="56" t="str">
        <f>IF(ISTEXT(overallRate),"Effectuez l’étape 1",IF(OR(COUNT($C2042,J2042)&lt;&gt;2,overallRate=0),0,IF(F2042="Yes",ROUND(MAX(IF($B2042="Non - avec lien de dépendance",0,MIN((0.75*J2042),847)),MIN(J2042,(0.75*$C2042),847)),2),T2042)))</f>
        <v>Effectuez l’étape 1</v>
      </c>
      <c r="O2042" s="56" t="str">
        <f>IF(ISTEXT(overallRate),"Effectuez l’étape 1",IF(OR(COUNT($C2042,K2042)&lt;&gt;2,overallRate=0),0,IF(G2042="Yes",ROUND(MAX(IF($B2042="Non - avec lien de dépendance",0,MIN((0.75*K2042),847)),MIN(K2042,(0.75*$C2042),847)),2),U2042)))</f>
        <v>Effectuez l’étape 1</v>
      </c>
      <c r="P2042" s="3">
        <f t="shared" si="31"/>
        <v>0</v>
      </c>
      <c r="R2042" s="110" t="e">
        <f>IF(revenueReduction&gt;0.3,MAX(IF($B2042="Non - avec lien de dépendance",MIN(1129,H2042,$C2042)*overallRate,MIN(1129,H2042)*overallRate),ROUND(MAX(IF($B2042="Non - avec lien de dépendance",0,MIN((0.75*H2042),847)),MIN(H2042,(0.75*$C2042),847)),2)),IF($B2042="Non - avec lien de dépendance",MIN(1129,H2042,$C2042)*overallRate,MIN(1129,H2042)*overallRate))</f>
        <v>#VALUE!</v>
      </c>
      <c r="S2042" s="110" t="e">
        <f>IF(revenueReduction&gt;0.3,MAX(IF($B2042="Non - avec lien de dépendance",MIN(1129,I2042,$C2042)*overallRate,MIN(1129,I2042)*overallRate),ROUND(MAX(IF($B2042="Non - avec lien de dépendance",0,MIN((0.75*I2042),847)),MIN(I2042,(0.75*$C2042),847)),2)),IF($B2042="Non - avec lien de dépendance",MIN(1129,I2042,$C2042)*overallRate,MIN(1129,I2042)*overallRate))</f>
        <v>#VALUE!</v>
      </c>
      <c r="T2042" s="110" t="e">
        <f>IF(revenueReduction&gt;0.3,MAX(IF($B2042="Non - avec lien de dépendance",MIN(1129,J2042,$C2042)*overallRate,MIN(1129,J2042)*overallRate),ROUND(MAX(IF($B2042="Non - avec lien de dépendance",0,MIN((0.75*J2042),847)),MIN(J2042,(0.75*$C2042),847)),2)),IF($B2042="Non - avec lien de dépendance",MIN(1129,J2042,$C2042)*overallRate,MIN(1129,J2042)*overallRate))</f>
        <v>#VALUE!</v>
      </c>
      <c r="U2042" s="110" t="e">
        <f>IF(revenueReduction&gt;0.3,MAX(IF($B2042="Non - avec lien de dépendance",MIN(1129,K2042,$C2042)*overallRate,MIN(1129,K2042)*overallRate),ROUND(MAX(IF($B2042="Non - avec lien de dépendance",0,MIN((0.75*K2042),847)),MIN(K2042,(0.75*$C2042),847)),2)),IF($B2042="Non - avec lien de dépendance",MIN(1129,K2042,$C2042)*overallRate,MIN(1129,K2042)*overallRate))</f>
        <v>#VALUE!</v>
      </c>
    </row>
    <row r="2043" spans="12:21" x14ac:dyDescent="0.5">
      <c r="L2043" s="56" t="str">
        <f>IF(ISTEXT(overallRate),"Effectuez l’étape 1",IF(OR(COUNT($C2043,H2043)&lt;&gt;2,overallRate=0),0,IF(D2043="Oui",ROUND(MAX(IF($B2043="Non - avec lien de dépendance",0,MIN((0.75*H2043),847)),MIN(H2043,(0.75*$C2043),847)),2),R2043)))</f>
        <v>Effectuez l’étape 1</v>
      </c>
      <c r="M2043" s="56" t="str">
        <f>IF(ISTEXT(overallRate),"Effectuez l’étape 1",IF(OR(COUNT($C2043,I2043)&lt;&gt;2,overallRate=0),0,IF(E2043="Yes",ROUND(MAX(IF($B2043="Non - avec lien de dépendance",0,MIN((0.75*I2043),847)),MIN(I2043,(0.75*$C2043),847)),2),S2043)))</f>
        <v>Effectuez l’étape 1</v>
      </c>
      <c r="N2043" s="56" t="str">
        <f>IF(ISTEXT(overallRate),"Effectuez l’étape 1",IF(OR(COUNT($C2043,J2043)&lt;&gt;2,overallRate=0),0,IF(F2043="Yes",ROUND(MAX(IF($B2043="Non - avec lien de dépendance",0,MIN((0.75*J2043),847)),MIN(J2043,(0.75*$C2043),847)),2),T2043)))</f>
        <v>Effectuez l’étape 1</v>
      </c>
      <c r="O2043" s="56" t="str">
        <f>IF(ISTEXT(overallRate),"Effectuez l’étape 1",IF(OR(COUNT($C2043,K2043)&lt;&gt;2,overallRate=0),0,IF(G2043="Yes",ROUND(MAX(IF($B2043="Non - avec lien de dépendance",0,MIN((0.75*K2043),847)),MIN(K2043,(0.75*$C2043),847)),2),U2043)))</f>
        <v>Effectuez l’étape 1</v>
      </c>
      <c r="P2043" s="3">
        <f t="shared" si="31"/>
        <v>0</v>
      </c>
      <c r="R2043" s="110" t="e">
        <f>IF(revenueReduction&gt;0.3,MAX(IF($B2043="Non - avec lien de dépendance",MIN(1129,H2043,$C2043)*overallRate,MIN(1129,H2043)*overallRate),ROUND(MAX(IF($B2043="Non - avec lien de dépendance",0,MIN((0.75*H2043),847)),MIN(H2043,(0.75*$C2043),847)),2)),IF($B2043="Non - avec lien de dépendance",MIN(1129,H2043,$C2043)*overallRate,MIN(1129,H2043)*overallRate))</f>
        <v>#VALUE!</v>
      </c>
      <c r="S2043" s="110" t="e">
        <f>IF(revenueReduction&gt;0.3,MAX(IF($B2043="Non - avec lien de dépendance",MIN(1129,I2043,$C2043)*overallRate,MIN(1129,I2043)*overallRate),ROUND(MAX(IF($B2043="Non - avec lien de dépendance",0,MIN((0.75*I2043),847)),MIN(I2043,(0.75*$C2043),847)),2)),IF($B2043="Non - avec lien de dépendance",MIN(1129,I2043,$C2043)*overallRate,MIN(1129,I2043)*overallRate))</f>
        <v>#VALUE!</v>
      </c>
      <c r="T2043" s="110" t="e">
        <f>IF(revenueReduction&gt;0.3,MAX(IF($B2043="Non - avec lien de dépendance",MIN(1129,J2043,$C2043)*overallRate,MIN(1129,J2043)*overallRate),ROUND(MAX(IF($B2043="Non - avec lien de dépendance",0,MIN((0.75*J2043),847)),MIN(J2043,(0.75*$C2043),847)),2)),IF($B2043="Non - avec lien de dépendance",MIN(1129,J2043,$C2043)*overallRate,MIN(1129,J2043)*overallRate))</f>
        <v>#VALUE!</v>
      </c>
      <c r="U2043" s="110" t="e">
        <f>IF(revenueReduction&gt;0.3,MAX(IF($B2043="Non - avec lien de dépendance",MIN(1129,K2043,$C2043)*overallRate,MIN(1129,K2043)*overallRate),ROUND(MAX(IF($B2043="Non - avec lien de dépendance",0,MIN((0.75*K2043),847)),MIN(K2043,(0.75*$C2043),847)),2)),IF($B2043="Non - avec lien de dépendance",MIN(1129,K2043,$C2043)*overallRate,MIN(1129,K2043)*overallRate))</f>
        <v>#VALUE!</v>
      </c>
    </row>
    <row r="2044" spans="12:21" x14ac:dyDescent="0.5">
      <c r="L2044" s="56" t="str">
        <f>IF(ISTEXT(overallRate),"Effectuez l’étape 1",IF(OR(COUNT($C2044,H2044)&lt;&gt;2,overallRate=0),0,IF(D2044="Oui",ROUND(MAX(IF($B2044="Non - avec lien de dépendance",0,MIN((0.75*H2044),847)),MIN(H2044,(0.75*$C2044),847)),2),R2044)))</f>
        <v>Effectuez l’étape 1</v>
      </c>
      <c r="M2044" s="56" t="str">
        <f>IF(ISTEXT(overallRate),"Effectuez l’étape 1",IF(OR(COUNT($C2044,I2044)&lt;&gt;2,overallRate=0),0,IF(E2044="Yes",ROUND(MAX(IF($B2044="Non - avec lien de dépendance",0,MIN((0.75*I2044),847)),MIN(I2044,(0.75*$C2044),847)),2),S2044)))</f>
        <v>Effectuez l’étape 1</v>
      </c>
      <c r="N2044" s="56" t="str">
        <f>IF(ISTEXT(overallRate),"Effectuez l’étape 1",IF(OR(COUNT($C2044,J2044)&lt;&gt;2,overallRate=0),0,IF(F2044="Yes",ROUND(MAX(IF($B2044="Non - avec lien de dépendance",0,MIN((0.75*J2044),847)),MIN(J2044,(0.75*$C2044),847)),2),T2044)))</f>
        <v>Effectuez l’étape 1</v>
      </c>
      <c r="O2044" s="56" t="str">
        <f>IF(ISTEXT(overallRate),"Effectuez l’étape 1",IF(OR(COUNT($C2044,K2044)&lt;&gt;2,overallRate=0),0,IF(G2044="Yes",ROUND(MAX(IF($B2044="Non - avec lien de dépendance",0,MIN((0.75*K2044),847)),MIN(K2044,(0.75*$C2044),847)),2),U2044)))</f>
        <v>Effectuez l’étape 1</v>
      </c>
      <c r="P2044" s="3">
        <f t="shared" si="31"/>
        <v>0</v>
      </c>
      <c r="R2044" s="110" t="e">
        <f>IF(revenueReduction&gt;0.3,MAX(IF($B2044="Non - avec lien de dépendance",MIN(1129,H2044,$C2044)*overallRate,MIN(1129,H2044)*overallRate),ROUND(MAX(IF($B2044="Non - avec lien de dépendance",0,MIN((0.75*H2044),847)),MIN(H2044,(0.75*$C2044),847)),2)),IF($B2044="Non - avec lien de dépendance",MIN(1129,H2044,$C2044)*overallRate,MIN(1129,H2044)*overallRate))</f>
        <v>#VALUE!</v>
      </c>
      <c r="S2044" s="110" t="e">
        <f>IF(revenueReduction&gt;0.3,MAX(IF($B2044="Non - avec lien de dépendance",MIN(1129,I2044,$C2044)*overallRate,MIN(1129,I2044)*overallRate),ROUND(MAX(IF($B2044="Non - avec lien de dépendance",0,MIN((0.75*I2044),847)),MIN(I2044,(0.75*$C2044),847)),2)),IF($B2044="Non - avec lien de dépendance",MIN(1129,I2044,$C2044)*overallRate,MIN(1129,I2044)*overallRate))</f>
        <v>#VALUE!</v>
      </c>
      <c r="T2044" s="110" t="e">
        <f>IF(revenueReduction&gt;0.3,MAX(IF($B2044="Non - avec lien de dépendance",MIN(1129,J2044,$C2044)*overallRate,MIN(1129,J2044)*overallRate),ROUND(MAX(IF($B2044="Non - avec lien de dépendance",0,MIN((0.75*J2044),847)),MIN(J2044,(0.75*$C2044),847)),2)),IF($B2044="Non - avec lien de dépendance",MIN(1129,J2044,$C2044)*overallRate,MIN(1129,J2044)*overallRate))</f>
        <v>#VALUE!</v>
      </c>
      <c r="U2044" s="110" t="e">
        <f>IF(revenueReduction&gt;0.3,MAX(IF($B2044="Non - avec lien de dépendance",MIN(1129,K2044,$C2044)*overallRate,MIN(1129,K2044)*overallRate),ROUND(MAX(IF($B2044="Non - avec lien de dépendance",0,MIN((0.75*K2044),847)),MIN(K2044,(0.75*$C2044),847)),2)),IF($B2044="Non - avec lien de dépendance",MIN(1129,K2044,$C2044)*overallRate,MIN(1129,K2044)*overallRate))</f>
        <v>#VALUE!</v>
      </c>
    </row>
    <row r="2045" spans="12:21" x14ac:dyDescent="0.5">
      <c r="L2045" s="56" t="str">
        <f>IF(ISTEXT(overallRate),"Effectuez l’étape 1",IF(OR(COUNT($C2045,H2045)&lt;&gt;2,overallRate=0),0,IF(D2045="Oui",ROUND(MAX(IF($B2045="Non - avec lien de dépendance",0,MIN((0.75*H2045),847)),MIN(H2045,(0.75*$C2045),847)),2),R2045)))</f>
        <v>Effectuez l’étape 1</v>
      </c>
      <c r="M2045" s="56" t="str">
        <f>IF(ISTEXT(overallRate),"Effectuez l’étape 1",IF(OR(COUNT($C2045,I2045)&lt;&gt;2,overallRate=0),0,IF(E2045="Yes",ROUND(MAX(IF($B2045="Non - avec lien de dépendance",0,MIN((0.75*I2045),847)),MIN(I2045,(0.75*$C2045),847)),2),S2045)))</f>
        <v>Effectuez l’étape 1</v>
      </c>
      <c r="N2045" s="56" t="str">
        <f>IF(ISTEXT(overallRate),"Effectuez l’étape 1",IF(OR(COUNT($C2045,J2045)&lt;&gt;2,overallRate=0),0,IF(F2045="Yes",ROUND(MAX(IF($B2045="Non - avec lien de dépendance",0,MIN((0.75*J2045),847)),MIN(J2045,(0.75*$C2045),847)),2),T2045)))</f>
        <v>Effectuez l’étape 1</v>
      </c>
      <c r="O2045" s="56" t="str">
        <f>IF(ISTEXT(overallRate),"Effectuez l’étape 1",IF(OR(COUNT($C2045,K2045)&lt;&gt;2,overallRate=0),0,IF(G2045="Yes",ROUND(MAX(IF($B2045="Non - avec lien de dépendance",0,MIN((0.75*K2045),847)),MIN(K2045,(0.75*$C2045),847)),2),U2045)))</f>
        <v>Effectuez l’étape 1</v>
      </c>
      <c r="P2045" s="3">
        <f t="shared" si="31"/>
        <v>0</v>
      </c>
      <c r="R2045" s="110" t="e">
        <f>IF(revenueReduction&gt;0.3,MAX(IF($B2045="Non - avec lien de dépendance",MIN(1129,H2045,$C2045)*overallRate,MIN(1129,H2045)*overallRate),ROUND(MAX(IF($B2045="Non - avec lien de dépendance",0,MIN((0.75*H2045),847)),MIN(H2045,(0.75*$C2045),847)),2)),IF($B2045="Non - avec lien de dépendance",MIN(1129,H2045,$C2045)*overallRate,MIN(1129,H2045)*overallRate))</f>
        <v>#VALUE!</v>
      </c>
      <c r="S2045" s="110" t="e">
        <f>IF(revenueReduction&gt;0.3,MAX(IF($B2045="Non - avec lien de dépendance",MIN(1129,I2045,$C2045)*overallRate,MIN(1129,I2045)*overallRate),ROUND(MAX(IF($B2045="Non - avec lien de dépendance",0,MIN((0.75*I2045),847)),MIN(I2045,(0.75*$C2045),847)),2)),IF($B2045="Non - avec lien de dépendance",MIN(1129,I2045,$C2045)*overallRate,MIN(1129,I2045)*overallRate))</f>
        <v>#VALUE!</v>
      </c>
      <c r="T2045" s="110" t="e">
        <f>IF(revenueReduction&gt;0.3,MAX(IF($B2045="Non - avec lien de dépendance",MIN(1129,J2045,$C2045)*overallRate,MIN(1129,J2045)*overallRate),ROUND(MAX(IF($B2045="Non - avec lien de dépendance",0,MIN((0.75*J2045),847)),MIN(J2045,(0.75*$C2045),847)),2)),IF($B2045="Non - avec lien de dépendance",MIN(1129,J2045,$C2045)*overallRate,MIN(1129,J2045)*overallRate))</f>
        <v>#VALUE!</v>
      </c>
      <c r="U2045" s="110" t="e">
        <f>IF(revenueReduction&gt;0.3,MAX(IF($B2045="Non - avec lien de dépendance",MIN(1129,K2045,$C2045)*overallRate,MIN(1129,K2045)*overallRate),ROUND(MAX(IF($B2045="Non - avec lien de dépendance",0,MIN((0.75*K2045),847)),MIN(K2045,(0.75*$C2045),847)),2)),IF($B2045="Non - avec lien de dépendance",MIN(1129,K2045,$C2045)*overallRate,MIN(1129,K2045)*overallRate))</f>
        <v>#VALUE!</v>
      </c>
    </row>
    <row r="2046" spans="12:21" x14ac:dyDescent="0.5">
      <c r="L2046" s="56" t="str">
        <f>IF(ISTEXT(overallRate),"Effectuez l’étape 1",IF(OR(COUNT($C2046,H2046)&lt;&gt;2,overallRate=0),0,IF(D2046="Oui",ROUND(MAX(IF($B2046="Non - avec lien de dépendance",0,MIN((0.75*H2046),847)),MIN(H2046,(0.75*$C2046),847)),2),R2046)))</f>
        <v>Effectuez l’étape 1</v>
      </c>
      <c r="M2046" s="56" t="str">
        <f>IF(ISTEXT(overallRate),"Effectuez l’étape 1",IF(OR(COUNT($C2046,I2046)&lt;&gt;2,overallRate=0),0,IF(E2046="Yes",ROUND(MAX(IF($B2046="Non - avec lien de dépendance",0,MIN((0.75*I2046),847)),MIN(I2046,(0.75*$C2046),847)),2),S2046)))</f>
        <v>Effectuez l’étape 1</v>
      </c>
      <c r="N2046" s="56" t="str">
        <f>IF(ISTEXT(overallRate),"Effectuez l’étape 1",IF(OR(COUNT($C2046,J2046)&lt;&gt;2,overallRate=0),0,IF(F2046="Yes",ROUND(MAX(IF($B2046="Non - avec lien de dépendance",0,MIN((0.75*J2046),847)),MIN(J2046,(0.75*$C2046),847)),2),T2046)))</f>
        <v>Effectuez l’étape 1</v>
      </c>
      <c r="O2046" s="56" t="str">
        <f>IF(ISTEXT(overallRate),"Effectuez l’étape 1",IF(OR(COUNT($C2046,K2046)&lt;&gt;2,overallRate=0),0,IF(G2046="Yes",ROUND(MAX(IF($B2046="Non - avec lien de dépendance",0,MIN((0.75*K2046),847)),MIN(K2046,(0.75*$C2046),847)),2),U2046)))</f>
        <v>Effectuez l’étape 1</v>
      </c>
      <c r="P2046" s="3">
        <f t="shared" si="31"/>
        <v>0</v>
      </c>
      <c r="R2046" s="110" t="e">
        <f>IF(revenueReduction&gt;0.3,MAX(IF($B2046="Non - avec lien de dépendance",MIN(1129,H2046,$C2046)*overallRate,MIN(1129,H2046)*overallRate),ROUND(MAX(IF($B2046="Non - avec lien de dépendance",0,MIN((0.75*H2046),847)),MIN(H2046,(0.75*$C2046),847)),2)),IF($B2046="Non - avec lien de dépendance",MIN(1129,H2046,$C2046)*overallRate,MIN(1129,H2046)*overallRate))</f>
        <v>#VALUE!</v>
      </c>
      <c r="S2046" s="110" t="e">
        <f>IF(revenueReduction&gt;0.3,MAX(IF($B2046="Non - avec lien de dépendance",MIN(1129,I2046,$C2046)*overallRate,MIN(1129,I2046)*overallRate),ROUND(MAX(IF($B2046="Non - avec lien de dépendance",0,MIN((0.75*I2046),847)),MIN(I2046,(0.75*$C2046),847)),2)),IF($B2046="Non - avec lien de dépendance",MIN(1129,I2046,$C2046)*overallRate,MIN(1129,I2046)*overallRate))</f>
        <v>#VALUE!</v>
      </c>
      <c r="T2046" s="110" t="e">
        <f>IF(revenueReduction&gt;0.3,MAX(IF($B2046="Non - avec lien de dépendance",MIN(1129,J2046,$C2046)*overallRate,MIN(1129,J2046)*overallRate),ROUND(MAX(IF($B2046="Non - avec lien de dépendance",0,MIN((0.75*J2046),847)),MIN(J2046,(0.75*$C2046),847)),2)),IF($B2046="Non - avec lien de dépendance",MIN(1129,J2046,$C2046)*overallRate,MIN(1129,J2046)*overallRate))</f>
        <v>#VALUE!</v>
      </c>
      <c r="U2046" s="110" t="e">
        <f>IF(revenueReduction&gt;0.3,MAX(IF($B2046="Non - avec lien de dépendance",MIN(1129,K2046,$C2046)*overallRate,MIN(1129,K2046)*overallRate),ROUND(MAX(IF($B2046="Non - avec lien de dépendance",0,MIN((0.75*K2046),847)),MIN(K2046,(0.75*$C2046),847)),2)),IF($B2046="Non - avec lien de dépendance",MIN(1129,K2046,$C2046)*overallRate,MIN(1129,K2046)*overallRate))</f>
        <v>#VALUE!</v>
      </c>
    </row>
    <row r="2047" spans="12:21" x14ac:dyDescent="0.5">
      <c r="L2047" s="56" t="str">
        <f>IF(ISTEXT(overallRate),"Effectuez l’étape 1",IF(OR(COUNT($C2047,H2047)&lt;&gt;2,overallRate=0),0,IF(D2047="Oui",ROUND(MAX(IF($B2047="Non - avec lien de dépendance",0,MIN((0.75*H2047),847)),MIN(H2047,(0.75*$C2047),847)),2),R2047)))</f>
        <v>Effectuez l’étape 1</v>
      </c>
      <c r="M2047" s="56" t="str">
        <f>IF(ISTEXT(overallRate),"Effectuez l’étape 1",IF(OR(COUNT($C2047,I2047)&lt;&gt;2,overallRate=0),0,IF(E2047="Yes",ROUND(MAX(IF($B2047="Non - avec lien de dépendance",0,MIN((0.75*I2047),847)),MIN(I2047,(0.75*$C2047),847)),2),S2047)))</f>
        <v>Effectuez l’étape 1</v>
      </c>
      <c r="N2047" s="56" t="str">
        <f>IF(ISTEXT(overallRate),"Effectuez l’étape 1",IF(OR(COUNT($C2047,J2047)&lt;&gt;2,overallRate=0),0,IF(F2047="Yes",ROUND(MAX(IF($B2047="Non - avec lien de dépendance",0,MIN((0.75*J2047),847)),MIN(J2047,(0.75*$C2047),847)),2),T2047)))</f>
        <v>Effectuez l’étape 1</v>
      </c>
      <c r="O2047" s="56" t="str">
        <f>IF(ISTEXT(overallRate),"Effectuez l’étape 1",IF(OR(COUNT($C2047,K2047)&lt;&gt;2,overallRate=0),0,IF(G2047="Yes",ROUND(MAX(IF($B2047="Non - avec lien de dépendance",0,MIN((0.75*K2047),847)),MIN(K2047,(0.75*$C2047),847)),2),U2047)))</f>
        <v>Effectuez l’étape 1</v>
      </c>
      <c r="P2047" s="3">
        <f t="shared" si="31"/>
        <v>0</v>
      </c>
      <c r="R2047" s="110" t="e">
        <f>IF(revenueReduction&gt;0.3,MAX(IF($B2047="Non - avec lien de dépendance",MIN(1129,H2047,$C2047)*overallRate,MIN(1129,H2047)*overallRate),ROUND(MAX(IF($B2047="Non - avec lien de dépendance",0,MIN((0.75*H2047),847)),MIN(H2047,(0.75*$C2047),847)),2)),IF($B2047="Non - avec lien de dépendance",MIN(1129,H2047,$C2047)*overallRate,MIN(1129,H2047)*overallRate))</f>
        <v>#VALUE!</v>
      </c>
      <c r="S2047" s="110" t="e">
        <f>IF(revenueReduction&gt;0.3,MAX(IF($B2047="Non - avec lien de dépendance",MIN(1129,I2047,$C2047)*overallRate,MIN(1129,I2047)*overallRate),ROUND(MAX(IF($B2047="Non - avec lien de dépendance",0,MIN((0.75*I2047),847)),MIN(I2047,(0.75*$C2047),847)),2)),IF($B2047="Non - avec lien de dépendance",MIN(1129,I2047,$C2047)*overallRate,MIN(1129,I2047)*overallRate))</f>
        <v>#VALUE!</v>
      </c>
      <c r="T2047" s="110" t="e">
        <f>IF(revenueReduction&gt;0.3,MAX(IF($B2047="Non - avec lien de dépendance",MIN(1129,J2047,$C2047)*overallRate,MIN(1129,J2047)*overallRate),ROUND(MAX(IF($B2047="Non - avec lien de dépendance",0,MIN((0.75*J2047),847)),MIN(J2047,(0.75*$C2047),847)),2)),IF($B2047="Non - avec lien de dépendance",MIN(1129,J2047,$C2047)*overallRate,MIN(1129,J2047)*overallRate))</f>
        <v>#VALUE!</v>
      </c>
      <c r="U2047" s="110" t="e">
        <f>IF(revenueReduction&gt;0.3,MAX(IF($B2047="Non - avec lien de dépendance",MIN(1129,K2047,$C2047)*overallRate,MIN(1129,K2047)*overallRate),ROUND(MAX(IF($B2047="Non - avec lien de dépendance",0,MIN((0.75*K2047),847)),MIN(K2047,(0.75*$C2047),847)),2)),IF($B2047="Non - avec lien de dépendance",MIN(1129,K2047,$C2047)*overallRate,MIN(1129,K2047)*overallRate))</f>
        <v>#VALUE!</v>
      </c>
    </row>
    <row r="2048" spans="12:21" x14ac:dyDescent="0.5">
      <c r="L2048" s="56" t="str">
        <f>IF(ISTEXT(overallRate),"Effectuez l’étape 1",IF(OR(COUNT($C2048,H2048)&lt;&gt;2,overallRate=0),0,IF(D2048="Oui",ROUND(MAX(IF($B2048="Non - avec lien de dépendance",0,MIN((0.75*H2048),847)),MIN(H2048,(0.75*$C2048),847)),2),R2048)))</f>
        <v>Effectuez l’étape 1</v>
      </c>
      <c r="M2048" s="56" t="str">
        <f>IF(ISTEXT(overallRate),"Effectuez l’étape 1",IF(OR(COUNT($C2048,I2048)&lt;&gt;2,overallRate=0),0,IF(E2048="Yes",ROUND(MAX(IF($B2048="Non - avec lien de dépendance",0,MIN((0.75*I2048),847)),MIN(I2048,(0.75*$C2048),847)),2),S2048)))</f>
        <v>Effectuez l’étape 1</v>
      </c>
      <c r="N2048" s="56" t="str">
        <f>IF(ISTEXT(overallRate),"Effectuez l’étape 1",IF(OR(COUNT($C2048,J2048)&lt;&gt;2,overallRate=0),0,IF(F2048="Yes",ROUND(MAX(IF($B2048="Non - avec lien de dépendance",0,MIN((0.75*J2048),847)),MIN(J2048,(0.75*$C2048),847)),2),T2048)))</f>
        <v>Effectuez l’étape 1</v>
      </c>
      <c r="O2048" s="56" t="str">
        <f>IF(ISTEXT(overallRate),"Effectuez l’étape 1",IF(OR(COUNT($C2048,K2048)&lt;&gt;2,overallRate=0),0,IF(G2048="Yes",ROUND(MAX(IF($B2048="Non - avec lien de dépendance",0,MIN((0.75*K2048),847)),MIN(K2048,(0.75*$C2048),847)),2),U2048)))</f>
        <v>Effectuez l’étape 1</v>
      </c>
      <c r="P2048" s="3">
        <f t="shared" si="31"/>
        <v>0</v>
      </c>
      <c r="R2048" s="110" t="e">
        <f>IF(revenueReduction&gt;0.3,MAX(IF($B2048="Non - avec lien de dépendance",MIN(1129,H2048,$C2048)*overallRate,MIN(1129,H2048)*overallRate),ROUND(MAX(IF($B2048="Non - avec lien de dépendance",0,MIN((0.75*H2048),847)),MIN(H2048,(0.75*$C2048),847)),2)),IF($B2048="Non - avec lien de dépendance",MIN(1129,H2048,$C2048)*overallRate,MIN(1129,H2048)*overallRate))</f>
        <v>#VALUE!</v>
      </c>
      <c r="S2048" s="110" t="e">
        <f>IF(revenueReduction&gt;0.3,MAX(IF($B2048="Non - avec lien de dépendance",MIN(1129,I2048,$C2048)*overallRate,MIN(1129,I2048)*overallRate),ROUND(MAX(IF($B2048="Non - avec lien de dépendance",0,MIN((0.75*I2048),847)),MIN(I2048,(0.75*$C2048),847)),2)),IF($B2048="Non - avec lien de dépendance",MIN(1129,I2048,$C2048)*overallRate,MIN(1129,I2048)*overallRate))</f>
        <v>#VALUE!</v>
      </c>
      <c r="T2048" s="110" t="e">
        <f>IF(revenueReduction&gt;0.3,MAX(IF($B2048="Non - avec lien de dépendance",MIN(1129,J2048,$C2048)*overallRate,MIN(1129,J2048)*overallRate),ROUND(MAX(IF($B2048="Non - avec lien de dépendance",0,MIN((0.75*J2048),847)),MIN(J2048,(0.75*$C2048),847)),2)),IF($B2048="Non - avec lien de dépendance",MIN(1129,J2048,$C2048)*overallRate,MIN(1129,J2048)*overallRate))</f>
        <v>#VALUE!</v>
      </c>
      <c r="U2048" s="110" t="e">
        <f>IF(revenueReduction&gt;0.3,MAX(IF($B2048="Non - avec lien de dépendance",MIN(1129,K2048,$C2048)*overallRate,MIN(1129,K2048)*overallRate),ROUND(MAX(IF($B2048="Non - avec lien de dépendance",0,MIN((0.75*K2048),847)),MIN(K2048,(0.75*$C2048),847)),2)),IF($B2048="Non - avec lien de dépendance",MIN(1129,K2048,$C2048)*overallRate,MIN(1129,K2048)*overallRate))</f>
        <v>#VALUE!</v>
      </c>
    </row>
    <row r="2049" spans="12:21" x14ac:dyDescent="0.5">
      <c r="L2049" s="56" t="str">
        <f>IF(ISTEXT(overallRate),"Effectuez l’étape 1",IF(OR(COUNT($C2049,H2049)&lt;&gt;2,overallRate=0),0,IF(D2049="Oui",ROUND(MAX(IF($B2049="Non - avec lien de dépendance",0,MIN((0.75*H2049),847)),MIN(H2049,(0.75*$C2049),847)),2),R2049)))</f>
        <v>Effectuez l’étape 1</v>
      </c>
      <c r="M2049" s="56" t="str">
        <f>IF(ISTEXT(overallRate),"Effectuez l’étape 1",IF(OR(COUNT($C2049,I2049)&lt;&gt;2,overallRate=0),0,IF(E2049="Yes",ROUND(MAX(IF($B2049="Non - avec lien de dépendance",0,MIN((0.75*I2049),847)),MIN(I2049,(0.75*$C2049),847)),2),S2049)))</f>
        <v>Effectuez l’étape 1</v>
      </c>
      <c r="N2049" s="56" t="str">
        <f>IF(ISTEXT(overallRate),"Effectuez l’étape 1",IF(OR(COUNT($C2049,J2049)&lt;&gt;2,overallRate=0),0,IF(F2049="Yes",ROUND(MAX(IF($B2049="Non - avec lien de dépendance",0,MIN((0.75*J2049),847)),MIN(J2049,(0.75*$C2049),847)),2),T2049)))</f>
        <v>Effectuez l’étape 1</v>
      </c>
      <c r="O2049" s="56" t="str">
        <f>IF(ISTEXT(overallRate),"Effectuez l’étape 1",IF(OR(COUNT($C2049,K2049)&lt;&gt;2,overallRate=0),0,IF(G2049="Yes",ROUND(MAX(IF($B2049="Non - avec lien de dépendance",0,MIN((0.75*K2049),847)),MIN(K2049,(0.75*$C2049),847)),2),U2049)))</f>
        <v>Effectuez l’étape 1</v>
      </c>
      <c r="P2049" s="3">
        <f t="shared" si="31"/>
        <v>0</v>
      </c>
      <c r="R2049" s="110" t="e">
        <f>IF(revenueReduction&gt;0.3,MAX(IF($B2049="Non - avec lien de dépendance",MIN(1129,H2049,$C2049)*overallRate,MIN(1129,H2049)*overallRate),ROUND(MAX(IF($B2049="Non - avec lien de dépendance",0,MIN((0.75*H2049),847)),MIN(H2049,(0.75*$C2049),847)),2)),IF($B2049="Non - avec lien de dépendance",MIN(1129,H2049,$C2049)*overallRate,MIN(1129,H2049)*overallRate))</f>
        <v>#VALUE!</v>
      </c>
      <c r="S2049" s="110" t="e">
        <f>IF(revenueReduction&gt;0.3,MAX(IF($B2049="Non - avec lien de dépendance",MIN(1129,I2049,$C2049)*overallRate,MIN(1129,I2049)*overallRate),ROUND(MAX(IF($B2049="Non - avec lien de dépendance",0,MIN((0.75*I2049),847)),MIN(I2049,(0.75*$C2049),847)),2)),IF($B2049="Non - avec lien de dépendance",MIN(1129,I2049,$C2049)*overallRate,MIN(1129,I2049)*overallRate))</f>
        <v>#VALUE!</v>
      </c>
      <c r="T2049" s="110" t="e">
        <f>IF(revenueReduction&gt;0.3,MAX(IF($B2049="Non - avec lien de dépendance",MIN(1129,J2049,$C2049)*overallRate,MIN(1129,J2049)*overallRate),ROUND(MAX(IF($B2049="Non - avec lien de dépendance",0,MIN((0.75*J2049),847)),MIN(J2049,(0.75*$C2049),847)),2)),IF($B2049="Non - avec lien de dépendance",MIN(1129,J2049,$C2049)*overallRate,MIN(1129,J2049)*overallRate))</f>
        <v>#VALUE!</v>
      </c>
      <c r="U2049" s="110" t="e">
        <f>IF(revenueReduction&gt;0.3,MAX(IF($B2049="Non - avec lien de dépendance",MIN(1129,K2049,$C2049)*overallRate,MIN(1129,K2049)*overallRate),ROUND(MAX(IF($B2049="Non - avec lien de dépendance",0,MIN((0.75*K2049),847)),MIN(K2049,(0.75*$C2049),847)),2)),IF($B2049="Non - avec lien de dépendance",MIN(1129,K2049,$C2049)*overallRate,MIN(1129,K2049)*overallRate))</f>
        <v>#VALUE!</v>
      </c>
    </row>
    <row r="2050" spans="12:21" x14ac:dyDescent="0.5">
      <c r="L2050" s="56" t="str">
        <f>IF(ISTEXT(overallRate),"Effectuez l’étape 1",IF(OR(COUNT($C2050,H2050)&lt;&gt;2,overallRate=0),0,IF(D2050="Oui",ROUND(MAX(IF($B2050="Non - avec lien de dépendance",0,MIN((0.75*H2050),847)),MIN(H2050,(0.75*$C2050),847)),2),R2050)))</f>
        <v>Effectuez l’étape 1</v>
      </c>
      <c r="M2050" s="56" t="str">
        <f>IF(ISTEXT(overallRate),"Effectuez l’étape 1",IF(OR(COUNT($C2050,I2050)&lt;&gt;2,overallRate=0),0,IF(E2050="Yes",ROUND(MAX(IF($B2050="Non - avec lien de dépendance",0,MIN((0.75*I2050),847)),MIN(I2050,(0.75*$C2050),847)),2),S2050)))</f>
        <v>Effectuez l’étape 1</v>
      </c>
      <c r="N2050" s="56" t="str">
        <f>IF(ISTEXT(overallRate),"Effectuez l’étape 1",IF(OR(COUNT($C2050,J2050)&lt;&gt;2,overallRate=0),0,IF(F2050="Yes",ROUND(MAX(IF($B2050="Non - avec lien de dépendance",0,MIN((0.75*J2050),847)),MIN(J2050,(0.75*$C2050),847)),2),T2050)))</f>
        <v>Effectuez l’étape 1</v>
      </c>
      <c r="O2050" s="56" t="str">
        <f>IF(ISTEXT(overallRate),"Effectuez l’étape 1",IF(OR(COUNT($C2050,K2050)&lt;&gt;2,overallRate=0),0,IF(G2050="Yes",ROUND(MAX(IF($B2050="Non - avec lien de dépendance",0,MIN((0.75*K2050),847)),MIN(K2050,(0.75*$C2050),847)),2),U2050)))</f>
        <v>Effectuez l’étape 1</v>
      </c>
      <c r="P2050" s="3">
        <f t="shared" si="31"/>
        <v>0</v>
      </c>
      <c r="R2050" s="110" t="e">
        <f>IF(revenueReduction&gt;0.3,MAX(IF($B2050="Non - avec lien de dépendance",MIN(1129,H2050,$C2050)*overallRate,MIN(1129,H2050)*overallRate),ROUND(MAX(IF($B2050="Non - avec lien de dépendance",0,MIN((0.75*H2050),847)),MIN(H2050,(0.75*$C2050),847)),2)),IF($B2050="Non - avec lien de dépendance",MIN(1129,H2050,$C2050)*overallRate,MIN(1129,H2050)*overallRate))</f>
        <v>#VALUE!</v>
      </c>
      <c r="S2050" s="110" t="e">
        <f>IF(revenueReduction&gt;0.3,MAX(IF($B2050="Non - avec lien de dépendance",MIN(1129,I2050,$C2050)*overallRate,MIN(1129,I2050)*overallRate),ROUND(MAX(IF($B2050="Non - avec lien de dépendance",0,MIN((0.75*I2050),847)),MIN(I2050,(0.75*$C2050),847)),2)),IF($B2050="Non - avec lien de dépendance",MIN(1129,I2050,$C2050)*overallRate,MIN(1129,I2050)*overallRate))</f>
        <v>#VALUE!</v>
      </c>
      <c r="T2050" s="110" t="e">
        <f>IF(revenueReduction&gt;0.3,MAX(IF($B2050="Non - avec lien de dépendance",MIN(1129,J2050,$C2050)*overallRate,MIN(1129,J2050)*overallRate),ROUND(MAX(IF($B2050="Non - avec lien de dépendance",0,MIN((0.75*J2050),847)),MIN(J2050,(0.75*$C2050),847)),2)),IF($B2050="Non - avec lien de dépendance",MIN(1129,J2050,$C2050)*overallRate,MIN(1129,J2050)*overallRate))</f>
        <v>#VALUE!</v>
      </c>
      <c r="U2050" s="110" t="e">
        <f>IF(revenueReduction&gt;0.3,MAX(IF($B2050="Non - avec lien de dépendance",MIN(1129,K2050,$C2050)*overallRate,MIN(1129,K2050)*overallRate),ROUND(MAX(IF($B2050="Non - avec lien de dépendance",0,MIN((0.75*K2050),847)),MIN(K2050,(0.75*$C2050),847)),2)),IF($B2050="Non - avec lien de dépendance",MIN(1129,K2050,$C2050)*overallRate,MIN(1129,K2050)*overallRate))</f>
        <v>#VALUE!</v>
      </c>
    </row>
    <row r="2051" spans="12:21" x14ac:dyDescent="0.5">
      <c r="L2051" s="56" t="str">
        <f>IF(ISTEXT(overallRate),"Effectuez l’étape 1",IF(OR(COUNT($C2051,H2051)&lt;&gt;2,overallRate=0),0,IF(D2051="Oui",ROUND(MAX(IF($B2051="Non - avec lien de dépendance",0,MIN((0.75*H2051),847)),MIN(H2051,(0.75*$C2051),847)),2),R2051)))</f>
        <v>Effectuez l’étape 1</v>
      </c>
      <c r="M2051" s="56" t="str">
        <f>IF(ISTEXT(overallRate),"Effectuez l’étape 1",IF(OR(COUNT($C2051,I2051)&lt;&gt;2,overallRate=0),0,IF(E2051="Yes",ROUND(MAX(IF($B2051="Non - avec lien de dépendance",0,MIN((0.75*I2051),847)),MIN(I2051,(0.75*$C2051),847)),2),S2051)))</f>
        <v>Effectuez l’étape 1</v>
      </c>
      <c r="N2051" s="56" t="str">
        <f>IF(ISTEXT(overallRate),"Effectuez l’étape 1",IF(OR(COUNT($C2051,J2051)&lt;&gt;2,overallRate=0),0,IF(F2051="Yes",ROUND(MAX(IF($B2051="Non - avec lien de dépendance",0,MIN((0.75*J2051),847)),MIN(J2051,(0.75*$C2051),847)),2),T2051)))</f>
        <v>Effectuez l’étape 1</v>
      </c>
      <c r="O2051" s="56" t="str">
        <f>IF(ISTEXT(overallRate),"Effectuez l’étape 1",IF(OR(COUNT($C2051,K2051)&lt;&gt;2,overallRate=0),0,IF(G2051="Yes",ROUND(MAX(IF($B2051="Non - avec lien de dépendance",0,MIN((0.75*K2051),847)),MIN(K2051,(0.75*$C2051),847)),2),U2051)))</f>
        <v>Effectuez l’étape 1</v>
      </c>
      <c r="P2051" s="3">
        <f t="shared" si="31"/>
        <v>0</v>
      </c>
      <c r="R2051" s="110" t="e">
        <f>IF(revenueReduction&gt;0.3,MAX(IF($B2051="Non - avec lien de dépendance",MIN(1129,H2051,$C2051)*overallRate,MIN(1129,H2051)*overallRate),ROUND(MAX(IF($B2051="Non - avec lien de dépendance",0,MIN((0.75*H2051),847)),MIN(H2051,(0.75*$C2051),847)),2)),IF($B2051="Non - avec lien de dépendance",MIN(1129,H2051,$C2051)*overallRate,MIN(1129,H2051)*overallRate))</f>
        <v>#VALUE!</v>
      </c>
      <c r="S2051" s="110" t="e">
        <f>IF(revenueReduction&gt;0.3,MAX(IF($B2051="Non - avec lien de dépendance",MIN(1129,I2051,$C2051)*overallRate,MIN(1129,I2051)*overallRate),ROUND(MAX(IF($B2051="Non - avec lien de dépendance",0,MIN((0.75*I2051),847)),MIN(I2051,(0.75*$C2051),847)),2)),IF($B2051="Non - avec lien de dépendance",MIN(1129,I2051,$C2051)*overallRate,MIN(1129,I2051)*overallRate))</f>
        <v>#VALUE!</v>
      </c>
      <c r="T2051" s="110" t="e">
        <f>IF(revenueReduction&gt;0.3,MAX(IF($B2051="Non - avec lien de dépendance",MIN(1129,J2051,$C2051)*overallRate,MIN(1129,J2051)*overallRate),ROUND(MAX(IF($B2051="Non - avec lien de dépendance",0,MIN((0.75*J2051),847)),MIN(J2051,(0.75*$C2051),847)),2)),IF($B2051="Non - avec lien de dépendance",MIN(1129,J2051,$C2051)*overallRate,MIN(1129,J2051)*overallRate))</f>
        <v>#VALUE!</v>
      </c>
      <c r="U2051" s="110" t="e">
        <f>IF(revenueReduction&gt;0.3,MAX(IF($B2051="Non - avec lien de dépendance",MIN(1129,K2051,$C2051)*overallRate,MIN(1129,K2051)*overallRate),ROUND(MAX(IF($B2051="Non - avec lien de dépendance",0,MIN((0.75*K2051),847)),MIN(K2051,(0.75*$C2051),847)),2)),IF($B2051="Non - avec lien de dépendance",MIN(1129,K2051,$C2051)*overallRate,MIN(1129,K2051)*overallRate))</f>
        <v>#VALUE!</v>
      </c>
    </row>
    <row r="2052" spans="12:21" x14ac:dyDescent="0.5">
      <c r="L2052" s="56" t="str">
        <f>IF(ISTEXT(overallRate),"Effectuez l’étape 1",IF(OR(COUNT($C2052,H2052)&lt;&gt;2,overallRate=0),0,IF(D2052="Oui",ROUND(MAX(IF($B2052="Non - avec lien de dépendance",0,MIN((0.75*H2052),847)),MIN(H2052,(0.75*$C2052),847)),2),R2052)))</f>
        <v>Effectuez l’étape 1</v>
      </c>
      <c r="M2052" s="56" t="str">
        <f>IF(ISTEXT(overallRate),"Effectuez l’étape 1",IF(OR(COUNT($C2052,I2052)&lt;&gt;2,overallRate=0),0,IF(E2052="Yes",ROUND(MAX(IF($B2052="Non - avec lien de dépendance",0,MIN((0.75*I2052),847)),MIN(I2052,(0.75*$C2052),847)),2),S2052)))</f>
        <v>Effectuez l’étape 1</v>
      </c>
      <c r="N2052" s="56" t="str">
        <f>IF(ISTEXT(overallRate),"Effectuez l’étape 1",IF(OR(COUNT($C2052,J2052)&lt;&gt;2,overallRate=0),0,IF(F2052="Yes",ROUND(MAX(IF($B2052="Non - avec lien de dépendance",0,MIN((0.75*J2052),847)),MIN(J2052,(0.75*$C2052),847)),2),T2052)))</f>
        <v>Effectuez l’étape 1</v>
      </c>
      <c r="O2052" s="56" t="str">
        <f>IF(ISTEXT(overallRate),"Effectuez l’étape 1",IF(OR(COUNT($C2052,K2052)&lt;&gt;2,overallRate=0),0,IF(G2052="Yes",ROUND(MAX(IF($B2052="Non - avec lien de dépendance",0,MIN((0.75*K2052),847)),MIN(K2052,(0.75*$C2052),847)),2),U2052)))</f>
        <v>Effectuez l’étape 1</v>
      </c>
      <c r="P2052" s="3">
        <f t="shared" si="31"/>
        <v>0</v>
      </c>
      <c r="R2052" s="110" t="e">
        <f>IF(revenueReduction&gt;0.3,MAX(IF($B2052="Non - avec lien de dépendance",MIN(1129,H2052,$C2052)*overallRate,MIN(1129,H2052)*overallRate),ROUND(MAX(IF($B2052="Non - avec lien de dépendance",0,MIN((0.75*H2052),847)),MIN(H2052,(0.75*$C2052),847)),2)),IF($B2052="Non - avec lien de dépendance",MIN(1129,H2052,$C2052)*overallRate,MIN(1129,H2052)*overallRate))</f>
        <v>#VALUE!</v>
      </c>
      <c r="S2052" s="110" t="e">
        <f>IF(revenueReduction&gt;0.3,MAX(IF($B2052="Non - avec lien de dépendance",MIN(1129,I2052,$C2052)*overallRate,MIN(1129,I2052)*overallRate),ROUND(MAX(IF($B2052="Non - avec lien de dépendance",0,MIN((0.75*I2052),847)),MIN(I2052,(0.75*$C2052),847)),2)),IF($B2052="Non - avec lien de dépendance",MIN(1129,I2052,$C2052)*overallRate,MIN(1129,I2052)*overallRate))</f>
        <v>#VALUE!</v>
      </c>
      <c r="T2052" s="110" t="e">
        <f>IF(revenueReduction&gt;0.3,MAX(IF($B2052="Non - avec lien de dépendance",MIN(1129,J2052,$C2052)*overallRate,MIN(1129,J2052)*overallRate),ROUND(MAX(IF($B2052="Non - avec lien de dépendance",0,MIN((0.75*J2052),847)),MIN(J2052,(0.75*$C2052),847)),2)),IF($B2052="Non - avec lien de dépendance",MIN(1129,J2052,$C2052)*overallRate,MIN(1129,J2052)*overallRate))</f>
        <v>#VALUE!</v>
      </c>
      <c r="U2052" s="110" t="e">
        <f>IF(revenueReduction&gt;0.3,MAX(IF($B2052="Non - avec lien de dépendance",MIN(1129,K2052,$C2052)*overallRate,MIN(1129,K2052)*overallRate),ROUND(MAX(IF($B2052="Non - avec lien de dépendance",0,MIN((0.75*K2052),847)),MIN(K2052,(0.75*$C2052),847)),2)),IF($B2052="Non - avec lien de dépendance",MIN(1129,K2052,$C2052)*overallRate,MIN(1129,K2052)*overallRate))</f>
        <v>#VALUE!</v>
      </c>
    </row>
    <row r="2053" spans="12:21" x14ac:dyDescent="0.5">
      <c r="L2053" s="56" t="str">
        <f>IF(ISTEXT(overallRate),"Effectuez l’étape 1",IF(OR(COUNT($C2053,H2053)&lt;&gt;2,overallRate=0),0,IF(D2053="Oui",ROUND(MAX(IF($B2053="Non - avec lien de dépendance",0,MIN((0.75*H2053),847)),MIN(H2053,(0.75*$C2053),847)),2),R2053)))</f>
        <v>Effectuez l’étape 1</v>
      </c>
      <c r="M2053" s="56" t="str">
        <f>IF(ISTEXT(overallRate),"Effectuez l’étape 1",IF(OR(COUNT($C2053,I2053)&lt;&gt;2,overallRate=0),0,IF(E2053="Yes",ROUND(MAX(IF($B2053="Non - avec lien de dépendance",0,MIN((0.75*I2053),847)),MIN(I2053,(0.75*$C2053),847)),2),S2053)))</f>
        <v>Effectuez l’étape 1</v>
      </c>
      <c r="N2053" s="56" t="str">
        <f>IF(ISTEXT(overallRate),"Effectuez l’étape 1",IF(OR(COUNT($C2053,J2053)&lt;&gt;2,overallRate=0),0,IF(F2053="Yes",ROUND(MAX(IF($B2053="Non - avec lien de dépendance",0,MIN((0.75*J2053),847)),MIN(J2053,(0.75*$C2053),847)),2),T2053)))</f>
        <v>Effectuez l’étape 1</v>
      </c>
      <c r="O2053" s="56" t="str">
        <f>IF(ISTEXT(overallRate),"Effectuez l’étape 1",IF(OR(COUNT($C2053,K2053)&lt;&gt;2,overallRate=0),0,IF(G2053="Yes",ROUND(MAX(IF($B2053="Non - avec lien de dépendance",0,MIN((0.75*K2053),847)),MIN(K2053,(0.75*$C2053),847)),2),U2053)))</f>
        <v>Effectuez l’étape 1</v>
      </c>
      <c r="P2053" s="3">
        <f t="shared" si="31"/>
        <v>0</v>
      </c>
      <c r="R2053" s="110" t="e">
        <f>IF(revenueReduction&gt;0.3,MAX(IF($B2053="Non - avec lien de dépendance",MIN(1129,H2053,$C2053)*overallRate,MIN(1129,H2053)*overallRate),ROUND(MAX(IF($B2053="Non - avec lien de dépendance",0,MIN((0.75*H2053),847)),MIN(H2053,(0.75*$C2053),847)),2)),IF($B2053="Non - avec lien de dépendance",MIN(1129,H2053,$C2053)*overallRate,MIN(1129,H2053)*overallRate))</f>
        <v>#VALUE!</v>
      </c>
      <c r="S2053" s="110" t="e">
        <f>IF(revenueReduction&gt;0.3,MAX(IF($B2053="Non - avec lien de dépendance",MIN(1129,I2053,$C2053)*overallRate,MIN(1129,I2053)*overallRate),ROUND(MAX(IF($B2053="Non - avec lien de dépendance",0,MIN((0.75*I2053),847)),MIN(I2053,(0.75*$C2053),847)),2)),IF($B2053="Non - avec lien de dépendance",MIN(1129,I2053,$C2053)*overallRate,MIN(1129,I2053)*overallRate))</f>
        <v>#VALUE!</v>
      </c>
      <c r="T2053" s="110" t="e">
        <f>IF(revenueReduction&gt;0.3,MAX(IF($B2053="Non - avec lien de dépendance",MIN(1129,J2053,$C2053)*overallRate,MIN(1129,J2053)*overallRate),ROUND(MAX(IF($B2053="Non - avec lien de dépendance",0,MIN((0.75*J2053),847)),MIN(J2053,(0.75*$C2053),847)),2)),IF($B2053="Non - avec lien de dépendance",MIN(1129,J2053,$C2053)*overallRate,MIN(1129,J2053)*overallRate))</f>
        <v>#VALUE!</v>
      </c>
      <c r="U2053" s="110" t="e">
        <f>IF(revenueReduction&gt;0.3,MAX(IF($B2053="Non - avec lien de dépendance",MIN(1129,K2053,$C2053)*overallRate,MIN(1129,K2053)*overallRate),ROUND(MAX(IF($B2053="Non - avec lien de dépendance",0,MIN((0.75*K2053),847)),MIN(K2053,(0.75*$C2053),847)),2)),IF($B2053="Non - avec lien de dépendance",MIN(1129,K2053,$C2053)*overallRate,MIN(1129,K2053)*overallRate))</f>
        <v>#VALUE!</v>
      </c>
    </row>
    <row r="2054" spans="12:21" x14ac:dyDescent="0.5">
      <c r="L2054" s="56" t="str">
        <f>IF(ISTEXT(overallRate),"Effectuez l’étape 1",IF(OR(COUNT($C2054,H2054)&lt;&gt;2,overallRate=0),0,IF(D2054="Oui",ROUND(MAX(IF($B2054="Non - avec lien de dépendance",0,MIN((0.75*H2054),847)),MIN(H2054,(0.75*$C2054),847)),2),R2054)))</f>
        <v>Effectuez l’étape 1</v>
      </c>
      <c r="M2054" s="56" t="str">
        <f>IF(ISTEXT(overallRate),"Effectuez l’étape 1",IF(OR(COUNT($C2054,I2054)&lt;&gt;2,overallRate=0),0,IF(E2054="Yes",ROUND(MAX(IF($B2054="Non - avec lien de dépendance",0,MIN((0.75*I2054),847)),MIN(I2054,(0.75*$C2054),847)),2),S2054)))</f>
        <v>Effectuez l’étape 1</v>
      </c>
      <c r="N2054" s="56" t="str">
        <f>IF(ISTEXT(overallRate),"Effectuez l’étape 1",IF(OR(COUNT($C2054,J2054)&lt;&gt;2,overallRate=0),0,IF(F2054="Yes",ROUND(MAX(IF($B2054="Non - avec lien de dépendance",0,MIN((0.75*J2054),847)),MIN(J2054,(0.75*$C2054),847)),2),T2054)))</f>
        <v>Effectuez l’étape 1</v>
      </c>
      <c r="O2054" s="56" t="str">
        <f>IF(ISTEXT(overallRate),"Effectuez l’étape 1",IF(OR(COUNT($C2054,K2054)&lt;&gt;2,overallRate=0),0,IF(G2054="Yes",ROUND(MAX(IF($B2054="Non - avec lien de dépendance",0,MIN((0.75*K2054),847)),MIN(K2054,(0.75*$C2054),847)),2),U2054)))</f>
        <v>Effectuez l’étape 1</v>
      </c>
      <c r="P2054" s="3">
        <f t="shared" si="31"/>
        <v>0</v>
      </c>
      <c r="R2054" s="110" t="e">
        <f>IF(revenueReduction&gt;0.3,MAX(IF($B2054="Non - avec lien de dépendance",MIN(1129,H2054,$C2054)*overallRate,MIN(1129,H2054)*overallRate),ROUND(MAX(IF($B2054="Non - avec lien de dépendance",0,MIN((0.75*H2054),847)),MIN(H2054,(0.75*$C2054),847)),2)),IF($B2054="Non - avec lien de dépendance",MIN(1129,H2054,$C2054)*overallRate,MIN(1129,H2054)*overallRate))</f>
        <v>#VALUE!</v>
      </c>
      <c r="S2054" s="110" t="e">
        <f>IF(revenueReduction&gt;0.3,MAX(IF($B2054="Non - avec lien de dépendance",MIN(1129,I2054,$C2054)*overallRate,MIN(1129,I2054)*overallRate),ROUND(MAX(IF($B2054="Non - avec lien de dépendance",0,MIN((0.75*I2054),847)),MIN(I2054,(0.75*$C2054),847)),2)),IF($B2054="Non - avec lien de dépendance",MIN(1129,I2054,$C2054)*overallRate,MIN(1129,I2054)*overallRate))</f>
        <v>#VALUE!</v>
      </c>
      <c r="T2054" s="110" t="e">
        <f>IF(revenueReduction&gt;0.3,MAX(IF($B2054="Non - avec lien de dépendance",MIN(1129,J2054,$C2054)*overallRate,MIN(1129,J2054)*overallRate),ROUND(MAX(IF($B2054="Non - avec lien de dépendance",0,MIN((0.75*J2054),847)),MIN(J2054,(0.75*$C2054),847)),2)),IF($B2054="Non - avec lien de dépendance",MIN(1129,J2054,$C2054)*overallRate,MIN(1129,J2054)*overallRate))</f>
        <v>#VALUE!</v>
      </c>
      <c r="U2054" s="110" t="e">
        <f>IF(revenueReduction&gt;0.3,MAX(IF($B2054="Non - avec lien de dépendance",MIN(1129,K2054,$C2054)*overallRate,MIN(1129,K2054)*overallRate),ROUND(MAX(IF($B2054="Non - avec lien de dépendance",0,MIN((0.75*K2054),847)),MIN(K2054,(0.75*$C2054),847)),2)),IF($B2054="Non - avec lien de dépendance",MIN(1129,K2054,$C2054)*overallRate,MIN(1129,K2054)*overallRate))</f>
        <v>#VALUE!</v>
      </c>
    </row>
    <row r="2055" spans="12:21" x14ac:dyDescent="0.5">
      <c r="L2055" s="56" t="str">
        <f>IF(ISTEXT(overallRate),"Effectuez l’étape 1",IF(OR(COUNT($C2055,H2055)&lt;&gt;2,overallRate=0),0,IF(D2055="Oui",ROUND(MAX(IF($B2055="Non - avec lien de dépendance",0,MIN((0.75*H2055),847)),MIN(H2055,(0.75*$C2055),847)),2),R2055)))</f>
        <v>Effectuez l’étape 1</v>
      </c>
      <c r="M2055" s="56" t="str">
        <f>IF(ISTEXT(overallRate),"Effectuez l’étape 1",IF(OR(COUNT($C2055,I2055)&lt;&gt;2,overallRate=0),0,IF(E2055="Yes",ROUND(MAX(IF($B2055="Non - avec lien de dépendance",0,MIN((0.75*I2055),847)),MIN(I2055,(0.75*$C2055),847)),2),S2055)))</f>
        <v>Effectuez l’étape 1</v>
      </c>
      <c r="N2055" s="56" t="str">
        <f>IF(ISTEXT(overallRate),"Effectuez l’étape 1",IF(OR(COUNT($C2055,J2055)&lt;&gt;2,overallRate=0),0,IF(F2055="Yes",ROUND(MAX(IF($B2055="Non - avec lien de dépendance",0,MIN((0.75*J2055),847)),MIN(J2055,(0.75*$C2055),847)),2),T2055)))</f>
        <v>Effectuez l’étape 1</v>
      </c>
      <c r="O2055" s="56" t="str">
        <f>IF(ISTEXT(overallRate),"Effectuez l’étape 1",IF(OR(COUNT($C2055,K2055)&lt;&gt;2,overallRate=0),0,IF(G2055="Yes",ROUND(MAX(IF($B2055="Non - avec lien de dépendance",0,MIN((0.75*K2055),847)),MIN(K2055,(0.75*$C2055),847)),2),U2055)))</f>
        <v>Effectuez l’étape 1</v>
      </c>
      <c r="P2055" s="3">
        <f t="shared" ref="P2055:P2118" si="32">IF(AND(COUNT(C2055:K2055)&gt;0,OR(COUNT(C2055:K2055)&lt;&gt;5,ISBLANK(B2055))),"Fill out all amounts",SUM(L2055:O2055))</f>
        <v>0</v>
      </c>
      <c r="R2055" s="110" t="e">
        <f>IF(revenueReduction&gt;0.3,MAX(IF($B2055="Non - avec lien de dépendance",MIN(1129,H2055,$C2055)*overallRate,MIN(1129,H2055)*overallRate),ROUND(MAX(IF($B2055="Non - avec lien de dépendance",0,MIN((0.75*H2055),847)),MIN(H2055,(0.75*$C2055),847)),2)),IF($B2055="Non - avec lien de dépendance",MIN(1129,H2055,$C2055)*overallRate,MIN(1129,H2055)*overallRate))</f>
        <v>#VALUE!</v>
      </c>
      <c r="S2055" s="110" t="e">
        <f>IF(revenueReduction&gt;0.3,MAX(IF($B2055="Non - avec lien de dépendance",MIN(1129,I2055,$C2055)*overallRate,MIN(1129,I2055)*overallRate),ROUND(MAX(IF($B2055="Non - avec lien de dépendance",0,MIN((0.75*I2055),847)),MIN(I2055,(0.75*$C2055),847)),2)),IF($B2055="Non - avec lien de dépendance",MIN(1129,I2055,$C2055)*overallRate,MIN(1129,I2055)*overallRate))</f>
        <v>#VALUE!</v>
      </c>
      <c r="T2055" s="110" t="e">
        <f>IF(revenueReduction&gt;0.3,MAX(IF($B2055="Non - avec lien de dépendance",MIN(1129,J2055,$C2055)*overallRate,MIN(1129,J2055)*overallRate),ROUND(MAX(IF($B2055="Non - avec lien de dépendance",0,MIN((0.75*J2055),847)),MIN(J2055,(0.75*$C2055),847)),2)),IF($B2055="Non - avec lien de dépendance",MIN(1129,J2055,$C2055)*overallRate,MIN(1129,J2055)*overallRate))</f>
        <v>#VALUE!</v>
      </c>
      <c r="U2055" s="110" t="e">
        <f>IF(revenueReduction&gt;0.3,MAX(IF($B2055="Non - avec lien de dépendance",MIN(1129,K2055,$C2055)*overallRate,MIN(1129,K2055)*overallRate),ROUND(MAX(IF($B2055="Non - avec lien de dépendance",0,MIN((0.75*K2055),847)),MIN(K2055,(0.75*$C2055),847)),2)),IF($B2055="Non - avec lien de dépendance",MIN(1129,K2055,$C2055)*overallRate,MIN(1129,K2055)*overallRate))</f>
        <v>#VALUE!</v>
      </c>
    </row>
    <row r="2056" spans="12:21" x14ac:dyDescent="0.5">
      <c r="L2056" s="56" t="str">
        <f>IF(ISTEXT(overallRate),"Effectuez l’étape 1",IF(OR(COUNT($C2056,H2056)&lt;&gt;2,overallRate=0),0,IF(D2056="Oui",ROUND(MAX(IF($B2056="Non - avec lien de dépendance",0,MIN((0.75*H2056),847)),MIN(H2056,(0.75*$C2056),847)),2),R2056)))</f>
        <v>Effectuez l’étape 1</v>
      </c>
      <c r="M2056" s="56" t="str">
        <f>IF(ISTEXT(overallRate),"Effectuez l’étape 1",IF(OR(COUNT($C2056,I2056)&lt;&gt;2,overallRate=0),0,IF(E2056="Yes",ROUND(MAX(IF($B2056="Non - avec lien de dépendance",0,MIN((0.75*I2056),847)),MIN(I2056,(0.75*$C2056),847)),2),S2056)))</f>
        <v>Effectuez l’étape 1</v>
      </c>
      <c r="N2056" s="56" t="str">
        <f>IF(ISTEXT(overallRate),"Effectuez l’étape 1",IF(OR(COUNT($C2056,J2056)&lt;&gt;2,overallRate=0),0,IF(F2056="Yes",ROUND(MAX(IF($B2056="Non - avec lien de dépendance",0,MIN((0.75*J2056),847)),MIN(J2056,(0.75*$C2056),847)),2),T2056)))</f>
        <v>Effectuez l’étape 1</v>
      </c>
      <c r="O2056" s="56" t="str">
        <f>IF(ISTEXT(overallRate),"Effectuez l’étape 1",IF(OR(COUNT($C2056,K2056)&lt;&gt;2,overallRate=0),0,IF(G2056="Yes",ROUND(MAX(IF($B2056="Non - avec lien de dépendance",0,MIN((0.75*K2056),847)),MIN(K2056,(0.75*$C2056),847)),2),U2056)))</f>
        <v>Effectuez l’étape 1</v>
      </c>
      <c r="P2056" s="3">
        <f t="shared" si="32"/>
        <v>0</v>
      </c>
      <c r="R2056" s="110" t="e">
        <f>IF(revenueReduction&gt;0.3,MAX(IF($B2056="Non - avec lien de dépendance",MIN(1129,H2056,$C2056)*overallRate,MIN(1129,H2056)*overallRate),ROUND(MAX(IF($B2056="Non - avec lien de dépendance",0,MIN((0.75*H2056),847)),MIN(H2056,(0.75*$C2056),847)),2)),IF($B2056="Non - avec lien de dépendance",MIN(1129,H2056,$C2056)*overallRate,MIN(1129,H2056)*overallRate))</f>
        <v>#VALUE!</v>
      </c>
      <c r="S2056" s="110" t="e">
        <f>IF(revenueReduction&gt;0.3,MAX(IF($B2056="Non - avec lien de dépendance",MIN(1129,I2056,$C2056)*overallRate,MIN(1129,I2056)*overallRate),ROUND(MAX(IF($B2056="Non - avec lien de dépendance",0,MIN((0.75*I2056),847)),MIN(I2056,(0.75*$C2056),847)),2)),IF($B2056="Non - avec lien de dépendance",MIN(1129,I2056,$C2056)*overallRate,MIN(1129,I2056)*overallRate))</f>
        <v>#VALUE!</v>
      </c>
      <c r="T2056" s="110" t="e">
        <f>IF(revenueReduction&gt;0.3,MAX(IF($B2056="Non - avec lien de dépendance",MIN(1129,J2056,$C2056)*overallRate,MIN(1129,J2056)*overallRate),ROUND(MAX(IF($B2056="Non - avec lien de dépendance",0,MIN((0.75*J2056),847)),MIN(J2056,(0.75*$C2056),847)),2)),IF($B2056="Non - avec lien de dépendance",MIN(1129,J2056,$C2056)*overallRate,MIN(1129,J2056)*overallRate))</f>
        <v>#VALUE!</v>
      </c>
      <c r="U2056" s="110" t="e">
        <f>IF(revenueReduction&gt;0.3,MAX(IF($B2056="Non - avec lien de dépendance",MIN(1129,K2056,$C2056)*overallRate,MIN(1129,K2056)*overallRate),ROUND(MAX(IF($B2056="Non - avec lien de dépendance",0,MIN((0.75*K2056),847)),MIN(K2056,(0.75*$C2056),847)),2)),IF($B2056="Non - avec lien de dépendance",MIN(1129,K2056,$C2056)*overallRate,MIN(1129,K2056)*overallRate))</f>
        <v>#VALUE!</v>
      </c>
    </row>
    <row r="2057" spans="12:21" x14ac:dyDescent="0.5">
      <c r="L2057" s="56" t="str">
        <f>IF(ISTEXT(overallRate),"Effectuez l’étape 1",IF(OR(COUNT($C2057,H2057)&lt;&gt;2,overallRate=0),0,IF(D2057="Oui",ROUND(MAX(IF($B2057="Non - avec lien de dépendance",0,MIN((0.75*H2057),847)),MIN(H2057,(0.75*$C2057),847)),2),R2057)))</f>
        <v>Effectuez l’étape 1</v>
      </c>
      <c r="M2057" s="56" t="str">
        <f>IF(ISTEXT(overallRate),"Effectuez l’étape 1",IF(OR(COUNT($C2057,I2057)&lt;&gt;2,overallRate=0),0,IF(E2057="Yes",ROUND(MAX(IF($B2057="Non - avec lien de dépendance",0,MIN((0.75*I2057),847)),MIN(I2057,(0.75*$C2057),847)),2),S2057)))</f>
        <v>Effectuez l’étape 1</v>
      </c>
      <c r="N2057" s="56" t="str">
        <f>IF(ISTEXT(overallRate),"Effectuez l’étape 1",IF(OR(COUNT($C2057,J2057)&lt;&gt;2,overallRate=0),0,IF(F2057="Yes",ROUND(MAX(IF($B2057="Non - avec lien de dépendance",0,MIN((0.75*J2057),847)),MIN(J2057,(0.75*$C2057),847)),2),T2057)))</f>
        <v>Effectuez l’étape 1</v>
      </c>
      <c r="O2057" s="56" t="str">
        <f>IF(ISTEXT(overallRate),"Effectuez l’étape 1",IF(OR(COUNT($C2057,K2057)&lt;&gt;2,overallRate=0),0,IF(G2057="Yes",ROUND(MAX(IF($B2057="Non - avec lien de dépendance",0,MIN((0.75*K2057),847)),MIN(K2057,(0.75*$C2057),847)),2),U2057)))</f>
        <v>Effectuez l’étape 1</v>
      </c>
      <c r="P2057" s="3">
        <f t="shared" si="32"/>
        <v>0</v>
      </c>
      <c r="R2057" s="110" t="e">
        <f>IF(revenueReduction&gt;0.3,MAX(IF($B2057="Non - avec lien de dépendance",MIN(1129,H2057,$C2057)*overallRate,MIN(1129,H2057)*overallRate),ROUND(MAX(IF($B2057="Non - avec lien de dépendance",0,MIN((0.75*H2057),847)),MIN(H2057,(0.75*$C2057),847)),2)),IF($B2057="Non - avec lien de dépendance",MIN(1129,H2057,$C2057)*overallRate,MIN(1129,H2057)*overallRate))</f>
        <v>#VALUE!</v>
      </c>
      <c r="S2057" s="110" t="e">
        <f>IF(revenueReduction&gt;0.3,MAX(IF($B2057="Non - avec lien de dépendance",MIN(1129,I2057,$C2057)*overallRate,MIN(1129,I2057)*overallRate),ROUND(MAX(IF($B2057="Non - avec lien de dépendance",0,MIN((0.75*I2057),847)),MIN(I2057,(0.75*$C2057),847)),2)),IF($B2057="Non - avec lien de dépendance",MIN(1129,I2057,$C2057)*overallRate,MIN(1129,I2057)*overallRate))</f>
        <v>#VALUE!</v>
      </c>
      <c r="T2057" s="110" t="e">
        <f>IF(revenueReduction&gt;0.3,MAX(IF($B2057="Non - avec lien de dépendance",MIN(1129,J2057,$C2057)*overallRate,MIN(1129,J2057)*overallRate),ROUND(MAX(IF($B2057="Non - avec lien de dépendance",0,MIN((0.75*J2057),847)),MIN(J2057,(0.75*$C2057),847)),2)),IF($B2057="Non - avec lien de dépendance",MIN(1129,J2057,$C2057)*overallRate,MIN(1129,J2057)*overallRate))</f>
        <v>#VALUE!</v>
      </c>
      <c r="U2057" s="110" t="e">
        <f>IF(revenueReduction&gt;0.3,MAX(IF($B2057="Non - avec lien de dépendance",MIN(1129,K2057,$C2057)*overallRate,MIN(1129,K2057)*overallRate),ROUND(MAX(IF($B2057="Non - avec lien de dépendance",0,MIN((0.75*K2057),847)),MIN(K2057,(0.75*$C2057),847)),2)),IF($B2057="Non - avec lien de dépendance",MIN(1129,K2057,$C2057)*overallRate,MIN(1129,K2057)*overallRate))</f>
        <v>#VALUE!</v>
      </c>
    </row>
    <row r="2058" spans="12:21" x14ac:dyDescent="0.5">
      <c r="L2058" s="56" t="str">
        <f>IF(ISTEXT(overallRate),"Effectuez l’étape 1",IF(OR(COUNT($C2058,H2058)&lt;&gt;2,overallRate=0),0,IF(D2058="Oui",ROUND(MAX(IF($B2058="Non - avec lien de dépendance",0,MIN((0.75*H2058),847)),MIN(H2058,(0.75*$C2058),847)),2),R2058)))</f>
        <v>Effectuez l’étape 1</v>
      </c>
      <c r="M2058" s="56" t="str">
        <f>IF(ISTEXT(overallRate),"Effectuez l’étape 1",IF(OR(COUNT($C2058,I2058)&lt;&gt;2,overallRate=0),0,IF(E2058="Yes",ROUND(MAX(IF($B2058="Non - avec lien de dépendance",0,MIN((0.75*I2058),847)),MIN(I2058,(0.75*$C2058),847)),2),S2058)))</f>
        <v>Effectuez l’étape 1</v>
      </c>
      <c r="N2058" s="56" t="str">
        <f>IF(ISTEXT(overallRate),"Effectuez l’étape 1",IF(OR(COUNT($C2058,J2058)&lt;&gt;2,overallRate=0),0,IF(F2058="Yes",ROUND(MAX(IF($B2058="Non - avec lien de dépendance",0,MIN((0.75*J2058),847)),MIN(J2058,(0.75*$C2058),847)),2),T2058)))</f>
        <v>Effectuez l’étape 1</v>
      </c>
      <c r="O2058" s="56" t="str">
        <f>IF(ISTEXT(overallRate),"Effectuez l’étape 1",IF(OR(COUNT($C2058,K2058)&lt;&gt;2,overallRate=0),0,IF(G2058="Yes",ROUND(MAX(IF($B2058="Non - avec lien de dépendance",0,MIN((0.75*K2058),847)),MIN(K2058,(0.75*$C2058),847)),2),U2058)))</f>
        <v>Effectuez l’étape 1</v>
      </c>
      <c r="P2058" s="3">
        <f t="shared" si="32"/>
        <v>0</v>
      </c>
      <c r="R2058" s="110" t="e">
        <f>IF(revenueReduction&gt;0.3,MAX(IF($B2058="Non - avec lien de dépendance",MIN(1129,H2058,$C2058)*overallRate,MIN(1129,H2058)*overallRate),ROUND(MAX(IF($B2058="Non - avec lien de dépendance",0,MIN((0.75*H2058),847)),MIN(H2058,(0.75*$C2058),847)),2)),IF($B2058="Non - avec lien de dépendance",MIN(1129,H2058,$C2058)*overallRate,MIN(1129,H2058)*overallRate))</f>
        <v>#VALUE!</v>
      </c>
      <c r="S2058" s="110" t="e">
        <f>IF(revenueReduction&gt;0.3,MAX(IF($B2058="Non - avec lien de dépendance",MIN(1129,I2058,$C2058)*overallRate,MIN(1129,I2058)*overallRate),ROUND(MAX(IF($B2058="Non - avec lien de dépendance",0,MIN((0.75*I2058),847)),MIN(I2058,(0.75*$C2058),847)),2)),IF($B2058="Non - avec lien de dépendance",MIN(1129,I2058,$C2058)*overallRate,MIN(1129,I2058)*overallRate))</f>
        <v>#VALUE!</v>
      </c>
      <c r="T2058" s="110" t="e">
        <f>IF(revenueReduction&gt;0.3,MAX(IF($B2058="Non - avec lien de dépendance",MIN(1129,J2058,$C2058)*overallRate,MIN(1129,J2058)*overallRate),ROUND(MAX(IF($B2058="Non - avec lien de dépendance",0,MIN((0.75*J2058),847)),MIN(J2058,(0.75*$C2058),847)),2)),IF($B2058="Non - avec lien de dépendance",MIN(1129,J2058,$C2058)*overallRate,MIN(1129,J2058)*overallRate))</f>
        <v>#VALUE!</v>
      </c>
      <c r="U2058" s="110" t="e">
        <f>IF(revenueReduction&gt;0.3,MAX(IF($B2058="Non - avec lien de dépendance",MIN(1129,K2058,$C2058)*overallRate,MIN(1129,K2058)*overallRate),ROUND(MAX(IF($B2058="Non - avec lien de dépendance",0,MIN((0.75*K2058),847)),MIN(K2058,(0.75*$C2058),847)),2)),IF($B2058="Non - avec lien de dépendance",MIN(1129,K2058,$C2058)*overallRate,MIN(1129,K2058)*overallRate))</f>
        <v>#VALUE!</v>
      </c>
    </row>
    <row r="2059" spans="12:21" x14ac:dyDescent="0.5">
      <c r="L2059" s="56" t="str">
        <f>IF(ISTEXT(overallRate),"Effectuez l’étape 1",IF(OR(COUNT($C2059,H2059)&lt;&gt;2,overallRate=0),0,IF(D2059="Oui",ROUND(MAX(IF($B2059="Non - avec lien de dépendance",0,MIN((0.75*H2059),847)),MIN(H2059,(0.75*$C2059),847)),2),R2059)))</f>
        <v>Effectuez l’étape 1</v>
      </c>
      <c r="M2059" s="56" t="str">
        <f>IF(ISTEXT(overallRate),"Effectuez l’étape 1",IF(OR(COUNT($C2059,I2059)&lt;&gt;2,overallRate=0),0,IF(E2059="Yes",ROUND(MAX(IF($B2059="Non - avec lien de dépendance",0,MIN((0.75*I2059),847)),MIN(I2059,(0.75*$C2059),847)),2),S2059)))</f>
        <v>Effectuez l’étape 1</v>
      </c>
      <c r="N2059" s="56" t="str">
        <f>IF(ISTEXT(overallRate),"Effectuez l’étape 1",IF(OR(COUNT($C2059,J2059)&lt;&gt;2,overallRate=0),0,IF(F2059="Yes",ROUND(MAX(IF($B2059="Non - avec lien de dépendance",0,MIN((0.75*J2059),847)),MIN(J2059,(0.75*$C2059),847)),2),T2059)))</f>
        <v>Effectuez l’étape 1</v>
      </c>
      <c r="O2059" s="56" t="str">
        <f>IF(ISTEXT(overallRate),"Effectuez l’étape 1",IF(OR(COUNT($C2059,K2059)&lt;&gt;2,overallRate=0),0,IF(G2059="Yes",ROUND(MAX(IF($B2059="Non - avec lien de dépendance",0,MIN((0.75*K2059),847)),MIN(K2059,(0.75*$C2059),847)),2),U2059)))</f>
        <v>Effectuez l’étape 1</v>
      </c>
      <c r="P2059" s="3">
        <f t="shared" si="32"/>
        <v>0</v>
      </c>
      <c r="R2059" s="110" t="e">
        <f>IF(revenueReduction&gt;0.3,MAX(IF($B2059="Non - avec lien de dépendance",MIN(1129,H2059,$C2059)*overallRate,MIN(1129,H2059)*overallRate),ROUND(MAX(IF($B2059="Non - avec lien de dépendance",0,MIN((0.75*H2059),847)),MIN(H2059,(0.75*$C2059),847)),2)),IF($B2059="Non - avec lien de dépendance",MIN(1129,H2059,$C2059)*overallRate,MIN(1129,H2059)*overallRate))</f>
        <v>#VALUE!</v>
      </c>
      <c r="S2059" s="110" t="e">
        <f>IF(revenueReduction&gt;0.3,MAX(IF($B2059="Non - avec lien de dépendance",MIN(1129,I2059,$C2059)*overallRate,MIN(1129,I2059)*overallRate),ROUND(MAX(IF($B2059="Non - avec lien de dépendance",0,MIN((0.75*I2059),847)),MIN(I2059,(0.75*$C2059),847)),2)),IF($B2059="Non - avec lien de dépendance",MIN(1129,I2059,$C2059)*overallRate,MIN(1129,I2059)*overallRate))</f>
        <v>#VALUE!</v>
      </c>
      <c r="T2059" s="110" t="e">
        <f>IF(revenueReduction&gt;0.3,MAX(IF($B2059="Non - avec lien de dépendance",MIN(1129,J2059,$C2059)*overallRate,MIN(1129,J2059)*overallRate),ROUND(MAX(IF($B2059="Non - avec lien de dépendance",0,MIN((0.75*J2059),847)),MIN(J2059,(0.75*$C2059),847)),2)),IF($B2059="Non - avec lien de dépendance",MIN(1129,J2059,$C2059)*overallRate,MIN(1129,J2059)*overallRate))</f>
        <v>#VALUE!</v>
      </c>
      <c r="U2059" s="110" t="e">
        <f>IF(revenueReduction&gt;0.3,MAX(IF($B2059="Non - avec lien de dépendance",MIN(1129,K2059,$C2059)*overallRate,MIN(1129,K2059)*overallRate),ROUND(MAX(IF($B2059="Non - avec lien de dépendance",0,MIN((0.75*K2059),847)),MIN(K2059,(0.75*$C2059),847)),2)),IF($B2059="Non - avec lien de dépendance",MIN(1129,K2059,$C2059)*overallRate,MIN(1129,K2059)*overallRate))</f>
        <v>#VALUE!</v>
      </c>
    </row>
    <row r="2060" spans="12:21" x14ac:dyDescent="0.5">
      <c r="L2060" s="56" t="str">
        <f>IF(ISTEXT(overallRate),"Effectuez l’étape 1",IF(OR(COUNT($C2060,H2060)&lt;&gt;2,overallRate=0),0,IF(D2060="Oui",ROUND(MAX(IF($B2060="Non - avec lien de dépendance",0,MIN((0.75*H2060),847)),MIN(H2060,(0.75*$C2060),847)),2),R2060)))</f>
        <v>Effectuez l’étape 1</v>
      </c>
      <c r="M2060" s="56" t="str">
        <f>IF(ISTEXT(overallRate),"Effectuez l’étape 1",IF(OR(COUNT($C2060,I2060)&lt;&gt;2,overallRate=0),0,IF(E2060="Yes",ROUND(MAX(IF($B2060="Non - avec lien de dépendance",0,MIN((0.75*I2060),847)),MIN(I2060,(0.75*$C2060),847)),2),S2060)))</f>
        <v>Effectuez l’étape 1</v>
      </c>
      <c r="N2060" s="56" t="str">
        <f>IF(ISTEXT(overallRate),"Effectuez l’étape 1",IF(OR(COUNT($C2060,J2060)&lt;&gt;2,overallRate=0),0,IF(F2060="Yes",ROUND(MAX(IF($B2060="Non - avec lien de dépendance",0,MIN((0.75*J2060),847)),MIN(J2060,(0.75*$C2060),847)),2),T2060)))</f>
        <v>Effectuez l’étape 1</v>
      </c>
      <c r="O2060" s="56" t="str">
        <f>IF(ISTEXT(overallRate),"Effectuez l’étape 1",IF(OR(COUNT($C2060,K2060)&lt;&gt;2,overallRate=0),0,IF(G2060="Yes",ROUND(MAX(IF($B2060="Non - avec lien de dépendance",0,MIN((0.75*K2060),847)),MIN(K2060,(0.75*$C2060),847)),2),U2060)))</f>
        <v>Effectuez l’étape 1</v>
      </c>
      <c r="P2060" s="3">
        <f t="shared" si="32"/>
        <v>0</v>
      </c>
      <c r="R2060" s="110" t="e">
        <f>IF(revenueReduction&gt;0.3,MAX(IF($B2060="Non - avec lien de dépendance",MIN(1129,H2060,$C2060)*overallRate,MIN(1129,H2060)*overallRate),ROUND(MAX(IF($B2060="Non - avec lien de dépendance",0,MIN((0.75*H2060),847)),MIN(H2060,(0.75*$C2060),847)),2)),IF($B2060="Non - avec lien de dépendance",MIN(1129,H2060,$C2060)*overallRate,MIN(1129,H2060)*overallRate))</f>
        <v>#VALUE!</v>
      </c>
      <c r="S2060" s="110" t="e">
        <f>IF(revenueReduction&gt;0.3,MAX(IF($B2060="Non - avec lien de dépendance",MIN(1129,I2060,$C2060)*overallRate,MIN(1129,I2060)*overallRate),ROUND(MAX(IF($B2060="Non - avec lien de dépendance",0,MIN((0.75*I2060),847)),MIN(I2060,(0.75*$C2060),847)),2)),IF($B2060="Non - avec lien de dépendance",MIN(1129,I2060,$C2060)*overallRate,MIN(1129,I2060)*overallRate))</f>
        <v>#VALUE!</v>
      </c>
      <c r="T2060" s="110" t="e">
        <f>IF(revenueReduction&gt;0.3,MAX(IF($B2060="Non - avec lien de dépendance",MIN(1129,J2060,$C2060)*overallRate,MIN(1129,J2060)*overallRate),ROUND(MAX(IF($B2060="Non - avec lien de dépendance",0,MIN((0.75*J2060),847)),MIN(J2060,(0.75*$C2060),847)),2)),IF($B2060="Non - avec lien de dépendance",MIN(1129,J2060,$C2060)*overallRate,MIN(1129,J2060)*overallRate))</f>
        <v>#VALUE!</v>
      </c>
      <c r="U2060" s="110" t="e">
        <f>IF(revenueReduction&gt;0.3,MAX(IF($B2060="Non - avec lien de dépendance",MIN(1129,K2060,$C2060)*overallRate,MIN(1129,K2060)*overallRate),ROUND(MAX(IF($B2060="Non - avec lien de dépendance",0,MIN((0.75*K2060),847)),MIN(K2060,(0.75*$C2060),847)),2)),IF($B2060="Non - avec lien de dépendance",MIN(1129,K2060,$C2060)*overallRate,MIN(1129,K2060)*overallRate))</f>
        <v>#VALUE!</v>
      </c>
    </row>
    <row r="2061" spans="12:21" x14ac:dyDescent="0.5">
      <c r="L2061" s="56" t="str">
        <f>IF(ISTEXT(overallRate),"Effectuez l’étape 1",IF(OR(COUNT($C2061,H2061)&lt;&gt;2,overallRate=0),0,IF(D2061="Oui",ROUND(MAX(IF($B2061="Non - avec lien de dépendance",0,MIN((0.75*H2061),847)),MIN(H2061,(0.75*$C2061),847)),2),R2061)))</f>
        <v>Effectuez l’étape 1</v>
      </c>
      <c r="M2061" s="56" t="str">
        <f>IF(ISTEXT(overallRate),"Effectuez l’étape 1",IF(OR(COUNT($C2061,I2061)&lt;&gt;2,overallRate=0),0,IF(E2061="Yes",ROUND(MAX(IF($B2061="Non - avec lien de dépendance",0,MIN((0.75*I2061),847)),MIN(I2061,(0.75*$C2061),847)),2),S2061)))</f>
        <v>Effectuez l’étape 1</v>
      </c>
      <c r="N2061" s="56" t="str">
        <f>IF(ISTEXT(overallRate),"Effectuez l’étape 1",IF(OR(COUNT($C2061,J2061)&lt;&gt;2,overallRate=0),0,IF(F2061="Yes",ROUND(MAX(IF($B2061="Non - avec lien de dépendance",0,MIN((0.75*J2061),847)),MIN(J2061,(0.75*$C2061),847)),2),T2061)))</f>
        <v>Effectuez l’étape 1</v>
      </c>
      <c r="O2061" s="56" t="str">
        <f>IF(ISTEXT(overallRate),"Effectuez l’étape 1",IF(OR(COUNT($C2061,K2061)&lt;&gt;2,overallRate=0),0,IF(G2061="Yes",ROUND(MAX(IF($B2061="Non - avec lien de dépendance",0,MIN((0.75*K2061),847)),MIN(K2061,(0.75*$C2061),847)),2),U2061)))</f>
        <v>Effectuez l’étape 1</v>
      </c>
      <c r="P2061" s="3">
        <f t="shared" si="32"/>
        <v>0</v>
      </c>
      <c r="R2061" s="110" t="e">
        <f>IF(revenueReduction&gt;0.3,MAX(IF($B2061="Non - avec lien de dépendance",MIN(1129,H2061,$C2061)*overallRate,MIN(1129,H2061)*overallRate),ROUND(MAX(IF($B2061="Non - avec lien de dépendance",0,MIN((0.75*H2061),847)),MIN(H2061,(0.75*$C2061),847)),2)),IF($B2061="Non - avec lien de dépendance",MIN(1129,H2061,$C2061)*overallRate,MIN(1129,H2061)*overallRate))</f>
        <v>#VALUE!</v>
      </c>
      <c r="S2061" s="110" t="e">
        <f>IF(revenueReduction&gt;0.3,MAX(IF($B2061="Non - avec lien de dépendance",MIN(1129,I2061,$C2061)*overallRate,MIN(1129,I2061)*overallRate),ROUND(MAX(IF($B2061="Non - avec lien de dépendance",0,MIN((0.75*I2061),847)),MIN(I2061,(0.75*$C2061),847)),2)),IF($B2061="Non - avec lien de dépendance",MIN(1129,I2061,$C2061)*overallRate,MIN(1129,I2061)*overallRate))</f>
        <v>#VALUE!</v>
      </c>
      <c r="T2061" s="110" t="e">
        <f>IF(revenueReduction&gt;0.3,MAX(IF($B2061="Non - avec lien de dépendance",MIN(1129,J2061,$C2061)*overallRate,MIN(1129,J2061)*overallRate),ROUND(MAX(IF($B2061="Non - avec lien de dépendance",0,MIN((0.75*J2061),847)),MIN(J2061,(0.75*$C2061),847)),2)),IF($B2061="Non - avec lien de dépendance",MIN(1129,J2061,$C2061)*overallRate,MIN(1129,J2061)*overallRate))</f>
        <v>#VALUE!</v>
      </c>
      <c r="U2061" s="110" t="e">
        <f>IF(revenueReduction&gt;0.3,MAX(IF($B2061="Non - avec lien de dépendance",MIN(1129,K2061,$C2061)*overallRate,MIN(1129,K2061)*overallRate),ROUND(MAX(IF($B2061="Non - avec lien de dépendance",0,MIN((0.75*K2061),847)),MIN(K2061,(0.75*$C2061),847)),2)),IF($B2061="Non - avec lien de dépendance",MIN(1129,K2061,$C2061)*overallRate,MIN(1129,K2061)*overallRate))</f>
        <v>#VALUE!</v>
      </c>
    </row>
    <row r="2062" spans="12:21" x14ac:dyDescent="0.5">
      <c r="L2062" s="56" t="str">
        <f>IF(ISTEXT(overallRate),"Effectuez l’étape 1",IF(OR(COUNT($C2062,H2062)&lt;&gt;2,overallRate=0),0,IF(D2062="Oui",ROUND(MAX(IF($B2062="Non - avec lien de dépendance",0,MIN((0.75*H2062),847)),MIN(H2062,(0.75*$C2062),847)),2),R2062)))</f>
        <v>Effectuez l’étape 1</v>
      </c>
      <c r="M2062" s="56" t="str">
        <f>IF(ISTEXT(overallRate),"Effectuez l’étape 1",IF(OR(COUNT($C2062,I2062)&lt;&gt;2,overallRate=0),0,IF(E2062="Yes",ROUND(MAX(IF($B2062="Non - avec lien de dépendance",0,MIN((0.75*I2062),847)),MIN(I2062,(0.75*$C2062),847)),2),S2062)))</f>
        <v>Effectuez l’étape 1</v>
      </c>
      <c r="N2062" s="56" t="str">
        <f>IF(ISTEXT(overallRate),"Effectuez l’étape 1",IF(OR(COUNT($C2062,J2062)&lt;&gt;2,overallRate=0),0,IF(F2062="Yes",ROUND(MAX(IF($B2062="Non - avec lien de dépendance",0,MIN((0.75*J2062),847)),MIN(J2062,(0.75*$C2062),847)),2),T2062)))</f>
        <v>Effectuez l’étape 1</v>
      </c>
      <c r="O2062" s="56" t="str">
        <f>IF(ISTEXT(overallRate),"Effectuez l’étape 1",IF(OR(COUNT($C2062,K2062)&lt;&gt;2,overallRate=0),0,IF(G2062="Yes",ROUND(MAX(IF($B2062="Non - avec lien de dépendance",0,MIN((0.75*K2062),847)),MIN(K2062,(0.75*$C2062),847)),2),U2062)))</f>
        <v>Effectuez l’étape 1</v>
      </c>
      <c r="P2062" s="3">
        <f t="shared" si="32"/>
        <v>0</v>
      </c>
      <c r="R2062" s="110" t="e">
        <f>IF(revenueReduction&gt;0.3,MAX(IF($B2062="Non - avec lien de dépendance",MIN(1129,H2062,$C2062)*overallRate,MIN(1129,H2062)*overallRate),ROUND(MAX(IF($B2062="Non - avec lien de dépendance",0,MIN((0.75*H2062),847)),MIN(H2062,(0.75*$C2062),847)),2)),IF($B2062="Non - avec lien de dépendance",MIN(1129,H2062,$C2062)*overallRate,MIN(1129,H2062)*overallRate))</f>
        <v>#VALUE!</v>
      </c>
      <c r="S2062" s="110" t="e">
        <f>IF(revenueReduction&gt;0.3,MAX(IF($B2062="Non - avec lien de dépendance",MIN(1129,I2062,$C2062)*overallRate,MIN(1129,I2062)*overallRate),ROUND(MAX(IF($B2062="Non - avec lien de dépendance",0,MIN((0.75*I2062),847)),MIN(I2062,(0.75*$C2062),847)),2)),IF($B2062="Non - avec lien de dépendance",MIN(1129,I2062,$C2062)*overallRate,MIN(1129,I2062)*overallRate))</f>
        <v>#VALUE!</v>
      </c>
      <c r="T2062" s="110" t="e">
        <f>IF(revenueReduction&gt;0.3,MAX(IF($B2062="Non - avec lien de dépendance",MIN(1129,J2062,$C2062)*overallRate,MIN(1129,J2062)*overallRate),ROUND(MAX(IF($B2062="Non - avec lien de dépendance",0,MIN((0.75*J2062),847)),MIN(J2062,(0.75*$C2062),847)),2)),IF($B2062="Non - avec lien de dépendance",MIN(1129,J2062,$C2062)*overallRate,MIN(1129,J2062)*overallRate))</f>
        <v>#VALUE!</v>
      </c>
      <c r="U2062" s="110" t="e">
        <f>IF(revenueReduction&gt;0.3,MAX(IF($B2062="Non - avec lien de dépendance",MIN(1129,K2062,$C2062)*overallRate,MIN(1129,K2062)*overallRate),ROUND(MAX(IF($B2062="Non - avec lien de dépendance",0,MIN((0.75*K2062),847)),MIN(K2062,(0.75*$C2062),847)),2)),IF($B2062="Non - avec lien de dépendance",MIN(1129,K2062,$C2062)*overallRate,MIN(1129,K2062)*overallRate))</f>
        <v>#VALUE!</v>
      </c>
    </row>
    <row r="2063" spans="12:21" x14ac:dyDescent="0.5">
      <c r="L2063" s="56" t="str">
        <f>IF(ISTEXT(overallRate),"Effectuez l’étape 1",IF(OR(COUNT($C2063,H2063)&lt;&gt;2,overallRate=0),0,IF(D2063="Oui",ROUND(MAX(IF($B2063="Non - avec lien de dépendance",0,MIN((0.75*H2063),847)),MIN(H2063,(0.75*$C2063),847)),2),R2063)))</f>
        <v>Effectuez l’étape 1</v>
      </c>
      <c r="M2063" s="56" t="str">
        <f>IF(ISTEXT(overallRate),"Effectuez l’étape 1",IF(OR(COUNT($C2063,I2063)&lt;&gt;2,overallRate=0),0,IF(E2063="Yes",ROUND(MAX(IF($B2063="Non - avec lien de dépendance",0,MIN((0.75*I2063),847)),MIN(I2063,(0.75*$C2063),847)),2),S2063)))</f>
        <v>Effectuez l’étape 1</v>
      </c>
      <c r="N2063" s="56" t="str">
        <f>IF(ISTEXT(overallRate),"Effectuez l’étape 1",IF(OR(COUNT($C2063,J2063)&lt;&gt;2,overallRate=0),0,IF(F2063="Yes",ROUND(MAX(IF($B2063="Non - avec lien de dépendance",0,MIN((0.75*J2063),847)),MIN(J2063,(0.75*$C2063),847)),2),T2063)))</f>
        <v>Effectuez l’étape 1</v>
      </c>
      <c r="O2063" s="56" t="str">
        <f>IF(ISTEXT(overallRate),"Effectuez l’étape 1",IF(OR(COUNT($C2063,K2063)&lt;&gt;2,overallRate=0),0,IF(G2063="Yes",ROUND(MAX(IF($B2063="Non - avec lien de dépendance",0,MIN((0.75*K2063),847)),MIN(K2063,(0.75*$C2063),847)),2),U2063)))</f>
        <v>Effectuez l’étape 1</v>
      </c>
      <c r="P2063" s="3">
        <f t="shared" si="32"/>
        <v>0</v>
      </c>
      <c r="R2063" s="110" t="e">
        <f>IF(revenueReduction&gt;0.3,MAX(IF($B2063="Non - avec lien de dépendance",MIN(1129,H2063,$C2063)*overallRate,MIN(1129,H2063)*overallRate),ROUND(MAX(IF($B2063="Non - avec lien de dépendance",0,MIN((0.75*H2063),847)),MIN(H2063,(0.75*$C2063),847)),2)),IF($B2063="Non - avec lien de dépendance",MIN(1129,H2063,$C2063)*overallRate,MIN(1129,H2063)*overallRate))</f>
        <v>#VALUE!</v>
      </c>
      <c r="S2063" s="110" t="e">
        <f>IF(revenueReduction&gt;0.3,MAX(IF($B2063="Non - avec lien de dépendance",MIN(1129,I2063,$C2063)*overallRate,MIN(1129,I2063)*overallRate),ROUND(MAX(IF($B2063="Non - avec lien de dépendance",0,MIN((0.75*I2063),847)),MIN(I2063,(0.75*$C2063),847)),2)),IF($B2063="Non - avec lien de dépendance",MIN(1129,I2063,$C2063)*overallRate,MIN(1129,I2063)*overallRate))</f>
        <v>#VALUE!</v>
      </c>
      <c r="T2063" s="110" t="e">
        <f>IF(revenueReduction&gt;0.3,MAX(IF($B2063="Non - avec lien de dépendance",MIN(1129,J2063,$C2063)*overallRate,MIN(1129,J2063)*overallRate),ROUND(MAX(IF($B2063="Non - avec lien de dépendance",0,MIN((0.75*J2063),847)),MIN(J2063,(0.75*$C2063),847)),2)),IF($B2063="Non - avec lien de dépendance",MIN(1129,J2063,$C2063)*overallRate,MIN(1129,J2063)*overallRate))</f>
        <v>#VALUE!</v>
      </c>
      <c r="U2063" s="110" t="e">
        <f>IF(revenueReduction&gt;0.3,MAX(IF($B2063="Non - avec lien de dépendance",MIN(1129,K2063,$C2063)*overallRate,MIN(1129,K2063)*overallRate),ROUND(MAX(IF($B2063="Non - avec lien de dépendance",0,MIN((0.75*K2063),847)),MIN(K2063,(0.75*$C2063),847)),2)),IF($B2063="Non - avec lien de dépendance",MIN(1129,K2063,$C2063)*overallRate,MIN(1129,K2063)*overallRate))</f>
        <v>#VALUE!</v>
      </c>
    </row>
    <row r="2064" spans="12:21" x14ac:dyDescent="0.5">
      <c r="L2064" s="56" t="str">
        <f>IF(ISTEXT(overallRate),"Effectuez l’étape 1",IF(OR(COUNT($C2064,H2064)&lt;&gt;2,overallRate=0),0,IF(D2064="Oui",ROUND(MAX(IF($B2064="Non - avec lien de dépendance",0,MIN((0.75*H2064),847)),MIN(H2064,(0.75*$C2064),847)),2),R2064)))</f>
        <v>Effectuez l’étape 1</v>
      </c>
      <c r="M2064" s="56" t="str">
        <f>IF(ISTEXT(overallRate),"Effectuez l’étape 1",IF(OR(COUNT($C2064,I2064)&lt;&gt;2,overallRate=0),0,IF(E2064="Yes",ROUND(MAX(IF($B2064="Non - avec lien de dépendance",0,MIN((0.75*I2064),847)),MIN(I2064,(0.75*$C2064),847)),2),S2064)))</f>
        <v>Effectuez l’étape 1</v>
      </c>
      <c r="N2064" s="56" t="str">
        <f>IF(ISTEXT(overallRate),"Effectuez l’étape 1",IF(OR(COUNT($C2064,J2064)&lt;&gt;2,overallRate=0),0,IF(F2064="Yes",ROUND(MAX(IF($B2064="Non - avec lien de dépendance",0,MIN((0.75*J2064),847)),MIN(J2064,(0.75*$C2064),847)),2),T2064)))</f>
        <v>Effectuez l’étape 1</v>
      </c>
      <c r="O2064" s="56" t="str">
        <f>IF(ISTEXT(overallRate),"Effectuez l’étape 1",IF(OR(COUNT($C2064,K2064)&lt;&gt;2,overallRate=0),0,IF(G2064="Yes",ROUND(MAX(IF($B2064="Non - avec lien de dépendance",0,MIN((0.75*K2064),847)),MIN(K2064,(0.75*$C2064),847)),2),U2064)))</f>
        <v>Effectuez l’étape 1</v>
      </c>
      <c r="P2064" s="3">
        <f t="shared" si="32"/>
        <v>0</v>
      </c>
      <c r="R2064" s="110" t="e">
        <f>IF(revenueReduction&gt;0.3,MAX(IF($B2064="Non - avec lien de dépendance",MIN(1129,H2064,$C2064)*overallRate,MIN(1129,H2064)*overallRate),ROUND(MAX(IF($B2064="Non - avec lien de dépendance",0,MIN((0.75*H2064),847)),MIN(H2064,(0.75*$C2064),847)),2)),IF($B2064="Non - avec lien de dépendance",MIN(1129,H2064,$C2064)*overallRate,MIN(1129,H2064)*overallRate))</f>
        <v>#VALUE!</v>
      </c>
      <c r="S2064" s="110" t="e">
        <f>IF(revenueReduction&gt;0.3,MAX(IF($B2064="Non - avec lien de dépendance",MIN(1129,I2064,$C2064)*overallRate,MIN(1129,I2064)*overallRate),ROUND(MAX(IF($B2064="Non - avec lien de dépendance",0,MIN((0.75*I2064),847)),MIN(I2064,(0.75*$C2064),847)),2)),IF($B2064="Non - avec lien de dépendance",MIN(1129,I2064,$C2064)*overallRate,MIN(1129,I2064)*overallRate))</f>
        <v>#VALUE!</v>
      </c>
      <c r="T2064" s="110" t="e">
        <f>IF(revenueReduction&gt;0.3,MAX(IF($B2064="Non - avec lien de dépendance",MIN(1129,J2064,$C2064)*overallRate,MIN(1129,J2064)*overallRate),ROUND(MAX(IF($B2064="Non - avec lien de dépendance",0,MIN((0.75*J2064),847)),MIN(J2064,(0.75*$C2064),847)),2)),IF($B2064="Non - avec lien de dépendance",MIN(1129,J2064,$C2064)*overallRate,MIN(1129,J2064)*overallRate))</f>
        <v>#VALUE!</v>
      </c>
      <c r="U2064" s="110" t="e">
        <f>IF(revenueReduction&gt;0.3,MAX(IF($B2064="Non - avec lien de dépendance",MIN(1129,K2064,$C2064)*overallRate,MIN(1129,K2064)*overallRate),ROUND(MAX(IF($B2064="Non - avec lien de dépendance",0,MIN((0.75*K2064),847)),MIN(K2064,(0.75*$C2064),847)),2)),IF($B2064="Non - avec lien de dépendance",MIN(1129,K2064,$C2064)*overallRate,MIN(1129,K2064)*overallRate))</f>
        <v>#VALUE!</v>
      </c>
    </row>
    <row r="2065" spans="12:21" x14ac:dyDescent="0.5">
      <c r="L2065" s="56" t="str">
        <f>IF(ISTEXT(overallRate),"Effectuez l’étape 1",IF(OR(COUNT($C2065,H2065)&lt;&gt;2,overallRate=0),0,IF(D2065="Oui",ROUND(MAX(IF($B2065="Non - avec lien de dépendance",0,MIN((0.75*H2065),847)),MIN(H2065,(0.75*$C2065),847)),2),R2065)))</f>
        <v>Effectuez l’étape 1</v>
      </c>
      <c r="M2065" s="56" t="str">
        <f>IF(ISTEXT(overallRate),"Effectuez l’étape 1",IF(OR(COUNT($C2065,I2065)&lt;&gt;2,overallRate=0),0,IF(E2065="Yes",ROUND(MAX(IF($B2065="Non - avec lien de dépendance",0,MIN((0.75*I2065),847)),MIN(I2065,(0.75*$C2065),847)),2),S2065)))</f>
        <v>Effectuez l’étape 1</v>
      </c>
      <c r="N2065" s="56" t="str">
        <f>IF(ISTEXT(overallRate),"Effectuez l’étape 1",IF(OR(COUNT($C2065,J2065)&lt;&gt;2,overallRate=0),0,IF(F2065="Yes",ROUND(MAX(IF($B2065="Non - avec lien de dépendance",0,MIN((0.75*J2065),847)),MIN(J2065,(0.75*$C2065),847)),2),T2065)))</f>
        <v>Effectuez l’étape 1</v>
      </c>
      <c r="O2065" s="56" t="str">
        <f>IF(ISTEXT(overallRate),"Effectuez l’étape 1",IF(OR(COUNT($C2065,K2065)&lt;&gt;2,overallRate=0),0,IF(G2065="Yes",ROUND(MAX(IF($B2065="Non - avec lien de dépendance",0,MIN((0.75*K2065),847)),MIN(K2065,(0.75*$C2065),847)),2),U2065)))</f>
        <v>Effectuez l’étape 1</v>
      </c>
      <c r="P2065" s="3">
        <f t="shared" si="32"/>
        <v>0</v>
      </c>
      <c r="R2065" s="110" t="e">
        <f>IF(revenueReduction&gt;0.3,MAX(IF($B2065="Non - avec lien de dépendance",MIN(1129,H2065,$C2065)*overallRate,MIN(1129,H2065)*overallRate),ROUND(MAX(IF($B2065="Non - avec lien de dépendance",0,MIN((0.75*H2065),847)),MIN(H2065,(0.75*$C2065),847)),2)),IF($B2065="Non - avec lien de dépendance",MIN(1129,H2065,$C2065)*overallRate,MIN(1129,H2065)*overallRate))</f>
        <v>#VALUE!</v>
      </c>
      <c r="S2065" s="110" t="e">
        <f>IF(revenueReduction&gt;0.3,MAX(IF($B2065="Non - avec lien de dépendance",MIN(1129,I2065,$C2065)*overallRate,MIN(1129,I2065)*overallRate),ROUND(MAX(IF($B2065="Non - avec lien de dépendance",0,MIN((0.75*I2065),847)),MIN(I2065,(0.75*$C2065),847)),2)),IF($B2065="Non - avec lien de dépendance",MIN(1129,I2065,$C2065)*overallRate,MIN(1129,I2065)*overallRate))</f>
        <v>#VALUE!</v>
      </c>
      <c r="T2065" s="110" t="e">
        <f>IF(revenueReduction&gt;0.3,MAX(IF($B2065="Non - avec lien de dépendance",MIN(1129,J2065,$C2065)*overallRate,MIN(1129,J2065)*overallRate),ROUND(MAX(IF($B2065="Non - avec lien de dépendance",0,MIN((0.75*J2065),847)),MIN(J2065,(0.75*$C2065),847)),2)),IF($B2065="Non - avec lien de dépendance",MIN(1129,J2065,$C2065)*overallRate,MIN(1129,J2065)*overallRate))</f>
        <v>#VALUE!</v>
      </c>
      <c r="U2065" s="110" t="e">
        <f>IF(revenueReduction&gt;0.3,MAX(IF($B2065="Non - avec lien de dépendance",MIN(1129,K2065,$C2065)*overallRate,MIN(1129,K2065)*overallRate),ROUND(MAX(IF($B2065="Non - avec lien de dépendance",0,MIN((0.75*K2065),847)),MIN(K2065,(0.75*$C2065),847)),2)),IF($B2065="Non - avec lien de dépendance",MIN(1129,K2065,$C2065)*overallRate,MIN(1129,K2065)*overallRate))</f>
        <v>#VALUE!</v>
      </c>
    </row>
    <row r="2066" spans="12:21" x14ac:dyDescent="0.5">
      <c r="L2066" s="56" t="str">
        <f>IF(ISTEXT(overallRate),"Effectuez l’étape 1",IF(OR(COUNT($C2066,H2066)&lt;&gt;2,overallRate=0),0,IF(D2066="Oui",ROUND(MAX(IF($B2066="Non - avec lien de dépendance",0,MIN((0.75*H2066),847)),MIN(H2066,(0.75*$C2066),847)),2),R2066)))</f>
        <v>Effectuez l’étape 1</v>
      </c>
      <c r="M2066" s="56" t="str">
        <f>IF(ISTEXT(overallRate),"Effectuez l’étape 1",IF(OR(COUNT($C2066,I2066)&lt;&gt;2,overallRate=0),0,IF(E2066="Yes",ROUND(MAX(IF($B2066="Non - avec lien de dépendance",0,MIN((0.75*I2066),847)),MIN(I2066,(0.75*$C2066),847)),2),S2066)))</f>
        <v>Effectuez l’étape 1</v>
      </c>
      <c r="N2066" s="56" t="str">
        <f>IF(ISTEXT(overallRate),"Effectuez l’étape 1",IF(OR(COUNT($C2066,J2066)&lt;&gt;2,overallRate=0),0,IF(F2066="Yes",ROUND(MAX(IF($B2066="Non - avec lien de dépendance",0,MIN((0.75*J2066),847)),MIN(J2066,(0.75*$C2066),847)),2),T2066)))</f>
        <v>Effectuez l’étape 1</v>
      </c>
      <c r="O2066" s="56" t="str">
        <f>IF(ISTEXT(overallRate),"Effectuez l’étape 1",IF(OR(COUNT($C2066,K2066)&lt;&gt;2,overallRate=0),0,IF(G2066="Yes",ROUND(MAX(IF($B2066="Non - avec lien de dépendance",0,MIN((0.75*K2066),847)),MIN(K2066,(0.75*$C2066),847)),2),U2066)))</f>
        <v>Effectuez l’étape 1</v>
      </c>
      <c r="P2066" s="3">
        <f t="shared" si="32"/>
        <v>0</v>
      </c>
      <c r="R2066" s="110" t="e">
        <f>IF(revenueReduction&gt;0.3,MAX(IF($B2066="Non - avec lien de dépendance",MIN(1129,H2066,$C2066)*overallRate,MIN(1129,H2066)*overallRate),ROUND(MAX(IF($B2066="Non - avec lien de dépendance",0,MIN((0.75*H2066),847)),MIN(H2066,(0.75*$C2066),847)),2)),IF($B2066="Non - avec lien de dépendance",MIN(1129,H2066,$C2066)*overallRate,MIN(1129,H2066)*overallRate))</f>
        <v>#VALUE!</v>
      </c>
      <c r="S2066" s="110" t="e">
        <f>IF(revenueReduction&gt;0.3,MAX(IF($B2066="Non - avec lien de dépendance",MIN(1129,I2066,$C2066)*overallRate,MIN(1129,I2066)*overallRate),ROUND(MAX(IF($B2066="Non - avec lien de dépendance",0,MIN((0.75*I2066),847)),MIN(I2066,(0.75*$C2066),847)),2)),IF($B2066="Non - avec lien de dépendance",MIN(1129,I2066,$C2066)*overallRate,MIN(1129,I2066)*overallRate))</f>
        <v>#VALUE!</v>
      </c>
      <c r="T2066" s="110" t="e">
        <f>IF(revenueReduction&gt;0.3,MAX(IF($B2066="Non - avec lien de dépendance",MIN(1129,J2066,$C2066)*overallRate,MIN(1129,J2066)*overallRate),ROUND(MAX(IF($B2066="Non - avec lien de dépendance",0,MIN((0.75*J2066),847)),MIN(J2066,(0.75*$C2066),847)),2)),IF($B2066="Non - avec lien de dépendance",MIN(1129,J2066,$C2066)*overallRate,MIN(1129,J2066)*overallRate))</f>
        <v>#VALUE!</v>
      </c>
      <c r="U2066" s="110" t="e">
        <f>IF(revenueReduction&gt;0.3,MAX(IF($B2066="Non - avec lien de dépendance",MIN(1129,K2066,$C2066)*overallRate,MIN(1129,K2066)*overallRate),ROUND(MAX(IF($B2066="Non - avec lien de dépendance",0,MIN((0.75*K2066),847)),MIN(K2066,(0.75*$C2066),847)),2)),IF($B2066="Non - avec lien de dépendance",MIN(1129,K2066,$C2066)*overallRate,MIN(1129,K2066)*overallRate))</f>
        <v>#VALUE!</v>
      </c>
    </row>
    <row r="2067" spans="12:21" x14ac:dyDescent="0.5">
      <c r="L2067" s="56" t="str">
        <f>IF(ISTEXT(overallRate),"Effectuez l’étape 1",IF(OR(COUNT($C2067,H2067)&lt;&gt;2,overallRate=0),0,IF(D2067="Oui",ROUND(MAX(IF($B2067="Non - avec lien de dépendance",0,MIN((0.75*H2067),847)),MIN(H2067,(0.75*$C2067),847)),2),R2067)))</f>
        <v>Effectuez l’étape 1</v>
      </c>
      <c r="M2067" s="56" t="str">
        <f>IF(ISTEXT(overallRate),"Effectuez l’étape 1",IF(OR(COUNT($C2067,I2067)&lt;&gt;2,overallRate=0),0,IF(E2067="Yes",ROUND(MAX(IF($B2067="Non - avec lien de dépendance",0,MIN((0.75*I2067),847)),MIN(I2067,(0.75*$C2067),847)),2),S2067)))</f>
        <v>Effectuez l’étape 1</v>
      </c>
      <c r="N2067" s="56" t="str">
        <f>IF(ISTEXT(overallRate),"Effectuez l’étape 1",IF(OR(COUNT($C2067,J2067)&lt;&gt;2,overallRate=0),0,IF(F2067="Yes",ROUND(MAX(IF($B2067="Non - avec lien de dépendance",0,MIN((0.75*J2067),847)),MIN(J2067,(0.75*$C2067),847)),2),T2067)))</f>
        <v>Effectuez l’étape 1</v>
      </c>
      <c r="O2067" s="56" t="str">
        <f>IF(ISTEXT(overallRate),"Effectuez l’étape 1",IF(OR(COUNT($C2067,K2067)&lt;&gt;2,overallRate=0),0,IF(G2067="Yes",ROUND(MAX(IF($B2067="Non - avec lien de dépendance",0,MIN((0.75*K2067),847)),MIN(K2067,(0.75*$C2067),847)),2),U2067)))</f>
        <v>Effectuez l’étape 1</v>
      </c>
      <c r="P2067" s="3">
        <f t="shared" si="32"/>
        <v>0</v>
      </c>
      <c r="R2067" s="110" t="e">
        <f>IF(revenueReduction&gt;0.3,MAX(IF($B2067="Non - avec lien de dépendance",MIN(1129,H2067,$C2067)*overallRate,MIN(1129,H2067)*overallRate),ROUND(MAX(IF($B2067="Non - avec lien de dépendance",0,MIN((0.75*H2067),847)),MIN(H2067,(0.75*$C2067),847)),2)),IF($B2067="Non - avec lien de dépendance",MIN(1129,H2067,$C2067)*overallRate,MIN(1129,H2067)*overallRate))</f>
        <v>#VALUE!</v>
      </c>
      <c r="S2067" s="110" t="e">
        <f>IF(revenueReduction&gt;0.3,MAX(IF($B2067="Non - avec lien de dépendance",MIN(1129,I2067,$C2067)*overallRate,MIN(1129,I2067)*overallRate),ROUND(MAX(IF($B2067="Non - avec lien de dépendance",0,MIN((0.75*I2067),847)),MIN(I2067,(0.75*$C2067),847)),2)),IF($B2067="Non - avec lien de dépendance",MIN(1129,I2067,$C2067)*overallRate,MIN(1129,I2067)*overallRate))</f>
        <v>#VALUE!</v>
      </c>
      <c r="T2067" s="110" t="e">
        <f>IF(revenueReduction&gt;0.3,MAX(IF($B2067="Non - avec lien de dépendance",MIN(1129,J2067,$C2067)*overallRate,MIN(1129,J2067)*overallRate),ROUND(MAX(IF($B2067="Non - avec lien de dépendance",0,MIN((0.75*J2067),847)),MIN(J2067,(0.75*$C2067),847)),2)),IF($B2067="Non - avec lien de dépendance",MIN(1129,J2067,$C2067)*overallRate,MIN(1129,J2067)*overallRate))</f>
        <v>#VALUE!</v>
      </c>
      <c r="U2067" s="110" t="e">
        <f>IF(revenueReduction&gt;0.3,MAX(IF($B2067="Non - avec lien de dépendance",MIN(1129,K2067,$C2067)*overallRate,MIN(1129,K2067)*overallRate),ROUND(MAX(IF($B2067="Non - avec lien de dépendance",0,MIN((0.75*K2067),847)),MIN(K2067,(0.75*$C2067),847)),2)),IF($B2067="Non - avec lien de dépendance",MIN(1129,K2067,$C2067)*overallRate,MIN(1129,K2067)*overallRate))</f>
        <v>#VALUE!</v>
      </c>
    </row>
    <row r="2068" spans="12:21" x14ac:dyDescent="0.5">
      <c r="L2068" s="56" t="str">
        <f>IF(ISTEXT(overallRate),"Effectuez l’étape 1",IF(OR(COUNT($C2068,H2068)&lt;&gt;2,overallRate=0),0,IF(D2068="Oui",ROUND(MAX(IF($B2068="Non - avec lien de dépendance",0,MIN((0.75*H2068),847)),MIN(H2068,(0.75*$C2068),847)),2),R2068)))</f>
        <v>Effectuez l’étape 1</v>
      </c>
      <c r="M2068" s="56" t="str">
        <f>IF(ISTEXT(overallRate),"Effectuez l’étape 1",IF(OR(COUNT($C2068,I2068)&lt;&gt;2,overallRate=0),0,IF(E2068="Yes",ROUND(MAX(IF($B2068="Non - avec lien de dépendance",0,MIN((0.75*I2068),847)),MIN(I2068,(0.75*$C2068),847)),2),S2068)))</f>
        <v>Effectuez l’étape 1</v>
      </c>
      <c r="N2068" s="56" t="str">
        <f>IF(ISTEXT(overallRate),"Effectuez l’étape 1",IF(OR(COUNT($C2068,J2068)&lt;&gt;2,overallRate=0),0,IF(F2068="Yes",ROUND(MAX(IF($B2068="Non - avec lien de dépendance",0,MIN((0.75*J2068),847)),MIN(J2068,(0.75*$C2068),847)),2),T2068)))</f>
        <v>Effectuez l’étape 1</v>
      </c>
      <c r="O2068" s="56" t="str">
        <f>IF(ISTEXT(overallRate),"Effectuez l’étape 1",IF(OR(COUNT($C2068,K2068)&lt;&gt;2,overallRate=0),0,IF(G2068="Yes",ROUND(MAX(IF($B2068="Non - avec lien de dépendance",0,MIN((0.75*K2068),847)),MIN(K2068,(0.75*$C2068),847)),2),U2068)))</f>
        <v>Effectuez l’étape 1</v>
      </c>
      <c r="P2068" s="3">
        <f t="shared" si="32"/>
        <v>0</v>
      </c>
      <c r="R2068" s="110" t="e">
        <f>IF(revenueReduction&gt;0.3,MAX(IF($B2068="Non - avec lien de dépendance",MIN(1129,H2068,$C2068)*overallRate,MIN(1129,H2068)*overallRate),ROUND(MAX(IF($B2068="Non - avec lien de dépendance",0,MIN((0.75*H2068),847)),MIN(H2068,(0.75*$C2068),847)),2)),IF($B2068="Non - avec lien de dépendance",MIN(1129,H2068,$C2068)*overallRate,MIN(1129,H2068)*overallRate))</f>
        <v>#VALUE!</v>
      </c>
      <c r="S2068" s="110" t="e">
        <f>IF(revenueReduction&gt;0.3,MAX(IF($B2068="Non - avec lien de dépendance",MIN(1129,I2068,$C2068)*overallRate,MIN(1129,I2068)*overallRate),ROUND(MAX(IF($B2068="Non - avec lien de dépendance",0,MIN((0.75*I2068),847)),MIN(I2068,(0.75*$C2068),847)),2)),IF($B2068="Non - avec lien de dépendance",MIN(1129,I2068,$C2068)*overallRate,MIN(1129,I2068)*overallRate))</f>
        <v>#VALUE!</v>
      </c>
      <c r="T2068" s="110" t="e">
        <f>IF(revenueReduction&gt;0.3,MAX(IF($B2068="Non - avec lien de dépendance",MIN(1129,J2068,$C2068)*overallRate,MIN(1129,J2068)*overallRate),ROUND(MAX(IF($B2068="Non - avec lien de dépendance",0,MIN((0.75*J2068),847)),MIN(J2068,(0.75*$C2068),847)),2)),IF($B2068="Non - avec lien de dépendance",MIN(1129,J2068,$C2068)*overallRate,MIN(1129,J2068)*overallRate))</f>
        <v>#VALUE!</v>
      </c>
      <c r="U2068" s="110" t="e">
        <f>IF(revenueReduction&gt;0.3,MAX(IF($B2068="Non - avec lien de dépendance",MIN(1129,K2068,$C2068)*overallRate,MIN(1129,K2068)*overallRate),ROUND(MAX(IF($B2068="Non - avec lien de dépendance",0,MIN((0.75*K2068),847)),MIN(K2068,(0.75*$C2068),847)),2)),IF($B2068="Non - avec lien de dépendance",MIN(1129,K2068,$C2068)*overallRate,MIN(1129,K2068)*overallRate))</f>
        <v>#VALUE!</v>
      </c>
    </row>
    <row r="2069" spans="12:21" x14ac:dyDescent="0.5">
      <c r="L2069" s="56" t="str">
        <f>IF(ISTEXT(overallRate),"Effectuez l’étape 1",IF(OR(COUNT($C2069,H2069)&lt;&gt;2,overallRate=0),0,IF(D2069="Oui",ROUND(MAX(IF($B2069="Non - avec lien de dépendance",0,MIN((0.75*H2069),847)),MIN(H2069,(0.75*$C2069),847)),2),R2069)))</f>
        <v>Effectuez l’étape 1</v>
      </c>
      <c r="M2069" s="56" t="str">
        <f>IF(ISTEXT(overallRate),"Effectuez l’étape 1",IF(OR(COUNT($C2069,I2069)&lt;&gt;2,overallRate=0),0,IF(E2069="Yes",ROUND(MAX(IF($B2069="Non - avec lien de dépendance",0,MIN((0.75*I2069),847)),MIN(I2069,(0.75*$C2069),847)),2),S2069)))</f>
        <v>Effectuez l’étape 1</v>
      </c>
      <c r="N2069" s="56" t="str">
        <f>IF(ISTEXT(overallRate),"Effectuez l’étape 1",IF(OR(COUNT($C2069,J2069)&lt;&gt;2,overallRate=0),0,IF(F2069="Yes",ROUND(MAX(IF($B2069="Non - avec lien de dépendance",0,MIN((0.75*J2069),847)),MIN(J2069,(0.75*$C2069),847)),2),T2069)))</f>
        <v>Effectuez l’étape 1</v>
      </c>
      <c r="O2069" s="56" t="str">
        <f>IF(ISTEXT(overallRate),"Effectuez l’étape 1",IF(OR(COUNT($C2069,K2069)&lt;&gt;2,overallRate=0),0,IF(G2069="Yes",ROUND(MAX(IF($B2069="Non - avec lien de dépendance",0,MIN((0.75*K2069),847)),MIN(K2069,(0.75*$C2069),847)),2),U2069)))</f>
        <v>Effectuez l’étape 1</v>
      </c>
      <c r="P2069" s="3">
        <f t="shared" si="32"/>
        <v>0</v>
      </c>
      <c r="R2069" s="110" t="e">
        <f>IF(revenueReduction&gt;0.3,MAX(IF($B2069="Non - avec lien de dépendance",MIN(1129,H2069,$C2069)*overallRate,MIN(1129,H2069)*overallRate),ROUND(MAX(IF($B2069="Non - avec lien de dépendance",0,MIN((0.75*H2069),847)),MIN(H2069,(0.75*$C2069),847)),2)),IF($B2069="Non - avec lien de dépendance",MIN(1129,H2069,$C2069)*overallRate,MIN(1129,H2069)*overallRate))</f>
        <v>#VALUE!</v>
      </c>
      <c r="S2069" s="110" t="e">
        <f>IF(revenueReduction&gt;0.3,MAX(IF($B2069="Non - avec lien de dépendance",MIN(1129,I2069,$C2069)*overallRate,MIN(1129,I2069)*overallRate),ROUND(MAX(IF($B2069="Non - avec lien de dépendance",0,MIN((0.75*I2069),847)),MIN(I2069,(0.75*$C2069),847)),2)),IF($B2069="Non - avec lien de dépendance",MIN(1129,I2069,$C2069)*overallRate,MIN(1129,I2069)*overallRate))</f>
        <v>#VALUE!</v>
      </c>
      <c r="T2069" s="110" t="e">
        <f>IF(revenueReduction&gt;0.3,MAX(IF($B2069="Non - avec lien de dépendance",MIN(1129,J2069,$C2069)*overallRate,MIN(1129,J2069)*overallRate),ROUND(MAX(IF($B2069="Non - avec lien de dépendance",0,MIN((0.75*J2069),847)),MIN(J2069,(0.75*$C2069),847)),2)),IF($B2069="Non - avec lien de dépendance",MIN(1129,J2069,$C2069)*overallRate,MIN(1129,J2069)*overallRate))</f>
        <v>#VALUE!</v>
      </c>
      <c r="U2069" s="110" t="e">
        <f>IF(revenueReduction&gt;0.3,MAX(IF($B2069="Non - avec lien de dépendance",MIN(1129,K2069,$C2069)*overallRate,MIN(1129,K2069)*overallRate),ROUND(MAX(IF($B2069="Non - avec lien de dépendance",0,MIN((0.75*K2069),847)),MIN(K2069,(0.75*$C2069),847)),2)),IF($B2069="Non - avec lien de dépendance",MIN(1129,K2069,$C2069)*overallRate,MIN(1129,K2069)*overallRate))</f>
        <v>#VALUE!</v>
      </c>
    </row>
    <row r="2070" spans="12:21" x14ac:dyDescent="0.5">
      <c r="L2070" s="56" t="str">
        <f>IF(ISTEXT(overallRate),"Effectuez l’étape 1",IF(OR(COUNT($C2070,H2070)&lt;&gt;2,overallRate=0),0,IF(D2070="Oui",ROUND(MAX(IF($B2070="Non - avec lien de dépendance",0,MIN((0.75*H2070),847)),MIN(H2070,(0.75*$C2070),847)),2),R2070)))</f>
        <v>Effectuez l’étape 1</v>
      </c>
      <c r="M2070" s="56" t="str">
        <f>IF(ISTEXT(overallRate),"Effectuez l’étape 1",IF(OR(COUNT($C2070,I2070)&lt;&gt;2,overallRate=0),0,IF(E2070="Yes",ROUND(MAX(IF($B2070="Non - avec lien de dépendance",0,MIN((0.75*I2070),847)),MIN(I2070,(0.75*$C2070),847)),2),S2070)))</f>
        <v>Effectuez l’étape 1</v>
      </c>
      <c r="N2070" s="56" t="str">
        <f>IF(ISTEXT(overallRate),"Effectuez l’étape 1",IF(OR(COUNT($C2070,J2070)&lt;&gt;2,overallRate=0),0,IF(F2070="Yes",ROUND(MAX(IF($B2070="Non - avec lien de dépendance",0,MIN((0.75*J2070),847)),MIN(J2070,(0.75*$C2070),847)),2),T2070)))</f>
        <v>Effectuez l’étape 1</v>
      </c>
      <c r="O2070" s="56" t="str">
        <f>IF(ISTEXT(overallRate),"Effectuez l’étape 1",IF(OR(COUNT($C2070,K2070)&lt;&gt;2,overallRate=0),0,IF(G2070="Yes",ROUND(MAX(IF($B2070="Non - avec lien de dépendance",0,MIN((0.75*K2070),847)),MIN(K2070,(0.75*$C2070),847)),2),U2070)))</f>
        <v>Effectuez l’étape 1</v>
      </c>
      <c r="P2070" s="3">
        <f t="shared" si="32"/>
        <v>0</v>
      </c>
      <c r="R2070" s="110" t="e">
        <f>IF(revenueReduction&gt;0.3,MAX(IF($B2070="Non - avec lien de dépendance",MIN(1129,H2070,$C2070)*overallRate,MIN(1129,H2070)*overallRate),ROUND(MAX(IF($B2070="Non - avec lien de dépendance",0,MIN((0.75*H2070),847)),MIN(H2070,(0.75*$C2070),847)),2)),IF($B2070="Non - avec lien de dépendance",MIN(1129,H2070,$C2070)*overallRate,MIN(1129,H2070)*overallRate))</f>
        <v>#VALUE!</v>
      </c>
      <c r="S2070" s="110" t="e">
        <f>IF(revenueReduction&gt;0.3,MAX(IF($B2070="Non - avec lien de dépendance",MIN(1129,I2070,$C2070)*overallRate,MIN(1129,I2070)*overallRate),ROUND(MAX(IF($B2070="Non - avec lien de dépendance",0,MIN((0.75*I2070),847)),MIN(I2070,(0.75*$C2070),847)),2)),IF($B2070="Non - avec lien de dépendance",MIN(1129,I2070,$C2070)*overallRate,MIN(1129,I2070)*overallRate))</f>
        <v>#VALUE!</v>
      </c>
      <c r="T2070" s="110" t="e">
        <f>IF(revenueReduction&gt;0.3,MAX(IF($B2070="Non - avec lien de dépendance",MIN(1129,J2070,$C2070)*overallRate,MIN(1129,J2070)*overallRate),ROUND(MAX(IF($B2070="Non - avec lien de dépendance",0,MIN((0.75*J2070),847)),MIN(J2070,(0.75*$C2070),847)),2)),IF($B2070="Non - avec lien de dépendance",MIN(1129,J2070,$C2070)*overallRate,MIN(1129,J2070)*overallRate))</f>
        <v>#VALUE!</v>
      </c>
      <c r="U2070" s="110" t="e">
        <f>IF(revenueReduction&gt;0.3,MAX(IF($B2070="Non - avec lien de dépendance",MIN(1129,K2070,$C2070)*overallRate,MIN(1129,K2070)*overallRate),ROUND(MAX(IF($B2070="Non - avec lien de dépendance",0,MIN((0.75*K2070),847)),MIN(K2070,(0.75*$C2070),847)),2)),IF($B2070="Non - avec lien de dépendance",MIN(1129,K2070,$C2070)*overallRate,MIN(1129,K2070)*overallRate))</f>
        <v>#VALUE!</v>
      </c>
    </row>
    <row r="2071" spans="12:21" x14ac:dyDescent="0.5">
      <c r="L2071" s="56" t="str">
        <f>IF(ISTEXT(overallRate),"Effectuez l’étape 1",IF(OR(COUNT($C2071,H2071)&lt;&gt;2,overallRate=0),0,IF(D2071="Oui",ROUND(MAX(IF($B2071="Non - avec lien de dépendance",0,MIN((0.75*H2071),847)),MIN(H2071,(0.75*$C2071),847)),2),R2071)))</f>
        <v>Effectuez l’étape 1</v>
      </c>
      <c r="M2071" s="56" t="str">
        <f>IF(ISTEXT(overallRate),"Effectuez l’étape 1",IF(OR(COUNT($C2071,I2071)&lt;&gt;2,overallRate=0),0,IF(E2071="Yes",ROUND(MAX(IF($B2071="Non - avec lien de dépendance",0,MIN((0.75*I2071),847)),MIN(I2071,(0.75*$C2071),847)),2),S2071)))</f>
        <v>Effectuez l’étape 1</v>
      </c>
      <c r="N2071" s="56" t="str">
        <f>IF(ISTEXT(overallRate),"Effectuez l’étape 1",IF(OR(COUNT($C2071,J2071)&lt;&gt;2,overallRate=0),0,IF(F2071="Yes",ROUND(MAX(IF($B2071="Non - avec lien de dépendance",0,MIN((0.75*J2071),847)),MIN(J2071,(0.75*$C2071),847)),2),T2071)))</f>
        <v>Effectuez l’étape 1</v>
      </c>
      <c r="O2071" s="56" t="str">
        <f>IF(ISTEXT(overallRate),"Effectuez l’étape 1",IF(OR(COUNT($C2071,K2071)&lt;&gt;2,overallRate=0),0,IF(G2071="Yes",ROUND(MAX(IF($B2071="Non - avec lien de dépendance",0,MIN((0.75*K2071),847)),MIN(K2071,(0.75*$C2071),847)),2),U2071)))</f>
        <v>Effectuez l’étape 1</v>
      </c>
      <c r="P2071" s="3">
        <f t="shared" si="32"/>
        <v>0</v>
      </c>
      <c r="R2071" s="110" t="e">
        <f>IF(revenueReduction&gt;0.3,MAX(IF($B2071="Non - avec lien de dépendance",MIN(1129,H2071,$C2071)*overallRate,MIN(1129,H2071)*overallRate),ROUND(MAX(IF($B2071="Non - avec lien de dépendance",0,MIN((0.75*H2071),847)),MIN(H2071,(0.75*$C2071),847)),2)),IF($B2071="Non - avec lien de dépendance",MIN(1129,H2071,$C2071)*overallRate,MIN(1129,H2071)*overallRate))</f>
        <v>#VALUE!</v>
      </c>
      <c r="S2071" s="110" t="e">
        <f>IF(revenueReduction&gt;0.3,MAX(IF($B2071="Non - avec lien de dépendance",MIN(1129,I2071,$C2071)*overallRate,MIN(1129,I2071)*overallRate),ROUND(MAX(IF($B2071="Non - avec lien de dépendance",0,MIN((0.75*I2071),847)),MIN(I2071,(0.75*$C2071),847)),2)),IF($B2071="Non - avec lien de dépendance",MIN(1129,I2071,$C2071)*overallRate,MIN(1129,I2071)*overallRate))</f>
        <v>#VALUE!</v>
      </c>
      <c r="T2071" s="110" t="e">
        <f>IF(revenueReduction&gt;0.3,MAX(IF($B2071="Non - avec lien de dépendance",MIN(1129,J2071,$C2071)*overallRate,MIN(1129,J2071)*overallRate),ROUND(MAX(IF($B2071="Non - avec lien de dépendance",0,MIN((0.75*J2071),847)),MIN(J2071,(0.75*$C2071),847)),2)),IF($B2071="Non - avec lien de dépendance",MIN(1129,J2071,$C2071)*overallRate,MIN(1129,J2071)*overallRate))</f>
        <v>#VALUE!</v>
      </c>
      <c r="U2071" s="110" t="e">
        <f>IF(revenueReduction&gt;0.3,MAX(IF($B2071="Non - avec lien de dépendance",MIN(1129,K2071,$C2071)*overallRate,MIN(1129,K2071)*overallRate),ROUND(MAX(IF($B2071="Non - avec lien de dépendance",0,MIN((0.75*K2071),847)),MIN(K2071,(0.75*$C2071),847)),2)),IF($B2071="Non - avec lien de dépendance",MIN(1129,K2071,$C2071)*overallRate,MIN(1129,K2071)*overallRate))</f>
        <v>#VALUE!</v>
      </c>
    </row>
    <row r="2072" spans="12:21" x14ac:dyDescent="0.5">
      <c r="L2072" s="56" t="str">
        <f>IF(ISTEXT(overallRate),"Effectuez l’étape 1",IF(OR(COUNT($C2072,H2072)&lt;&gt;2,overallRate=0),0,IF(D2072="Oui",ROUND(MAX(IF($B2072="Non - avec lien de dépendance",0,MIN((0.75*H2072),847)),MIN(H2072,(0.75*$C2072),847)),2),R2072)))</f>
        <v>Effectuez l’étape 1</v>
      </c>
      <c r="M2072" s="56" t="str">
        <f>IF(ISTEXT(overallRate),"Effectuez l’étape 1",IF(OR(COUNT($C2072,I2072)&lt;&gt;2,overallRate=0),0,IF(E2072="Yes",ROUND(MAX(IF($B2072="Non - avec lien de dépendance",0,MIN((0.75*I2072),847)),MIN(I2072,(0.75*$C2072),847)),2),S2072)))</f>
        <v>Effectuez l’étape 1</v>
      </c>
      <c r="N2072" s="56" t="str">
        <f>IF(ISTEXT(overallRate),"Effectuez l’étape 1",IF(OR(COUNT($C2072,J2072)&lt;&gt;2,overallRate=0),0,IF(F2072="Yes",ROUND(MAX(IF($B2072="Non - avec lien de dépendance",0,MIN((0.75*J2072),847)),MIN(J2072,(0.75*$C2072),847)),2),T2072)))</f>
        <v>Effectuez l’étape 1</v>
      </c>
      <c r="O2072" s="56" t="str">
        <f>IF(ISTEXT(overallRate),"Effectuez l’étape 1",IF(OR(COUNT($C2072,K2072)&lt;&gt;2,overallRate=0),0,IF(G2072="Yes",ROUND(MAX(IF($B2072="Non - avec lien de dépendance",0,MIN((0.75*K2072),847)),MIN(K2072,(0.75*$C2072),847)),2),U2072)))</f>
        <v>Effectuez l’étape 1</v>
      </c>
      <c r="P2072" s="3">
        <f t="shared" si="32"/>
        <v>0</v>
      </c>
      <c r="R2072" s="110" t="e">
        <f>IF(revenueReduction&gt;0.3,MAX(IF($B2072="Non - avec lien de dépendance",MIN(1129,H2072,$C2072)*overallRate,MIN(1129,H2072)*overallRate),ROUND(MAX(IF($B2072="Non - avec lien de dépendance",0,MIN((0.75*H2072),847)),MIN(H2072,(0.75*$C2072),847)),2)),IF($B2072="Non - avec lien de dépendance",MIN(1129,H2072,$C2072)*overallRate,MIN(1129,H2072)*overallRate))</f>
        <v>#VALUE!</v>
      </c>
      <c r="S2072" s="110" t="e">
        <f>IF(revenueReduction&gt;0.3,MAX(IF($B2072="Non - avec lien de dépendance",MIN(1129,I2072,$C2072)*overallRate,MIN(1129,I2072)*overallRate),ROUND(MAX(IF($B2072="Non - avec lien de dépendance",0,MIN((0.75*I2072),847)),MIN(I2072,(0.75*$C2072),847)),2)),IF($B2072="Non - avec lien de dépendance",MIN(1129,I2072,$C2072)*overallRate,MIN(1129,I2072)*overallRate))</f>
        <v>#VALUE!</v>
      </c>
      <c r="T2072" s="110" t="e">
        <f>IF(revenueReduction&gt;0.3,MAX(IF($B2072="Non - avec lien de dépendance",MIN(1129,J2072,$C2072)*overallRate,MIN(1129,J2072)*overallRate),ROUND(MAX(IF($B2072="Non - avec lien de dépendance",0,MIN((0.75*J2072),847)),MIN(J2072,(0.75*$C2072),847)),2)),IF($B2072="Non - avec lien de dépendance",MIN(1129,J2072,$C2072)*overallRate,MIN(1129,J2072)*overallRate))</f>
        <v>#VALUE!</v>
      </c>
      <c r="U2072" s="110" t="e">
        <f>IF(revenueReduction&gt;0.3,MAX(IF($B2072="Non - avec lien de dépendance",MIN(1129,K2072,$C2072)*overallRate,MIN(1129,K2072)*overallRate),ROUND(MAX(IF($B2072="Non - avec lien de dépendance",0,MIN((0.75*K2072),847)),MIN(K2072,(0.75*$C2072),847)),2)),IF($B2072="Non - avec lien de dépendance",MIN(1129,K2072,$C2072)*overallRate,MIN(1129,K2072)*overallRate))</f>
        <v>#VALUE!</v>
      </c>
    </row>
    <row r="2073" spans="12:21" x14ac:dyDescent="0.5">
      <c r="L2073" s="56" t="str">
        <f>IF(ISTEXT(overallRate),"Effectuez l’étape 1",IF(OR(COUNT($C2073,H2073)&lt;&gt;2,overallRate=0),0,IF(D2073="Oui",ROUND(MAX(IF($B2073="Non - avec lien de dépendance",0,MIN((0.75*H2073),847)),MIN(H2073,(0.75*$C2073),847)),2),R2073)))</f>
        <v>Effectuez l’étape 1</v>
      </c>
      <c r="M2073" s="56" t="str">
        <f>IF(ISTEXT(overallRate),"Effectuez l’étape 1",IF(OR(COUNT($C2073,I2073)&lt;&gt;2,overallRate=0),0,IF(E2073="Yes",ROUND(MAX(IF($B2073="Non - avec lien de dépendance",0,MIN((0.75*I2073),847)),MIN(I2073,(0.75*$C2073),847)),2),S2073)))</f>
        <v>Effectuez l’étape 1</v>
      </c>
      <c r="N2073" s="56" t="str">
        <f>IF(ISTEXT(overallRate),"Effectuez l’étape 1",IF(OR(COUNT($C2073,J2073)&lt;&gt;2,overallRate=0),0,IF(F2073="Yes",ROUND(MAX(IF($B2073="Non - avec lien de dépendance",0,MIN((0.75*J2073),847)),MIN(J2073,(0.75*$C2073),847)),2),T2073)))</f>
        <v>Effectuez l’étape 1</v>
      </c>
      <c r="O2073" s="56" t="str">
        <f>IF(ISTEXT(overallRate),"Effectuez l’étape 1",IF(OR(COUNT($C2073,K2073)&lt;&gt;2,overallRate=0),0,IF(G2073="Yes",ROUND(MAX(IF($B2073="Non - avec lien de dépendance",0,MIN((0.75*K2073),847)),MIN(K2073,(0.75*$C2073),847)),2),U2073)))</f>
        <v>Effectuez l’étape 1</v>
      </c>
      <c r="P2073" s="3">
        <f t="shared" si="32"/>
        <v>0</v>
      </c>
      <c r="R2073" s="110" t="e">
        <f>IF(revenueReduction&gt;0.3,MAX(IF($B2073="Non - avec lien de dépendance",MIN(1129,H2073,$C2073)*overallRate,MIN(1129,H2073)*overallRate),ROUND(MAX(IF($B2073="Non - avec lien de dépendance",0,MIN((0.75*H2073),847)),MIN(H2073,(0.75*$C2073),847)),2)),IF($B2073="Non - avec lien de dépendance",MIN(1129,H2073,$C2073)*overallRate,MIN(1129,H2073)*overallRate))</f>
        <v>#VALUE!</v>
      </c>
      <c r="S2073" s="110" t="e">
        <f>IF(revenueReduction&gt;0.3,MAX(IF($B2073="Non - avec lien de dépendance",MIN(1129,I2073,$C2073)*overallRate,MIN(1129,I2073)*overallRate),ROUND(MAX(IF($B2073="Non - avec lien de dépendance",0,MIN((0.75*I2073),847)),MIN(I2073,(0.75*$C2073),847)),2)),IF($B2073="Non - avec lien de dépendance",MIN(1129,I2073,$C2073)*overallRate,MIN(1129,I2073)*overallRate))</f>
        <v>#VALUE!</v>
      </c>
      <c r="T2073" s="110" t="e">
        <f>IF(revenueReduction&gt;0.3,MAX(IF($B2073="Non - avec lien de dépendance",MIN(1129,J2073,$C2073)*overallRate,MIN(1129,J2073)*overallRate),ROUND(MAX(IF($B2073="Non - avec lien de dépendance",0,MIN((0.75*J2073),847)),MIN(J2073,(0.75*$C2073),847)),2)),IF($B2073="Non - avec lien de dépendance",MIN(1129,J2073,$C2073)*overallRate,MIN(1129,J2073)*overallRate))</f>
        <v>#VALUE!</v>
      </c>
      <c r="U2073" s="110" t="e">
        <f>IF(revenueReduction&gt;0.3,MAX(IF($B2073="Non - avec lien de dépendance",MIN(1129,K2073,$C2073)*overallRate,MIN(1129,K2073)*overallRate),ROUND(MAX(IF($B2073="Non - avec lien de dépendance",0,MIN((0.75*K2073),847)),MIN(K2073,(0.75*$C2073),847)),2)),IF($B2073="Non - avec lien de dépendance",MIN(1129,K2073,$C2073)*overallRate,MIN(1129,K2073)*overallRate))</f>
        <v>#VALUE!</v>
      </c>
    </row>
    <row r="2074" spans="12:21" x14ac:dyDescent="0.5">
      <c r="L2074" s="56" t="str">
        <f>IF(ISTEXT(overallRate),"Effectuez l’étape 1",IF(OR(COUNT($C2074,H2074)&lt;&gt;2,overallRate=0),0,IF(D2074="Oui",ROUND(MAX(IF($B2074="Non - avec lien de dépendance",0,MIN((0.75*H2074),847)),MIN(H2074,(0.75*$C2074),847)),2),R2074)))</f>
        <v>Effectuez l’étape 1</v>
      </c>
      <c r="M2074" s="56" t="str">
        <f>IF(ISTEXT(overallRate),"Effectuez l’étape 1",IF(OR(COUNT($C2074,I2074)&lt;&gt;2,overallRate=0),0,IF(E2074="Yes",ROUND(MAX(IF($B2074="Non - avec lien de dépendance",0,MIN((0.75*I2074),847)),MIN(I2074,(0.75*$C2074),847)),2),S2074)))</f>
        <v>Effectuez l’étape 1</v>
      </c>
      <c r="N2074" s="56" t="str">
        <f>IF(ISTEXT(overallRate),"Effectuez l’étape 1",IF(OR(COUNT($C2074,J2074)&lt;&gt;2,overallRate=0),0,IF(F2074="Yes",ROUND(MAX(IF($B2074="Non - avec lien de dépendance",0,MIN((0.75*J2074),847)),MIN(J2074,(0.75*$C2074),847)),2),T2074)))</f>
        <v>Effectuez l’étape 1</v>
      </c>
      <c r="O2074" s="56" t="str">
        <f>IF(ISTEXT(overallRate),"Effectuez l’étape 1",IF(OR(COUNT($C2074,K2074)&lt;&gt;2,overallRate=0),0,IF(G2074="Yes",ROUND(MAX(IF($B2074="Non - avec lien de dépendance",0,MIN((0.75*K2074),847)),MIN(K2074,(0.75*$C2074),847)),2),U2074)))</f>
        <v>Effectuez l’étape 1</v>
      </c>
      <c r="P2074" s="3">
        <f t="shared" si="32"/>
        <v>0</v>
      </c>
      <c r="R2074" s="110" t="e">
        <f>IF(revenueReduction&gt;0.3,MAX(IF($B2074="Non - avec lien de dépendance",MIN(1129,H2074,$C2074)*overallRate,MIN(1129,H2074)*overallRate),ROUND(MAX(IF($B2074="Non - avec lien de dépendance",0,MIN((0.75*H2074),847)),MIN(H2074,(0.75*$C2074),847)),2)),IF($B2074="Non - avec lien de dépendance",MIN(1129,H2074,$C2074)*overallRate,MIN(1129,H2074)*overallRate))</f>
        <v>#VALUE!</v>
      </c>
      <c r="S2074" s="110" t="e">
        <f>IF(revenueReduction&gt;0.3,MAX(IF($B2074="Non - avec lien de dépendance",MIN(1129,I2074,$C2074)*overallRate,MIN(1129,I2074)*overallRate),ROUND(MAX(IF($B2074="Non - avec lien de dépendance",0,MIN((0.75*I2074),847)),MIN(I2074,(0.75*$C2074),847)),2)),IF($B2074="Non - avec lien de dépendance",MIN(1129,I2074,$C2074)*overallRate,MIN(1129,I2074)*overallRate))</f>
        <v>#VALUE!</v>
      </c>
      <c r="T2074" s="110" t="e">
        <f>IF(revenueReduction&gt;0.3,MAX(IF($B2074="Non - avec lien de dépendance",MIN(1129,J2074,$C2074)*overallRate,MIN(1129,J2074)*overallRate),ROUND(MAX(IF($B2074="Non - avec lien de dépendance",0,MIN((0.75*J2074),847)),MIN(J2074,(0.75*$C2074),847)),2)),IF($B2074="Non - avec lien de dépendance",MIN(1129,J2074,$C2074)*overallRate,MIN(1129,J2074)*overallRate))</f>
        <v>#VALUE!</v>
      </c>
      <c r="U2074" s="110" t="e">
        <f>IF(revenueReduction&gt;0.3,MAX(IF($B2074="Non - avec lien de dépendance",MIN(1129,K2074,$C2074)*overallRate,MIN(1129,K2074)*overallRate),ROUND(MAX(IF($B2074="Non - avec lien de dépendance",0,MIN((0.75*K2074),847)),MIN(K2074,(0.75*$C2074),847)),2)),IF($B2074="Non - avec lien de dépendance",MIN(1129,K2074,$C2074)*overallRate,MIN(1129,K2074)*overallRate))</f>
        <v>#VALUE!</v>
      </c>
    </row>
    <row r="2075" spans="12:21" x14ac:dyDescent="0.5">
      <c r="L2075" s="56" t="str">
        <f>IF(ISTEXT(overallRate),"Effectuez l’étape 1",IF(OR(COUNT($C2075,H2075)&lt;&gt;2,overallRate=0),0,IF(D2075="Oui",ROUND(MAX(IF($B2075="Non - avec lien de dépendance",0,MIN((0.75*H2075),847)),MIN(H2075,(0.75*$C2075),847)),2),R2075)))</f>
        <v>Effectuez l’étape 1</v>
      </c>
      <c r="M2075" s="56" t="str">
        <f>IF(ISTEXT(overallRate),"Effectuez l’étape 1",IF(OR(COUNT($C2075,I2075)&lt;&gt;2,overallRate=0),0,IF(E2075="Yes",ROUND(MAX(IF($B2075="Non - avec lien de dépendance",0,MIN((0.75*I2075),847)),MIN(I2075,(0.75*$C2075),847)),2),S2075)))</f>
        <v>Effectuez l’étape 1</v>
      </c>
      <c r="N2075" s="56" t="str">
        <f>IF(ISTEXT(overallRate),"Effectuez l’étape 1",IF(OR(COUNT($C2075,J2075)&lt;&gt;2,overallRate=0),0,IF(F2075="Yes",ROUND(MAX(IF($B2075="Non - avec lien de dépendance",0,MIN((0.75*J2075),847)),MIN(J2075,(0.75*$C2075),847)),2),T2075)))</f>
        <v>Effectuez l’étape 1</v>
      </c>
      <c r="O2075" s="56" t="str">
        <f>IF(ISTEXT(overallRate),"Effectuez l’étape 1",IF(OR(COUNT($C2075,K2075)&lt;&gt;2,overallRate=0),0,IF(G2075="Yes",ROUND(MAX(IF($B2075="Non - avec lien de dépendance",0,MIN((0.75*K2075),847)),MIN(K2075,(0.75*$C2075),847)),2),U2075)))</f>
        <v>Effectuez l’étape 1</v>
      </c>
      <c r="P2075" s="3">
        <f t="shared" si="32"/>
        <v>0</v>
      </c>
      <c r="R2075" s="110" t="e">
        <f>IF(revenueReduction&gt;0.3,MAX(IF($B2075="Non - avec lien de dépendance",MIN(1129,H2075,$C2075)*overallRate,MIN(1129,H2075)*overallRate),ROUND(MAX(IF($B2075="Non - avec lien de dépendance",0,MIN((0.75*H2075),847)),MIN(H2075,(0.75*$C2075),847)),2)),IF($B2075="Non - avec lien de dépendance",MIN(1129,H2075,$C2075)*overallRate,MIN(1129,H2075)*overallRate))</f>
        <v>#VALUE!</v>
      </c>
      <c r="S2075" s="110" t="e">
        <f>IF(revenueReduction&gt;0.3,MAX(IF($B2075="Non - avec lien de dépendance",MIN(1129,I2075,$C2075)*overallRate,MIN(1129,I2075)*overallRate),ROUND(MAX(IF($B2075="Non - avec lien de dépendance",0,MIN((0.75*I2075),847)),MIN(I2075,(0.75*$C2075),847)),2)),IF($B2075="Non - avec lien de dépendance",MIN(1129,I2075,$C2075)*overallRate,MIN(1129,I2075)*overallRate))</f>
        <v>#VALUE!</v>
      </c>
      <c r="T2075" s="110" t="e">
        <f>IF(revenueReduction&gt;0.3,MAX(IF($B2075="Non - avec lien de dépendance",MIN(1129,J2075,$C2075)*overallRate,MIN(1129,J2075)*overallRate),ROUND(MAX(IF($B2075="Non - avec lien de dépendance",0,MIN((0.75*J2075),847)),MIN(J2075,(0.75*$C2075),847)),2)),IF($B2075="Non - avec lien de dépendance",MIN(1129,J2075,$C2075)*overallRate,MIN(1129,J2075)*overallRate))</f>
        <v>#VALUE!</v>
      </c>
      <c r="U2075" s="110" t="e">
        <f>IF(revenueReduction&gt;0.3,MAX(IF($B2075="Non - avec lien de dépendance",MIN(1129,K2075,$C2075)*overallRate,MIN(1129,K2075)*overallRate),ROUND(MAX(IF($B2075="Non - avec lien de dépendance",0,MIN((0.75*K2075),847)),MIN(K2075,(0.75*$C2075),847)),2)),IF($B2075="Non - avec lien de dépendance",MIN(1129,K2075,$C2075)*overallRate,MIN(1129,K2075)*overallRate))</f>
        <v>#VALUE!</v>
      </c>
    </row>
    <row r="2076" spans="12:21" x14ac:dyDescent="0.5">
      <c r="L2076" s="56" t="str">
        <f>IF(ISTEXT(overallRate),"Effectuez l’étape 1",IF(OR(COUNT($C2076,H2076)&lt;&gt;2,overallRate=0),0,IF(D2076="Oui",ROUND(MAX(IF($B2076="Non - avec lien de dépendance",0,MIN((0.75*H2076),847)),MIN(H2076,(0.75*$C2076),847)),2),R2076)))</f>
        <v>Effectuez l’étape 1</v>
      </c>
      <c r="M2076" s="56" t="str">
        <f>IF(ISTEXT(overallRate),"Effectuez l’étape 1",IF(OR(COUNT($C2076,I2076)&lt;&gt;2,overallRate=0),0,IF(E2076="Yes",ROUND(MAX(IF($B2076="Non - avec lien de dépendance",0,MIN((0.75*I2076),847)),MIN(I2076,(0.75*$C2076),847)),2),S2076)))</f>
        <v>Effectuez l’étape 1</v>
      </c>
      <c r="N2076" s="56" t="str">
        <f>IF(ISTEXT(overallRate),"Effectuez l’étape 1",IF(OR(COUNT($C2076,J2076)&lt;&gt;2,overallRate=0),0,IF(F2076="Yes",ROUND(MAX(IF($B2076="Non - avec lien de dépendance",0,MIN((0.75*J2076),847)),MIN(J2076,(0.75*$C2076),847)),2),T2076)))</f>
        <v>Effectuez l’étape 1</v>
      </c>
      <c r="O2076" s="56" t="str">
        <f>IF(ISTEXT(overallRate),"Effectuez l’étape 1",IF(OR(COUNT($C2076,K2076)&lt;&gt;2,overallRate=0),0,IF(G2076="Yes",ROUND(MAX(IF($B2076="Non - avec lien de dépendance",0,MIN((0.75*K2076),847)),MIN(K2076,(0.75*$C2076),847)),2),U2076)))</f>
        <v>Effectuez l’étape 1</v>
      </c>
      <c r="P2076" s="3">
        <f t="shared" si="32"/>
        <v>0</v>
      </c>
      <c r="R2076" s="110" t="e">
        <f>IF(revenueReduction&gt;0.3,MAX(IF($B2076="Non - avec lien de dépendance",MIN(1129,H2076,$C2076)*overallRate,MIN(1129,H2076)*overallRate),ROUND(MAX(IF($B2076="Non - avec lien de dépendance",0,MIN((0.75*H2076),847)),MIN(H2076,(0.75*$C2076),847)),2)),IF($B2076="Non - avec lien de dépendance",MIN(1129,H2076,$C2076)*overallRate,MIN(1129,H2076)*overallRate))</f>
        <v>#VALUE!</v>
      </c>
      <c r="S2076" s="110" t="e">
        <f>IF(revenueReduction&gt;0.3,MAX(IF($B2076="Non - avec lien de dépendance",MIN(1129,I2076,$C2076)*overallRate,MIN(1129,I2076)*overallRate),ROUND(MAX(IF($B2076="Non - avec lien de dépendance",0,MIN((0.75*I2076),847)),MIN(I2076,(0.75*$C2076),847)),2)),IF($B2076="Non - avec lien de dépendance",MIN(1129,I2076,$C2076)*overallRate,MIN(1129,I2076)*overallRate))</f>
        <v>#VALUE!</v>
      </c>
      <c r="T2076" s="110" t="e">
        <f>IF(revenueReduction&gt;0.3,MAX(IF($B2076="Non - avec lien de dépendance",MIN(1129,J2076,$C2076)*overallRate,MIN(1129,J2076)*overallRate),ROUND(MAX(IF($B2076="Non - avec lien de dépendance",0,MIN((0.75*J2076),847)),MIN(J2076,(0.75*$C2076),847)),2)),IF($B2076="Non - avec lien de dépendance",MIN(1129,J2076,$C2076)*overallRate,MIN(1129,J2076)*overallRate))</f>
        <v>#VALUE!</v>
      </c>
      <c r="U2076" s="110" t="e">
        <f>IF(revenueReduction&gt;0.3,MAX(IF($B2076="Non - avec lien de dépendance",MIN(1129,K2076,$C2076)*overallRate,MIN(1129,K2076)*overallRate),ROUND(MAX(IF($B2076="Non - avec lien de dépendance",0,MIN((0.75*K2076),847)),MIN(K2076,(0.75*$C2076),847)),2)),IF($B2076="Non - avec lien de dépendance",MIN(1129,K2076,$C2076)*overallRate,MIN(1129,K2076)*overallRate))</f>
        <v>#VALUE!</v>
      </c>
    </row>
    <row r="2077" spans="12:21" x14ac:dyDescent="0.5">
      <c r="L2077" s="56" t="str">
        <f>IF(ISTEXT(overallRate),"Effectuez l’étape 1",IF(OR(COUNT($C2077,H2077)&lt;&gt;2,overallRate=0),0,IF(D2077="Oui",ROUND(MAX(IF($B2077="Non - avec lien de dépendance",0,MIN((0.75*H2077),847)),MIN(H2077,(0.75*$C2077),847)),2),R2077)))</f>
        <v>Effectuez l’étape 1</v>
      </c>
      <c r="M2077" s="56" t="str">
        <f>IF(ISTEXT(overallRate),"Effectuez l’étape 1",IF(OR(COUNT($C2077,I2077)&lt;&gt;2,overallRate=0),0,IF(E2077="Yes",ROUND(MAX(IF($B2077="Non - avec lien de dépendance",0,MIN((0.75*I2077),847)),MIN(I2077,(0.75*$C2077),847)),2),S2077)))</f>
        <v>Effectuez l’étape 1</v>
      </c>
      <c r="N2077" s="56" t="str">
        <f>IF(ISTEXT(overallRate),"Effectuez l’étape 1",IF(OR(COUNT($C2077,J2077)&lt;&gt;2,overallRate=0),0,IF(F2077="Yes",ROUND(MAX(IF($B2077="Non - avec lien de dépendance",0,MIN((0.75*J2077),847)),MIN(J2077,(0.75*$C2077),847)),2),T2077)))</f>
        <v>Effectuez l’étape 1</v>
      </c>
      <c r="O2077" s="56" t="str">
        <f>IF(ISTEXT(overallRate),"Effectuez l’étape 1",IF(OR(COUNT($C2077,K2077)&lt;&gt;2,overallRate=0),0,IF(G2077="Yes",ROUND(MAX(IF($B2077="Non - avec lien de dépendance",0,MIN((0.75*K2077),847)),MIN(K2077,(0.75*$C2077),847)),2),U2077)))</f>
        <v>Effectuez l’étape 1</v>
      </c>
      <c r="P2077" s="3">
        <f t="shared" si="32"/>
        <v>0</v>
      </c>
      <c r="R2077" s="110" t="e">
        <f>IF(revenueReduction&gt;0.3,MAX(IF($B2077="Non - avec lien de dépendance",MIN(1129,H2077,$C2077)*overallRate,MIN(1129,H2077)*overallRate),ROUND(MAX(IF($B2077="Non - avec lien de dépendance",0,MIN((0.75*H2077),847)),MIN(H2077,(0.75*$C2077),847)),2)),IF($B2077="Non - avec lien de dépendance",MIN(1129,H2077,$C2077)*overallRate,MIN(1129,H2077)*overallRate))</f>
        <v>#VALUE!</v>
      </c>
      <c r="S2077" s="110" t="e">
        <f>IF(revenueReduction&gt;0.3,MAX(IF($B2077="Non - avec lien de dépendance",MIN(1129,I2077,$C2077)*overallRate,MIN(1129,I2077)*overallRate),ROUND(MAX(IF($B2077="Non - avec lien de dépendance",0,MIN((0.75*I2077),847)),MIN(I2077,(0.75*$C2077),847)),2)),IF($B2077="Non - avec lien de dépendance",MIN(1129,I2077,$C2077)*overallRate,MIN(1129,I2077)*overallRate))</f>
        <v>#VALUE!</v>
      </c>
      <c r="T2077" s="110" t="e">
        <f>IF(revenueReduction&gt;0.3,MAX(IF($B2077="Non - avec lien de dépendance",MIN(1129,J2077,$C2077)*overallRate,MIN(1129,J2077)*overallRate),ROUND(MAX(IF($B2077="Non - avec lien de dépendance",0,MIN((0.75*J2077),847)),MIN(J2077,(0.75*$C2077),847)),2)),IF($B2077="Non - avec lien de dépendance",MIN(1129,J2077,$C2077)*overallRate,MIN(1129,J2077)*overallRate))</f>
        <v>#VALUE!</v>
      </c>
      <c r="U2077" s="110" t="e">
        <f>IF(revenueReduction&gt;0.3,MAX(IF($B2077="Non - avec lien de dépendance",MIN(1129,K2077,$C2077)*overallRate,MIN(1129,K2077)*overallRate),ROUND(MAX(IF($B2077="Non - avec lien de dépendance",0,MIN((0.75*K2077),847)),MIN(K2077,(0.75*$C2077),847)),2)),IF($B2077="Non - avec lien de dépendance",MIN(1129,K2077,$C2077)*overallRate,MIN(1129,K2077)*overallRate))</f>
        <v>#VALUE!</v>
      </c>
    </row>
    <row r="2078" spans="12:21" x14ac:dyDescent="0.5">
      <c r="L2078" s="56" t="str">
        <f>IF(ISTEXT(overallRate),"Effectuez l’étape 1",IF(OR(COUNT($C2078,H2078)&lt;&gt;2,overallRate=0),0,IF(D2078="Oui",ROUND(MAX(IF($B2078="Non - avec lien de dépendance",0,MIN((0.75*H2078),847)),MIN(H2078,(0.75*$C2078),847)),2),R2078)))</f>
        <v>Effectuez l’étape 1</v>
      </c>
      <c r="M2078" s="56" t="str">
        <f>IF(ISTEXT(overallRate),"Effectuez l’étape 1",IF(OR(COUNT($C2078,I2078)&lt;&gt;2,overallRate=0),0,IF(E2078="Yes",ROUND(MAX(IF($B2078="Non - avec lien de dépendance",0,MIN((0.75*I2078),847)),MIN(I2078,(0.75*$C2078),847)),2),S2078)))</f>
        <v>Effectuez l’étape 1</v>
      </c>
      <c r="N2078" s="56" t="str">
        <f>IF(ISTEXT(overallRate),"Effectuez l’étape 1",IF(OR(COUNT($C2078,J2078)&lt;&gt;2,overallRate=0),0,IF(F2078="Yes",ROUND(MAX(IF($B2078="Non - avec lien de dépendance",0,MIN((0.75*J2078),847)),MIN(J2078,(0.75*$C2078),847)),2),T2078)))</f>
        <v>Effectuez l’étape 1</v>
      </c>
      <c r="O2078" s="56" t="str">
        <f>IF(ISTEXT(overallRate),"Effectuez l’étape 1",IF(OR(COUNT($C2078,K2078)&lt;&gt;2,overallRate=0),0,IF(G2078="Yes",ROUND(MAX(IF($B2078="Non - avec lien de dépendance",0,MIN((0.75*K2078),847)),MIN(K2078,(0.75*$C2078),847)),2),U2078)))</f>
        <v>Effectuez l’étape 1</v>
      </c>
      <c r="P2078" s="3">
        <f t="shared" si="32"/>
        <v>0</v>
      </c>
      <c r="R2078" s="110" t="e">
        <f>IF(revenueReduction&gt;0.3,MAX(IF($B2078="Non - avec lien de dépendance",MIN(1129,H2078,$C2078)*overallRate,MIN(1129,H2078)*overallRate),ROUND(MAX(IF($B2078="Non - avec lien de dépendance",0,MIN((0.75*H2078),847)),MIN(H2078,(0.75*$C2078),847)),2)),IF($B2078="Non - avec lien de dépendance",MIN(1129,H2078,$C2078)*overallRate,MIN(1129,H2078)*overallRate))</f>
        <v>#VALUE!</v>
      </c>
      <c r="S2078" s="110" t="e">
        <f>IF(revenueReduction&gt;0.3,MAX(IF($B2078="Non - avec lien de dépendance",MIN(1129,I2078,$C2078)*overallRate,MIN(1129,I2078)*overallRate),ROUND(MAX(IF($B2078="Non - avec lien de dépendance",0,MIN((0.75*I2078),847)),MIN(I2078,(0.75*$C2078),847)),2)),IF($B2078="Non - avec lien de dépendance",MIN(1129,I2078,$C2078)*overallRate,MIN(1129,I2078)*overallRate))</f>
        <v>#VALUE!</v>
      </c>
      <c r="T2078" s="110" t="e">
        <f>IF(revenueReduction&gt;0.3,MAX(IF($B2078="Non - avec lien de dépendance",MIN(1129,J2078,$C2078)*overallRate,MIN(1129,J2078)*overallRate),ROUND(MAX(IF($B2078="Non - avec lien de dépendance",0,MIN((0.75*J2078),847)),MIN(J2078,(0.75*$C2078),847)),2)),IF($B2078="Non - avec lien de dépendance",MIN(1129,J2078,$C2078)*overallRate,MIN(1129,J2078)*overallRate))</f>
        <v>#VALUE!</v>
      </c>
      <c r="U2078" s="110" t="e">
        <f>IF(revenueReduction&gt;0.3,MAX(IF($B2078="Non - avec lien de dépendance",MIN(1129,K2078,$C2078)*overallRate,MIN(1129,K2078)*overallRate),ROUND(MAX(IF($B2078="Non - avec lien de dépendance",0,MIN((0.75*K2078),847)),MIN(K2078,(0.75*$C2078),847)),2)),IF($B2078="Non - avec lien de dépendance",MIN(1129,K2078,$C2078)*overallRate,MIN(1129,K2078)*overallRate))</f>
        <v>#VALUE!</v>
      </c>
    </row>
    <row r="2079" spans="12:21" x14ac:dyDescent="0.5">
      <c r="L2079" s="56" t="str">
        <f>IF(ISTEXT(overallRate),"Effectuez l’étape 1",IF(OR(COUNT($C2079,H2079)&lt;&gt;2,overallRate=0),0,IF(D2079="Oui",ROUND(MAX(IF($B2079="Non - avec lien de dépendance",0,MIN((0.75*H2079),847)),MIN(H2079,(0.75*$C2079),847)),2),R2079)))</f>
        <v>Effectuez l’étape 1</v>
      </c>
      <c r="M2079" s="56" t="str">
        <f>IF(ISTEXT(overallRate),"Effectuez l’étape 1",IF(OR(COUNT($C2079,I2079)&lt;&gt;2,overallRate=0),0,IF(E2079="Yes",ROUND(MAX(IF($B2079="Non - avec lien de dépendance",0,MIN((0.75*I2079),847)),MIN(I2079,(0.75*$C2079),847)),2),S2079)))</f>
        <v>Effectuez l’étape 1</v>
      </c>
      <c r="N2079" s="56" t="str">
        <f>IF(ISTEXT(overallRate),"Effectuez l’étape 1",IF(OR(COUNT($C2079,J2079)&lt;&gt;2,overallRate=0),0,IF(F2079="Yes",ROUND(MAX(IF($B2079="Non - avec lien de dépendance",0,MIN((0.75*J2079),847)),MIN(J2079,(0.75*$C2079),847)),2),T2079)))</f>
        <v>Effectuez l’étape 1</v>
      </c>
      <c r="O2079" s="56" t="str">
        <f>IF(ISTEXT(overallRate),"Effectuez l’étape 1",IF(OR(COUNT($C2079,K2079)&lt;&gt;2,overallRate=0),0,IF(G2079="Yes",ROUND(MAX(IF($B2079="Non - avec lien de dépendance",0,MIN((0.75*K2079),847)),MIN(K2079,(0.75*$C2079),847)),2),U2079)))</f>
        <v>Effectuez l’étape 1</v>
      </c>
      <c r="P2079" s="3">
        <f t="shared" si="32"/>
        <v>0</v>
      </c>
      <c r="R2079" s="110" t="e">
        <f>IF(revenueReduction&gt;0.3,MAX(IF($B2079="Non - avec lien de dépendance",MIN(1129,H2079,$C2079)*overallRate,MIN(1129,H2079)*overallRate),ROUND(MAX(IF($B2079="Non - avec lien de dépendance",0,MIN((0.75*H2079),847)),MIN(H2079,(0.75*$C2079),847)),2)),IF($B2079="Non - avec lien de dépendance",MIN(1129,H2079,$C2079)*overallRate,MIN(1129,H2079)*overallRate))</f>
        <v>#VALUE!</v>
      </c>
      <c r="S2079" s="110" t="e">
        <f>IF(revenueReduction&gt;0.3,MAX(IF($B2079="Non - avec lien de dépendance",MIN(1129,I2079,$C2079)*overallRate,MIN(1129,I2079)*overallRate),ROUND(MAX(IF($B2079="Non - avec lien de dépendance",0,MIN((0.75*I2079),847)),MIN(I2079,(0.75*$C2079),847)),2)),IF($B2079="Non - avec lien de dépendance",MIN(1129,I2079,$C2079)*overallRate,MIN(1129,I2079)*overallRate))</f>
        <v>#VALUE!</v>
      </c>
      <c r="T2079" s="110" t="e">
        <f>IF(revenueReduction&gt;0.3,MAX(IF($B2079="Non - avec lien de dépendance",MIN(1129,J2079,$C2079)*overallRate,MIN(1129,J2079)*overallRate),ROUND(MAX(IF($B2079="Non - avec lien de dépendance",0,MIN((0.75*J2079),847)),MIN(J2079,(0.75*$C2079),847)),2)),IF($B2079="Non - avec lien de dépendance",MIN(1129,J2079,$C2079)*overallRate,MIN(1129,J2079)*overallRate))</f>
        <v>#VALUE!</v>
      </c>
      <c r="U2079" s="110" t="e">
        <f>IF(revenueReduction&gt;0.3,MAX(IF($B2079="Non - avec lien de dépendance",MIN(1129,K2079,$C2079)*overallRate,MIN(1129,K2079)*overallRate),ROUND(MAX(IF($B2079="Non - avec lien de dépendance",0,MIN((0.75*K2079),847)),MIN(K2079,(0.75*$C2079),847)),2)),IF($B2079="Non - avec lien de dépendance",MIN(1129,K2079,$C2079)*overallRate,MIN(1129,K2079)*overallRate))</f>
        <v>#VALUE!</v>
      </c>
    </row>
    <row r="2080" spans="12:21" x14ac:dyDescent="0.5">
      <c r="L2080" s="56" t="str">
        <f>IF(ISTEXT(overallRate),"Effectuez l’étape 1",IF(OR(COUNT($C2080,H2080)&lt;&gt;2,overallRate=0),0,IF(D2080="Oui",ROUND(MAX(IF($B2080="Non - avec lien de dépendance",0,MIN((0.75*H2080),847)),MIN(H2080,(0.75*$C2080),847)),2),R2080)))</f>
        <v>Effectuez l’étape 1</v>
      </c>
      <c r="M2080" s="56" t="str">
        <f>IF(ISTEXT(overallRate),"Effectuez l’étape 1",IF(OR(COUNT($C2080,I2080)&lt;&gt;2,overallRate=0),0,IF(E2080="Yes",ROUND(MAX(IF($B2080="Non - avec lien de dépendance",0,MIN((0.75*I2080),847)),MIN(I2080,(0.75*$C2080),847)),2),S2080)))</f>
        <v>Effectuez l’étape 1</v>
      </c>
      <c r="N2080" s="56" t="str">
        <f>IF(ISTEXT(overallRate),"Effectuez l’étape 1",IF(OR(COUNT($C2080,J2080)&lt;&gt;2,overallRate=0),0,IF(F2080="Yes",ROUND(MAX(IF($B2080="Non - avec lien de dépendance",0,MIN((0.75*J2080),847)),MIN(J2080,(0.75*$C2080),847)),2),T2080)))</f>
        <v>Effectuez l’étape 1</v>
      </c>
      <c r="O2080" s="56" t="str">
        <f>IF(ISTEXT(overallRate),"Effectuez l’étape 1",IF(OR(COUNT($C2080,K2080)&lt;&gt;2,overallRate=0),0,IF(G2080="Yes",ROUND(MAX(IF($B2080="Non - avec lien de dépendance",0,MIN((0.75*K2080),847)),MIN(K2080,(0.75*$C2080),847)),2),U2080)))</f>
        <v>Effectuez l’étape 1</v>
      </c>
      <c r="P2080" s="3">
        <f t="shared" si="32"/>
        <v>0</v>
      </c>
      <c r="R2080" s="110" t="e">
        <f>IF(revenueReduction&gt;0.3,MAX(IF($B2080="Non - avec lien de dépendance",MIN(1129,H2080,$C2080)*overallRate,MIN(1129,H2080)*overallRate),ROUND(MAX(IF($B2080="Non - avec lien de dépendance",0,MIN((0.75*H2080),847)),MIN(H2080,(0.75*$C2080),847)),2)),IF($B2080="Non - avec lien de dépendance",MIN(1129,H2080,$C2080)*overallRate,MIN(1129,H2080)*overallRate))</f>
        <v>#VALUE!</v>
      </c>
      <c r="S2080" s="110" t="e">
        <f>IF(revenueReduction&gt;0.3,MAX(IF($B2080="Non - avec lien de dépendance",MIN(1129,I2080,$C2080)*overallRate,MIN(1129,I2080)*overallRate),ROUND(MAX(IF($B2080="Non - avec lien de dépendance",0,MIN((0.75*I2080),847)),MIN(I2080,(0.75*$C2080),847)),2)),IF($B2080="Non - avec lien de dépendance",MIN(1129,I2080,$C2080)*overallRate,MIN(1129,I2080)*overallRate))</f>
        <v>#VALUE!</v>
      </c>
      <c r="T2080" s="110" t="e">
        <f>IF(revenueReduction&gt;0.3,MAX(IF($B2080="Non - avec lien de dépendance",MIN(1129,J2080,$C2080)*overallRate,MIN(1129,J2080)*overallRate),ROUND(MAX(IF($B2080="Non - avec lien de dépendance",0,MIN((0.75*J2080),847)),MIN(J2080,(0.75*$C2080),847)),2)),IF($B2080="Non - avec lien de dépendance",MIN(1129,J2080,$C2080)*overallRate,MIN(1129,J2080)*overallRate))</f>
        <v>#VALUE!</v>
      </c>
      <c r="U2080" s="110" t="e">
        <f>IF(revenueReduction&gt;0.3,MAX(IF($B2080="Non - avec lien de dépendance",MIN(1129,K2080,$C2080)*overallRate,MIN(1129,K2080)*overallRate),ROUND(MAX(IF($B2080="Non - avec lien de dépendance",0,MIN((0.75*K2080),847)),MIN(K2080,(0.75*$C2080),847)),2)),IF($B2080="Non - avec lien de dépendance",MIN(1129,K2080,$C2080)*overallRate,MIN(1129,K2080)*overallRate))</f>
        <v>#VALUE!</v>
      </c>
    </row>
    <row r="2081" spans="12:21" x14ac:dyDescent="0.5">
      <c r="L2081" s="56" t="str">
        <f>IF(ISTEXT(overallRate),"Effectuez l’étape 1",IF(OR(COUNT($C2081,H2081)&lt;&gt;2,overallRate=0),0,IF(D2081="Oui",ROUND(MAX(IF($B2081="Non - avec lien de dépendance",0,MIN((0.75*H2081),847)),MIN(H2081,(0.75*$C2081),847)),2),R2081)))</f>
        <v>Effectuez l’étape 1</v>
      </c>
      <c r="M2081" s="56" t="str">
        <f>IF(ISTEXT(overallRate),"Effectuez l’étape 1",IF(OR(COUNT($C2081,I2081)&lt;&gt;2,overallRate=0),0,IF(E2081="Yes",ROUND(MAX(IF($B2081="Non - avec lien de dépendance",0,MIN((0.75*I2081),847)),MIN(I2081,(0.75*$C2081),847)),2),S2081)))</f>
        <v>Effectuez l’étape 1</v>
      </c>
      <c r="N2081" s="56" t="str">
        <f>IF(ISTEXT(overallRate),"Effectuez l’étape 1",IF(OR(COUNT($C2081,J2081)&lt;&gt;2,overallRate=0),0,IF(F2081="Yes",ROUND(MAX(IF($B2081="Non - avec lien de dépendance",0,MIN((0.75*J2081),847)),MIN(J2081,(0.75*$C2081),847)),2),T2081)))</f>
        <v>Effectuez l’étape 1</v>
      </c>
      <c r="O2081" s="56" t="str">
        <f>IF(ISTEXT(overallRate),"Effectuez l’étape 1",IF(OR(COUNT($C2081,K2081)&lt;&gt;2,overallRate=0),0,IF(G2081="Yes",ROUND(MAX(IF($B2081="Non - avec lien de dépendance",0,MIN((0.75*K2081),847)),MIN(K2081,(0.75*$C2081),847)),2),U2081)))</f>
        <v>Effectuez l’étape 1</v>
      </c>
      <c r="P2081" s="3">
        <f t="shared" si="32"/>
        <v>0</v>
      </c>
      <c r="R2081" s="110" t="e">
        <f>IF(revenueReduction&gt;0.3,MAX(IF($B2081="Non - avec lien de dépendance",MIN(1129,H2081,$C2081)*overallRate,MIN(1129,H2081)*overallRate),ROUND(MAX(IF($B2081="Non - avec lien de dépendance",0,MIN((0.75*H2081),847)),MIN(H2081,(0.75*$C2081),847)),2)),IF($B2081="Non - avec lien de dépendance",MIN(1129,H2081,$C2081)*overallRate,MIN(1129,H2081)*overallRate))</f>
        <v>#VALUE!</v>
      </c>
      <c r="S2081" s="110" t="e">
        <f>IF(revenueReduction&gt;0.3,MAX(IF($B2081="Non - avec lien de dépendance",MIN(1129,I2081,$C2081)*overallRate,MIN(1129,I2081)*overallRate),ROUND(MAX(IF($B2081="Non - avec lien de dépendance",0,MIN((0.75*I2081),847)),MIN(I2081,(0.75*$C2081),847)),2)),IF($B2081="Non - avec lien de dépendance",MIN(1129,I2081,$C2081)*overallRate,MIN(1129,I2081)*overallRate))</f>
        <v>#VALUE!</v>
      </c>
      <c r="T2081" s="110" t="e">
        <f>IF(revenueReduction&gt;0.3,MAX(IF($B2081="Non - avec lien de dépendance",MIN(1129,J2081,$C2081)*overallRate,MIN(1129,J2081)*overallRate),ROUND(MAX(IF($B2081="Non - avec lien de dépendance",0,MIN((0.75*J2081),847)),MIN(J2081,(0.75*$C2081),847)),2)),IF($B2081="Non - avec lien de dépendance",MIN(1129,J2081,$C2081)*overallRate,MIN(1129,J2081)*overallRate))</f>
        <v>#VALUE!</v>
      </c>
      <c r="U2081" s="110" t="e">
        <f>IF(revenueReduction&gt;0.3,MAX(IF($B2081="Non - avec lien de dépendance",MIN(1129,K2081,$C2081)*overallRate,MIN(1129,K2081)*overallRate),ROUND(MAX(IF($B2081="Non - avec lien de dépendance",0,MIN((0.75*K2081),847)),MIN(K2081,(0.75*$C2081),847)),2)),IF($B2081="Non - avec lien de dépendance",MIN(1129,K2081,$C2081)*overallRate,MIN(1129,K2081)*overallRate))</f>
        <v>#VALUE!</v>
      </c>
    </row>
    <row r="2082" spans="12:21" x14ac:dyDescent="0.5">
      <c r="L2082" s="56" t="str">
        <f>IF(ISTEXT(overallRate),"Effectuez l’étape 1",IF(OR(COUNT($C2082,H2082)&lt;&gt;2,overallRate=0),0,IF(D2082="Oui",ROUND(MAX(IF($B2082="Non - avec lien de dépendance",0,MIN((0.75*H2082),847)),MIN(H2082,(0.75*$C2082),847)),2),R2082)))</f>
        <v>Effectuez l’étape 1</v>
      </c>
      <c r="M2082" s="56" t="str">
        <f>IF(ISTEXT(overallRate),"Effectuez l’étape 1",IF(OR(COUNT($C2082,I2082)&lt;&gt;2,overallRate=0),0,IF(E2082="Yes",ROUND(MAX(IF($B2082="Non - avec lien de dépendance",0,MIN((0.75*I2082),847)),MIN(I2082,(0.75*$C2082),847)),2),S2082)))</f>
        <v>Effectuez l’étape 1</v>
      </c>
      <c r="N2082" s="56" t="str">
        <f>IF(ISTEXT(overallRate),"Effectuez l’étape 1",IF(OR(COUNT($C2082,J2082)&lt;&gt;2,overallRate=0),0,IF(F2082="Yes",ROUND(MAX(IF($B2082="Non - avec lien de dépendance",0,MIN((0.75*J2082),847)),MIN(J2082,(0.75*$C2082),847)),2),T2082)))</f>
        <v>Effectuez l’étape 1</v>
      </c>
      <c r="O2082" s="56" t="str">
        <f>IF(ISTEXT(overallRate),"Effectuez l’étape 1",IF(OR(COUNT($C2082,K2082)&lt;&gt;2,overallRate=0),0,IF(G2082="Yes",ROUND(MAX(IF($B2082="Non - avec lien de dépendance",0,MIN((0.75*K2082),847)),MIN(K2082,(0.75*$C2082),847)),2),U2082)))</f>
        <v>Effectuez l’étape 1</v>
      </c>
      <c r="P2082" s="3">
        <f t="shared" si="32"/>
        <v>0</v>
      </c>
      <c r="R2082" s="110" t="e">
        <f>IF(revenueReduction&gt;0.3,MAX(IF($B2082="Non - avec lien de dépendance",MIN(1129,H2082,$C2082)*overallRate,MIN(1129,H2082)*overallRate),ROUND(MAX(IF($B2082="Non - avec lien de dépendance",0,MIN((0.75*H2082),847)),MIN(H2082,(0.75*$C2082),847)),2)),IF($B2082="Non - avec lien de dépendance",MIN(1129,H2082,$C2082)*overallRate,MIN(1129,H2082)*overallRate))</f>
        <v>#VALUE!</v>
      </c>
      <c r="S2082" s="110" t="e">
        <f>IF(revenueReduction&gt;0.3,MAX(IF($B2082="Non - avec lien de dépendance",MIN(1129,I2082,$C2082)*overallRate,MIN(1129,I2082)*overallRate),ROUND(MAX(IF($B2082="Non - avec lien de dépendance",0,MIN((0.75*I2082),847)),MIN(I2082,(0.75*$C2082),847)),2)),IF($B2082="Non - avec lien de dépendance",MIN(1129,I2082,$C2082)*overallRate,MIN(1129,I2082)*overallRate))</f>
        <v>#VALUE!</v>
      </c>
      <c r="T2082" s="110" t="e">
        <f>IF(revenueReduction&gt;0.3,MAX(IF($B2082="Non - avec lien de dépendance",MIN(1129,J2082,$C2082)*overallRate,MIN(1129,J2082)*overallRate),ROUND(MAX(IF($B2082="Non - avec lien de dépendance",0,MIN((0.75*J2082),847)),MIN(J2082,(0.75*$C2082),847)),2)),IF($B2082="Non - avec lien de dépendance",MIN(1129,J2082,$C2082)*overallRate,MIN(1129,J2082)*overallRate))</f>
        <v>#VALUE!</v>
      </c>
      <c r="U2082" s="110" t="e">
        <f>IF(revenueReduction&gt;0.3,MAX(IF($B2082="Non - avec lien de dépendance",MIN(1129,K2082,$C2082)*overallRate,MIN(1129,K2082)*overallRate),ROUND(MAX(IF($B2082="Non - avec lien de dépendance",0,MIN((0.75*K2082),847)),MIN(K2082,(0.75*$C2082),847)),2)),IF($B2082="Non - avec lien de dépendance",MIN(1129,K2082,$C2082)*overallRate,MIN(1129,K2082)*overallRate))</f>
        <v>#VALUE!</v>
      </c>
    </row>
    <row r="2083" spans="12:21" x14ac:dyDescent="0.5">
      <c r="L2083" s="56" t="str">
        <f>IF(ISTEXT(overallRate),"Effectuez l’étape 1",IF(OR(COUNT($C2083,H2083)&lt;&gt;2,overallRate=0),0,IF(D2083="Oui",ROUND(MAX(IF($B2083="Non - avec lien de dépendance",0,MIN((0.75*H2083),847)),MIN(H2083,(0.75*$C2083),847)),2),R2083)))</f>
        <v>Effectuez l’étape 1</v>
      </c>
      <c r="M2083" s="56" t="str">
        <f>IF(ISTEXT(overallRate),"Effectuez l’étape 1",IF(OR(COUNT($C2083,I2083)&lt;&gt;2,overallRate=0),0,IF(E2083="Yes",ROUND(MAX(IF($B2083="Non - avec lien de dépendance",0,MIN((0.75*I2083),847)),MIN(I2083,(0.75*$C2083),847)),2),S2083)))</f>
        <v>Effectuez l’étape 1</v>
      </c>
      <c r="N2083" s="56" t="str">
        <f>IF(ISTEXT(overallRate),"Effectuez l’étape 1",IF(OR(COUNT($C2083,J2083)&lt;&gt;2,overallRate=0),0,IF(F2083="Yes",ROUND(MAX(IF($B2083="Non - avec lien de dépendance",0,MIN((0.75*J2083),847)),MIN(J2083,(0.75*$C2083),847)),2),T2083)))</f>
        <v>Effectuez l’étape 1</v>
      </c>
      <c r="O2083" s="56" t="str">
        <f>IF(ISTEXT(overallRate),"Effectuez l’étape 1",IF(OR(COUNT($C2083,K2083)&lt;&gt;2,overallRate=0),0,IF(G2083="Yes",ROUND(MAX(IF($B2083="Non - avec lien de dépendance",0,MIN((0.75*K2083),847)),MIN(K2083,(0.75*$C2083),847)),2),U2083)))</f>
        <v>Effectuez l’étape 1</v>
      </c>
      <c r="P2083" s="3">
        <f t="shared" si="32"/>
        <v>0</v>
      </c>
      <c r="R2083" s="110" t="e">
        <f>IF(revenueReduction&gt;0.3,MAX(IF($B2083="Non - avec lien de dépendance",MIN(1129,H2083,$C2083)*overallRate,MIN(1129,H2083)*overallRate),ROUND(MAX(IF($B2083="Non - avec lien de dépendance",0,MIN((0.75*H2083),847)),MIN(H2083,(0.75*$C2083),847)),2)),IF($B2083="Non - avec lien de dépendance",MIN(1129,H2083,$C2083)*overallRate,MIN(1129,H2083)*overallRate))</f>
        <v>#VALUE!</v>
      </c>
      <c r="S2083" s="110" t="e">
        <f>IF(revenueReduction&gt;0.3,MAX(IF($B2083="Non - avec lien de dépendance",MIN(1129,I2083,$C2083)*overallRate,MIN(1129,I2083)*overallRate),ROUND(MAX(IF($B2083="Non - avec lien de dépendance",0,MIN((0.75*I2083),847)),MIN(I2083,(0.75*$C2083),847)),2)),IF($B2083="Non - avec lien de dépendance",MIN(1129,I2083,$C2083)*overallRate,MIN(1129,I2083)*overallRate))</f>
        <v>#VALUE!</v>
      </c>
      <c r="T2083" s="110" t="e">
        <f>IF(revenueReduction&gt;0.3,MAX(IF($B2083="Non - avec lien de dépendance",MIN(1129,J2083,$C2083)*overallRate,MIN(1129,J2083)*overallRate),ROUND(MAX(IF($B2083="Non - avec lien de dépendance",0,MIN((0.75*J2083),847)),MIN(J2083,(0.75*$C2083),847)),2)),IF($B2083="Non - avec lien de dépendance",MIN(1129,J2083,$C2083)*overallRate,MIN(1129,J2083)*overallRate))</f>
        <v>#VALUE!</v>
      </c>
      <c r="U2083" s="110" t="e">
        <f>IF(revenueReduction&gt;0.3,MAX(IF($B2083="Non - avec lien de dépendance",MIN(1129,K2083,$C2083)*overallRate,MIN(1129,K2083)*overallRate),ROUND(MAX(IF($B2083="Non - avec lien de dépendance",0,MIN((0.75*K2083),847)),MIN(K2083,(0.75*$C2083),847)),2)),IF($B2083="Non - avec lien de dépendance",MIN(1129,K2083,$C2083)*overallRate,MIN(1129,K2083)*overallRate))</f>
        <v>#VALUE!</v>
      </c>
    </row>
    <row r="2084" spans="12:21" x14ac:dyDescent="0.5">
      <c r="L2084" s="56" t="str">
        <f>IF(ISTEXT(overallRate),"Effectuez l’étape 1",IF(OR(COUNT($C2084,H2084)&lt;&gt;2,overallRate=0),0,IF(D2084="Oui",ROUND(MAX(IF($B2084="Non - avec lien de dépendance",0,MIN((0.75*H2084),847)),MIN(H2084,(0.75*$C2084),847)),2),R2084)))</f>
        <v>Effectuez l’étape 1</v>
      </c>
      <c r="M2084" s="56" t="str">
        <f>IF(ISTEXT(overallRate),"Effectuez l’étape 1",IF(OR(COUNT($C2084,I2084)&lt;&gt;2,overallRate=0),0,IF(E2084="Yes",ROUND(MAX(IF($B2084="Non - avec lien de dépendance",0,MIN((0.75*I2084),847)),MIN(I2084,(0.75*$C2084),847)),2),S2084)))</f>
        <v>Effectuez l’étape 1</v>
      </c>
      <c r="N2084" s="56" t="str">
        <f>IF(ISTEXT(overallRate),"Effectuez l’étape 1",IF(OR(COUNT($C2084,J2084)&lt;&gt;2,overallRate=0),0,IF(F2084="Yes",ROUND(MAX(IF($B2084="Non - avec lien de dépendance",0,MIN((0.75*J2084),847)),MIN(J2084,(0.75*$C2084),847)),2),T2084)))</f>
        <v>Effectuez l’étape 1</v>
      </c>
      <c r="O2084" s="56" t="str">
        <f>IF(ISTEXT(overallRate),"Effectuez l’étape 1",IF(OR(COUNT($C2084,K2084)&lt;&gt;2,overallRate=0),0,IF(G2084="Yes",ROUND(MAX(IF($B2084="Non - avec lien de dépendance",0,MIN((0.75*K2084),847)),MIN(K2084,(0.75*$C2084),847)),2),U2084)))</f>
        <v>Effectuez l’étape 1</v>
      </c>
      <c r="P2084" s="3">
        <f t="shared" si="32"/>
        <v>0</v>
      </c>
      <c r="R2084" s="110" t="e">
        <f>IF(revenueReduction&gt;0.3,MAX(IF($B2084="Non - avec lien de dépendance",MIN(1129,H2084,$C2084)*overallRate,MIN(1129,H2084)*overallRate),ROUND(MAX(IF($B2084="Non - avec lien de dépendance",0,MIN((0.75*H2084),847)),MIN(H2084,(0.75*$C2084),847)),2)),IF($B2084="Non - avec lien de dépendance",MIN(1129,H2084,$C2084)*overallRate,MIN(1129,H2084)*overallRate))</f>
        <v>#VALUE!</v>
      </c>
      <c r="S2084" s="110" t="e">
        <f>IF(revenueReduction&gt;0.3,MAX(IF($B2084="Non - avec lien de dépendance",MIN(1129,I2084,$C2084)*overallRate,MIN(1129,I2084)*overallRate),ROUND(MAX(IF($B2084="Non - avec lien de dépendance",0,MIN((0.75*I2084),847)),MIN(I2084,(0.75*$C2084),847)),2)),IF($B2084="Non - avec lien de dépendance",MIN(1129,I2084,$C2084)*overallRate,MIN(1129,I2084)*overallRate))</f>
        <v>#VALUE!</v>
      </c>
      <c r="T2084" s="110" t="e">
        <f>IF(revenueReduction&gt;0.3,MAX(IF($B2084="Non - avec lien de dépendance",MIN(1129,J2084,$C2084)*overallRate,MIN(1129,J2084)*overallRate),ROUND(MAX(IF($B2084="Non - avec lien de dépendance",0,MIN((0.75*J2084),847)),MIN(J2084,(0.75*$C2084),847)),2)),IF($B2084="Non - avec lien de dépendance",MIN(1129,J2084,$C2084)*overallRate,MIN(1129,J2084)*overallRate))</f>
        <v>#VALUE!</v>
      </c>
      <c r="U2084" s="110" t="e">
        <f>IF(revenueReduction&gt;0.3,MAX(IF($B2084="Non - avec lien de dépendance",MIN(1129,K2084,$C2084)*overallRate,MIN(1129,K2084)*overallRate),ROUND(MAX(IF($B2084="Non - avec lien de dépendance",0,MIN((0.75*K2084),847)),MIN(K2084,(0.75*$C2084),847)),2)),IF($B2084="Non - avec lien de dépendance",MIN(1129,K2084,$C2084)*overallRate,MIN(1129,K2084)*overallRate))</f>
        <v>#VALUE!</v>
      </c>
    </row>
    <row r="2085" spans="12:21" x14ac:dyDescent="0.5">
      <c r="L2085" s="56" t="str">
        <f>IF(ISTEXT(overallRate),"Effectuez l’étape 1",IF(OR(COUNT($C2085,H2085)&lt;&gt;2,overallRate=0),0,IF(D2085="Oui",ROUND(MAX(IF($B2085="Non - avec lien de dépendance",0,MIN((0.75*H2085),847)),MIN(H2085,(0.75*$C2085),847)),2),R2085)))</f>
        <v>Effectuez l’étape 1</v>
      </c>
      <c r="M2085" s="56" t="str">
        <f>IF(ISTEXT(overallRate),"Effectuez l’étape 1",IF(OR(COUNT($C2085,I2085)&lt;&gt;2,overallRate=0),0,IF(E2085="Yes",ROUND(MAX(IF($B2085="Non - avec lien de dépendance",0,MIN((0.75*I2085),847)),MIN(I2085,(0.75*$C2085),847)),2),S2085)))</f>
        <v>Effectuez l’étape 1</v>
      </c>
      <c r="N2085" s="56" t="str">
        <f>IF(ISTEXT(overallRate),"Effectuez l’étape 1",IF(OR(COUNT($C2085,J2085)&lt;&gt;2,overallRate=0),0,IF(F2085="Yes",ROUND(MAX(IF($B2085="Non - avec lien de dépendance",0,MIN((0.75*J2085),847)),MIN(J2085,(0.75*$C2085),847)),2),T2085)))</f>
        <v>Effectuez l’étape 1</v>
      </c>
      <c r="O2085" s="56" t="str">
        <f>IF(ISTEXT(overallRate),"Effectuez l’étape 1",IF(OR(COUNT($C2085,K2085)&lt;&gt;2,overallRate=0),0,IF(G2085="Yes",ROUND(MAX(IF($B2085="Non - avec lien de dépendance",0,MIN((0.75*K2085),847)),MIN(K2085,(0.75*$C2085),847)),2),U2085)))</f>
        <v>Effectuez l’étape 1</v>
      </c>
      <c r="P2085" s="3">
        <f t="shared" si="32"/>
        <v>0</v>
      </c>
      <c r="R2085" s="110" t="e">
        <f>IF(revenueReduction&gt;0.3,MAX(IF($B2085="Non - avec lien de dépendance",MIN(1129,H2085,$C2085)*overallRate,MIN(1129,H2085)*overallRate),ROUND(MAX(IF($B2085="Non - avec lien de dépendance",0,MIN((0.75*H2085),847)),MIN(H2085,(0.75*$C2085),847)),2)),IF($B2085="Non - avec lien de dépendance",MIN(1129,H2085,$C2085)*overallRate,MIN(1129,H2085)*overallRate))</f>
        <v>#VALUE!</v>
      </c>
      <c r="S2085" s="110" t="e">
        <f>IF(revenueReduction&gt;0.3,MAX(IF($B2085="Non - avec lien de dépendance",MIN(1129,I2085,$C2085)*overallRate,MIN(1129,I2085)*overallRate),ROUND(MAX(IF($B2085="Non - avec lien de dépendance",0,MIN((0.75*I2085),847)),MIN(I2085,(0.75*$C2085),847)),2)),IF($B2085="Non - avec lien de dépendance",MIN(1129,I2085,$C2085)*overallRate,MIN(1129,I2085)*overallRate))</f>
        <v>#VALUE!</v>
      </c>
      <c r="T2085" s="110" t="e">
        <f>IF(revenueReduction&gt;0.3,MAX(IF($B2085="Non - avec lien de dépendance",MIN(1129,J2085,$C2085)*overallRate,MIN(1129,J2085)*overallRate),ROUND(MAX(IF($B2085="Non - avec lien de dépendance",0,MIN((0.75*J2085),847)),MIN(J2085,(0.75*$C2085),847)),2)),IF($B2085="Non - avec lien de dépendance",MIN(1129,J2085,$C2085)*overallRate,MIN(1129,J2085)*overallRate))</f>
        <v>#VALUE!</v>
      </c>
      <c r="U2085" s="110" t="e">
        <f>IF(revenueReduction&gt;0.3,MAX(IF($B2085="Non - avec lien de dépendance",MIN(1129,K2085,$C2085)*overallRate,MIN(1129,K2085)*overallRate),ROUND(MAX(IF($B2085="Non - avec lien de dépendance",0,MIN((0.75*K2085),847)),MIN(K2085,(0.75*$C2085),847)),2)),IF($B2085="Non - avec lien de dépendance",MIN(1129,K2085,$C2085)*overallRate,MIN(1129,K2085)*overallRate))</f>
        <v>#VALUE!</v>
      </c>
    </row>
    <row r="2086" spans="12:21" x14ac:dyDescent="0.5">
      <c r="L2086" s="56" t="str">
        <f>IF(ISTEXT(overallRate),"Effectuez l’étape 1",IF(OR(COUNT($C2086,H2086)&lt;&gt;2,overallRate=0),0,IF(D2086="Oui",ROUND(MAX(IF($B2086="Non - avec lien de dépendance",0,MIN((0.75*H2086),847)),MIN(H2086,(0.75*$C2086),847)),2),R2086)))</f>
        <v>Effectuez l’étape 1</v>
      </c>
      <c r="M2086" s="56" t="str">
        <f>IF(ISTEXT(overallRate),"Effectuez l’étape 1",IF(OR(COUNT($C2086,I2086)&lt;&gt;2,overallRate=0),0,IF(E2086="Yes",ROUND(MAX(IF($B2086="Non - avec lien de dépendance",0,MIN((0.75*I2086),847)),MIN(I2086,(0.75*$C2086),847)),2),S2086)))</f>
        <v>Effectuez l’étape 1</v>
      </c>
      <c r="N2086" s="56" t="str">
        <f>IF(ISTEXT(overallRate),"Effectuez l’étape 1",IF(OR(COUNT($C2086,J2086)&lt;&gt;2,overallRate=0),0,IF(F2086="Yes",ROUND(MAX(IF($B2086="Non - avec lien de dépendance",0,MIN((0.75*J2086),847)),MIN(J2086,(0.75*$C2086),847)),2),T2086)))</f>
        <v>Effectuez l’étape 1</v>
      </c>
      <c r="O2086" s="56" t="str">
        <f>IF(ISTEXT(overallRate),"Effectuez l’étape 1",IF(OR(COUNT($C2086,K2086)&lt;&gt;2,overallRate=0),0,IF(G2086="Yes",ROUND(MAX(IF($B2086="Non - avec lien de dépendance",0,MIN((0.75*K2086),847)),MIN(K2086,(0.75*$C2086),847)),2),U2086)))</f>
        <v>Effectuez l’étape 1</v>
      </c>
      <c r="P2086" s="3">
        <f t="shared" si="32"/>
        <v>0</v>
      </c>
      <c r="R2086" s="110" t="e">
        <f>IF(revenueReduction&gt;0.3,MAX(IF($B2086="Non - avec lien de dépendance",MIN(1129,H2086,$C2086)*overallRate,MIN(1129,H2086)*overallRate),ROUND(MAX(IF($B2086="Non - avec lien de dépendance",0,MIN((0.75*H2086),847)),MIN(H2086,(0.75*$C2086),847)),2)),IF($B2086="Non - avec lien de dépendance",MIN(1129,H2086,$C2086)*overallRate,MIN(1129,H2086)*overallRate))</f>
        <v>#VALUE!</v>
      </c>
      <c r="S2086" s="110" t="e">
        <f>IF(revenueReduction&gt;0.3,MAX(IF($B2086="Non - avec lien de dépendance",MIN(1129,I2086,$C2086)*overallRate,MIN(1129,I2086)*overallRate),ROUND(MAX(IF($B2086="Non - avec lien de dépendance",0,MIN((0.75*I2086),847)),MIN(I2086,(0.75*$C2086),847)),2)),IF($B2086="Non - avec lien de dépendance",MIN(1129,I2086,$C2086)*overallRate,MIN(1129,I2086)*overallRate))</f>
        <v>#VALUE!</v>
      </c>
      <c r="T2086" s="110" t="e">
        <f>IF(revenueReduction&gt;0.3,MAX(IF($B2086="Non - avec lien de dépendance",MIN(1129,J2086,$C2086)*overallRate,MIN(1129,J2086)*overallRate),ROUND(MAX(IF($B2086="Non - avec lien de dépendance",0,MIN((0.75*J2086),847)),MIN(J2086,(0.75*$C2086),847)),2)),IF($B2086="Non - avec lien de dépendance",MIN(1129,J2086,$C2086)*overallRate,MIN(1129,J2086)*overallRate))</f>
        <v>#VALUE!</v>
      </c>
      <c r="U2086" s="110" t="e">
        <f>IF(revenueReduction&gt;0.3,MAX(IF($B2086="Non - avec lien de dépendance",MIN(1129,K2086,$C2086)*overallRate,MIN(1129,K2086)*overallRate),ROUND(MAX(IF($B2086="Non - avec lien de dépendance",0,MIN((0.75*K2086),847)),MIN(K2086,(0.75*$C2086),847)),2)),IF($B2086="Non - avec lien de dépendance",MIN(1129,K2086,$C2086)*overallRate,MIN(1129,K2086)*overallRate))</f>
        <v>#VALUE!</v>
      </c>
    </row>
    <row r="2087" spans="12:21" x14ac:dyDescent="0.5">
      <c r="L2087" s="56" t="str">
        <f>IF(ISTEXT(overallRate),"Effectuez l’étape 1",IF(OR(COUNT($C2087,H2087)&lt;&gt;2,overallRate=0),0,IF(D2087="Oui",ROUND(MAX(IF($B2087="Non - avec lien de dépendance",0,MIN((0.75*H2087),847)),MIN(H2087,(0.75*$C2087),847)),2),R2087)))</f>
        <v>Effectuez l’étape 1</v>
      </c>
      <c r="M2087" s="56" t="str">
        <f>IF(ISTEXT(overallRate),"Effectuez l’étape 1",IF(OR(COUNT($C2087,I2087)&lt;&gt;2,overallRate=0),0,IF(E2087="Yes",ROUND(MAX(IF($B2087="Non - avec lien de dépendance",0,MIN((0.75*I2087),847)),MIN(I2087,(0.75*$C2087),847)),2),S2087)))</f>
        <v>Effectuez l’étape 1</v>
      </c>
      <c r="N2087" s="56" t="str">
        <f>IF(ISTEXT(overallRate),"Effectuez l’étape 1",IF(OR(COUNT($C2087,J2087)&lt;&gt;2,overallRate=0),0,IF(F2087="Yes",ROUND(MAX(IF($B2087="Non - avec lien de dépendance",0,MIN((0.75*J2087),847)),MIN(J2087,(0.75*$C2087),847)),2),T2087)))</f>
        <v>Effectuez l’étape 1</v>
      </c>
      <c r="O2087" s="56" t="str">
        <f>IF(ISTEXT(overallRate),"Effectuez l’étape 1",IF(OR(COUNT($C2087,K2087)&lt;&gt;2,overallRate=0),0,IF(G2087="Yes",ROUND(MAX(IF($B2087="Non - avec lien de dépendance",0,MIN((0.75*K2087),847)),MIN(K2087,(0.75*$C2087),847)),2),U2087)))</f>
        <v>Effectuez l’étape 1</v>
      </c>
      <c r="P2087" s="3">
        <f t="shared" si="32"/>
        <v>0</v>
      </c>
      <c r="R2087" s="110" t="e">
        <f>IF(revenueReduction&gt;0.3,MAX(IF($B2087="Non - avec lien de dépendance",MIN(1129,H2087,$C2087)*overallRate,MIN(1129,H2087)*overallRate),ROUND(MAX(IF($B2087="Non - avec lien de dépendance",0,MIN((0.75*H2087),847)),MIN(H2087,(0.75*$C2087),847)),2)),IF($B2087="Non - avec lien de dépendance",MIN(1129,H2087,$C2087)*overallRate,MIN(1129,H2087)*overallRate))</f>
        <v>#VALUE!</v>
      </c>
      <c r="S2087" s="110" t="e">
        <f>IF(revenueReduction&gt;0.3,MAX(IF($B2087="Non - avec lien de dépendance",MIN(1129,I2087,$C2087)*overallRate,MIN(1129,I2087)*overallRate),ROUND(MAX(IF($B2087="Non - avec lien de dépendance",0,MIN((0.75*I2087),847)),MIN(I2087,(0.75*$C2087),847)),2)),IF($B2087="Non - avec lien de dépendance",MIN(1129,I2087,$C2087)*overallRate,MIN(1129,I2087)*overallRate))</f>
        <v>#VALUE!</v>
      </c>
      <c r="T2087" s="110" t="e">
        <f>IF(revenueReduction&gt;0.3,MAX(IF($B2087="Non - avec lien de dépendance",MIN(1129,J2087,$C2087)*overallRate,MIN(1129,J2087)*overallRate),ROUND(MAX(IF($B2087="Non - avec lien de dépendance",0,MIN((0.75*J2087),847)),MIN(J2087,(0.75*$C2087),847)),2)),IF($B2087="Non - avec lien de dépendance",MIN(1129,J2087,$C2087)*overallRate,MIN(1129,J2087)*overallRate))</f>
        <v>#VALUE!</v>
      </c>
      <c r="U2087" s="110" t="e">
        <f>IF(revenueReduction&gt;0.3,MAX(IF($B2087="Non - avec lien de dépendance",MIN(1129,K2087,$C2087)*overallRate,MIN(1129,K2087)*overallRate),ROUND(MAX(IF($B2087="Non - avec lien de dépendance",0,MIN((0.75*K2087),847)),MIN(K2087,(0.75*$C2087),847)),2)),IF($B2087="Non - avec lien de dépendance",MIN(1129,K2087,$C2087)*overallRate,MIN(1129,K2087)*overallRate))</f>
        <v>#VALUE!</v>
      </c>
    </row>
    <row r="2088" spans="12:21" x14ac:dyDescent="0.5">
      <c r="L2088" s="56" t="str">
        <f>IF(ISTEXT(overallRate),"Effectuez l’étape 1",IF(OR(COUNT($C2088,H2088)&lt;&gt;2,overallRate=0),0,IF(D2088="Oui",ROUND(MAX(IF($B2088="Non - avec lien de dépendance",0,MIN((0.75*H2088),847)),MIN(H2088,(0.75*$C2088),847)),2),R2088)))</f>
        <v>Effectuez l’étape 1</v>
      </c>
      <c r="M2088" s="56" t="str">
        <f>IF(ISTEXT(overallRate),"Effectuez l’étape 1",IF(OR(COUNT($C2088,I2088)&lt;&gt;2,overallRate=0),0,IF(E2088="Yes",ROUND(MAX(IF($B2088="Non - avec lien de dépendance",0,MIN((0.75*I2088),847)),MIN(I2088,(0.75*$C2088),847)),2),S2088)))</f>
        <v>Effectuez l’étape 1</v>
      </c>
      <c r="N2088" s="56" t="str">
        <f>IF(ISTEXT(overallRate),"Effectuez l’étape 1",IF(OR(COUNT($C2088,J2088)&lt;&gt;2,overallRate=0),0,IF(F2088="Yes",ROUND(MAX(IF($B2088="Non - avec lien de dépendance",0,MIN((0.75*J2088),847)),MIN(J2088,(0.75*$C2088),847)),2),T2088)))</f>
        <v>Effectuez l’étape 1</v>
      </c>
      <c r="O2088" s="56" t="str">
        <f>IF(ISTEXT(overallRate),"Effectuez l’étape 1",IF(OR(COUNT($C2088,K2088)&lt;&gt;2,overallRate=0),0,IF(G2088="Yes",ROUND(MAX(IF($B2088="Non - avec lien de dépendance",0,MIN((0.75*K2088),847)),MIN(K2088,(0.75*$C2088),847)),2),U2088)))</f>
        <v>Effectuez l’étape 1</v>
      </c>
      <c r="P2088" s="3">
        <f t="shared" si="32"/>
        <v>0</v>
      </c>
      <c r="R2088" s="110" t="e">
        <f>IF(revenueReduction&gt;0.3,MAX(IF($B2088="Non - avec lien de dépendance",MIN(1129,H2088,$C2088)*overallRate,MIN(1129,H2088)*overallRate),ROUND(MAX(IF($B2088="Non - avec lien de dépendance",0,MIN((0.75*H2088),847)),MIN(H2088,(0.75*$C2088),847)),2)),IF($B2088="Non - avec lien de dépendance",MIN(1129,H2088,$C2088)*overallRate,MIN(1129,H2088)*overallRate))</f>
        <v>#VALUE!</v>
      </c>
      <c r="S2088" s="110" t="e">
        <f>IF(revenueReduction&gt;0.3,MAX(IF($B2088="Non - avec lien de dépendance",MIN(1129,I2088,$C2088)*overallRate,MIN(1129,I2088)*overallRate),ROUND(MAX(IF($B2088="Non - avec lien de dépendance",0,MIN((0.75*I2088),847)),MIN(I2088,(0.75*$C2088),847)),2)),IF($B2088="Non - avec lien de dépendance",MIN(1129,I2088,$C2088)*overallRate,MIN(1129,I2088)*overallRate))</f>
        <v>#VALUE!</v>
      </c>
      <c r="T2088" s="110" t="e">
        <f>IF(revenueReduction&gt;0.3,MAX(IF($B2088="Non - avec lien de dépendance",MIN(1129,J2088,$C2088)*overallRate,MIN(1129,J2088)*overallRate),ROUND(MAX(IF($B2088="Non - avec lien de dépendance",0,MIN((0.75*J2088),847)),MIN(J2088,(0.75*$C2088),847)),2)),IF($B2088="Non - avec lien de dépendance",MIN(1129,J2088,$C2088)*overallRate,MIN(1129,J2088)*overallRate))</f>
        <v>#VALUE!</v>
      </c>
      <c r="U2088" s="110" t="e">
        <f>IF(revenueReduction&gt;0.3,MAX(IF($B2088="Non - avec lien de dépendance",MIN(1129,K2088,$C2088)*overallRate,MIN(1129,K2088)*overallRate),ROUND(MAX(IF($B2088="Non - avec lien de dépendance",0,MIN((0.75*K2088),847)),MIN(K2088,(0.75*$C2088),847)),2)),IF($B2088="Non - avec lien de dépendance",MIN(1129,K2088,$C2088)*overallRate,MIN(1129,K2088)*overallRate))</f>
        <v>#VALUE!</v>
      </c>
    </row>
    <row r="2089" spans="12:21" x14ac:dyDescent="0.5">
      <c r="L2089" s="56" t="str">
        <f>IF(ISTEXT(overallRate),"Effectuez l’étape 1",IF(OR(COUNT($C2089,H2089)&lt;&gt;2,overallRate=0),0,IF(D2089="Oui",ROUND(MAX(IF($B2089="Non - avec lien de dépendance",0,MIN((0.75*H2089),847)),MIN(H2089,(0.75*$C2089),847)),2),R2089)))</f>
        <v>Effectuez l’étape 1</v>
      </c>
      <c r="M2089" s="56" t="str">
        <f>IF(ISTEXT(overallRate),"Effectuez l’étape 1",IF(OR(COUNT($C2089,I2089)&lt;&gt;2,overallRate=0),0,IF(E2089="Yes",ROUND(MAX(IF($B2089="Non - avec lien de dépendance",0,MIN((0.75*I2089),847)),MIN(I2089,(0.75*$C2089),847)),2),S2089)))</f>
        <v>Effectuez l’étape 1</v>
      </c>
      <c r="N2089" s="56" t="str">
        <f>IF(ISTEXT(overallRate),"Effectuez l’étape 1",IF(OR(COUNT($C2089,J2089)&lt;&gt;2,overallRate=0),0,IF(F2089="Yes",ROUND(MAX(IF($B2089="Non - avec lien de dépendance",0,MIN((0.75*J2089),847)),MIN(J2089,(0.75*$C2089),847)),2),T2089)))</f>
        <v>Effectuez l’étape 1</v>
      </c>
      <c r="O2089" s="56" t="str">
        <f>IF(ISTEXT(overallRate),"Effectuez l’étape 1",IF(OR(COUNT($C2089,K2089)&lt;&gt;2,overallRate=0),0,IF(G2089="Yes",ROUND(MAX(IF($B2089="Non - avec lien de dépendance",0,MIN((0.75*K2089),847)),MIN(K2089,(0.75*$C2089),847)),2),U2089)))</f>
        <v>Effectuez l’étape 1</v>
      </c>
      <c r="P2089" s="3">
        <f t="shared" si="32"/>
        <v>0</v>
      </c>
      <c r="R2089" s="110" t="e">
        <f>IF(revenueReduction&gt;0.3,MAX(IF($B2089="Non - avec lien de dépendance",MIN(1129,H2089,$C2089)*overallRate,MIN(1129,H2089)*overallRate),ROUND(MAX(IF($B2089="Non - avec lien de dépendance",0,MIN((0.75*H2089),847)),MIN(H2089,(0.75*$C2089),847)),2)),IF($B2089="Non - avec lien de dépendance",MIN(1129,H2089,$C2089)*overallRate,MIN(1129,H2089)*overallRate))</f>
        <v>#VALUE!</v>
      </c>
      <c r="S2089" s="110" t="e">
        <f>IF(revenueReduction&gt;0.3,MAX(IF($B2089="Non - avec lien de dépendance",MIN(1129,I2089,$C2089)*overallRate,MIN(1129,I2089)*overallRate),ROUND(MAX(IF($B2089="Non - avec lien de dépendance",0,MIN((0.75*I2089),847)),MIN(I2089,(0.75*$C2089),847)),2)),IF($B2089="Non - avec lien de dépendance",MIN(1129,I2089,$C2089)*overallRate,MIN(1129,I2089)*overallRate))</f>
        <v>#VALUE!</v>
      </c>
      <c r="T2089" s="110" t="e">
        <f>IF(revenueReduction&gt;0.3,MAX(IF($B2089="Non - avec lien de dépendance",MIN(1129,J2089,$C2089)*overallRate,MIN(1129,J2089)*overallRate),ROUND(MAX(IF($B2089="Non - avec lien de dépendance",0,MIN((0.75*J2089),847)),MIN(J2089,(0.75*$C2089),847)),2)),IF($B2089="Non - avec lien de dépendance",MIN(1129,J2089,$C2089)*overallRate,MIN(1129,J2089)*overallRate))</f>
        <v>#VALUE!</v>
      </c>
      <c r="U2089" s="110" t="e">
        <f>IF(revenueReduction&gt;0.3,MAX(IF($B2089="Non - avec lien de dépendance",MIN(1129,K2089,$C2089)*overallRate,MIN(1129,K2089)*overallRate),ROUND(MAX(IF($B2089="Non - avec lien de dépendance",0,MIN((0.75*K2089),847)),MIN(K2089,(0.75*$C2089),847)),2)),IF($B2089="Non - avec lien de dépendance",MIN(1129,K2089,$C2089)*overallRate,MIN(1129,K2089)*overallRate))</f>
        <v>#VALUE!</v>
      </c>
    </row>
    <row r="2090" spans="12:21" x14ac:dyDescent="0.5">
      <c r="L2090" s="56" t="str">
        <f>IF(ISTEXT(overallRate),"Effectuez l’étape 1",IF(OR(COUNT($C2090,H2090)&lt;&gt;2,overallRate=0),0,IF(D2090="Oui",ROUND(MAX(IF($B2090="Non - avec lien de dépendance",0,MIN((0.75*H2090),847)),MIN(H2090,(0.75*$C2090),847)),2),R2090)))</f>
        <v>Effectuez l’étape 1</v>
      </c>
      <c r="M2090" s="56" t="str">
        <f>IF(ISTEXT(overallRate),"Effectuez l’étape 1",IF(OR(COUNT($C2090,I2090)&lt;&gt;2,overallRate=0),0,IF(E2090="Yes",ROUND(MAX(IF($B2090="Non - avec lien de dépendance",0,MIN((0.75*I2090),847)),MIN(I2090,(0.75*$C2090),847)),2),S2090)))</f>
        <v>Effectuez l’étape 1</v>
      </c>
      <c r="N2090" s="56" t="str">
        <f>IF(ISTEXT(overallRate),"Effectuez l’étape 1",IF(OR(COUNT($C2090,J2090)&lt;&gt;2,overallRate=0),0,IF(F2090="Yes",ROUND(MAX(IF($B2090="Non - avec lien de dépendance",0,MIN((0.75*J2090),847)),MIN(J2090,(0.75*$C2090),847)),2),T2090)))</f>
        <v>Effectuez l’étape 1</v>
      </c>
      <c r="O2090" s="56" t="str">
        <f>IF(ISTEXT(overallRate),"Effectuez l’étape 1",IF(OR(COUNT($C2090,K2090)&lt;&gt;2,overallRate=0),0,IF(G2090="Yes",ROUND(MAX(IF($B2090="Non - avec lien de dépendance",0,MIN((0.75*K2090),847)),MIN(K2090,(0.75*$C2090),847)),2),U2090)))</f>
        <v>Effectuez l’étape 1</v>
      </c>
      <c r="P2090" s="3">
        <f t="shared" si="32"/>
        <v>0</v>
      </c>
      <c r="R2090" s="110" t="e">
        <f>IF(revenueReduction&gt;0.3,MAX(IF($B2090="Non - avec lien de dépendance",MIN(1129,H2090,$C2090)*overallRate,MIN(1129,H2090)*overallRate),ROUND(MAX(IF($B2090="Non - avec lien de dépendance",0,MIN((0.75*H2090),847)),MIN(H2090,(0.75*$C2090),847)),2)),IF($B2090="Non - avec lien de dépendance",MIN(1129,H2090,$C2090)*overallRate,MIN(1129,H2090)*overallRate))</f>
        <v>#VALUE!</v>
      </c>
      <c r="S2090" s="110" t="e">
        <f>IF(revenueReduction&gt;0.3,MAX(IF($B2090="Non - avec lien de dépendance",MIN(1129,I2090,$C2090)*overallRate,MIN(1129,I2090)*overallRate),ROUND(MAX(IF($B2090="Non - avec lien de dépendance",0,MIN((0.75*I2090),847)),MIN(I2090,(0.75*$C2090),847)),2)),IF($B2090="Non - avec lien de dépendance",MIN(1129,I2090,$C2090)*overallRate,MIN(1129,I2090)*overallRate))</f>
        <v>#VALUE!</v>
      </c>
      <c r="T2090" s="110" t="e">
        <f>IF(revenueReduction&gt;0.3,MAX(IF($B2090="Non - avec lien de dépendance",MIN(1129,J2090,$C2090)*overallRate,MIN(1129,J2090)*overallRate),ROUND(MAX(IF($B2090="Non - avec lien de dépendance",0,MIN((0.75*J2090),847)),MIN(J2090,(0.75*$C2090),847)),2)),IF($B2090="Non - avec lien de dépendance",MIN(1129,J2090,$C2090)*overallRate,MIN(1129,J2090)*overallRate))</f>
        <v>#VALUE!</v>
      </c>
      <c r="U2090" s="110" t="e">
        <f>IF(revenueReduction&gt;0.3,MAX(IF($B2090="Non - avec lien de dépendance",MIN(1129,K2090,$C2090)*overallRate,MIN(1129,K2090)*overallRate),ROUND(MAX(IF($B2090="Non - avec lien de dépendance",0,MIN((0.75*K2090),847)),MIN(K2090,(0.75*$C2090),847)),2)),IF($B2090="Non - avec lien de dépendance",MIN(1129,K2090,$C2090)*overallRate,MIN(1129,K2090)*overallRate))</f>
        <v>#VALUE!</v>
      </c>
    </row>
    <row r="2091" spans="12:21" x14ac:dyDescent="0.5">
      <c r="L2091" s="56" t="str">
        <f>IF(ISTEXT(overallRate),"Effectuez l’étape 1",IF(OR(COUNT($C2091,H2091)&lt;&gt;2,overallRate=0),0,IF(D2091="Oui",ROUND(MAX(IF($B2091="Non - avec lien de dépendance",0,MIN((0.75*H2091),847)),MIN(H2091,(0.75*$C2091),847)),2),R2091)))</f>
        <v>Effectuez l’étape 1</v>
      </c>
      <c r="M2091" s="56" t="str">
        <f>IF(ISTEXT(overallRate),"Effectuez l’étape 1",IF(OR(COUNT($C2091,I2091)&lt;&gt;2,overallRate=0),0,IF(E2091="Yes",ROUND(MAX(IF($B2091="Non - avec lien de dépendance",0,MIN((0.75*I2091),847)),MIN(I2091,(0.75*$C2091),847)),2),S2091)))</f>
        <v>Effectuez l’étape 1</v>
      </c>
      <c r="N2091" s="56" t="str">
        <f>IF(ISTEXT(overallRate),"Effectuez l’étape 1",IF(OR(COUNT($C2091,J2091)&lt;&gt;2,overallRate=0),0,IF(F2091="Yes",ROUND(MAX(IF($B2091="Non - avec lien de dépendance",0,MIN((0.75*J2091),847)),MIN(J2091,(0.75*$C2091),847)),2),T2091)))</f>
        <v>Effectuez l’étape 1</v>
      </c>
      <c r="O2091" s="56" t="str">
        <f>IF(ISTEXT(overallRate),"Effectuez l’étape 1",IF(OR(COUNT($C2091,K2091)&lt;&gt;2,overallRate=0),0,IF(G2091="Yes",ROUND(MAX(IF($B2091="Non - avec lien de dépendance",0,MIN((0.75*K2091),847)),MIN(K2091,(0.75*$C2091),847)),2),U2091)))</f>
        <v>Effectuez l’étape 1</v>
      </c>
      <c r="P2091" s="3">
        <f t="shared" si="32"/>
        <v>0</v>
      </c>
      <c r="R2091" s="110" t="e">
        <f>IF(revenueReduction&gt;0.3,MAX(IF($B2091="Non - avec lien de dépendance",MIN(1129,H2091,$C2091)*overallRate,MIN(1129,H2091)*overallRate),ROUND(MAX(IF($B2091="Non - avec lien de dépendance",0,MIN((0.75*H2091),847)),MIN(H2091,(0.75*$C2091),847)),2)),IF($B2091="Non - avec lien de dépendance",MIN(1129,H2091,$C2091)*overallRate,MIN(1129,H2091)*overallRate))</f>
        <v>#VALUE!</v>
      </c>
      <c r="S2091" s="110" t="e">
        <f>IF(revenueReduction&gt;0.3,MAX(IF($B2091="Non - avec lien de dépendance",MIN(1129,I2091,$C2091)*overallRate,MIN(1129,I2091)*overallRate),ROUND(MAX(IF($B2091="Non - avec lien de dépendance",0,MIN((0.75*I2091),847)),MIN(I2091,(0.75*$C2091),847)),2)),IF($B2091="Non - avec lien de dépendance",MIN(1129,I2091,$C2091)*overallRate,MIN(1129,I2091)*overallRate))</f>
        <v>#VALUE!</v>
      </c>
      <c r="T2091" s="110" t="e">
        <f>IF(revenueReduction&gt;0.3,MAX(IF($B2091="Non - avec lien de dépendance",MIN(1129,J2091,$C2091)*overallRate,MIN(1129,J2091)*overallRate),ROUND(MAX(IF($B2091="Non - avec lien de dépendance",0,MIN((0.75*J2091),847)),MIN(J2091,(0.75*$C2091),847)),2)),IF($B2091="Non - avec lien de dépendance",MIN(1129,J2091,$C2091)*overallRate,MIN(1129,J2091)*overallRate))</f>
        <v>#VALUE!</v>
      </c>
      <c r="U2091" s="110" t="e">
        <f>IF(revenueReduction&gt;0.3,MAX(IF($B2091="Non - avec lien de dépendance",MIN(1129,K2091,$C2091)*overallRate,MIN(1129,K2091)*overallRate),ROUND(MAX(IF($B2091="Non - avec lien de dépendance",0,MIN((0.75*K2091),847)),MIN(K2091,(0.75*$C2091),847)),2)),IF($B2091="Non - avec lien de dépendance",MIN(1129,K2091,$C2091)*overallRate,MIN(1129,K2091)*overallRate))</f>
        <v>#VALUE!</v>
      </c>
    </row>
    <row r="2092" spans="12:21" x14ac:dyDescent="0.5">
      <c r="L2092" s="56" t="str">
        <f>IF(ISTEXT(overallRate),"Effectuez l’étape 1",IF(OR(COUNT($C2092,H2092)&lt;&gt;2,overallRate=0),0,IF(D2092="Oui",ROUND(MAX(IF($B2092="Non - avec lien de dépendance",0,MIN((0.75*H2092),847)),MIN(H2092,(0.75*$C2092),847)),2),R2092)))</f>
        <v>Effectuez l’étape 1</v>
      </c>
      <c r="M2092" s="56" t="str">
        <f>IF(ISTEXT(overallRate),"Effectuez l’étape 1",IF(OR(COUNT($C2092,I2092)&lt;&gt;2,overallRate=0),0,IF(E2092="Yes",ROUND(MAX(IF($B2092="Non - avec lien de dépendance",0,MIN((0.75*I2092),847)),MIN(I2092,(0.75*$C2092),847)),2),S2092)))</f>
        <v>Effectuez l’étape 1</v>
      </c>
      <c r="N2092" s="56" t="str">
        <f>IF(ISTEXT(overallRate),"Effectuez l’étape 1",IF(OR(COUNT($C2092,J2092)&lt;&gt;2,overallRate=0),0,IF(F2092="Yes",ROUND(MAX(IF($B2092="Non - avec lien de dépendance",0,MIN((0.75*J2092),847)),MIN(J2092,(0.75*$C2092),847)),2),T2092)))</f>
        <v>Effectuez l’étape 1</v>
      </c>
      <c r="O2092" s="56" t="str">
        <f>IF(ISTEXT(overallRate),"Effectuez l’étape 1",IF(OR(COUNT($C2092,K2092)&lt;&gt;2,overallRate=0),0,IF(G2092="Yes",ROUND(MAX(IF($B2092="Non - avec lien de dépendance",0,MIN((0.75*K2092),847)),MIN(K2092,(0.75*$C2092),847)),2),U2092)))</f>
        <v>Effectuez l’étape 1</v>
      </c>
      <c r="P2092" s="3">
        <f t="shared" si="32"/>
        <v>0</v>
      </c>
      <c r="R2092" s="110" t="e">
        <f>IF(revenueReduction&gt;0.3,MAX(IF($B2092="Non - avec lien de dépendance",MIN(1129,H2092,$C2092)*overallRate,MIN(1129,H2092)*overallRate),ROUND(MAX(IF($B2092="Non - avec lien de dépendance",0,MIN((0.75*H2092),847)),MIN(H2092,(0.75*$C2092),847)),2)),IF($B2092="Non - avec lien de dépendance",MIN(1129,H2092,$C2092)*overallRate,MIN(1129,H2092)*overallRate))</f>
        <v>#VALUE!</v>
      </c>
      <c r="S2092" s="110" t="e">
        <f>IF(revenueReduction&gt;0.3,MAX(IF($B2092="Non - avec lien de dépendance",MIN(1129,I2092,$C2092)*overallRate,MIN(1129,I2092)*overallRate),ROUND(MAX(IF($B2092="Non - avec lien de dépendance",0,MIN((0.75*I2092),847)),MIN(I2092,(0.75*$C2092),847)),2)),IF($B2092="Non - avec lien de dépendance",MIN(1129,I2092,$C2092)*overallRate,MIN(1129,I2092)*overallRate))</f>
        <v>#VALUE!</v>
      </c>
      <c r="T2092" s="110" t="e">
        <f>IF(revenueReduction&gt;0.3,MAX(IF($B2092="Non - avec lien de dépendance",MIN(1129,J2092,$C2092)*overallRate,MIN(1129,J2092)*overallRate),ROUND(MAX(IF($B2092="Non - avec lien de dépendance",0,MIN((0.75*J2092),847)),MIN(J2092,(0.75*$C2092),847)),2)),IF($B2092="Non - avec lien de dépendance",MIN(1129,J2092,$C2092)*overallRate,MIN(1129,J2092)*overallRate))</f>
        <v>#VALUE!</v>
      </c>
      <c r="U2092" s="110" t="e">
        <f>IF(revenueReduction&gt;0.3,MAX(IF($B2092="Non - avec lien de dépendance",MIN(1129,K2092,$C2092)*overallRate,MIN(1129,K2092)*overallRate),ROUND(MAX(IF($B2092="Non - avec lien de dépendance",0,MIN((0.75*K2092),847)),MIN(K2092,(0.75*$C2092),847)),2)),IF($B2092="Non - avec lien de dépendance",MIN(1129,K2092,$C2092)*overallRate,MIN(1129,K2092)*overallRate))</f>
        <v>#VALUE!</v>
      </c>
    </row>
    <row r="2093" spans="12:21" x14ac:dyDescent="0.5">
      <c r="L2093" s="56" t="str">
        <f>IF(ISTEXT(overallRate),"Effectuez l’étape 1",IF(OR(COUNT($C2093,H2093)&lt;&gt;2,overallRate=0),0,IF(D2093="Oui",ROUND(MAX(IF($B2093="Non - avec lien de dépendance",0,MIN((0.75*H2093),847)),MIN(H2093,(0.75*$C2093),847)),2),R2093)))</f>
        <v>Effectuez l’étape 1</v>
      </c>
      <c r="M2093" s="56" t="str">
        <f>IF(ISTEXT(overallRate),"Effectuez l’étape 1",IF(OR(COUNT($C2093,I2093)&lt;&gt;2,overallRate=0),0,IF(E2093="Yes",ROUND(MAX(IF($B2093="Non - avec lien de dépendance",0,MIN((0.75*I2093),847)),MIN(I2093,(0.75*$C2093),847)),2),S2093)))</f>
        <v>Effectuez l’étape 1</v>
      </c>
      <c r="N2093" s="56" t="str">
        <f>IF(ISTEXT(overallRate),"Effectuez l’étape 1",IF(OR(COUNT($C2093,J2093)&lt;&gt;2,overallRate=0),0,IF(F2093="Yes",ROUND(MAX(IF($B2093="Non - avec lien de dépendance",0,MIN((0.75*J2093),847)),MIN(J2093,(0.75*$C2093),847)),2),T2093)))</f>
        <v>Effectuez l’étape 1</v>
      </c>
      <c r="O2093" s="56" t="str">
        <f>IF(ISTEXT(overallRate),"Effectuez l’étape 1",IF(OR(COUNT($C2093,K2093)&lt;&gt;2,overallRate=0),0,IF(G2093="Yes",ROUND(MAX(IF($B2093="Non - avec lien de dépendance",0,MIN((0.75*K2093),847)),MIN(K2093,(0.75*$C2093),847)),2),U2093)))</f>
        <v>Effectuez l’étape 1</v>
      </c>
      <c r="P2093" s="3">
        <f t="shared" si="32"/>
        <v>0</v>
      </c>
      <c r="R2093" s="110" t="e">
        <f>IF(revenueReduction&gt;0.3,MAX(IF($B2093="Non - avec lien de dépendance",MIN(1129,H2093,$C2093)*overallRate,MIN(1129,H2093)*overallRate),ROUND(MAX(IF($B2093="Non - avec lien de dépendance",0,MIN((0.75*H2093),847)),MIN(H2093,(0.75*$C2093),847)),2)),IF($B2093="Non - avec lien de dépendance",MIN(1129,H2093,$C2093)*overallRate,MIN(1129,H2093)*overallRate))</f>
        <v>#VALUE!</v>
      </c>
      <c r="S2093" s="110" t="e">
        <f>IF(revenueReduction&gt;0.3,MAX(IF($B2093="Non - avec lien de dépendance",MIN(1129,I2093,$C2093)*overallRate,MIN(1129,I2093)*overallRate),ROUND(MAX(IF($B2093="Non - avec lien de dépendance",0,MIN((0.75*I2093),847)),MIN(I2093,(0.75*$C2093),847)),2)),IF($B2093="Non - avec lien de dépendance",MIN(1129,I2093,$C2093)*overallRate,MIN(1129,I2093)*overallRate))</f>
        <v>#VALUE!</v>
      </c>
      <c r="T2093" s="110" t="e">
        <f>IF(revenueReduction&gt;0.3,MAX(IF($B2093="Non - avec lien de dépendance",MIN(1129,J2093,$C2093)*overallRate,MIN(1129,J2093)*overallRate),ROUND(MAX(IF($B2093="Non - avec lien de dépendance",0,MIN((0.75*J2093),847)),MIN(J2093,(0.75*$C2093),847)),2)),IF($B2093="Non - avec lien de dépendance",MIN(1129,J2093,$C2093)*overallRate,MIN(1129,J2093)*overallRate))</f>
        <v>#VALUE!</v>
      </c>
      <c r="U2093" s="110" t="e">
        <f>IF(revenueReduction&gt;0.3,MAX(IF($B2093="Non - avec lien de dépendance",MIN(1129,K2093,$C2093)*overallRate,MIN(1129,K2093)*overallRate),ROUND(MAX(IF($B2093="Non - avec lien de dépendance",0,MIN((0.75*K2093),847)),MIN(K2093,(0.75*$C2093),847)),2)),IF($B2093="Non - avec lien de dépendance",MIN(1129,K2093,$C2093)*overallRate,MIN(1129,K2093)*overallRate))</f>
        <v>#VALUE!</v>
      </c>
    </row>
    <row r="2094" spans="12:21" x14ac:dyDescent="0.5">
      <c r="L2094" s="56" t="str">
        <f>IF(ISTEXT(overallRate),"Effectuez l’étape 1",IF(OR(COUNT($C2094,H2094)&lt;&gt;2,overallRate=0),0,IF(D2094="Oui",ROUND(MAX(IF($B2094="Non - avec lien de dépendance",0,MIN((0.75*H2094),847)),MIN(H2094,(0.75*$C2094),847)),2),R2094)))</f>
        <v>Effectuez l’étape 1</v>
      </c>
      <c r="M2094" s="56" t="str">
        <f>IF(ISTEXT(overallRate),"Effectuez l’étape 1",IF(OR(COUNT($C2094,I2094)&lt;&gt;2,overallRate=0),0,IF(E2094="Yes",ROUND(MAX(IF($B2094="Non - avec lien de dépendance",0,MIN((0.75*I2094),847)),MIN(I2094,(0.75*$C2094),847)),2),S2094)))</f>
        <v>Effectuez l’étape 1</v>
      </c>
      <c r="N2094" s="56" t="str">
        <f>IF(ISTEXT(overallRate),"Effectuez l’étape 1",IF(OR(COUNT($C2094,J2094)&lt;&gt;2,overallRate=0),0,IF(F2094="Yes",ROUND(MAX(IF($B2094="Non - avec lien de dépendance",0,MIN((0.75*J2094),847)),MIN(J2094,(0.75*$C2094),847)),2),T2094)))</f>
        <v>Effectuez l’étape 1</v>
      </c>
      <c r="O2094" s="56" t="str">
        <f>IF(ISTEXT(overallRate),"Effectuez l’étape 1",IF(OR(COUNT($C2094,K2094)&lt;&gt;2,overallRate=0),0,IF(G2094="Yes",ROUND(MAX(IF($B2094="Non - avec lien de dépendance",0,MIN((0.75*K2094),847)),MIN(K2094,(0.75*$C2094),847)),2),U2094)))</f>
        <v>Effectuez l’étape 1</v>
      </c>
      <c r="P2094" s="3">
        <f t="shared" si="32"/>
        <v>0</v>
      </c>
      <c r="R2094" s="110" t="e">
        <f>IF(revenueReduction&gt;0.3,MAX(IF($B2094="Non - avec lien de dépendance",MIN(1129,H2094,$C2094)*overallRate,MIN(1129,H2094)*overallRate),ROUND(MAX(IF($B2094="Non - avec lien de dépendance",0,MIN((0.75*H2094),847)),MIN(H2094,(0.75*$C2094),847)),2)),IF($B2094="Non - avec lien de dépendance",MIN(1129,H2094,$C2094)*overallRate,MIN(1129,H2094)*overallRate))</f>
        <v>#VALUE!</v>
      </c>
      <c r="S2094" s="110" t="e">
        <f>IF(revenueReduction&gt;0.3,MAX(IF($B2094="Non - avec lien de dépendance",MIN(1129,I2094,$C2094)*overallRate,MIN(1129,I2094)*overallRate),ROUND(MAX(IF($B2094="Non - avec lien de dépendance",0,MIN((0.75*I2094),847)),MIN(I2094,(0.75*$C2094),847)),2)),IF($B2094="Non - avec lien de dépendance",MIN(1129,I2094,$C2094)*overallRate,MIN(1129,I2094)*overallRate))</f>
        <v>#VALUE!</v>
      </c>
      <c r="T2094" s="110" t="e">
        <f>IF(revenueReduction&gt;0.3,MAX(IF($B2094="Non - avec lien de dépendance",MIN(1129,J2094,$C2094)*overallRate,MIN(1129,J2094)*overallRate),ROUND(MAX(IF($B2094="Non - avec lien de dépendance",0,MIN((0.75*J2094),847)),MIN(J2094,(0.75*$C2094),847)),2)),IF($B2094="Non - avec lien de dépendance",MIN(1129,J2094,$C2094)*overallRate,MIN(1129,J2094)*overallRate))</f>
        <v>#VALUE!</v>
      </c>
      <c r="U2094" s="110" t="e">
        <f>IF(revenueReduction&gt;0.3,MAX(IF($B2094="Non - avec lien de dépendance",MIN(1129,K2094,$C2094)*overallRate,MIN(1129,K2094)*overallRate),ROUND(MAX(IF($B2094="Non - avec lien de dépendance",0,MIN((0.75*K2094),847)),MIN(K2094,(0.75*$C2094),847)),2)),IF($B2094="Non - avec lien de dépendance",MIN(1129,K2094,$C2094)*overallRate,MIN(1129,K2094)*overallRate))</f>
        <v>#VALUE!</v>
      </c>
    </row>
    <row r="2095" spans="12:21" x14ac:dyDescent="0.5">
      <c r="L2095" s="56" t="str">
        <f>IF(ISTEXT(overallRate),"Effectuez l’étape 1",IF(OR(COUNT($C2095,H2095)&lt;&gt;2,overallRate=0),0,IF(D2095="Oui",ROUND(MAX(IF($B2095="Non - avec lien de dépendance",0,MIN((0.75*H2095),847)),MIN(H2095,(0.75*$C2095),847)),2),R2095)))</f>
        <v>Effectuez l’étape 1</v>
      </c>
      <c r="M2095" s="56" t="str">
        <f>IF(ISTEXT(overallRate),"Effectuez l’étape 1",IF(OR(COUNT($C2095,I2095)&lt;&gt;2,overallRate=0),0,IF(E2095="Yes",ROUND(MAX(IF($B2095="Non - avec lien de dépendance",0,MIN((0.75*I2095),847)),MIN(I2095,(0.75*$C2095),847)),2),S2095)))</f>
        <v>Effectuez l’étape 1</v>
      </c>
      <c r="N2095" s="56" t="str">
        <f>IF(ISTEXT(overallRate),"Effectuez l’étape 1",IF(OR(COUNT($C2095,J2095)&lt;&gt;2,overallRate=0),0,IF(F2095="Yes",ROUND(MAX(IF($B2095="Non - avec lien de dépendance",0,MIN((0.75*J2095),847)),MIN(J2095,(0.75*$C2095),847)),2),T2095)))</f>
        <v>Effectuez l’étape 1</v>
      </c>
      <c r="O2095" s="56" t="str">
        <f>IF(ISTEXT(overallRate),"Effectuez l’étape 1",IF(OR(COUNT($C2095,K2095)&lt;&gt;2,overallRate=0),0,IF(G2095="Yes",ROUND(MAX(IF($B2095="Non - avec lien de dépendance",0,MIN((0.75*K2095),847)),MIN(K2095,(0.75*$C2095),847)),2),U2095)))</f>
        <v>Effectuez l’étape 1</v>
      </c>
      <c r="P2095" s="3">
        <f t="shared" si="32"/>
        <v>0</v>
      </c>
      <c r="R2095" s="110" t="e">
        <f>IF(revenueReduction&gt;0.3,MAX(IF($B2095="Non - avec lien de dépendance",MIN(1129,H2095,$C2095)*overallRate,MIN(1129,H2095)*overallRate),ROUND(MAX(IF($B2095="Non - avec lien de dépendance",0,MIN((0.75*H2095),847)),MIN(H2095,(0.75*$C2095),847)),2)),IF($B2095="Non - avec lien de dépendance",MIN(1129,H2095,$C2095)*overallRate,MIN(1129,H2095)*overallRate))</f>
        <v>#VALUE!</v>
      </c>
      <c r="S2095" s="110" t="e">
        <f>IF(revenueReduction&gt;0.3,MAX(IF($B2095="Non - avec lien de dépendance",MIN(1129,I2095,$C2095)*overallRate,MIN(1129,I2095)*overallRate),ROUND(MAX(IF($B2095="Non - avec lien de dépendance",0,MIN((0.75*I2095),847)),MIN(I2095,(0.75*$C2095),847)),2)),IF($B2095="Non - avec lien de dépendance",MIN(1129,I2095,$C2095)*overallRate,MIN(1129,I2095)*overallRate))</f>
        <v>#VALUE!</v>
      </c>
      <c r="T2095" s="110" t="e">
        <f>IF(revenueReduction&gt;0.3,MAX(IF($B2095="Non - avec lien de dépendance",MIN(1129,J2095,$C2095)*overallRate,MIN(1129,J2095)*overallRate),ROUND(MAX(IF($B2095="Non - avec lien de dépendance",0,MIN((0.75*J2095),847)),MIN(J2095,(0.75*$C2095),847)),2)),IF($B2095="Non - avec lien de dépendance",MIN(1129,J2095,$C2095)*overallRate,MIN(1129,J2095)*overallRate))</f>
        <v>#VALUE!</v>
      </c>
      <c r="U2095" s="110" t="e">
        <f>IF(revenueReduction&gt;0.3,MAX(IF($B2095="Non - avec lien de dépendance",MIN(1129,K2095,$C2095)*overallRate,MIN(1129,K2095)*overallRate),ROUND(MAX(IF($B2095="Non - avec lien de dépendance",0,MIN((0.75*K2095),847)),MIN(K2095,(0.75*$C2095),847)),2)),IF($B2095="Non - avec lien de dépendance",MIN(1129,K2095,$C2095)*overallRate,MIN(1129,K2095)*overallRate))</f>
        <v>#VALUE!</v>
      </c>
    </row>
    <row r="2096" spans="12:21" x14ac:dyDescent="0.5">
      <c r="L2096" s="56" t="str">
        <f>IF(ISTEXT(overallRate),"Effectuez l’étape 1",IF(OR(COUNT($C2096,H2096)&lt;&gt;2,overallRate=0),0,IF(D2096="Oui",ROUND(MAX(IF($B2096="Non - avec lien de dépendance",0,MIN((0.75*H2096),847)),MIN(H2096,(0.75*$C2096),847)),2),R2096)))</f>
        <v>Effectuez l’étape 1</v>
      </c>
      <c r="M2096" s="56" t="str">
        <f>IF(ISTEXT(overallRate),"Effectuez l’étape 1",IF(OR(COUNT($C2096,I2096)&lt;&gt;2,overallRate=0),0,IF(E2096="Yes",ROUND(MAX(IF($B2096="Non - avec lien de dépendance",0,MIN((0.75*I2096),847)),MIN(I2096,(0.75*$C2096),847)),2),S2096)))</f>
        <v>Effectuez l’étape 1</v>
      </c>
      <c r="N2096" s="56" t="str">
        <f>IF(ISTEXT(overallRate),"Effectuez l’étape 1",IF(OR(COUNT($C2096,J2096)&lt;&gt;2,overallRate=0),0,IF(F2096="Yes",ROUND(MAX(IF($B2096="Non - avec lien de dépendance",0,MIN((0.75*J2096),847)),MIN(J2096,(0.75*$C2096),847)),2),T2096)))</f>
        <v>Effectuez l’étape 1</v>
      </c>
      <c r="O2096" s="56" t="str">
        <f>IF(ISTEXT(overallRate),"Effectuez l’étape 1",IF(OR(COUNT($C2096,K2096)&lt;&gt;2,overallRate=0),0,IF(G2096="Yes",ROUND(MAX(IF($B2096="Non - avec lien de dépendance",0,MIN((0.75*K2096),847)),MIN(K2096,(0.75*$C2096),847)),2),U2096)))</f>
        <v>Effectuez l’étape 1</v>
      </c>
      <c r="P2096" s="3">
        <f t="shared" si="32"/>
        <v>0</v>
      </c>
      <c r="R2096" s="110" t="e">
        <f>IF(revenueReduction&gt;0.3,MAX(IF($B2096="Non - avec lien de dépendance",MIN(1129,H2096,$C2096)*overallRate,MIN(1129,H2096)*overallRate),ROUND(MAX(IF($B2096="Non - avec lien de dépendance",0,MIN((0.75*H2096),847)),MIN(H2096,(0.75*$C2096),847)),2)),IF($B2096="Non - avec lien de dépendance",MIN(1129,H2096,$C2096)*overallRate,MIN(1129,H2096)*overallRate))</f>
        <v>#VALUE!</v>
      </c>
      <c r="S2096" s="110" t="e">
        <f>IF(revenueReduction&gt;0.3,MAX(IF($B2096="Non - avec lien de dépendance",MIN(1129,I2096,$C2096)*overallRate,MIN(1129,I2096)*overallRate),ROUND(MAX(IF($B2096="Non - avec lien de dépendance",0,MIN((0.75*I2096),847)),MIN(I2096,(0.75*$C2096),847)),2)),IF($B2096="Non - avec lien de dépendance",MIN(1129,I2096,$C2096)*overallRate,MIN(1129,I2096)*overallRate))</f>
        <v>#VALUE!</v>
      </c>
      <c r="T2096" s="110" t="e">
        <f>IF(revenueReduction&gt;0.3,MAX(IF($B2096="Non - avec lien de dépendance",MIN(1129,J2096,$C2096)*overallRate,MIN(1129,J2096)*overallRate),ROUND(MAX(IF($B2096="Non - avec lien de dépendance",0,MIN((0.75*J2096),847)),MIN(J2096,(0.75*$C2096),847)),2)),IF($B2096="Non - avec lien de dépendance",MIN(1129,J2096,$C2096)*overallRate,MIN(1129,J2096)*overallRate))</f>
        <v>#VALUE!</v>
      </c>
      <c r="U2096" s="110" t="e">
        <f>IF(revenueReduction&gt;0.3,MAX(IF($B2096="Non - avec lien de dépendance",MIN(1129,K2096,$C2096)*overallRate,MIN(1129,K2096)*overallRate),ROUND(MAX(IF($B2096="Non - avec lien de dépendance",0,MIN((0.75*K2096),847)),MIN(K2096,(0.75*$C2096),847)),2)),IF($B2096="Non - avec lien de dépendance",MIN(1129,K2096,$C2096)*overallRate,MIN(1129,K2096)*overallRate))</f>
        <v>#VALUE!</v>
      </c>
    </row>
    <row r="2097" spans="12:21" x14ac:dyDescent="0.5">
      <c r="L2097" s="56" t="str">
        <f>IF(ISTEXT(overallRate),"Effectuez l’étape 1",IF(OR(COUNT($C2097,H2097)&lt;&gt;2,overallRate=0),0,IF(D2097="Oui",ROUND(MAX(IF($B2097="Non - avec lien de dépendance",0,MIN((0.75*H2097),847)),MIN(H2097,(0.75*$C2097),847)),2),R2097)))</f>
        <v>Effectuez l’étape 1</v>
      </c>
      <c r="M2097" s="56" t="str">
        <f>IF(ISTEXT(overallRate),"Effectuez l’étape 1",IF(OR(COUNT($C2097,I2097)&lt;&gt;2,overallRate=0),0,IF(E2097="Yes",ROUND(MAX(IF($B2097="Non - avec lien de dépendance",0,MIN((0.75*I2097),847)),MIN(I2097,(0.75*$C2097),847)),2),S2097)))</f>
        <v>Effectuez l’étape 1</v>
      </c>
      <c r="N2097" s="56" t="str">
        <f>IF(ISTEXT(overallRate),"Effectuez l’étape 1",IF(OR(COUNT($C2097,J2097)&lt;&gt;2,overallRate=0),0,IF(F2097="Yes",ROUND(MAX(IF($B2097="Non - avec lien de dépendance",0,MIN((0.75*J2097),847)),MIN(J2097,(0.75*$C2097),847)),2),T2097)))</f>
        <v>Effectuez l’étape 1</v>
      </c>
      <c r="O2097" s="56" t="str">
        <f>IF(ISTEXT(overallRate),"Effectuez l’étape 1",IF(OR(COUNT($C2097,K2097)&lt;&gt;2,overallRate=0),0,IF(G2097="Yes",ROUND(MAX(IF($B2097="Non - avec lien de dépendance",0,MIN((0.75*K2097),847)),MIN(K2097,(0.75*$C2097),847)),2),U2097)))</f>
        <v>Effectuez l’étape 1</v>
      </c>
      <c r="P2097" s="3">
        <f t="shared" si="32"/>
        <v>0</v>
      </c>
      <c r="R2097" s="110" t="e">
        <f>IF(revenueReduction&gt;0.3,MAX(IF($B2097="Non - avec lien de dépendance",MIN(1129,H2097,$C2097)*overallRate,MIN(1129,H2097)*overallRate),ROUND(MAX(IF($B2097="Non - avec lien de dépendance",0,MIN((0.75*H2097),847)),MIN(H2097,(0.75*$C2097),847)),2)),IF($B2097="Non - avec lien de dépendance",MIN(1129,H2097,$C2097)*overallRate,MIN(1129,H2097)*overallRate))</f>
        <v>#VALUE!</v>
      </c>
      <c r="S2097" s="110" t="e">
        <f>IF(revenueReduction&gt;0.3,MAX(IF($B2097="Non - avec lien de dépendance",MIN(1129,I2097,$C2097)*overallRate,MIN(1129,I2097)*overallRate),ROUND(MAX(IF($B2097="Non - avec lien de dépendance",0,MIN((0.75*I2097),847)),MIN(I2097,(0.75*$C2097),847)),2)),IF($B2097="Non - avec lien de dépendance",MIN(1129,I2097,$C2097)*overallRate,MIN(1129,I2097)*overallRate))</f>
        <v>#VALUE!</v>
      </c>
      <c r="T2097" s="110" t="e">
        <f>IF(revenueReduction&gt;0.3,MAX(IF($B2097="Non - avec lien de dépendance",MIN(1129,J2097,$C2097)*overallRate,MIN(1129,J2097)*overallRate),ROUND(MAX(IF($B2097="Non - avec lien de dépendance",0,MIN((0.75*J2097),847)),MIN(J2097,(0.75*$C2097),847)),2)),IF($B2097="Non - avec lien de dépendance",MIN(1129,J2097,$C2097)*overallRate,MIN(1129,J2097)*overallRate))</f>
        <v>#VALUE!</v>
      </c>
      <c r="U2097" s="110" t="e">
        <f>IF(revenueReduction&gt;0.3,MAX(IF($B2097="Non - avec lien de dépendance",MIN(1129,K2097,$C2097)*overallRate,MIN(1129,K2097)*overallRate),ROUND(MAX(IF($B2097="Non - avec lien de dépendance",0,MIN((0.75*K2097),847)),MIN(K2097,(0.75*$C2097),847)),2)),IF($B2097="Non - avec lien de dépendance",MIN(1129,K2097,$C2097)*overallRate,MIN(1129,K2097)*overallRate))</f>
        <v>#VALUE!</v>
      </c>
    </row>
    <row r="2098" spans="12:21" x14ac:dyDescent="0.5">
      <c r="L2098" s="56" t="str">
        <f>IF(ISTEXT(overallRate),"Effectuez l’étape 1",IF(OR(COUNT($C2098,H2098)&lt;&gt;2,overallRate=0),0,IF(D2098="Oui",ROUND(MAX(IF($B2098="Non - avec lien de dépendance",0,MIN((0.75*H2098),847)),MIN(H2098,(0.75*$C2098),847)),2),R2098)))</f>
        <v>Effectuez l’étape 1</v>
      </c>
      <c r="M2098" s="56" t="str">
        <f>IF(ISTEXT(overallRate),"Effectuez l’étape 1",IF(OR(COUNT($C2098,I2098)&lt;&gt;2,overallRate=0),0,IF(E2098="Yes",ROUND(MAX(IF($B2098="Non - avec lien de dépendance",0,MIN((0.75*I2098),847)),MIN(I2098,(0.75*$C2098),847)),2),S2098)))</f>
        <v>Effectuez l’étape 1</v>
      </c>
      <c r="N2098" s="56" t="str">
        <f>IF(ISTEXT(overallRate),"Effectuez l’étape 1",IF(OR(COUNT($C2098,J2098)&lt;&gt;2,overallRate=0),0,IF(F2098="Yes",ROUND(MAX(IF($B2098="Non - avec lien de dépendance",0,MIN((0.75*J2098),847)),MIN(J2098,(0.75*$C2098),847)),2),T2098)))</f>
        <v>Effectuez l’étape 1</v>
      </c>
      <c r="O2098" s="56" t="str">
        <f>IF(ISTEXT(overallRate),"Effectuez l’étape 1",IF(OR(COUNT($C2098,K2098)&lt;&gt;2,overallRate=0),0,IF(G2098="Yes",ROUND(MAX(IF($B2098="Non - avec lien de dépendance",0,MIN((0.75*K2098),847)),MIN(K2098,(0.75*$C2098),847)),2),U2098)))</f>
        <v>Effectuez l’étape 1</v>
      </c>
      <c r="P2098" s="3">
        <f t="shared" si="32"/>
        <v>0</v>
      </c>
      <c r="R2098" s="110" t="e">
        <f>IF(revenueReduction&gt;0.3,MAX(IF($B2098="Non - avec lien de dépendance",MIN(1129,H2098,$C2098)*overallRate,MIN(1129,H2098)*overallRate),ROUND(MAX(IF($B2098="Non - avec lien de dépendance",0,MIN((0.75*H2098),847)),MIN(H2098,(0.75*$C2098),847)),2)),IF($B2098="Non - avec lien de dépendance",MIN(1129,H2098,$C2098)*overallRate,MIN(1129,H2098)*overallRate))</f>
        <v>#VALUE!</v>
      </c>
      <c r="S2098" s="110" t="e">
        <f>IF(revenueReduction&gt;0.3,MAX(IF($B2098="Non - avec lien de dépendance",MIN(1129,I2098,$C2098)*overallRate,MIN(1129,I2098)*overallRate),ROUND(MAX(IF($B2098="Non - avec lien de dépendance",0,MIN((0.75*I2098),847)),MIN(I2098,(0.75*$C2098),847)),2)),IF($B2098="Non - avec lien de dépendance",MIN(1129,I2098,$C2098)*overallRate,MIN(1129,I2098)*overallRate))</f>
        <v>#VALUE!</v>
      </c>
      <c r="T2098" s="110" t="e">
        <f>IF(revenueReduction&gt;0.3,MAX(IF($B2098="Non - avec lien de dépendance",MIN(1129,J2098,$C2098)*overallRate,MIN(1129,J2098)*overallRate),ROUND(MAX(IF($B2098="Non - avec lien de dépendance",0,MIN((0.75*J2098),847)),MIN(J2098,(0.75*$C2098),847)),2)),IF($B2098="Non - avec lien de dépendance",MIN(1129,J2098,$C2098)*overallRate,MIN(1129,J2098)*overallRate))</f>
        <v>#VALUE!</v>
      </c>
      <c r="U2098" s="110" t="e">
        <f>IF(revenueReduction&gt;0.3,MAX(IF($B2098="Non - avec lien de dépendance",MIN(1129,K2098,$C2098)*overallRate,MIN(1129,K2098)*overallRate),ROUND(MAX(IF($B2098="Non - avec lien de dépendance",0,MIN((0.75*K2098),847)),MIN(K2098,(0.75*$C2098),847)),2)),IF($B2098="Non - avec lien de dépendance",MIN(1129,K2098,$C2098)*overallRate,MIN(1129,K2098)*overallRate))</f>
        <v>#VALUE!</v>
      </c>
    </row>
    <row r="2099" spans="12:21" x14ac:dyDescent="0.5">
      <c r="L2099" s="56" t="str">
        <f>IF(ISTEXT(overallRate),"Effectuez l’étape 1",IF(OR(COUNT($C2099,H2099)&lt;&gt;2,overallRate=0),0,IF(D2099="Oui",ROUND(MAX(IF($B2099="Non - avec lien de dépendance",0,MIN((0.75*H2099),847)),MIN(H2099,(0.75*$C2099),847)),2),R2099)))</f>
        <v>Effectuez l’étape 1</v>
      </c>
      <c r="M2099" s="56" t="str">
        <f>IF(ISTEXT(overallRate),"Effectuez l’étape 1",IF(OR(COUNT($C2099,I2099)&lt;&gt;2,overallRate=0),0,IF(E2099="Yes",ROUND(MAX(IF($B2099="Non - avec lien de dépendance",0,MIN((0.75*I2099),847)),MIN(I2099,(0.75*$C2099),847)),2),S2099)))</f>
        <v>Effectuez l’étape 1</v>
      </c>
      <c r="N2099" s="56" t="str">
        <f>IF(ISTEXT(overallRate),"Effectuez l’étape 1",IF(OR(COUNT($C2099,J2099)&lt;&gt;2,overallRate=0),0,IF(F2099="Yes",ROUND(MAX(IF($B2099="Non - avec lien de dépendance",0,MIN((0.75*J2099),847)),MIN(J2099,(0.75*$C2099),847)),2),T2099)))</f>
        <v>Effectuez l’étape 1</v>
      </c>
      <c r="O2099" s="56" t="str">
        <f>IF(ISTEXT(overallRate),"Effectuez l’étape 1",IF(OR(COUNT($C2099,K2099)&lt;&gt;2,overallRate=0),0,IF(G2099="Yes",ROUND(MAX(IF($B2099="Non - avec lien de dépendance",0,MIN((0.75*K2099),847)),MIN(K2099,(0.75*$C2099),847)),2),U2099)))</f>
        <v>Effectuez l’étape 1</v>
      </c>
      <c r="P2099" s="3">
        <f t="shared" si="32"/>
        <v>0</v>
      </c>
      <c r="R2099" s="110" t="e">
        <f>IF(revenueReduction&gt;0.3,MAX(IF($B2099="Non - avec lien de dépendance",MIN(1129,H2099,$C2099)*overallRate,MIN(1129,H2099)*overallRate),ROUND(MAX(IF($B2099="Non - avec lien de dépendance",0,MIN((0.75*H2099),847)),MIN(H2099,(0.75*$C2099),847)),2)),IF($B2099="Non - avec lien de dépendance",MIN(1129,H2099,$C2099)*overallRate,MIN(1129,H2099)*overallRate))</f>
        <v>#VALUE!</v>
      </c>
      <c r="S2099" s="110" t="e">
        <f>IF(revenueReduction&gt;0.3,MAX(IF($B2099="Non - avec lien de dépendance",MIN(1129,I2099,$C2099)*overallRate,MIN(1129,I2099)*overallRate),ROUND(MAX(IF($B2099="Non - avec lien de dépendance",0,MIN((0.75*I2099),847)),MIN(I2099,(0.75*$C2099),847)),2)),IF($B2099="Non - avec lien de dépendance",MIN(1129,I2099,$C2099)*overallRate,MIN(1129,I2099)*overallRate))</f>
        <v>#VALUE!</v>
      </c>
      <c r="T2099" s="110" t="e">
        <f>IF(revenueReduction&gt;0.3,MAX(IF($B2099="Non - avec lien de dépendance",MIN(1129,J2099,$C2099)*overallRate,MIN(1129,J2099)*overallRate),ROUND(MAX(IF($B2099="Non - avec lien de dépendance",0,MIN((0.75*J2099),847)),MIN(J2099,(0.75*$C2099),847)),2)),IF($B2099="Non - avec lien de dépendance",MIN(1129,J2099,$C2099)*overallRate,MIN(1129,J2099)*overallRate))</f>
        <v>#VALUE!</v>
      </c>
      <c r="U2099" s="110" t="e">
        <f>IF(revenueReduction&gt;0.3,MAX(IF($B2099="Non - avec lien de dépendance",MIN(1129,K2099,$C2099)*overallRate,MIN(1129,K2099)*overallRate),ROUND(MAX(IF($B2099="Non - avec lien de dépendance",0,MIN((0.75*K2099),847)),MIN(K2099,(0.75*$C2099),847)),2)),IF($B2099="Non - avec lien de dépendance",MIN(1129,K2099,$C2099)*overallRate,MIN(1129,K2099)*overallRate))</f>
        <v>#VALUE!</v>
      </c>
    </row>
    <row r="2100" spans="12:21" x14ac:dyDescent="0.5">
      <c r="L2100" s="56" t="str">
        <f>IF(ISTEXT(overallRate),"Effectuez l’étape 1",IF(OR(COUNT($C2100,H2100)&lt;&gt;2,overallRate=0),0,IF(D2100="Oui",ROUND(MAX(IF($B2100="Non - avec lien de dépendance",0,MIN((0.75*H2100),847)),MIN(H2100,(0.75*$C2100),847)),2),R2100)))</f>
        <v>Effectuez l’étape 1</v>
      </c>
      <c r="M2100" s="56" t="str">
        <f>IF(ISTEXT(overallRate),"Effectuez l’étape 1",IF(OR(COUNT($C2100,I2100)&lt;&gt;2,overallRate=0),0,IF(E2100="Yes",ROUND(MAX(IF($B2100="Non - avec lien de dépendance",0,MIN((0.75*I2100),847)),MIN(I2100,(0.75*$C2100),847)),2),S2100)))</f>
        <v>Effectuez l’étape 1</v>
      </c>
      <c r="N2100" s="56" t="str">
        <f>IF(ISTEXT(overallRate),"Effectuez l’étape 1",IF(OR(COUNT($C2100,J2100)&lt;&gt;2,overallRate=0),0,IF(F2100="Yes",ROUND(MAX(IF($B2100="Non - avec lien de dépendance",0,MIN((0.75*J2100),847)),MIN(J2100,(0.75*$C2100),847)),2),T2100)))</f>
        <v>Effectuez l’étape 1</v>
      </c>
      <c r="O2100" s="56" t="str">
        <f>IF(ISTEXT(overallRate),"Effectuez l’étape 1",IF(OR(COUNT($C2100,K2100)&lt;&gt;2,overallRate=0),0,IF(G2100="Yes",ROUND(MAX(IF($B2100="Non - avec lien de dépendance",0,MIN((0.75*K2100),847)),MIN(K2100,(0.75*$C2100),847)),2),U2100)))</f>
        <v>Effectuez l’étape 1</v>
      </c>
      <c r="P2100" s="3">
        <f t="shared" si="32"/>
        <v>0</v>
      </c>
      <c r="R2100" s="110" t="e">
        <f>IF(revenueReduction&gt;0.3,MAX(IF($B2100="Non - avec lien de dépendance",MIN(1129,H2100,$C2100)*overallRate,MIN(1129,H2100)*overallRate),ROUND(MAX(IF($B2100="Non - avec lien de dépendance",0,MIN((0.75*H2100),847)),MIN(H2100,(0.75*$C2100),847)),2)),IF($B2100="Non - avec lien de dépendance",MIN(1129,H2100,$C2100)*overallRate,MIN(1129,H2100)*overallRate))</f>
        <v>#VALUE!</v>
      </c>
      <c r="S2100" s="110" t="e">
        <f>IF(revenueReduction&gt;0.3,MAX(IF($B2100="Non - avec lien de dépendance",MIN(1129,I2100,$C2100)*overallRate,MIN(1129,I2100)*overallRate),ROUND(MAX(IF($B2100="Non - avec lien de dépendance",0,MIN((0.75*I2100),847)),MIN(I2100,(0.75*$C2100),847)),2)),IF($B2100="Non - avec lien de dépendance",MIN(1129,I2100,$C2100)*overallRate,MIN(1129,I2100)*overallRate))</f>
        <v>#VALUE!</v>
      </c>
      <c r="T2100" s="110" t="e">
        <f>IF(revenueReduction&gt;0.3,MAX(IF($B2100="Non - avec lien de dépendance",MIN(1129,J2100,$C2100)*overallRate,MIN(1129,J2100)*overallRate),ROUND(MAX(IF($B2100="Non - avec lien de dépendance",0,MIN((0.75*J2100),847)),MIN(J2100,(0.75*$C2100),847)),2)),IF($B2100="Non - avec lien de dépendance",MIN(1129,J2100,$C2100)*overallRate,MIN(1129,J2100)*overallRate))</f>
        <v>#VALUE!</v>
      </c>
      <c r="U2100" s="110" t="e">
        <f>IF(revenueReduction&gt;0.3,MAX(IF($B2100="Non - avec lien de dépendance",MIN(1129,K2100,$C2100)*overallRate,MIN(1129,K2100)*overallRate),ROUND(MAX(IF($B2100="Non - avec lien de dépendance",0,MIN((0.75*K2100),847)),MIN(K2100,(0.75*$C2100),847)),2)),IF($B2100="Non - avec lien de dépendance",MIN(1129,K2100,$C2100)*overallRate,MIN(1129,K2100)*overallRate))</f>
        <v>#VALUE!</v>
      </c>
    </row>
    <row r="2101" spans="12:21" x14ac:dyDescent="0.5">
      <c r="L2101" s="56" t="str">
        <f>IF(ISTEXT(overallRate),"Effectuez l’étape 1",IF(OR(COUNT($C2101,H2101)&lt;&gt;2,overallRate=0),0,IF(D2101="Oui",ROUND(MAX(IF($B2101="Non - avec lien de dépendance",0,MIN((0.75*H2101),847)),MIN(H2101,(0.75*$C2101),847)),2),R2101)))</f>
        <v>Effectuez l’étape 1</v>
      </c>
      <c r="M2101" s="56" t="str">
        <f>IF(ISTEXT(overallRate),"Effectuez l’étape 1",IF(OR(COUNT($C2101,I2101)&lt;&gt;2,overallRate=0),0,IF(E2101="Yes",ROUND(MAX(IF($B2101="Non - avec lien de dépendance",0,MIN((0.75*I2101),847)),MIN(I2101,(0.75*$C2101),847)),2),S2101)))</f>
        <v>Effectuez l’étape 1</v>
      </c>
      <c r="N2101" s="56" t="str">
        <f>IF(ISTEXT(overallRate),"Effectuez l’étape 1",IF(OR(COUNT($C2101,J2101)&lt;&gt;2,overallRate=0),0,IF(F2101="Yes",ROUND(MAX(IF($B2101="Non - avec lien de dépendance",0,MIN((0.75*J2101),847)),MIN(J2101,(0.75*$C2101),847)),2),T2101)))</f>
        <v>Effectuez l’étape 1</v>
      </c>
      <c r="O2101" s="56" t="str">
        <f>IF(ISTEXT(overallRate),"Effectuez l’étape 1",IF(OR(COUNT($C2101,K2101)&lt;&gt;2,overallRate=0),0,IF(G2101="Yes",ROUND(MAX(IF($B2101="Non - avec lien de dépendance",0,MIN((0.75*K2101),847)),MIN(K2101,(0.75*$C2101),847)),2),U2101)))</f>
        <v>Effectuez l’étape 1</v>
      </c>
      <c r="P2101" s="3">
        <f t="shared" si="32"/>
        <v>0</v>
      </c>
      <c r="R2101" s="110" t="e">
        <f>IF(revenueReduction&gt;0.3,MAX(IF($B2101="Non - avec lien de dépendance",MIN(1129,H2101,$C2101)*overallRate,MIN(1129,H2101)*overallRate),ROUND(MAX(IF($B2101="Non - avec lien de dépendance",0,MIN((0.75*H2101),847)),MIN(H2101,(0.75*$C2101),847)),2)),IF($B2101="Non - avec lien de dépendance",MIN(1129,H2101,$C2101)*overallRate,MIN(1129,H2101)*overallRate))</f>
        <v>#VALUE!</v>
      </c>
      <c r="S2101" s="110" t="e">
        <f>IF(revenueReduction&gt;0.3,MAX(IF($B2101="Non - avec lien de dépendance",MIN(1129,I2101,$C2101)*overallRate,MIN(1129,I2101)*overallRate),ROUND(MAX(IF($B2101="Non - avec lien de dépendance",0,MIN((0.75*I2101),847)),MIN(I2101,(0.75*$C2101),847)),2)),IF($B2101="Non - avec lien de dépendance",MIN(1129,I2101,$C2101)*overallRate,MIN(1129,I2101)*overallRate))</f>
        <v>#VALUE!</v>
      </c>
      <c r="T2101" s="110" t="e">
        <f>IF(revenueReduction&gt;0.3,MAX(IF($B2101="Non - avec lien de dépendance",MIN(1129,J2101,$C2101)*overallRate,MIN(1129,J2101)*overallRate),ROUND(MAX(IF($B2101="Non - avec lien de dépendance",0,MIN((0.75*J2101),847)),MIN(J2101,(0.75*$C2101),847)),2)),IF($B2101="Non - avec lien de dépendance",MIN(1129,J2101,$C2101)*overallRate,MIN(1129,J2101)*overallRate))</f>
        <v>#VALUE!</v>
      </c>
      <c r="U2101" s="110" t="e">
        <f>IF(revenueReduction&gt;0.3,MAX(IF($B2101="Non - avec lien de dépendance",MIN(1129,K2101,$C2101)*overallRate,MIN(1129,K2101)*overallRate),ROUND(MAX(IF($B2101="Non - avec lien de dépendance",0,MIN((0.75*K2101),847)),MIN(K2101,(0.75*$C2101),847)),2)),IF($B2101="Non - avec lien de dépendance",MIN(1129,K2101,$C2101)*overallRate,MIN(1129,K2101)*overallRate))</f>
        <v>#VALUE!</v>
      </c>
    </row>
    <row r="2102" spans="12:21" x14ac:dyDescent="0.5">
      <c r="L2102" s="56" t="str">
        <f>IF(ISTEXT(overallRate),"Effectuez l’étape 1",IF(OR(COUNT($C2102,H2102)&lt;&gt;2,overallRate=0),0,IF(D2102="Oui",ROUND(MAX(IF($B2102="Non - avec lien de dépendance",0,MIN((0.75*H2102),847)),MIN(H2102,(0.75*$C2102),847)),2),R2102)))</f>
        <v>Effectuez l’étape 1</v>
      </c>
      <c r="M2102" s="56" t="str">
        <f>IF(ISTEXT(overallRate),"Effectuez l’étape 1",IF(OR(COUNT($C2102,I2102)&lt;&gt;2,overallRate=0),0,IF(E2102="Yes",ROUND(MAX(IF($B2102="Non - avec lien de dépendance",0,MIN((0.75*I2102),847)),MIN(I2102,(0.75*$C2102),847)),2),S2102)))</f>
        <v>Effectuez l’étape 1</v>
      </c>
      <c r="N2102" s="56" t="str">
        <f>IF(ISTEXT(overallRate),"Effectuez l’étape 1",IF(OR(COUNT($C2102,J2102)&lt;&gt;2,overallRate=0),0,IF(F2102="Yes",ROUND(MAX(IF($B2102="Non - avec lien de dépendance",0,MIN((0.75*J2102),847)),MIN(J2102,(0.75*$C2102),847)),2),T2102)))</f>
        <v>Effectuez l’étape 1</v>
      </c>
      <c r="O2102" s="56" t="str">
        <f>IF(ISTEXT(overallRate),"Effectuez l’étape 1",IF(OR(COUNT($C2102,K2102)&lt;&gt;2,overallRate=0),0,IF(G2102="Yes",ROUND(MAX(IF($B2102="Non - avec lien de dépendance",0,MIN((0.75*K2102),847)),MIN(K2102,(0.75*$C2102),847)),2),U2102)))</f>
        <v>Effectuez l’étape 1</v>
      </c>
      <c r="P2102" s="3">
        <f t="shared" si="32"/>
        <v>0</v>
      </c>
      <c r="R2102" s="110" t="e">
        <f>IF(revenueReduction&gt;0.3,MAX(IF($B2102="Non - avec lien de dépendance",MIN(1129,H2102,$C2102)*overallRate,MIN(1129,H2102)*overallRate),ROUND(MAX(IF($B2102="Non - avec lien de dépendance",0,MIN((0.75*H2102),847)),MIN(H2102,(0.75*$C2102),847)),2)),IF($B2102="Non - avec lien de dépendance",MIN(1129,H2102,$C2102)*overallRate,MIN(1129,H2102)*overallRate))</f>
        <v>#VALUE!</v>
      </c>
      <c r="S2102" s="110" t="e">
        <f>IF(revenueReduction&gt;0.3,MAX(IF($B2102="Non - avec lien de dépendance",MIN(1129,I2102,$C2102)*overallRate,MIN(1129,I2102)*overallRate),ROUND(MAX(IF($B2102="Non - avec lien de dépendance",0,MIN((0.75*I2102),847)),MIN(I2102,(0.75*$C2102),847)),2)),IF($B2102="Non - avec lien de dépendance",MIN(1129,I2102,$C2102)*overallRate,MIN(1129,I2102)*overallRate))</f>
        <v>#VALUE!</v>
      </c>
      <c r="T2102" s="110" t="e">
        <f>IF(revenueReduction&gt;0.3,MAX(IF($B2102="Non - avec lien de dépendance",MIN(1129,J2102,$C2102)*overallRate,MIN(1129,J2102)*overallRate),ROUND(MAX(IF($B2102="Non - avec lien de dépendance",0,MIN((0.75*J2102),847)),MIN(J2102,(0.75*$C2102),847)),2)),IF($B2102="Non - avec lien de dépendance",MIN(1129,J2102,$C2102)*overallRate,MIN(1129,J2102)*overallRate))</f>
        <v>#VALUE!</v>
      </c>
      <c r="U2102" s="110" t="e">
        <f>IF(revenueReduction&gt;0.3,MAX(IF($B2102="Non - avec lien de dépendance",MIN(1129,K2102,$C2102)*overallRate,MIN(1129,K2102)*overallRate),ROUND(MAX(IF($B2102="Non - avec lien de dépendance",0,MIN((0.75*K2102),847)),MIN(K2102,(0.75*$C2102),847)),2)),IF($B2102="Non - avec lien de dépendance",MIN(1129,K2102,$C2102)*overallRate,MIN(1129,K2102)*overallRate))</f>
        <v>#VALUE!</v>
      </c>
    </row>
    <row r="2103" spans="12:21" x14ac:dyDescent="0.5">
      <c r="L2103" s="56" t="str">
        <f>IF(ISTEXT(overallRate),"Effectuez l’étape 1",IF(OR(COUNT($C2103,H2103)&lt;&gt;2,overallRate=0),0,IF(D2103="Oui",ROUND(MAX(IF($B2103="Non - avec lien de dépendance",0,MIN((0.75*H2103),847)),MIN(H2103,(0.75*$C2103),847)),2),R2103)))</f>
        <v>Effectuez l’étape 1</v>
      </c>
      <c r="M2103" s="56" t="str">
        <f>IF(ISTEXT(overallRate),"Effectuez l’étape 1",IF(OR(COUNT($C2103,I2103)&lt;&gt;2,overallRate=0),0,IF(E2103="Yes",ROUND(MAX(IF($B2103="Non - avec lien de dépendance",0,MIN((0.75*I2103),847)),MIN(I2103,(0.75*$C2103),847)),2),S2103)))</f>
        <v>Effectuez l’étape 1</v>
      </c>
      <c r="N2103" s="56" t="str">
        <f>IF(ISTEXT(overallRate),"Effectuez l’étape 1",IF(OR(COUNT($C2103,J2103)&lt;&gt;2,overallRate=0),0,IF(F2103="Yes",ROUND(MAX(IF($B2103="Non - avec lien de dépendance",0,MIN((0.75*J2103),847)),MIN(J2103,(0.75*$C2103),847)),2),T2103)))</f>
        <v>Effectuez l’étape 1</v>
      </c>
      <c r="O2103" s="56" t="str">
        <f>IF(ISTEXT(overallRate),"Effectuez l’étape 1",IF(OR(COUNT($C2103,K2103)&lt;&gt;2,overallRate=0),0,IF(G2103="Yes",ROUND(MAX(IF($B2103="Non - avec lien de dépendance",0,MIN((0.75*K2103),847)),MIN(K2103,(0.75*$C2103),847)),2),U2103)))</f>
        <v>Effectuez l’étape 1</v>
      </c>
      <c r="P2103" s="3">
        <f t="shared" si="32"/>
        <v>0</v>
      </c>
      <c r="R2103" s="110" t="e">
        <f>IF(revenueReduction&gt;0.3,MAX(IF($B2103="Non - avec lien de dépendance",MIN(1129,H2103,$C2103)*overallRate,MIN(1129,H2103)*overallRate),ROUND(MAX(IF($B2103="Non - avec lien de dépendance",0,MIN((0.75*H2103),847)),MIN(H2103,(0.75*$C2103),847)),2)),IF($B2103="Non - avec lien de dépendance",MIN(1129,H2103,$C2103)*overallRate,MIN(1129,H2103)*overallRate))</f>
        <v>#VALUE!</v>
      </c>
      <c r="S2103" s="110" t="e">
        <f>IF(revenueReduction&gt;0.3,MAX(IF($B2103="Non - avec lien de dépendance",MIN(1129,I2103,$C2103)*overallRate,MIN(1129,I2103)*overallRate),ROUND(MAX(IF($B2103="Non - avec lien de dépendance",0,MIN((0.75*I2103),847)),MIN(I2103,(0.75*$C2103),847)),2)),IF($B2103="Non - avec lien de dépendance",MIN(1129,I2103,$C2103)*overallRate,MIN(1129,I2103)*overallRate))</f>
        <v>#VALUE!</v>
      </c>
      <c r="T2103" s="110" t="e">
        <f>IF(revenueReduction&gt;0.3,MAX(IF($B2103="Non - avec lien de dépendance",MIN(1129,J2103,$C2103)*overallRate,MIN(1129,J2103)*overallRate),ROUND(MAX(IF($B2103="Non - avec lien de dépendance",0,MIN((0.75*J2103),847)),MIN(J2103,(0.75*$C2103),847)),2)),IF($B2103="Non - avec lien de dépendance",MIN(1129,J2103,$C2103)*overallRate,MIN(1129,J2103)*overallRate))</f>
        <v>#VALUE!</v>
      </c>
      <c r="U2103" s="110" t="e">
        <f>IF(revenueReduction&gt;0.3,MAX(IF($B2103="Non - avec lien de dépendance",MIN(1129,K2103,$C2103)*overallRate,MIN(1129,K2103)*overallRate),ROUND(MAX(IF($B2103="Non - avec lien de dépendance",0,MIN((0.75*K2103),847)),MIN(K2103,(0.75*$C2103),847)),2)),IF($B2103="Non - avec lien de dépendance",MIN(1129,K2103,$C2103)*overallRate,MIN(1129,K2103)*overallRate))</f>
        <v>#VALUE!</v>
      </c>
    </row>
    <row r="2104" spans="12:21" x14ac:dyDescent="0.5">
      <c r="L2104" s="56" t="str">
        <f>IF(ISTEXT(overallRate),"Effectuez l’étape 1",IF(OR(COUNT($C2104,H2104)&lt;&gt;2,overallRate=0),0,IF(D2104="Oui",ROUND(MAX(IF($B2104="Non - avec lien de dépendance",0,MIN((0.75*H2104),847)),MIN(H2104,(0.75*$C2104),847)),2),R2104)))</f>
        <v>Effectuez l’étape 1</v>
      </c>
      <c r="M2104" s="56" t="str">
        <f>IF(ISTEXT(overallRate),"Effectuez l’étape 1",IF(OR(COUNT($C2104,I2104)&lt;&gt;2,overallRate=0),0,IF(E2104="Yes",ROUND(MAX(IF($B2104="Non - avec lien de dépendance",0,MIN((0.75*I2104),847)),MIN(I2104,(0.75*$C2104),847)),2),S2104)))</f>
        <v>Effectuez l’étape 1</v>
      </c>
      <c r="N2104" s="56" t="str">
        <f>IF(ISTEXT(overallRate),"Effectuez l’étape 1",IF(OR(COUNT($C2104,J2104)&lt;&gt;2,overallRate=0),0,IF(F2104="Yes",ROUND(MAX(IF($B2104="Non - avec lien de dépendance",0,MIN((0.75*J2104),847)),MIN(J2104,(0.75*$C2104),847)),2),T2104)))</f>
        <v>Effectuez l’étape 1</v>
      </c>
      <c r="O2104" s="56" t="str">
        <f>IF(ISTEXT(overallRate),"Effectuez l’étape 1",IF(OR(COUNT($C2104,K2104)&lt;&gt;2,overallRate=0),0,IF(G2104="Yes",ROUND(MAX(IF($B2104="Non - avec lien de dépendance",0,MIN((0.75*K2104),847)),MIN(K2104,(0.75*$C2104),847)),2),U2104)))</f>
        <v>Effectuez l’étape 1</v>
      </c>
      <c r="P2104" s="3">
        <f t="shared" si="32"/>
        <v>0</v>
      </c>
      <c r="R2104" s="110" t="e">
        <f>IF(revenueReduction&gt;0.3,MAX(IF($B2104="Non - avec lien de dépendance",MIN(1129,H2104,$C2104)*overallRate,MIN(1129,H2104)*overallRate),ROUND(MAX(IF($B2104="Non - avec lien de dépendance",0,MIN((0.75*H2104),847)),MIN(H2104,(0.75*$C2104),847)),2)),IF($B2104="Non - avec lien de dépendance",MIN(1129,H2104,$C2104)*overallRate,MIN(1129,H2104)*overallRate))</f>
        <v>#VALUE!</v>
      </c>
      <c r="S2104" s="110" t="e">
        <f>IF(revenueReduction&gt;0.3,MAX(IF($B2104="Non - avec lien de dépendance",MIN(1129,I2104,$C2104)*overallRate,MIN(1129,I2104)*overallRate),ROUND(MAX(IF($B2104="Non - avec lien de dépendance",0,MIN((0.75*I2104),847)),MIN(I2104,(0.75*$C2104),847)),2)),IF($B2104="Non - avec lien de dépendance",MIN(1129,I2104,$C2104)*overallRate,MIN(1129,I2104)*overallRate))</f>
        <v>#VALUE!</v>
      </c>
      <c r="T2104" s="110" t="e">
        <f>IF(revenueReduction&gt;0.3,MAX(IF($B2104="Non - avec lien de dépendance",MIN(1129,J2104,$C2104)*overallRate,MIN(1129,J2104)*overallRate),ROUND(MAX(IF($B2104="Non - avec lien de dépendance",0,MIN((0.75*J2104),847)),MIN(J2104,(0.75*$C2104),847)),2)),IF($B2104="Non - avec lien de dépendance",MIN(1129,J2104,$C2104)*overallRate,MIN(1129,J2104)*overallRate))</f>
        <v>#VALUE!</v>
      </c>
      <c r="U2104" s="110" t="e">
        <f>IF(revenueReduction&gt;0.3,MAX(IF($B2104="Non - avec lien de dépendance",MIN(1129,K2104,$C2104)*overallRate,MIN(1129,K2104)*overallRate),ROUND(MAX(IF($B2104="Non - avec lien de dépendance",0,MIN((0.75*K2104),847)),MIN(K2104,(0.75*$C2104),847)),2)),IF($B2104="Non - avec lien de dépendance",MIN(1129,K2104,$C2104)*overallRate,MIN(1129,K2104)*overallRate))</f>
        <v>#VALUE!</v>
      </c>
    </row>
    <row r="2105" spans="12:21" x14ac:dyDescent="0.5">
      <c r="L2105" s="56" t="str">
        <f>IF(ISTEXT(overallRate),"Effectuez l’étape 1",IF(OR(COUNT($C2105,H2105)&lt;&gt;2,overallRate=0),0,IF(D2105="Oui",ROUND(MAX(IF($B2105="Non - avec lien de dépendance",0,MIN((0.75*H2105),847)),MIN(H2105,(0.75*$C2105),847)),2),R2105)))</f>
        <v>Effectuez l’étape 1</v>
      </c>
      <c r="M2105" s="56" t="str">
        <f>IF(ISTEXT(overallRate),"Effectuez l’étape 1",IF(OR(COUNT($C2105,I2105)&lt;&gt;2,overallRate=0),0,IF(E2105="Yes",ROUND(MAX(IF($B2105="Non - avec lien de dépendance",0,MIN((0.75*I2105),847)),MIN(I2105,(0.75*$C2105),847)),2),S2105)))</f>
        <v>Effectuez l’étape 1</v>
      </c>
      <c r="N2105" s="56" t="str">
        <f>IF(ISTEXT(overallRate),"Effectuez l’étape 1",IF(OR(COUNT($C2105,J2105)&lt;&gt;2,overallRate=0),0,IF(F2105="Yes",ROUND(MAX(IF($B2105="Non - avec lien de dépendance",0,MIN((0.75*J2105),847)),MIN(J2105,(0.75*$C2105),847)),2),T2105)))</f>
        <v>Effectuez l’étape 1</v>
      </c>
      <c r="O2105" s="56" t="str">
        <f>IF(ISTEXT(overallRate),"Effectuez l’étape 1",IF(OR(COUNT($C2105,K2105)&lt;&gt;2,overallRate=0),0,IF(G2105="Yes",ROUND(MAX(IF($B2105="Non - avec lien de dépendance",0,MIN((0.75*K2105),847)),MIN(K2105,(0.75*$C2105),847)),2),U2105)))</f>
        <v>Effectuez l’étape 1</v>
      </c>
      <c r="P2105" s="3">
        <f t="shared" si="32"/>
        <v>0</v>
      </c>
      <c r="R2105" s="110" t="e">
        <f>IF(revenueReduction&gt;0.3,MAX(IF($B2105="Non - avec lien de dépendance",MIN(1129,H2105,$C2105)*overallRate,MIN(1129,H2105)*overallRate),ROUND(MAX(IF($B2105="Non - avec lien de dépendance",0,MIN((0.75*H2105),847)),MIN(H2105,(0.75*$C2105),847)),2)),IF($B2105="Non - avec lien de dépendance",MIN(1129,H2105,$C2105)*overallRate,MIN(1129,H2105)*overallRate))</f>
        <v>#VALUE!</v>
      </c>
      <c r="S2105" s="110" t="e">
        <f>IF(revenueReduction&gt;0.3,MAX(IF($B2105="Non - avec lien de dépendance",MIN(1129,I2105,$C2105)*overallRate,MIN(1129,I2105)*overallRate),ROUND(MAX(IF($B2105="Non - avec lien de dépendance",0,MIN((0.75*I2105),847)),MIN(I2105,(0.75*$C2105),847)),2)),IF($B2105="Non - avec lien de dépendance",MIN(1129,I2105,$C2105)*overallRate,MIN(1129,I2105)*overallRate))</f>
        <v>#VALUE!</v>
      </c>
      <c r="T2105" s="110" t="e">
        <f>IF(revenueReduction&gt;0.3,MAX(IF($B2105="Non - avec lien de dépendance",MIN(1129,J2105,$C2105)*overallRate,MIN(1129,J2105)*overallRate),ROUND(MAX(IF($B2105="Non - avec lien de dépendance",0,MIN((0.75*J2105),847)),MIN(J2105,(0.75*$C2105),847)),2)),IF($B2105="Non - avec lien de dépendance",MIN(1129,J2105,$C2105)*overallRate,MIN(1129,J2105)*overallRate))</f>
        <v>#VALUE!</v>
      </c>
      <c r="U2105" s="110" t="e">
        <f>IF(revenueReduction&gt;0.3,MAX(IF($B2105="Non - avec lien de dépendance",MIN(1129,K2105,$C2105)*overallRate,MIN(1129,K2105)*overallRate),ROUND(MAX(IF($B2105="Non - avec lien de dépendance",0,MIN((0.75*K2105),847)),MIN(K2105,(0.75*$C2105),847)),2)),IF($B2105="Non - avec lien de dépendance",MIN(1129,K2105,$C2105)*overallRate,MIN(1129,K2105)*overallRate))</f>
        <v>#VALUE!</v>
      </c>
    </row>
    <row r="2106" spans="12:21" x14ac:dyDescent="0.5">
      <c r="L2106" s="56" t="str">
        <f>IF(ISTEXT(overallRate),"Effectuez l’étape 1",IF(OR(COUNT($C2106,H2106)&lt;&gt;2,overallRate=0),0,IF(D2106="Oui",ROUND(MAX(IF($B2106="Non - avec lien de dépendance",0,MIN((0.75*H2106),847)),MIN(H2106,(0.75*$C2106),847)),2),R2106)))</f>
        <v>Effectuez l’étape 1</v>
      </c>
      <c r="M2106" s="56" t="str">
        <f>IF(ISTEXT(overallRate),"Effectuez l’étape 1",IF(OR(COUNT($C2106,I2106)&lt;&gt;2,overallRate=0),0,IF(E2106="Yes",ROUND(MAX(IF($B2106="Non - avec lien de dépendance",0,MIN((0.75*I2106),847)),MIN(I2106,(0.75*$C2106),847)),2),S2106)))</f>
        <v>Effectuez l’étape 1</v>
      </c>
      <c r="N2106" s="56" t="str">
        <f>IF(ISTEXT(overallRate),"Effectuez l’étape 1",IF(OR(COUNT($C2106,J2106)&lt;&gt;2,overallRate=0),0,IF(F2106="Yes",ROUND(MAX(IF($B2106="Non - avec lien de dépendance",0,MIN((0.75*J2106),847)),MIN(J2106,(0.75*$C2106),847)),2),T2106)))</f>
        <v>Effectuez l’étape 1</v>
      </c>
      <c r="O2106" s="56" t="str">
        <f>IF(ISTEXT(overallRate),"Effectuez l’étape 1",IF(OR(COUNT($C2106,K2106)&lt;&gt;2,overallRate=0),0,IF(G2106="Yes",ROUND(MAX(IF($B2106="Non - avec lien de dépendance",0,MIN((0.75*K2106),847)),MIN(K2106,(0.75*$C2106),847)),2),U2106)))</f>
        <v>Effectuez l’étape 1</v>
      </c>
      <c r="P2106" s="3">
        <f t="shared" si="32"/>
        <v>0</v>
      </c>
      <c r="R2106" s="110" t="e">
        <f>IF(revenueReduction&gt;0.3,MAX(IF($B2106="Non - avec lien de dépendance",MIN(1129,H2106,$C2106)*overallRate,MIN(1129,H2106)*overallRate),ROUND(MAX(IF($B2106="Non - avec lien de dépendance",0,MIN((0.75*H2106),847)),MIN(H2106,(0.75*$C2106),847)),2)),IF($B2106="Non - avec lien de dépendance",MIN(1129,H2106,$C2106)*overallRate,MIN(1129,H2106)*overallRate))</f>
        <v>#VALUE!</v>
      </c>
      <c r="S2106" s="110" t="e">
        <f>IF(revenueReduction&gt;0.3,MAX(IF($B2106="Non - avec lien de dépendance",MIN(1129,I2106,$C2106)*overallRate,MIN(1129,I2106)*overallRate),ROUND(MAX(IF($B2106="Non - avec lien de dépendance",0,MIN((0.75*I2106),847)),MIN(I2106,(0.75*$C2106),847)),2)),IF($B2106="Non - avec lien de dépendance",MIN(1129,I2106,$C2106)*overallRate,MIN(1129,I2106)*overallRate))</f>
        <v>#VALUE!</v>
      </c>
      <c r="T2106" s="110" t="e">
        <f>IF(revenueReduction&gt;0.3,MAX(IF($B2106="Non - avec lien de dépendance",MIN(1129,J2106,$C2106)*overallRate,MIN(1129,J2106)*overallRate),ROUND(MAX(IF($B2106="Non - avec lien de dépendance",0,MIN((0.75*J2106),847)),MIN(J2106,(0.75*$C2106),847)),2)),IF($B2106="Non - avec lien de dépendance",MIN(1129,J2106,$C2106)*overallRate,MIN(1129,J2106)*overallRate))</f>
        <v>#VALUE!</v>
      </c>
      <c r="U2106" s="110" t="e">
        <f>IF(revenueReduction&gt;0.3,MAX(IF($B2106="Non - avec lien de dépendance",MIN(1129,K2106,$C2106)*overallRate,MIN(1129,K2106)*overallRate),ROUND(MAX(IF($B2106="Non - avec lien de dépendance",0,MIN((0.75*K2106),847)),MIN(K2106,(0.75*$C2106),847)),2)),IF($B2106="Non - avec lien de dépendance",MIN(1129,K2106,$C2106)*overallRate,MIN(1129,K2106)*overallRate))</f>
        <v>#VALUE!</v>
      </c>
    </row>
    <row r="2107" spans="12:21" x14ac:dyDescent="0.5">
      <c r="L2107" s="56" t="str">
        <f>IF(ISTEXT(overallRate),"Effectuez l’étape 1",IF(OR(COUNT($C2107,H2107)&lt;&gt;2,overallRate=0),0,IF(D2107="Oui",ROUND(MAX(IF($B2107="Non - avec lien de dépendance",0,MIN((0.75*H2107),847)),MIN(H2107,(0.75*$C2107),847)),2),R2107)))</f>
        <v>Effectuez l’étape 1</v>
      </c>
      <c r="M2107" s="56" t="str">
        <f>IF(ISTEXT(overallRate),"Effectuez l’étape 1",IF(OR(COUNT($C2107,I2107)&lt;&gt;2,overallRate=0),0,IF(E2107="Yes",ROUND(MAX(IF($B2107="Non - avec lien de dépendance",0,MIN((0.75*I2107),847)),MIN(I2107,(0.75*$C2107),847)),2),S2107)))</f>
        <v>Effectuez l’étape 1</v>
      </c>
      <c r="N2107" s="56" t="str">
        <f>IF(ISTEXT(overallRate),"Effectuez l’étape 1",IF(OR(COUNT($C2107,J2107)&lt;&gt;2,overallRate=0),0,IF(F2107="Yes",ROUND(MAX(IF($B2107="Non - avec lien de dépendance",0,MIN((0.75*J2107),847)),MIN(J2107,(0.75*$C2107),847)),2),T2107)))</f>
        <v>Effectuez l’étape 1</v>
      </c>
      <c r="O2107" s="56" t="str">
        <f>IF(ISTEXT(overallRate),"Effectuez l’étape 1",IF(OR(COUNT($C2107,K2107)&lt;&gt;2,overallRate=0),0,IF(G2107="Yes",ROUND(MAX(IF($B2107="Non - avec lien de dépendance",0,MIN((0.75*K2107),847)),MIN(K2107,(0.75*$C2107),847)),2),U2107)))</f>
        <v>Effectuez l’étape 1</v>
      </c>
      <c r="P2107" s="3">
        <f t="shared" si="32"/>
        <v>0</v>
      </c>
      <c r="R2107" s="110" t="e">
        <f>IF(revenueReduction&gt;0.3,MAX(IF($B2107="Non - avec lien de dépendance",MIN(1129,H2107,$C2107)*overallRate,MIN(1129,H2107)*overallRate),ROUND(MAX(IF($B2107="Non - avec lien de dépendance",0,MIN((0.75*H2107),847)),MIN(H2107,(0.75*$C2107),847)),2)),IF($B2107="Non - avec lien de dépendance",MIN(1129,H2107,$C2107)*overallRate,MIN(1129,H2107)*overallRate))</f>
        <v>#VALUE!</v>
      </c>
      <c r="S2107" s="110" t="e">
        <f>IF(revenueReduction&gt;0.3,MAX(IF($B2107="Non - avec lien de dépendance",MIN(1129,I2107,$C2107)*overallRate,MIN(1129,I2107)*overallRate),ROUND(MAX(IF($B2107="Non - avec lien de dépendance",0,MIN((0.75*I2107),847)),MIN(I2107,(0.75*$C2107),847)),2)),IF($B2107="Non - avec lien de dépendance",MIN(1129,I2107,$C2107)*overallRate,MIN(1129,I2107)*overallRate))</f>
        <v>#VALUE!</v>
      </c>
      <c r="T2107" s="110" t="e">
        <f>IF(revenueReduction&gt;0.3,MAX(IF($B2107="Non - avec lien de dépendance",MIN(1129,J2107,$C2107)*overallRate,MIN(1129,J2107)*overallRate),ROUND(MAX(IF($B2107="Non - avec lien de dépendance",0,MIN((0.75*J2107),847)),MIN(J2107,(0.75*$C2107),847)),2)),IF($B2107="Non - avec lien de dépendance",MIN(1129,J2107,$C2107)*overallRate,MIN(1129,J2107)*overallRate))</f>
        <v>#VALUE!</v>
      </c>
      <c r="U2107" s="110" t="e">
        <f>IF(revenueReduction&gt;0.3,MAX(IF($B2107="Non - avec lien de dépendance",MIN(1129,K2107,$C2107)*overallRate,MIN(1129,K2107)*overallRate),ROUND(MAX(IF($B2107="Non - avec lien de dépendance",0,MIN((0.75*K2107),847)),MIN(K2107,(0.75*$C2107),847)),2)),IF($B2107="Non - avec lien de dépendance",MIN(1129,K2107,$C2107)*overallRate,MIN(1129,K2107)*overallRate))</f>
        <v>#VALUE!</v>
      </c>
    </row>
    <row r="2108" spans="12:21" x14ac:dyDescent="0.5">
      <c r="L2108" s="56" t="str">
        <f>IF(ISTEXT(overallRate),"Effectuez l’étape 1",IF(OR(COUNT($C2108,H2108)&lt;&gt;2,overallRate=0),0,IF(D2108="Oui",ROUND(MAX(IF($B2108="Non - avec lien de dépendance",0,MIN((0.75*H2108),847)),MIN(H2108,(0.75*$C2108),847)),2),R2108)))</f>
        <v>Effectuez l’étape 1</v>
      </c>
      <c r="M2108" s="56" t="str">
        <f>IF(ISTEXT(overallRate),"Effectuez l’étape 1",IF(OR(COUNT($C2108,I2108)&lt;&gt;2,overallRate=0),0,IF(E2108="Yes",ROUND(MAX(IF($B2108="Non - avec lien de dépendance",0,MIN((0.75*I2108),847)),MIN(I2108,(0.75*$C2108),847)),2),S2108)))</f>
        <v>Effectuez l’étape 1</v>
      </c>
      <c r="N2108" s="56" t="str">
        <f>IF(ISTEXT(overallRate),"Effectuez l’étape 1",IF(OR(COUNT($C2108,J2108)&lt;&gt;2,overallRate=0),0,IF(F2108="Yes",ROUND(MAX(IF($B2108="Non - avec lien de dépendance",0,MIN((0.75*J2108),847)),MIN(J2108,(0.75*$C2108),847)),2),T2108)))</f>
        <v>Effectuez l’étape 1</v>
      </c>
      <c r="O2108" s="56" t="str">
        <f>IF(ISTEXT(overallRate),"Effectuez l’étape 1",IF(OR(COUNT($C2108,K2108)&lt;&gt;2,overallRate=0),0,IF(G2108="Yes",ROUND(MAX(IF($B2108="Non - avec lien de dépendance",0,MIN((0.75*K2108),847)),MIN(K2108,(0.75*$C2108),847)),2),U2108)))</f>
        <v>Effectuez l’étape 1</v>
      </c>
      <c r="P2108" s="3">
        <f t="shared" si="32"/>
        <v>0</v>
      </c>
      <c r="R2108" s="110" t="e">
        <f>IF(revenueReduction&gt;0.3,MAX(IF($B2108="Non - avec lien de dépendance",MIN(1129,H2108,$C2108)*overallRate,MIN(1129,H2108)*overallRate),ROUND(MAX(IF($B2108="Non - avec lien de dépendance",0,MIN((0.75*H2108),847)),MIN(H2108,(0.75*$C2108),847)),2)),IF($B2108="Non - avec lien de dépendance",MIN(1129,H2108,$C2108)*overallRate,MIN(1129,H2108)*overallRate))</f>
        <v>#VALUE!</v>
      </c>
      <c r="S2108" s="110" t="e">
        <f>IF(revenueReduction&gt;0.3,MAX(IF($B2108="Non - avec lien de dépendance",MIN(1129,I2108,$C2108)*overallRate,MIN(1129,I2108)*overallRate),ROUND(MAX(IF($B2108="Non - avec lien de dépendance",0,MIN((0.75*I2108),847)),MIN(I2108,(0.75*$C2108),847)),2)),IF($B2108="Non - avec lien de dépendance",MIN(1129,I2108,$C2108)*overallRate,MIN(1129,I2108)*overallRate))</f>
        <v>#VALUE!</v>
      </c>
      <c r="T2108" s="110" t="e">
        <f>IF(revenueReduction&gt;0.3,MAX(IF($B2108="Non - avec lien de dépendance",MIN(1129,J2108,$C2108)*overallRate,MIN(1129,J2108)*overallRate),ROUND(MAX(IF($B2108="Non - avec lien de dépendance",0,MIN((0.75*J2108),847)),MIN(J2108,(0.75*$C2108),847)),2)),IF($B2108="Non - avec lien de dépendance",MIN(1129,J2108,$C2108)*overallRate,MIN(1129,J2108)*overallRate))</f>
        <v>#VALUE!</v>
      </c>
      <c r="U2108" s="110" t="e">
        <f>IF(revenueReduction&gt;0.3,MAX(IF($B2108="Non - avec lien de dépendance",MIN(1129,K2108,$C2108)*overallRate,MIN(1129,K2108)*overallRate),ROUND(MAX(IF($B2108="Non - avec lien de dépendance",0,MIN((0.75*K2108),847)),MIN(K2108,(0.75*$C2108),847)),2)),IF($B2108="Non - avec lien de dépendance",MIN(1129,K2108,$C2108)*overallRate,MIN(1129,K2108)*overallRate))</f>
        <v>#VALUE!</v>
      </c>
    </row>
    <row r="2109" spans="12:21" x14ac:dyDescent="0.5">
      <c r="L2109" s="56" t="str">
        <f>IF(ISTEXT(overallRate),"Effectuez l’étape 1",IF(OR(COUNT($C2109,H2109)&lt;&gt;2,overallRate=0),0,IF(D2109="Oui",ROUND(MAX(IF($B2109="Non - avec lien de dépendance",0,MIN((0.75*H2109),847)),MIN(H2109,(0.75*$C2109),847)),2),R2109)))</f>
        <v>Effectuez l’étape 1</v>
      </c>
      <c r="M2109" s="56" t="str">
        <f>IF(ISTEXT(overallRate),"Effectuez l’étape 1",IF(OR(COUNT($C2109,I2109)&lt;&gt;2,overallRate=0),0,IF(E2109="Yes",ROUND(MAX(IF($B2109="Non - avec lien de dépendance",0,MIN((0.75*I2109),847)),MIN(I2109,(0.75*$C2109),847)),2),S2109)))</f>
        <v>Effectuez l’étape 1</v>
      </c>
      <c r="N2109" s="56" t="str">
        <f>IF(ISTEXT(overallRate),"Effectuez l’étape 1",IF(OR(COUNT($C2109,J2109)&lt;&gt;2,overallRate=0),0,IF(F2109="Yes",ROUND(MAX(IF($B2109="Non - avec lien de dépendance",0,MIN((0.75*J2109),847)),MIN(J2109,(0.75*$C2109),847)),2),T2109)))</f>
        <v>Effectuez l’étape 1</v>
      </c>
      <c r="O2109" s="56" t="str">
        <f>IF(ISTEXT(overallRate),"Effectuez l’étape 1",IF(OR(COUNT($C2109,K2109)&lt;&gt;2,overallRate=0),0,IF(G2109="Yes",ROUND(MAX(IF($B2109="Non - avec lien de dépendance",0,MIN((0.75*K2109),847)),MIN(K2109,(0.75*$C2109),847)),2),U2109)))</f>
        <v>Effectuez l’étape 1</v>
      </c>
      <c r="P2109" s="3">
        <f t="shared" si="32"/>
        <v>0</v>
      </c>
      <c r="R2109" s="110" t="e">
        <f>IF(revenueReduction&gt;0.3,MAX(IF($B2109="Non - avec lien de dépendance",MIN(1129,H2109,$C2109)*overallRate,MIN(1129,H2109)*overallRate),ROUND(MAX(IF($B2109="Non - avec lien de dépendance",0,MIN((0.75*H2109),847)),MIN(H2109,(0.75*$C2109),847)),2)),IF($B2109="Non - avec lien de dépendance",MIN(1129,H2109,$C2109)*overallRate,MIN(1129,H2109)*overallRate))</f>
        <v>#VALUE!</v>
      </c>
      <c r="S2109" s="110" t="e">
        <f>IF(revenueReduction&gt;0.3,MAX(IF($B2109="Non - avec lien de dépendance",MIN(1129,I2109,$C2109)*overallRate,MIN(1129,I2109)*overallRate),ROUND(MAX(IF($B2109="Non - avec lien de dépendance",0,MIN((0.75*I2109),847)),MIN(I2109,(0.75*$C2109),847)),2)),IF($B2109="Non - avec lien de dépendance",MIN(1129,I2109,$C2109)*overallRate,MIN(1129,I2109)*overallRate))</f>
        <v>#VALUE!</v>
      </c>
      <c r="T2109" s="110" t="e">
        <f>IF(revenueReduction&gt;0.3,MAX(IF($B2109="Non - avec lien de dépendance",MIN(1129,J2109,$C2109)*overallRate,MIN(1129,J2109)*overallRate),ROUND(MAX(IF($B2109="Non - avec lien de dépendance",0,MIN((0.75*J2109),847)),MIN(J2109,(0.75*$C2109),847)),2)),IF($B2109="Non - avec lien de dépendance",MIN(1129,J2109,$C2109)*overallRate,MIN(1129,J2109)*overallRate))</f>
        <v>#VALUE!</v>
      </c>
      <c r="U2109" s="110" t="e">
        <f>IF(revenueReduction&gt;0.3,MAX(IF($B2109="Non - avec lien de dépendance",MIN(1129,K2109,$C2109)*overallRate,MIN(1129,K2109)*overallRate),ROUND(MAX(IF($B2109="Non - avec lien de dépendance",0,MIN((0.75*K2109),847)),MIN(K2109,(0.75*$C2109),847)),2)),IF($B2109="Non - avec lien de dépendance",MIN(1129,K2109,$C2109)*overallRate,MIN(1129,K2109)*overallRate))</f>
        <v>#VALUE!</v>
      </c>
    </row>
    <row r="2110" spans="12:21" x14ac:dyDescent="0.5">
      <c r="L2110" s="56" t="str">
        <f>IF(ISTEXT(overallRate),"Effectuez l’étape 1",IF(OR(COUNT($C2110,H2110)&lt;&gt;2,overallRate=0),0,IF(D2110="Oui",ROUND(MAX(IF($B2110="Non - avec lien de dépendance",0,MIN((0.75*H2110),847)),MIN(H2110,(0.75*$C2110),847)),2),R2110)))</f>
        <v>Effectuez l’étape 1</v>
      </c>
      <c r="M2110" s="56" t="str">
        <f>IF(ISTEXT(overallRate),"Effectuez l’étape 1",IF(OR(COUNT($C2110,I2110)&lt;&gt;2,overallRate=0),0,IF(E2110="Yes",ROUND(MAX(IF($B2110="Non - avec lien de dépendance",0,MIN((0.75*I2110),847)),MIN(I2110,(0.75*$C2110),847)),2),S2110)))</f>
        <v>Effectuez l’étape 1</v>
      </c>
      <c r="N2110" s="56" t="str">
        <f>IF(ISTEXT(overallRate),"Effectuez l’étape 1",IF(OR(COUNT($C2110,J2110)&lt;&gt;2,overallRate=0),0,IF(F2110="Yes",ROUND(MAX(IF($B2110="Non - avec lien de dépendance",0,MIN((0.75*J2110),847)),MIN(J2110,(0.75*$C2110),847)),2),T2110)))</f>
        <v>Effectuez l’étape 1</v>
      </c>
      <c r="O2110" s="56" t="str">
        <f>IF(ISTEXT(overallRate),"Effectuez l’étape 1",IF(OR(COUNT($C2110,K2110)&lt;&gt;2,overallRate=0),0,IF(G2110="Yes",ROUND(MAX(IF($B2110="Non - avec lien de dépendance",0,MIN((0.75*K2110),847)),MIN(K2110,(0.75*$C2110),847)),2),U2110)))</f>
        <v>Effectuez l’étape 1</v>
      </c>
      <c r="P2110" s="3">
        <f t="shared" si="32"/>
        <v>0</v>
      </c>
      <c r="R2110" s="110" t="e">
        <f>IF(revenueReduction&gt;0.3,MAX(IF($B2110="Non - avec lien de dépendance",MIN(1129,H2110,$C2110)*overallRate,MIN(1129,H2110)*overallRate),ROUND(MAX(IF($B2110="Non - avec lien de dépendance",0,MIN((0.75*H2110),847)),MIN(H2110,(0.75*$C2110),847)),2)),IF($B2110="Non - avec lien de dépendance",MIN(1129,H2110,$C2110)*overallRate,MIN(1129,H2110)*overallRate))</f>
        <v>#VALUE!</v>
      </c>
      <c r="S2110" s="110" t="e">
        <f>IF(revenueReduction&gt;0.3,MAX(IF($B2110="Non - avec lien de dépendance",MIN(1129,I2110,$C2110)*overallRate,MIN(1129,I2110)*overallRate),ROUND(MAX(IF($B2110="Non - avec lien de dépendance",0,MIN((0.75*I2110),847)),MIN(I2110,(0.75*$C2110),847)),2)),IF($B2110="Non - avec lien de dépendance",MIN(1129,I2110,$C2110)*overallRate,MIN(1129,I2110)*overallRate))</f>
        <v>#VALUE!</v>
      </c>
      <c r="T2110" s="110" t="e">
        <f>IF(revenueReduction&gt;0.3,MAX(IF($B2110="Non - avec lien de dépendance",MIN(1129,J2110,$C2110)*overallRate,MIN(1129,J2110)*overallRate),ROUND(MAX(IF($B2110="Non - avec lien de dépendance",0,MIN((0.75*J2110),847)),MIN(J2110,(0.75*$C2110),847)),2)),IF($B2110="Non - avec lien de dépendance",MIN(1129,J2110,$C2110)*overallRate,MIN(1129,J2110)*overallRate))</f>
        <v>#VALUE!</v>
      </c>
      <c r="U2110" s="110" t="e">
        <f>IF(revenueReduction&gt;0.3,MAX(IF($B2110="Non - avec lien de dépendance",MIN(1129,K2110,$C2110)*overallRate,MIN(1129,K2110)*overallRate),ROUND(MAX(IF($B2110="Non - avec lien de dépendance",0,MIN((0.75*K2110),847)),MIN(K2110,(0.75*$C2110),847)),2)),IF($B2110="Non - avec lien de dépendance",MIN(1129,K2110,$C2110)*overallRate,MIN(1129,K2110)*overallRate))</f>
        <v>#VALUE!</v>
      </c>
    </row>
    <row r="2111" spans="12:21" x14ac:dyDescent="0.5">
      <c r="L2111" s="56" t="str">
        <f>IF(ISTEXT(overallRate),"Effectuez l’étape 1",IF(OR(COUNT($C2111,H2111)&lt;&gt;2,overallRate=0),0,IF(D2111="Oui",ROUND(MAX(IF($B2111="Non - avec lien de dépendance",0,MIN((0.75*H2111),847)),MIN(H2111,(0.75*$C2111),847)),2),R2111)))</f>
        <v>Effectuez l’étape 1</v>
      </c>
      <c r="M2111" s="56" t="str">
        <f>IF(ISTEXT(overallRate),"Effectuez l’étape 1",IF(OR(COUNT($C2111,I2111)&lt;&gt;2,overallRate=0),0,IF(E2111="Yes",ROUND(MAX(IF($B2111="Non - avec lien de dépendance",0,MIN((0.75*I2111),847)),MIN(I2111,(0.75*$C2111),847)),2),S2111)))</f>
        <v>Effectuez l’étape 1</v>
      </c>
      <c r="N2111" s="56" t="str">
        <f>IF(ISTEXT(overallRate),"Effectuez l’étape 1",IF(OR(COUNT($C2111,J2111)&lt;&gt;2,overallRate=0),0,IF(F2111="Yes",ROUND(MAX(IF($B2111="Non - avec lien de dépendance",0,MIN((0.75*J2111),847)),MIN(J2111,(0.75*$C2111),847)),2),T2111)))</f>
        <v>Effectuez l’étape 1</v>
      </c>
      <c r="O2111" s="56" t="str">
        <f>IF(ISTEXT(overallRate),"Effectuez l’étape 1",IF(OR(COUNT($C2111,K2111)&lt;&gt;2,overallRate=0),0,IF(G2111="Yes",ROUND(MAX(IF($B2111="Non - avec lien de dépendance",0,MIN((0.75*K2111),847)),MIN(K2111,(0.75*$C2111),847)),2),U2111)))</f>
        <v>Effectuez l’étape 1</v>
      </c>
      <c r="P2111" s="3">
        <f t="shared" si="32"/>
        <v>0</v>
      </c>
      <c r="R2111" s="110" t="e">
        <f>IF(revenueReduction&gt;0.3,MAX(IF($B2111="Non - avec lien de dépendance",MIN(1129,H2111,$C2111)*overallRate,MIN(1129,H2111)*overallRate),ROUND(MAX(IF($B2111="Non - avec lien de dépendance",0,MIN((0.75*H2111),847)),MIN(H2111,(0.75*$C2111),847)),2)),IF($B2111="Non - avec lien de dépendance",MIN(1129,H2111,$C2111)*overallRate,MIN(1129,H2111)*overallRate))</f>
        <v>#VALUE!</v>
      </c>
      <c r="S2111" s="110" t="e">
        <f>IF(revenueReduction&gt;0.3,MAX(IF($B2111="Non - avec lien de dépendance",MIN(1129,I2111,$C2111)*overallRate,MIN(1129,I2111)*overallRate),ROUND(MAX(IF($B2111="Non - avec lien de dépendance",0,MIN((0.75*I2111),847)),MIN(I2111,(0.75*$C2111),847)),2)),IF($B2111="Non - avec lien de dépendance",MIN(1129,I2111,$C2111)*overallRate,MIN(1129,I2111)*overallRate))</f>
        <v>#VALUE!</v>
      </c>
      <c r="T2111" s="110" t="e">
        <f>IF(revenueReduction&gt;0.3,MAX(IF($B2111="Non - avec lien de dépendance",MIN(1129,J2111,$C2111)*overallRate,MIN(1129,J2111)*overallRate),ROUND(MAX(IF($B2111="Non - avec lien de dépendance",0,MIN((0.75*J2111),847)),MIN(J2111,(0.75*$C2111),847)),2)),IF($B2111="Non - avec lien de dépendance",MIN(1129,J2111,$C2111)*overallRate,MIN(1129,J2111)*overallRate))</f>
        <v>#VALUE!</v>
      </c>
      <c r="U2111" s="110" t="e">
        <f>IF(revenueReduction&gt;0.3,MAX(IF($B2111="Non - avec lien de dépendance",MIN(1129,K2111,$C2111)*overallRate,MIN(1129,K2111)*overallRate),ROUND(MAX(IF($B2111="Non - avec lien de dépendance",0,MIN((0.75*K2111),847)),MIN(K2111,(0.75*$C2111),847)),2)),IF($B2111="Non - avec lien de dépendance",MIN(1129,K2111,$C2111)*overallRate,MIN(1129,K2111)*overallRate))</f>
        <v>#VALUE!</v>
      </c>
    </row>
    <row r="2112" spans="12:21" x14ac:dyDescent="0.5">
      <c r="L2112" s="56" t="str">
        <f>IF(ISTEXT(overallRate),"Effectuez l’étape 1",IF(OR(COUNT($C2112,H2112)&lt;&gt;2,overallRate=0),0,IF(D2112="Oui",ROUND(MAX(IF($B2112="Non - avec lien de dépendance",0,MIN((0.75*H2112),847)),MIN(H2112,(0.75*$C2112),847)),2),R2112)))</f>
        <v>Effectuez l’étape 1</v>
      </c>
      <c r="M2112" s="56" t="str">
        <f>IF(ISTEXT(overallRate),"Effectuez l’étape 1",IF(OR(COUNT($C2112,I2112)&lt;&gt;2,overallRate=0),0,IF(E2112="Yes",ROUND(MAX(IF($B2112="Non - avec lien de dépendance",0,MIN((0.75*I2112),847)),MIN(I2112,(0.75*$C2112),847)),2),S2112)))</f>
        <v>Effectuez l’étape 1</v>
      </c>
      <c r="N2112" s="56" t="str">
        <f>IF(ISTEXT(overallRate),"Effectuez l’étape 1",IF(OR(COUNT($C2112,J2112)&lt;&gt;2,overallRate=0),0,IF(F2112="Yes",ROUND(MAX(IF($B2112="Non - avec lien de dépendance",0,MIN((0.75*J2112),847)),MIN(J2112,(0.75*$C2112),847)),2),T2112)))</f>
        <v>Effectuez l’étape 1</v>
      </c>
      <c r="O2112" s="56" t="str">
        <f>IF(ISTEXT(overallRate),"Effectuez l’étape 1",IF(OR(COUNT($C2112,K2112)&lt;&gt;2,overallRate=0),0,IF(G2112="Yes",ROUND(MAX(IF($B2112="Non - avec lien de dépendance",0,MIN((0.75*K2112),847)),MIN(K2112,(0.75*$C2112),847)),2),U2112)))</f>
        <v>Effectuez l’étape 1</v>
      </c>
      <c r="P2112" s="3">
        <f t="shared" si="32"/>
        <v>0</v>
      </c>
      <c r="R2112" s="110" t="e">
        <f>IF(revenueReduction&gt;0.3,MAX(IF($B2112="Non - avec lien de dépendance",MIN(1129,H2112,$C2112)*overallRate,MIN(1129,H2112)*overallRate),ROUND(MAX(IF($B2112="Non - avec lien de dépendance",0,MIN((0.75*H2112),847)),MIN(H2112,(0.75*$C2112),847)),2)),IF($B2112="Non - avec lien de dépendance",MIN(1129,H2112,$C2112)*overallRate,MIN(1129,H2112)*overallRate))</f>
        <v>#VALUE!</v>
      </c>
      <c r="S2112" s="110" t="e">
        <f>IF(revenueReduction&gt;0.3,MAX(IF($B2112="Non - avec lien de dépendance",MIN(1129,I2112,$C2112)*overallRate,MIN(1129,I2112)*overallRate),ROUND(MAX(IF($B2112="Non - avec lien de dépendance",0,MIN((0.75*I2112),847)),MIN(I2112,(0.75*$C2112),847)),2)),IF($B2112="Non - avec lien de dépendance",MIN(1129,I2112,$C2112)*overallRate,MIN(1129,I2112)*overallRate))</f>
        <v>#VALUE!</v>
      </c>
      <c r="T2112" s="110" t="e">
        <f>IF(revenueReduction&gt;0.3,MAX(IF($B2112="Non - avec lien de dépendance",MIN(1129,J2112,$C2112)*overallRate,MIN(1129,J2112)*overallRate),ROUND(MAX(IF($B2112="Non - avec lien de dépendance",0,MIN((0.75*J2112),847)),MIN(J2112,(0.75*$C2112),847)),2)),IF($B2112="Non - avec lien de dépendance",MIN(1129,J2112,$C2112)*overallRate,MIN(1129,J2112)*overallRate))</f>
        <v>#VALUE!</v>
      </c>
      <c r="U2112" s="110" t="e">
        <f>IF(revenueReduction&gt;0.3,MAX(IF($B2112="Non - avec lien de dépendance",MIN(1129,K2112,$C2112)*overallRate,MIN(1129,K2112)*overallRate),ROUND(MAX(IF($B2112="Non - avec lien de dépendance",0,MIN((0.75*K2112),847)),MIN(K2112,(0.75*$C2112),847)),2)),IF($B2112="Non - avec lien de dépendance",MIN(1129,K2112,$C2112)*overallRate,MIN(1129,K2112)*overallRate))</f>
        <v>#VALUE!</v>
      </c>
    </row>
    <row r="2113" spans="12:21" x14ac:dyDescent="0.5">
      <c r="L2113" s="56" t="str">
        <f>IF(ISTEXT(overallRate),"Effectuez l’étape 1",IF(OR(COUNT($C2113,H2113)&lt;&gt;2,overallRate=0),0,IF(D2113="Oui",ROUND(MAX(IF($B2113="Non - avec lien de dépendance",0,MIN((0.75*H2113),847)),MIN(H2113,(0.75*$C2113),847)),2),R2113)))</f>
        <v>Effectuez l’étape 1</v>
      </c>
      <c r="M2113" s="56" t="str">
        <f>IF(ISTEXT(overallRate),"Effectuez l’étape 1",IF(OR(COUNT($C2113,I2113)&lt;&gt;2,overallRate=0),0,IF(E2113="Yes",ROUND(MAX(IF($B2113="Non - avec lien de dépendance",0,MIN((0.75*I2113),847)),MIN(I2113,(0.75*$C2113),847)),2),S2113)))</f>
        <v>Effectuez l’étape 1</v>
      </c>
      <c r="N2113" s="56" t="str">
        <f>IF(ISTEXT(overallRate),"Effectuez l’étape 1",IF(OR(COUNT($C2113,J2113)&lt;&gt;2,overallRate=0),0,IF(F2113="Yes",ROUND(MAX(IF($B2113="Non - avec lien de dépendance",0,MIN((0.75*J2113),847)),MIN(J2113,(0.75*$C2113),847)),2),T2113)))</f>
        <v>Effectuez l’étape 1</v>
      </c>
      <c r="O2113" s="56" t="str">
        <f>IF(ISTEXT(overallRate),"Effectuez l’étape 1",IF(OR(COUNT($C2113,K2113)&lt;&gt;2,overallRate=0),0,IF(G2113="Yes",ROUND(MAX(IF($B2113="Non - avec lien de dépendance",0,MIN((0.75*K2113),847)),MIN(K2113,(0.75*$C2113),847)),2),U2113)))</f>
        <v>Effectuez l’étape 1</v>
      </c>
      <c r="P2113" s="3">
        <f t="shared" si="32"/>
        <v>0</v>
      </c>
      <c r="R2113" s="110" t="e">
        <f>IF(revenueReduction&gt;0.3,MAX(IF($B2113="Non - avec lien de dépendance",MIN(1129,H2113,$C2113)*overallRate,MIN(1129,H2113)*overallRate),ROUND(MAX(IF($B2113="Non - avec lien de dépendance",0,MIN((0.75*H2113),847)),MIN(H2113,(0.75*$C2113),847)),2)),IF($B2113="Non - avec lien de dépendance",MIN(1129,H2113,$C2113)*overallRate,MIN(1129,H2113)*overallRate))</f>
        <v>#VALUE!</v>
      </c>
      <c r="S2113" s="110" t="e">
        <f>IF(revenueReduction&gt;0.3,MAX(IF($B2113="Non - avec lien de dépendance",MIN(1129,I2113,$C2113)*overallRate,MIN(1129,I2113)*overallRate),ROUND(MAX(IF($B2113="Non - avec lien de dépendance",0,MIN((0.75*I2113),847)),MIN(I2113,(0.75*$C2113),847)),2)),IF($B2113="Non - avec lien de dépendance",MIN(1129,I2113,$C2113)*overallRate,MIN(1129,I2113)*overallRate))</f>
        <v>#VALUE!</v>
      </c>
      <c r="T2113" s="110" t="e">
        <f>IF(revenueReduction&gt;0.3,MAX(IF($B2113="Non - avec lien de dépendance",MIN(1129,J2113,$C2113)*overallRate,MIN(1129,J2113)*overallRate),ROUND(MAX(IF($B2113="Non - avec lien de dépendance",0,MIN((0.75*J2113),847)),MIN(J2113,(0.75*$C2113),847)),2)),IF($B2113="Non - avec lien de dépendance",MIN(1129,J2113,$C2113)*overallRate,MIN(1129,J2113)*overallRate))</f>
        <v>#VALUE!</v>
      </c>
      <c r="U2113" s="110" t="e">
        <f>IF(revenueReduction&gt;0.3,MAX(IF($B2113="Non - avec lien de dépendance",MIN(1129,K2113,$C2113)*overallRate,MIN(1129,K2113)*overallRate),ROUND(MAX(IF($B2113="Non - avec lien de dépendance",0,MIN((0.75*K2113),847)),MIN(K2113,(0.75*$C2113),847)),2)),IF($B2113="Non - avec lien de dépendance",MIN(1129,K2113,$C2113)*overallRate,MIN(1129,K2113)*overallRate))</f>
        <v>#VALUE!</v>
      </c>
    </row>
    <row r="2114" spans="12:21" x14ac:dyDescent="0.5">
      <c r="L2114" s="56" t="str">
        <f>IF(ISTEXT(overallRate),"Effectuez l’étape 1",IF(OR(COUNT($C2114,H2114)&lt;&gt;2,overallRate=0),0,IF(D2114="Oui",ROUND(MAX(IF($B2114="Non - avec lien de dépendance",0,MIN((0.75*H2114),847)),MIN(H2114,(0.75*$C2114),847)),2),R2114)))</f>
        <v>Effectuez l’étape 1</v>
      </c>
      <c r="M2114" s="56" t="str">
        <f>IF(ISTEXT(overallRate),"Effectuez l’étape 1",IF(OR(COUNT($C2114,I2114)&lt;&gt;2,overallRate=0),0,IF(E2114="Yes",ROUND(MAX(IF($B2114="Non - avec lien de dépendance",0,MIN((0.75*I2114),847)),MIN(I2114,(0.75*$C2114),847)),2),S2114)))</f>
        <v>Effectuez l’étape 1</v>
      </c>
      <c r="N2114" s="56" t="str">
        <f>IF(ISTEXT(overallRate),"Effectuez l’étape 1",IF(OR(COUNT($C2114,J2114)&lt;&gt;2,overallRate=0),0,IF(F2114="Yes",ROUND(MAX(IF($B2114="Non - avec lien de dépendance",0,MIN((0.75*J2114),847)),MIN(J2114,(0.75*$C2114),847)),2),T2114)))</f>
        <v>Effectuez l’étape 1</v>
      </c>
      <c r="O2114" s="56" t="str">
        <f>IF(ISTEXT(overallRate),"Effectuez l’étape 1",IF(OR(COUNT($C2114,K2114)&lt;&gt;2,overallRate=0),0,IF(G2114="Yes",ROUND(MAX(IF($B2114="Non - avec lien de dépendance",0,MIN((0.75*K2114),847)),MIN(K2114,(0.75*$C2114),847)),2),U2114)))</f>
        <v>Effectuez l’étape 1</v>
      </c>
      <c r="P2114" s="3">
        <f t="shared" si="32"/>
        <v>0</v>
      </c>
      <c r="R2114" s="110" t="e">
        <f>IF(revenueReduction&gt;0.3,MAX(IF($B2114="Non - avec lien de dépendance",MIN(1129,H2114,$C2114)*overallRate,MIN(1129,H2114)*overallRate),ROUND(MAX(IF($B2114="Non - avec lien de dépendance",0,MIN((0.75*H2114),847)),MIN(H2114,(0.75*$C2114),847)),2)),IF($B2114="Non - avec lien de dépendance",MIN(1129,H2114,$C2114)*overallRate,MIN(1129,H2114)*overallRate))</f>
        <v>#VALUE!</v>
      </c>
      <c r="S2114" s="110" t="e">
        <f>IF(revenueReduction&gt;0.3,MAX(IF($B2114="Non - avec lien de dépendance",MIN(1129,I2114,$C2114)*overallRate,MIN(1129,I2114)*overallRate),ROUND(MAX(IF($B2114="Non - avec lien de dépendance",0,MIN((0.75*I2114),847)),MIN(I2114,(0.75*$C2114),847)),2)),IF($B2114="Non - avec lien de dépendance",MIN(1129,I2114,$C2114)*overallRate,MIN(1129,I2114)*overallRate))</f>
        <v>#VALUE!</v>
      </c>
      <c r="T2114" s="110" t="e">
        <f>IF(revenueReduction&gt;0.3,MAX(IF($B2114="Non - avec lien de dépendance",MIN(1129,J2114,$C2114)*overallRate,MIN(1129,J2114)*overallRate),ROUND(MAX(IF($B2114="Non - avec lien de dépendance",0,MIN((0.75*J2114),847)),MIN(J2114,(0.75*$C2114),847)),2)),IF($B2114="Non - avec lien de dépendance",MIN(1129,J2114,$C2114)*overallRate,MIN(1129,J2114)*overallRate))</f>
        <v>#VALUE!</v>
      </c>
      <c r="U2114" s="110" t="e">
        <f>IF(revenueReduction&gt;0.3,MAX(IF($B2114="Non - avec lien de dépendance",MIN(1129,K2114,$C2114)*overallRate,MIN(1129,K2114)*overallRate),ROUND(MAX(IF($B2114="Non - avec lien de dépendance",0,MIN((0.75*K2114),847)),MIN(K2114,(0.75*$C2114),847)),2)),IF($B2114="Non - avec lien de dépendance",MIN(1129,K2114,$C2114)*overallRate,MIN(1129,K2114)*overallRate))</f>
        <v>#VALUE!</v>
      </c>
    </row>
    <row r="2115" spans="12:21" x14ac:dyDescent="0.5">
      <c r="L2115" s="56" t="str">
        <f>IF(ISTEXT(overallRate),"Effectuez l’étape 1",IF(OR(COUNT($C2115,H2115)&lt;&gt;2,overallRate=0),0,IF(D2115="Oui",ROUND(MAX(IF($B2115="Non - avec lien de dépendance",0,MIN((0.75*H2115),847)),MIN(H2115,(0.75*$C2115),847)),2),R2115)))</f>
        <v>Effectuez l’étape 1</v>
      </c>
      <c r="M2115" s="56" t="str">
        <f>IF(ISTEXT(overallRate),"Effectuez l’étape 1",IF(OR(COUNT($C2115,I2115)&lt;&gt;2,overallRate=0),0,IF(E2115="Yes",ROUND(MAX(IF($B2115="Non - avec lien de dépendance",0,MIN((0.75*I2115),847)),MIN(I2115,(0.75*$C2115),847)),2),S2115)))</f>
        <v>Effectuez l’étape 1</v>
      </c>
      <c r="N2115" s="56" t="str">
        <f>IF(ISTEXT(overallRate),"Effectuez l’étape 1",IF(OR(COUNT($C2115,J2115)&lt;&gt;2,overallRate=0),0,IF(F2115="Yes",ROUND(MAX(IF($B2115="Non - avec lien de dépendance",0,MIN((0.75*J2115),847)),MIN(J2115,(0.75*$C2115),847)),2),T2115)))</f>
        <v>Effectuez l’étape 1</v>
      </c>
      <c r="O2115" s="56" t="str">
        <f>IF(ISTEXT(overallRate),"Effectuez l’étape 1",IF(OR(COUNT($C2115,K2115)&lt;&gt;2,overallRate=0),0,IF(G2115="Yes",ROUND(MAX(IF($B2115="Non - avec lien de dépendance",0,MIN((0.75*K2115),847)),MIN(K2115,(0.75*$C2115),847)),2),U2115)))</f>
        <v>Effectuez l’étape 1</v>
      </c>
      <c r="P2115" s="3">
        <f t="shared" si="32"/>
        <v>0</v>
      </c>
      <c r="R2115" s="110" t="e">
        <f>IF(revenueReduction&gt;0.3,MAX(IF($B2115="Non - avec lien de dépendance",MIN(1129,H2115,$C2115)*overallRate,MIN(1129,H2115)*overallRate),ROUND(MAX(IF($B2115="Non - avec lien de dépendance",0,MIN((0.75*H2115),847)),MIN(H2115,(0.75*$C2115),847)),2)),IF($B2115="Non - avec lien de dépendance",MIN(1129,H2115,$C2115)*overallRate,MIN(1129,H2115)*overallRate))</f>
        <v>#VALUE!</v>
      </c>
      <c r="S2115" s="110" t="e">
        <f>IF(revenueReduction&gt;0.3,MAX(IF($B2115="Non - avec lien de dépendance",MIN(1129,I2115,$C2115)*overallRate,MIN(1129,I2115)*overallRate),ROUND(MAX(IF($B2115="Non - avec lien de dépendance",0,MIN((0.75*I2115),847)),MIN(I2115,(0.75*$C2115),847)),2)),IF($B2115="Non - avec lien de dépendance",MIN(1129,I2115,$C2115)*overallRate,MIN(1129,I2115)*overallRate))</f>
        <v>#VALUE!</v>
      </c>
      <c r="T2115" s="110" t="e">
        <f>IF(revenueReduction&gt;0.3,MAX(IF($B2115="Non - avec lien de dépendance",MIN(1129,J2115,$C2115)*overallRate,MIN(1129,J2115)*overallRate),ROUND(MAX(IF($B2115="Non - avec lien de dépendance",0,MIN((0.75*J2115),847)),MIN(J2115,(0.75*$C2115),847)),2)),IF($B2115="Non - avec lien de dépendance",MIN(1129,J2115,$C2115)*overallRate,MIN(1129,J2115)*overallRate))</f>
        <v>#VALUE!</v>
      </c>
      <c r="U2115" s="110" t="e">
        <f>IF(revenueReduction&gt;0.3,MAX(IF($B2115="Non - avec lien de dépendance",MIN(1129,K2115,$C2115)*overallRate,MIN(1129,K2115)*overallRate),ROUND(MAX(IF($B2115="Non - avec lien de dépendance",0,MIN((0.75*K2115),847)),MIN(K2115,(0.75*$C2115),847)),2)),IF($B2115="Non - avec lien de dépendance",MIN(1129,K2115,$C2115)*overallRate,MIN(1129,K2115)*overallRate))</f>
        <v>#VALUE!</v>
      </c>
    </row>
    <row r="2116" spans="12:21" x14ac:dyDescent="0.5">
      <c r="L2116" s="56" t="str">
        <f>IF(ISTEXT(overallRate),"Effectuez l’étape 1",IF(OR(COUNT($C2116,H2116)&lt;&gt;2,overallRate=0),0,IF(D2116="Oui",ROUND(MAX(IF($B2116="Non - avec lien de dépendance",0,MIN((0.75*H2116),847)),MIN(H2116,(0.75*$C2116),847)),2),R2116)))</f>
        <v>Effectuez l’étape 1</v>
      </c>
      <c r="M2116" s="56" t="str">
        <f>IF(ISTEXT(overallRate),"Effectuez l’étape 1",IF(OR(COUNT($C2116,I2116)&lt;&gt;2,overallRate=0),0,IF(E2116="Yes",ROUND(MAX(IF($B2116="Non - avec lien de dépendance",0,MIN((0.75*I2116),847)),MIN(I2116,(0.75*$C2116),847)),2),S2116)))</f>
        <v>Effectuez l’étape 1</v>
      </c>
      <c r="N2116" s="56" t="str">
        <f>IF(ISTEXT(overallRate),"Effectuez l’étape 1",IF(OR(COUNT($C2116,J2116)&lt;&gt;2,overallRate=0),0,IF(F2116="Yes",ROUND(MAX(IF($B2116="Non - avec lien de dépendance",0,MIN((0.75*J2116),847)),MIN(J2116,(0.75*$C2116),847)),2),T2116)))</f>
        <v>Effectuez l’étape 1</v>
      </c>
      <c r="O2116" s="56" t="str">
        <f>IF(ISTEXT(overallRate),"Effectuez l’étape 1",IF(OR(COUNT($C2116,K2116)&lt;&gt;2,overallRate=0),0,IF(G2116="Yes",ROUND(MAX(IF($B2116="Non - avec lien de dépendance",0,MIN((0.75*K2116),847)),MIN(K2116,(0.75*$C2116),847)),2),U2116)))</f>
        <v>Effectuez l’étape 1</v>
      </c>
      <c r="P2116" s="3">
        <f t="shared" si="32"/>
        <v>0</v>
      </c>
      <c r="R2116" s="110" t="e">
        <f>IF(revenueReduction&gt;0.3,MAX(IF($B2116="Non - avec lien de dépendance",MIN(1129,H2116,$C2116)*overallRate,MIN(1129,H2116)*overallRate),ROUND(MAX(IF($B2116="Non - avec lien de dépendance",0,MIN((0.75*H2116),847)),MIN(H2116,(0.75*$C2116),847)),2)),IF($B2116="Non - avec lien de dépendance",MIN(1129,H2116,$C2116)*overallRate,MIN(1129,H2116)*overallRate))</f>
        <v>#VALUE!</v>
      </c>
      <c r="S2116" s="110" t="e">
        <f>IF(revenueReduction&gt;0.3,MAX(IF($B2116="Non - avec lien de dépendance",MIN(1129,I2116,$C2116)*overallRate,MIN(1129,I2116)*overallRate),ROUND(MAX(IF($B2116="Non - avec lien de dépendance",0,MIN((0.75*I2116),847)),MIN(I2116,(0.75*$C2116),847)),2)),IF($B2116="Non - avec lien de dépendance",MIN(1129,I2116,$C2116)*overallRate,MIN(1129,I2116)*overallRate))</f>
        <v>#VALUE!</v>
      </c>
      <c r="T2116" s="110" t="e">
        <f>IF(revenueReduction&gt;0.3,MAX(IF($B2116="Non - avec lien de dépendance",MIN(1129,J2116,$C2116)*overallRate,MIN(1129,J2116)*overallRate),ROUND(MAX(IF($B2116="Non - avec lien de dépendance",0,MIN((0.75*J2116),847)),MIN(J2116,(0.75*$C2116),847)),2)),IF($B2116="Non - avec lien de dépendance",MIN(1129,J2116,$C2116)*overallRate,MIN(1129,J2116)*overallRate))</f>
        <v>#VALUE!</v>
      </c>
      <c r="U2116" s="110" t="e">
        <f>IF(revenueReduction&gt;0.3,MAX(IF($B2116="Non - avec lien de dépendance",MIN(1129,K2116,$C2116)*overallRate,MIN(1129,K2116)*overallRate),ROUND(MAX(IF($B2116="Non - avec lien de dépendance",0,MIN((0.75*K2116),847)),MIN(K2116,(0.75*$C2116),847)),2)),IF($B2116="Non - avec lien de dépendance",MIN(1129,K2116,$C2116)*overallRate,MIN(1129,K2116)*overallRate))</f>
        <v>#VALUE!</v>
      </c>
    </row>
    <row r="2117" spans="12:21" x14ac:dyDescent="0.5">
      <c r="L2117" s="56" t="str">
        <f>IF(ISTEXT(overallRate),"Effectuez l’étape 1",IF(OR(COUNT($C2117,H2117)&lt;&gt;2,overallRate=0),0,IF(D2117="Oui",ROUND(MAX(IF($B2117="Non - avec lien de dépendance",0,MIN((0.75*H2117),847)),MIN(H2117,(0.75*$C2117),847)),2),R2117)))</f>
        <v>Effectuez l’étape 1</v>
      </c>
      <c r="M2117" s="56" t="str">
        <f>IF(ISTEXT(overallRate),"Effectuez l’étape 1",IF(OR(COUNT($C2117,I2117)&lt;&gt;2,overallRate=0),0,IF(E2117="Yes",ROUND(MAX(IF($B2117="Non - avec lien de dépendance",0,MIN((0.75*I2117),847)),MIN(I2117,(0.75*$C2117),847)),2),S2117)))</f>
        <v>Effectuez l’étape 1</v>
      </c>
      <c r="N2117" s="56" t="str">
        <f>IF(ISTEXT(overallRate),"Effectuez l’étape 1",IF(OR(COUNT($C2117,J2117)&lt;&gt;2,overallRate=0),0,IF(F2117="Yes",ROUND(MAX(IF($B2117="Non - avec lien de dépendance",0,MIN((0.75*J2117),847)),MIN(J2117,(0.75*$C2117),847)),2),T2117)))</f>
        <v>Effectuez l’étape 1</v>
      </c>
      <c r="O2117" s="56" t="str">
        <f>IF(ISTEXT(overallRate),"Effectuez l’étape 1",IF(OR(COUNT($C2117,K2117)&lt;&gt;2,overallRate=0),0,IF(G2117="Yes",ROUND(MAX(IF($B2117="Non - avec lien de dépendance",0,MIN((0.75*K2117),847)),MIN(K2117,(0.75*$C2117),847)),2),U2117)))</f>
        <v>Effectuez l’étape 1</v>
      </c>
      <c r="P2117" s="3">
        <f t="shared" si="32"/>
        <v>0</v>
      </c>
      <c r="R2117" s="110" t="e">
        <f>IF(revenueReduction&gt;0.3,MAX(IF($B2117="Non - avec lien de dépendance",MIN(1129,H2117,$C2117)*overallRate,MIN(1129,H2117)*overallRate),ROUND(MAX(IF($B2117="Non - avec lien de dépendance",0,MIN((0.75*H2117),847)),MIN(H2117,(0.75*$C2117),847)),2)),IF($B2117="Non - avec lien de dépendance",MIN(1129,H2117,$C2117)*overallRate,MIN(1129,H2117)*overallRate))</f>
        <v>#VALUE!</v>
      </c>
      <c r="S2117" s="110" t="e">
        <f>IF(revenueReduction&gt;0.3,MAX(IF($B2117="Non - avec lien de dépendance",MIN(1129,I2117,$C2117)*overallRate,MIN(1129,I2117)*overallRate),ROUND(MAX(IF($B2117="Non - avec lien de dépendance",0,MIN((0.75*I2117),847)),MIN(I2117,(0.75*$C2117),847)),2)),IF($B2117="Non - avec lien de dépendance",MIN(1129,I2117,$C2117)*overallRate,MIN(1129,I2117)*overallRate))</f>
        <v>#VALUE!</v>
      </c>
      <c r="T2117" s="110" t="e">
        <f>IF(revenueReduction&gt;0.3,MAX(IF($B2117="Non - avec lien de dépendance",MIN(1129,J2117,$C2117)*overallRate,MIN(1129,J2117)*overallRate),ROUND(MAX(IF($B2117="Non - avec lien de dépendance",0,MIN((0.75*J2117),847)),MIN(J2117,(0.75*$C2117),847)),2)),IF($B2117="Non - avec lien de dépendance",MIN(1129,J2117,$C2117)*overallRate,MIN(1129,J2117)*overallRate))</f>
        <v>#VALUE!</v>
      </c>
      <c r="U2117" s="110" t="e">
        <f>IF(revenueReduction&gt;0.3,MAX(IF($B2117="Non - avec lien de dépendance",MIN(1129,K2117,$C2117)*overallRate,MIN(1129,K2117)*overallRate),ROUND(MAX(IF($B2117="Non - avec lien de dépendance",0,MIN((0.75*K2117),847)),MIN(K2117,(0.75*$C2117),847)),2)),IF($B2117="Non - avec lien de dépendance",MIN(1129,K2117,$C2117)*overallRate,MIN(1129,K2117)*overallRate))</f>
        <v>#VALUE!</v>
      </c>
    </row>
    <row r="2118" spans="12:21" x14ac:dyDescent="0.5">
      <c r="L2118" s="56" t="str">
        <f>IF(ISTEXT(overallRate),"Effectuez l’étape 1",IF(OR(COUNT($C2118,H2118)&lt;&gt;2,overallRate=0),0,IF(D2118="Oui",ROUND(MAX(IF($B2118="Non - avec lien de dépendance",0,MIN((0.75*H2118),847)),MIN(H2118,(0.75*$C2118),847)),2),R2118)))</f>
        <v>Effectuez l’étape 1</v>
      </c>
      <c r="M2118" s="56" t="str">
        <f>IF(ISTEXT(overallRate),"Effectuez l’étape 1",IF(OR(COUNT($C2118,I2118)&lt;&gt;2,overallRate=0),0,IF(E2118="Yes",ROUND(MAX(IF($B2118="Non - avec lien de dépendance",0,MIN((0.75*I2118),847)),MIN(I2118,(0.75*$C2118),847)),2),S2118)))</f>
        <v>Effectuez l’étape 1</v>
      </c>
      <c r="N2118" s="56" t="str">
        <f>IF(ISTEXT(overallRate),"Effectuez l’étape 1",IF(OR(COUNT($C2118,J2118)&lt;&gt;2,overallRate=0),0,IF(F2118="Yes",ROUND(MAX(IF($B2118="Non - avec lien de dépendance",0,MIN((0.75*J2118),847)),MIN(J2118,(0.75*$C2118),847)),2),T2118)))</f>
        <v>Effectuez l’étape 1</v>
      </c>
      <c r="O2118" s="56" t="str">
        <f>IF(ISTEXT(overallRate),"Effectuez l’étape 1",IF(OR(COUNT($C2118,K2118)&lt;&gt;2,overallRate=0),0,IF(G2118="Yes",ROUND(MAX(IF($B2118="Non - avec lien de dépendance",0,MIN((0.75*K2118),847)),MIN(K2118,(0.75*$C2118),847)),2),U2118)))</f>
        <v>Effectuez l’étape 1</v>
      </c>
      <c r="P2118" s="3">
        <f t="shared" si="32"/>
        <v>0</v>
      </c>
      <c r="R2118" s="110" t="e">
        <f>IF(revenueReduction&gt;0.3,MAX(IF($B2118="Non - avec lien de dépendance",MIN(1129,H2118,$C2118)*overallRate,MIN(1129,H2118)*overallRate),ROUND(MAX(IF($B2118="Non - avec lien de dépendance",0,MIN((0.75*H2118),847)),MIN(H2118,(0.75*$C2118),847)),2)),IF($B2118="Non - avec lien de dépendance",MIN(1129,H2118,$C2118)*overallRate,MIN(1129,H2118)*overallRate))</f>
        <v>#VALUE!</v>
      </c>
      <c r="S2118" s="110" t="e">
        <f>IF(revenueReduction&gt;0.3,MAX(IF($B2118="Non - avec lien de dépendance",MIN(1129,I2118,$C2118)*overallRate,MIN(1129,I2118)*overallRate),ROUND(MAX(IF($B2118="Non - avec lien de dépendance",0,MIN((0.75*I2118),847)),MIN(I2118,(0.75*$C2118),847)),2)),IF($B2118="Non - avec lien de dépendance",MIN(1129,I2118,$C2118)*overallRate,MIN(1129,I2118)*overallRate))</f>
        <v>#VALUE!</v>
      </c>
      <c r="T2118" s="110" t="e">
        <f>IF(revenueReduction&gt;0.3,MAX(IF($B2118="Non - avec lien de dépendance",MIN(1129,J2118,$C2118)*overallRate,MIN(1129,J2118)*overallRate),ROUND(MAX(IF($B2118="Non - avec lien de dépendance",0,MIN((0.75*J2118),847)),MIN(J2118,(0.75*$C2118),847)),2)),IF($B2118="Non - avec lien de dépendance",MIN(1129,J2118,$C2118)*overallRate,MIN(1129,J2118)*overallRate))</f>
        <v>#VALUE!</v>
      </c>
      <c r="U2118" s="110" t="e">
        <f>IF(revenueReduction&gt;0.3,MAX(IF($B2118="Non - avec lien de dépendance",MIN(1129,K2118,$C2118)*overallRate,MIN(1129,K2118)*overallRate),ROUND(MAX(IF($B2118="Non - avec lien de dépendance",0,MIN((0.75*K2118),847)),MIN(K2118,(0.75*$C2118),847)),2)),IF($B2118="Non - avec lien de dépendance",MIN(1129,K2118,$C2118)*overallRate,MIN(1129,K2118)*overallRate))</f>
        <v>#VALUE!</v>
      </c>
    </row>
    <row r="2119" spans="12:21" x14ac:dyDescent="0.5">
      <c r="L2119" s="56" t="str">
        <f>IF(ISTEXT(overallRate),"Effectuez l’étape 1",IF(OR(COUNT($C2119,H2119)&lt;&gt;2,overallRate=0),0,IF(D2119="Oui",ROUND(MAX(IF($B2119="Non - avec lien de dépendance",0,MIN((0.75*H2119),847)),MIN(H2119,(0.75*$C2119),847)),2),R2119)))</f>
        <v>Effectuez l’étape 1</v>
      </c>
      <c r="M2119" s="56" t="str">
        <f>IF(ISTEXT(overallRate),"Effectuez l’étape 1",IF(OR(COUNT($C2119,I2119)&lt;&gt;2,overallRate=0),0,IF(E2119="Yes",ROUND(MAX(IF($B2119="Non - avec lien de dépendance",0,MIN((0.75*I2119),847)),MIN(I2119,(0.75*$C2119),847)),2),S2119)))</f>
        <v>Effectuez l’étape 1</v>
      </c>
      <c r="N2119" s="56" t="str">
        <f>IF(ISTEXT(overallRate),"Effectuez l’étape 1",IF(OR(COUNT($C2119,J2119)&lt;&gt;2,overallRate=0),0,IF(F2119="Yes",ROUND(MAX(IF($B2119="Non - avec lien de dépendance",0,MIN((0.75*J2119),847)),MIN(J2119,(0.75*$C2119),847)),2),T2119)))</f>
        <v>Effectuez l’étape 1</v>
      </c>
      <c r="O2119" s="56" t="str">
        <f>IF(ISTEXT(overallRate),"Effectuez l’étape 1",IF(OR(COUNT($C2119,K2119)&lt;&gt;2,overallRate=0),0,IF(G2119="Yes",ROUND(MAX(IF($B2119="Non - avec lien de dépendance",0,MIN((0.75*K2119),847)),MIN(K2119,(0.75*$C2119),847)),2),U2119)))</f>
        <v>Effectuez l’étape 1</v>
      </c>
      <c r="P2119" s="3">
        <f t="shared" ref="P2119:P2182" si="33">IF(AND(COUNT(C2119:K2119)&gt;0,OR(COUNT(C2119:K2119)&lt;&gt;5,ISBLANK(B2119))),"Fill out all amounts",SUM(L2119:O2119))</f>
        <v>0</v>
      </c>
      <c r="R2119" s="110" t="e">
        <f>IF(revenueReduction&gt;0.3,MAX(IF($B2119="Non - avec lien de dépendance",MIN(1129,H2119,$C2119)*overallRate,MIN(1129,H2119)*overallRate),ROUND(MAX(IF($B2119="Non - avec lien de dépendance",0,MIN((0.75*H2119),847)),MIN(H2119,(0.75*$C2119),847)),2)),IF($B2119="Non - avec lien de dépendance",MIN(1129,H2119,$C2119)*overallRate,MIN(1129,H2119)*overallRate))</f>
        <v>#VALUE!</v>
      </c>
      <c r="S2119" s="110" t="e">
        <f>IF(revenueReduction&gt;0.3,MAX(IF($B2119="Non - avec lien de dépendance",MIN(1129,I2119,$C2119)*overallRate,MIN(1129,I2119)*overallRate),ROUND(MAX(IF($B2119="Non - avec lien de dépendance",0,MIN((0.75*I2119),847)),MIN(I2119,(0.75*$C2119),847)),2)),IF($B2119="Non - avec lien de dépendance",MIN(1129,I2119,$C2119)*overallRate,MIN(1129,I2119)*overallRate))</f>
        <v>#VALUE!</v>
      </c>
      <c r="T2119" s="110" t="e">
        <f>IF(revenueReduction&gt;0.3,MAX(IF($B2119="Non - avec lien de dépendance",MIN(1129,J2119,$C2119)*overallRate,MIN(1129,J2119)*overallRate),ROUND(MAX(IF($B2119="Non - avec lien de dépendance",0,MIN((0.75*J2119),847)),MIN(J2119,(0.75*$C2119),847)),2)),IF($B2119="Non - avec lien de dépendance",MIN(1129,J2119,$C2119)*overallRate,MIN(1129,J2119)*overallRate))</f>
        <v>#VALUE!</v>
      </c>
      <c r="U2119" s="110" t="e">
        <f>IF(revenueReduction&gt;0.3,MAX(IF($B2119="Non - avec lien de dépendance",MIN(1129,K2119,$C2119)*overallRate,MIN(1129,K2119)*overallRate),ROUND(MAX(IF($B2119="Non - avec lien de dépendance",0,MIN((0.75*K2119),847)),MIN(K2119,(0.75*$C2119),847)),2)),IF($B2119="Non - avec lien de dépendance",MIN(1129,K2119,$C2119)*overallRate,MIN(1129,K2119)*overallRate))</f>
        <v>#VALUE!</v>
      </c>
    </row>
    <row r="2120" spans="12:21" x14ac:dyDescent="0.5">
      <c r="L2120" s="56" t="str">
        <f>IF(ISTEXT(overallRate),"Effectuez l’étape 1",IF(OR(COUNT($C2120,H2120)&lt;&gt;2,overallRate=0),0,IF(D2120="Oui",ROUND(MAX(IF($B2120="Non - avec lien de dépendance",0,MIN((0.75*H2120),847)),MIN(H2120,(0.75*$C2120),847)),2),R2120)))</f>
        <v>Effectuez l’étape 1</v>
      </c>
      <c r="M2120" s="56" t="str">
        <f>IF(ISTEXT(overallRate),"Effectuez l’étape 1",IF(OR(COUNT($C2120,I2120)&lt;&gt;2,overallRate=0),0,IF(E2120="Yes",ROUND(MAX(IF($B2120="Non - avec lien de dépendance",0,MIN((0.75*I2120),847)),MIN(I2120,(0.75*$C2120),847)),2),S2120)))</f>
        <v>Effectuez l’étape 1</v>
      </c>
      <c r="N2120" s="56" t="str">
        <f>IF(ISTEXT(overallRate),"Effectuez l’étape 1",IF(OR(COUNT($C2120,J2120)&lt;&gt;2,overallRate=0),0,IF(F2120="Yes",ROUND(MAX(IF($B2120="Non - avec lien de dépendance",0,MIN((0.75*J2120),847)),MIN(J2120,(0.75*$C2120),847)),2),T2120)))</f>
        <v>Effectuez l’étape 1</v>
      </c>
      <c r="O2120" s="56" t="str">
        <f>IF(ISTEXT(overallRate),"Effectuez l’étape 1",IF(OR(COUNT($C2120,K2120)&lt;&gt;2,overallRate=0),0,IF(G2120="Yes",ROUND(MAX(IF($B2120="Non - avec lien de dépendance",0,MIN((0.75*K2120),847)),MIN(K2120,(0.75*$C2120),847)),2),U2120)))</f>
        <v>Effectuez l’étape 1</v>
      </c>
      <c r="P2120" s="3">
        <f t="shared" si="33"/>
        <v>0</v>
      </c>
      <c r="R2120" s="110" t="e">
        <f>IF(revenueReduction&gt;0.3,MAX(IF($B2120="Non - avec lien de dépendance",MIN(1129,H2120,$C2120)*overallRate,MIN(1129,H2120)*overallRate),ROUND(MAX(IF($B2120="Non - avec lien de dépendance",0,MIN((0.75*H2120),847)),MIN(H2120,(0.75*$C2120),847)),2)),IF($B2120="Non - avec lien de dépendance",MIN(1129,H2120,$C2120)*overallRate,MIN(1129,H2120)*overallRate))</f>
        <v>#VALUE!</v>
      </c>
      <c r="S2120" s="110" t="e">
        <f>IF(revenueReduction&gt;0.3,MAX(IF($B2120="Non - avec lien de dépendance",MIN(1129,I2120,$C2120)*overallRate,MIN(1129,I2120)*overallRate),ROUND(MAX(IF($B2120="Non - avec lien de dépendance",0,MIN((0.75*I2120),847)),MIN(I2120,(0.75*$C2120),847)),2)),IF($B2120="Non - avec lien de dépendance",MIN(1129,I2120,$C2120)*overallRate,MIN(1129,I2120)*overallRate))</f>
        <v>#VALUE!</v>
      </c>
      <c r="T2120" s="110" t="e">
        <f>IF(revenueReduction&gt;0.3,MAX(IF($B2120="Non - avec lien de dépendance",MIN(1129,J2120,$C2120)*overallRate,MIN(1129,J2120)*overallRate),ROUND(MAX(IF($B2120="Non - avec lien de dépendance",0,MIN((0.75*J2120),847)),MIN(J2120,(0.75*$C2120),847)),2)),IF($B2120="Non - avec lien de dépendance",MIN(1129,J2120,$C2120)*overallRate,MIN(1129,J2120)*overallRate))</f>
        <v>#VALUE!</v>
      </c>
      <c r="U2120" s="110" t="e">
        <f>IF(revenueReduction&gt;0.3,MAX(IF($B2120="Non - avec lien de dépendance",MIN(1129,K2120,$C2120)*overallRate,MIN(1129,K2120)*overallRate),ROUND(MAX(IF($B2120="Non - avec lien de dépendance",0,MIN((0.75*K2120),847)),MIN(K2120,(0.75*$C2120),847)),2)),IF($B2120="Non - avec lien de dépendance",MIN(1129,K2120,$C2120)*overallRate,MIN(1129,K2120)*overallRate))</f>
        <v>#VALUE!</v>
      </c>
    </row>
    <row r="2121" spans="12:21" x14ac:dyDescent="0.5">
      <c r="L2121" s="56" t="str">
        <f>IF(ISTEXT(overallRate),"Effectuez l’étape 1",IF(OR(COUNT($C2121,H2121)&lt;&gt;2,overallRate=0),0,IF(D2121="Oui",ROUND(MAX(IF($B2121="Non - avec lien de dépendance",0,MIN((0.75*H2121),847)),MIN(H2121,(0.75*$C2121),847)),2),R2121)))</f>
        <v>Effectuez l’étape 1</v>
      </c>
      <c r="M2121" s="56" t="str">
        <f>IF(ISTEXT(overallRate),"Effectuez l’étape 1",IF(OR(COUNT($C2121,I2121)&lt;&gt;2,overallRate=0),0,IF(E2121="Yes",ROUND(MAX(IF($B2121="Non - avec lien de dépendance",0,MIN((0.75*I2121),847)),MIN(I2121,(0.75*$C2121),847)),2),S2121)))</f>
        <v>Effectuez l’étape 1</v>
      </c>
      <c r="N2121" s="56" t="str">
        <f>IF(ISTEXT(overallRate),"Effectuez l’étape 1",IF(OR(COUNT($C2121,J2121)&lt;&gt;2,overallRate=0),0,IF(F2121="Yes",ROUND(MAX(IF($B2121="Non - avec lien de dépendance",0,MIN((0.75*J2121),847)),MIN(J2121,(0.75*$C2121),847)),2),T2121)))</f>
        <v>Effectuez l’étape 1</v>
      </c>
      <c r="O2121" s="56" t="str">
        <f>IF(ISTEXT(overallRate),"Effectuez l’étape 1",IF(OR(COUNT($C2121,K2121)&lt;&gt;2,overallRate=0),0,IF(G2121="Yes",ROUND(MAX(IF($B2121="Non - avec lien de dépendance",0,MIN((0.75*K2121),847)),MIN(K2121,(0.75*$C2121),847)),2),U2121)))</f>
        <v>Effectuez l’étape 1</v>
      </c>
      <c r="P2121" s="3">
        <f t="shared" si="33"/>
        <v>0</v>
      </c>
      <c r="R2121" s="110" t="e">
        <f>IF(revenueReduction&gt;0.3,MAX(IF($B2121="Non - avec lien de dépendance",MIN(1129,H2121,$C2121)*overallRate,MIN(1129,H2121)*overallRate),ROUND(MAX(IF($B2121="Non - avec lien de dépendance",0,MIN((0.75*H2121),847)),MIN(H2121,(0.75*$C2121),847)),2)),IF($B2121="Non - avec lien de dépendance",MIN(1129,H2121,$C2121)*overallRate,MIN(1129,H2121)*overallRate))</f>
        <v>#VALUE!</v>
      </c>
      <c r="S2121" s="110" t="e">
        <f>IF(revenueReduction&gt;0.3,MAX(IF($B2121="Non - avec lien de dépendance",MIN(1129,I2121,$C2121)*overallRate,MIN(1129,I2121)*overallRate),ROUND(MAX(IF($B2121="Non - avec lien de dépendance",0,MIN((0.75*I2121),847)),MIN(I2121,(0.75*$C2121),847)),2)),IF($B2121="Non - avec lien de dépendance",MIN(1129,I2121,$C2121)*overallRate,MIN(1129,I2121)*overallRate))</f>
        <v>#VALUE!</v>
      </c>
      <c r="T2121" s="110" t="e">
        <f>IF(revenueReduction&gt;0.3,MAX(IF($B2121="Non - avec lien de dépendance",MIN(1129,J2121,$C2121)*overallRate,MIN(1129,J2121)*overallRate),ROUND(MAX(IF($B2121="Non - avec lien de dépendance",0,MIN((0.75*J2121),847)),MIN(J2121,(0.75*$C2121),847)),2)),IF($B2121="Non - avec lien de dépendance",MIN(1129,J2121,$C2121)*overallRate,MIN(1129,J2121)*overallRate))</f>
        <v>#VALUE!</v>
      </c>
      <c r="U2121" s="110" t="e">
        <f>IF(revenueReduction&gt;0.3,MAX(IF($B2121="Non - avec lien de dépendance",MIN(1129,K2121,$C2121)*overallRate,MIN(1129,K2121)*overallRate),ROUND(MAX(IF($B2121="Non - avec lien de dépendance",0,MIN((0.75*K2121),847)),MIN(K2121,(0.75*$C2121),847)),2)),IF($B2121="Non - avec lien de dépendance",MIN(1129,K2121,$C2121)*overallRate,MIN(1129,K2121)*overallRate))</f>
        <v>#VALUE!</v>
      </c>
    </row>
    <row r="2122" spans="12:21" x14ac:dyDescent="0.5">
      <c r="L2122" s="56" t="str">
        <f>IF(ISTEXT(overallRate),"Effectuez l’étape 1",IF(OR(COUNT($C2122,H2122)&lt;&gt;2,overallRate=0),0,IF(D2122="Oui",ROUND(MAX(IF($B2122="Non - avec lien de dépendance",0,MIN((0.75*H2122),847)),MIN(H2122,(0.75*$C2122),847)),2),R2122)))</f>
        <v>Effectuez l’étape 1</v>
      </c>
      <c r="M2122" s="56" t="str">
        <f>IF(ISTEXT(overallRate),"Effectuez l’étape 1",IF(OR(COUNT($C2122,I2122)&lt;&gt;2,overallRate=0),0,IF(E2122="Yes",ROUND(MAX(IF($B2122="Non - avec lien de dépendance",0,MIN((0.75*I2122),847)),MIN(I2122,(0.75*$C2122),847)),2),S2122)))</f>
        <v>Effectuez l’étape 1</v>
      </c>
      <c r="N2122" s="56" t="str">
        <f>IF(ISTEXT(overallRate),"Effectuez l’étape 1",IF(OR(COUNT($C2122,J2122)&lt;&gt;2,overallRate=0),0,IF(F2122="Yes",ROUND(MAX(IF($B2122="Non - avec lien de dépendance",0,MIN((0.75*J2122),847)),MIN(J2122,(0.75*$C2122),847)),2),T2122)))</f>
        <v>Effectuez l’étape 1</v>
      </c>
      <c r="O2122" s="56" t="str">
        <f>IF(ISTEXT(overallRate),"Effectuez l’étape 1",IF(OR(COUNT($C2122,K2122)&lt;&gt;2,overallRate=0),0,IF(G2122="Yes",ROUND(MAX(IF($B2122="Non - avec lien de dépendance",0,MIN((0.75*K2122),847)),MIN(K2122,(0.75*$C2122),847)),2),U2122)))</f>
        <v>Effectuez l’étape 1</v>
      </c>
      <c r="P2122" s="3">
        <f t="shared" si="33"/>
        <v>0</v>
      </c>
      <c r="R2122" s="110" t="e">
        <f>IF(revenueReduction&gt;0.3,MAX(IF($B2122="Non - avec lien de dépendance",MIN(1129,H2122,$C2122)*overallRate,MIN(1129,H2122)*overallRate),ROUND(MAX(IF($B2122="Non - avec lien de dépendance",0,MIN((0.75*H2122),847)),MIN(H2122,(0.75*$C2122),847)),2)),IF($B2122="Non - avec lien de dépendance",MIN(1129,H2122,$C2122)*overallRate,MIN(1129,H2122)*overallRate))</f>
        <v>#VALUE!</v>
      </c>
      <c r="S2122" s="110" t="e">
        <f>IF(revenueReduction&gt;0.3,MAX(IF($B2122="Non - avec lien de dépendance",MIN(1129,I2122,$C2122)*overallRate,MIN(1129,I2122)*overallRate),ROUND(MAX(IF($B2122="Non - avec lien de dépendance",0,MIN((0.75*I2122),847)),MIN(I2122,(0.75*$C2122),847)),2)),IF($B2122="Non - avec lien de dépendance",MIN(1129,I2122,$C2122)*overallRate,MIN(1129,I2122)*overallRate))</f>
        <v>#VALUE!</v>
      </c>
      <c r="T2122" s="110" t="e">
        <f>IF(revenueReduction&gt;0.3,MAX(IF($B2122="Non - avec lien de dépendance",MIN(1129,J2122,$C2122)*overallRate,MIN(1129,J2122)*overallRate),ROUND(MAX(IF($B2122="Non - avec lien de dépendance",0,MIN((0.75*J2122),847)),MIN(J2122,(0.75*$C2122),847)),2)),IF($B2122="Non - avec lien de dépendance",MIN(1129,J2122,$C2122)*overallRate,MIN(1129,J2122)*overallRate))</f>
        <v>#VALUE!</v>
      </c>
      <c r="U2122" s="110" t="e">
        <f>IF(revenueReduction&gt;0.3,MAX(IF($B2122="Non - avec lien de dépendance",MIN(1129,K2122,$C2122)*overallRate,MIN(1129,K2122)*overallRate),ROUND(MAX(IF($B2122="Non - avec lien de dépendance",0,MIN((0.75*K2122),847)),MIN(K2122,(0.75*$C2122),847)),2)),IF($B2122="Non - avec lien de dépendance",MIN(1129,K2122,$C2122)*overallRate,MIN(1129,K2122)*overallRate))</f>
        <v>#VALUE!</v>
      </c>
    </row>
    <row r="2123" spans="12:21" x14ac:dyDescent="0.5">
      <c r="L2123" s="56" t="str">
        <f>IF(ISTEXT(overallRate),"Effectuez l’étape 1",IF(OR(COUNT($C2123,H2123)&lt;&gt;2,overallRate=0),0,IF(D2123="Oui",ROUND(MAX(IF($B2123="Non - avec lien de dépendance",0,MIN((0.75*H2123),847)),MIN(H2123,(0.75*$C2123),847)),2),R2123)))</f>
        <v>Effectuez l’étape 1</v>
      </c>
      <c r="M2123" s="56" t="str">
        <f>IF(ISTEXT(overallRate),"Effectuez l’étape 1",IF(OR(COUNT($C2123,I2123)&lt;&gt;2,overallRate=0),0,IF(E2123="Yes",ROUND(MAX(IF($B2123="Non - avec lien de dépendance",0,MIN((0.75*I2123),847)),MIN(I2123,(0.75*$C2123),847)),2),S2123)))</f>
        <v>Effectuez l’étape 1</v>
      </c>
      <c r="N2123" s="56" t="str">
        <f>IF(ISTEXT(overallRate),"Effectuez l’étape 1",IF(OR(COUNT($C2123,J2123)&lt;&gt;2,overallRate=0),0,IF(F2123="Yes",ROUND(MAX(IF($B2123="Non - avec lien de dépendance",0,MIN((0.75*J2123),847)),MIN(J2123,(0.75*$C2123),847)),2),T2123)))</f>
        <v>Effectuez l’étape 1</v>
      </c>
      <c r="O2123" s="56" t="str">
        <f>IF(ISTEXT(overallRate),"Effectuez l’étape 1",IF(OR(COUNT($C2123,K2123)&lt;&gt;2,overallRate=0),0,IF(G2123="Yes",ROUND(MAX(IF($B2123="Non - avec lien de dépendance",0,MIN((0.75*K2123),847)),MIN(K2123,(0.75*$C2123),847)),2),U2123)))</f>
        <v>Effectuez l’étape 1</v>
      </c>
      <c r="P2123" s="3">
        <f t="shared" si="33"/>
        <v>0</v>
      </c>
      <c r="R2123" s="110" t="e">
        <f>IF(revenueReduction&gt;0.3,MAX(IF($B2123="Non - avec lien de dépendance",MIN(1129,H2123,$C2123)*overallRate,MIN(1129,H2123)*overallRate),ROUND(MAX(IF($B2123="Non - avec lien de dépendance",0,MIN((0.75*H2123),847)),MIN(H2123,(0.75*$C2123),847)),2)),IF($B2123="Non - avec lien de dépendance",MIN(1129,H2123,$C2123)*overallRate,MIN(1129,H2123)*overallRate))</f>
        <v>#VALUE!</v>
      </c>
      <c r="S2123" s="110" t="e">
        <f>IF(revenueReduction&gt;0.3,MAX(IF($B2123="Non - avec lien de dépendance",MIN(1129,I2123,$C2123)*overallRate,MIN(1129,I2123)*overallRate),ROUND(MAX(IF($B2123="Non - avec lien de dépendance",0,MIN((0.75*I2123),847)),MIN(I2123,(0.75*$C2123),847)),2)),IF($B2123="Non - avec lien de dépendance",MIN(1129,I2123,$C2123)*overallRate,MIN(1129,I2123)*overallRate))</f>
        <v>#VALUE!</v>
      </c>
      <c r="T2123" s="110" t="e">
        <f>IF(revenueReduction&gt;0.3,MAX(IF($B2123="Non - avec lien de dépendance",MIN(1129,J2123,$C2123)*overallRate,MIN(1129,J2123)*overallRate),ROUND(MAX(IF($B2123="Non - avec lien de dépendance",0,MIN((0.75*J2123),847)),MIN(J2123,(0.75*$C2123),847)),2)),IF($B2123="Non - avec lien de dépendance",MIN(1129,J2123,$C2123)*overallRate,MIN(1129,J2123)*overallRate))</f>
        <v>#VALUE!</v>
      </c>
      <c r="U2123" s="110" t="e">
        <f>IF(revenueReduction&gt;0.3,MAX(IF($B2123="Non - avec lien de dépendance",MIN(1129,K2123,$C2123)*overallRate,MIN(1129,K2123)*overallRate),ROUND(MAX(IF($B2123="Non - avec lien de dépendance",0,MIN((0.75*K2123),847)),MIN(K2123,(0.75*$C2123),847)),2)),IF($B2123="Non - avec lien de dépendance",MIN(1129,K2123,$C2123)*overallRate,MIN(1129,K2123)*overallRate))</f>
        <v>#VALUE!</v>
      </c>
    </row>
    <row r="2124" spans="12:21" x14ac:dyDescent="0.5">
      <c r="L2124" s="56" t="str">
        <f>IF(ISTEXT(overallRate),"Effectuez l’étape 1",IF(OR(COUNT($C2124,H2124)&lt;&gt;2,overallRate=0),0,IF(D2124="Oui",ROUND(MAX(IF($B2124="Non - avec lien de dépendance",0,MIN((0.75*H2124),847)),MIN(H2124,(0.75*$C2124),847)),2),R2124)))</f>
        <v>Effectuez l’étape 1</v>
      </c>
      <c r="M2124" s="56" t="str">
        <f>IF(ISTEXT(overallRate),"Effectuez l’étape 1",IF(OR(COUNT($C2124,I2124)&lt;&gt;2,overallRate=0),0,IF(E2124="Yes",ROUND(MAX(IF($B2124="Non - avec lien de dépendance",0,MIN((0.75*I2124),847)),MIN(I2124,(0.75*$C2124),847)),2),S2124)))</f>
        <v>Effectuez l’étape 1</v>
      </c>
      <c r="N2124" s="56" t="str">
        <f>IF(ISTEXT(overallRate),"Effectuez l’étape 1",IF(OR(COUNT($C2124,J2124)&lt;&gt;2,overallRate=0),0,IF(F2124="Yes",ROUND(MAX(IF($B2124="Non - avec lien de dépendance",0,MIN((0.75*J2124),847)),MIN(J2124,(0.75*$C2124),847)),2),T2124)))</f>
        <v>Effectuez l’étape 1</v>
      </c>
      <c r="O2124" s="56" t="str">
        <f>IF(ISTEXT(overallRate),"Effectuez l’étape 1",IF(OR(COUNT($C2124,K2124)&lt;&gt;2,overallRate=0),0,IF(G2124="Yes",ROUND(MAX(IF($B2124="Non - avec lien de dépendance",0,MIN((0.75*K2124),847)),MIN(K2124,(0.75*$C2124),847)),2),U2124)))</f>
        <v>Effectuez l’étape 1</v>
      </c>
      <c r="P2124" s="3">
        <f t="shared" si="33"/>
        <v>0</v>
      </c>
      <c r="R2124" s="110" t="e">
        <f>IF(revenueReduction&gt;0.3,MAX(IF($B2124="Non - avec lien de dépendance",MIN(1129,H2124,$C2124)*overallRate,MIN(1129,H2124)*overallRate),ROUND(MAX(IF($B2124="Non - avec lien de dépendance",0,MIN((0.75*H2124),847)),MIN(H2124,(0.75*$C2124),847)),2)),IF($B2124="Non - avec lien de dépendance",MIN(1129,H2124,$C2124)*overallRate,MIN(1129,H2124)*overallRate))</f>
        <v>#VALUE!</v>
      </c>
      <c r="S2124" s="110" t="e">
        <f>IF(revenueReduction&gt;0.3,MAX(IF($B2124="Non - avec lien de dépendance",MIN(1129,I2124,$C2124)*overallRate,MIN(1129,I2124)*overallRate),ROUND(MAX(IF($B2124="Non - avec lien de dépendance",0,MIN((0.75*I2124),847)),MIN(I2124,(0.75*$C2124),847)),2)),IF($B2124="Non - avec lien de dépendance",MIN(1129,I2124,$C2124)*overallRate,MIN(1129,I2124)*overallRate))</f>
        <v>#VALUE!</v>
      </c>
      <c r="T2124" s="110" t="e">
        <f>IF(revenueReduction&gt;0.3,MAX(IF($B2124="Non - avec lien de dépendance",MIN(1129,J2124,$C2124)*overallRate,MIN(1129,J2124)*overallRate),ROUND(MAX(IF($B2124="Non - avec lien de dépendance",0,MIN((0.75*J2124),847)),MIN(J2124,(0.75*$C2124),847)),2)),IF($B2124="Non - avec lien de dépendance",MIN(1129,J2124,$C2124)*overallRate,MIN(1129,J2124)*overallRate))</f>
        <v>#VALUE!</v>
      </c>
      <c r="U2124" s="110" t="e">
        <f>IF(revenueReduction&gt;0.3,MAX(IF($B2124="Non - avec lien de dépendance",MIN(1129,K2124,$C2124)*overallRate,MIN(1129,K2124)*overallRate),ROUND(MAX(IF($B2124="Non - avec lien de dépendance",0,MIN((0.75*K2124),847)),MIN(K2124,(0.75*$C2124),847)),2)),IF($B2124="Non - avec lien de dépendance",MIN(1129,K2124,$C2124)*overallRate,MIN(1129,K2124)*overallRate))</f>
        <v>#VALUE!</v>
      </c>
    </row>
    <row r="2125" spans="12:21" x14ac:dyDescent="0.5">
      <c r="L2125" s="56" t="str">
        <f>IF(ISTEXT(overallRate),"Effectuez l’étape 1",IF(OR(COUNT($C2125,H2125)&lt;&gt;2,overallRate=0),0,IF(D2125="Oui",ROUND(MAX(IF($B2125="Non - avec lien de dépendance",0,MIN((0.75*H2125),847)),MIN(H2125,(0.75*$C2125),847)),2),R2125)))</f>
        <v>Effectuez l’étape 1</v>
      </c>
      <c r="M2125" s="56" t="str">
        <f>IF(ISTEXT(overallRate),"Effectuez l’étape 1",IF(OR(COUNT($C2125,I2125)&lt;&gt;2,overallRate=0),0,IF(E2125="Yes",ROUND(MAX(IF($B2125="Non - avec lien de dépendance",0,MIN((0.75*I2125),847)),MIN(I2125,(0.75*$C2125),847)),2),S2125)))</f>
        <v>Effectuez l’étape 1</v>
      </c>
      <c r="N2125" s="56" t="str">
        <f>IF(ISTEXT(overallRate),"Effectuez l’étape 1",IF(OR(COUNT($C2125,J2125)&lt;&gt;2,overallRate=0),0,IF(F2125="Yes",ROUND(MAX(IF($B2125="Non - avec lien de dépendance",0,MIN((0.75*J2125),847)),MIN(J2125,(0.75*$C2125),847)),2),T2125)))</f>
        <v>Effectuez l’étape 1</v>
      </c>
      <c r="O2125" s="56" t="str">
        <f>IF(ISTEXT(overallRate),"Effectuez l’étape 1",IF(OR(COUNT($C2125,K2125)&lt;&gt;2,overallRate=0),0,IF(G2125="Yes",ROUND(MAX(IF($B2125="Non - avec lien de dépendance",0,MIN((0.75*K2125),847)),MIN(K2125,(0.75*$C2125),847)),2),U2125)))</f>
        <v>Effectuez l’étape 1</v>
      </c>
      <c r="P2125" s="3">
        <f t="shared" si="33"/>
        <v>0</v>
      </c>
      <c r="R2125" s="110" t="e">
        <f>IF(revenueReduction&gt;0.3,MAX(IF($B2125="Non - avec lien de dépendance",MIN(1129,H2125,$C2125)*overallRate,MIN(1129,H2125)*overallRate),ROUND(MAX(IF($B2125="Non - avec lien de dépendance",0,MIN((0.75*H2125),847)),MIN(H2125,(0.75*$C2125),847)),2)),IF($B2125="Non - avec lien de dépendance",MIN(1129,H2125,$C2125)*overallRate,MIN(1129,H2125)*overallRate))</f>
        <v>#VALUE!</v>
      </c>
      <c r="S2125" s="110" t="e">
        <f>IF(revenueReduction&gt;0.3,MAX(IF($B2125="Non - avec lien de dépendance",MIN(1129,I2125,$C2125)*overallRate,MIN(1129,I2125)*overallRate),ROUND(MAX(IF($B2125="Non - avec lien de dépendance",0,MIN((0.75*I2125),847)),MIN(I2125,(0.75*$C2125),847)),2)),IF($B2125="Non - avec lien de dépendance",MIN(1129,I2125,$C2125)*overallRate,MIN(1129,I2125)*overallRate))</f>
        <v>#VALUE!</v>
      </c>
      <c r="T2125" s="110" t="e">
        <f>IF(revenueReduction&gt;0.3,MAX(IF($B2125="Non - avec lien de dépendance",MIN(1129,J2125,$C2125)*overallRate,MIN(1129,J2125)*overallRate),ROUND(MAX(IF($B2125="Non - avec lien de dépendance",0,MIN((0.75*J2125),847)),MIN(J2125,(0.75*$C2125),847)),2)),IF($B2125="Non - avec lien de dépendance",MIN(1129,J2125,$C2125)*overallRate,MIN(1129,J2125)*overallRate))</f>
        <v>#VALUE!</v>
      </c>
      <c r="U2125" s="110" t="e">
        <f>IF(revenueReduction&gt;0.3,MAX(IF($B2125="Non - avec lien de dépendance",MIN(1129,K2125,$C2125)*overallRate,MIN(1129,K2125)*overallRate),ROUND(MAX(IF($B2125="Non - avec lien de dépendance",0,MIN((0.75*K2125),847)),MIN(K2125,(0.75*$C2125),847)),2)),IF($B2125="Non - avec lien de dépendance",MIN(1129,K2125,$C2125)*overallRate,MIN(1129,K2125)*overallRate))</f>
        <v>#VALUE!</v>
      </c>
    </row>
    <row r="2126" spans="12:21" x14ac:dyDescent="0.5">
      <c r="L2126" s="56" t="str">
        <f>IF(ISTEXT(overallRate),"Effectuez l’étape 1",IF(OR(COUNT($C2126,H2126)&lt;&gt;2,overallRate=0),0,IF(D2126="Oui",ROUND(MAX(IF($B2126="Non - avec lien de dépendance",0,MIN((0.75*H2126),847)),MIN(H2126,(0.75*$C2126),847)),2),R2126)))</f>
        <v>Effectuez l’étape 1</v>
      </c>
      <c r="M2126" s="56" t="str">
        <f>IF(ISTEXT(overallRate),"Effectuez l’étape 1",IF(OR(COUNT($C2126,I2126)&lt;&gt;2,overallRate=0),0,IF(E2126="Yes",ROUND(MAX(IF($B2126="Non - avec lien de dépendance",0,MIN((0.75*I2126),847)),MIN(I2126,(0.75*$C2126),847)),2),S2126)))</f>
        <v>Effectuez l’étape 1</v>
      </c>
      <c r="N2126" s="56" t="str">
        <f>IF(ISTEXT(overallRate),"Effectuez l’étape 1",IF(OR(COUNT($C2126,J2126)&lt;&gt;2,overallRate=0),0,IF(F2126="Yes",ROUND(MAX(IF($B2126="Non - avec lien de dépendance",0,MIN((0.75*J2126),847)),MIN(J2126,(0.75*$C2126),847)),2),T2126)))</f>
        <v>Effectuez l’étape 1</v>
      </c>
      <c r="O2126" s="56" t="str">
        <f>IF(ISTEXT(overallRate),"Effectuez l’étape 1",IF(OR(COUNT($C2126,K2126)&lt;&gt;2,overallRate=0),0,IF(G2126="Yes",ROUND(MAX(IF($B2126="Non - avec lien de dépendance",0,MIN((0.75*K2126),847)),MIN(K2126,(0.75*$C2126),847)),2),U2126)))</f>
        <v>Effectuez l’étape 1</v>
      </c>
      <c r="P2126" s="3">
        <f t="shared" si="33"/>
        <v>0</v>
      </c>
      <c r="R2126" s="110" t="e">
        <f>IF(revenueReduction&gt;0.3,MAX(IF($B2126="Non - avec lien de dépendance",MIN(1129,H2126,$C2126)*overallRate,MIN(1129,H2126)*overallRate),ROUND(MAX(IF($B2126="Non - avec lien de dépendance",0,MIN((0.75*H2126),847)),MIN(H2126,(0.75*$C2126),847)),2)),IF($B2126="Non - avec lien de dépendance",MIN(1129,H2126,$C2126)*overallRate,MIN(1129,H2126)*overallRate))</f>
        <v>#VALUE!</v>
      </c>
      <c r="S2126" s="110" t="e">
        <f>IF(revenueReduction&gt;0.3,MAX(IF($B2126="Non - avec lien de dépendance",MIN(1129,I2126,$C2126)*overallRate,MIN(1129,I2126)*overallRate),ROUND(MAX(IF($B2126="Non - avec lien de dépendance",0,MIN((0.75*I2126),847)),MIN(I2126,(0.75*$C2126),847)),2)),IF($B2126="Non - avec lien de dépendance",MIN(1129,I2126,$C2126)*overallRate,MIN(1129,I2126)*overallRate))</f>
        <v>#VALUE!</v>
      </c>
      <c r="T2126" s="110" t="e">
        <f>IF(revenueReduction&gt;0.3,MAX(IF($B2126="Non - avec lien de dépendance",MIN(1129,J2126,$C2126)*overallRate,MIN(1129,J2126)*overallRate),ROUND(MAX(IF($B2126="Non - avec lien de dépendance",0,MIN((0.75*J2126),847)),MIN(J2126,(0.75*$C2126),847)),2)),IF($B2126="Non - avec lien de dépendance",MIN(1129,J2126,$C2126)*overallRate,MIN(1129,J2126)*overallRate))</f>
        <v>#VALUE!</v>
      </c>
      <c r="U2126" s="110" t="e">
        <f>IF(revenueReduction&gt;0.3,MAX(IF($B2126="Non - avec lien de dépendance",MIN(1129,K2126,$C2126)*overallRate,MIN(1129,K2126)*overallRate),ROUND(MAX(IF($B2126="Non - avec lien de dépendance",0,MIN((0.75*K2126),847)),MIN(K2126,(0.75*$C2126),847)),2)),IF($B2126="Non - avec lien de dépendance",MIN(1129,K2126,$C2126)*overallRate,MIN(1129,K2126)*overallRate))</f>
        <v>#VALUE!</v>
      </c>
    </row>
    <row r="2127" spans="12:21" x14ac:dyDescent="0.5">
      <c r="L2127" s="56" t="str">
        <f>IF(ISTEXT(overallRate),"Effectuez l’étape 1",IF(OR(COUNT($C2127,H2127)&lt;&gt;2,overallRate=0),0,IF(D2127="Oui",ROUND(MAX(IF($B2127="Non - avec lien de dépendance",0,MIN((0.75*H2127),847)),MIN(H2127,(0.75*$C2127),847)),2),R2127)))</f>
        <v>Effectuez l’étape 1</v>
      </c>
      <c r="M2127" s="56" t="str">
        <f>IF(ISTEXT(overallRate),"Effectuez l’étape 1",IF(OR(COUNT($C2127,I2127)&lt;&gt;2,overallRate=0),0,IF(E2127="Yes",ROUND(MAX(IF($B2127="Non - avec lien de dépendance",0,MIN((0.75*I2127),847)),MIN(I2127,(0.75*$C2127),847)),2),S2127)))</f>
        <v>Effectuez l’étape 1</v>
      </c>
      <c r="N2127" s="56" t="str">
        <f>IF(ISTEXT(overallRate),"Effectuez l’étape 1",IF(OR(COUNT($C2127,J2127)&lt;&gt;2,overallRate=0),0,IF(F2127="Yes",ROUND(MAX(IF($B2127="Non - avec lien de dépendance",0,MIN((0.75*J2127),847)),MIN(J2127,(0.75*$C2127),847)),2),T2127)))</f>
        <v>Effectuez l’étape 1</v>
      </c>
      <c r="O2127" s="56" t="str">
        <f>IF(ISTEXT(overallRate),"Effectuez l’étape 1",IF(OR(COUNT($C2127,K2127)&lt;&gt;2,overallRate=0),0,IF(G2127="Yes",ROUND(MAX(IF($B2127="Non - avec lien de dépendance",0,MIN((0.75*K2127),847)),MIN(K2127,(0.75*$C2127),847)),2),U2127)))</f>
        <v>Effectuez l’étape 1</v>
      </c>
      <c r="P2127" s="3">
        <f t="shared" si="33"/>
        <v>0</v>
      </c>
      <c r="R2127" s="110" t="e">
        <f>IF(revenueReduction&gt;0.3,MAX(IF($B2127="Non - avec lien de dépendance",MIN(1129,H2127,$C2127)*overallRate,MIN(1129,H2127)*overallRate),ROUND(MAX(IF($B2127="Non - avec lien de dépendance",0,MIN((0.75*H2127),847)),MIN(H2127,(0.75*$C2127),847)),2)),IF($B2127="Non - avec lien de dépendance",MIN(1129,H2127,$C2127)*overallRate,MIN(1129,H2127)*overallRate))</f>
        <v>#VALUE!</v>
      </c>
      <c r="S2127" s="110" t="e">
        <f>IF(revenueReduction&gt;0.3,MAX(IF($B2127="Non - avec lien de dépendance",MIN(1129,I2127,$C2127)*overallRate,MIN(1129,I2127)*overallRate),ROUND(MAX(IF($B2127="Non - avec lien de dépendance",0,MIN((0.75*I2127),847)),MIN(I2127,(0.75*$C2127),847)),2)),IF($B2127="Non - avec lien de dépendance",MIN(1129,I2127,$C2127)*overallRate,MIN(1129,I2127)*overallRate))</f>
        <v>#VALUE!</v>
      </c>
      <c r="T2127" s="110" t="e">
        <f>IF(revenueReduction&gt;0.3,MAX(IF($B2127="Non - avec lien de dépendance",MIN(1129,J2127,$C2127)*overallRate,MIN(1129,J2127)*overallRate),ROUND(MAX(IF($B2127="Non - avec lien de dépendance",0,MIN((0.75*J2127),847)),MIN(J2127,(0.75*$C2127),847)),2)),IF($B2127="Non - avec lien de dépendance",MIN(1129,J2127,$C2127)*overallRate,MIN(1129,J2127)*overallRate))</f>
        <v>#VALUE!</v>
      </c>
      <c r="U2127" s="110" t="e">
        <f>IF(revenueReduction&gt;0.3,MAX(IF($B2127="Non - avec lien de dépendance",MIN(1129,K2127,$C2127)*overallRate,MIN(1129,K2127)*overallRate),ROUND(MAX(IF($B2127="Non - avec lien de dépendance",0,MIN((0.75*K2127),847)),MIN(K2127,(0.75*$C2127),847)),2)),IF($B2127="Non - avec lien de dépendance",MIN(1129,K2127,$C2127)*overallRate,MIN(1129,K2127)*overallRate))</f>
        <v>#VALUE!</v>
      </c>
    </row>
    <row r="2128" spans="12:21" x14ac:dyDescent="0.5">
      <c r="L2128" s="56" t="str">
        <f>IF(ISTEXT(overallRate),"Effectuez l’étape 1",IF(OR(COUNT($C2128,H2128)&lt;&gt;2,overallRate=0),0,IF(D2128="Oui",ROUND(MAX(IF($B2128="Non - avec lien de dépendance",0,MIN((0.75*H2128),847)),MIN(H2128,(0.75*$C2128),847)),2),R2128)))</f>
        <v>Effectuez l’étape 1</v>
      </c>
      <c r="M2128" s="56" t="str">
        <f>IF(ISTEXT(overallRate),"Effectuez l’étape 1",IF(OR(COUNT($C2128,I2128)&lt;&gt;2,overallRate=0),0,IF(E2128="Yes",ROUND(MAX(IF($B2128="Non - avec lien de dépendance",0,MIN((0.75*I2128),847)),MIN(I2128,(0.75*$C2128),847)),2),S2128)))</f>
        <v>Effectuez l’étape 1</v>
      </c>
      <c r="N2128" s="56" t="str">
        <f>IF(ISTEXT(overallRate),"Effectuez l’étape 1",IF(OR(COUNT($C2128,J2128)&lt;&gt;2,overallRate=0),0,IF(F2128="Yes",ROUND(MAX(IF($B2128="Non - avec lien de dépendance",0,MIN((0.75*J2128),847)),MIN(J2128,(0.75*$C2128),847)),2),T2128)))</f>
        <v>Effectuez l’étape 1</v>
      </c>
      <c r="O2128" s="56" t="str">
        <f>IF(ISTEXT(overallRate),"Effectuez l’étape 1",IF(OR(COUNT($C2128,K2128)&lt;&gt;2,overallRate=0),0,IF(G2128="Yes",ROUND(MAX(IF($B2128="Non - avec lien de dépendance",0,MIN((0.75*K2128),847)),MIN(K2128,(0.75*$C2128),847)),2),U2128)))</f>
        <v>Effectuez l’étape 1</v>
      </c>
      <c r="P2128" s="3">
        <f t="shared" si="33"/>
        <v>0</v>
      </c>
      <c r="R2128" s="110" t="e">
        <f>IF(revenueReduction&gt;0.3,MAX(IF($B2128="Non - avec lien de dépendance",MIN(1129,H2128,$C2128)*overallRate,MIN(1129,H2128)*overallRate),ROUND(MAX(IF($B2128="Non - avec lien de dépendance",0,MIN((0.75*H2128),847)),MIN(H2128,(0.75*$C2128),847)),2)),IF($B2128="Non - avec lien de dépendance",MIN(1129,H2128,$C2128)*overallRate,MIN(1129,H2128)*overallRate))</f>
        <v>#VALUE!</v>
      </c>
      <c r="S2128" s="110" t="e">
        <f>IF(revenueReduction&gt;0.3,MAX(IF($B2128="Non - avec lien de dépendance",MIN(1129,I2128,$C2128)*overallRate,MIN(1129,I2128)*overallRate),ROUND(MAX(IF($B2128="Non - avec lien de dépendance",0,MIN((0.75*I2128),847)),MIN(I2128,(0.75*$C2128),847)),2)),IF($B2128="Non - avec lien de dépendance",MIN(1129,I2128,$C2128)*overallRate,MIN(1129,I2128)*overallRate))</f>
        <v>#VALUE!</v>
      </c>
      <c r="T2128" s="110" t="e">
        <f>IF(revenueReduction&gt;0.3,MAX(IF($B2128="Non - avec lien de dépendance",MIN(1129,J2128,$C2128)*overallRate,MIN(1129,J2128)*overallRate),ROUND(MAX(IF($B2128="Non - avec lien de dépendance",0,MIN((0.75*J2128),847)),MIN(J2128,(0.75*$C2128),847)),2)),IF($B2128="Non - avec lien de dépendance",MIN(1129,J2128,$C2128)*overallRate,MIN(1129,J2128)*overallRate))</f>
        <v>#VALUE!</v>
      </c>
      <c r="U2128" s="110" t="e">
        <f>IF(revenueReduction&gt;0.3,MAX(IF($B2128="Non - avec lien de dépendance",MIN(1129,K2128,$C2128)*overallRate,MIN(1129,K2128)*overallRate),ROUND(MAX(IF($B2128="Non - avec lien de dépendance",0,MIN((0.75*K2128),847)),MIN(K2128,(0.75*$C2128),847)),2)),IF($B2128="Non - avec lien de dépendance",MIN(1129,K2128,$C2128)*overallRate,MIN(1129,K2128)*overallRate))</f>
        <v>#VALUE!</v>
      </c>
    </row>
    <row r="2129" spans="12:21" x14ac:dyDescent="0.5">
      <c r="L2129" s="56" t="str">
        <f>IF(ISTEXT(overallRate),"Effectuez l’étape 1",IF(OR(COUNT($C2129,H2129)&lt;&gt;2,overallRate=0),0,IF(D2129="Oui",ROUND(MAX(IF($B2129="Non - avec lien de dépendance",0,MIN((0.75*H2129),847)),MIN(H2129,(0.75*$C2129),847)),2),R2129)))</f>
        <v>Effectuez l’étape 1</v>
      </c>
      <c r="M2129" s="56" t="str">
        <f>IF(ISTEXT(overallRate),"Effectuez l’étape 1",IF(OR(COUNT($C2129,I2129)&lt;&gt;2,overallRate=0),0,IF(E2129="Yes",ROUND(MAX(IF($B2129="Non - avec lien de dépendance",0,MIN((0.75*I2129),847)),MIN(I2129,(0.75*$C2129),847)),2),S2129)))</f>
        <v>Effectuez l’étape 1</v>
      </c>
      <c r="N2129" s="56" t="str">
        <f>IF(ISTEXT(overallRate),"Effectuez l’étape 1",IF(OR(COUNT($C2129,J2129)&lt;&gt;2,overallRate=0),0,IF(F2129="Yes",ROUND(MAX(IF($B2129="Non - avec lien de dépendance",0,MIN((0.75*J2129),847)),MIN(J2129,(0.75*$C2129),847)),2),T2129)))</f>
        <v>Effectuez l’étape 1</v>
      </c>
      <c r="O2129" s="56" t="str">
        <f>IF(ISTEXT(overallRate),"Effectuez l’étape 1",IF(OR(COUNT($C2129,K2129)&lt;&gt;2,overallRate=0),0,IF(G2129="Yes",ROUND(MAX(IF($B2129="Non - avec lien de dépendance",0,MIN((0.75*K2129),847)),MIN(K2129,(0.75*$C2129),847)),2),U2129)))</f>
        <v>Effectuez l’étape 1</v>
      </c>
      <c r="P2129" s="3">
        <f t="shared" si="33"/>
        <v>0</v>
      </c>
      <c r="R2129" s="110" t="e">
        <f>IF(revenueReduction&gt;0.3,MAX(IF($B2129="Non - avec lien de dépendance",MIN(1129,H2129,$C2129)*overallRate,MIN(1129,H2129)*overallRate),ROUND(MAX(IF($B2129="Non - avec lien de dépendance",0,MIN((0.75*H2129),847)),MIN(H2129,(0.75*$C2129),847)),2)),IF($B2129="Non - avec lien de dépendance",MIN(1129,H2129,$C2129)*overallRate,MIN(1129,H2129)*overallRate))</f>
        <v>#VALUE!</v>
      </c>
      <c r="S2129" s="110" t="e">
        <f>IF(revenueReduction&gt;0.3,MAX(IF($B2129="Non - avec lien de dépendance",MIN(1129,I2129,$C2129)*overallRate,MIN(1129,I2129)*overallRate),ROUND(MAX(IF($B2129="Non - avec lien de dépendance",0,MIN((0.75*I2129),847)),MIN(I2129,(0.75*$C2129),847)),2)),IF($B2129="Non - avec lien de dépendance",MIN(1129,I2129,$C2129)*overallRate,MIN(1129,I2129)*overallRate))</f>
        <v>#VALUE!</v>
      </c>
      <c r="T2129" s="110" t="e">
        <f>IF(revenueReduction&gt;0.3,MAX(IF($B2129="Non - avec lien de dépendance",MIN(1129,J2129,$C2129)*overallRate,MIN(1129,J2129)*overallRate),ROUND(MAX(IF($B2129="Non - avec lien de dépendance",0,MIN((0.75*J2129),847)),MIN(J2129,(0.75*$C2129),847)),2)),IF($B2129="Non - avec lien de dépendance",MIN(1129,J2129,$C2129)*overallRate,MIN(1129,J2129)*overallRate))</f>
        <v>#VALUE!</v>
      </c>
      <c r="U2129" s="110" t="e">
        <f>IF(revenueReduction&gt;0.3,MAX(IF($B2129="Non - avec lien de dépendance",MIN(1129,K2129,$C2129)*overallRate,MIN(1129,K2129)*overallRate),ROUND(MAX(IF($B2129="Non - avec lien de dépendance",0,MIN((0.75*K2129),847)),MIN(K2129,(0.75*$C2129),847)),2)),IF($B2129="Non - avec lien de dépendance",MIN(1129,K2129,$C2129)*overallRate,MIN(1129,K2129)*overallRate))</f>
        <v>#VALUE!</v>
      </c>
    </row>
    <row r="2130" spans="12:21" x14ac:dyDescent="0.5">
      <c r="L2130" s="56" t="str">
        <f>IF(ISTEXT(overallRate),"Effectuez l’étape 1",IF(OR(COUNT($C2130,H2130)&lt;&gt;2,overallRate=0),0,IF(D2130="Oui",ROUND(MAX(IF($B2130="Non - avec lien de dépendance",0,MIN((0.75*H2130),847)),MIN(H2130,(0.75*$C2130),847)),2),R2130)))</f>
        <v>Effectuez l’étape 1</v>
      </c>
      <c r="M2130" s="56" t="str">
        <f>IF(ISTEXT(overallRate),"Effectuez l’étape 1",IF(OR(COUNT($C2130,I2130)&lt;&gt;2,overallRate=0),0,IF(E2130="Yes",ROUND(MAX(IF($B2130="Non - avec lien de dépendance",0,MIN((0.75*I2130),847)),MIN(I2130,(0.75*$C2130),847)),2),S2130)))</f>
        <v>Effectuez l’étape 1</v>
      </c>
      <c r="N2130" s="56" t="str">
        <f>IF(ISTEXT(overallRate),"Effectuez l’étape 1",IF(OR(COUNT($C2130,J2130)&lt;&gt;2,overallRate=0),0,IF(F2130="Yes",ROUND(MAX(IF($B2130="Non - avec lien de dépendance",0,MIN((0.75*J2130),847)),MIN(J2130,(0.75*$C2130),847)),2),T2130)))</f>
        <v>Effectuez l’étape 1</v>
      </c>
      <c r="O2130" s="56" t="str">
        <f>IF(ISTEXT(overallRate),"Effectuez l’étape 1",IF(OR(COUNT($C2130,K2130)&lt;&gt;2,overallRate=0),0,IF(G2130="Yes",ROUND(MAX(IF($B2130="Non - avec lien de dépendance",0,MIN((0.75*K2130),847)),MIN(K2130,(0.75*$C2130),847)),2),U2130)))</f>
        <v>Effectuez l’étape 1</v>
      </c>
      <c r="P2130" s="3">
        <f t="shared" si="33"/>
        <v>0</v>
      </c>
      <c r="R2130" s="110" t="e">
        <f>IF(revenueReduction&gt;0.3,MAX(IF($B2130="Non - avec lien de dépendance",MIN(1129,H2130,$C2130)*overallRate,MIN(1129,H2130)*overallRate),ROUND(MAX(IF($B2130="Non - avec lien de dépendance",0,MIN((0.75*H2130),847)),MIN(H2130,(0.75*$C2130),847)),2)),IF($B2130="Non - avec lien de dépendance",MIN(1129,H2130,$C2130)*overallRate,MIN(1129,H2130)*overallRate))</f>
        <v>#VALUE!</v>
      </c>
      <c r="S2130" s="110" t="e">
        <f>IF(revenueReduction&gt;0.3,MAX(IF($B2130="Non - avec lien de dépendance",MIN(1129,I2130,$C2130)*overallRate,MIN(1129,I2130)*overallRate),ROUND(MAX(IF($B2130="Non - avec lien de dépendance",0,MIN((0.75*I2130),847)),MIN(I2130,(0.75*$C2130),847)),2)),IF($B2130="Non - avec lien de dépendance",MIN(1129,I2130,$C2130)*overallRate,MIN(1129,I2130)*overallRate))</f>
        <v>#VALUE!</v>
      </c>
      <c r="T2130" s="110" t="e">
        <f>IF(revenueReduction&gt;0.3,MAX(IF($B2130="Non - avec lien de dépendance",MIN(1129,J2130,$C2130)*overallRate,MIN(1129,J2130)*overallRate),ROUND(MAX(IF($B2130="Non - avec lien de dépendance",0,MIN((0.75*J2130),847)),MIN(J2130,(0.75*$C2130),847)),2)),IF($B2130="Non - avec lien de dépendance",MIN(1129,J2130,$C2130)*overallRate,MIN(1129,J2130)*overallRate))</f>
        <v>#VALUE!</v>
      </c>
      <c r="U2130" s="110" t="e">
        <f>IF(revenueReduction&gt;0.3,MAX(IF($B2130="Non - avec lien de dépendance",MIN(1129,K2130,$C2130)*overallRate,MIN(1129,K2130)*overallRate),ROUND(MAX(IF($B2130="Non - avec lien de dépendance",0,MIN((0.75*K2130),847)),MIN(K2130,(0.75*$C2130),847)),2)),IF($B2130="Non - avec lien de dépendance",MIN(1129,K2130,$C2130)*overallRate,MIN(1129,K2130)*overallRate))</f>
        <v>#VALUE!</v>
      </c>
    </row>
    <row r="2131" spans="12:21" x14ac:dyDescent="0.5">
      <c r="L2131" s="56" t="str">
        <f>IF(ISTEXT(overallRate),"Effectuez l’étape 1",IF(OR(COUNT($C2131,H2131)&lt;&gt;2,overallRate=0),0,IF(D2131="Oui",ROUND(MAX(IF($B2131="Non - avec lien de dépendance",0,MIN((0.75*H2131),847)),MIN(H2131,(0.75*$C2131),847)),2),R2131)))</f>
        <v>Effectuez l’étape 1</v>
      </c>
      <c r="M2131" s="56" t="str">
        <f>IF(ISTEXT(overallRate),"Effectuez l’étape 1",IF(OR(COUNT($C2131,I2131)&lt;&gt;2,overallRate=0),0,IF(E2131="Yes",ROUND(MAX(IF($B2131="Non - avec lien de dépendance",0,MIN((0.75*I2131),847)),MIN(I2131,(0.75*$C2131),847)),2),S2131)))</f>
        <v>Effectuez l’étape 1</v>
      </c>
      <c r="N2131" s="56" t="str">
        <f>IF(ISTEXT(overallRate),"Effectuez l’étape 1",IF(OR(COUNT($C2131,J2131)&lt;&gt;2,overallRate=0),0,IF(F2131="Yes",ROUND(MAX(IF($B2131="Non - avec lien de dépendance",0,MIN((0.75*J2131),847)),MIN(J2131,(0.75*$C2131),847)),2),T2131)))</f>
        <v>Effectuez l’étape 1</v>
      </c>
      <c r="O2131" s="56" t="str">
        <f>IF(ISTEXT(overallRate),"Effectuez l’étape 1",IF(OR(COUNT($C2131,K2131)&lt;&gt;2,overallRate=0),0,IF(G2131="Yes",ROUND(MAX(IF($B2131="Non - avec lien de dépendance",0,MIN((0.75*K2131),847)),MIN(K2131,(0.75*$C2131),847)),2),U2131)))</f>
        <v>Effectuez l’étape 1</v>
      </c>
      <c r="P2131" s="3">
        <f t="shared" si="33"/>
        <v>0</v>
      </c>
      <c r="R2131" s="110" t="e">
        <f>IF(revenueReduction&gt;0.3,MAX(IF($B2131="Non - avec lien de dépendance",MIN(1129,H2131,$C2131)*overallRate,MIN(1129,H2131)*overallRate),ROUND(MAX(IF($B2131="Non - avec lien de dépendance",0,MIN((0.75*H2131),847)),MIN(H2131,(0.75*$C2131),847)),2)),IF($B2131="Non - avec lien de dépendance",MIN(1129,H2131,$C2131)*overallRate,MIN(1129,H2131)*overallRate))</f>
        <v>#VALUE!</v>
      </c>
      <c r="S2131" s="110" t="e">
        <f>IF(revenueReduction&gt;0.3,MAX(IF($B2131="Non - avec lien de dépendance",MIN(1129,I2131,$C2131)*overallRate,MIN(1129,I2131)*overallRate),ROUND(MAX(IF($B2131="Non - avec lien de dépendance",0,MIN((0.75*I2131),847)),MIN(I2131,(0.75*$C2131),847)),2)),IF($B2131="Non - avec lien de dépendance",MIN(1129,I2131,$C2131)*overallRate,MIN(1129,I2131)*overallRate))</f>
        <v>#VALUE!</v>
      </c>
      <c r="T2131" s="110" t="e">
        <f>IF(revenueReduction&gt;0.3,MAX(IF($B2131="Non - avec lien de dépendance",MIN(1129,J2131,$C2131)*overallRate,MIN(1129,J2131)*overallRate),ROUND(MAX(IF($B2131="Non - avec lien de dépendance",0,MIN((0.75*J2131),847)),MIN(J2131,(0.75*$C2131),847)),2)),IF($B2131="Non - avec lien de dépendance",MIN(1129,J2131,$C2131)*overallRate,MIN(1129,J2131)*overallRate))</f>
        <v>#VALUE!</v>
      </c>
      <c r="U2131" s="110" t="e">
        <f>IF(revenueReduction&gt;0.3,MAX(IF($B2131="Non - avec lien de dépendance",MIN(1129,K2131,$C2131)*overallRate,MIN(1129,K2131)*overallRate),ROUND(MAX(IF($B2131="Non - avec lien de dépendance",0,MIN((0.75*K2131),847)),MIN(K2131,(0.75*$C2131),847)),2)),IF($B2131="Non - avec lien de dépendance",MIN(1129,K2131,$C2131)*overallRate,MIN(1129,K2131)*overallRate))</f>
        <v>#VALUE!</v>
      </c>
    </row>
    <row r="2132" spans="12:21" x14ac:dyDescent="0.5">
      <c r="L2132" s="56" t="str">
        <f>IF(ISTEXT(overallRate),"Effectuez l’étape 1",IF(OR(COUNT($C2132,H2132)&lt;&gt;2,overallRate=0),0,IF(D2132="Oui",ROUND(MAX(IF($B2132="Non - avec lien de dépendance",0,MIN((0.75*H2132),847)),MIN(H2132,(0.75*$C2132),847)),2),R2132)))</f>
        <v>Effectuez l’étape 1</v>
      </c>
      <c r="M2132" s="56" t="str">
        <f>IF(ISTEXT(overallRate),"Effectuez l’étape 1",IF(OR(COUNT($C2132,I2132)&lt;&gt;2,overallRate=0),0,IF(E2132="Yes",ROUND(MAX(IF($B2132="Non - avec lien de dépendance",0,MIN((0.75*I2132),847)),MIN(I2132,(0.75*$C2132),847)),2),S2132)))</f>
        <v>Effectuez l’étape 1</v>
      </c>
      <c r="N2132" s="56" t="str">
        <f>IF(ISTEXT(overallRate),"Effectuez l’étape 1",IF(OR(COUNT($C2132,J2132)&lt;&gt;2,overallRate=0),0,IF(F2132="Yes",ROUND(MAX(IF($B2132="Non - avec lien de dépendance",0,MIN((0.75*J2132),847)),MIN(J2132,(0.75*$C2132),847)),2),T2132)))</f>
        <v>Effectuez l’étape 1</v>
      </c>
      <c r="O2132" s="56" t="str">
        <f>IF(ISTEXT(overallRate),"Effectuez l’étape 1",IF(OR(COUNT($C2132,K2132)&lt;&gt;2,overallRate=0),0,IF(G2132="Yes",ROUND(MAX(IF($B2132="Non - avec lien de dépendance",0,MIN((0.75*K2132),847)),MIN(K2132,(0.75*$C2132),847)),2),U2132)))</f>
        <v>Effectuez l’étape 1</v>
      </c>
      <c r="P2132" s="3">
        <f t="shared" si="33"/>
        <v>0</v>
      </c>
      <c r="R2132" s="110" t="e">
        <f>IF(revenueReduction&gt;0.3,MAX(IF($B2132="Non - avec lien de dépendance",MIN(1129,H2132,$C2132)*overallRate,MIN(1129,H2132)*overallRate),ROUND(MAX(IF($B2132="Non - avec lien de dépendance",0,MIN((0.75*H2132),847)),MIN(H2132,(0.75*$C2132),847)),2)),IF($B2132="Non - avec lien de dépendance",MIN(1129,H2132,$C2132)*overallRate,MIN(1129,H2132)*overallRate))</f>
        <v>#VALUE!</v>
      </c>
      <c r="S2132" s="110" t="e">
        <f>IF(revenueReduction&gt;0.3,MAX(IF($B2132="Non - avec lien de dépendance",MIN(1129,I2132,$C2132)*overallRate,MIN(1129,I2132)*overallRate),ROUND(MAX(IF($B2132="Non - avec lien de dépendance",0,MIN((0.75*I2132),847)),MIN(I2132,(0.75*$C2132),847)),2)),IF($B2132="Non - avec lien de dépendance",MIN(1129,I2132,$C2132)*overallRate,MIN(1129,I2132)*overallRate))</f>
        <v>#VALUE!</v>
      </c>
      <c r="T2132" s="110" t="e">
        <f>IF(revenueReduction&gt;0.3,MAX(IF($B2132="Non - avec lien de dépendance",MIN(1129,J2132,$C2132)*overallRate,MIN(1129,J2132)*overallRate),ROUND(MAX(IF($B2132="Non - avec lien de dépendance",0,MIN((0.75*J2132),847)),MIN(J2132,(0.75*$C2132),847)),2)),IF($B2132="Non - avec lien de dépendance",MIN(1129,J2132,$C2132)*overallRate,MIN(1129,J2132)*overallRate))</f>
        <v>#VALUE!</v>
      </c>
      <c r="U2132" s="110" t="e">
        <f>IF(revenueReduction&gt;0.3,MAX(IF($B2132="Non - avec lien de dépendance",MIN(1129,K2132,$C2132)*overallRate,MIN(1129,K2132)*overallRate),ROUND(MAX(IF($B2132="Non - avec lien de dépendance",0,MIN((0.75*K2132),847)),MIN(K2132,(0.75*$C2132),847)),2)),IF($B2132="Non - avec lien de dépendance",MIN(1129,K2132,$C2132)*overallRate,MIN(1129,K2132)*overallRate))</f>
        <v>#VALUE!</v>
      </c>
    </row>
    <row r="2133" spans="12:21" x14ac:dyDescent="0.5">
      <c r="L2133" s="56" t="str">
        <f>IF(ISTEXT(overallRate),"Effectuez l’étape 1",IF(OR(COUNT($C2133,H2133)&lt;&gt;2,overallRate=0),0,IF(D2133="Oui",ROUND(MAX(IF($B2133="Non - avec lien de dépendance",0,MIN((0.75*H2133),847)),MIN(H2133,(0.75*$C2133),847)),2),R2133)))</f>
        <v>Effectuez l’étape 1</v>
      </c>
      <c r="M2133" s="56" t="str">
        <f>IF(ISTEXT(overallRate),"Effectuez l’étape 1",IF(OR(COUNT($C2133,I2133)&lt;&gt;2,overallRate=0),0,IF(E2133="Yes",ROUND(MAX(IF($B2133="Non - avec lien de dépendance",0,MIN((0.75*I2133),847)),MIN(I2133,(0.75*$C2133),847)),2),S2133)))</f>
        <v>Effectuez l’étape 1</v>
      </c>
      <c r="N2133" s="56" t="str">
        <f>IF(ISTEXT(overallRate),"Effectuez l’étape 1",IF(OR(COUNT($C2133,J2133)&lt;&gt;2,overallRate=0),0,IF(F2133="Yes",ROUND(MAX(IF($B2133="Non - avec lien de dépendance",0,MIN((0.75*J2133),847)),MIN(J2133,(0.75*$C2133),847)),2),T2133)))</f>
        <v>Effectuez l’étape 1</v>
      </c>
      <c r="O2133" s="56" t="str">
        <f>IF(ISTEXT(overallRate),"Effectuez l’étape 1",IF(OR(COUNT($C2133,K2133)&lt;&gt;2,overallRate=0),0,IF(G2133="Yes",ROUND(MAX(IF($B2133="Non - avec lien de dépendance",0,MIN((0.75*K2133),847)),MIN(K2133,(0.75*$C2133),847)),2),U2133)))</f>
        <v>Effectuez l’étape 1</v>
      </c>
      <c r="P2133" s="3">
        <f t="shared" si="33"/>
        <v>0</v>
      </c>
      <c r="R2133" s="110" t="e">
        <f>IF(revenueReduction&gt;0.3,MAX(IF($B2133="Non - avec lien de dépendance",MIN(1129,H2133,$C2133)*overallRate,MIN(1129,H2133)*overallRate),ROUND(MAX(IF($B2133="Non - avec lien de dépendance",0,MIN((0.75*H2133),847)),MIN(H2133,(0.75*$C2133),847)),2)),IF($B2133="Non - avec lien de dépendance",MIN(1129,H2133,$C2133)*overallRate,MIN(1129,H2133)*overallRate))</f>
        <v>#VALUE!</v>
      </c>
      <c r="S2133" s="110" t="e">
        <f>IF(revenueReduction&gt;0.3,MAX(IF($B2133="Non - avec lien de dépendance",MIN(1129,I2133,$C2133)*overallRate,MIN(1129,I2133)*overallRate),ROUND(MAX(IF($B2133="Non - avec lien de dépendance",0,MIN((0.75*I2133),847)),MIN(I2133,(0.75*$C2133),847)),2)),IF($B2133="Non - avec lien de dépendance",MIN(1129,I2133,$C2133)*overallRate,MIN(1129,I2133)*overallRate))</f>
        <v>#VALUE!</v>
      </c>
      <c r="T2133" s="110" t="e">
        <f>IF(revenueReduction&gt;0.3,MAX(IF($B2133="Non - avec lien de dépendance",MIN(1129,J2133,$C2133)*overallRate,MIN(1129,J2133)*overallRate),ROUND(MAX(IF($B2133="Non - avec lien de dépendance",0,MIN((0.75*J2133),847)),MIN(J2133,(0.75*$C2133),847)),2)),IF($B2133="Non - avec lien de dépendance",MIN(1129,J2133,$C2133)*overallRate,MIN(1129,J2133)*overallRate))</f>
        <v>#VALUE!</v>
      </c>
      <c r="U2133" s="110" t="e">
        <f>IF(revenueReduction&gt;0.3,MAX(IF($B2133="Non - avec lien de dépendance",MIN(1129,K2133,$C2133)*overallRate,MIN(1129,K2133)*overallRate),ROUND(MAX(IF($B2133="Non - avec lien de dépendance",0,MIN((0.75*K2133),847)),MIN(K2133,(0.75*$C2133),847)),2)),IF($B2133="Non - avec lien de dépendance",MIN(1129,K2133,$C2133)*overallRate,MIN(1129,K2133)*overallRate))</f>
        <v>#VALUE!</v>
      </c>
    </row>
    <row r="2134" spans="12:21" x14ac:dyDescent="0.5">
      <c r="L2134" s="56" t="str">
        <f>IF(ISTEXT(overallRate),"Effectuez l’étape 1",IF(OR(COUNT($C2134,H2134)&lt;&gt;2,overallRate=0),0,IF(D2134="Oui",ROUND(MAX(IF($B2134="Non - avec lien de dépendance",0,MIN((0.75*H2134),847)),MIN(H2134,(0.75*$C2134),847)),2),R2134)))</f>
        <v>Effectuez l’étape 1</v>
      </c>
      <c r="M2134" s="56" t="str">
        <f>IF(ISTEXT(overallRate),"Effectuez l’étape 1",IF(OR(COUNT($C2134,I2134)&lt;&gt;2,overallRate=0),0,IF(E2134="Yes",ROUND(MAX(IF($B2134="Non - avec lien de dépendance",0,MIN((0.75*I2134),847)),MIN(I2134,(0.75*$C2134),847)),2),S2134)))</f>
        <v>Effectuez l’étape 1</v>
      </c>
      <c r="N2134" s="56" t="str">
        <f>IF(ISTEXT(overallRate),"Effectuez l’étape 1",IF(OR(COUNT($C2134,J2134)&lt;&gt;2,overallRate=0),0,IF(F2134="Yes",ROUND(MAX(IF($B2134="Non - avec lien de dépendance",0,MIN((0.75*J2134),847)),MIN(J2134,(0.75*$C2134),847)),2),T2134)))</f>
        <v>Effectuez l’étape 1</v>
      </c>
      <c r="O2134" s="56" t="str">
        <f>IF(ISTEXT(overallRate),"Effectuez l’étape 1",IF(OR(COUNT($C2134,K2134)&lt;&gt;2,overallRate=0),0,IF(G2134="Yes",ROUND(MAX(IF($B2134="Non - avec lien de dépendance",0,MIN((0.75*K2134),847)),MIN(K2134,(0.75*$C2134),847)),2),U2134)))</f>
        <v>Effectuez l’étape 1</v>
      </c>
      <c r="P2134" s="3">
        <f t="shared" si="33"/>
        <v>0</v>
      </c>
      <c r="R2134" s="110" t="e">
        <f>IF(revenueReduction&gt;0.3,MAX(IF($B2134="Non - avec lien de dépendance",MIN(1129,H2134,$C2134)*overallRate,MIN(1129,H2134)*overallRate),ROUND(MAX(IF($B2134="Non - avec lien de dépendance",0,MIN((0.75*H2134),847)),MIN(H2134,(0.75*$C2134),847)),2)),IF($B2134="Non - avec lien de dépendance",MIN(1129,H2134,$C2134)*overallRate,MIN(1129,H2134)*overallRate))</f>
        <v>#VALUE!</v>
      </c>
      <c r="S2134" s="110" t="e">
        <f>IF(revenueReduction&gt;0.3,MAX(IF($B2134="Non - avec lien de dépendance",MIN(1129,I2134,$C2134)*overallRate,MIN(1129,I2134)*overallRate),ROUND(MAX(IF($B2134="Non - avec lien de dépendance",0,MIN((0.75*I2134),847)),MIN(I2134,(0.75*$C2134),847)),2)),IF($B2134="Non - avec lien de dépendance",MIN(1129,I2134,$C2134)*overallRate,MIN(1129,I2134)*overallRate))</f>
        <v>#VALUE!</v>
      </c>
      <c r="T2134" s="110" t="e">
        <f>IF(revenueReduction&gt;0.3,MAX(IF($B2134="Non - avec lien de dépendance",MIN(1129,J2134,$C2134)*overallRate,MIN(1129,J2134)*overallRate),ROUND(MAX(IF($B2134="Non - avec lien de dépendance",0,MIN((0.75*J2134),847)),MIN(J2134,(0.75*$C2134),847)),2)),IF($B2134="Non - avec lien de dépendance",MIN(1129,J2134,$C2134)*overallRate,MIN(1129,J2134)*overallRate))</f>
        <v>#VALUE!</v>
      </c>
      <c r="U2134" s="110" t="e">
        <f>IF(revenueReduction&gt;0.3,MAX(IF($B2134="Non - avec lien de dépendance",MIN(1129,K2134,$C2134)*overallRate,MIN(1129,K2134)*overallRate),ROUND(MAX(IF($B2134="Non - avec lien de dépendance",0,MIN((0.75*K2134),847)),MIN(K2134,(0.75*$C2134),847)),2)),IF($B2134="Non - avec lien de dépendance",MIN(1129,K2134,$C2134)*overallRate,MIN(1129,K2134)*overallRate))</f>
        <v>#VALUE!</v>
      </c>
    </row>
    <row r="2135" spans="12:21" x14ac:dyDescent="0.5">
      <c r="L2135" s="56" t="str">
        <f>IF(ISTEXT(overallRate),"Effectuez l’étape 1",IF(OR(COUNT($C2135,H2135)&lt;&gt;2,overallRate=0),0,IF(D2135="Oui",ROUND(MAX(IF($B2135="Non - avec lien de dépendance",0,MIN((0.75*H2135),847)),MIN(H2135,(0.75*$C2135),847)),2),R2135)))</f>
        <v>Effectuez l’étape 1</v>
      </c>
      <c r="M2135" s="56" t="str">
        <f>IF(ISTEXT(overallRate),"Effectuez l’étape 1",IF(OR(COUNT($C2135,I2135)&lt;&gt;2,overallRate=0),0,IF(E2135="Yes",ROUND(MAX(IF($B2135="Non - avec lien de dépendance",0,MIN((0.75*I2135),847)),MIN(I2135,(0.75*$C2135),847)),2),S2135)))</f>
        <v>Effectuez l’étape 1</v>
      </c>
      <c r="N2135" s="56" t="str">
        <f>IF(ISTEXT(overallRate),"Effectuez l’étape 1",IF(OR(COUNT($C2135,J2135)&lt;&gt;2,overallRate=0),0,IF(F2135="Yes",ROUND(MAX(IF($B2135="Non - avec lien de dépendance",0,MIN((0.75*J2135),847)),MIN(J2135,(0.75*$C2135),847)),2),T2135)))</f>
        <v>Effectuez l’étape 1</v>
      </c>
      <c r="O2135" s="56" t="str">
        <f>IF(ISTEXT(overallRate),"Effectuez l’étape 1",IF(OR(COUNT($C2135,K2135)&lt;&gt;2,overallRate=0),0,IF(G2135="Yes",ROUND(MAX(IF($B2135="Non - avec lien de dépendance",0,MIN((0.75*K2135),847)),MIN(K2135,(0.75*$C2135),847)),2),U2135)))</f>
        <v>Effectuez l’étape 1</v>
      </c>
      <c r="P2135" s="3">
        <f t="shared" si="33"/>
        <v>0</v>
      </c>
      <c r="R2135" s="110" t="e">
        <f>IF(revenueReduction&gt;0.3,MAX(IF($B2135="Non - avec lien de dépendance",MIN(1129,H2135,$C2135)*overallRate,MIN(1129,H2135)*overallRate),ROUND(MAX(IF($B2135="Non - avec lien de dépendance",0,MIN((0.75*H2135),847)),MIN(H2135,(0.75*$C2135),847)),2)),IF($B2135="Non - avec lien de dépendance",MIN(1129,H2135,$C2135)*overallRate,MIN(1129,H2135)*overallRate))</f>
        <v>#VALUE!</v>
      </c>
      <c r="S2135" s="110" t="e">
        <f>IF(revenueReduction&gt;0.3,MAX(IF($B2135="Non - avec lien de dépendance",MIN(1129,I2135,$C2135)*overallRate,MIN(1129,I2135)*overallRate),ROUND(MAX(IF($B2135="Non - avec lien de dépendance",0,MIN((0.75*I2135),847)),MIN(I2135,(0.75*$C2135),847)),2)),IF($B2135="Non - avec lien de dépendance",MIN(1129,I2135,$C2135)*overallRate,MIN(1129,I2135)*overallRate))</f>
        <v>#VALUE!</v>
      </c>
      <c r="T2135" s="110" t="e">
        <f>IF(revenueReduction&gt;0.3,MAX(IF($B2135="Non - avec lien de dépendance",MIN(1129,J2135,$C2135)*overallRate,MIN(1129,J2135)*overallRate),ROUND(MAX(IF($B2135="Non - avec lien de dépendance",0,MIN((0.75*J2135),847)),MIN(J2135,(0.75*$C2135),847)),2)),IF($B2135="Non - avec lien de dépendance",MIN(1129,J2135,$C2135)*overallRate,MIN(1129,J2135)*overallRate))</f>
        <v>#VALUE!</v>
      </c>
      <c r="U2135" s="110" t="e">
        <f>IF(revenueReduction&gt;0.3,MAX(IF($B2135="Non - avec lien de dépendance",MIN(1129,K2135,$C2135)*overallRate,MIN(1129,K2135)*overallRate),ROUND(MAX(IF($B2135="Non - avec lien de dépendance",0,MIN((0.75*K2135),847)),MIN(K2135,(0.75*$C2135),847)),2)),IF($B2135="Non - avec lien de dépendance",MIN(1129,K2135,$C2135)*overallRate,MIN(1129,K2135)*overallRate))</f>
        <v>#VALUE!</v>
      </c>
    </row>
    <row r="2136" spans="12:21" x14ac:dyDescent="0.5">
      <c r="L2136" s="56" t="str">
        <f>IF(ISTEXT(overallRate),"Effectuez l’étape 1",IF(OR(COUNT($C2136,H2136)&lt;&gt;2,overallRate=0),0,IF(D2136="Oui",ROUND(MAX(IF($B2136="Non - avec lien de dépendance",0,MIN((0.75*H2136),847)),MIN(H2136,(0.75*$C2136),847)),2),R2136)))</f>
        <v>Effectuez l’étape 1</v>
      </c>
      <c r="M2136" s="56" t="str">
        <f>IF(ISTEXT(overallRate),"Effectuez l’étape 1",IF(OR(COUNT($C2136,I2136)&lt;&gt;2,overallRate=0),0,IF(E2136="Yes",ROUND(MAX(IF($B2136="Non - avec lien de dépendance",0,MIN((0.75*I2136),847)),MIN(I2136,(0.75*$C2136),847)),2),S2136)))</f>
        <v>Effectuez l’étape 1</v>
      </c>
      <c r="N2136" s="56" t="str">
        <f>IF(ISTEXT(overallRate),"Effectuez l’étape 1",IF(OR(COUNT($C2136,J2136)&lt;&gt;2,overallRate=0),0,IF(F2136="Yes",ROUND(MAX(IF($B2136="Non - avec lien de dépendance",0,MIN((0.75*J2136),847)),MIN(J2136,(0.75*$C2136),847)),2),T2136)))</f>
        <v>Effectuez l’étape 1</v>
      </c>
      <c r="O2136" s="56" t="str">
        <f>IF(ISTEXT(overallRate),"Effectuez l’étape 1",IF(OR(COUNT($C2136,K2136)&lt;&gt;2,overallRate=0),0,IF(G2136="Yes",ROUND(MAX(IF($B2136="Non - avec lien de dépendance",0,MIN((0.75*K2136),847)),MIN(K2136,(0.75*$C2136),847)),2),U2136)))</f>
        <v>Effectuez l’étape 1</v>
      </c>
      <c r="P2136" s="3">
        <f t="shared" si="33"/>
        <v>0</v>
      </c>
      <c r="R2136" s="110" t="e">
        <f>IF(revenueReduction&gt;0.3,MAX(IF($B2136="Non - avec lien de dépendance",MIN(1129,H2136,$C2136)*overallRate,MIN(1129,H2136)*overallRate),ROUND(MAX(IF($B2136="Non - avec lien de dépendance",0,MIN((0.75*H2136),847)),MIN(H2136,(0.75*$C2136),847)),2)),IF($B2136="Non - avec lien de dépendance",MIN(1129,H2136,$C2136)*overallRate,MIN(1129,H2136)*overallRate))</f>
        <v>#VALUE!</v>
      </c>
      <c r="S2136" s="110" t="e">
        <f>IF(revenueReduction&gt;0.3,MAX(IF($B2136="Non - avec lien de dépendance",MIN(1129,I2136,$C2136)*overallRate,MIN(1129,I2136)*overallRate),ROUND(MAX(IF($B2136="Non - avec lien de dépendance",0,MIN((0.75*I2136),847)),MIN(I2136,(0.75*$C2136),847)),2)),IF($B2136="Non - avec lien de dépendance",MIN(1129,I2136,$C2136)*overallRate,MIN(1129,I2136)*overallRate))</f>
        <v>#VALUE!</v>
      </c>
      <c r="T2136" s="110" t="e">
        <f>IF(revenueReduction&gt;0.3,MAX(IF($B2136="Non - avec lien de dépendance",MIN(1129,J2136,$C2136)*overallRate,MIN(1129,J2136)*overallRate),ROUND(MAX(IF($B2136="Non - avec lien de dépendance",0,MIN((0.75*J2136),847)),MIN(J2136,(0.75*$C2136),847)),2)),IF($B2136="Non - avec lien de dépendance",MIN(1129,J2136,$C2136)*overallRate,MIN(1129,J2136)*overallRate))</f>
        <v>#VALUE!</v>
      </c>
      <c r="U2136" s="110" t="e">
        <f>IF(revenueReduction&gt;0.3,MAX(IF($B2136="Non - avec lien de dépendance",MIN(1129,K2136,$C2136)*overallRate,MIN(1129,K2136)*overallRate),ROUND(MAX(IF($B2136="Non - avec lien de dépendance",0,MIN((0.75*K2136),847)),MIN(K2136,(0.75*$C2136),847)),2)),IF($B2136="Non - avec lien de dépendance",MIN(1129,K2136,$C2136)*overallRate,MIN(1129,K2136)*overallRate))</f>
        <v>#VALUE!</v>
      </c>
    </row>
    <row r="2137" spans="12:21" x14ac:dyDescent="0.5">
      <c r="L2137" s="56" t="str">
        <f>IF(ISTEXT(overallRate),"Effectuez l’étape 1",IF(OR(COUNT($C2137,H2137)&lt;&gt;2,overallRate=0),0,IF(D2137="Oui",ROUND(MAX(IF($B2137="Non - avec lien de dépendance",0,MIN((0.75*H2137),847)),MIN(H2137,(0.75*$C2137),847)),2),R2137)))</f>
        <v>Effectuez l’étape 1</v>
      </c>
      <c r="M2137" s="56" t="str">
        <f>IF(ISTEXT(overallRate),"Effectuez l’étape 1",IF(OR(COUNT($C2137,I2137)&lt;&gt;2,overallRate=0),0,IF(E2137="Yes",ROUND(MAX(IF($B2137="Non - avec lien de dépendance",0,MIN((0.75*I2137),847)),MIN(I2137,(0.75*$C2137),847)),2),S2137)))</f>
        <v>Effectuez l’étape 1</v>
      </c>
      <c r="N2137" s="56" t="str">
        <f>IF(ISTEXT(overallRate),"Effectuez l’étape 1",IF(OR(COUNT($C2137,J2137)&lt;&gt;2,overallRate=0),0,IF(F2137="Yes",ROUND(MAX(IF($B2137="Non - avec lien de dépendance",0,MIN((0.75*J2137),847)),MIN(J2137,(0.75*$C2137),847)),2),T2137)))</f>
        <v>Effectuez l’étape 1</v>
      </c>
      <c r="O2137" s="56" t="str">
        <f>IF(ISTEXT(overallRate),"Effectuez l’étape 1",IF(OR(COUNT($C2137,K2137)&lt;&gt;2,overallRate=0),0,IF(G2137="Yes",ROUND(MAX(IF($B2137="Non - avec lien de dépendance",0,MIN((0.75*K2137),847)),MIN(K2137,(0.75*$C2137),847)),2),U2137)))</f>
        <v>Effectuez l’étape 1</v>
      </c>
      <c r="P2137" s="3">
        <f t="shared" si="33"/>
        <v>0</v>
      </c>
      <c r="R2137" s="110" t="e">
        <f>IF(revenueReduction&gt;0.3,MAX(IF($B2137="Non - avec lien de dépendance",MIN(1129,H2137,$C2137)*overallRate,MIN(1129,H2137)*overallRate),ROUND(MAX(IF($B2137="Non - avec lien de dépendance",0,MIN((0.75*H2137),847)),MIN(H2137,(0.75*$C2137),847)),2)),IF($B2137="Non - avec lien de dépendance",MIN(1129,H2137,$C2137)*overallRate,MIN(1129,H2137)*overallRate))</f>
        <v>#VALUE!</v>
      </c>
      <c r="S2137" s="110" t="e">
        <f>IF(revenueReduction&gt;0.3,MAX(IF($B2137="Non - avec lien de dépendance",MIN(1129,I2137,$C2137)*overallRate,MIN(1129,I2137)*overallRate),ROUND(MAX(IF($B2137="Non - avec lien de dépendance",0,MIN((0.75*I2137),847)),MIN(I2137,(0.75*$C2137),847)),2)),IF($B2137="Non - avec lien de dépendance",MIN(1129,I2137,$C2137)*overallRate,MIN(1129,I2137)*overallRate))</f>
        <v>#VALUE!</v>
      </c>
      <c r="T2137" s="110" t="e">
        <f>IF(revenueReduction&gt;0.3,MAX(IF($B2137="Non - avec lien de dépendance",MIN(1129,J2137,$C2137)*overallRate,MIN(1129,J2137)*overallRate),ROUND(MAX(IF($B2137="Non - avec lien de dépendance",0,MIN((0.75*J2137),847)),MIN(J2137,(0.75*$C2137),847)),2)),IF($B2137="Non - avec lien de dépendance",MIN(1129,J2137,$C2137)*overallRate,MIN(1129,J2137)*overallRate))</f>
        <v>#VALUE!</v>
      </c>
      <c r="U2137" s="110" t="e">
        <f>IF(revenueReduction&gt;0.3,MAX(IF($B2137="Non - avec lien de dépendance",MIN(1129,K2137,$C2137)*overallRate,MIN(1129,K2137)*overallRate),ROUND(MAX(IF($B2137="Non - avec lien de dépendance",0,MIN((0.75*K2137),847)),MIN(K2137,(0.75*$C2137),847)),2)),IF($B2137="Non - avec lien de dépendance",MIN(1129,K2137,$C2137)*overallRate,MIN(1129,K2137)*overallRate))</f>
        <v>#VALUE!</v>
      </c>
    </row>
    <row r="2138" spans="12:21" x14ac:dyDescent="0.5">
      <c r="L2138" s="56" t="str">
        <f>IF(ISTEXT(overallRate),"Effectuez l’étape 1",IF(OR(COUNT($C2138,H2138)&lt;&gt;2,overallRate=0),0,IF(D2138="Oui",ROUND(MAX(IF($B2138="Non - avec lien de dépendance",0,MIN((0.75*H2138),847)),MIN(H2138,(0.75*$C2138),847)),2),R2138)))</f>
        <v>Effectuez l’étape 1</v>
      </c>
      <c r="M2138" s="56" t="str">
        <f>IF(ISTEXT(overallRate),"Effectuez l’étape 1",IF(OR(COUNT($C2138,I2138)&lt;&gt;2,overallRate=0),0,IF(E2138="Yes",ROUND(MAX(IF($B2138="Non - avec lien de dépendance",0,MIN((0.75*I2138),847)),MIN(I2138,(0.75*$C2138),847)),2),S2138)))</f>
        <v>Effectuez l’étape 1</v>
      </c>
      <c r="N2138" s="56" t="str">
        <f>IF(ISTEXT(overallRate),"Effectuez l’étape 1",IF(OR(COUNT($C2138,J2138)&lt;&gt;2,overallRate=0),0,IF(F2138="Yes",ROUND(MAX(IF($B2138="Non - avec lien de dépendance",0,MIN((0.75*J2138),847)),MIN(J2138,(0.75*$C2138),847)),2),T2138)))</f>
        <v>Effectuez l’étape 1</v>
      </c>
      <c r="O2138" s="56" t="str">
        <f>IF(ISTEXT(overallRate),"Effectuez l’étape 1",IF(OR(COUNT($C2138,K2138)&lt;&gt;2,overallRate=0),0,IF(G2138="Yes",ROUND(MAX(IF($B2138="Non - avec lien de dépendance",0,MIN((0.75*K2138),847)),MIN(K2138,(0.75*$C2138),847)),2),U2138)))</f>
        <v>Effectuez l’étape 1</v>
      </c>
      <c r="P2138" s="3">
        <f t="shared" si="33"/>
        <v>0</v>
      </c>
      <c r="R2138" s="110" t="e">
        <f>IF(revenueReduction&gt;0.3,MAX(IF($B2138="Non - avec lien de dépendance",MIN(1129,H2138,$C2138)*overallRate,MIN(1129,H2138)*overallRate),ROUND(MAX(IF($B2138="Non - avec lien de dépendance",0,MIN((0.75*H2138),847)),MIN(H2138,(0.75*$C2138),847)),2)),IF($B2138="Non - avec lien de dépendance",MIN(1129,H2138,$C2138)*overallRate,MIN(1129,H2138)*overallRate))</f>
        <v>#VALUE!</v>
      </c>
      <c r="S2138" s="110" t="e">
        <f>IF(revenueReduction&gt;0.3,MAX(IF($B2138="Non - avec lien de dépendance",MIN(1129,I2138,$C2138)*overallRate,MIN(1129,I2138)*overallRate),ROUND(MAX(IF($B2138="Non - avec lien de dépendance",0,MIN((0.75*I2138),847)),MIN(I2138,(0.75*$C2138),847)),2)),IF($B2138="Non - avec lien de dépendance",MIN(1129,I2138,$C2138)*overallRate,MIN(1129,I2138)*overallRate))</f>
        <v>#VALUE!</v>
      </c>
      <c r="T2138" s="110" t="e">
        <f>IF(revenueReduction&gt;0.3,MAX(IF($B2138="Non - avec lien de dépendance",MIN(1129,J2138,$C2138)*overallRate,MIN(1129,J2138)*overallRate),ROUND(MAX(IF($B2138="Non - avec lien de dépendance",0,MIN((0.75*J2138),847)),MIN(J2138,(0.75*$C2138),847)),2)),IF($B2138="Non - avec lien de dépendance",MIN(1129,J2138,$C2138)*overallRate,MIN(1129,J2138)*overallRate))</f>
        <v>#VALUE!</v>
      </c>
      <c r="U2138" s="110" t="e">
        <f>IF(revenueReduction&gt;0.3,MAX(IF($B2138="Non - avec lien de dépendance",MIN(1129,K2138,$C2138)*overallRate,MIN(1129,K2138)*overallRate),ROUND(MAX(IF($B2138="Non - avec lien de dépendance",0,MIN((0.75*K2138),847)),MIN(K2138,(0.75*$C2138),847)),2)),IF($B2138="Non - avec lien de dépendance",MIN(1129,K2138,$C2138)*overallRate,MIN(1129,K2138)*overallRate))</f>
        <v>#VALUE!</v>
      </c>
    </row>
    <row r="2139" spans="12:21" x14ac:dyDescent="0.5">
      <c r="L2139" s="56" t="str">
        <f>IF(ISTEXT(overallRate),"Effectuez l’étape 1",IF(OR(COUNT($C2139,H2139)&lt;&gt;2,overallRate=0),0,IF(D2139="Oui",ROUND(MAX(IF($B2139="Non - avec lien de dépendance",0,MIN((0.75*H2139),847)),MIN(H2139,(0.75*$C2139),847)),2),R2139)))</f>
        <v>Effectuez l’étape 1</v>
      </c>
      <c r="M2139" s="56" t="str">
        <f>IF(ISTEXT(overallRate),"Effectuez l’étape 1",IF(OR(COUNT($C2139,I2139)&lt;&gt;2,overallRate=0),0,IF(E2139="Yes",ROUND(MAX(IF($B2139="Non - avec lien de dépendance",0,MIN((0.75*I2139),847)),MIN(I2139,(0.75*$C2139),847)),2),S2139)))</f>
        <v>Effectuez l’étape 1</v>
      </c>
      <c r="N2139" s="56" t="str">
        <f>IF(ISTEXT(overallRate),"Effectuez l’étape 1",IF(OR(COUNT($C2139,J2139)&lt;&gt;2,overallRate=0),0,IF(F2139="Yes",ROUND(MAX(IF($B2139="Non - avec lien de dépendance",0,MIN((0.75*J2139),847)),MIN(J2139,(0.75*$C2139),847)),2),T2139)))</f>
        <v>Effectuez l’étape 1</v>
      </c>
      <c r="O2139" s="56" t="str">
        <f>IF(ISTEXT(overallRate),"Effectuez l’étape 1",IF(OR(COUNT($C2139,K2139)&lt;&gt;2,overallRate=0),0,IF(G2139="Yes",ROUND(MAX(IF($B2139="Non - avec lien de dépendance",0,MIN((0.75*K2139),847)),MIN(K2139,(0.75*$C2139),847)),2),U2139)))</f>
        <v>Effectuez l’étape 1</v>
      </c>
      <c r="P2139" s="3">
        <f t="shared" si="33"/>
        <v>0</v>
      </c>
      <c r="R2139" s="110" t="e">
        <f>IF(revenueReduction&gt;0.3,MAX(IF($B2139="Non - avec lien de dépendance",MIN(1129,H2139,$C2139)*overallRate,MIN(1129,H2139)*overallRate),ROUND(MAX(IF($B2139="Non - avec lien de dépendance",0,MIN((0.75*H2139),847)),MIN(H2139,(0.75*$C2139),847)),2)),IF($B2139="Non - avec lien de dépendance",MIN(1129,H2139,$C2139)*overallRate,MIN(1129,H2139)*overallRate))</f>
        <v>#VALUE!</v>
      </c>
      <c r="S2139" s="110" t="e">
        <f>IF(revenueReduction&gt;0.3,MAX(IF($B2139="Non - avec lien de dépendance",MIN(1129,I2139,$C2139)*overallRate,MIN(1129,I2139)*overallRate),ROUND(MAX(IF($B2139="Non - avec lien de dépendance",0,MIN((0.75*I2139),847)),MIN(I2139,(0.75*$C2139),847)),2)),IF($B2139="Non - avec lien de dépendance",MIN(1129,I2139,$C2139)*overallRate,MIN(1129,I2139)*overallRate))</f>
        <v>#VALUE!</v>
      </c>
      <c r="T2139" s="110" t="e">
        <f>IF(revenueReduction&gt;0.3,MAX(IF($B2139="Non - avec lien de dépendance",MIN(1129,J2139,$C2139)*overallRate,MIN(1129,J2139)*overallRate),ROUND(MAX(IF($B2139="Non - avec lien de dépendance",0,MIN((0.75*J2139),847)),MIN(J2139,(0.75*$C2139),847)),2)),IF($B2139="Non - avec lien de dépendance",MIN(1129,J2139,$C2139)*overallRate,MIN(1129,J2139)*overallRate))</f>
        <v>#VALUE!</v>
      </c>
      <c r="U2139" s="110" t="e">
        <f>IF(revenueReduction&gt;0.3,MAX(IF($B2139="Non - avec lien de dépendance",MIN(1129,K2139,$C2139)*overallRate,MIN(1129,K2139)*overallRate),ROUND(MAX(IF($B2139="Non - avec lien de dépendance",0,MIN((0.75*K2139),847)),MIN(K2139,(0.75*$C2139),847)),2)),IF($B2139="Non - avec lien de dépendance",MIN(1129,K2139,$C2139)*overallRate,MIN(1129,K2139)*overallRate))</f>
        <v>#VALUE!</v>
      </c>
    </row>
    <row r="2140" spans="12:21" x14ac:dyDescent="0.5">
      <c r="L2140" s="56" t="str">
        <f>IF(ISTEXT(overallRate),"Effectuez l’étape 1",IF(OR(COUNT($C2140,H2140)&lt;&gt;2,overallRate=0),0,IF(D2140="Oui",ROUND(MAX(IF($B2140="Non - avec lien de dépendance",0,MIN((0.75*H2140),847)),MIN(H2140,(0.75*$C2140),847)),2),R2140)))</f>
        <v>Effectuez l’étape 1</v>
      </c>
      <c r="M2140" s="56" t="str">
        <f>IF(ISTEXT(overallRate),"Effectuez l’étape 1",IF(OR(COUNT($C2140,I2140)&lt;&gt;2,overallRate=0),0,IF(E2140="Yes",ROUND(MAX(IF($B2140="Non - avec lien de dépendance",0,MIN((0.75*I2140),847)),MIN(I2140,(0.75*$C2140),847)),2),S2140)))</f>
        <v>Effectuez l’étape 1</v>
      </c>
      <c r="N2140" s="56" t="str">
        <f>IF(ISTEXT(overallRate),"Effectuez l’étape 1",IF(OR(COUNT($C2140,J2140)&lt;&gt;2,overallRate=0),0,IF(F2140="Yes",ROUND(MAX(IF($B2140="Non - avec lien de dépendance",0,MIN((0.75*J2140),847)),MIN(J2140,(0.75*$C2140),847)),2),T2140)))</f>
        <v>Effectuez l’étape 1</v>
      </c>
      <c r="O2140" s="56" t="str">
        <f>IF(ISTEXT(overallRate),"Effectuez l’étape 1",IF(OR(COUNT($C2140,K2140)&lt;&gt;2,overallRate=0),0,IF(G2140="Yes",ROUND(MAX(IF($B2140="Non - avec lien de dépendance",0,MIN((0.75*K2140),847)),MIN(K2140,(0.75*$C2140),847)),2),U2140)))</f>
        <v>Effectuez l’étape 1</v>
      </c>
      <c r="P2140" s="3">
        <f t="shared" si="33"/>
        <v>0</v>
      </c>
      <c r="R2140" s="110" t="e">
        <f>IF(revenueReduction&gt;0.3,MAX(IF($B2140="Non - avec lien de dépendance",MIN(1129,H2140,$C2140)*overallRate,MIN(1129,H2140)*overallRate),ROUND(MAX(IF($B2140="Non - avec lien de dépendance",0,MIN((0.75*H2140),847)),MIN(H2140,(0.75*$C2140),847)),2)),IF($B2140="Non - avec lien de dépendance",MIN(1129,H2140,$C2140)*overallRate,MIN(1129,H2140)*overallRate))</f>
        <v>#VALUE!</v>
      </c>
      <c r="S2140" s="110" t="e">
        <f>IF(revenueReduction&gt;0.3,MAX(IF($B2140="Non - avec lien de dépendance",MIN(1129,I2140,$C2140)*overallRate,MIN(1129,I2140)*overallRate),ROUND(MAX(IF($B2140="Non - avec lien de dépendance",0,MIN((0.75*I2140),847)),MIN(I2140,(0.75*$C2140),847)),2)),IF($B2140="Non - avec lien de dépendance",MIN(1129,I2140,$C2140)*overallRate,MIN(1129,I2140)*overallRate))</f>
        <v>#VALUE!</v>
      </c>
      <c r="T2140" s="110" t="e">
        <f>IF(revenueReduction&gt;0.3,MAX(IF($B2140="Non - avec lien de dépendance",MIN(1129,J2140,$C2140)*overallRate,MIN(1129,J2140)*overallRate),ROUND(MAX(IF($B2140="Non - avec lien de dépendance",0,MIN((0.75*J2140),847)),MIN(J2140,(0.75*$C2140),847)),2)),IF($B2140="Non - avec lien de dépendance",MIN(1129,J2140,$C2140)*overallRate,MIN(1129,J2140)*overallRate))</f>
        <v>#VALUE!</v>
      </c>
      <c r="U2140" s="110" t="e">
        <f>IF(revenueReduction&gt;0.3,MAX(IF($B2140="Non - avec lien de dépendance",MIN(1129,K2140,$C2140)*overallRate,MIN(1129,K2140)*overallRate),ROUND(MAX(IF($B2140="Non - avec lien de dépendance",0,MIN((0.75*K2140),847)),MIN(K2140,(0.75*$C2140),847)),2)),IF($B2140="Non - avec lien de dépendance",MIN(1129,K2140,$C2140)*overallRate,MIN(1129,K2140)*overallRate))</f>
        <v>#VALUE!</v>
      </c>
    </row>
    <row r="2141" spans="12:21" x14ac:dyDescent="0.5">
      <c r="L2141" s="56" t="str">
        <f>IF(ISTEXT(overallRate),"Effectuez l’étape 1",IF(OR(COUNT($C2141,H2141)&lt;&gt;2,overallRate=0),0,IF(D2141="Oui",ROUND(MAX(IF($B2141="Non - avec lien de dépendance",0,MIN((0.75*H2141),847)),MIN(H2141,(0.75*$C2141),847)),2),R2141)))</f>
        <v>Effectuez l’étape 1</v>
      </c>
      <c r="M2141" s="56" t="str">
        <f>IF(ISTEXT(overallRate),"Effectuez l’étape 1",IF(OR(COUNT($C2141,I2141)&lt;&gt;2,overallRate=0),0,IF(E2141="Yes",ROUND(MAX(IF($B2141="Non - avec lien de dépendance",0,MIN((0.75*I2141),847)),MIN(I2141,(0.75*$C2141),847)),2),S2141)))</f>
        <v>Effectuez l’étape 1</v>
      </c>
      <c r="N2141" s="56" t="str">
        <f>IF(ISTEXT(overallRate),"Effectuez l’étape 1",IF(OR(COUNT($C2141,J2141)&lt;&gt;2,overallRate=0),0,IF(F2141="Yes",ROUND(MAX(IF($B2141="Non - avec lien de dépendance",0,MIN((0.75*J2141),847)),MIN(J2141,(0.75*$C2141),847)),2),T2141)))</f>
        <v>Effectuez l’étape 1</v>
      </c>
      <c r="O2141" s="56" t="str">
        <f>IF(ISTEXT(overallRate),"Effectuez l’étape 1",IF(OR(COUNT($C2141,K2141)&lt;&gt;2,overallRate=0),0,IF(G2141="Yes",ROUND(MAX(IF($B2141="Non - avec lien de dépendance",0,MIN((0.75*K2141),847)),MIN(K2141,(0.75*$C2141),847)),2),U2141)))</f>
        <v>Effectuez l’étape 1</v>
      </c>
      <c r="P2141" s="3">
        <f t="shared" si="33"/>
        <v>0</v>
      </c>
      <c r="R2141" s="110" t="e">
        <f>IF(revenueReduction&gt;0.3,MAX(IF($B2141="Non - avec lien de dépendance",MIN(1129,H2141,$C2141)*overallRate,MIN(1129,H2141)*overallRate),ROUND(MAX(IF($B2141="Non - avec lien de dépendance",0,MIN((0.75*H2141),847)),MIN(H2141,(0.75*$C2141),847)),2)),IF($B2141="Non - avec lien de dépendance",MIN(1129,H2141,$C2141)*overallRate,MIN(1129,H2141)*overallRate))</f>
        <v>#VALUE!</v>
      </c>
      <c r="S2141" s="110" t="e">
        <f>IF(revenueReduction&gt;0.3,MAX(IF($B2141="Non - avec lien de dépendance",MIN(1129,I2141,$C2141)*overallRate,MIN(1129,I2141)*overallRate),ROUND(MAX(IF($B2141="Non - avec lien de dépendance",0,MIN((0.75*I2141),847)),MIN(I2141,(0.75*$C2141),847)),2)),IF($B2141="Non - avec lien de dépendance",MIN(1129,I2141,$C2141)*overallRate,MIN(1129,I2141)*overallRate))</f>
        <v>#VALUE!</v>
      </c>
      <c r="T2141" s="110" t="e">
        <f>IF(revenueReduction&gt;0.3,MAX(IF($B2141="Non - avec lien de dépendance",MIN(1129,J2141,$C2141)*overallRate,MIN(1129,J2141)*overallRate),ROUND(MAX(IF($B2141="Non - avec lien de dépendance",0,MIN((0.75*J2141),847)),MIN(J2141,(0.75*$C2141),847)),2)),IF($B2141="Non - avec lien de dépendance",MIN(1129,J2141,$C2141)*overallRate,MIN(1129,J2141)*overallRate))</f>
        <v>#VALUE!</v>
      </c>
      <c r="U2141" s="110" t="e">
        <f>IF(revenueReduction&gt;0.3,MAX(IF($B2141="Non - avec lien de dépendance",MIN(1129,K2141,$C2141)*overallRate,MIN(1129,K2141)*overallRate),ROUND(MAX(IF($B2141="Non - avec lien de dépendance",0,MIN((0.75*K2141),847)),MIN(K2141,(0.75*$C2141),847)),2)),IF($B2141="Non - avec lien de dépendance",MIN(1129,K2141,$C2141)*overallRate,MIN(1129,K2141)*overallRate))</f>
        <v>#VALUE!</v>
      </c>
    </row>
    <row r="2142" spans="12:21" x14ac:dyDescent="0.5">
      <c r="L2142" s="56" t="str">
        <f>IF(ISTEXT(overallRate),"Effectuez l’étape 1",IF(OR(COUNT($C2142,H2142)&lt;&gt;2,overallRate=0),0,IF(D2142="Oui",ROUND(MAX(IF($B2142="Non - avec lien de dépendance",0,MIN((0.75*H2142),847)),MIN(H2142,(0.75*$C2142),847)),2),R2142)))</f>
        <v>Effectuez l’étape 1</v>
      </c>
      <c r="M2142" s="56" t="str">
        <f>IF(ISTEXT(overallRate),"Effectuez l’étape 1",IF(OR(COUNT($C2142,I2142)&lt;&gt;2,overallRate=0),0,IF(E2142="Yes",ROUND(MAX(IF($B2142="Non - avec lien de dépendance",0,MIN((0.75*I2142),847)),MIN(I2142,(0.75*$C2142),847)),2),S2142)))</f>
        <v>Effectuez l’étape 1</v>
      </c>
      <c r="N2142" s="56" t="str">
        <f>IF(ISTEXT(overallRate),"Effectuez l’étape 1",IF(OR(COUNT($C2142,J2142)&lt;&gt;2,overallRate=0),0,IF(F2142="Yes",ROUND(MAX(IF($B2142="Non - avec lien de dépendance",0,MIN((0.75*J2142),847)),MIN(J2142,(0.75*$C2142),847)),2),T2142)))</f>
        <v>Effectuez l’étape 1</v>
      </c>
      <c r="O2142" s="56" t="str">
        <f>IF(ISTEXT(overallRate),"Effectuez l’étape 1",IF(OR(COUNT($C2142,K2142)&lt;&gt;2,overallRate=0),0,IF(G2142="Yes",ROUND(MAX(IF($B2142="Non - avec lien de dépendance",0,MIN((0.75*K2142),847)),MIN(K2142,(0.75*$C2142),847)),2),U2142)))</f>
        <v>Effectuez l’étape 1</v>
      </c>
      <c r="P2142" s="3">
        <f t="shared" si="33"/>
        <v>0</v>
      </c>
      <c r="R2142" s="110" t="e">
        <f>IF(revenueReduction&gt;0.3,MAX(IF($B2142="Non - avec lien de dépendance",MIN(1129,H2142,$C2142)*overallRate,MIN(1129,H2142)*overallRate),ROUND(MAX(IF($B2142="Non - avec lien de dépendance",0,MIN((0.75*H2142),847)),MIN(H2142,(0.75*$C2142),847)),2)),IF($B2142="Non - avec lien de dépendance",MIN(1129,H2142,$C2142)*overallRate,MIN(1129,H2142)*overallRate))</f>
        <v>#VALUE!</v>
      </c>
      <c r="S2142" s="110" t="e">
        <f>IF(revenueReduction&gt;0.3,MAX(IF($B2142="Non - avec lien de dépendance",MIN(1129,I2142,$C2142)*overallRate,MIN(1129,I2142)*overallRate),ROUND(MAX(IF($B2142="Non - avec lien de dépendance",0,MIN((0.75*I2142),847)),MIN(I2142,(0.75*$C2142),847)),2)),IF($B2142="Non - avec lien de dépendance",MIN(1129,I2142,$C2142)*overallRate,MIN(1129,I2142)*overallRate))</f>
        <v>#VALUE!</v>
      </c>
      <c r="T2142" s="110" t="e">
        <f>IF(revenueReduction&gt;0.3,MAX(IF($B2142="Non - avec lien de dépendance",MIN(1129,J2142,$C2142)*overallRate,MIN(1129,J2142)*overallRate),ROUND(MAX(IF($B2142="Non - avec lien de dépendance",0,MIN((0.75*J2142),847)),MIN(J2142,(0.75*$C2142),847)),2)),IF($B2142="Non - avec lien de dépendance",MIN(1129,J2142,$C2142)*overallRate,MIN(1129,J2142)*overallRate))</f>
        <v>#VALUE!</v>
      </c>
      <c r="U2142" s="110" t="e">
        <f>IF(revenueReduction&gt;0.3,MAX(IF($B2142="Non - avec lien de dépendance",MIN(1129,K2142,$C2142)*overallRate,MIN(1129,K2142)*overallRate),ROUND(MAX(IF($B2142="Non - avec lien de dépendance",0,MIN((0.75*K2142),847)),MIN(K2142,(0.75*$C2142),847)),2)),IF($B2142="Non - avec lien de dépendance",MIN(1129,K2142,$C2142)*overallRate,MIN(1129,K2142)*overallRate))</f>
        <v>#VALUE!</v>
      </c>
    </row>
    <row r="2143" spans="12:21" x14ac:dyDescent="0.5">
      <c r="L2143" s="56" t="str">
        <f>IF(ISTEXT(overallRate),"Effectuez l’étape 1",IF(OR(COUNT($C2143,H2143)&lt;&gt;2,overallRate=0),0,IF(D2143="Oui",ROUND(MAX(IF($B2143="Non - avec lien de dépendance",0,MIN((0.75*H2143),847)),MIN(H2143,(0.75*$C2143),847)),2),R2143)))</f>
        <v>Effectuez l’étape 1</v>
      </c>
      <c r="M2143" s="56" t="str">
        <f>IF(ISTEXT(overallRate),"Effectuez l’étape 1",IF(OR(COUNT($C2143,I2143)&lt;&gt;2,overallRate=0),0,IF(E2143="Yes",ROUND(MAX(IF($B2143="Non - avec lien de dépendance",0,MIN((0.75*I2143),847)),MIN(I2143,(0.75*$C2143),847)),2),S2143)))</f>
        <v>Effectuez l’étape 1</v>
      </c>
      <c r="N2143" s="56" t="str">
        <f>IF(ISTEXT(overallRate),"Effectuez l’étape 1",IF(OR(COUNT($C2143,J2143)&lt;&gt;2,overallRate=0),0,IF(F2143="Yes",ROUND(MAX(IF($B2143="Non - avec lien de dépendance",0,MIN((0.75*J2143),847)),MIN(J2143,(0.75*$C2143),847)),2),T2143)))</f>
        <v>Effectuez l’étape 1</v>
      </c>
      <c r="O2143" s="56" t="str">
        <f>IF(ISTEXT(overallRate),"Effectuez l’étape 1",IF(OR(COUNT($C2143,K2143)&lt;&gt;2,overallRate=0),0,IF(G2143="Yes",ROUND(MAX(IF($B2143="Non - avec lien de dépendance",0,MIN((0.75*K2143),847)),MIN(K2143,(0.75*$C2143),847)),2),U2143)))</f>
        <v>Effectuez l’étape 1</v>
      </c>
      <c r="P2143" s="3">
        <f t="shared" si="33"/>
        <v>0</v>
      </c>
      <c r="R2143" s="110" t="e">
        <f>IF(revenueReduction&gt;0.3,MAX(IF($B2143="Non - avec lien de dépendance",MIN(1129,H2143,$C2143)*overallRate,MIN(1129,H2143)*overallRate),ROUND(MAX(IF($B2143="Non - avec lien de dépendance",0,MIN((0.75*H2143),847)),MIN(H2143,(0.75*$C2143),847)),2)),IF($B2143="Non - avec lien de dépendance",MIN(1129,H2143,$C2143)*overallRate,MIN(1129,H2143)*overallRate))</f>
        <v>#VALUE!</v>
      </c>
      <c r="S2143" s="110" t="e">
        <f>IF(revenueReduction&gt;0.3,MAX(IF($B2143="Non - avec lien de dépendance",MIN(1129,I2143,$C2143)*overallRate,MIN(1129,I2143)*overallRate),ROUND(MAX(IF($B2143="Non - avec lien de dépendance",0,MIN((0.75*I2143),847)),MIN(I2143,(0.75*$C2143),847)),2)),IF($B2143="Non - avec lien de dépendance",MIN(1129,I2143,$C2143)*overallRate,MIN(1129,I2143)*overallRate))</f>
        <v>#VALUE!</v>
      </c>
      <c r="T2143" s="110" t="e">
        <f>IF(revenueReduction&gt;0.3,MAX(IF($B2143="Non - avec lien de dépendance",MIN(1129,J2143,$C2143)*overallRate,MIN(1129,J2143)*overallRate),ROUND(MAX(IF($B2143="Non - avec lien de dépendance",0,MIN((0.75*J2143),847)),MIN(J2143,(0.75*$C2143),847)),2)),IF($B2143="Non - avec lien de dépendance",MIN(1129,J2143,$C2143)*overallRate,MIN(1129,J2143)*overallRate))</f>
        <v>#VALUE!</v>
      </c>
      <c r="U2143" s="110" t="e">
        <f>IF(revenueReduction&gt;0.3,MAX(IF($B2143="Non - avec lien de dépendance",MIN(1129,K2143,$C2143)*overallRate,MIN(1129,K2143)*overallRate),ROUND(MAX(IF($B2143="Non - avec lien de dépendance",0,MIN((0.75*K2143),847)),MIN(K2143,(0.75*$C2143),847)),2)),IF($B2143="Non - avec lien de dépendance",MIN(1129,K2143,$C2143)*overallRate,MIN(1129,K2143)*overallRate))</f>
        <v>#VALUE!</v>
      </c>
    </row>
    <row r="2144" spans="12:21" x14ac:dyDescent="0.5">
      <c r="L2144" s="56" t="str">
        <f>IF(ISTEXT(overallRate),"Effectuez l’étape 1",IF(OR(COUNT($C2144,H2144)&lt;&gt;2,overallRate=0),0,IF(D2144="Oui",ROUND(MAX(IF($B2144="Non - avec lien de dépendance",0,MIN((0.75*H2144),847)),MIN(H2144,(0.75*$C2144),847)),2),R2144)))</f>
        <v>Effectuez l’étape 1</v>
      </c>
      <c r="M2144" s="56" t="str">
        <f>IF(ISTEXT(overallRate),"Effectuez l’étape 1",IF(OR(COUNT($C2144,I2144)&lt;&gt;2,overallRate=0),0,IF(E2144="Yes",ROUND(MAX(IF($B2144="Non - avec lien de dépendance",0,MIN((0.75*I2144),847)),MIN(I2144,(0.75*$C2144),847)),2),S2144)))</f>
        <v>Effectuez l’étape 1</v>
      </c>
      <c r="N2144" s="56" t="str">
        <f>IF(ISTEXT(overallRate),"Effectuez l’étape 1",IF(OR(COUNT($C2144,J2144)&lt;&gt;2,overallRate=0),0,IF(F2144="Yes",ROUND(MAX(IF($B2144="Non - avec lien de dépendance",0,MIN((0.75*J2144),847)),MIN(J2144,(0.75*$C2144),847)),2),T2144)))</f>
        <v>Effectuez l’étape 1</v>
      </c>
      <c r="O2144" s="56" t="str">
        <f>IF(ISTEXT(overallRate),"Effectuez l’étape 1",IF(OR(COUNT($C2144,K2144)&lt;&gt;2,overallRate=0),0,IF(G2144="Yes",ROUND(MAX(IF($B2144="Non - avec lien de dépendance",0,MIN((0.75*K2144),847)),MIN(K2144,(0.75*$C2144),847)),2),U2144)))</f>
        <v>Effectuez l’étape 1</v>
      </c>
      <c r="P2144" s="3">
        <f t="shared" si="33"/>
        <v>0</v>
      </c>
      <c r="R2144" s="110" t="e">
        <f>IF(revenueReduction&gt;0.3,MAX(IF($B2144="Non - avec lien de dépendance",MIN(1129,H2144,$C2144)*overallRate,MIN(1129,H2144)*overallRate),ROUND(MAX(IF($B2144="Non - avec lien de dépendance",0,MIN((0.75*H2144),847)),MIN(H2144,(0.75*$C2144),847)),2)),IF($B2144="Non - avec lien de dépendance",MIN(1129,H2144,$C2144)*overallRate,MIN(1129,H2144)*overallRate))</f>
        <v>#VALUE!</v>
      </c>
      <c r="S2144" s="110" t="e">
        <f>IF(revenueReduction&gt;0.3,MAX(IF($B2144="Non - avec lien de dépendance",MIN(1129,I2144,$C2144)*overallRate,MIN(1129,I2144)*overallRate),ROUND(MAX(IF($B2144="Non - avec lien de dépendance",0,MIN((0.75*I2144),847)),MIN(I2144,(0.75*$C2144),847)),2)),IF($B2144="Non - avec lien de dépendance",MIN(1129,I2144,$C2144)*overallRate,MIN(1129,I2144)*overallRate))</f>
        <v>#VALUE!</v>
      </c>
      <c r="T2144" s="110" t="e">
        <f>IF(revenueReduction&gt;0.3,MAX(IF($B2144="Non - avec lien de dépendance",MIN(1129,J2144,$C2144)*overallRate,MIN(1129,J2144)*overallRate),ROUND(MAX(IF($B2144="Non - avec lien de dépendance",0,MIN((0.75*J2144),847)),MIN(J2144,(0.75*$C2144),847)),2)),IF($B2144="Non - avec lien de dépendance",MIN(1129,J2144,$C2144)*overallRate,MIN(1129,J2144)*overallRate))</f>
        <v>#VALUE!</v>
      </c>
      <c r="U2144" s="110" t="e">
        <f>IF(revenueReduction&gt;0.3,MAX(IF($B2144="Non - avec lien de dépendance",MIN(1129,K2144,$C2144)*overallRate,MIN(1129,K2144)*overallRate),ROUND(MAX(IF($B2144="Non - avec lien de dépendance",0,MIN((0.75*K2144),847)),MIN(K2144,(0.75*$C2144),847)),2)),IF($B2144="Non - avec lien de dépendance",MIN(1129,K2144,$C2144)*overallRate,MIN(1129,K2144)*overallRate))</f>
        <v>#VALUE!</v>
      </c>
    </row>
    <row r="2145" spans="12:21" x14ac:dyDescent="0.5">
      <c r="L2145" s="56" t="str">
        <f>IF(ISTEXT(overallRate),"Effectuez l’étape 1",IF(OR(COUNT($C2145,H2145)&lt;&gt;2,overallRate=0),0,IF(D2145="Oui",ROUND(MAX(IF($B2145="Non - avec lien de dépendance",0,MIN((0.75*H2145),847)),MIN(H2145,(0.75*$C2145),847)),2),R2145)))</f>
        <v>Effectuez l’étape 1</v>
      </c>
      <c r="M2145" s="56" t="str">
        <f>IF(ISTEXT(overallRate),"Effectuez l’étape 1",IF(OR(COUNT($C2145,I2145)&lt;&gt;2,overallRate=0),0,IF(E2145="Yes",ROUND(MAX(IF($B2145="Non - avec lien de dépendance",0,MIN((0.75*I2145),847)),MIN(I2145,(0.75*$C2145),847)),2),S2145)))</f>
        <v>Effectuez l’étape 1</v>
      </c>
      <c r="N2145" s="56" t="str">
        <f>IF(ISTEXT(overallRate),"Effectuez l’étape 1",IF(OR(COUNT($C2145,J2145)&lt;&gt;2,overallRate=0),0,IF(F2145="Yes",ROUND(MAX(IF($B2145="Non - avec lien de dépendance",0,MIN((0.75*J2145),847)),MIN(J2145,(0.75*$C2145),847)),2),T2145)))</f>
        <v>Effectuez l’étape 1</v>
      </c>
      <c r="O2145" s="56" t="str">
        <f>IF(ISTEXT(overallRate),"Effectuez l’étape 1",IF(OR(COUNT($C2145,K2145)&lt;&gt;2,overallRate=0),0,IF(G2145="Yes",ROUND(MAX(IF($B2145="Non - avec lien de dépendance",0,MIN((0.75*K2145),847)),MIN(K2145,(0.75*$C2145),847)),2),U2145)))</f>
        <v>Effectuez l’étape 1</v>
      </c>
      <c r="P2145" s="3">
        <f t="shared" si="33"/>
        <v>0</v>
      </c>
      <c r="R2145" s="110" t="e">
        <f>IF(revenueReduction&gt;0.3,MAX(IF($B2145="Non - avec lien de dépendance",MIN(1129,H2145,$C2145)*overallRate,MIN(1129,H2145)*overallRate),ROUND(MAX(IF($B2145="Non - avec lien de dépendance",0,MIN((0.75*H2145),847)),MIN(H2145,(0.75*$C2145),847)),2)),IF($B2145="Non - avec lien de dépendance",MIN(1129,H2145,$C2145)*overallRate,MIN(1129,H2145)*overallRate))</f>
        <v>#VALUE!</v>
      </c>
      <c r="S2145" s="110" t="e">
        <f>IF(revenueReduction&gt;0.3,MAX(IF($B2145="Non - avec lien de dépendance",MIN(1129,I2145,$C2145)*overallRate,MIN(1129,I2145)*overallRate),ROUND(MAX(IF($B2145="Non - avec lien de dépendance",0,MIN((0.75*I2145),847)),MIN(I2145,(0.75*$C2145),847)),2)),IF($B2145="Non - avec lien de dépendance",MIN(1129,I2145,$C2145)*overallRate,MIN(1129,I2145)*overallRate))</f>
        <v>#VALUE!</v>
      </c>
      <c r="T2145" s="110" t="e">
        <f>IF(revenueReduction&gt;0.3,MAX(IF($B2145="Non - avec lien de dépendance",MIN(1129,J2145,$C2145)*overallRate,MIN(1129,J2145)*overallRate),ROUND(MAX(IF($B2145="Non - avec lien de dépendance",0,MIN((0.75*J2145),847)),MIN(J2145,(0.75*$C2145),847)),2)),IF($B2145="Non - avec lien de dépendance",MIN(1129,J2145,$C2145)*overallRate,MIN(1129,J2145)*overallRate))</f>
        <v>#VALUE!</v>
      </c>
      <c r="U2145" s="110" t="e">
        <f>IF(revenueReduction&gt;0.3,MAX(IF($B2145="Non - avec lien de dépendance",MIN(1129,K2145,$C2145)*overallRate,MIN(1129,K2145)*overallRate),ROUND(MAX(IF($B2145="Non - avec lien de dépendance",0,MIN((0.75*K2145),847)),MIN(K2145,(0.75*$C2145),847)),2)),IF($B2145="Non - avec lien de dépendance",MIN(1129,K2145,$C2145)*overallRate,MIN(1129,K2145)*overallRate))</f>
        <v>#VALUE!</v>
      </c>
    </row>
    <row r="2146" spans="12:21" x14ac:dyDescent="0.5">
      <c r="L2146" s="56" t="str">
        <f>IF(ISTEXT(overallRate),"Effectuez l’étape 1",IF(OR(COUNT($C2146,H2146)&lt;&gt;2,overallRate=0),0,IF(D2146="Oui",ROUND(MAX(IF($B2146="Non - avec lien de dépendance",0,MIN((0.75*H2146),847)),MIN(H2146,(0.75*$C2146),847)),2),R2146)))</f>
        <v>Effectuez l’étape 1</v>
      </c>
      <c r="M2146" s="56" t="str">
        <f>IF(ISTEXT(overallRate),"Effectuez l’étape 1",IF(OR(COUNT($C2146,I2146)&lt;&gt;2,overallRate=0),0,IF(E2146="Yes",ROUND(MAX(IF($B2146="Non - avec lien de dépendance",0,MIN((0.75*I2146),847)),MIN(I2146,(0.75*$C2146),847)),2),S2146)))</f>
        <v>Effectuez l’étape 1</v>
      </c>
      <c r="N2146" s="56" t="str">
        <f>IF(ISTEXT(overallRate),"Effectuez l’étape 1",IF(OR(COUNT($C2146,J2146)&lt;&gt;2,overallRate=0),0,IF(F2146="Yes",ROUND(MAX(IF($B2146="Non - avec lien de dépendance",0,MIN((0.75*J2146),847)),MIN(J2146,(0.75*$C2146),847)),2),T2146)))</f>
        <v>Effectuez l’étape 1</v>
      </c>
      <c r="O2146" s="56" t="str">
        <f>IF(ISTEXT(overallRate),"Effectuez l’étape 1",IF(OR(COUNT($C2146,K2146)&lt;&gt;2,overallRate=0),0,IF(G2146="Yes",ROUND(MAX(IF($B2146="Non - avec lien de dépendance",0,MIN((0.75*K2146),847)),MIN(K2146,(0.75*$C2146),847)),2),U2146)))</f>
        <v>Effectuez l’étape 1</v>
      </c>
      <c r="P2146" s="3">
        <f t="shared" si="33"/>
        <v>0</v>
      </c>
      <c r="R2146" s="110" t="e">
        <f>IF(revenueReduction&gt;0.3,MAX(IF($B2146="Non - avec lien de dépendance",MIN(1129,H2146,$C2146)*overallRate,MIN(1129,H2146)*overallRate),ROUND(MAX(IF($B2146="Non - avec lien de dépendance",0,MIN((0.75*H2146),847)),MIN(H2146,(0.75*$C2146),847)),2)),IF($B2146="Non - avec lien de dépendance",MIN(1129,H2146,$C2146)*overallRate,MIN(1129,H2146)*overallRate))</f>
        <v>#VALUE!</v>
      </c>
      <c r="S2146" s="110" t="e">
        <f>IF(revenueReduction&gt;0.3,MAX(IF($B2146="Non - avec lien de dépendance",MIN(1129,I2146,$C2146)*overallRate,MIN(1129,I2146)*overallRate),ROUND(MAX(IF($B2146="Non - avec lien de dépendance",0,MIN((0.75*I2146),847)),MIN(I2146,(0.75*$C2146),847)),2)),IF($B2146="Non - avec lien de dépendance",MIN(1129,I2146,$C2146)*overallRate,MIN(1129,I2146)*overallRate))</f>
        <v>#VALUE!</v>
      </c>
      <c r="T2146" s="110" t="e">
        <f>IF(revenueReduction&gt;0.3,MAX(IF($B2146="Non - avec lien de dépendance",MIN(1129,J2146,$C2146)*overallRate,MIN(1129,J2146)*overallRate),ROUND(MAX(IF($B2146="Non - avec lien de dépendance",0,MIN((0.75*J2146),847)),MIN(J2146,(0.75*$C2146),847)),2)),IF($B2146="Non - avec lien de dépendance",MIN(1129,J2146,$C2146)*overallRate,MIN(1129,J2146)*overallRate))</f>
        <v>#VALUE!</v>
      </c>
      <c r="U2146" s="110" t="e">
        <f>IF(revenueReduction&gt;0.3,MAX(IF($B2146="Non - avec lien de dépendance",MIN(1129,K2146,$C2146)*overallRate,MIN(1129,K2146)*overallRate),ROUND(MAX(IF($B2146="Non - avec lien de dépendance",0,MIN((0.75*K2146),847)),MIN(K2146,(0.75*$C2146),847)),2)),IF($B2146="Non - avec lien de dépendance",MIN(1129,K2146,$C2146)*overallRate,MIN(1129,K2146)*overallRate))</f>
        <v>#VALUE!</v>
      </c>
    </row>
    <row r="2147" spans="12:21" x14ac:dyDescent="0.5">
      <c r="L2147" s="56" t="str">
        <f>IF(ISTEXT(overallRate),"Effectuez l’étape 1",IF(OR(COUNT($C2147,H2147)&lt;&gt;2,overallRate=0),0,IF(D2147="Oui",ROUND(MAX(IF($B2147="Non - avec lien de dépendance",0,MIN((0.75*H2147),847)),MIN(H2147,(0.75*$C2147),847)),2),R2147)))</f>
        <v>Effectuez l’étape 1</v>
      </c>
      <c r="M2147" s="56" t="str">
        <f>IF(ISTEXT(overallRate),"Effectuez l’étape 1",IF(OR(COUNT($C2147,I2147)&lt;&gt;2,overallRate=0),0,IF(E2147="Yes",ROUND(MAX(IF($B2147="Non - avec lien de dépendance",0,MIN((0.75*I2147),847)),MIN(I2147,(0.75*$C2147),847)),2),S2147)))</f>
        <v>Effectuez l’étape 1</v>
      </c>
      <c r="N2147" s="56" t="str">
        <f>IF(ISTEXT(overallRate),"Effectuez l’étape 1",IF(OR(COUNT($C2147,J2147)&lt;&gt;2,overallRate=0),0,IF(F2147="Yes",ROUND(MAX(IF($B2147="Non - avec lien de dépendance",0,MIN((0.75*J2147),847)),MIN(J2147,(0.75*$C2147),847)),2),T2147)))</f>
        <v>Effectuez l’étape 1</v>
      </c>
      <c r="O2147" s="56" t="str">
        <f>IF(ISTEXT(overallRate),"Effectuez l’étape 1",IF(OR(COUNT($C2147,K2147)&lt;&gt;2,overallRate=0),0,IF(G2147="Yes",ROUND(MAX(IF($B2147="Non - avec lien de dépendance",0,MIN((0.75*K2147),847)),MIN(K2147,(0.75*$C2147),847)),2),U2147)))</f>
        <v>Effectuez l’étape 1</v>
      </c>
      <c r="P2147" s="3">
        <f t="shared" si="33"/>
        <v>0</v>
      </c>
      <c r="R2147" s="110" t="e">
        <f>IF(revenueReduction&gt;0.3,MAX(IF($B2147="Non - avec lien de dépendance",MIN(1129,H2147,$C2147)*overallRate,MIN(1129,H2147)*overallRate),ROUND(MAX(IF($B2147="Non - avec lien de dépendance",0,MIN((0.75*H2147),847)),MIN(H2147,(0.75*$C2147),847)),2)),IF($B2147="Non - avec lien de dépendance",MIN(1129,H2147,$C2147)*overallRate,MIN(1129,H2147)*overallRate))</f>
        <v>#VALUE!</v>
      </c>
      <c r="S2147" s="110" t="e">
        <f>IF(revenueReduction&gt;0.3,MAX(IF($B2147="Non - avec lien de dépendance",MIN(1129,I2147,$C2147)*overallRate,MIN(1129,I2147)*overallRate),ROUND(MAX(IF($B2147="Non - avec lien de dépendance",0,MIN((0.75*I2147),847)),MIN(I2147,(0.75*$C2147),847)),2)),IF($B2147="Non - avec lien de dépendance",MIN(1129,I2147,$C2147)*overallRate,MIN(1129,I2147)*overallRate))</f>
        <v>#VALUE!</v>
      </c>
      <c r="T2147" s="110" t="e">
        <f>IF(revenueReduction&gt;0.3,MAX(IF($B2147="Non - avec lien de dépendance",MIN(1129,J2147,$C2147)*overallRate,MIN(1129,J2147)*overallRate),ROUND(MAX(IF($B2147="Non - avec lien de dépendance",0,MIN((0.75*J2147),847)),MIN(J2147,(0.75*$C2147),847)),2)),IF($B2147="Non - avec lien de dépendance",MIN(1129,J2147,$C2147)*overallRate,MIN(1129,J2147)*overallRate))</f>
        <v>#VALUE!</v>
      </c>
      <c r="U2147" s="110" t="e">
        <f>IF(revenueReduction&gt;0.3,MAX(IF($B2147="Non - avec lien de dépendance",MIN(1129,K2147,$C2147)*overallRate,MIN(1129,K2147)*overallRate),ROUND(MAX(IF($B2147="Non - avec lien de dépendance",0,MIN((0.75*K2147),847)),MIN(K2147,(0.75*$C2147),847)),2)),IF($B2147="Non - avec lien de dépendance",MIN(1129,K2147,$C2147)*overallRate,MIN(1129,K2147)*overallRate))</f>
        <v>#VALUE!</v>
      </c>
    </row>
    <row r="2148" spans="12:21" x14ac:dyDescent="0.5">
      <c r="L2148" s="56" t="str">
        <f>IF(ISTEXT(overallRate),"Effectuez l’étape 1",IF(OR(COUNT($C2148,H2148)&lt;&gt;2,overallRate=0),0,IF(D2148="Oui",ROUND(MAX(IF($B2148="Non - avec lien de dépendance",0,MIN((0.75*H2148),847)),MIN(H2148,(0.75*$C2148),847)),2),R2148)))</f>
        <v>Effectuez l’étape 1</v>
      </c>
      <c r="M2148" s="56" t="str">
        <f>IF(ISTEXT(overallRate),"Effectuez l’étape 1",IF(OR(COUNT($C2148,I2148)&lt;&gt;2,overallRate=0),0,IF(E2148="Yes",ROUND(MAX(IF($B2148="Non - avec lien de dépendance",0,MIN((0.75*I2148),847)),MIN(I2148,(0.75*$C2148),847)),2),S2148)))</f>
        <v>Effectuez l’étape 1</v>
      </c>
      <c r="N2148" s="56" t="str">
        <f>IF(ISTEXT(overallRate),"Effectuez l’étape 1",IF(OR(COUNT($C2148,J2148)&lt;&gt;2,overallRate=0),0,IF(F2148="Yes",ROUND(MAX(IF($B2148="Non - avec lien de dépendance",0,MIN((0.75*J2148),847)),MIN(J2148,(0.75*$C2148),847)),2),T2148)))</f>
        <v>Effectuez l’étape 1</v>
      </c>
      <c r="O2148" s="56" t="str">
        <f>IF(ISTEXT(overallRate),"Effectuez l’étape 1",IF(OR(COUNT($C2148,K2148)&lt;&gt;2,overallRate=0),0,IF(G2148="Yes",ROUND(MAX(IF($B2148="Non - avec lien de dépendance",0,MIN((0.75*K2148),847)),MIN(K2148,(0.75*$C2148),847)),2),U2148)))</f>
        <v>Effectuez l’étape 1</v>
      </c>
      <c r="P2148" s="3">
        <f t="shared" si="33"/>
        <v>0</v>
      </c>
      <c r="R2148" s="110" t="e">
        <f>IF(revenueReduction&gt;0.3,MAX(IF($B2148="Non - avec lien de dépendance",MIN(1129,H2148,$C2148)*overallRate,MIN(1129,H2148)*overallRate),ROUND(MAX(IF($B2148="Non - avec lien de dépendance",0,MIN((0.75*H2148),847)),MIN(H2148,(0.75*$C2148),847)),2)),IF($B2148="Non - avec lien de dépendance",MIN(1129,H2148,$C2148)*overallRate,MIN(1129,H2148)*overallRate))</f>
        <v>#VALUE!</v>
      </c>
      <c r="S2148" s="110" t="e">
        <f>IF(revenueReduction&gt;0.3,MAX(IF($B2148="Non - avec lien de dépendance",MIN(1129,I2148,$C2148)*overallRate,MIN(1129,I2148)*overallRate),ROUND(MAX(IF($B2148="Non - avec lien de dépendance",0,MIN((0.75*I2148),847)),MIN(I2148,(0.75*$C2148),847)),2)),IF($B2148="Non - avec lien de dépendance",MIN(1129,I2148,$C2148)*overallRate,MIN(1129,I2148)*overallRate))</f>
        <v>#VALUE!</v>
      </c>
      <c r="T2148" s="110" t="e">
        <f>IF(revenueReduction&gt;0.3,MAX(IF($B2148="Non - avec lien de dépendance",MIN(1129,J2148,$C2148)*overallRate,MIN(1129,J2148)*overallRate),ROUND(MAX(IF($B2148="Non - avec lien de dépendance",0,MIN((0.75*J2148),847)),MIN(J2148,(0.75*$C2148),847)),2)),IF($B2148="Non - avec lien de dépendance",MIN(1129,J2148,$C2148)*overallRate,MIN(1129,J2148)*overallRate))</f>
        <v>#VALUE!</v>
      </c>
      <c r="U2148" s="110" t="e">
        <f>IF(revenueReduction&gt;0.3,MAX(IF($B2148="Non - avec lien de dépendance",MIN(1129,K2148,$C2148)*overallRate,MIN(1129,K2148)*overallRate),ROUND(MAX(IF($B2148="Non - avec lien de dépendance",0,MIN((0.75*K2148),847)),MIN(K2148,(0.75*$C2148),847)),2)),IF($B2148="Non - avec lien de dépendance",MIN(1129,K2148,$C2148)*overallRate,MIN(1129,K2148)*overallRate))</f>
        <v>#VALUE!</v>
      </c>
    </row>
    <row r="2149" spans="12:21" x14ac:dyDescent="0.5">
      <c r="L2149" s="56" t="str">
        <f>IF(ISTEXT(overallRate),"Effectuez l’étape 1",IF(OR(COUNT($C2149,H2149)&lt;&gt;2,overallRate=0),0,IF(D2149="Oui",ROUND(MAX(IF($B2149="Non - avec lien de dépendance",0,MIN((0.75*H2149),847)),MIN(H2149,(0.75*$C2149),847)),2),R2149)))</f>
        <v>Effectuez l’étape 1</v>
      </c>
      <c r="M2149" s="56" t="str">
        <f>IF(ISTEXT(overallRate),"Effectuez l’étape 1",IF(OR(COUNT($C2149,I2149)&lt;&gt;2,overallRate=0),0,IF(E2149="Yes",ROUND(MAX(IF($B2149="Non - avec lien de dépendance",0,MIN((0.75*I2149),847)),MIN(I2149,(0.75*$C2149),847)),2),S2149)))</f>
        <v>Effectuez l’étape 1</v>
      </c>
      <c r="N2149" s="56" t="str">
        <f>IF(ISTEXT(overallRate),"Effectuez l’étape 1",IF(OR(COUNT($C2149,J2149)&lt;&gt;2,overallRate=0),0,IF(F2149="Yes",ROUND(MAX(IF($B2149="Non - avec lien de dépendance",0,MIN((0.75*J2149),847)),MIN(J2149,(0.75*$C2149),847)),2),T2149)))</f>
        <v>Effectuez l’étape 1</v>
      </c>
      <c r="O2149" s="56" t="str">
        <f>IF(ISTEXT(overallRate),"Effectuez l’étape 1",IF(OR(COUNT($C2149,K2149)&lt;&gt;2,overallRate=0),0,IF(G2149="Yes",ROUND(MAX(IF($B2149="Non - avec lien de dépendance",0,MIN((0.75*K2149),847)),MIN(K2149,(0.75*$C2149),847)),2),U2149)))</f>
        <v>Effectuez l’étape 1</v>
      </c>
      <c r="P2149" s="3">
        <f t="shared" si="33"/>
        <v>0</v>
      </c>
      <c r="R2149" s="110" t="e">
        <f>IF(revenueReduction&gt;0.3,MAX(IF($B2149="Non - avec lien de dépendance",MIN(1129,H2149,$C2149)*overallRate,MIN(1129,H2149)*overallRate),ROUND(MAX(IF($B2149="Non - avec lien de dépendance",0,MIN((0.75*H2149),847)),MIN(H2149,(0.75*$C2149),847)),2)),IF($B2149="Non - avec lien de dépendance",MIN(1129,H2149,$C2149)*overallRate,MIN(1129,H2149)*overallRate))</f>
        <v>#VALUE!</v>
      </c>
      <c r="S2149" s="110" t="e">
        <f>IF(revenueReduction&gt;0.3,MAX(IF($B2149="Non - avec lien de dépendance",MIN(1129,I2149,$C2149)*overallRate,MIN(1129,I2149)*overallRate),ROUND(MAX(IF($B2149="Non - avec lien de dépendance",0,MIN((0.75*I2149),847)),MIN(I2149,(0.75*$C2149),847)),2)),IF($B2149="Non - avec lien de dépendance",MIN(1129,I2149,$C2149)*overallRate,MIN(1129,I2149)*overallRate))</f>
        <v>#VALUE!</v>
      </c>
      <c r="T2149" s="110" t="e">
        <f>IF(revenueReduction&gt;0.3,MAX(IF($B2149="Non - avec lien de dépendance",MIN(1129,J2149,$C2149)*overallRate,MIN(1129,J2149)*overallRate),ROUND(MAX(IF($B2149="Non - avec lien de dépendance",0,MIN((0.75*J2149),847)),MIN(J2149,(0.75*$C2149),847)),2)),IF($B2149="Non - avec lien de dépendance",MIN(1129,J2149,$C2149)*overallRate,MIN(1129,J2149)*overallRate))</f>
        <v>#VALUE!</v>
      </c>
      <c r="U2149" s="110" t="e">
        <f>IF(revenueReduction&gt;0.3,MAX(IF($B2149="Non - avec lien de dépendance",MIN(1129,K2149,$C2149)*overallRate,MIN(1129,K2149)*overallRate),ROUND(MAX(IF($B2149="Non - avec lien de dépendance",0,MIN((0.75*K2149),847)),MIN(K2149,(0.75*$C2149),847)),2)),IF($B2149="Non - avec lien de dépendance",MIN(1129,K2149,$C2149)*overallRate,MIN(1129,K2149)*overallRate))</f>
        <v>#VALUE!</v>
      </c>
    </row>
    <row r="2150" spans="12:21" x14ac:dyDescent="0.5">
      <c r="L2150" s="56" t="str">
        <f>IF(ISTEXT(overallRate),"Effectuez l’étape 1",IF(OR(COUNT($C2150,H2150)&lt;&gt;2,overallRate=0),0,IF(D2150="Oui",ROUND(MAX(IF($B2150="Non - avec lien de dépendance",0,MIN((0.75*H2150),847)),MIN(H2150,(0.75*$C2150),847)),2),R2150)))</f>
        <v>Effectuez l’étape 1</v>
      </c>
      <c r="M2150" s="56" t="str">
        <f>IF(ISTEXT(overallRate),"Effectuez l’étape 1",IF(OR(COUNT($C2150,I2150)&lt;&gt;2,overallRate=0),0,IF(E2150="Yes",ROUND(MAX(IF($B2150="Non - avec lien de dépendance",0,MIN((0.75*I2150),847)),MIN(I2150,(0.75*$C2150),847)),2),S2150)))</f>
        <v>Effectuez l’étape 1</v>
      </c>
      <c r="N2150" s="56" t="str">
        <f>IF(ISTEXT(overallRate),"Effectuez l’étape 1",IF(OR(COUNT($C2150,J2150)&lt;&gt;2,overallRate=0),0,IF(F2150="Yes",ROUND(MAX(IF($B2150="Non - avec lien de dépendance",0,MIN((0.75*J2150),847)),MIN(J2150,(0.75*$C2150),847)),2),T2150)))</f>
        <v>Effectuez l’étape 1</v>
      </c>
      <c r="O2150" s="56" t="str">
        <f>IF(ISTEXT(overallRate),"Effectuez l’étape 1",IF(OR(COUNT($C2150,K2150)&lt;&gt;2,overallRate=0),0,IF(G2150="Yes",ROUND(MAX(IF($B2150="Non - avec lien de dépendance",0,MIN((0.75*K2150),847)),MIN(K2150,(0.75*$C2150),847)),2),U2150)))</f>
        <v>Effectuez l’étape 1</v>
      </c>
      <c r="P2150" s="3">
        <f t="shared" si="33"/>
        <v>0</v>
      </c>
      <c r="R2150" s="110" t="e">
        <f>IF(revenueReduction&gt;0.3,MAX(IF($B2150="Non - avec lien de dépendance",MIN(1129,H2150,$C2150)*overallRate,MIN(1129,H2150)*overallRate),ROUND(MAX(IF($B2150="Non - avec lien de dépendance",0,MIN((0.75*H2150),847)),MIN(H2150,(0.75*$C2150),847)),2)),IF($B2150="Non - avec lien de dépendance",MIN(1129,H2150,$C2150)*overallRate,MIN(1129,H2150)*overallRate))</f>
        <v>#VALUE!</v>
      </c>
      <c r="S2150" s="110" t="e">
        <f>IF(revenueReduction&gt;0.3,MAX(IF($B2150="Non - avec lien de dépendance",MIN(1129,I2150,$C2150)*overallRate,MIN(1129,I2150)*overallRate),ROUND(MAX(IF($B2150="Non - avec lien de dépendance",0,MIN((0.75*I2150),847)),MIN(I2150,(0.75*$C2150),847)),2)),IF($B2150="Non - avec lien de dépendance",MIN(1129,I2150,$C2150)*overallRate,MIN(1129,I2150)*overallRate))</f>
        <v>#VALUE!</v>
      </c>
      <c r="T2150" s="110" t="e">
        <f>IF(revenueReduction&gt;0.3,MAX(IF($B2150="Non - avec lien de dépendance",MIN(1129,J2150,$C2150)*overallRate,MIN(1129,J2150)*overallRate),ROUND(MAX(IF($B2150="Non - avec lien de dépendance",0,MIN((0.75*J2150),847)),MIN(J2150,(0.75*$C2150),847)),2)),IF($B2150="Non - avec lien de dépendance",MIN(1129,J2150,$C2150)*overallRate,MIN(1129,J2150)*overallRate))</f>
        <v>#VALUE!</v>
      </c>
      <c r="U2150" s="110" t="e">
        <f>IF(revenueReduction&gt;0.3,MAX(IF($B2150="Non - avec lien de dépendance",MIN(1129,K2150,$C2150)*overallRate,MIN(1129,K2150)*overallRate),ROUND(MAX(IF($B2150="Non - avec lien de dépendance",0,MIN((0.75*K2150),847)),MIN(K2150,(0.75*$C2150),847)),2)),IF($B2150="Non - avec lien de dépendance",MIN(1129,K2150,$C2150)*overallRate,MIN(1129,K2150)*overallRate))</f>
        <v>#VALUE!</v>
      </c>
    </row>
    <row r="2151" spans="12:21" x14ac:dyDescent="0.5">
      <c r="L2151" s="56" t="str">
        <f>IF(ISTEXT(overallRate),"Effectuez l’étape 1",IF(OR(COUNT($C2151,H2151)&lt;&gt;2,overallRate=0),0,IF(D2151="Oui",ROUND(MAX(IF($B2151="Non - avec lien de dépendance",0,MIN((0.75*H2151),847)),MIN(H2151,(0.75*$C2151),847)),2),R2151)))</f>
        <v>Effectuez l’étape 1</v>
      </c>
      <c r="M2151" s="56" t="str">
        <f>IF(ISTEXT(overallRate),"Effectuez l’étape 1",IF(OR(COUNT($C2151,I2151)&lt;&gt;2,overallRate=0),0,IF(E2151="Yes",ROUND(MAX(IF($B2151="Non - avec lien de dépendance",0,MIN((0.75*I2151),847)),MIN(I2151,(0.75*$C2151),847)),2),S2151)))</f>
        <v>Effectuez l’étape 1</v>
      </c>
      <c r="N2151" s="56" t="str">
        <f>IF(ISTEXT(overallRate),"Effectuez l’étape 1",IF(OR(COUNT($C2151,J2151)&lt;&gt;2,overallRate=0),0,IF(F2151="Yes",ROUND(MAX(IF($B2151="Non - avec lien de dépendance",0,MIN((0.75*J2151),847)),MIN(J2151,(0.75*$C2151),847)),2),T2151)))</f>
        <v>Effectuez l’étape 1</v>
      </c>
      <c r="O2151" s="56" t="str">
        <f>IF(ISTEXT(overallRate),"Effectuez l’étape 1",IF(OR(COUNT($C2151,K2151)&lt;&gt;2,overallRate=0),0,IF(G2151="Yes",ROUND(MAX(IF($B2151="Non - avec lien de dépendance",0,MIN((0.75*K2151),847)),MIN(K2151,(0.75*$C2151),847)),2),U2151)))</f>
        <v>Effectuez l’étape 1</v>
      </c>
      <c r="P2151" s="3">
        <f t="shared" si="33"/>
        <v>0</v>
      </c>
      <c r="R2151" s="110" t="e">
        <f>IF(revenueReduction&gt;0.3,MAX(IF($B2151="Non - avec lien de dépendance",MIN(1129,H2151,$C2151)*overallRate,MIN(1129,H2151)*overallRate),ROUND(MAX(IF($B2151="Non - avec lien de dépendance",0,MIN((0.75*H2151),847)),MIN(H2151,(0.75*$C2151),847)),2)),IF($B2151="Non - avec lien de dépendance",MIN(1129,H2151,$C2151)*overallRate,MIN(1129,H2151)*overallRate))</f>
        <v>#VALUE!</v>
      </c>
      <c r="S2151" s="110" t="e">
        <f>IF(revenueReduction&gt;0.3,MAX(IF($B2151="Non - avec lien de dépendance",MIN(1129,I2151,$C2151)*overallRate,MIN(1129,I2151)*overallRate),ROUND(MAX(IF($B2151="Non - avec lien de dépendance",0,MIN((0.75*I2151),847)),MIN(I2151,(0.75*$C2151),847)),2)),IF($B2151="Non - avec lien de dépendance",MIN(1129,I2151,$C2151)*overallRate,MIN(1129,I2151)*overallRate))</f>
        <v>#VALUE!</v>
      </c>
      <c r="T2151" s="110" t="e">
        <f>IF(revenueReduction&gt;0.3,MAX(IF($B2151="Non - avec lien de dépendance",MIN(1129,J2151,$C2151)*overallRate,MIN(1129,J2151)*overallRate),ROUND(MAX(IF($B2151="Non - avec lien de dépendance",0,MIN((0.75*J2151),847)),MIN(J2151,(0.75*$C2151),847)),2)),IF($B2151="Non - avec lien de dépendance",MIN(1129,J2151,$C2151)*overallRate,MIN(1129,J2151)*overallRate))</f>
        <v>#VALUE!</v>
      </c>
      <c r="U2151" s="110" t="e">
        <f>IF(revenueReduction&gt;0.3,MAX(IF($B2151="Non - avec lien de dépendance",MIN(1129,K2151,$C2151)*overallRate,MIN(1129,K2151)*overallRate),ROUND(MAX(IF($B2151="Non - avec lien de dépendance",0,MIN((0.75*K2151),847)),MIN(K2151,(0.75*$C2151),847)),2)),IF($B2151="Non - avec lien de dépendance",MIN(1129,K2151,$C2151)*overallRate,MIN(1129,K2151)*overallRate))</f>
        <v>#VALUE!</v>
      </c>
    </row>
    <row r="2152" spans="12:21" x14ac:dyDescent="0.5">
      <c r="L2152" s="56" t="str">
        <f>IF(ISTEXT(overallRate),"Effectuez l’étape 1",IF(OR(COUNT($C2152,H2152)&lt;&gt;2,overallRate=0),0,IF(D2152="Oui",ROUND(MAX(IF($B2152="Non - avec lien de dépendance",0,MIN((0.75*H2152),847)),MIN(H2152,(0.75*$C2152),847)),2),R2152)))</f>
        <v>Effectuez l’étape 1</v>
      </c>
      <c r="M2152" s="56" t="str">
        <f>IF(ISTEXT(overallRate),"Effectuez l’étape 1",IF(OR(COUNT($C2152,I2152)&lt;&gt;2,overallRate=0),0,IF(E2152="Yes",ROUND(MAX(IF($B2152="Non - avec lien de dépendance",0,MIN((0.75*I2152),847)),MIN(I2152,(0.75*$C2152),847)),2),S2152)))</f>
        <v>Effectuez l’étape 1</v>
      </c>
      <c r="N2152" s="56" t="str">
        <f>IF(ISTEXT(overallRate),"Effectuez l’étape 1",IF(OR(COUNT($C2152,J2152)&lt;&gt;2,overallRate=0),0,IF(F2152="Yes",ROUND(MAX(IF($B2152="Non - avec lien de dépendance",0,MIN((0.75*J2152),847)),MIN(J2152,(0.75*$C2152),847)),2),T2152)))</f>
        <v>Effectuez l’étape 1</v>
      </c>
      <c r="O2152" s="56" t="str">
        <f>IF(ISTEXT(overallRate),"Effectuez l’étape 1",IF(OR(COUNT($C2152,K2152)&lt;&gt;2,overallRate=0),0,IF(G2152="Yes",ROUND(MAX(IF($B2152="Non - avec lien de dépendance",0,MIN((0.75*K2152),847)),MIN(K2152,(0.75*$C2152),847)),2),U2152)))</f>
        <v>Effectuez l’étape 1</v>
      </c>
      <c r="P2152" s="3">
        <f t="shared" si="33"/>
        <v>0</v>
      </c>
      <c r="R2152" s="110" t="e">
        <f>IF(revenueReduction&gt;0.3,MAX(IF($B2152="Non - avec lien de dépendance",MIN(1129,H2152,$C2152)*overallRate,MIN(1129,H2152)*overallRate),ROUND(MAX(IF($B2152="Non - avec lien de dépendance",0,MIN((0.75*H2152),847)),MIN(H2152,(0.75*$C2152),847)),2)),IF($B2152="Non - avec lien de dépendance",MIN(1129,H2152,$C2152)*overallRate,MIN(1129,H2152)*overallRate))</f>
        <v>#VALUE!</v>
      </c>
      <c r="S2152" s="110" t="e">
        <f>IF(revenueReduction&gt;0.3,MAX(IF($B2152="Non - avec lien de dépendance",MIN(1129,I2152,$C2152)*overallRate,MIN(1129,I2152)*overallRate),ROUND(MAX(IF($B2152="Non - avec lien de dépendance",0,MIN((0.75*I2152),847)),MIN(I2152,(0.75*$C2152),847)),2)),IF($B2152="Non - avec lien de dépendance",MIN(1129,I2152,$C2152)*overallRate,MIN(1129,I2152)*overallRate))</f>
        <v>#VALUE!</v>
      </c>
      <c r="T2152" s="110" t="e">
        <f>IF(revenueReduction&gt;0.3,MAX(IF($B2152="Non - avec lien de dépendance",MIN(1129,J2152,$C2152)*overallRate,MIN(1129,J2152)*overallRate),ROUND(MAX(IF($B2152="Non - avec lien de dépendance",0,MIN((0.75*J2152),847)),MIN(J2152,(0.75*$C2152),847)),2)),IF($B2152="Non - avec lien de dépendance",MIN(1129,J2152,$C2152)*overallRate,MIN(1129,J2152)*overallRate))</f>
        <v>#VALUE!</v>
      </c>
      <c r="U2152" s="110" t="e">
        <f>IF(revenueReduction&gt;0.3,MAX(IF($B2152="Non - avec lien de dépendance",MIN(1129,K2152,$C2152)*overallRate,MIN(1129,K2152)*overallRate),ROUND(MAX(IF($B2152="Non - avec lien de dépendance",0,MIN((0.75*K2152),847)),MIN(K2152,(0.75*$C2152),847)),2)),IF($B2152="Non - avec lien de dépendance",MIN(1129,K2152,$C2152)*overallRate,MIN(1129,K2152)*overallRate))</f>
        <v>#VALUE!</v>
      </c>
    </row>
    <row r="2153" spans="12:21" x14ac:dyDescent="0.5">
      <c r="L2153" s="56" t="str">
        <f>IF(ISTEXT(overallRate),"Effectuez l’étape 1",IF(OR(COUNT($C2153,H2153)&lt;&gt;2,overallRate=0),0,IF(D2153="Oui",ROUND(MAX(IF($B2153="Non - avec lien de dépendance",0,MIN((0.75*H2153),847)),MIN(H2153,(0.75*$C2153),847)),2),R2153)))</f>
        <v>Effectuez l’étape 1</v>
      </c>
      <c r="M2153" s="56" t="str">
        <f>IF(ISTEXT(overallRate),"Effectuez l’étape 1",IF(OR(COUNT($C2153,I2153)&lt;&gt;2,overallRate=0),0,IF(E2153="Yes",ROUND(MAX(IF($B2153="Non - avec lien de dépendance",0,MIN((0.75*I2153),847)),MIN(I2153,(0.75*$C2153),847)),2),S2153)))</f>
        <v>Effectuez l’étape 1</v>
      </c>
      <c r="N2153" s="56" t="str">
        <f>IF(ISTEXT(overallRate),"Effectuez l’étape 1",IF(OR(COUNT($C2153,J2153)&lt;&gt;2,overallRate=0),0,IF(F2153="Yes",ROUND(MAX(IF($B2153="Non - avec lien de dépendance",0,MIN((0.75*J2153),847)),MIN(J2153,(0.75*$C2153),847)),2),T2153)))</f>
        <v>Effectuez l’étape 1</v>
      </c>
      <c r="O2153" s="56" t="str">
        <f>IF(ISTEXT(overallRate),"Effectuez l’étape 1",IF(OR(COUNT($C2153,K2153)&lt;&gt;2,overallRate=0),0,IF(G2153="Yes",ROUND(MAX(IF($B2153="Non - avec lien de dépendance",0,MIN((0.75*K2153),847)),MIN(K2153,(0.75*$C2153),847)),2),U2153)))</f>
        <v>Effectuez l’étape 1</v>
      </c>
      <c r="P2153" s="3">
        <f t="shared" si="33"/>
        <v>0</v>
      </c>
      <c r="R2153" s="110" t="e">
        <f>IF(revenueReduction&gt;0.3,MAX(IF($B2153="Non - avec lien de dépendance",MIN(1129,H2153,$C2153)*overallRate,MIN(1129,H2153)*overallRate),ROUND(MAX(IF($B2153="Non - avec lien de dépendance",0,MIN((0.75*H2153),847)),MIN(H2153,(0.75*$C2153),847)),2)),IF($B2153="Non - avec lien de dépendance",MIN(1129,H2153,$C2153)*overallRate,MIN(1129,H2153)*overallRate))</f>
        <v>#VALUE!</v>
      </c>
      <c r="S2153" s="110" t="e">
        <f>IF(revenueReduction&gt;0.3,MAX(IF($B2153="Non - avec lien de dépendance",MIN(1129,I2153,$C2153)*overallRate,MIN(1129,I2153)*overallRate),ROUND(MAX(IF($B2153="Non - avec lien de dépendance",0,MIN((0.75*I2153),847)),MIN(I2153,(0.75*$C2153),847)),2)),IF($B2153="Non - avec lien de dépendance",MIN(1129,I2153,$C2153)*overallRate,MIN(1129,I2153)*overallRate))</f>
        <v>#VALUE!</v>
      </c>
      <c r="T2153" s="110" t="e">
        <f>IF(revenueReduction&gt;0.3,MAX(IF($B2153="Non - avec lien de dépendance",MIN(1129,J2153,$C2153)*overallRate,MIN(1129,J2153)*overallRate),ROUND(MAX(IF($B2153="Non - avec lien de dépendance",0,MIN((0.75*J2153),847)),MIN(J2153,(0.75*$C2153),847)),2)),IF($B2153="Non - avec lien de dépendance",MIN(1129,J2153,$C2153)*overallRate,MIN(1129,J2153)*overallRate))</f>
        <v>#VALUE!</v>
      </c>
      <c r="U2153" s="110" t="e">
        <f>IF(revenueReduction&gt;0.3,MAX(IF($B2153="Non - avec lien de dépendance",MIN(1129,K2153,$C2153)*overallRate,MIN(1129,K2153)*overallRate),ROUND(MAX(IF($B2153="Non - avec lien de dépendance",0,MIN((0.75*K2153),847)),MIN(K2153,(0.75*$C2153),847)),2)),IF($B2153="Non - avec lien de dépendance",MIN(1129,K2153,$C2153)*overallRate,MIN(1129,K2153)*overallRate))</f>
        <v>#VALUE!</v>
      </c>
    </row>
    <row r="2154" spans="12:21" x14ac:dyDescent="0.5">
      <c r="L2154" s="56" t="str">
        <f>IF(ISTEXT(overallRate),"Effectuez l’étape 1",IF(OR(COUNT($C2154,H2154)&lt;&gt;2,overallRate=0),0,IF(D2154="Oui",ROUND(MAX(IF($B2154="Non - avec lien de dépendance",0,MIN((0.75*H2154),847)),MIN(H2154,(0.75*$C2154),847)),2),R2154)))</f>
        <v>Effectuez l’étape 1</v>
      </c>
      <c r="M2154" s="56" t="str">
        <f>IF(ISTEXT(overallRate),"Effectuez l’étape 1",IF(OR(COUNT($C2154,I2154)&lt;&gt;2,overallRate=0),0,IF(E2154="Yes",ROUND(MAX(IF($B2154="Non - avec lien de dépendance",0,MIN((0.75*I2154),847)),MIN(I2154,(0.75*$C2154),847)),2),S2154)))</f>
        <v>Effectuez l’étape 1</v>
      </c>
      <c r="N2154" s="56" t="str">
        <f>IF(ISTEXT(overallRate),"Effectuez l’étape 1",IF(OR(COUNT($C2154,J2154)&lt;&gt;2,overallRate=0),0,IF(F2154="Yes",ROUND(MAX(IF($B2154="Non - avec lien de dépendance",0,MIN((0.75*J2154),847)),MIN(J2154,(0.75*$C2154),847)),2),T2154)))</f>
        <v>Effectuez l’étape 1</v>
      </c>
      <c r="O2154" s="56" t="str">
        <f>IF(ISTEXT(overallRate),"Effectuez l’étape 1",IF(OR(COUNT($C2154,K2154)&lt;&gt;2,overallRate=0),0,IF(G2154="Yes",ROUND(MAX(IF($B2154="Non - avec lien de dépendance",0,MIN((0.75*K2154),847)),MIN(K2154,(0.75*$C2154),847)),2),U2154)))</f>
        <v>Effectuez l’étape 1</v>
      </c>
      <c r="P2154" s="3">
        <f t="shared" si="33"/>
        <v>0</v>
      </c>
      <c r="R2154" s="110" t="e">
        <f>IF(revenueReduction&gt;0.3,MAX(IF($B2154="Non - avec lien de dépendance",MIN(1129,H2154,$C2154)*overallRate,MIN(1129,H2154)*overallRate),ROUND(MAX(IF($B2154="Non - avec lien de dépendance",0,MIN((0.75*H2154),847)),MIN(H2154,(0.75*$C2154),847)),2)),IF($B2154="Non - avec lien de dépendance",MIN(1129,H2154,$C2154)*overallRate,MIN(1129,H2154)*overallRate))</f>
        <v>#VALUE!</v>
      </c>
      <c r="S2154" s="110" t="e">
        <f>IF(revenueReduction&gt;0.3,MAX(IF($B2154="Non - avec lien de dépendance",MIN(1129,I2154,$C2154)*overallRate,MIN(1129,I2154)*overallRate),ROUND(MAX(IF($B2154="Non - avec lien de dépendance",0,MIN((0.75*I2154),847)),MIN(I2154,(0.75*$C2154),847)),2)),IF($B2154="Non - avec lien de dépendance",MIN(1129,I2154,$C2154)*overallRate,MIN(1129,I2154)*overallRate))</f>
        <v>#VALUE!</v>
      </c>
      <c r="T2154" s="110" t="e">
        <f>IF(revenueReduction&gt;0.3,MAX(IF($B2154="Non - avec lien de dépendance",MIN(1129,J2154,$C2154)*overallRate,MIN(1129,J2154)*overallRate),ROUND(MAX(IF($B2154="Non - avec lien de dépendance",0,MIN((0.75*J2154),847)),MIN(J2154,(0.75*$C2154),847)),2)),IF($B2154="Non - avec lien de dépendance",MIN(1129,J2154,$C2154)*overallRate,MIN(1129,J2154)*overallRate))</f>
        <v>#VALUE!</v>
      </c>
      <c r="U2154" s="110" t="e">
        <f>IF(revenueReduction&gt;0.3,MAX(IF($B2154="Non - avec lien de dépendance",MIN(1129,K2154,$C2154)*overallRate,MIN(1129,K2154)*overallRate),ROUND(MAX(IF($B2154="Non - avec lien de dépendance",0,MIN((0.75*K2154),847)),MIN(K2154,(0.75*$C2154),847)),2)),IF($B2154="Non - avec lien de dépendance",MIN(1129,K2154,$C2154)*overallRate,MIN(1129,K2154)*overallRate))</f>
        <v>#VALUE!</v>
      </c>
    </row>
    <row r="2155" spans="12:21" x14ac:dyDescent="0.5">
      <c r="L2155" s="56" t="str">
        <f>IF(ISTEXT(overallRate),"Effectuez l’étape 1",IF(OR(COUNT($C2155,H2155)&lt;&gt;2,overallRate=0),0,IF(D2155="Oui",ROUND(MAX(IF($B2155="Non - avec lien de dépendance",0,MIN((0.75*H2155),847)),MIN(H2155,(0.75*$C2155),847)),2),R2155)))</f>
        <v>Effectuez l’étape 1</v>
      </c>
      <c r="M2155" s="56" t="str">
        <f>IF(ISTEXT(overallRate),"Effectuez l’étape 1",IF(OR(COUNT($C2155,I2155)&lt;&gt;2,overallRate=0),0,IF(E2155="Yes",ROUND(MAX(IF($B2155="Non - avec lien de dépendance",0,MIN((0.75*I2155),847)),MIN(I2155,(0.75*$C2155),847)),2),S2155)))</f>
        <v>Effectuez l’étape 1</v>
      </c>
      <c r="N2155" s="56" t="str">
        <f>IF(ISTEXT(overallRate),"Effectuez l’étape 1",IF(OR(COUNT($C2155,J2155)&lt;&gt;2,overallRate=0),0,IF(F2155="Yes",ROUND(MAX(IF($B2155="Non - avec lien de dépendance",0,MIN((0.75*J2155),847)),MIN(J2155,(0.75*$C2155),847)),2),T2155)))</f>
        <v>Effectuez l’étape 1</v>
      </c>
      <c r="O2155" s="56" t="str">
        <f>IF(ISTEXT(overallRate),"Effectuez l’étape 1",IF(OR(COUNT($C2155,K2155)&lt;&gt;2,overallRate=0),0,IF(G2155="Yes",ROUND(MAX(IF($B2155="Non - avec lien de dépendance",0,MIN((0.75*K2155),847)),MIN(K2155,(0.75*$C2155),847)),2),U2155)))</f>
        <v>Effectuez l’étape 1</v>
      </c>
      <c r="P2155" s="3">
        <f t="shared" si="33"/>
        <v>0</v>
      </c>
      <c r="R2155" s="110" t="e">
        <f>IF(revenueReduction&gt;0.3,MAX(IF($B2155="Non - avec lien de dépendance",MIN(1129,H2155,$C2155)*overallRate,MIN(1129,H2155)*overallRate),ROUND(MAX(IF($B2155="Non - avec lien de dépendance",0,MIN((0.75*H2155),847)),MIN(H2155,(0.75*$C2155),847)),2)),IF($B2155="Non - avec lien de dépendance",MIN(1129,H2155,$C2155)*overallRate,MIN(1129,H2155)*overallRate))</f>
        <v>#VALUE!</v>
      </c>
      <c r="S2155" s="110" t="e">
        <f>IF(revenueReduction&gt;0.3,MAX(IF($B2155="Non - avec lien de dépendance",MIN(1129,I2155,$C2155)*overallRate,MIN(1129,I2155)*overallRate),ROUND(MAX(IF($B2155="Non - avec lien de dépendance",0,MIN((0.75*I2155),847)),MIN(I2155,(0.75*$C2155),847)),2)),IF($B2155="Non - avec lien de dépendance",MIN(1129,I2155,$C2155)*overallRate,MIN(1129,I2155)*overallRate))</f>
        <v>#VALUE!</v>
      </c>
      <c r="T2155" s="110" t="e">
        <f>IF(revenueReduction&gt;0.3,MAX(IF($B2155="Non - avec lien de dépendance",MIN(1129,J2155,$C2155)*overallRate,MIN(1129,J2155)*overallRate),ROUND(MAX(IF($B2155="Non - avec lien de dépendance",0,MIN((0.75*J2155),847)),MIN(J2155,(0.75*$C2155),847)),2)),IF($B2155="Non - avec lien de dépendance",MIN(1129,J2155,$C2155)*overallRate,MIN(1129,J2155)*overallRate))</f>
        <v>#VALUE!</v>
      </c>
      <c r="U2155" s="110" t="e">
        <f>IF(revenueReduction&gt;0.3,MAX(IF($B2155="Non - avec lien de dépendance",MIN(1129,K2155,$C2155)*overallRate,MIN(1129,K2155)*overallRate),ROUND(MAX(IF($B2155="Non - avec lien de dépendance",0,MIN((0.75*K2155),847)),MIN(K2155,(0.75*$C2155),847)),2)),IF($B2155="Non - avec lien de dépendance",MIN(1129,K2155,$C2155)*overallRate,MIN(1129,K2155)*overallRate))</f>
        <v>#VALUE!</v>
      </c>
    </row>
    <row r="2156" spans="12:21" x14ac:dyDescent="0.5">
      <c r="L2156" s="56" t="str">
        <f>IF(ISTEXT(overallRate),"Effectuez l’étape 1",IF(OR(COUNT($C2156,H2156)&lt;&gt;2,overallRate=0),0,IF(D2156="Oui",ROUND(MAX(IF($B2156="Non - avec lien de dépendance",0,MIN((0.75*H2156),847)),MIN(H2156,(0.75*$C2156),847)),2),R2156)))</f>
        <v>Effectuez l’étape 1</v>
      </c>
      <c r="M2156" s="56" t="str">
        <f>IF(ISTEXT(overallRate),"Effectuez l’étape 1",IF(OR(COUNT($C2156,I2156)&lt;&gt;2,overallRate=0),0,IF(E2156="Yes",ROUND(MAX(IF($B2156="Non - avec lien de dépendance",0,MIN((0.75*I2156),847)),MIN(I2156,(0.75*$C2156),847)),2),S2156)))</f>
        <v>Effectuez l’étape 1</v>
      </c>
      <c r="N2156" s="56" t="str">
        <f>IF(ISTEXT(overallRate),"Effectuez l’étape 1",IF(OR(COUNT($C2156,J2156)&lt;&gt;2,overallRate=0),0,IF(F2156="Yes",ROUND(MAX(IF($B2156="Non - avec lien de dépendance",0,MIN((0.75*J2156),847)),MIN(J2156,(0.75*$C2156),847)),2),T2156)))</f>
        <v>Effectuez l’étape 1</v>
      </c>
      <c r="O2156" s="56" t="str">
        <f>IF(ISTEXT(overallRate),"Effectuez l’étape 1",IF(OR(COUNT($C2156,K2156)&lt;&gt;2,overallRate=0),0,IF(G2156="Yes",ROUND(MAX(IF($B2156="Non - avec lien de dépendance",0,MIN((0.75*K2156),847)),MIN(K2156,(0.75*$C2156),847)),2),U2156)))</f>
        <v>Effectuez l’étape 1</v>
      </c>
      <c r="P2156" s="3">
        <f t="shared" si="33"/>
        <v>0</v>
      </c>
      <c r="R2156" s="110" t="e">
        <f>IF(revenueReduction&gt;0.3,MAX(IF($B2156="Non - avec lien de dépendance",MIN(1129,H2156,$C2156)*overallRate,MIN(1129,H2156)*overallRate),ROUND(MAX(IF($B2156="Non - avec lien de dépendance",0,MIN((0.75*H2156),847)),MIN(H2156,(0.75*$C2156),847)),2)),IF($B2156="Non - avec lien de dépendance",MIN(1129,H2156,$C2156)*overallRate,MIN(1129,H2156)*overallRate))</f>
        <v>#VALUE!</v>
      </c>
      <c r="S2156" s="110" t="e">
        <f>IF(revenueReduction&gt;0.3,MAX(IF($B2156="Non - avec lien de dépendance",MIN(1129,I2156,$C2156)*overallRate,MIN(1129,I2156)*overallRate),ROUND(MAX(IF($B2156="Non - avec lien de dépendance",0,MIN((0.75*I2156),847)),MIN(I2156,(0.75*$C2156),847)),2)),IF($B2156="Non - avec lien de dépendance",MIN(1129,I2156,$C2156)*overallRate,MIN(1129,I2156)*overallRate))</f>
        <v>#VALUE!</v>
      </c>
      <c r="T2156" s="110" t="e">
        <f>IF(revenueReduction&gt;0.3,MAX(IF($B2156="Non - avec lien de dépendance",MIN(1129,J2156,$C2156)*overallRate,MIN(1129,J2156)*overallRate),ROUND(MAX(IF($B2156="Non - avec lien de dépendance",0,MIN((0.75*J2156),847)),MIN(J2156,(0.75*$C2156),847)),2)),IF($B2156="Non - avec lien de dépendance",MIN(1129,J2156,$C2156)*overallRate,MIN(1129,J2156)*overallRate))</f>
        <v>#VALUE!</v>
      </c>
      <c r="U2156" s="110" t="e">
        <f>IF(revenueReduction&gt;0.3,MAX(IF($B2156="Non - avec lien de dépendance",MIN(1129,K2156,$C2156)*overallRate,MIN(1129,K2156)*overallRate),ROUND(MAX(IF($B2156="Non - avec lien de dépendance",0,MIN((0.75*K2156),847)),MIN(K2156,(0.75*$C2156),847)),2)),IF($B2156="Non - avec lien de dépendance",MIN(1129,K2156,$C2156)*overallRate,MIN(1129,K2156)*overallRate))</f>
        <v>#VALUE!</v>
      </c>
    </row>
    <row r="2157" spans="12:21" x14ac:dyDescent="0.5">
      <c r="L2157" s="56" t="str">
        <f>IF(ISTEXT(overallRate),"Effectuez l’étape 1",IF(OR(COUNT($C2157,H2157)&lt;&gt;2,overallRate=0),0,IF(D2157="Oui",ROUND(MAX(IF($B2157="Non - avec lien de dépendance",0,MIN((0.75*H2157),847)),MIN(H2157,(0.75*$C2157),847)),2),R2157)))</f>
        <v>Effectuez l’étape 1</v>
      </c>
      <c r="M2157" s="56" t="str">
        <f>IF(ISTEXT(overallRate),"Effectuez l’étape 1",IF(OR(COUNT($C2157,I2157)&lt;&gt;2,overallRate=0),0,IF(E2157="Yes",ROUND(MAX(IF($B2157="Non - avec lien de dépendance",0,MIN((0.75*I2157),847)),MIN(I2157,(0.75*$C2157),847)),2),S2157)))</f>
        <v>Effectuez l’étape 1</v>
      </c>
      <c r="N2157" s="56" t="str">
        <f>IF(ISTEXT(overallRate),"Effectuez l’étape 1",IF(OR(COUNT($C2157,J2157)&lt;&gt;2,overallRate=0),0,IF(F2157="Yes",ROUND(MAX(IF($B2157="Non - avec lien de dépendance",0,MIN((0.75*J2157),847)),MIN(J2157,(0.75*$C2157),847)),2),T2157)))</f>
        <v>Effectuez l’étape 1</v>
      </c>
      <c r="O2157" s="56" t="str">
        <f>IF(ISTEXT(overallRate),"Effectuez l’étape 1",IF(OR(COUNT($C2157,K2157)&lt;&gt;2,overallRate=0),0,IF(G2157="Yes",ROUND(MAX(IF($B2157="Non - avec lien de dépendance",0,MIN((0.75*K2157),847)),MIN(K2157,(0.75*$C2157),847)),2),U2157)))</f>
        <v>Effectuez l’étape 1</v>
      </c>
      <c r="P2157" s="3">
        <f t="shared" si="33"/>
        <v>0</v>
      </c>
      <c r="R2157" s="110" t="e">
        <f>IF(revenueReduction&gt;0.3,MAX(IF($B2157="Non - avec lien de dépendance",MIN(1129,H2157,$C2157)*overallRate,MIN(1129,H2157)*overallRate),ROUND(MAX(IF($B2157="Non - avec lien de dépendance",0,MIN((0.75*H2157),847)),MIN(H2157,(0.75*$C2157),847)),2)),IF($B2157="Non - avec lien de dépendance",MIN(1129,H2157,$C2157)*overallRate,MIN(1129,H2157)*overallRate))</f>
        <v>#VALUE!</v>
      </c>
      <c r="S2157" s="110" t="e">
        <f>IF(revenueReduction&gt;0.3,MAX(IF($B2157="Non - avec lien de dépendance",MIN(1129,I2157,$C2157)*overallRate,MIN(1129,I2157)*overallRate),ROUND(MAX(IF($B2157="Non - avec lien de dépendance",0,MIN((0.75*I2157),847)),MIN(I2157,(0.75*$C2157),847)),2)),IF($B2157="Non - avec lien de dépendance",MIN(1129,I2157,$C2157)*overallRate,MIN(1129,I2157)*overallRate))</f>
        <v>#VALUE!</v>
      </c>
      <c r="T2157" s="110" t="e">
        <f>IF(revenueReduction&gt;0.3,MAX(IF($B2157="Non - avec lien de dépendance",MIN(1129,J2157,$C2157)*overallRate,MIN(1129,J2157)*overallRate),ROUND(MAX(IF($B2157="Non - avec lien de dépendance",0,MIN((0.75*J2157),847)),MIN(J2157,(0.75*$C2157),847)),2)),IF($B2157="Non - avec lien de dépendance",MIN(1129,J2157,$C2157)*overallRate,MIN(1129,J2157)*overallRate))</f>
        <v>#VALUE!</v>
      </c>
      <c r="U2157" s="110" t="e">
        <f>IF(revenueReduction&gt;0.3,MAX(IF($B2157="Non - avec lien de dépendance",MIN(1129,K2157,$C2157)*overallRate,MIN(1129,K2157)*overallRate),ROUND(MAX(IF($B2157="Non - avec lien de dépendance",0,MIN((0.75*K2157),847)),MIN(K2157,(0.75*$C2157),847)),2)),IF($B2157="Non - avec lien de dépendance",MIN(1129,K2157,$C2157)*overallRate,MIN(1129,K2157)*overallRate))</f>
        <v>#VALUE!</v>
      </c>
    </row>
    <row r="2158" spans="12:21" x14ac:dyDescent="0.5">
      <c r="L2158" s="56" t="str">
        <f>IF(ISTEXT(overallRate),"Effectuez l’étape 1",IF(OR(COUNT($C2158,H2158)&lt;&gt;2,overallRate=0),0,IF(D2158="Oui",ROUND(MAX(IF($B2158="Non - avec lien de dépendance",0,MIN((0.75*H2158),847)),MIN(H2158,(0.75*$C2158),847)),2),R2158)))</f>
        <v>Effectuez l’étape 1</v>
      </c>
      <c r="M2158" s="56" t="str">
        <f>IF(ISTEXT(overallRate),"Effectuez l’étape 1",IF(OR(COUNT($C2158,I2158)&lt;&gt;2,overallRate=0),0,IF(E2158="Yes",ROUND(MAX(IF($B2158="Non - avec lien de dépendance",0,MIN((0.75*I2158),847)),MIN(I2158,(0.75*$C2158),847)),2),S2158)))</f>
        <v>Effectuez l’étape 1</v>
      </c>
      <c r="N2158" s="56" t="str">
        <f>IF(ISTEXT(overallRate),"Effectuez l’étape 1",IF(OR(COUNT($C2158,J2158)&lt;&gt;2,overallRate=0),0,IF(F2158="Yes",ROUND(MAX(IF($B2158="Non - avec lien de dépendance",0,MIN((0.75*J2158),847)),MIN(J2158,(0.75*$C2158),847)),2),T2158)))</f>
        <v>Effectuez l’étape 1</v>
      </c>
      <c r="O2158" s="56" t="str">
        <f>IF(ISTEXT(overallRate),"Effectuez l’étape 1",IF(OR(COUNT($C2158,K2158)&lt;&gt;2,overallRate=0),0,IF(G2158="Yes",ROUND(MAX(IF($B2158="Non - avec lien de dépendance",0,MIN((0.75*K2158),847)),MIN(K2158,(0.75*$C2158),847)),2),U2158)))</f>
        <v>Effectuez l’étape 1</v>
      </c>
      <c r="P2158" s="3">
        <f t="shared" si="33"/>
        <v>0</v>
      </c>
      <c r="R2158" s="110" t="e">
        <f>IF(revenueReduction&gt;0.3,MAX(IF($B2158="Non - avec lien de dépendance",MIN(1129,H2158,$C2158)*overallRate,MIN(1129,H2158)*overallRate),ROUND(MAX(IF($B2158="Non - avec lien de dépendance",0,MIN((0.75*H2158),847)),MIN(H2158,(0.75*$C2158),847)),2)),IF($B2158="Non - avec lien de dépendance",MIN(1129,H2158,$C2158)*overallRate,MIN(1129,H2158)*overallRate))</f>
        <v>#VALUE!</v>
      </c>
      <c r="S2158" s="110" t="e">
        <f>IF(revenueReduction&gt;0.3,MAX(IF($B2158="Non - avec lien de dépendance",MIN(1129,I2158,$C2158)*overallRate,MIN(1129,I2158)*overallRate),ROUND(MAX(IF($B2158="Non - avec lien de dépendance",0,MIN((0.75*I2158),847)),MIN(I2158,(0.75*$C2158),847)),2)),IF($B2158="Non - avec lien de dépendance",MIN(1129,I2158,$C2158)*overallRate,MIN(1129,I2158)*overallRate))</f>
        <v>#VALUE!</v>
      </c>
      <c r="T2158" s="110" t="e">
        <f>IF(revenueReduction&gt;0.3,MAX(IF($B2158="Non - avec lien de dépendance",MIN(1129,J2158,$C2158)*overallRate,MIN(1129,J2158)*overallRate),ROUND(MAX(IF($B2158="Non - avec lien de dépendance",0,MIN((0.75*J2158),847)),MIN(J2158,(0.75*$C2158),847)),2)),IF($B2158="Non - avec lien de dépendance",MIN(1129,J2158,$C2158)*overallRate,MIN(1129,J2158)*overallRate))</f>
        <v>#VALUE!</v>
      </c>
      <c r="U2158" s="110" t="e">
        <f>IF(revenueReduction&gt;0.3,MAX(IF($B2158="Non - avec lien de dépendance",MIN(1129,K2158,$C2158)*overallRate,MIN(1129,K2158)*overallRate),ROUND(MAX(IF($B2158="Non - avec lien de dépendance",0,MIN((0.75*K2158),847)),MIN(K2158,(0.75*$C2158),847)),2)),IF($B2158="Non - avec lien de dépendance",MIN(1129,K2158,$C2158)*overallRate,MIN(1129,K2158)*overallRate))</f>
        <v>#VALUE!</v>
      </c>
    </row>
    <row r="2159" spans="12:21" x14ac:dyDescent="0.5">
      <c r="L2159" s="56" t="str">
        <f>IF(ISTEXT(overallRate),"Effectuez l’étape 1",IF(OR(COUNT($C2159,H2159)&lt;&gt;2,overallRate=0),0,IF(D2159="Oui",ROUND(MAX(IF($B2159="Non - avec lien de dépendance",0,MIN((0.75*H2159),847)),MIN(H2159,(0.75*$C2159),847)),2),R2159)))</f>
        <v>Effectuez l’étape 1</v>
      </c>
      <c r="M2159" s="56" t="str">
        <f>IF(ISTEXT(overallRate),"Effectuez l’étape 1",IF(OR(COUNT($C2159,I2159)&lt;&gt;2,overallRate=0),0,IF(E2159="Yes",ROUND(MAX(IF($B2159="Non - avec lien de dépendance",0,MIN((0.75*I2159),847)),MIN(I2159,(0.75*$C2159),847)),2),S2159)))</f>
        <v>Effectuez l’étape 1</v>
      </c>
      <c r="N2159" s="56" t="str">
        <f>IF(ISTEXT(overallRate),"Effectuez l’étape 1",IF(OR(COUNT($C2159,J2159)&lt;&gt;2,overallRate=0),0,IF(F2159="Yes",ROUND(MAX(IF($B2159="Non - avec lien de dépendance",0,MIN((0.75*J2159),847)),MIN(J2159,(0.75*$C2159),847)),2),T2159)))</f>
        <v>Effectuez l’étape 1</v>
      </c>
      <c r="O2159" s="56" t="str">
        <f>IF(ISTEXT(overallRate),"Effectuez l’étape 1",IF(OR(COUNT($C2159,K2159)&lt;&gt;2,overallRate=0),0,IF(G2159="Yes",ROUND(MAX(IF($B2159="Non - avec lien de dépendance",0,MIN((0.75*K2159),847)),MIN(K2159,(0.75*$C2159),847)),2),U2159)))</f>
        <v>Effectuez l’étape 1</v>
      </c>
      <c r="P2159" s="3">
        <f t="shared" si="33"/>
        <v>0</v>
      </c>
      <c r="R2159" s="110" t="e">
        <f>IF(revenueReduction&gt;0.3,MAX(IF($B2159="Non - avec lien de dépendance",MIN(1129,H2159,$C2159)*overallRate,MIN(1129,H2159)*overallRate),ROUND(MAX(IF($B2159="Non - avec lien de dépendance",0,MIN((0.75*H2159),847)),MIN(H2159,(0.75*$C2159),847)),2)),IF($B2159="Non - avec lien de dépendance",MIN(1129,H2159,$C2159)*overallRate,MIN(1129,H2159)*overallRate))</f>
        <v>#VALUE!</v>
      </c>
      <c r="S2159" s="110" t="e">
        <f>IF(revenueReduction&gt;0.3,MAX(IF($B2159="Non - avec lien de dépendance",MIN(1129,I2159,$C2159)*overallRate,MIN(1129,I2159)*overallRate),ROUND(MAX(IF($B2159="Non - avec lien de dépendance",0,MIN((0.75*I2159),847)),MIN(I2159,(0.75*$C2159),847)),2)),IF($B2159="Non - avec lien de dépendance",MIN(1129,I2159,$C2159)*overallRate,MIN(1129,I2159)*overallRate))</f>
        <v>#VALUE!</v>
      </c>
      <c r="T2159" s="110" t="e">
        <f>IF(revenueReduction&gt;0.3,MAX(IF($B2159="Non - avec lien de dépendance",MIN(1129,J2159,$C2159)*overallRate,MIN(1129,J2159)*overallRate),ROUND(MAX(IF($B2159="Non - avec lien de dépendance",0,MIN((0.75*J2159),847)),MIN(J2159,(0.75*$C2159),847)),2)),IF($B2159="Non - avec lien de dépendance",MIN(1129,J2159,$C2159)*overallRate,MIN(1129,J2159)*overallRate))</f>
        <v>#VALUE!</v>
      </c>
      <c r="U2159" s="110" t="e">
        <f>IF(revenueReduction&gt;0.3,MAX(IF($B2159="Non - avec lien de dépendance",MIN(1129,K2159,$C2159)*overallRate,MIN(1129,K2159)*overallRate),ROUND(MAX(IF($B2159="Non - avec lien de dépendance",0,MIN((0.75*K2159),847)),MIN(K2159,(0.75*$C2159),847)),2)),IF($B2159="Non - avec lien de dépendance",MIN(1129,K2159,$C2159)*overallRate,MIN(1129,K2159)*overallRate))</f>
        <v>#VALUE!</v>
      </c>
    </row>
    <row r="2160" spans="12:21" x14ac:dyDescent="0.5">
      <c r="L2160" s="56" t="str">
        <f>IF(ISTEXT(overallRate),"Effectuez l’étape 1",IF(OR(COUNT($C2160,H2160)&lt;&gt;2,overallRate=0),0,IF(D2160="Oui",ROUND(MAX(IF($B2160="Non - avec lien de dépendance",0,MIN((0.75*H2160),847)),MIN(H2160,(0.75*$C2160),847)),2),R2160)))</f>
        <v>Effectuez l’étape 1</v>
      </c>
      <c r="M2160" s="56" t="str">
        <f>IF(ISTEXT(overallRate),"Effectuez l’étape 1",IF(OR(COUNT($C2160,I2160)&lt;&gt;2,overallRate=0),0,IF(E2160="Yes",ROUND(MAX(IF($B2160="Non - avec lien de dépendance",0,MIN((0.75*I2160),847)),MIN(I2160,(0.75*$C2160),847)),2),S2160)))</f>
        <v>Effectuez l’étape 1</v>
      </c>
      <c r="N2160" s="56" t="str">
        <f>IF(ISTEXT(overallRate),"Effectuez l’étape 1",IF(OR(COUNT($C2160,J2160)&lt;&gt;2,overallRate=0),0,IF(F2160="Yes",ROUND(MAX(IF($B2160="Non - avec lien de dépendance",0,MIN((0.75*J2160),847)),MIN(J2160,(0.75*$C2160),847)),2),T2160)))</f>
        <v>Effectuez l’étape 1</v>
      </c>
      <c r="O2160" s="56" t="str">
        <f>IF(ISTEXT(overallRate),"Effectuez l’étape 1",IF(OR(COUNT($C2160,K2160)&lt;&gt;2,overallRate=0),0,IF(G2160="Yes",ROUND(MAX(IF($B2160="Non - avec lien de dépendance",0,MIN((0.75*K2160),847)),MIN(K2160,(0.75*$C2160),847)),2),U2160)))</f>
        <v>Effectuez l’étape 1</v>
      </c>
      <c r="P2160" s="3">
        <f t="shared" si="33"/>
        <v>0</v>
      </c>
      <c r="R2160" s="110" t="e">
        <f>IF(revenueReduction&gt;0.3,MAX(IF($B2160="Non - avec lien de dépendance",MIN(1129,H2160,$C2160)*overallRate,MIN(1129,H2160)*overallRate),ROUND(MAX(IF($B2160="Non - avec lien de dépendance",0,MIN((0.75*H2160),847)),MIN(H2160,(0.75*$C2160),847)),2)),IF($B2160="Non - avec lien de dépendance",MIN(1129,H2160,$C2160)*overallRate,MIN(1129,H2160)*overallRate))</f>
        <v>#VALUE!</v>
      </c>
      <c r="S2160" s="110" t="e">
        <f>IF(revenueReduction&gt;0.3,MAX(IF($B2160="Non - avec lien de dépendance",MIN(1129,I2160,$C2160)*overallRate,MIN(1129,I2160)*overallRate),ROUND(MAX(IF($B2160="Non - avec lien de dépendance",0,MIN((0.75*I2160),847)),MIN(I2160,(0.75*$C2160),847)),2)),IF($B2160="Non - avec lien de dépendance",MIN(1129,I2160,$C2160)*overallRate,MIN(1129,I2160)*overallRate))</f>
        <v>#VALUE!</v>
      </c>
      <c r="T2160" s="110" t="e">
        <f>IF(revenueReduction&gt;0.3,MAX(IF($B2160="Non - avec lien de dépendance",MIN(1129,J2160,$C2160)*overallRate,MIN(1129,J2160)*overallRate),ROUND(MAX(IF($B2160="Non - avec lien de dépendance",0,MIN((0.75*J2160),847)),MIN(J2160,(0.75*$C2160),847)),2)),IF($B2160="Non - avec lien de dépendance",MIN(1129,J2160,$C2160)*overallRate,MIN(1129,J2160)*overallRate))</f>
        <v>#VALUE!</v>
      </c>
      <c r="U2160" s="110" t="e">
        <f>IF(revenueReduction&gt;0.3,MAX(IF($B2160="Non - avec lien de dépendance",MIN(1129,K2160,$C2160)*overallRate,MIN(1129,K2160)*overallRate),ROUND(MAX(IF($B2160="Non - avec lien de dépendance",0,MIN((0.75*K2160),847)),MIN(K2160,(0.75*$C2160),847)),2)),IF($B2160="Non - avec lien de dépendance",MIN(1129,K2160,$C2160)*overallRate,MIN(1129,K2160)*overallRate))</f>
        <v>#VALUE!</v>
      </c>
    </row>
    <row r="2161" spans="12:21" x14ac:dyDescent="0.5">
      <c r="L2161" s="56" t="str">
        <f>IF(ISTEXT(overallRate),"Effectuez l’étape 1",IF(OR(COUNT($C2161,H2161)&lt;&gt;2,overallRate=0),0,IF(D2161="Oui",ROUND(MAX(IF($B2161="Non - avec lien de dépendance",0,MIN((0.75*H2161),847)),MIN(H2161,(0.75*$C2161),847)),2),R2161)))</f>
        <v>Effectuez l’étape 1</v>
      </c>
      <c r="M2161" s="56" t="str">
        <f>IF(ISTEXT(overallRate),"Effectuez l’étape 1",IF(OR(COUNT($C2161,I2161)&lt;&gt;2,overallRate=0),0,IF(E2161="Yes",ROUND(MAX(IF($B2161="Non - avec lien de dépendance",0,MIN((0.75*I2161),847)),MIN(I2161,(0.75*$C2161),847)),2),S2161)))</f>
        <v>Effectuez l’étape 1</v>
      </c>
      <c r="N2161" s="56" t="str">
        <f>IF(ISTEXT(overallRate),"Effectuez l’étape 1",IF(OR(COUNT($C2161,J2161)&lt;&gt;2,overallRate=0),0,IF(F2161="Yes",ROUND(MAX(IF($B2161="Non - avec lien de dépendance",0,MIN((0.75*J2161),847)),MIN(J2161,(0.75*$C2161),847)),2),T2161)))</f>
        <v>Effectuez l’étape 1</v>
      </c>
      <c r="O2161" s="56" t="str">
        <f>IF(ISTEXT(overallRate),"Effectuez l’étape 1",IF(OR(COUNT($C2161,K2161)&lt;&gt;2,overallRate=0),0,IF(G2161="Yes",ROUND(MAX(IF($B2161="Non - avec lien de dépendance",0,MIN((0.75*K2161),847)),MIN(K2161,(0.75*$C2161),847)),2),U2161)))</f>
        <v>Effectuez l’étape 1</v>
      </c>
      <c r="P2161" s="3">
        <f t="shared" si="33"/>
        <v>0</v>
      </c>
      <c r="R2161" s="110" t="e">
        <f>IF(revenueReduction&gt;0.3,MAX(IF($B2161="Non - avec lien de dépendance",MIN(1129,H2161,$C2161)*overallRate,MIN(1129,H2161)*overallRate),ROUND(MAX(IF($B2161="Non - avec lien de dépendance",0,MIN((0.75*H2161),847)),MIN(H2161,(0.75*$C2161),847)),2)),IF($B2161="Non - avec lien de dépendance",MIN(1129,H2161,$C2161)*overallRate,MIN(1129,H2161)*overallRate))</f>
        <v>#VALUE!</v>
      </c>
      <c r="S2161" s="110" t="e">
        <f>IF(revenueReduction&gt;0.3,MAX(IF($B2161="Non - avec lien de dépendance",MIN(1129,I2161,$C2161)*overallRate,MIN(1129,I2161)*overallRate),ROUND(MAX(IF($B2161="Non - avec lien de dépendance",0,MIN((0.75*I2161),847)),MIN(I2161,(0.75*$C2161),847)),2)),IF($B2161="Non - avec lien de dépendance",MIN(1129,I2161,$C2161)*overallRate,MIN(1129,I2161)*overallRate))</f>
        <v>#VALUE!</v>
      </c>
      <c r="T2161" s="110" t="e">
        <f>IF(revenueReduction&gt;0.3,MAX(IF($B2161="Non - avec lien de dépendance",MIN(1129,J2161,$C2161)*overallRate,MIN(1129,J2161)*overallRate),ROUND(MAX(IF($B2161="Non - avec lien de dépendance",0,MIN((0.75*J2161),847)),MIN(J2161,(0.75*$C2161),847)),2)),IF($B2161="Non - avec lien de dépendance",MIN(1129,J2161,$C2161)*overallRate,MIN(1129,J2161)*overallRate))</f>
        <v>#VALUE!</v>
      </c>
      <c r="U2161" s="110" t="e">
        <f>IF(revenueReduction&gt;0.3,MAX(IF($B2161="Non - avec lien de dépendance",MIN(1129,K2161,$C2161)*overallRate,MIN(1129,K2161)*overallRate),ROUND(MAX(IF($B2161="Non - avec lien de dépendance",0,MIN((0.75*K2161),847)),MIN(K2161,(0.75*$C2161),847)),2)),IF($B2161="Non - avec lien de dépendance",MIN(1129,K2161,$C2161)*overallRate,MIN(1129,K2161)*overallRate))</f>
        <v>#VALUE!</v>
      </c>
    </row>
    <row r="2162" spans="12:21" x14ac:dyDescent="0.5">
      <c r="L2162" s="56" t="str">
        <f>IF(ISTEXT(overallRate),"Effectuez l’étape 1",IF(OR(COUNT($C2162,H2162)&lt;&gt;2,overallRate=0),0,IF(D2162="Oui",ROUND(MAX(IF($B2162="Non - avec lien de dépendance",0,MIN((0.75*H2162),847)),MIN(H2162,(0.75*$C2162),847)),2),R2162)))</f>
        <v>Effectuez l’étape 1</v>
      </c>
      <c r="M2162" s="56" t="str">
        <f>IF(ISTEXT(overallRate),"Effectuez l’étape 1",IF(OR(COUNT($C2162,I2162)&lt;&gt;2,overallRate=0),0,IF(E2162="Yes",ROUND(MAX(IF($B2162="Non - avec lien de dépendance",0,MIN((0.75*I2162),847)),MIN(I2162,(0.75*$C2162),847)),2),S2162)))</f>
        <v>Effectuez l’étape 1</v>
      </c>
      <c r="N2162" s="56" t="str">
        <f>IF(ISTEXT(overallRate),"Effectuez l’étape 1",IF(OR(COUNT($C2162,J2162)&lt;&gt;2,overallRate=0),0,IF(F2162="Yes",ROUND(MAX(IF($B2162="Non - avec lien de dépendance",0,MIN((0.75*J2162),847)),MIN(J2162,(0.75*$C2162),847)),2),T2162)))</f>
        <v>Effectuez l’étape 1</v>
      </c>
      <c r="O2162" s="56" t="str">
        <f>IF(ISTEXT(overallRate),"Effectuez l’étape 1",IF(OR(COUNT($C2162,K2162)&lt;&gt;2,overallRate=0),0,IF(G2162="Yes",ROUND(MAX(IF($B2162="Non - avec lien de dépendance",0,MIN((0.75*K2162),847)),MIN(K2162,(0.75*$C2162),847)),2),U2162)))</f>
        <v>Effectuez l’étape 1</v>
      </c>
      <c r="P2162" s="3">
        <f t="shared" si="33"/>
        <v>0</v>
      </c>
      <c r="R2162" s="110" t="e">
        <f>IF(revenueReduction&gt;0.3,MAX(IF($B2162="Non - avec lien de dépendance",MIN(1129,H2162,$C2162)*overallRate,MIN(1129,H2162)*overallRate),ROUND(MAX(IF($B2162="Non - avec lien de dépendance",0,MIN((0.75*H2162),847)),MIN(H2162,(0.75*$C2162),847)),2)),IF($B2162="Non - avec lien de dépendance",MIN(1129,H2162,$C2162)*overallRate,MIN(1129,H2162)*overallRate))</f>
        <v>#VALUE!</v>
      </c>
      <c r="S2162" s="110" t="e">
        <f>IF(revenueReduction&gt;0.3,MAX(IF($B2162="Non - avec lien de dépendance",MIN(1129,I2162,$C2162)*overallRate,MIN(1129,I2162)*overallRate),ROUND(MAX(IF($B2162="Non - avec lien de dépendance",0,MIN((0.75*I2162),847)),MIN(I2162,(0.75*$C2162),847)),2)),IF($B2162="Non - avec lien de dépendance",MIN(1129,I2162,$C2162)*overallRate,MIN(1129,I2162)*overallRate))</f>
        <v>#VALUE!</v>
      </c>
      <c r="T2162" s="110" t="e">
        <f>IF(revenueReduction&gt;0.3,MAX(IF($B2162="Non - avec lien de dépendance",MIN(1129,J2162,$C2162)*overallRate,MIN(1129,J2162)*overallRate),ROUND(MAX(IF($B2162="Non - avec lien de dépendance",0,MIN((0.75*J2162),847)),MIN(J2162,(0.75*$C2162),847)),2)),IF($B2162="Non - avec lien de dépendance",MIN(1129,J2162,$C2162)*overallRate,MIN(1129,J2162)*overallRate))</f>
        <v>#VALUE!</v>
      </c>
      <c r="U2162" s="110" t="e">
        <f>IF(revenueReduction&gt;0.3,MAX(IF($B2162="Non - avec lien de dépendance",MIN(1129,K2162,$C2162)*overallRate,MIN(1129,K2162)*overallRate),ROUND(MAX(IF($B2162="Non - avec lien de dépendance",0,MIN((0.75*K2162),847)),MIN(K2162,(0.75*$C2162),847)),2)),IF($B2162="Non - avec lien de dépendance",MIN(1129,K2162,$C2162)*overallRate,MIN(1129,K2162)*overallRate))</f>
        <v>#VALUE!</v>
      </c>
    </row>
    <row r="2163" spans="12:21" x14ac:dyDescent="0.5">
      <c r="L2163" s="56" t="str">
        <f>IF(ISTEXT(overallRate),"Effectuez l’étape 1",IF(OR(COUNT($C2163,H2163)&lt;&gt;2,overallRate=0),0,IF(D2163="Oui",ROUND(MAX(IF($B2163="Non - avec lien de dépendance",0,MIN((0.75*H2163),847)),MIN(H2163,(0.75*$C2163),847)),2),R2163)))</f>
        <v>Effectuez l’étape 1</v>
      </c>
      <c r="M2163" s="56" t="str">
        <f>IF(ISTEXT(overallRate),"Effectuez l’étape 1",IF(OR(COUNT($C2163,I2163)&lt;&gt;2,overallRate=0),0,IF(E2163="Yes",ROUND(MAX(IF($B2163="Non - avec lien de dépendance",0,MIN((0.75*I2163),847)),MIN(I2163,(0.75*$C2163),847)),2),S2163)))</f>
        <v>Effectuez l’étape 1</v>
      </c>
      <c r="N2163" s="56" t="str">
        <f>IF(ISTEXT(overallRate),"Effectuez l’étape 1",IF(OR(COUNT($C2163,J2163)&lt;&gt;2,overallRate=0),0,IF(F2163="Yes",ROUND(MAX(IF($B2163="Non - avec lien de dépendance",0,MIN((0.75*J2163),847)),MIN(J2163,(0.75*$C2163),847)),2),T2163)))</f>
        <v>Effectuez l’étape 1</v>
      </c>
      <c r="O2163" s="56" t="str">
        <f>IF(ISTEXT(overallRate),"Effectuez l’étape 1",IF(OR(COUNT($C2163,K2163)&lt;&gt;2,overallRate=0),0,IF(G2163="Yes",ROUND(MAX(IF($B2163="Non - avec lien de dépendance",0,MIN((0.75*K2163),847)),MIN(K2163,(0.75*$C2163),847)),2),U2163)))</f>
        <v>Effectuez l’étape 1</v>
      </c>
      <c r="P2163" s="3">
        <f t="shared" si="33"/>
        <v>0</v>
      </c>
      <c r="R2163" s="110" t="e">
        <f>IF(revenueReduction&gt;0.3,MAX(IF($B2163="Non - avec lien de dépendance",MIN(1129,H2163,$C2163)*overallRate,MIN(1129,H2163)*overallRate),ROUND(MAX(IF($B2163="Non - avec lien de dépendance",0,MIN((0.75*H2163),847)),MIN(H2163,(0.75*$C2163),847)),2)),IF($B2163="Non - avec lien de dépendance",MIN(1129,H2163,$C2163)*overallRate,MIN(1129,H2163)*overallRate))</f>
        <v>#VALUE!</v>
      </c>
      <c r="S2163" s="110" t="e">
        <f>IF(revenueReduction&gt;0.3,MAX(IF($B2163="Non - avec lien de dépendance",MIN(1129,I2163,$C2163)*overallRate,MIN(1129,I2163)*overallRate),ROUND(MAX(IF($B2163="Non - avec lien de dépendance",0,MIN((0.75*I2163),847)),MIN(I2163,(0.75*$C2163),847)),2)),IF($B2163="Non - avec lien de dépendance",MIN(1129,I2163,$C2163)*overallRate,MIN(1129,I2163)*overallRate))</f>
        <v>#VALUE!</v>
      </c>
      <c r="T2163" s="110" t="e">
        <f>IF(revenueReduction&gt;0.3,MAX(IF($B2163="Non - avec lien de dépendance",MIN(1129,J2163,$C2163)*overallRate,MIN(1129,J2163)*overallRate),ROUND(MAX(IF($B2163="Non - avec lien de dépendance",0,MIN((0.75*J2163),847)),MIN(J2163,(0.75*$C2163),847)),2)),IF($B2163="Non - avec lien de dépendance",MIN(1129,J2163,$C2163)*overallRate,MIN(1129,J2163)*overallRate))</f>
        <v>#VALUE!</v>
      </c>
      <c r="U2163" s="110" t="e">
        <f>IF(revenueReduction&gt;0.3,MAX(IF($B2163="Non - avec lien de dépendance",MIN(1129,K2163,$C2163)*overallRate,MIN(1129,K2163)*overallRate),ROUND(MAX(IF($B2163="Non - avec lien de dépendance",0,MIN((0.75*K2163),847)),MIN(K2163,(0.75*$C2163),847)),2)),IF($B2163="Non - avec lien de dépendance",MIN(1129,K2163,$C2163)*overallRate,MIN(1129,K2163)*overallRate))</f>
        <v>#VALUE!</v>
      </c>
    </row>
    <row r="2164" spans="12:21" x14ac:dyDescent="0.5">
      <c r="L2164" s="56" t="str">
        <f>IF(ISTEXT(overallRate),"Effectuez l’étape 1",IF(OR(COUNT($C2164,H2164)&lt;&gt;2,overallRate=0),0,IF(D2164="Oui",ROUND(MAX(IF($B2164="Non - avec lien de dépendance",0,MIN((0.75*H2164),847)),MIN(H2164,(0.75*$C2164),847)),2),R2164)))</f>
        <v>Effectuez l’étape 1</v>
      </c>
      <c r="M2164" s="56" t="str">
        <f>IF(ISTEXT(overallRate),"Effectuez l’étape 1",IF(OR(COUNT($C2164,I2164)&lt;&gt;2,overallRate=0),0,IF(E2164="Yes",ROUND(MAX(IF($B2164="Non - avec lien de dépendance",0,MIN((0.75*I2164),847)),MIN(I2164,(0.75*$C2164),847)),2),S2164)))</f>
        <v>Effectuez l’étape 1</v>
      </c>
      <c r="N2164" s="56" t="str">
        <f>IF(ISTEXT(overallRate),"Effectuez l’étape 1",IF(OR(COUNT($C2164,J2164)&lt;&gt;2,overallRate=0),0,IF(F2164="Yes",ROUND(MAX(IF($B2164="Non - avec lien de dépendance",0,MIN((0.75*J2164),847)),MIN(J2164,(0.75*$C2164),847)),2),T2164)))</f>
        <v>Effectuez l’étape 1</v>
      </c>
      <c r="O2164" s="56" t="str">
        <f>IF(ISTEXT(overallRate),"Effectuez l’étape 1",IF(OR(COUNT($C2164,K2164)&lt;&gt;2,overallRate=0),0,IF(G2164="Yes",ROUND(MAX(IF($B2164="Non - avec lien de dépendance",0,MIN((0.75*K2164),847)),MIN(K2164,(0.75*$C2164),847)),2),U2164)))</f>
        <v>Effectuez l’étape 1</v>
      </c>
      <c r="P2164" s="3">
        <f t="shared" si="33"/>
        <v>0</v>
      </c>
      <c r="R2164" s="110" t="e">
        <f>IF(revenueReduction&gt;0.3,MAX(IF($B2164="Non - avec lien de dépendance",MIN(1129,H2164,$C2164)*overallRate,MIN(1129,H2164)*overallRate),ROUND(MAX(IF($B2164="Non - avec lien de dépendance",0,MIN((0.75*H2164),847)),MIN(H2164,(0.75*$C2164),847)),2)),IF($B2164="Non - avec lien de dépendance",MIN(1129,H2164,$C2164)*overallRate,MIN(1129,H2164)*overallRate))</f>
        <v>#VALUE!</v>
      </c>
      <c r="S2164" s="110" t="e">
        <f>IF(revenueReduction&gt;0.3,MAX(IF($B2164="Non - avec lien de dépendance",MIN(1129,I2164,$C2164)*overallRate,MIN(1129,I2164)*overallRate),ROUND(MAX(IF($B2164="Non - avec lien de dépendance",0,MIN((0.75*I2164),847)),MIN(I2164,(0.75*$C2164),847)),2)),IF($B2164="Non - avec lien de dépendance",MIN(1129,I2164,$C2164)*overallRate,MIN(1129,I2164)*overallRate))</f>
        <v>#VALUE!</v>
      </c>
      <c r="T2164" s="110" t="e">
        <f>IF(revenueReduction&gt;0.3,MAX(IF($B2164="Non - avec lien de dépendance",MIN(1129,J2164,$C2164)*overallRate,MIN(1129,J2164)*overallRate),ROUND(MAX(IF($B2164="Non - avec lien de dépendance",0,MIN((0.75*J2164),847)),MIN(J2164,(0.75*$C2164),847)),2)),IF($B2164="Non - avec lien de dépendance",MIN(1129,J2164,$C2164)*overallRate,MIN(1129,J2164)*overallRate))</f>
        <v>#VALUE!</v>
      </c>
      <c r="U2164" s="110" t="e">
        <f>IF(revenueReduction&gt;0.3,MAX(IF($B2164="Non - avec lien de dépendance",MIN(1129,K2164,$C2164)*overallRate,MIN(1129,K2164)*overallRate),ROUND(MAX(IF($B2164="Non - avec lien de dépendance",0,MIN((0.75*K2164),847)),MIN(K2164,(0.75*$C2164),847)),2)),IF($B2164="Non - avec lien de dépendance",MIN(1129,K2164,$C2164)*overallRate,MIN(1129,K2164)*overallRate))</f>
        <v>#VALUE!</v>
      </c>
    </row>
    <row r="2165" spans="12:21" x14ac:dyDescent="0.5">
      <c r="L2165" s="56" t="str">
        <f>IF(ISTEXT(overallRate),"Effectuez l’étape 1",IF(OR(COUNT($C2165,H2165)&lt;&gt;2,overallRate=0),0,IF(D2165="Oui",ROUND(MAX(IF($B2165="Non - avec lien de dépendance",0,MIN((0.75*H2165),847)),MIN(H2165,(0.75*$C2165),847)),2),R2165)))</f>
        <v>Effectuez l’étape 1</v>
      </c>
      <c r="M2165" s="56" t="str">
        <f>IF(ISTEXT(overallRate),"Effectuez l’étape 1",IF(OR(COUNT($C2165,I2165)&lt;&gt;2,overallRate=0),0,IF(E2165="Yes",ROUND(MAX(IF($B2165="Non - avec lien de dépendance",0,MIN((0.75*I2165),847)),MIN(I2165,(0.75*$C2165),847)),2),S2165)))</f>
        <v>Effectuez l’étape 1</v>
      </c>
      <c r="N2165" s="56" t="str">
        <f>IF(ISTEXT(overallRate),"Effectuez l’étape 1",IF(OR(COUNT($C2165,J2165)&lt;&gt;2,overallRate=0),0,IF(F2165="Yes",ROUND(MAX(IF($B2165="Non - avec lien de dépendance",0,MIN((0.75*J2165),847)),MIN(J2165,(0.75*$C2165),847)),2),T2165)))</f>
        <v>Effectuez l’étape 1</v>
      </c>
      <c r="O2165" s="56" t="str">
        <f>IF(ISTEXT(overallRate),"Effectuez l’étape 1",IF(OR(COUNT($C2165,K2165)&lt;&gt;2,overallRate=0),0,IF(G2165="Yes",ROUND(MAX(IF($B2165="Non - avec lien de dépendance",0,MIN((0.75*K2165),847)),MIN(K2165,(0.75*$C2165),847)),2),U2165)))</f>
        <v>Effectuez l’étape 1</v>
      </c>
      <c r="P2165" s="3">
        <f t="shared" si="33"/>
        <v>0</v>
      </c>
      <c r="R2165" s="110" t="e">
        <f>IF(revenueReduction&gt;0.3,MAX(IF($B2165="Non - avec lien de dépendance",MIN(1129,H2165,$C2165)*overallRate,MIN(1129,H2165)*overallRate),ROUND(MAX(IF($B2165="Non - avec lien de dépendance",0,MIN((0.75*H2165),847)),MIN(H2165,(0.75*$C2165),847)),2)),IF($B2165="Non - avec lien de dépendance",MIN(1129,H2165,$C2165)*overallRate,MIN(1129,H2165)*overallRate))</f>
        <v>#VALUE!</v>
      </c>
      <c r="S2165" s="110" t="e">
        <f>IF(revenueReduction&gt;0.3,MAX(IF($B2165="Non - avec lien de dépendance",MIN(1129,I2165,$C2165)*overallRate,MIN(1129,I2165)*overallRate),ROUND(MAX(IF($B2165="Non - avec lien de dépendance",0,MIN((0.75*I2165),847)),MIN(I2165,(0.75*$C2165),847)),2)),IF($B2165="Non - avec lien de dépendance",MIN(1129,I2165,$C2165)*overallRate,MIN(1129,I2165)*overallRate))</f>
        <v>#VALUE!</v>
      </c>
      <c r="T2165" s="110" t="e">
        <f>IF(revenueReduction&gt;0.3,MAX(IF($B2165="Non - avec lien de dépendance",MIN(1129,J2165,$C2165)*overallRate,MIN(1129,J2165)*overallRate),ROUND(MAX(IF($B2165="Non - avec lien de dépendance",0,MIN((0.75*J2165),847)),MIN(J2165,(0.75*$C2165),847)),2)),IF($B2165="Non - avec lien de dépendance",MIN(1129,J2165,$C2165)*overallRate,MIN(1129,J2165)*overallRate))</f>
        <v>#VALUE!</v>
      </c>
      <c r="U2165" s="110" t="e">
        <f>IF(revenueReduction&gt;0.3,MAX(IF($B2165="Non - avec lien de dépendance",MIN(1129,K2165,$C2165)*overallRate,MIN(1129,K2165)*overallRate),ROUND(MAX(IF($B2165="Non - avec lien de dépendance",0,MIN((0.75*K2165),847)),MIN(K2165,(0.75*$C2165),847)),2)),IF($B2165="Non - avec lien de dépendance",MIN(1129,K2165,$C2165)*overallRate,MIN(1129,K2165)*overallRate))</f>
        <v>#VALUE!</v>
      </c>
    </row>
    <row r="2166" spans="12:21" x14ac:dyDescent="0.5">
      <c r="L2166" s="56" t="str">
        <f>IF(ISTEXT(overallRate),"Effectuez l’étape 1",IF(OR(COUNT($C2166,H2166)&lt;&gt;2,overallRate=0),0,IF(D2166="Oui",ROUND(MAX(IF($B2166="Non - avec lien de dépendance",0,MIN((0.75*H2166),847)),MIN(H2166,(0.75*$C2166),847)),2),R2166)))</f>
        <v>Effectuez l’étape 1</v>
      </c>
      <c r="M2166" s="56" t="str">
        <f>IF(ISTEXT(overallRate),"Effectuez l’étape 1",IF(OR(COUNT($C2166,I2166)&lt;&gt;2,overallRate=0),0,IF(E2166="Yes",ROUND(MAX(IF($B2166="Non - avec lien de dépendance",0,MIN((0.75*I2166),847)),MIN(I2166,(0.75*$C2166),847)),2),S2166)))</f>
        <v>Effectuez l’étape 1</v>
      </c>
      <c r="N2166" s="56" t="str">
        <f>IF(ISTEXT(overallRate),"Effectuez l’étape 1",IF(OR(COUNT($C2166,J2166)&lt;&gt;2,overallRate=0),0,IF(F2166="Yes",ROUND(MAX(IF($B2166="Non - avec lien de dépendance",0,MIN((0.75*J2166),847)),MIN(J2166,(0.75*$C2166),847)),2),T2166)))</f>
        <v>Effectuez l’étape 1</v>
      </c>
      <c r="O2166" s="56" t="str">
        <f>IF(ISTEXT(overallRate),"Effectuez l’étape 1",IF(OR(COUNT($C2166,K2166)&lt;&gt;2,overallRate=0),0,IF(G2166="Yes",ROUND(MAX(IF($B2166="Non - avec lien de dépendance",0,MIN((0.75*K2166),847)),MIN(K2166,(0.75*$C2166),847)),2),U2166)))</f>
        <v>Effectuez l’étape 1</v>
      </c>
      <c r="P2166" s="3">
        <f t="shared" si="33"/>
        <v>0</v>
      </c>
      <c r="R2166" s="110" t="e">
        <f>IF(revenueReduction&gt;0.3,MAX(IF($B2166="Non - avec lien de dépendance",MIN(1129,H2166,$C2166)*overallRate,MIN(1129,H2166)*overallRate),ROUND(MAX(IF($B2166="Non - avec lien de dépendance",0,MIN((0.75*H2166),847)),MIN(H2166,(0.75*$C2166),847)),2)),IF($B2166="Non - avec lien de dépendance",MIN(1129,H2166,$C2166)*overallRate,MIN(1129,H2166)*overallRate))</f>
        <v>#VALUE!</v>
      </c>
      <c r="S2166" s="110" t="e">
        <f>IF(revenueReduction&gt;0.3,MAX(IF($B2166="Non - avec lien de dépendance",MIN(1129,I2166,$C2166)*overallRate,MIN(1129,I2166)*overallRate),ROUND(MAX(IF($B2166="Non - avec lien de dépendance",0,MIN((0.75*I2166),847)),MIN(I2166,(0.75*$C2166),847)),2)),IF($B2166="Non - avec lien de dépendance",MIN(1129,I2166,$C2166)*overallRate,MIN(1129,I2166)*overallRate))</f>
        <v>#VALUE!</v>
      </c>
      <c r="T2166" s="110" t="e">
        <f>IF(revenueReduction&gt;0.3,MAX(IF($B2166="Non - avec lien de dépendance",MIN(1129,J2166,$C2166)*overallRate,MIN(1129,J2166)*overallRate),ROUND(MAX(IF($B2166="Non - avec lien de dépendance",0,MIN((0.75*J2166),847)),MIN(J2166,(0.75*$C2166),847)),2)),IF($B2166="Non - avec lien de dépendance",MIN(1129,J2166,$C2166)*overallRate,MIN(1129,J2166)*overallRate))</f>
        <v>#VALUE!</v>
      </c>
      <c r="U2166" s="110" t="e">
        <f>IF(revenueReduction&gt;0.3,MAX(IF($B2166="Non - avec lien de dépendance",MIN(1129,K2166,$C2166)*overallRate,MIN(1129,K2166)*overallRate),ROUND(MAX(IF($B2166="Non - avec lien de dépendance",0,MIN((0.75*K2166),847)),MIN(K2166,(0.75*$C2166),847)),2)),IF($B2166="Non - avec lien de dépendance",MIN(1129,K2166,$C2166)*overallRate,MIN(1129,K2166)*overallRate))</f>
        <v>#VALUE!</v>
      </c>
    </row>
    <row r="2167" spans="12:21" x14ac:dyDescent="0.5">
      <c r="L2167" s="56" t="str">
        <f>IF(ISTEXT(overallRate),"Effectuez l’étape 1",IF(OR(COUNT($C2167,H2167)&lt;&gt;2,overallRate=0),0,IF(D2167="Oui",ROUND(MAX(IF($B2167="Non - avec lien de dépendance",0,MIN((0.75*H2167),847)),MIN(H2167,(0.75*$C2167),847)),2),R2167)))</f>
        <v>Effectuez l’étape 1</v>
      </c>
      <c r="M2167" s="56" t="str">
        <f>IF(ISTEXT(overallRate),"Effectuez l’étape 1",IF(OR(COUNT($C2167,I2167)&lt;&gt;2,overallRate=0),0,IF(E2167="Yes",ROUND(MAX(IF($B2167="Non - avec lien de dépendance",0,MIN((0.75*I2167),847)),MIN(I2167,(0.75*$C2167),847)),2),S2167)))</f>
        <v>Effectuez l’étape 1</v>
      </c>
      <c r="N2167" s="56" t="str">
        <f>IF(ISTEXT(overallRate),"Effectuez l’étape 1",IF(OR(COUNT($C2167,J2167)&lt;&gt;2,overallRate=0),0,IF(F2167="Yes",ROUND(MAX(IF($B2167="Non - avec lien de dépendance",0,MIN((0.75*J2167),847)),MIN(J2167,(0.75*$C2167),847)),2),T2167)))</f>
        <v>Effectuez l’étape 1</v>
      </c>
      <c r="O2167" s="56" t="str">
        <f>IF(ISTEXT(overallRate),"Effectuez l’étape 1",IF(OR(COUNT($C2167,K2167)&lt;&gt;2,overallRate=0),0,IF(G2167="Yes",ROUND(MAX(IF($B2167="Non - avec lien de dépendance",0,MIN((0.75*K2167),847)),MIN(K2167,(0.75*$C2167),847)),2),U2167)))</f>
        <v>Effectuez l’étape 1</v>
      </c>
      <c r="P2167" s="3">
        <f t="shared" si="33"/>
        <v>0</v>
      </c>
      <c r="R2167" s="110" t="e">
        <f>IF(revenueReduction&gt;0.3,MAX(IF($B2167="Non - avec lien de dépendance",MIN(1129,H2167,$C2167)*overallRate,MIN(1129,H2167)*overallRate),ROUND(MAX(IF($B2167="Non - avec lien de dépendance",0,MIN((0.75*H2167),847)),MIN(H2167,(0.75*$C2167),847)),2)),IF($B2167="Non - avec lien de dépendance",MIN(1129,H2167,$C2167)*overallRate,MIN(1129,H2167)*overallRate))</f>
        <v>#VALUE!</v>
      </c>
      <c r="S2167" s="110" t="e">
        <f>IF(revenueReduction&gt;0.3,MAX(IF($B2167="Non - avec lien de dépendance",MIN(1129,I2167,$C2167)*overallRate,MIN(1129,I2167)*overallRate),ROUND(MAX(IF($B2167="Non - avec lien de dépendance",0,MIN((0.75*I2167),847)),MIN(I2167,(0.75*$C2167),847)),2)),IF($B2167="Non - avec lien de dépendance",MIN(1129,I2167,$C2167)*overallRate,MIN(1129,I2167)*overallRate))</f>
        <v>#VALUE!</v>
      </c>
      <c r="T2167" s="110" t="e">
        <f>IF(revenueReduction&gt;0.3,MAX(IF($B2167="Non - avec lien de dépendance",MIN(1129,J2167,$C2167)*overallRate,MIN(1129,J2167)*overallRate),ROUND(MAX(IF($B2167="Non - avec lien de dépendance",0,MIN((0.75*J2167),847)),MIN(J2167,(0.75*$C2167),847)),2)),IF($B2167="Non - avec lien de dépendance",MIN(1129,J2167,$C2167)*overallRate,MIN(1129,J2167)*overallRate))</f>
        <v>#VALUE!</v>
      </c>
      <c r="U2167" s="110" t="e">
        <f>IF(revenueReduction&gt;0.3,MAX(IF($B2167="Non - avec lien de dépendance",MIN(1129,K2167,$C2167)*overallRate,MIN(1129,K2167)*overallRate),ROUND(MAX(IF($B2167="Non - avec lien de dépendance",0,MIN((0.75*K2167),847)),MIN(K2167,(0.75*$C2167),847)),2)),IF($B2167="Non - avec lien de dépendance",MIN(1129,K2167,$C2167)*overallRate,MIN(1129,K2167)*overallRate))</f>
        <v>#VALUE!</v>
      </c>
    </row>
    <row r="2168" spans="12:21" x14ac:dyDescent="0.5">
      <c r="L2168" s="56" t="str">
        <f>IF(ISTEXT(overallRate),"Effectuez l’étape 1",IF(OR(COUNT($C2168,H2168)&lt;&gt;2,overallRate=0),0,IF(D2168="Oui",ROUND(MAX(IF($B2168="Non - avec lien de dépendance",0,MIN((0.75*H2168),847)),MIN(H2168,(0.75*$C2168),847)),2),R2168)))</f>
        <v>Effectuez l’étape 1</v>
      </c>
      <c r="M2168" s="56" t="str">
        <f>IF(ISTEXT(overallRate),"Effectuez l’étape 1",IF(OR(COUNT($C2168,I2168)&lt;&gt;2,overallRate=0),0,IF(E2168="Yes",ROUND(MAX(IF($B2168="Non - avec lien de dépendance",0,MIN((0.75*I2168),847)),MIN(I2168,(0.75*$C2168),847)),2),S2168)))</f>
        <v>Effectuez l’étape 1</v>
      </c>
      <c r="N2168" s="56" t="str">
        <f>IF(ISTEXT(overallRate),"Effectuez l’étape 1",IF(OR(COUNT($C2168,J2168)&lt;&gt;2,overallRate=0),0,IF(F2168="Yes",ROUND(MAX(IF($B2168="Non - avec lien de dépendance",0,MIN((0.75*J2168),847)),MIN(J2168,(0.75*$C2168),847)),2),T2168)))</f>
        <v>Effectuez l’étape 1</v>
      </c>
      <c r="O2168" s="56" t="str">
        <f>IF(ISTEXT(overallRate),"Effectuez l’étape 1",IF(OR(COUNT($C2168,K2168)&lt;&gt;2,overallRate=0),0,IF(G2168="Yes",ROUND(MAX(IF($B2168="Non - avec lien de dépendance",0,MIN((0.75*K2168),847)),MIN(K2168,(0.75*$C2168),847)),2),U2168)))</f>
        <v>Effectuez l’étape 1</v>
      </c>
      <c r="P2168" s="3">
        <f t="shared" si="33"/>
        <v>0</v>
      </c>
      <c r="R2168" s="110" t="e">
        <f>IF(revenueReduction&gt;0.3,MAX(IF($B2168="Non - avec lien de dépendance",MIN(1129,H2168,$C2168)*overallRate,MIN(1129,H2168)*overallRate),ROUND(MAX(IF($B2168="Non - avec lien de dépendance",0,MIN((0.75*H2168),847)),MIN(H2168,(0.75*$C2168),847)),2)),IF($B2168="Non - avec lien de dépendance",MIN(1129,H2168,$C2168)*overallRate,MIN(1129,H2168)*overallRate))</f>
        <v>#VALUE!</v>
      </c>
      <c r="S2168" s="110" t="e">
        <f>IF(revenueReduction&gt;0.3,MAX(IF($B2168="Non - avec lien de dépendance",MIN(1129,I2168,$C2168)*overallRate,MIN(1129,I2168)*overallRate),ROUND(MAX(IF($B2168="Non - avec lien de dépendance",0,MIN((0.75*I2168),847)),MIN(I2168,(0.75*$C2168),847)),2)),IF($B2168="Non - avec lien de dépendance",MIN(1129,I2168,$C2168)*overallRate,MIN(1129,I2168)*overallRate))</f>
        <v>#VALUE!</v>
      </c>
      <c r="T2168" s="110" t="e">
        <f>IF(revenueReduction&gt;0.3,MAX(IF($B2168="Non - avec lien de dépendance",MIN(1129,J2168,$C2168)*overallRate,MIN(1129,J2168)*overallRate),ROUND(MAX(IF($B2168="Non - avec lien de dépendance",0,MIN((0.75*J2168),847)),MIN(J2168,(0.75*$C2168),847)),2)),IF($B2168="Non - avec lien de dépendance",MIN(1129,J2168,$C2168)*overallRate,MIN(1129,J2168)*overallRate))</f>
        <v>#VALUE!</v>
      </c>
      <c r="U2168" s="110" t="e">
        <f>IF(revenueReduction&gt;0.3,MAX(IF($B2168="Non - avec lien de dépendance",MIN(1129,K2168,$C2168)*overallRate,MIN(1129,K2168)*overallRate),ROUND(MAX(IF($B2168="Non - avec lien de dépendance",0,MIN((0.75*K2168),847)),MIN(K2168,(0.75*$C2168),847)),2)),IF($B2168="Non - avec lien de dépendance",MIN(1129,K2168,$C2168)*overallRate,MIN(1129,K2168)*overallRate))</f>
        <v>#VALUE!</v>
      </c>
    </row>
    <row r="2169" spans="12:21" x14ac:dyDescent="0.5">
      <c r="L2169" s="56" t="str">
        <f>IF(ISTEXT(overallRate),"Effectuez l’étape 1",IF(OR(COUNT($C2169,H2169)&lt;&gt;2,overallRate=0),0,IF(D2169="Oui",ROUND(MAX(IF($B2169="Non - avec lien de dépendance",0,MIN((0.75*H2169),847)),MIN(H2169,(0.75*$C2169),847)),2),R2169)))</f>
        <v>Effectuez l’étape 1</v>
      </c>
      <c r="M2169" s="56" t="str">
        <f>IF(ISTEXT(overallRate),"Effectuez l’étape 1",IF(OR(COUNT($C2169,I2169)&lt;&gt;2,overallRate=0),0,IF(E2169="Yes",ROUND(MAX(IF($B2169="Non - avec lien de dépendance",0,MIN((0.75*I2169),847)),MIN(I2169,(0.75*$C2169),847)),2),S2169)))</f>
        <v>Effectuez l’étape 1</v>
      </c>
      <c r="N2169" s="56" t="str">
        <f>IF(ISTEXT(overallRate),"Effectuez l’étape 1",IF(OR(COUNT($C2169,J2169)&lt;&gt;2,overallRate=0),0,IF(F2169="Yes",ROUND(MAX(IF($B2169="Non - avec lien de dépendance",0,MIN((0.75*J2169),847)),MIN(J2169,(0.75*$C2169),847)),2),T2169)))</f>
        <v>Effectuez l’étape 1</v>
      </c>
      <c r="O2169" s="56" t="str">
        <f>IF(ISTEXT(overallRate),"Effectuez l’étape 1",IF(OR(COUNT($C2169,K2169)&lt;&gt;2,overallRate=0),0,IF(G2169="Yes",ROUND(MAX(IF($B2169="Non - avec lien de dépendance",0,MIN((0.75*K2169),847)),MIN(K2169,(0.75*$C2169),847)),2),U2169)))</f>
        <v>Effectuez l’étape 1</v>
      </c>
      <c r="P2169" s="3">
        <f t="shared" si="33"/>
        <v>0</v>
      </c>
      <c r="R2169" s="110" t="e">
        <f>IF(revenueReduction&gt;0.3,MAX(IF($B2169="Non - avec lien de dépendance",MIN(1129,H2169,$C2169)*overallRate,MIN(1129,H2169)*overallRate),ROUND(MAX(IF($B2169="Non - avec lien de dépendance",0,MIN((0.75*H2169),847)),MIN(H2169,(0.75*$C2169),847)),2)),IF($B2169="Non - avec lien de dépendance",MIN(1129,H2169,$C2169)*overallRate,MIN(1129,H2169)*overallRate))</f>
        <v>#VALUE!</v>
      </c>
      <c r="S2169" s="110" t="e">
        <f>IF(revenueReduction&gt;0.3,MAX(IF($B2169="Non - avec lien de dépendance",MIN(1129,I2169,$C2169)*overallRate,MIN(1129,I2169)*overallRate),ROUND(MAX(IF($B2169="Non - avec lien de dépendance",0,MIN((0.75*I2169),847)),MIN(I2169,(0.75*$C2169),847)),2)),IF($B2169="Non - avec lien de dépendance",MIN(1129,I2169,$C2169)*overallRate,MIN(1129,I2169)*overallRate))</f>
        <v>#VALUE!</v>
      </c>
      <c r="T2169" s="110" t="e">
        <f>IF(revenueReduction&gt;0.3,MAX(IF($B2169="Non - avec lien de dépendance",MIN(1129,J2169,$C2169)*overallRate,MIN(1129,J2169)*overallRate),ROUND(MAX(IF($B2169="Non - avec lien de dépendance",0,MIN((0.75*J2169),847)),MIN(J2169,(0.75*$C2169),847)),2)),IF($B2169="Non - avec lien de dépendance",MIN(1129,J2169,$C2169)*overallRate,MIN(1129,J2169)*overallRate))</f>
        <v>#VALUE!</v>
      </c>
      <c r="U2169" s="110" t="e">
        <f>IF(revenueReduction&gt;0.3,MAX(IF($B2169="Non - avec lien de dépendance",MIN(1129,K2169,$C2169)*overallRate,MIN(1129,K2169)*overallRate),ROUND(MAX(IF($B2169="Non - avec lien de dépendance",0,MIN((0.75*K2169),847)),MIN(K2169,(0.75*$C2169),847)),2)),IF($B2169="Non - avec lien de dépendance",MIN(1129,K2169,$C2169)*overallRate,MIN(1129,K2169)*overallRate))</f>
        <v>#VALUE!</v>
      </c>
    </row>
    <row r="2170" spans="12:21" x14ac:dyDescent="0.5">
      <c r="L2170" s="56" t="str">
        <f>IF(ISTEXT(overallRate),"Effectuez l’étape 1",IF(OR(COUNT($C2170,H2170)&lt;&gt;2,overallRate=0),0,IF(D2170="Oui",ROUND(MAX(IF($B2170="Non - avec lien de dépendance",0,MIN((0.75*H2170),847)),MIN(H2170,(0.75*$C2170),847)),2),R2170)))</f>
        <v>Effectuez l’étape 1</v>
      </c>
      <c r="M2170" s="56" t="str">
        <f>IF(ISTEXT(overallRate),"Effectuez l’étape 1",IF(OR(COUNT($C2170,I2170)&lt;&gt;2,overallRate=0),0,IF(E2170="Yes",ROUND(MAX(IF($B2170="Non - avec lien de dépendance",0,MIN((0.75*I2170),847)),MIN(I2170,(0.75*$C2170),847)),2),S2170)))</f>
        <v>Effectuez l’étape 1</v>
      </c>
      <c r="N2170" s="56" t="str">
        <f>IF(ISTEXT(overallRate),"Effectuez l’étape 1",IF(OR(COUNT($C2170,J2170)&lt;&gt;2,overallRate=0),0,IF(F2170="Yes",ROUND(MAX(IF($B2170="Non - avec lien de dépendance",0,MIN((0.75*J2170),847)),MIN(J2170,(0.75*$C2170),847)),2),T2170)))</f>
        <v>Effectuez l’étape 1</v>
      </c>
      <c r="O2170" s="56" t="str">
        <f>IF(ISTEXT(overallRate),"Effectuez l’étape 1",IF(OR(COUNT($C2170,K2170)&lt;&gt;2,overallRate=0),0,IF(G2170="Yes",ROUND(MAX(IF($B2170="Non - avec lien de dépendance",0,MIN((0.75*K2170),847)),MIN(K2170,(0.75*$C2170),847)),2),U2170)))</f>
        <v>Effectuez l’étape 1</v>
      </c>
      <c r="P2170" s="3">
        <f t="shared" si="33"/>
        <v>0</v>
      </c>
      <c r="R2170" s="110" t="e">
        <f>IF(revenueReduction&gt;0.3,MAX(IF($B2170="Non - avec lien de dépendance",MIN(1129,H2170,$C2170)*overallRate,MIN(1129,H2170)*overallRate),ROUND(MAX(IF($B2170="Non - avec lien de dépendance",0,MIN((0.75*H2170),847)),MIN(H2170,(0.75*$C2170),847)),2)),IF($B2170="Non - avec lien de dépendance",MIN(1129,H2170,$C2170)*overallRate,MIN(1129,H2170)*overallRate))</f>
        <v>#VALUE!</v>
      </c>
      <c r="S2170" s="110" t="e">
        <f>IF(revenueReduction&gt;0.3,MAX(IF($B2170="Non - avec lien de dépendance",MIN(1129,I2170,$C2170)*overallRate,MIN(1129,I2170)*overallRate),ROUND(MAX(IF($B2170="Non - avec lien de dépendance",0,MIN((0.75*I2170),847)),MIN(I2170,(0.75*$C2170),847)),2)),IF($B2170="Non - avec lien de dépendance",MIN(1129,I2170,$C2170)*overallRate,MIN(1129,I2170)*overallRate))</f>
        <v>#VALUE!</v>
      </c>
      <c r="T2170" s="110" t="e">
        <f>IF(revenueReduction&gt;0.3,MAX(IF($B2170="Non - avec lien de dépendance",MIN(1129,J2170,$C2170)*overallRate,MIN(1129,J2170)*overallRate),ROUND(MAX(IF($B2170="Non - avec lien de dépendance",0,MIN((0.75*J2170),847)),MIN(J2170,(0.75*$C2170),847)),2)),IF($B2170="Non - avec lien de dépendance",MIN(1129,J2170,$C2170)*overallRate,MIN(1129,J2170)*overallRate))</f>
        <v>#VALUE!</v>
      </c>
      <c r="U2170" s="110" t="e">
        <f>IF(revenueReduction&gt;0.3,MAX(IF($B2170="Non - avec lien de dépendance",MIN(1129,K2170,$C2170)*overallRate,MIN(1129,K2170)*overallRate),ROUND(MAX(IF($B2170="Non - avec lien de dépendance",0,MIN((0.75*K2170),847)),MIN(K2170,(0.75*$C2170),847)),2)),IF($B2170="Non - avec lien de dépendance",MIN(1129,K2170,$C2170)*overallRate,MIN(1129,K2170)*overallRate))</f>
        <v>#VALUE!</v>
      </c>
    </row>
    <row r="2171" spans="12:21" x14ac:dyDescent="0.5">
      <c r="L2171" s="56" t="str">
        <f>IF(ISTEXT(overallRate),"Effectuez l’étape 1",IF(OR(COUNT($C2171,H2171)&lt;&gt;2,overallRate=0),0,IF(D2171="Oui",ROUND(MAX(IF($B2171="Non - avec lien de dépendance",0,MIN((0.75*H2171),847)),MIN(H2171,(0.75*$C2171),847)),2),R2171)))</f>
        <v>Effectuez l’étape 1</v>
      </c>
      <c r="M2171" s="56" t="str">
        <f>IF(ISTEXT(overallRate),"Effectuez l’étape 1",IF(OR(COUNT($C2171,I2171)&lt;&gt;2,overallRate=0),0,IF(E2171="Yes",ROUND(MAX(IF($B2171="Non - avec lien de dépendance",0,MIN((0.75*I2171),847)),MIN(I2171,(0.75*$C2171),847)),2),S2171)))</f>
        <v>Effectuez l’étape 1</v>
      </c>
      <c r="N2171" s="56" t="str">
        <f>IF(ISTEXT(overallRate),"Effectuez l’étape 1",IF(OR(COUNT($C2171,J2171)&lt;&gt;2,overallRate=0),0,IF(F2171="Yes",ROUND(MAX(IF($B2171="Non - avec lien de dépendance",0,MIN((0.75*J2171),847)),MIN(J2171,(0.75*$C2171),847)),2),T2171)))</f>
        <v>Effectuez l’étape 1</v>
      </c>
      <c r="O2171" s="56" t="str">
        <f>IF(ISTEXT(overallRate),"Effectuez l’étape 1",IF(OR(COUNT($C2171,K2171)&lt;&gt;2,overallRate=0),0,IF(G2171="Yes",ROUND(MAX(IF($B2171="Non - avec lien de dépendance",0,MIN((0.75*K2171),847)),MIN(K2171,(0.75*$C2171),847)),2),U2171)))</f>
        <v>Effectuez l’étape 1</v>
      </c>
      <c r="P2171" s="3">
        <f t="shared" si="33"/>
        <v>0</v>
      </c>
      <c r="R2171" s="110" t="e">
        <f>IF(revenueReduction&gt;0.3,MAX(IF($B2171="Non - avec lien de dépendance",MIN(1129,H2171,$C2171)*overallRate,MIN(1129,H2171)*overallRate),ROUND(MAX(IF($B2171="Non - avec lien de dépendance",0,MIN((0.75*H2171),847)),MIN(H2171,(0.75*$C2171),847)),2)),IF($B2171="Non - avec lien de dépendance",MIN(1129,H2171,$C2171)*overallRate,MIN(1129,H2171)*overallRate))</f>
        <v>#VALUE!</v>
      </c>
      <c r="S2171" s="110" t="e">
        <f>IF(revenueReduction&gt;0.3,MAX(IF($B2171="Non - avec lien de dépendance",MIN(1129,I2171,$C2171)*overallRate,MIN(1129,I2171)*overallRate),ROUND(MAX(IF($B2171="Non - avec lien de dépendance",0,MIN((0.75*I2171),847)),MIN(I2171,(0.75*$C2171),847)),2)),IF($B2171="Non - avec lien de dépendance",MIN(1129,I2171,$C2171)*overallRate,MIN(1129,I2171)*overallRate))</f>
        <v>#VALUE!</v>
      </c>
      <c r="T2171" s="110" t="e">
        <f>IF(revenueReduction&gt;0.3,MAX(IF($B2171="Non - avec lien de dépendance",MIN(1129,J2171,$C2171)*overallRate,MIN(1129,J2171)*overallRate),ROUND(MAX(IF($B2171="Non - avec lien de dépendance",0,MIN((0.75*J2171),847)),MIN(J2171,(0.75*$C2171),847)),2)),IF($B2171="Non - avec lien de dépendance",MIN(1129,J2171,$C2171)*overallRate,MIN(1129,J2171)*overallRate))</f>
        <v>#VALUE!</v>
      </c>
      <c r="U2171" s="110" t="e">
        <f>IF(revenueReduction&gt;0.3,MAX(IF($B2171="Non - avec lien de dépendance",MIN(1129,K2171,$C2171)*overallRate,MIN(1129,K2171)*overallRate),ROUND(MAX(IF($B2171="Non - avec lien de dépendance",0,MIN((0.75*K2171),847)),MIN(K2171,(0.75*$C2171),847)),2)),IF($B2171="Non - avec lien de dépendance",MIN(1129,K2171,$C2171)*overallRate,MIN(1129,K2171)*overallRate))</f>
        <v>#VALUE!</v>
      </c>
    </row>
    <row r="2172" spans="12:21" x14ac:dyDescent="0.5">
      <c r="L2172" s="56" t="str">
        <f>IF(ISTEXT(overallRate),"Effectuez l’étape 1",IF(OR(COUNT($C2172,H2172)&lt;&gt;2,overallRate=0),0,IF(D2172="Oui",ROUND(MAX(IF($B2172="Non - avec lien de dépendance",0,MIN((0.75*H2172),847)),MIN(H2172,(0.75*$C2172),847)),2),R2172)))</f>
        <v>Effectuez l’étape 1</v>
      </c>
      <c r="M2172" s="56" t="str">
        <f>IF(ISTEXT(overallRate),"Effectuez l’étape 1",IF(OR(COUNT($C2172,I2172)&lt;&gt;2,overallRate=0),0,IF(E2172="Yes",ROUND(MAX(IF($B2172="Non - avec lien de dépendance",0,MIN((0.75*I2172),847)),MIN(I2172,(0.75*$C2172),847)),2),S2172)))</f>
        <v>Effectuez l’étape 1</v>
      </c>
      <c r="N2172" s="56" t="str">
        <f>IF(ISTEXT(overallRate),"Effectuez l’étape 1",IF(OR(COUNT($C2172,J2172)&lt;&gt;2,overallRate=0),0,IF(F2172="Yes",ROUND(MAX(IF($B2172="Non - avec lien de dépendance",0,MIN((0.75*J2172),847)),MIN(J2172,(0.75*$C2172),847)),2),T2172)))</f>
        <v>Effectuez l’étape 1</v>
      </c>
      <c r="O2172" s="56" t="str">
        <f>IF(ISTEXT(overallRate),"Effectuez l’étape 1",IF(OR(COUNT($C2172,K2172)&lt;&gt;2,overallRate=0),0,IF(G2172="Yes",ROUND(MAX(IF($B2172="Non - avec lien de dépendance",0,MIN((0.75*K2172),847)),MIN(K2172,(0.75*$C2172),847)),2),U2172)))</f>
        <v>Effectuez l’étape 1</v>
      </c>
      <c r="P2172" s="3">
        <f t="shared" si="33"/>
        <v>0</v>
      </c>
      <c r="R2172" s="110" t="e">
        <f>IF(revenueReduction&gt;0.3,MAX(IF($B2172="Non - avec lien de dépendance",MIN(1129,H2172,$C2172)*overallRate,MIN(1129,H2172)*overallRate),ROUND(MAX(IF($B2172="Non - avec lien de dépendance",0,MIN((0.75*H2172),847)),MIN(H2172,(0.75*$C2172),847)),2)),IF($B2172="Non - avec lien de dépendance",MIN(1129,H2172,$C2172)*overallRate,MIN(1129,H2172)*overallRate))</f>
        <v>#VALUE!</v>
      </c>
      <c r="S2172" s="110" t="e">
        <f>IF(revenueReduction&gt;0.3,MAX(IF($B2172="Non - avec lien de dépendance",MIN(1129,I2172,$C2172)*overallRate,MIN(1129,I2172)*overallRate),ROUND(MAX(IF($B2172="Non - avec lien de dépendance",0,MIN((0.75*I2172),847)),MIN(I2172,(0.75*$C2172),847)),2)),IF($B2172="Non - avec lien de dépendance",MIN(1129,I2172,$C2172)*overallRate,MIN(1129,I2172)*overallRate))</f>
        <v>#VALUE!</v>
      </c>
      <c r="T2172" s="110" t="e">
        <f>IF(revenueReduction&gt;0.3,MAX(IF($B2172="Non - avec lien de dépendance",MIN(1129,J2172,$C2172)*overallRate,MIN(1129,J2172)*overallRate),ROUND(MAX(IF($B2172="Non - avec lien de dépendance",0,MIN((0.75*J2172),847)),MIN(J2172,(0.75*$C2172),847)),2)),IF($B2172="Non - avec lien de dépendance",MIN(1129,J2172,$C2172)*overallRate,MIN(1129,J2172)*overallRate))</f>
        <v>#VALUE!</v>
      </c>
      <c r="U2172" s="110" t="e">
        <f>IF(revenueReduction&gt;0.3,MAX(IF($B2172="Non - avec lien de dépendance",MIN(1129,K2172,$C2172)*overallRate,MIN(1129,K2172)*overallRate),ROUND(MAX(IF($B2172="Non - avec lien de dépendance",0,MIN((0.75*K2172),847)),MIN(K2172,(0.75*$C2172),847)),2)),IF($B2172="Non - avec lien de dépendance",MIN(1129,K2172,$C2172)*overallRate,MIN(1129,K2172)*overallRate))</f>
        <v>#VALUE!</v>
      </c>
    </row>
    <row r="2173" spans="12:21" x14ac:dyDescent="0.5">
      <c r="L2173" s="56" t="str">
        <f>IF(ISTEXT(overallRate),"Effectuez l’étape 1",IF(OR(COUNT($C2173,H2173)&lt;&gt;2,overallRate=0),0,IF(D2173="Oui",ROUND(MAX(IF($B2173="Non - avec lien de dépendance",0,MIN((0.75*H2173),847)),MIN(H2173,(0.75*$C2173),847)),2),R2173)))</f>
        <v>Effectuez l’étape 1</v>
      </c>
      <c r="M2173" s="56" t="str">
        <f>IF(ISTEXT(overallRate),"Effectuez l’étape 1",IF(OR(COUNT($C2173,I2173)&lt;&gt;2,overallRate=0),0,IF(E2173="Yes",ROUND(MAX(IF($B2173="Non - avec lien de dépendance",0,MIN((0.75*I2173),847)),MIN(I2173,(0.75*$C2173),847)),2),S2173)))</f>
        <v>Effectuez l’étape 1</v>
      </c>
      <c r="N2173" s="56" t="str">
        <f>IF(ISTEXT(overallRate),"Effectuez l’étape 1",IF(OR(COUNT($C2173,J2173)&lt;&gt;2,overallRate=0),0,IF(F2173="Yes",ROUND(MAX(IF($B2173="Non - avec lien de dépendance",0,MIN((0.75*J2173),847)),MIN(J2173,(0.75*$C2173),847)),2),T2173)))</f>
        <v>Effectuez l’étape 1</v>
      </c>
      <c r="O2173" s="56" t="str">
        <f>IF(ISTEXT(overallRate),"Effectuez l’étape 1",IF(OR(COUNT($C2173,K2173)&lt;&gt;2,overallRate=0),0,IF(G2173="Yes",ROUND(MAX(IF($B2173="Non - avec lien de dépendance",0,MIN((0.75*K2173),847)),MIN(K2173,(0.75*$C2173),847)),2),U2173)))</f>
        <v>Effectuez l’étape 1</v>
      </c>
      <c r="P2173" s="3">
        <f t="shared" si="33"/>
        <v>0</v>
      </c>
      <c r="R2173" s="110" t="e">
        <f>IF(revenueReduction&gt;0.3,MAX(IF($B2173="Non - avec lien de dépendance",MIN(1129,H2173,$C2173)*overallRate,MIN(1129,H2173)*overallRate),ROUND(MAX(IF($B2173="Non - avec lien de dépendance",0,MIN((0.75*H2173),847)),MIN(H2173,(0.75*$C2173),847)),2)),IF($B2173="Non - avec lien de dépendance",MIN(1129,H2173,$C2173)*overallRate,MIN(1129,H2173)*overallRate))</f>
        <v>#VALUE!</v>
      </c>
      <c r="S2173" s="110" t="e">
        <f>IF(revenueReduction&gt;0.3,MAX(IF($B2173="Non - avec lien de dépendance",MIN(1129,I2173,$C2173)*overallRate,MIN(1129,I2173)*overallRate),ROUND(MAX(IF($B2173="Non - avec lien de dépendance",0,MIN((0.75*I2173),847)),MIN(I2173,(0.75*$C2173),847)),2)),IF($B2173="Non - avec lien de dépendance",MIN(1129,I2173,$C2173)*overallRate,MIN(1129,I2173)*overallRate))</f>
        <v>#VALUE!</v>
      </c>
      <c r="T2173" s="110" t="e">
        <f>IF(revenueReduction&gt;0.3,MAX(IF($B2173="Non - avec lien de dépendance",MIN(1129,J2173,$C2173)*overallRate,MIN(1129,J2173)*overallRate),ROUND(MAX(IF($B2173="Non - avec lien de dépendance",0,MIN((0.75*J2173),847)),MIN(J2173,(0.75*$C2173),847)),2)),IF($B2173="Non - avec lien de dépendance",MIN(1129,J2173,$C2173)*overallRate,MIN(1129,J2173)*overallRate))</f>
        <v>#VALUE!</v>
      </c>
      <c r="U2173" s="110" t="e">
        <f>IF(revenueReduction&gt;0.3,MAX(IF($B2173="Non - avec lien de dépendance",MIN(1129,K2173,$C2173)*overallRate,MIN(1129,K2173)*overallRate),ROUND(MAX(IF($B2173="Non - avec lien de dépendance",0,MIN((0.75*K2173),847)),MIN(K2173,(0.75*$C2173),847)),2)),IF($B2173="Non - avec lien de dépendance",MIN(1129,K2173,$C2173)*overallRate,MIN(1129,K2173)*overallRate))</f>
        <v>#VALUE!</v>
      </c>
    </row>
    <row r="2174" spans="12:21" x14ac:dyDescent="0.5">
      <c r="L2174" s="56" t="str">
        <f>IF(ISTEXT(overallRate),"Effectuez l’étape 1",IF(OR(COUNT($C2174,H2174)&lt;&gt;2,overallRate=0),0,IF(D2174="Oui",ROUND(MAX(IF($B2174="Non - avec lien de dépendance",0,MIN((0.75*H2174),847)),MIN(H2174,(0.75*$C2174),847)),2),R2174)))</f>
        <v>Effectuez l’étape 1</v>
      </c>
      <c r="M2174" s="56" t="str">
        <f>IF(ISTEXT(overallRate),"Effectuez l’étape 1",IF(OR(COUNT($C2174,I2174)&lt;&gt;2,overallRate=0),0,IF(E2174="Yes",ROUND(MAX(IF($B2174="Non - avec lien de dépendance",0,MIN((0.75*I2174),847)),MIN(I2174,(0.75*$C2174),847)),2),S2174)))</f>
        <v>Effectuez l’étape 1</v>
      </c>
      <c r="N2174" s="56" t="str">
        <f>IF(ISTEXT(overallRate),"Effectuez l’étape 1",IF(OR(COUNT($C2174,J2174)&lt;&gt;2,overallRate=0),0,IF(F2174="Yes",ROUND(MAX(IF($B2174="Non - avec lien de dépendance",0,MIN((0.75*J2174),847)),MIN(J2174,(0.75*$C2174),847)),2),T2174)))</f>
        <v>Effectuez l’étape 1</v>
      </c>
      <c r="O2174" s="56" t="str">
        <f>IF(ISTEXT(overallRate),"Effectuez l’étape 1",IF(OR(COUNT($C2174,K2174)&lt;&gt;2,overallRate=0),0,IF(G2174="Yes",ROUND(MAX(IF($B2174="Non - avec lien de dépendance",0,MIN((0.75*K2174),847)),MIN(K2174,(0.75*$C2174),847)),2),U2174)))</f>
        <v>Effectuez l’étape 1</v>
      </c>
      <c r="P2174" s="3">
        <f t="shared" si="33"/>
        <v>0</v>
      </c>
      <c r="R2174" s="110" t="e">
        <f>IF(revenueReduction&gt;0.3,MAX(IF($B2174="Non - avec lien de dépendance",MIN(1129,H2174,$C2174)*overallRate,MIN(1129,H2174)*overallRate),ROUND(MAX(IF($B2174="Non - avec lien de dépendance",0,MIN((0.75*H2174),847)),MIN(H2174,(0.75*$C2174),847)),2)),IF($B2174="Non - avec lien de dépendance",MIN(1129,H2174,$C2174)*overallRate,MIN(1129,H2174)*overallRate))</f>
        <v>#VALUE!</v>
      </c>
      <c r="S2174" s="110" t="e">
        <f>IF(revenueReduction&gt;0.3,MAX(IF($B2174="Non - avec lien de dépendance",MIN(1129,I2174,$C2174)*overallRate,MIN(1129,I2174)*overallRate),ROUND(MAX(IF($B2174="Non - avec lien de dépendance",0,MIN((0.75*I2174),847)),MIN(I2174,(0.75*$C2174),847)),2)),IF($B2174="Non - avec lien de dépendance",MIN(1129,I2174,$C2174)*overallRate,MIN(1129,I2174)*overallRate))</f>
        <v>#VALUE!</v>
      </c>
      <c r="T2174" s="110" t="e">
        <f>IF(revenueReduction&gt;0.3,MAX(IF($B2174="Non - avec lien de dépendance",MIN(1129,J2174,$C2174)*overallRate,MIN(1129,J2174)*overallRate),ROUND(MAX(IF($B2174="Non - avec lien de dépendance",0,MIN((0.75*J2174),847)),MIN(J2174,(0.75*$C2174),847)),2)),IF($B2174="Non - avec lien de dépendance",MIN(1129,J2174,$C2174)*overallRate,MIN(1129,J2174)*overallRate))</f>
        <v>#VALUE!</v>
      </c>
      <c r="U2174" s="110" t="e">
        <f>IF(revenueReduction&gt;0.3,MAX(IF($B2174="Non - avec lien de dépendance",MIN(1129,K2174,$C2174)*overallRate,MIN(1129,K2174)*overallRate),ROUND(MAX(IF($B2174="Non - avec lien de dépendance",0,MIN((0.75*K2174),847)),MIN(K2174,(0.75*$C2174),847)),2)),IF($B2174="Non - avec lien de dépendance",MIN(1129,K2174,$C2174)*overallRate,MIN(1129,K2174)*overallRate))</f>
        <v>#VALUE!</v>
      </c>
    </row>
    <row r="2175" spans="12:21" x14ac:dyDescent="0.5">
      <c r="L2175" s="56" t="str">
        <f>IF(ISTEXT(overallRate),"Effectuez l’étape 1",IF(OR(COUNT($C2175,H2175)&lt;&gt;2,overallRate=0),0,IF(D2175="Oui",ROUND(MAX(IF($B2175="Non - avec lien de dépendance",0,MIN((0.75*H2175),847)),MIN(H2175,(0.75*$C2175),847)),2),R2175)))</f>
        <v>Effectuez l’étape 1</v>
      </c>
      <c r="M2175" s="56" t="str">
        <f>IF(ISTEXT(overallRate),"Effectuez l’étape 1",IF(OR(COUNT($C2175,I2175)&lt;&gt;2,overallRate=0),0,IF(E2175="Yes",ROUND(MAX(IF($B2175="Non - avec lien de dépendance",0,MIN((0.75*I2175),847)),MIN(I2175,(0.75*$C2175),847)),2),S2175)))</f>
        <v>Effectuez l’étape 1</v>
      </c>
      <c r="N2175" s="56" t="str">
        <f>IF(ISTEXT(overallRate),"Effectuez l’étape 1",IF(OR(COUNT($C2175,J2175)&lt;&gt;2,overallRate=0),0,IF(F2175="Yes",ROUND(MAX(IF($B2175="Non - avec lien de dépendance",0,MIN((0.75*J2175),847)),MIN(J2175,(0.75*$C2175),847)),2),T2175)))</f>
        <v>Effectuez l’étape 1</v>
      </c>
      <c r="O2175" s="56" t="str">
        <f>IF(ISTEXT(overallRate),"Effectuez l’étape 1",IF(OR(COUNT($C2175,K2175)&lt;&gt;2,overallRate=0),0,IF(G2175="Yes",ROUND(MAX(IF($B2175="Non - avec lien de dépendance",0,MIN((0.75*K2175),847)),MIN(K2175,(0.75*$C2175),847)),2),U2175)))</f>
        <v>Effectuez l’étape 1</v>
      </c>
      <c r="P2175" s="3">
        <f t="shared" si="33"/>
        <v>0</v>
      </c>
      <c r="R2175" s="110" t="e">
        <f>IF(revenueReduction&gt;0.3,MAX(IF($B2175="Non - avec lien de dépendance",MIN(1129,H2175,$C2175)*overallRate,MIN(1129,H2175)*overallRate),ROUND(MAX(IF($B2175="Non - avec lien de dépendance",0,MIN((0.75*H2175),847)),MIN(H2175,(0.75*$C2175),847)),2)),IF($B2175="Non - avec lien de dépendance",MIN(1129,H2175,$C2175)*overallRate,MIN(1129,H2175)*overallRate))</f>
        <v>#VALUE!</v>
      </c>
      <c r="S2175" s="110" t="e">
        <f>IF(revenueReduction&gt;0.3,MAX(IF($B2175="Non - avec lien de dépendance",MIN(1129,I2175,$C2175)*overallRate,MIN(1129,I2175)*overallRate),ROUND(MAX(IF($B2175="Non - avec lien de dépendance",0,MIN((0.75*I2175),847)),MIN(I2175,(0.75*$C2175),847)),2)),IF($B2175="Non - avec lien de dépendance",MIN(1129,I2175,$C2175)*overallRate,MIN(1129,I2175)*overallRate))</f>
        <v>#VALUE!</v>
      </c>
      <c r="T2175" s="110" t="e">
        <f>IF(revenueReduction&gt;0.3,MAX(IF($B2175="Non - avec lien de dépendance",MIN(1129,J2175,$C2175)*overallRate,MIN(1129,J2175)*overallRate),ROUND(MAX(IF($B2175="Non - avec lien de dépendance",0,MIN((0.75*J2175),847)),MIN(J2175,(0.75*$C2175),847)),2)),IF($B2175="Non - avec lien de dépendance",MIN(1129,J2175,$C2175)*overallRate,MIN(1129,J2175)*overallRate))</f>
        <v>#VALUE!</v>
      </c>
      <c r="U2175" s="110" t="e">
        <f>IF(revenueReduction&gt;0.3,MAX(IF($B2175="Non - avec lien de dépendance",MIN(1129,K2175,$C2175)*overallRate,MIN(1129,K2175)*overallRate),ROUND(MAX(IF($B2175="Non - avec lien de dépendance",0,MIN((0.75*K2175),847)),MIN(K2175,(0.75*$C2175),847)),2)),IF($B2175="Non - avec lien de dépendance",MIN(1129,K2175,$C2175)*overallRate,MIN(1129,K2175)*overallRate))</f>
        <v>#VALUE!</v>
      </c>
    </row>
    <row r="2176" spans="12:21" x14ac:dyDescent="0.5">
      <c r="L2176" s="56" t="str">
        <f>IF(ISTEXT(overallRate),"Effectuez l’étape 1",IF(OR(COUNT($C2176,H2176)&lt;&gt;2,overallRate=0),0,IF(D2176="Oui",ROUND(MAX(IF($B2176="Non - avec lien de dépendance",0,MIN((0.75*H2176),847)),MIN(H2176,(0.75*$C2176),847)),2),R2176)))</f>
        <v>Effectuez l’étape 1</v>
      </c>
      <c r="M2176" s="56" t="str">
        <f>IF(ISTEXT(overallRate),"Effectuez l’étape 1",IF(OR(COUNT($C2176,I2176)&lt;&gt;2,overallRate=0),0,IF(E2176="Yes",ROUND(MAX(IF($B2176="Non - avec lien de dépendance",0,MIN((0.75*I2176),847)),MIN(I2176,(0.75*$C2176),847)),2),S2176)))</f>
        <v>Effectuez l’étape 1</v>
      </c>
      <c r="N2176" s="56" t="str">
        <f>IF(ISTEXT(overallRate),"Effectuez l’étape 1",IF(OR(COUNT($C2176,J2176)&lt;&gt;2,overallRate=0),0,IF(F2176="Yes",ROUND(MAX(IF($B2176="Non - avec lien de dépendance",0,MIN((0.75*J2176),847)),MIN(J2176,(0.75*$C2176),847)),2),T2176)))</f>
        <v>Effectuez l’étape 1</v>
      </c>
      <c r="O2176" s="56" t="str">
        <f>IF(ISTEXT(overallRate),"Effectuez l’étape 1",IF(OR(COUNT($C2176,K2176)&lt;&gt;2,overallRate=0),0,IF(G2176="Yes",ROUND(MAX(IF($B2176="Non - avec lien de dépendance",0,MIN((0.75*K2176),847)),MIN(K2176,(0.75*$C2176),847)),2),U2176)))</f>
        <v>Effectuez l’étape 1</v>
      </c>
      <c r="P2176" s="3">
        <f t="shared" si="33"/>
        <v>0</v>
      </c>
      <c r="R2176" s="110" t="e">
        <f>IF(revenueReduction&gt;0.3,MAX(IF($B2176="Non - avec lien de dépendance",MIN(1129,H2176,$C2176)*overallRate,MIN(1129,H2176)*overallRate),ROUND(MAX(IF($B2176="Non - avec lien de dépendance",0,MIN((0.75*H2176),847)),MIN(H2176,(0.75*$C2176),847)),2)),IF($B2176="Non - avec lien de dépendance",MIN(1129,H2176,$C2176)*overallRate,MIN(1129,H2176)*overallRate))</f>
        <v>#VALUE!</v>
      </c>
      <c r="S2176" s="110" t="e">
        <f>IF(revenueReduction&gt;0.3,MAX(IF($B2176="Non - avec lien de dépendance",MIN(1129,I2176,$C2176)*overallRate,MIN(1129,I2176)*overallRate),ROUND(MAX(IF($B2176="Non - avec lien de dépendance",0,MIN((0.75*I2176),847)),MIN(I2176,(0.75*$C2176),847)),2)),IF($B2176="Non - avec lien de dépendance",MIN(1129,I2176,$C2176)*overallRate,MIN(1129,I2176)*overallRate))</f>
        <v>#VALUE!</v>
      </c>
      <c r="T2176" s="110" t="e">
        <f>IF(revenueReduction&gt;0.3,MAX(IF($B2176="Non - avec lien de dépendance",MIN(1129,J2176,$C2176)*overallRate,MIN(1129,J2176)*overallRate),ROUND(MAX(IF($B2176="Non - avec lien de dépendance",0,MIN((0.75*J2176),847)),MIN(J2176,(0.75*$C2176),847)),2)),IF($B2176="Non - avec lien de dépendance",MIN(1129,J2176,$C2176)*overallRate,MIN(1129,J2176)*overallRate))</f>
        <v>#VALUE!</v>
      </c>
      <c r="U2176" s="110" t="e">
        <f>IF(revenueReduction&gt;0.3,MAX(IF($B2176="Non - avec lien de dépendance",MIN(1129,K2176,$C2176)*overallRate,MIN(1129,K2176)*overallRate),ROUND(MAX(IF($B2176="Non - avec lien de dépendance",0,MIN((0.75*K2176),847)),MIN(K2176,(0.75*$C2176),847)),2)),IF($B2176="Non - avec lien de dépendance",MIN(1129,K2176,$C2176)*overallRate,MIN(1129,K2176)*overallRate))</f>
        <v>#VALUE!</v>
      </c>
    </row>
    <row r="2177" spans="12:21" x14ac:dyDescent="0.5">
      <c r="L2177" s="56" t="str">
        <f>IF(ISTEXT(overallRate),"Effectuez l’étape 1",IF(OR(COUNT($C2177,H2177)&lt;&gt;2,overallRate=0),0,IF(D2177="Oui",ROUND(MAX(IF($B2177="Non - avec lien de dépendance",0,MIN((0.75*H2177),847)),MIN(H2177,(0.75*$C2177),847)),2),R2177)))</f>
        <v>Effectuez l’étape 1</v>
      </c>
      <c r="M2177" s="56" t="str">
        <f>IF(ISTEXT(overallRate),"Effectuez l’étape 1",IF(OR(COUNT($C2177,I2177)&lt;&gt;2,overallRate=0),0,IF(E2177="Yes",ROUND(MAX(IF($B2177="Non - avec lien de dépendance",0,MIN((0.75*I2177),847)),MIN(I2177,(0.75*$C2177),847)),2),S2177)))</f>
        <v>Effectuez l’étape 1</v>
      </c>
      <c r="N2177" s="56" t="str">
        <f>IF(ISTEXT(overallRate),"Effectuez l’étape 1",IF(OR(COUNT($C2177,J2177)&lt;&gt;2,overallRate=0),0,IF(F2177="Yes",ROUND(MAX(IF($B2177="Non - avec lien de dépendance",0,MIN((0.75*J2177),847)),MIN(J2177,(0.75*$C2177),847)),2),T2177)))</f>
        <v>Effectuez l’étape 1</v>
      </c>
      <c r="O2177" s="56" t="str">
        <f>IF(ISTEXT(overallRate),"Effectuez l’étape 1",IF(OR(COUNT($C2177,K2177)&lt;&gt;2,overallRate=0),0,IF(G2177="Yes",ROUND(MAX(IF($B2177="Non - avec lien de dépendance",0,MIN((0.75*K2177),847)),MIN(K2177,(0.75*$C2177),847)),2),U2177)))</f>
        <v>Effectuez l’étape 1</v>
      </c>
      <c r="P2177" s="3">
        <f t="shared" si="33"/>
        <v>0</v>
      </c>
      <c r="R2177" s="110" t="e">
        <f>IF(revenueReduction&gt;0.3,MAX(IF($B2177="Non - avec lien de dépendance",MIN(1129,H2177,$C2177)*overallRate,MIN(1129,H2177)*overallRate),ROUND(MAX(IF($B2177="Non - avec lien de dépendance",0,MIN((0.75*H2177),847)),MIN(H2177,(0.75*$C2177),847)),2)),IF($B2177="Non - avec lien de dépendance",MIN(1129,H2177,$C2177)*overallRate,MIN(1129,H2177)*overallRate))</f>
        <v>#VALUE!</v>
      </c>
      <c r="S2177" s="110" t="e">
        <f>IF(revenueReduction&gt;0.3,MAX(IF($B2177="Non - avec lien de dépendance",MIN(1129,I2177,$C2177)*overallRate,MIN(1129,I2177)*overallRate),ROUND(MAX(IF($B2177="Non - avec lien de dépendance",0,MIN((0.75*I2177),847)),MIN(I2177,(0.75*$C2177),847)),2)),IF($B2177="Non - avec lien de dépendance",MIN(1129,I2177,$C2177)*overallRate,MIN(1129,I2177)*overallRate))</f>
        <v>#VALUE!</v>
      </c>
      <c r="T2177" s="110" t="e">
        <f>IF(revenueReduction&gt;0.3,MAX(IF($B2177="Non - avec lien de dépendance",MIN(1129,J2177,$C2177)*overallRate,MIN(1129,J2177)*overallRate),ROUND(MAX(IF($B2177="Non - avec lien de dépendance",0,MIN((0.75*J2177),847)),MIN(J2177,(0.75*$C2177),847)),2)),IF($B2177="Non - avec lien de dépendance",MIN(1129,J2177,$C2177)*overallRate,MIN(1129,J2177)*overallRate))</f>
        <v>#VALUE!</v>
      </c>
      <c r="U2177" s="110" t="e">
        <f>IF(revenueReduction&gt;0.3,MAX(IF($B2177="Non - avec lien de dépendance",MIN(1129,K2177,$C2177)*overallRate,MIN(1129,K2177)*overallRate),ROUND(MAX(IF($B2177="Non - avec lien de dépendance",0,MIN((0.75*K2177),847)),MIN(K2177,(0.75*$C2177),847)),2)),IF($B2177="Non - avec lien de dépendance",MIN(1129,K2177,$C2177)*overallRate,MIN(1129,K2177)*overallRate))</f>
        <v>#VALUE!</v>
      </c>
    </row>
    <row r="2178" spans="12:21" x14ac:dyDescent="0.5">
      <c r="L2178" s="56" t="str">
        <f>IF(ISTEXT(overallRate),"Effectuez l’étape 1",IF(OR(COUNT($C2178,H2178)&lt;&gt;2,overallRate=0),0,IF(D2178="Oui",ROUND(MAX(IF($B2178="Non - avec lien de dépendance",0,MIN((0.75*H2178),847)),MIN(H2178,(0.75*$C2178),847)),2),R2178)))</f>
        <v>Effectuez l’étape 1</v>
      </c>
      <c r="M2178" s="56" t="str">
        <f>IF(ISTEXT(overallRate),"Effectuez l’étape 1",IF(OR(COUNT($C2178,I2178)&lt;&gt;2,overallRate=0),0,IF(E2178="Yes",ROUND(MAX(IF($B2178="Non - avec lien de dépendance",0,MIN((0.75*I2178),847)),MIN(I2178,(0.75*$C2178),847)),2),S2178)))</f>
        <v>Effectuez l’étape 1</v>
      </c>
      <c r="N2178" s="56" t="str">
        <f>IF(ISTEXT(overallRate),"Effectuez l’étape 1",IF(OR(COUNT($C2178,J2178)&lt;&gt;2,overallRate=0),0,IF(F2178="Yes",ROUND(MAX(IF($B2178="Non - avec lien de dépendance",0,MIN((0.75*J2178),847)),MIN(J2178,(0.75*$C2178),847)),2),T2178)))</f>
        <v>Effectuez l’étape 1</v>
      </c>
      <c r="O2178" s="56" t="str">
        <f>IF(ISTEXT(overallRate),"Effectuez l’étape 1",IF(OR(COUNT($C2178,K2178)&lt;&gt;2,overallRate=0),0,IF(G2178="Yes",ROUND(MAX(IF($B2178="Non - avec lien de dépendance",0,MIN((0.75*K2178),847)),MIN(K2178,(0.75*$C2178),847)),2),U2178)))</f>
        <v>Effectuez l’étape 1</v>
      </c>
      <c r="P2178" s="3">
        <f t="shared" si="33"/>
        <v>0</v>
      </c>
      <c r="R2178" s="110" t="e">
        <f>IF(revenueReduction&gt;0.3,MAX(IF($B2178="Non - avec lien de dépendance",MIN(1129,H2178,$C2178)*overallRate,MIN(1129,H2178)*overallRate),ROUND(MAX(IF($B2178="Non - avec lien de dépendance",0,MIN((0.75*H2178),847)),MIN(H2178,(0.75*$C2178),847)),2)),IF($B2178="Non - avec lien de dépendance",MIN(1129,H2178,$C2178)*overallRate,MIN(1129,H2178)*overallRate))</f>
        <v>#VALUE!</v>
      </c>
      <c r="S2178" s="110" t="e">
        <f>IF(revenueReduction&gt;0.3,MAX(IF($B2178="Non - avec lien de dépendance",MIN(1129,I2178,$C2178)*overallRate,MIN(1129,I2178)*overallRate),ROUND(MAX(IF($B2178="Non - avec lien de dépendance",0,MIN((0.75*I2178),847)),MIN(I2178,(0.75*$C2178),847)),2)),IF($B2178="Non - avec lien de dépendance",MIN(1129,I2178,$C2178)*overallRate,MIN(1129,I2178)*overallRate))</f>
        <v>#VALUE!</v>
      </c>
      <c r="T2178" s="110" t="e">
        <f>IF(revenueReduction&gt;0.3,MAX(IF($B2178="Non - avec lien de dépendance",MIN(1129,J2178,$C2178)*overallRate,MIN(1129,J2178)*overallRate),ROUND(MAX(IF($B2178="Non - avec lien de dépendance",0,MIN((0.75*J2178),847)),MIN(J2178,(0.75*$C2178),847)),2)),IF($B2178="Non - avec lien de dépendance",MIN(1129,J2178,$C2178)*overallRate,MIN(1129,J2178)*overallRate))</f>
        <v>#VALUE!</v>
      </c>
      <c r="U2178" s="110" t="e">
        <f>IF(revenueReduction&gt;0.3,MAX(IF($B2178="Non - avec lien de dépendance",MIN(1129,K2178,$C2178)*overallRate,MIN(1129,K2178)*overallRate),ROUND(MAX(IF($B2178="Non - avec lien de dépendance",0,MIN((0.75*K2178),847)),MIN(K2178,(0.75*$C2178),847)),2)),IF($B2178="Non - avec lien de dépendance",MIN(1129,K2178,$C2178)*overallRate,MIN(1129,K2178)*overallRate))</f>
        <v>#VALUE!</v>
      </c>
    </row>
    <row r="2179" spans="12:21" x14ac:dyDescent="0.5">
      <c r="L2179" s="56" t="str">
        <f>IF(ISTEXT(overallRate),"Effectuez l’étape 1",IF(OR(COUNT($C2179,H2179)&lt;&gt;2,overallRate=0),0,IF(D2179="Oui",ROUND(MAX(IF($B2179="Non - avec lien de dépendance",0,MIN((0.75*H2179),847)),MIN(H2179,(0.75*$C2179),847)),2),R2179)))</f>
        <v>Effectuez l’étape 1</v>
      </c>
      <c r="M2179" s="56" t="str">
        <f>IF(ISTEXT(overallRate),"Effectuez l’étape 1",IF(OR(COUNT($C2179,I2179)&lt;&gt;2,overallRate=0),0,IF(E2179="Yes",ROUND(MAX(IF($B2179="Non - avec lien de dépendance",0,MIN((0.75*I2179),847)),MIN(I2179,(0.75*$C2179),847)),2),S2179)))</f>
        <v>Effectuez l’étape 1</v>
      </c>
      <c r="N2179" s="56" t="str">
        <f>IF(ISTEXT(overallRate),"Effectuez l’étape 1",IF(OR(COUNT($C2179,J2179)&lt;&gt;2,overallRate=0),0,IF(F2179="Yes",ROUND(MAX(IF($B2179="Non - avec lien de dépendance",0,MIN((0.75*J2179),847)),MIN(J2179,(0.75*$C2179),847)),2),T2179)))</f>
        <v>Effectuez l’étape 1</v>
      </c>
      <c r="O2179" s="56" t="str">
        <f>IF(ISTEXT(overallRate),"Effectuez l’étape 1",IF(OR(COUNT($C2179,K2179)&lt;&gt;2,overallRate=0),0,IF(G2179="Yes",ROUND(MAX(IF($B2179="Non - avec lien de dépendance",0,MIN((0.75*K2179),847)),MIN(K2179,(0.75*$C2179),847)),2),U2179)))</f>
        <v>Effectuez l’étape 1</v>
      </c>
      <c r="P2179" s="3">
        <f t="shared" si="33"/>
        <v>0</v>
      </c>
      <c r="R2179" s="110" t="e">
        <f>IF(revenueReduction&gt;0.3,MAX(IF($B2179="Non - avec lien de dépendance",MIN(1129,H2179,$C2179)*overallRate,MIN(1129,H2179)*overallRate),ROUND(MAX(IF($B2179="Non - avec lien de dépendance",0,MIN((0.75*H2179),847)),MIN(H2179,(0.75*$C2179),847)),2)),IF($B2179="Non - avec lien de dépendance",MIN(1129,H2179,$C2179)*overallRate,MIN(1129,H2179)*overallRate))</f>
        <v>#VALUE!</v>
      </c>
      <c r="S2179" s="110" t="e">
        <f>IF(revenueReduction&gt;0.3,MAX(IF($B2179="Non - avec lien de dépendance",MIN(1129,I2179,$C2179)*overallRate,MIN(1129,I2179)*overallRate),ROUND(MAX(IF($B2179="Non - avec lien de dépendance",0,MIN((0.75*I2179),847)),MIN(I2179,(0.75*$C2179),847)),2)),IF($B2179="Non - avec lien de dépendance",MIN(1129,I2179,$C2179)*overallRate,MIN(1129,I2179)*overallRate))</f>
        <v>#VALUE!</v>
      </c>
      <c r="T2179" s="110" t="e">
        <f>IF(revenueReduction&gt;0.3,MAX(IF($B2179="Non - avec lien de dépendance",MIN(1129,J2179,$C2179)*overallRate,MIN(1129,J2179)*overallRate),ROUND(MAX(IF($B2179="Non - avec lien de dépendance",0,MIN((0.75*J2179),847)),MIN(J2179,(0.75*$C2179),847)),2)),IF($B2179="Non - avec lien de dépendance",MIN(1129,J2179,$C2179)*overallRate,MIN(1129,J2179)*overallRate))</f>
        <v>#VALUE!</v>
      </c>
      <c r="U2179" s="110" t="e">
        <f>IF(revenueReduction&gt;0.3,MAX(IF($B2179="Non - avec lien de dépendance",MIN(1129,K2179,$C2179)*overallRate,MIN(1129,K2179)*overallRate),ROUND(MAX(IF($B2179="Non - avec lien de dépendance",0,MIN((0.75*K2179),847)),MIN(K2179,(0.75*$C2179),847)),2)),IF($B2179="Non - avec lien de dépendance",MIN(1129,K2179,$C2179)*overallRate,MIN(1129,K2179)*overallRate))</f>
        <v>#VALUE!</v>
      </c>
    </row>
    <row r="2180" spans="12:21" x14ac:dyDescent="0.5">
      <c r="L2180" s="56" t="str">
        <f>IF(ISTEXT(overallRate),"Effectuez l’étape 1",IF(OR(COUNT($C2180,H2180)&lt;&gt;2,overallRate=0),0,IF(D2180="Oui",ROUND(MAX(IF($B2180="Non - avec lien de dépendance",0,MIN((0.75*H2180),847)),MIN(H2180,(0.75*$C2180),847)),2),R2180)))</f>
        <v>Effectuez l’étape 1</v>
      </c>
      <c r="M2180" s="56" t="str">
        <f>IF(ISTEXT(overallRate),"Effectuez l’étape 1",IF(OR(COUNT($C2180,I2180)&lt;&gt;2,overallRate=0),0,IF(E2180="Yes",ROUND(MAX(IF($B2180="Non - avec lien de dépendance",0,MIN((0.75*I2180),847)),MIN(I2180,(0.75*$C2180),847)),2),S2180)))</f>
        <v>Effectuez l’étape 1</v>
      </c>
      <c r="N2180" s="56" t="str">
        <f>IF(ISTEXT(overallRate),"Effectuez l’étape 1",IF(OR(COUNT($C2180,J2180)&lt;&gt;2,overallRate=0),0,IF(F2180="Yes",ROUND(MAX(IF($B2180="Non - avec lien de dépendance",0,MIN((0.75*J2180),847)),MIN(J2180,(0.75*$C2180),847)),2),T2180)))</f>
        <v>Effectuez l’étape 1</v>
      </c>
      <c r="O2180" s="56" t="str">
        <f>IF(ISTEXT(overallRate),"Effectuez l’étape 1",IF(OR(COUNT($C2180,K2180)&lt;&gt;2,overallRate=0),0,IF(G2180="Yes",ROUND(MAX(IF($B2180="Non - avec lien de dépendance",0,MIN((0.75*K2180),847)),MIN(K2180,(0.75*$C2180),847)),2),U2180)))</f>
        <v>Effectuez l’étape 1</v>
      </c>
      <c r="P2180" s="3">
        <f t="shared" si="33"/>
        <v>0</v>
      </c>
      <c r="R2180" s="110" t="e">
        <f>IF(revenueReduction&gt;0.3,MAX(IF($B2180="Non - avec lien de dépendance",MIN(1129,H2180,$C2180)*overallRate,MIN(1129,H2180)*overallRate),ROUND(MAX(IF($B2180="Non - avec lien de dépendance",0,MIN((0.75*H2180),847)),MIN(H2180,(0.75*$C2180),847)),2)),IF($B2180="Non - avec lien de dépendance",MIN(1129,H2180,$C2180)*overallRate,MIN(1129,H2180)*overallRate))</f>
        <v>#VALUE!</v>
      </c>
      <c r="S2180" s="110" t="e">
        <f>IF(revenueReduction&gt;0.3,MAX(IF($B2180="Non - avec lien de dépendance",MIN(1129,I2180,$C2180)*overallRate,MIN(1129,I2180)*overallRate),ROUND(MAX(IF($B2180="Non - avec lien de dépendance",0,MIN((0.75*I2180),847)),MIN(I2180,(0.75*$C2180),847)),2)),IF($B2180="Non - avec lien de dépendance",MIN(1129,I2180,$C2180)*overallRate,MIN(1129,I2180)*overallRate))</f>
        <v>#VALUE!</v>
      </c>
      <c r="T2180" s="110" t="e">
        <f>IF(revenueReduction&gt;0.3,MAX(IF($B2180="Non - avec lien de dépendance",MIN(1129,J2180,$C2180)*overallRate,MIN(1129,J2180)*overallRate),ROUND(MAX(IF($B2180="Non - avec lien de dépendance",0,MIN((0.75*J2180),847)),MIN(J2180,(0.75*$C2180),847)),2)),IF($B2180="Non - avec lien de dépendance",MIN(1129,J2180,$C2180)*overallRate,MIN(1129,J2180)*overallRate))</f>
        <v>#VALUE!</v>
      </c>
      <c r="U2180" s="110" t="e">
        <f>IF(revenueReduction&gt;0.3,MAX(IF($B2180="Non - avec lien de dépendance",MIN(1129,K2180,$C2180)*overallRate,MIN(1129,K2180)*overallRate),ROUND(MAX(IF($B2180="Non - avec lien de dépendance",0,MIN((0.75*K2180),847)),MIN(K2180,(0.75*$C2180),847)),2)),IF($B2180="Non - avec lien de dépendance",MIN(1129,K2180,$C2180)*overallRate,MIN(1129,K2180)*overallRate))</f>
        <v>#VALUE!</v>
      </c>
    </row>
    <row r="2181" spans="12:21" x14ac:dyDescent="0.5">
      <c r="L2181" s="56" t="str">
        <f>IF(ISTEXT(overallRate),"Effectuez l’étape 1",IF(OR(COUNT($C2181,H2181)&lt;&gt;2,overallRate=0),0,IF(D2181="Oui",ROUND(MAX(IF($B2181="Non - avec lien de dépendance",0,MIN((0.75*H2181),847)),MIN(H2181,(0.75*$C2181),847)),2),R2181)))</f>
        <v>Effectuez l’étape 1</v>
      </c>
      <c r="M2181" s="56" t="str">
        <f>IF(ISTEXT(overallRate),"Effectuez l’étape 1",IF(OR(COUNT($C2181,I2181)&lt;&gt;2,overallRate=0),0,IF(E2181="Yes",ROUND(MAX(IF($B2181="Non - avec lien de dépendance",0,MIN((0.75*I2181),847)),MIN(I2181,(0.75*$C2181),847)),2),S2181)))</f>
        <v>Effectuez l’étape 1</v>
      </c>
      <c r="N2181" s="56" t="str">
        <f>IF(ISTEXT(overallRate),"Effectuez l’étape 1",IF(OR(COUNT($C2181,J2181)&lt;&gt;2,overallRate=0),0,IF(F2181="Yes",ROUND(MAX(IF($B2181="Non - avec lien de dépendance",0,MIN((0.75*J2181),847)),MIN(J2181,(0.75*$C2181),847)),2),T2181)))</f>
        <v>Effectuez l’étape 1</v>
      </c>
      <c r="O2181" s="56" t="str">
        <f>IF(ISTEXT(overallRate),"Effectuez l’étape 1",IF(OR(COUNT($C2181,K2181)&lt;&gt;2,overallRate=0),0,IF(G2181="Yes",ROUND(MAX(IF($B2181="Non - avec lien de dépendance",0,MIN((0.75*K2181),847)),MIN(K2181,(0.75*$C2181),847)),2),U2181)))</f>
        <v>Effectuez l’étape 1</v>
      </c>
      <c r="P2181" s="3">
        <f t="shared" si="33"/>
        <v>0</v>
      </c>
      <c r="R2181" s="110" t="e">
        <f>IF(revenueReduction&gt;0.3,MAX(IF($B2181="Non - avec lien de dépendance",MIN(1129,H2181,$C2181)*overallRate,MIN(1129,H2181)*overallRate),ROUND(MAX(IF($B2181="Non - avec lien de dépendance",0,MIN((0.75*H2181),847)),MIN(H2181,(0.75*$C2181),847)),2)),IF($B2181="Non - avec lien de dépendance",MIN(1129,H2181,$C2181)*overallRate,MIN(1129,H2181)*overallRate))</f>
        <v>#VALUE!</v>
      </c>
      <c r="S2181" s="110" t="e">
        <f>IF(revenueReduction&gt;0.3,MAX(IF($B2181="Non - avec lien de dépendance",MIN(1129,I2181,$C2181)*overallRate,MIN(1129,I2181)*overallRate),ROUND(MAX(IF($B2181="Non - avec lien de dépendance",0,MIN((0.75*I2181),847)),MIN(I2181,(0.75*$C2181),847)),2)),IF($B2181="Non - avec lien de dépendance",MIN(1129,I2181,$C2181)*overallRate,MIN(1129,I2181)*overallRate))</f>
        <v>#VALUE!</v>
      </c>
      <c r="T2181" s="110" t="e">
        <f>IF(revenueReduction&gt;0.3,MAX(IF($B2181="Non - avec lien de dépendance",MIN(1129,J2181,$C2181)*overallRate,MIN(1129,J2181)*overallRate),ROUND(MAX(IF($B2181="Non - avec lien de dépendance",0,MIN((0.75*J2181),847)),MIN(J2181,(0.75*$C2181),847)),2)),IF($B2181="Non - avec lien de dépendance",MIN(1129,J2181,$C2181)*overallRate,MIN(1129,J2181)*overallRate))</f>
        <v>#VALUE!</v>
      </c>
      <c r="U2181" s="110" t="e">
        <f>IF(revenueReduction&gt;0.3,MAX(IF($B2181="Non - avec lien de dépendance",MIN(1129,K2181,$C2181)*overallRate,MIN(1129,K2181)*overallRate),ROUND(MAX(IF($B2181="Non - avec lien de dépendance",0,MIN((0.75*K2181),847)),MIN(K2181,(0.75*$C2181),847)),2)),IF($B2181="Non - avec lien de dépendance",MIN(1129,K2181,$C2181)*overallRate,MIN(1129,K2181)*overallRate))</f>
        <v>#VALUE!</v>
      </c>
    </row>
    <row r="2182" spans="12:21" x14ac:dyDescent="0.5">
      <c r="L2182" s="56" t="str">
        <f>IF(ISTEXT(overallRate),"Effectuez l’étape 1",IF(OR(COUNT($C2182,H2182)&lt;&gt;2,overallRate=0),0,IF(D2182="Oui",ROUND(MAX(IF($B2182="Non - avec lien de dépendance",0,MIN((0.75*H2182),847)),MIN(H2182,(0.75*$C2182),847)),2),R2182)))</f>
        <v>Effectuez l’étape 1</v>
      </c>
      <c r="M2182" s="56" t="str">
        <f>IF(ISTEXT(overallRate),"Effectuez l’étape 1",IF(OR(COUNT($C2182,I2182)&lt;&gt;2,overallRate=0),0,IF(E2182="Yes",ROUND(MAX(IF($B2182="Non - avec lien de dépendance",0,MIN((0.75*I2182),847)),MIN(I2182,(0.75*$C2182),847)),2),S2182)))</f>
        <v>Effectuez l’étape 1</v>
      </c>
      <c r="N2182" s="56" t="str">
        <f>IF(ISTEXT(overallRate),"Effectuez l’étape 1",IF(OR(COUNT($C2182,J2182)&lt;&gt;2,overallRate=0),0,IF(F2182="Yes",ROUND(MAX(IF($B2182="Non - avec lien de dépendance",0,MIN((0.75*J2182),847)),MIN(J2182,(0.75*$C2182),847)),2),T2182)))</f>
        <v>Effectuez l’étape 1</v>
      </c>
      <c r="O2182" s="56" t="str">
        <f>IF(ISTEXT(overallRate),"Effectuez l’étape 1",IF(OR(COUNT($C2182,K2182)&lt;&gt;2,overallRate=0),0,IF(G2182="Yes",ROUND(MAX(IF($B2182="Non - avec lien de dépendance",0,MIN((0.75*K2182),847)),MIN(K2182,(0.75*$C2182),847)),2),U2182)))</f>
        <v>Effectuez l’étape 1</v>
      </c>
      <c r="P2182" s="3">
        <f t="shared" si="33"/>
        <v>0</v>
      </c>
      <c r="R2182" s="110" t="e">
        <f>IF(revenueReduction&gt;0.3,MAX(IF($B2182="Non - avec lien de dépendance",MIN(1129,H2182,$C2182)*overallRate,MIN(1129,H2182)*overallRate),ROUND(MAX(IF($B2182="Non - avec lien de dépendance",0,MIN((0.75*H2182),847)),MIN(H2182,(0.75*$C2182),847)),2)),IF($B2182="Non - avec lien de dépendance",MIN(1129,H2182,$C2182)*overallRate,MIN(1129,H2182)*overallRate))</f>
        <v>#VALUE!</v>
      </c>
      <c r="S2182" s="110" t="e">
        <f>IF(revenueReduction&gt;0.3,MAX(IF($B2182="Non - avec lien de dépendance",MIN(1129,I2182,$C2182)*overallRate,MIN(1129,I2182)*overallRate),ROUND(MAX(IF($B2182="Non - avec lien de dépendance",0,MIN((0.75*I2182),847)),MIN(I2182,(0.75*$C2182),847)),2)),IF($B2182="Non - avec lien de dépendance",MIN(1129,I2182,$C2182)*overallRate,MIN(1129,I2182)*overallRate))</f>
        <v>#VALUE!</v>
      </c>
      <c r="T2182" s="110" t="e">
        <f>IF(revenueReduction&gt;0.3,MAX(IF($B2182="Non - avec lien de dépendance",MIN(1129,J2182,$C2182)*overallRate,MIN(1129,J2182)*overallRate),ROUND(MAX(IF($B2182="Non - avec lien de dépendance",0,MIN((0.75*J2182),847)),MIN(J2182,(0.75*$C2182),847)),2)),IF($B2182="Non - avec lien de dépendance",MIN(1129,J2182,$C2182)*overallRate,MIN(1129,J2182)*overallRate))</f>
        <v>#VALUE!</v>
      </c>
      <c r="U2182" s="110" t="e">
        <f>IF(revenueReduction&gt;0.3,MAX(IF($B2182="Non - avec lien de dépendance",MIN(1129,K2182,$C2182)*overallRate,MIN(1129,K2182)*overallRate),ROUND(MAX(IF($B2182="Non - avec lien de dépendance",0,MIN((0.75*K2182),847)),MIN(K2182,(0.75*$C2182),847)),2)),IF($B2182="Non - avec lien de dépendance",MIN(1129,K2182,$C2182)*overallRate,MIN(1129,K2182)*overallRate))</f>
        <v>#VALUE!</v>
      </c>
    </row>
    <row r="2183" spans="12:21" x14ac:dyDescent="0.5">
      <c r="L2183" s="56" t="str">
        <f>IF(ISTEXT(overallRate),"Effectuez l’étape 1",IF(OR(COUNT($C2183,H2183)&lt;&gt;2,overallRate=0),0,IF(D2183="Oui",ROUND(MAX(IF($B2183="Non - avec lien de dépendance",0,MIN((0.75*H2183),847)),MIN(H2183,(0.75*$C2183),847)),2),R2183)))</f>
        <v>Effectuez l’étape 1</v>
      </c>
      <c r="M2183" s="56" t="str">
        <f>IF(ISTEXT(overallRate),"Effectuez l’étape 1",IF(OR(COUNT($C2183,I2183)&lt;&gt;2,overallRate=0),0,IF(E2183="Yes",ROUND(MAX(IF($B2183="Non - avec lien de dépendance",0,MIN((0.75*I2183),847)),MIN(I2183,(0.75*$C2183),847)),2),S2183)))</f>
        <v>Effectuez l’étape 1</v>
      </c>
      <c r="N2183" s="56" t="str">
        <f>IF(ISTEXT(overallRate),"Effectuez l’étape 1",IF(OR(COUNT($C2183,J2183)&lt;&gt;2,overallRate=0),0,IF(F2183="Yes",ROUND(MAX(IF($B2183="Non - avec lien de dépendance",0,MIN((0.75*J2183),847)),MIN(J2183,(0.75*$C2183),847)),2),T2183)))</f>
        <v>Effectuez l’étape 1</v>
      </c>
      <c r="O2183" s="56" t="str">
        <f>IF(ISTEXT(overallRate),"Effectuez l’étape 1",IF(OR(COUNT($C2183,K2183)&lt;&gt;2,overallRate=0),0,IF(G2183="Yes",ROUND(MAX(IF($B2183="Non - avec lien de dépendance",0,MIN((0.75*K2183),847)),MIN(K2183,(0.75*$C2183),847)),2),U2183)))</f>
        <v>Effectuez l’étape 1</v>
      </c>
      <c r="P2183" s="3">
        <f t="shared" ref="P2183:P2246" si="34">IF(AND(COUNT(C2183:K2183)&gt;0,OR(COUNT(C2183:K2183)&lt;&gt;5,ISBLANK(B2183))),"Fill out all amounts",SUM(L2183:O2183))</f>
        <v>0</v>
      </c>
      <c r="R2183" s="110" t="e">
        <f>IF(revenueReduction&gt;0.3,MAX(IF($B2183="Non - avec lien de dépendance",MIN(1129,H2183,$C2183)*overallRate,MIN(1129,H2183)*overallRate),ROUND(MAX(IF($B2183="Non - avec lien de dépendance",0,MIN((0.75*H2183),847)),MIN(H2183,(0.75*$C2183),847)),2)),IF($B2183="Non - avec lien de dépendance",MIN(1129,H2183,$C2183)*overallRate,MIN(1129,H2183)*overallRate))</f>
        <v>#VALUE!</v>
      </c>
      <c r="S2183" s="110" t="e">
        <f>IF(revenueReduction&gt;0.3,MAX(IF($B2183="Non - avec lien de dépendance",MIN(1129,I2183,$C2183)*overallRate,MIN(1129,I2183)*overallRate),ROUND(MAX(IF($B2183="Non - avec lien de dépendance",0,MIN((0.75*I2183),847)),MIN(I2183,(0.75*$C2183),847)),2)),IF($B2183="Non - avec lien de dépendance",MIN(1129,I2183,$C2183)*overallRate,MIN(1129,I2183)*overallRate))</f>
        <v>#VALUE!</v>
      </c>
      <c r="T2183" s="110" t="e">
        <f>IF(revenueReduction&gt;0.3,MAX(IF($B2183="Non - avec lien de dépendance",MIN(1129,J2183,$C2183)*overallRate,MIN(1129,J2183)*overallRate),ROUND(MAX(IF($B2183="Non - avec lien de dépendance",0,MIN((0.75*J2183),847)),MIN(J2183,(0.75*$C2183),847)),2)),IF($B2183="Non - avec lien de dépendance",MIN(1129,J2183,$C2183)*overallRate,MIN(1129,J2183)*overallRate))</f>
        <v>#VALUE!</v>
      </c>
      <c r="U2183" s="110" t="e">
        <f>IF(revenueReduction&gt;0.3,MAX(IF($B2183="Non - avec lien de dépendance",MIN(1129,K2183,$C2183)*overallRate,MIN(1129,K2183)*overallRate),ROUND(MAX(IF($B2183="Non - avec lien de dépendance",0,MIN((0.75*K2183),847)),MIN(K2183,(0.75*$C2183),847)),2)),IF($B2183="Non - avec lien de dépendance",MIN(1129,K2183,$C2183)*overallRate,MIN(1129,K2183)*overallRate))</f>
        <v>#VALUE!</v>
      </c>
    </row>
    <row r="2184" spans="12:21" x14ac:dyDescent="0.5">
      <c r="L2184" s="56" t="str">
        <f>IF(ISTEXT(overallRate),"Effectuez l’étape 1",IF(OR(COUNT($C2184,H2184)&lt;&gt;2,overallRate=0),0,IF(D2184="Oui",ROUND(MAX(IF($B2184="Non - avec lien de dépendance",0,MIN((0.75*H2184),847)),MIN(H2184,(0.75*$C2184),847)),2),R2184)))</f>
        <v>Effectuez l’étape 1</v>
      </c>
      <c r="M2184" s="56" t="str">
        <f>IF(ISTEXT(overallRate),"Effectuez l’étape 1",IF(OR(COUNT($C2184,I2184)&lt;&gt;2,overallRate=0),0,IF(E2184="Yes",ROUND(MAX(IF($B2184="Non - avec lien de dépendance",0,MIN((0.75*I2184),847)),MIN(I2184,(0.75*$C2184),847)),2),S2184)))</f>
        <v>Effectuez l’étape 1</v>
      </c>
      <c r="N2184" s="56" t="str">
        <f>IF(ISTEXT(overallRate),"Effectuez l’étape 1",IF(OR(COUNT($C2184,J2184)&lt;&gt;2,overallRate=0),0,IF(F2184="Yes",ROUND(MAX(IF($B2184="Non - avec lien de dépendance",0,MIN((0.75*J2184),847)),MIN(J2184,(0.75*$C2184),847)),2),T2184)))</f>
        <v>Effectuez l’étape 1</v>
      </c>
      <c r="O2184" s="56" t="str">
        <f>IF(ISTEXT(overallRate),"Effectuez l’étape 1",IF(OR(COUNT($C2184,K2184)&lt;&gt;2,overallRate=0),0,IF(G2184="Yes",ROUND(MAX(IF($B2184="Non - avec lien de dépendance",0,MIN((0.75*K2184),847)),MIN(K2184,(0.75*$C2184),847)),2),U2184)))</f>
        <v>Effectuez l’étape 1</v>
      </c>
      <c r="P2184" s="3">
        <f t="shared" si="34"/>
        <v>0</v>
      </c>
      <c r="R2184" s="110" t="e">
        <f>IF(revenueReduction&gt;0.3,MAX(IF($B2184="Non - avec lien de dépendance",MIN(1129,H2184,$C2184)*overallRate,MIN(1129,H2184)*overallRate),ROUND(MAX(IF($B2184="Non - avec lien de dépendance",0,MIN((0.75*H2184),847)),MIN(H2184,(0.75*$C2184),847)),2)),IF($B2184="Non - avec lien de dépendance",MIN(1129,H2184,$C2184)*overallRate,MIN(1129,H2184)*overallRate))</f>
        <v>#VALUE!</v>
      </c>
      <c r="S2184" s="110" t="e">
        <f>IF(revenueReduction&gt;0.3,MAX(IF($B2184="Non - avec lien de dépendance",MIN(1129,I2184,$C2184)*overallRate,MIN(1129,I2184)*overallRate),ROUND(MAX(IF($B2184="Non - avec lien de dépendance",0,MIN((0.75*I2184),847)),MIN(I2184,(0.75*$C2184),847)),2)),IF($B2184="Non - avec lien de dépendance",MIN(1129,I2184,$C2184)*overallRate,MIN(1129,I2184)*overallRate))</f>
        <v>#VALUE!</v>
      </c>
      <c r="T2184" s="110" t="e">
        <f>IF(revenueReduction&gt;0.3,MAX(IF($B2184="Non - avec lien de dépendance",MIN(1129,J2184,$C2184)*overallRate,MIN(1129,J2184)*overallRate),ROUND(MAX(IF($B2184="Non - avec lien de dépendance",0,MIN((0.75*J2184),847)),MIN(J2184,(0.75*$C2184),847)),2)),IF($B2184="Non - avec lien de dépendance",MIN(1129,J2184,$C2184)*overallRate,MIN(1129,J2184)*overallRate))</f>
        <v>#VALUE!</v>
      </c>
      <c r="U2184" s="110" t="e">
        <f>IF(revenueReduction&gt;0.3,MAX(IF($B2184="Non - avec lien de dépendance",MIN(1129,K2184,$C2184)*overallRate,MIN(1129,K2184)*overallRate),ROUND(MAX(IF($B2184="Non - avec lien de dépendance",0,MIN((0.75*K2184),847)),MIN(K2184,(0.75*$C2184),847)),2)),IF($B2184="Non - avec lien de dépendance",MIN(1129,K2184,$C2184)*overallRate,MIN(1129,K2184)*overallRate))</f>
        <v>#VALUE!</v>
      </c>
    </row>
    <row r="2185" spans="12:21" x14ac:dyDescent="0.5">
      <c r="L2185" s="56" t="str">
        <f>IF(ISTEXT(overallRate),"Effectuez l’étape 1",IF(OR(COUNT($C2185,H2185)&lt;&gt;2,overallRate=0),0,IF(D2185="Oui",ROUND(MAX(IF($B2185="Non - avec lien de dépendance",0,MIN((0.75*H2185),847)),MIN(H2185,(0.75*$C2185),847)),2),R2185)))</f>
        <v>Effectuez l’étape 1</v>
      </c>
      <c r="M2185" s="56" t="str">
        <f>IF(ISTEXT(overallRate),"Effectuez l’étape 1",IF(OR(COUNT($C2185,I2185)&lt;&gt;2,overallRate=0),0,IF(E2185="Yes",ROUND(MAX(IF($B2185="Non - avec lien de dépendance",0,MIN((0.75*I2185),847)),MIN(I2185,(0.75*$C2185),847)),2),S2185)))</f>
        <v>Effectuez l’étape 1</v>
      </c>
      <c r="N2185" s="56" t="str">
        <f>IF(ISTEXT(overallRate),"Effectuez l’étape 1",IF(OR(COUNT($C2185,J2185)&lt;&gt;2,overallRate=0),0,IF(F2185="Yes",ROUND(MAX(IF($B2185="Non - avec lien de dépendance",0,MIN((0.75*J2185),847)),MIN(J2185,(0.75*$C2185),847)),2),T2185)))</f>
        <v>Effectuez l’étape 1</v>
      </c>
      <c r="O2185" s="56" t="str">
        <f>IF(ISTEXT(overallRate),"Effectuez l’étape 1",IF(OR(COUNT($C2185,K2185)&lt;&gt;2,overallRate=0),0,IF(G2185="Yes",ROUND(MAX(IF($B2185="Non - avec lien de dépendance",0,MIN((0.75*K2185),847)),MIN(K2185,(0.75*$C2185),847)),2),U2185)))</f>
        <v>Effectuez l’étape 1</v>
      </c>
      <c r="P2185" s="3">
        <f t="shared" si="34"/>
        <v>0</v>
      </c>
      <c r="R2185" s="110" t="e">
        <f>IF(revenueReduction&gt;0.3,MAX(IF($B2185="Non - avec lien de dépendance",MIN(1129,H2185,$C2185)*overallRate,MIN(1129,H2185)*overallRate),ROUND(MAX(IF($B2185="Non - avec lien de dépendance",0,MIN((0.75*H2185),847)),MIN(H2185,(0.75*$C2185),847)),2)),IF($B2185="Non - avec lien de dépendance",MIN(1129,H2185,$C2185)*overallRate,MIN(1129,H2185)*overallRate))</f>
        <v>#VALUE!</v>
      </c>
      <c r="S2185" s="110" t="e">
        <f>IF(revenueReduction&gt;0.3,MAX(IF($B2185="Non - avec lien de dépendance",MIN(1129,I2185,$C2185)*overallRate,MIN(1129,I2185)*overallRate),ROUND(MAX(IF($B2185="Non - avec lien de dépendance",0,MIN((0.75*I2185),847)),MIN(I2185,(0.75*$C2185),847)),2)),IF($B2185="Non - avec lien de dépendance",MIN(1129,I2185,$C2185)*overallRate,MIN(1129,I2185)*overallRate))</f>
        <v>#VALUE!</v>
      </c>
      <c r="T2185" s="110" t="e">
        <f>IF(revenueReduction&gt;0.3,MAX(IF($B2185="Non - avec lien de dépendance",MIN(1129,J2185,$C2185)*overallRate,MIN(1129,J2185)*overallRate),ROUND(MAX(IF($B2185="Non - avec lien de dépendance",0,MIN((0.75*J2185),847)),MIN(J2185,(0.75*$C2185),847)),2)),IF($B2185="Non - avec lien de dépendance",MIN(1129,J2185,$C2185)*overallRate,MIN(1129,J2185)*overallRate))</f>
        <v>#VALUE!</v>
      </c>
      <c r="U2185" s="110" t="e">
        <f>IF(revenueReduction&gt;0.3,MAX(IF($B2185="Non - avec lien de dépendance",MIN(1129,K2185,$C2185)*overallRate,MIN(1129,K2185)*overallRate),ROUND(MAX(IF($B2185="Non - avec lien de dépendance",0,MIN((0.75*K2185),847)),MIN(K2185,(0.75*$C2185),847)),2)),IF($B2185="Non - avec lien de dépendance",MIN(1129,K2185,$C2185)*overallRate,MIN(1129,K2185)*overallRate))</f>
        <v>#VALUE!</v>
      </c>
    </row>
    <row r="2186" spans="12:21" x14ac:dyDescent="0.5">
      <c r="L2186" s="56" t="str">
        <f>IF(ISTEXT(overallRate),"Effectuez l’étape 1",IF(OR(COUNT($C2186,H2186)&lt;&gt;2,overallRate=0),0,IF(D2186="Oui",ROUND(MAX(IF($B2186="Non - avec lien de dépendance",0,MIN((0.75*H2186),847)),MIN(H2186,(0.75*$C2186),847)),2),R2186)))</f>
        <v>Effectuez l’étape 1</v>
      </c>
      <c r="M2186" s="56" t="str">
        <f>IF(ISTEXT(overallRate),"Effectuez l’étape 1",IF(OR(COUNT($C2186,I2186)&lt;&gt;2,overallRate=0),0,IF(E2186="Yes",ROUND(MAX(IF($B2186="Non - avec lien de dépendance",0,MIN((0.75*I2186),847)),MIN(I2186,(0.75*$C2186),847)),2),S2186)))</f>
        <v>Effectuez l’étape 1</v>
      </c>
      <c r="N2186" s="56" t="str">
        <f>IF(ISTEXT(overallRate),"Effectuez l’étape 1",IF(OR(COUNT($C2186,J2186)&lt;&gt;2,overallRate=0),0,IF(F2186="Yes",ROUND(MAX(IF($B2186="Non - avec lien de dépendance",0,MIN((0.75*J2186),847)),MIN(J2186,(0.75*$C2186),847)),2),T2186)))</f>
        <v>Effectuez l’étape 1</v>
      </c>
      <c r="O2186" s="56" t="str">
        <f>IF(ISTEXT(overallRate),"Effectuez l’étape 1",IF(OR(COUNT($C2186,K2186)&lt;&gt;2,overallRate=0),0,IF(G2186="Yes",ROUND(MAX(IF($B2186="Non - avec lien de dépendance",0,MIN((0.75*K2186),847)),MIN(K2186,(0.75*$C2186),847)),2),U2186)))</f>
        <v>Effectuez l’étape 1</v>
      </c>
      <c r="P2186" s="3">
        <f t="shared" si="34"/>
        <v>0</v>
      </c>
      <c r="R2186" s="110" t="e">
        <f>IF(revenueReduction&gt;0.3,MAX(IF($B2186="Non - avec lien de dépendance",MIN(1129,H2186,$C2186)*overallRate,MIN(1129,H2186)*overallRate),ROUND(MAX(IF($B2186="Non - avec lien de dépendance",0,MIN((0.75*H2186),847)),MIN(H2186,(0.75*$C2186),847)),2)),IF($B2186="Non - avec lien de dépendance",MIN(1129,H2186,$C2186)*overallRate,MIN(1129,H2186)*overallRate))</f>
        <v>#VALUE!</v>
      </c>
      <c r="S2186" s="110" t="e">
        <f>IF(revenueReduction&gt;0.3,MAX(IF($B2186="Non - avec lien de dépendance",MIN(1129,I2186,$C2186)*overallRate,MIN(1129,I2186)*overallRate),ROUND(MAX(IF($B2186="Non - avec lien de dépendance",0,MIN((0.75*I2186),847)),MIN(I2186,(0.75*$C2186),847)),2)),IF($B2186="Non - avec lien de dépendance",MIN(1129,I2186,$C2186)*overallRate,MIN(1129,I2186)*overallRate))</f>
        <v>#VALUE!</v>
      </c>
      <c r="T2186" s="110" t="e">
        <f>IF(revenueReduction&gt;0.3,MAX(IF($B2186="Non - avec lien de dépendance",MIN(1129,J2186,$C2186)*overallRate,MIN(1129,J2186)*overallRate),ROUND(MAX(IF($B2186="Non - avec lien de dépendance",0,MIN((0.75*J2186),847)),MIN(J2186,(0.75*$C2186),847)),2)),IF($B2186="Non - avec lien de dépendance",MIN(1129,J2186,$C2186)*overallRate,MIN(1129,J2186)*overallRate))</f>
        <v>#VALUE!</v>
      </c>
      <c r="U2186" s="110" t="e">
        <f>IF(revenueReduction&gt;0.3,MAX(IF($B2186="Non - avec lien de dépendance",MIN(1129,K2186,$C2186)*overallRate,MIN(1129,K2186)*overallRate),ROUND(MAX(IF($B2186="Non - avec lien de dépendance",0,MIN((0.75*K2186),847)),MIN(K2186,(0.75*$C2186),847)),2)),IF($B2186="Non - avec lien de dépendance",MIN(1129,K2186,$C2186)*overallRate,MIN(1129,K2186)*overallRate))</f>
        <v>#VALUE!</v>
      </c>
    </row>
    <row r="2187" spans="12:21" x14ac:dyDescent="0.5">
      <c r="L2187" s="56" t="str">
        <f>IF(ISTEXT(overallRate),"Effectuez l’étape 1",IF(OR(COUNT($C2187,H2187)&lt;&gt;2,overallRate=0),0,IF(D2187="Oui",ROUND(MAX(IF($B2187="Non - avec lien de dépendance",0,MIN((0.75*H2187),847)),MIN(H2187,(0.75*$C2187),847)),2),R2187)))</f>
        <v>Effectuez l’étape 1</v>
      </c>
      <c r="M2187" s="56" t="str">
        <f>IF(ISTEXT(overallRate),"Effectuez l’étape 1",IF(OR(COUNT($C2187,I2187)&lt;&gt;2,overallRate=0),0,IF(E2187="Yes",ROUND(MAX(IF($B2187="Non - avec lien de dépendance",0,MIN((0.75*I2187),847)),MIN(I2187,(0.75*$C2187),847)),2),S2187)))</f>
        <v>Effectuez l’étape 1</v>
      </c>
      <c r="N2187" s="56" t="str">
        <f>IF(ISTEXT(overallRate),"Effectuez l’étape 1",IF(OR(COUNT($C2187,J2187)&lt;&gt;2,overallRate=0),0,IF(F2187="Yes",ROUND(MAX(IF($B2187="Non - avec lien de dépendance",0,MIN((0.75*J2187),847)),MIN(J2187,(0.75*$C2187),847)),2),T2187)))</f>
        <v>Effectuez l’étape 1</v>
      </c>
      <c r="O2187" s="56" t="str">
        <f>IF(ISTEXT(overallRate),"Effectuez l’étape 1",IF(OR(COUNT($C2187,K2187)&lt;&gt;2,overallRate=0),0,IF(G2187="Yes",ROUND(MAX(IF($B2187="Non - avec lien de dépendance",0,MIN((0.75*K2187),847)),MIN(K2187,(0.75*$C2187),847)),2),U2187)))</f>
        <v>Effectuez l’étape 1</v>
      </c>
      <c r="P2187" s="3">
        <f t="shared" si="34"/>
        <v>0</v>
      </c>
      <c r="R2187" s="110" t="e">
        <f>IF(revenueReduction&gt;0.3,MAX(IF($B2187="Non - avec lien de dépendance",MIN(1129,H2187,$C2187)*overallRate,MIN(1129,H2187)*overallRate),ROUND(MAX(IF($B2187="Non - avec lien de dépendance",0,MIN((0.75*H2187),847)),MIN(H2187,(0.75*$C2187),847)),2)),IF($B2187="Non - avec lien de dépendance",MIN(1129,H2187,$C2187)*overallRate,MIN(1129,H2187)*overallRate))</f>
        <v>#VALUE!</v>
      </c>
      <c r="S2187" s="110" t="e">
        <f>IF(revenueReduction&gt;0.3,MAX(IF($B2187="Non - avec lien de dépendance",MIN(1129,I2187,$C2187)*overallRate,MIN(1129,I2187)*overallRate),ROUND(MAX(IF($B2187="Non - avec lien de dépendance",0,MIN((0.75*I2187),847)),MIN(I2187,(0.75*$C2187),847)),2)),IF($B2187="Non - avec lien de dépendance",MIN(1129,I2187,$C2187)*overallRate,MIN(1129,I2187)*overallRate))</f>
        <v>#VALUE!</v>
      </c>
      <c r="T2187" s="110" t="e">
        <f>IF(revenueReduction&gt;0.3,MAX(IF($B2187="Non - avec lien de dépendance",MIN(1129,J2187,$C2187)*overallRate,MIN(1129,J2187)*overallRate),ROUND(MAX(IF($B2187="Non - avec lien de dépendance",0,MIN((0.75*J2187),847)),MIN(J2187,(0.75*$C2187),847)),2)),IF($B2187="Non - avec lien de dépendance",MIN(1129,J2187,$C2187)*overallRate,MIN(1129,J2187)*overallRate))</f>
        <v>#VALUE!</v>
      </c>
      <c r="U2187" s="110" t="e">
        <f>IF(revenueReduction&gt;0.3,MAX(IF($B2187="Non - avec lien de dépendance",MIN(1129,K2187,$C2187)*overallRate,MIN(1129,K2187)*overallRate),ROUND(MAX(IF($B2187="Non - avec lien de dépendance",0,MIN((0.75*K2187),847)),MIN(K2187,(0.75*$C2187),847)),2)),IF($B2187="Non - avec lien de dépendance",MIN(1129,K2187,$C2187)*overallRate,MIN(1129,K2187)*overallRate))</f>
        <v>#VALUE!</v>
      </c>
    </row>
    <row r="2188" spans="12:21" x14ac:dyDescent="0.5">
      <c r="L2188" s="56" t="str">
        <f>IF(ISTEXT(overallRate),"Effectuez l’étape 1",IF(OR(COUNT($C2188,H2188)&lt;&gt;2,overallRate=0),0,IF(D2188="Oui",ROUND(MAX(IF($B2188="Non - avec lien de dépendance",0,MIN((0.75*H2188),847)),MIN(H2188,(0.75*$C2188),847)),2),R2188)))</f>
        <v>Effectuez l’étape 1</v>
      </c>
      <c r="M2188" s="56" t="str">
        <f>IF(ISTEXT(overallRate),"Effectuez l’étape 1",IF(OR(COUNT($C2188,I2188)&lt;&gt;2,overallRate=0),0,IF(E2188="Yes",ROUND(MAX(IF($B2188="Non - avec lien de dépendance",0,MIN((0.75*I2188),847)),MIN(I2188,(0.75*$C2188),847)),2),S2188)))</f>
        <v>Effectuez l’étape 1</v>
      </c>
      <c r="N2188" s="56" t="str">
        <f>IF(ISTEXT(overallRate),"Effectuez l’étape 1",IF(OR(COUNT($C2188,J2188)&lt;&gt;2,overallRate=0),0,IF(F2188="Yes",ROUND(MAX(IF($B2188="Non - avec lien de dépendance",0,MIN((0.75*J2188),847)),MIN(J2188,(0.75*$C2188),847)),2),T2188)))</f>
        <v>Effectuez l’étape 1</v>
      </c>
      <c r="O2188" s="56" t="str">
        <f>IF(ISTEXT(overallRate),"Effectuez l’étape 1",IF(OR(COUNT($C2188,K2188)&lt;&gt;2,overallRate=0),0,IF(G2188="Yes",ROUND(MAX(IF($B2188="Non - avec lien de dépendance",0,MIN((0.75*K2188),847)),MIN(K2188,(0.75*$C2188),847)),2),U2188)))</f>
        <v>Effectuez l’étape 1</v>
      </c>
      <c r="P2188" s="3">
        <f t="shared" si="34"/>
        <v>0</v>
      </c>
      <c r="R2188" s="110" t="e">
        <f>IF(revenueReduction&gt;0.3,MAX(IF($B2188="Non - avec lien de dépendance",MIN(1129,H2188,$C2188)*overallRate,MIN(1129,H2188)*overallRate),ROUND(MAX(IF($B2188="Non - avec lien de dépendance",0,MIN((0.75*H2188),847)),MIN(H2188,(0.75*$C2188),847)),2)),IF($B2188="Non - avec lien de dépendance",MIN(1129,H2188,$C2188)*overallRate,MIN(1129,H2188)*overallRate))</f>
        <v>#VALUE!</v>
      </c>
      <c r="S2188" s="110" t="e">
        <f>IF(revenueReduction&gt;0.3,MAX(IF($B2188="Non - avec lien de dépendance",MIN(1129,I2188,$C2188)*overallRate,MIN(1129,I2188)*overallRate),ROUND(MAX(IF($B2188="Non - avec lien de dépendance",0,MIN((0.75*I2188),847)),MIN(I2188,(0.75*$C2188),847)),2)),IF($B2188="Non - avec lien de dépendance",MIN(1129,I2188,$C2188)*overallRate,MIN(1129,I2188)*overallRate))</f>
        <v>#VALUE!</v>
      </c>
      <c r="T2188" s="110" t="e">
        <f>IF(revenueReduction&gt;0.3,MAX(IF($B2188="Non - avec lien de dépendance",MIN(1129,J2188,$C2188)*overallRate,MIN(1129,J2188)*overallRate),ROUND(MAX(IF($B2188="Non - avec lien de dépendance",0,MIN((0.75*J2188),847)),MIN(J2188,(0.75*$C2188),847)),2)),IF($B2188="Non - avec lien de dépendance",MIN(1129,J2188,$C2188)*overallRate,MIN(1129,J2188)*overallRate))</f>
        <v>#VALUE!</v>
      </c>
      <c r="U2188" s="110" t="e">
        <f>IF(revenueReduction&gt;0.3,MAX(IF($B2188="Non - avec lien de dépendance",MIN(1129,K2188,$C2188)*overallRate,MIN(1129,K2188)*overallRate),ROUND(MAX(IF($B2188="Non - avec lien de dépendance",0,MIN((0.75*K2188),847)),MIN(K2188,(0.75*$C2188),847)),2)),IF($B2188="Non - avec lien de dépendance",MIN(1129,K2188,$C2188)*overallRate,MIN(1129,K2188)*overallRate))</f>
        <v>#VALUE!</v>
      </c>
    </row>
    <row r="2189" spans="12:21" x14ac:dyDescent="0.5">
      <c r="L2189" s="56" t="str">
        <f>IF(ISTEXT(overallRate),"Effectuez l’étape 1",IF(OR(COUNT($C2189,H2189)&lt;&gt;2,overallRate=0),0,IF(D2189="Oui",ROUND(MAX(IF($B2189="Non - avec lien de dépendance",0,MIN((0.75*H2189),847)),MIN(H2189,(0.75*$C2189),847)),2),R2189)))</f>
        <v>Effectuez l’étape 1</v>
      </c>
      <c r="M2189" s="56" t="str">
        <f>IF(ISTEXT(overallRate),"Effectuez l’étape 1",IF(OR(COUNT($C2189,I2189)&lt;&gt;2,overallRate=0),0,IF(E2189="Yes",ROUND(MAX(IF($B2189="Non - avec lien de dépendance",0,MIN((0.75*I2189),847)),MIN(I2189,(0.75*$C2189),847)),2),S2189)))</f>
        <v>Effectuez l’étape 1</v>
      </c>
      <c r="N2189" s="56" t="str">
        <f>IF(ISTEXT(overallRate),"Effectuez l’étape 1",IF(OR(COUNT($C2189,J2189)&lt;&gt;2,overallRate=0),0,IF(F2189="Yes",ROUND(MAX(IF($B2189="Non - avec lien de dépendance",0,MIN((0.75*J2189),847)),MIN(J2189,(0.75*$C2189),847)),2),T2189)))</f>
        <v>Effectuez l’étape 1</v>
      </c>
      <c r="O2189" s="56" t="str">
        <f>IF(ISTEXT(overallRate),"Effectuez l’étape 1",IF(OR(COUNT($C2189,K2189)&lt;&gt;2,overallRate=0),0,IF(G2189="Yes",ROUND(MAX(IF($B2189="Non - avec lien de dépendance",0,MIN((0.75*K2189),847)),MIN(K2189,(0.75*$C2189),847)),2),U2189)))</f>
        <v>Effectuez l’étape 1</v>
      </c>
      <c r="P2189" s="3">
        <f t="shared" si="34"/>
        <v>0</v>
      </c>
      <c r="R2189" s="110" t="e">
        <f>IF(revenueReduction&gt;0.3,MAX(IF($B2189="Non - avec lien de dépendance",MIN(1129,H2189,$C2189)*overallRate,MIN(1129,H2189)*overallRate),ROUND(MAX(IF($B2189="Non - avec lien de dépendance",0,MIN((0.75*H2189),847)),MIN(H2189,(0.75*$C2189),847)),2)),IF($B2189="Non - avec lien de dépendance",MIN(1129,H2189,$C2189)*overallRate,MIN(1129,H2189)*overallRate))</f>
        <v>#VALUE!</v>
      </c>
      <c r="S2189" s="110" t="e">
        <f>IF(revenueReduction&gt;0.3,MAX(IF($B2189="Non - avec lien de dépendance",MIN(1129,I2189,$C2189)*overallRate,MIN(1129,I2189)*overallRate),ROUND(MAX(IF($B2189="Non - avec lien de dépendance",0,MIN((0.75*I2189),847)),MIN(I2189,(0.75*$C2189),847)),2)),IF($B2189="Non - avec lien de dépendance",MIN(1129,I2189,$C2189)*overallRate,MIN(1129,I2189)*overallRate))</f>
        <v>#VALUE!</v>
      </c>
      <c r="T2189" s="110" t="e">
        <f>IF(revenueReduction&gt;0.3,MAX(IF($B2189="Non - avec lien de dépendance",MIN(1129,J2189,$C2189)*overallRate,MIN(1129,J2189)*overallRate),ROUND(MAX(IF($B2189="Non - avec lien de dépendance",0,MIN((0.75*J2189),847)),MIN(J2189,(0.75*$C2189),847)),2)),IF($B2189="Non - avec lien de dépendance",MIN(1129,J2189,$C2189)*overallRate,MIN(1129,J2189)*overallRate))</f>
        <v>#VALUE!</v>
      </c>
      <c r="U2189" s="110" t="e">
        <f>IF(revenueReduction&gt;0.3,MAX(IF($B2189="Non - avec lien de dépendance",MIN(1129,K2189,$C2189)*overallRate,MIN(1129,K2189)*overallRate),ROUND(MAX(IF($B2189="Non - avec lien de dépendance",0,MIN((0.75*K2189),847)),MIN(K2189,(0.75*$C2189),847)),2)),IF($B2189="Non - avec lien de dépendance",MIN(1129,K2189,$C2189)*overallRate,MIN(1129,K2189)*overallRate))</f>
        <v>#VALUE!</v>
      </c>
    </row>
    <row r="2190" spans="12:21" x14ac:dyDescent="0.5">
      <c r="L2190" s="56" t="str">
        <f>IF(ISTEXT(overallRate),"Effectuez l’étape 1",IF(OR(COUNT($C2190,H2190)&lt;&gt;2,overallRate=0),0,IF(D2190="Oui",ROUND(MAX(IF($B2190="Non - avec lien de dépendance",0,MIN((0.75*H2190),847)),MIN(H2190,(0.75*$C2190),847)),2),R2190)))</f>
        <v>Effectuez l’étape 1</v>
      </c>
      <c r="M2190" s="56" t="str">
        <f>IF(ISTEXT(overallRate),"Effectuez l’étape 1",IF(OR(COUNT($C2190,I2190)&lt;&gt;2,overallRate=0),0,IF(E2190="Yes",ROUND(MAX(IF($B2190="Non - avec lien de dépendance",0,MIN((0.75*I2190),847)),MIN(I2190,(0.75*$C2190),847)),2),S2190)))</f>
        <v>Effectuez l’étape 1</v>
      </c>
      <c r="N2190" s="56" t="str">
        <f>IF(ISTEXT(overallRate),"Effectuez l’étape 1",IF(OR(COUNT($C2190,J2190)&lt;&gt;2,overallRate=0),0,IF(F2190="Yes",ROUND(MAX(IF($B2190="Non - avec lien de dépendance",0,MIN((0.75*J2190),847)),MIN(J2190,(0.75*$C2190),847)),2),T2190)))</f>
        <v>Effectuez l’étape 1</v>
      </c>
      <c r="O2190" s="56" t="str">
        <f>IF(ISTEXT(overallRate),"Effectuez l’étape 1",IF(OR(COUNT($C2190,K2190)&lt;&gt;2,overallRate=0),0,IF(G2190="Yes",ROUND(MAX(IF($B2190="Non - avec lien de dépendance",0,MIN((0.75*K2190),847)),MIN(K2190,(0.75*$C2190),847)),2),U2190)))</f>
        <v>Effectuez l’étape 1</v>
      </c>
      <c r="P2190" s="3">
        <f t="shared" si="34"/>
        <v>0</v>
      </c>
      <c r="R2190" s="110" t="e">
        <f>IF(revenueReduction&gt;0.3,MAX(IF($B2190="Non - avec lien de dépendance",MIN(1129,H2190,$C2190)*overallRate,MIN(1129,H2190)*overallRate),ROUND(MAX(IF($B2190="Non - avec lien de dépendance",0,MIN((0.75*H2190),847)),MIN(H2190,(0.75*$C2190),847)),2)),IF($B2190="Non - avec lien de dépendance",MIN(1129,H2190,$C2190)*overallRate,MIN(1129,H2190)*overallRate))</f>
        <v>#VALUE!</v>
      </c>
      <c r="S2190" s="110" t="e">
        <f>IF(revenueReduction&gt;0.3,MAX(IF($B2190="Non - avec lien de dépendance",MIN(1129,I2190,$C2190)*overallRate,MIN(1129,I2190)*overallRate),ROUND(MAX(IF($B2190="Non - avec lien de dépendance",0,MIN((0.75*I2190),847)),MIN(I2190,(0.75*$C2190),847)),2)),IF($B2190="Non - avec lien de dépendance",MIN(1129,I2190,$C2190)*overallRate,MIN(1129,I2190)*overallRate))</f>
        <v>#VALUE!</v>
      </c>
      <c r="T2190" s="110" t="e">
        <f>IF(revenueReduction&gt;0.3,MAX(IF($B2190="Non - avec lien de dépendance",MIN(1129,J2190,$C2190)*overallRate,MIN(1129,J2190)*overallRate),ROUND(MAX(IF($B2190="Non - avec lien de dépendance",0,MIN((0.75*J2190),847)),MIN(J2190,(0.75*$C2190),847)),2)),IF($B2190="Non - avec lien de dépendance",MIN(1129,J2190,$C2190)*overallRate,MIN(1129,J2190)*overallRate))</f>
        <v>#VALUE!</v>
      </c>
      <c r="U2190" s="110" t="e">
        <f>IF(revenueReduction&gt;0.3,MAX(IF($B2190="Non - avec lien de dépendance",MIN(1129,K2190,$C2190)*overallRate,MIN(1129,K2190)*overallRate),ROUND(MAX(IF($B2190="Non - avec lien de dépendance",0,MIN((0.75*K2190),847)),MIN(K2190,(0.75*$C2190),847)),2)),IF($B2190="Non - avec lien de dépendance",MIN(1129,K2190,$C2190)*overallRate,MIN(1129,K2190)*overallRate))</f>
        <v>#VALUE!</v>
      </c>
    </row>
    <row r="2191" spans="12:21" x14ac:dyDescent="0.5">
      <c r="L2191" s="56" t="str">
        <f>IF(ISTEXT(overallRate),"Effectuez l’étape 1",IF(OR(COUNT($C2191,H2191)&lt;&gt;2,overallRate=0),0,IF(D2191="Oui",ROUND(MAX(IF($B2191="Non - avec lien de dépendance",0,MIN((0.75*H2191),847)),MIN(H2191,(0.75*$C2191),847)),2),R2191)))</f>
        <v>Effectuez l’étape 1</v>
      </c>
      <c r="M2191" s="56" t="str">
        <f>IF(ISTEXT(overallRate),"Effectuez l’étape 1",IF(OR(COUNT($C2191,I2191)&lt;&gt;2,overallRate=0),0,IF(E2191="Yes",ROUND(MAX(IF($B2191="Non - avec lien de dépendance",0,MIN((0.75*I2191),847)),MIN(I2191,(0.75*$C2191),847)),2),S2191)))</f>
        <v>Effectuez l’étape 1</v>
      </c>
      <c r="N2191" s="56" t="str">
        <f>IF(ISTEXT(overallRate),"Effectuez l’étape 1",IF(OR(COUNT($C2191,J2191)&lt;&gt;2,overallRate=0),0,IF(F2191="Yes",ROUND(MAX(IF($B2191="Non - avec lien de dépendance",0,MIN((0.75*J2191),847)),MIN(J2191,(0.75*$C2191),847)),2),T2191)))</f>
        <v>Effectuez l’étape 1</v>
      </c>
      <c r="O2191" s="56" t="str">
        <f>IF(ISTEXT(overallRate),"Effectuez l’étape 1",IF(OR(COUNT($C2191,K2191)&lt;&gt;2,overallRate=0),0,IF(G2191="Yes",ROUND(MAX(IF($B2191="Non - avec lien de dépendance",0,MIN((0.75*K2191),847)),MIN(K2191,(0.75*$C2191),847)),2),U2191)))</f>
        <v>Effectuez l’étape 1</v>
      </c>
      <c r="P2191" s="3">
        <f t="shared" si="34"/>
        <v>0</v>
      </c>
      <c r="R2191" s="110" t="e">
        <f>IF(revenueReduction&gt;0.3,MAX(IF($B2191="Non - avec lien de dépendance",MIN(1129,H2191,$C2191)*overallRate,MIN(1129,H2191)*overallRate),ROUND(MAX(IF($B2191="Non - avec lien de dépendance",0,MIN((0.75*H2191),847)),MIN(H2191,(0.75*$C2191),847)),2)),IF($B2191="Non - avec lien de dépendance",MIN(1129,H2191,$C2191)*overallRate,MIN(1129,H2191)*overallRate))</f>
        <v>#VALUE!</v>
      </c>
      <c r="S2191" s="110" t="e">
        <f>IF(revenueReduction&gt;0.3,MAX(IF($B2191="Non - avec lien de dépendance",MIN(1129,I2191,$C2191)*overallRate,MIN(1129,I2191)*overallRate),ROUND(MAX(IF($B2191="Non - avec lien de dépendance",0,MIN((0.75*I2191),847)),MIN(I2191,(0.75*$C2191),847)),2)),IF($B2191="Non - avec lien de dépendance",MIN(1129,I2191,$C2191)*overallRate,MIN(1129,I2191)*overallRate))</f>
        <v>#VALUE!</v>
      </c>
      <c r="T2191" s="110" t="e">
        <f>IF(revenueReduction&gt;0.3,MAX(IF($B2191="Non - avec lien de dépendance",MIN(1129,J2191,$C2191)*overallRate,MIN(1129,J2191)*overallRate),ROUND(MAX(IF($B2191="Non - avec lien de dépendance",0,MIN((0.75*J2191),847)),MIN(J2191,(0.75*$C2191),847)),2)),IF($B2191="Non - avec lien de dépendance",MIN(1129,J2191,$C2191)*overallRate,MIN(1129,J2191)*overallRate))</f>
        <v>#VALUE!</v>
      </c>
      <c r="U2191" s="110" t="e">
        <f>IF(revenueReduction&gt;0.3,MAX(IF($B2191="Non - avec lien de dépendance",MIN(1129,K2191,$C2191)*overallRate,MIN(1129,K2191)*overallRate),ROUND(MAX(IF($B2191="Non - avec lien de dépendance",0,MIN((0.75*K2191),847)),MIN(K2191,(0.75*$C2191),847)),2)),IF($B2191="Non - avec lien de dépendance",MIN(1129,K2191,$C2191)*overallRate,MIN(1129,K2191)*overallRate))</f>
        <v>#VALUE!</v>
      </c>
    </row>
    <row r="2192" spans="12:21" x14ac:dyDescent="0.5">
      <c r="L2192" s="56" t="str">
        <f>IF(ISTEXT(overallRate),"Effectuez l’étape 1",IF(OR(COUNT($C2192,H2192)&lt;&gt;2,overallRate=0),0,IF(D2192="Oui",ROUND(MAX(IF($B2192="Non - avec lien de dépendance",0,MIN((0.75*H2192),847)),MIN(H2192,(0.75*$C2192),847)),2),R2192)))</f>
        <v>Effectuez l’étape 1</v>
      </c>
      <c r="M2192" s="56" t="str">
        <f>IF(ISTEXT(overallRate),"Effectuez l’étape 1",IF(OR(COUNT($C2192,I2192)&lt;&gt;2,overallRate=0),0,IF(E2192="Yes",ROUND(MAX(IF($B2192="Non - avec lien de dépendance",0,MIN((0.75*I2192),847)),MIN(I2192,(0.75*$C2192),847)),2),S2192)))</f>
        <v>Effectuez l’étape 1</v>
      </c>
      <c r="N2192" s="56" t="str">
        <f>IF(ISTEXT(overallRate),"Effectuez l’étape 1",IF(OR(COUNT($C2192,J2192)&lt;&gt;2,overallRate=0),0,IF(F2192="Yes",ROUND(MAX(IF($B2192="Non - avec lien de dépendance",0,MIN((0.75*J2192),847)),MIN(J2192,(0.75*$C2192),847)),2),T2192)))</f>
        <v>Effectuez l’étape 1</v>
      </c>
      <c r="O2192" s="56" t="str">
        <f>IF(ISTEXT(overallRate),"Effectuez l’étape 1",IF(OR(COUNT($C2192,K2192)&lt;&gt;2,overallRate=0),0,IF(G2192="Yes",ROUND(MAX(IF($B2192="Non - avec lien de dépendance",0,MIN((0.75*K2192),847)),MIN(K2192,(0.75*$C2192),847)),2),U2192)))</f>
        <v>Effectuez l’étape 1</v>
      </c>
      <c r="P2192" s="3">
        <f t="shared" si="34"/>
        <v>0</v>
      </c>
      <c r="R2192" s="110" t="e">
        <f>IF(revenueReduction&gt;0.3,MAX(IF($B2192="Non - avec lien de dépendance",MIN(1129,H2192,$C2192)*overallRate,MIN(1129,H2192)*overallRate),ROUND(MAX(IF($B2192="Non - avec lien de dépendance",0,MIN((0.75*H2192),847)),MIN(H2192,(0.75*$C2192),847)),2)),IF($B2192="Non - avec lien de dépendance",MIN(1129,H2192,$C2192)*overallRate,MIN(1129,H2192)*overallRate))</f>
        <v>#VALUE!</v>
      </c>
      <c r="S2192" s="110" t="e">
        <f>IF(revenueReduction&gt;0.3,MAX(IF($B2192="Non - avec lien de dépendance",MIN(1129,I2192,$C2192)*overallRate,MIN(1129,I2192)*overallRate),ROUND(MAX(IF($B2192="Non - avec lien de dépendance",0,MIN((0.75*I2192),847)),MIN(I2192,(0.75*$C2192),847)),2)),IF($B2192="Non - avec lien de dépendance",MIN(1129,I2192,$C2192)*overallRate,MIN(1129,I2192)*overallRate))</f>
        <v>#VALUE!</v>
      </c>
      <c r="T2192" s="110" t="e">
        <f>IF(revenueReduction&gt;0.3,MAX(IF($B2192="Non - avec lien de dépendance",MIN(1129,J2192,$C2192)*overallRate,MIN(1129,J2192)*overallRate),ROUND(MAX(IF($B2192="Non - avec lien de dépendance",0,MIN((0.75*J2192),847)),MIN(J2192,(0.75*$C2192),847)),2)),IF($B2192="Non - avec lien de dépendance",MIN(1129,J2192,$C2192)*overallRate,MIN(1129,J2192)*overallRate))</f>
        <v>#VALUE!</v>
      </c>
      <c r="U2192" s="110" t="e">
        <f>IF(revenueReduction&gt;0.3,MAX(IF($B2192="Non - avec lien de dépendance",MIN(1129,K2192,$C2192)*overallRate,MIN(1129,K2192)*overallRate),ROUND(MAX(IF($B2192="Non - avec lien de dépendance",0,MIN((0.75*K2192),847)),MIN(K2192,(0.75*$C2192),847)),2)),IF($B2192="Non - avec lien de dépendance",MIN(1129,K2192,$C2192)*overallRate,MIN(1129,K2192)*overallRate))</f>
        <v>#VALUE!</v>
      </c>
    </row>
    <row r="2193" spans="12:21" x14ac:dyDescent="0.5">
      <c r="L2193" s="56" t="str">
        <f>IF(ISTEXT(overallRate),"Effectuez l’étape 1",IF(OR(COUNT($C2193,H2193)&lt;&gt;2,overallRate=0),0,IF(D2193="Oui",ROUND(MAX(IF($B2193="Non - avec lien de dépendance",0,MIN((0.75*H2193),847)),MIN(H2193,(0.75*$C2193),847)),2),R2193)))</f>
        <v>Effectuez l’étape 1</v>
      </c>
      <c r="M2193" s="56" t="str">
        <f>IF(ISTEXT(overallRate),"Effectuez l’étape 1",IF(OR(COUNT($C2193,I2193)&lt;&gt;2,overallRate=0),0,IF(E2193="Yes",ROUND(MAX(IF($B2193="Non - avec lien de dépendance",0,MIN((0.75*I2193),847)),MIN(I2193,(0.75*$C2193),847)),2),S2193)))</f>
        <v>Effectuez l’étape 1</v>
      </c>
      <c r="N2193" s="56" t="str">
        <f>IF(ISTEXT(overallRate),"Effectuez l’étape 1",IF(OR(COUNT($C2193,J2193)&lt;&gt;2,overallRate=0),0,IF(F2193="Yes",ROUND(MAX(IF($B2193="Non - avec lien de dépendance",0,MIN((0.75*J2193),847)),MIN(J2193,(0.75*$C2193),847)),2),T2193)))</f>
        <v>Effectuez l’étape 1</v>
      </c>
      <c r="O2193" s="56" t="str">
        <f>IF(ISTEXT(overallRate),"Effectuez l’étape 1",IF(OR(COUNT($C2193,K2193)&lt;&gt;2,overallRate=0),0,IF(G2193="Yes",ROUND(MAX(IF($B2193="Non - avec lien de dépendance",0,MIN((0.75*K2193),847)),MIN(K2193,(0.75*$C2193),847)),2),U2193)))</f>
        <v>Effectuez l’étape 1</v>
      </c>
      <c r="P2193" s="3">
        <f t="shared" si="34"/>
        <v>0</v>
      </c>
      <c r="R2193" s="110" t="e">
        <f>IF(revenueReduction&gt;0.3,MAX(IF($B2193="Non - avec lien de dépendance",MIN(1129,H2193,$C2193)*overallRate,MIN(1129,H2193)*overallRate),ROUND(MAX(IF($B2193="Non - avec lien de dépendance",0,MIN((0.75*H2193),847)),MIN(H2193,(0.75*$C2193),847)),2)),IF($B2193="Non - avec lien de dépendance",MIN(1129,H2193,$C2193)*overallRate,MIN(1129,H2193)*overallRate))</f>
        <v>#VALUE!</v>
      </c>
      <c r="S2193" s="110" t="e">
        <f>IF(revenueReduction&gt;0.3,MAX(IF($B2193="Non - avec lien de dépendance",MIN(1129,I2193,$C2193)*overallRate,MIN(1129,I2193)*overallRate),ROUND(MAX(IF($B2193="Non - avec lien de dépendance",0,MIN((0.75*I2193),847)),MIN(I2193,(0.75*$C2193),847)),2)),IF($B2193="Non - avec lien de dépendance",MIN(1129,I2193,$C2193)*overallRate,MIN(1129,I2193)*overallRate))</f>
        <v>#VALUE!</v>
      </c>
      <c r="T2193" s="110" t="e">
        <f>IF(revenueReduction&gt;0.3,MAX(IF($B2193="Non - avec lien de dépendance",MIN(1129,J2193,$C2193)*overallRate,MIN(1129,J2193)*overallRate),ROUND(MAX(IF($B2193="Non - avec lien de dépendance",0,MIN((0.75*J2193),847)),MIN(J2193,(0.75*$C2193),847)),2)),IF($B2193="Non - avec lien de dépendance",MIN(1129,J2193,$C2193)*overallRate,MIN(1129,J2193)*overallRate))</f>
        <v>#VALUE!</v>
      </c>
      <c r="U2193" s="110" t="e">
        <f>IF(revenueReduction&gt;0.3,MAX(IF($B2193="Non - avec lien de dépendance",MIN(1129,K2193,$C2193)*overallRate,MIN(1129,K2193)*overallRate),ROUND(MAX(IF($B2193="Non - avec lien de dépendance",0,MIN((0.75*K2193),847)),MIN(K2193,(0.75*$C2193),847)),2)),IF($B2193="Non - avec lien de dépendance",MIN(1129,K2193,$C2193)*overallRate,MIN(1129,K2193)*overallRate))</f>
        <v>#VALUE!</v>
      </c>
    </row>
    <row r="2194" spans="12:21" x14ac:dyDescent="0.5">
      <c r="L2194" s="56" t="str">
        <f>IF(ISTEXT(overallRate),"Effectuez l’étape 1",IF(OR(COUNT($C2194,H2194)&lt;&gt;2,overallRate=0),0,IF(D2194="Oui",ROUND(MAX(IF($B2194="Non - avec lien de dépendance",0,MIN((0.75*H2194),847)),MIN(H2194,(0.75*$C2194),847)),2),R2194)))</f>
        <v>Effectuez l’étape 1</v>
      </c>
      <c r="M2194" s="56" t="str">
        <f>IF(ISTEXT(overallRate),"Effectuez l’étape 1",IF(OR(COUNT($C2194,I2194)&lt;&gt;2,overallRate=0),0,IF(E2194="Yes",ROUND(MAX(IF($B2194="Non - avec lien de dépendance",0,MIN((0.75*I2194),847)),MIN(I2194,(0.75*$C2194),847)),2),S2194)))</f>
        <v>Effectuez l’étape 1</v>
      </c>
      <c r="N2194" s="56" t="str">
        <f>IF(ISTEXT(overallRate),"Effectuez l’étape 1",IF(OR(COUNT($C2194,J2194)&lt;&gt;2,overallRate=0),0,IF(F2194="Yes",ROUND(MAX(IF($B2194="Non - avec lien de dépendance",0,MIN((0.75*J2194),847)),MIN(J2194,(0.75*$C2194),847)),2),T2194)))</f>
        <v>Effectuez l’étape 1</v>
      </c>
      <c r="O2194" s="56" t="str">
        <f>IF(ISTEXT(overallRate),"Effectuez l’étape 1",IF(OR(COUNT($C2194,K2194)&lt;&gt;2,overallRate=0),0,IF(G2194="Yes",ROUND(MAX(IF($B2194="Non - avec lien de dépendance",0,MIN((0.75*K2194),847)),MIN(K2194,(0.75*$C2194),847)),2),U2194)))</f>
        <v>Effectuez l’étape 1</v>
      </c>
      <c r="P2194" s="3">
        <f t="shared" si="34"/>
        <v>0</v>
      </c>
      <c r="R2194" s="110" t="e">
        <f>IF(revenueReduction&gt;0.3,MAX(IF($B2194="Non - avec lien de dépendance",MIN(1129,H2194,$C2194)*overallRate,MIN(1129,H2194)*overallRate),ROUND(MAX(IF($B2194="Non - avec lien de dépendance",0,MIN((0.75*H2194),847)),MIN(H2194,(0.75*$C2194),847)),2)),IF($B2194="Non - avec lien de dépendance",MIN(1129,H2194,$C2194)*overallRate,MIN(1129,H2194)*overallRate))</f>
        <v>#VALUE!</v>
      </c>
      <c r="S2194" s="110" t="e">
        <f>IF(revenueReduction&gt;0.3,MAX(IF($B2194="Non - avec lien de dépendance",MIN(1129,I2194,$C2194)*overallRate,MIN(1129,I2194)*overallRate),ROUND(MAX(IF($B2194="Non - avec lien de dépendance",0,MIN((0.75*I2194),847)),MIN(I2194,(0.75*$C2194),847)),2)),IF($B2194="Non - avec lien de dépendance",MIN(1129,I2194,$C2194)*overallRate,MIN(1129,I2194)*overallRate))</f>
        <v>#VALUE!</v>
      </c>
      <c r="T2194" s="110" t="e">
        <f>IF(revenueReduction&gt;0.3,MAX(IF($B2194="Non - avec lien de dépendance",MIN(1129,J2194,$C2194)*overallRate,MIN(1129,J2194)*overallRate),ROUND(MAX(IF($B2194="Non - avec lien de dépendance",0,MIN((0.75*J2194),847)),MIN(J2194,(0.75*$C2194),847)),2)),IF($B2194="Non - avec lien de dépendance",MIN(1129,J2194,$C2194)*overallRate,MIN(1129,J2194)*overallRate))</f>
        <v>#VALUE!</v>
      </c>
      <c r="U2194" s="110" t="e">
        <f>IF(revenueReduction&gt;0.3,MAX(IF($B2194="Non - avec lien de dépendance",MIN(1129,K2194,$C2194)*overallRate,MIN(1129,K2194)*overallRate),ROUND(MAX(IF($B2194="Non - avec lien de dépendance",0,MIN((0.75*K2194),847)),MIN(K2194,(0.75*$C2194),847)),2)),IF($B2194="Non - avec lien de dépendance",MIN(1129,K2194,$C2194)*overallRate,MIN(1129,K2194)*overallRate))</f>
        <v>#VALUE!</v>
      </c>
    </row>
    <row r="2195" spans="12:21" x14ac:dyDescent="0.5">
      <c r="L2195" s="56" t="str">
        <f>IF(ISTEXT(overallRate),"Effectuez l’étape 1",IF(OR(COUNT($C2195,H2195)&lt;&gt;2,overallRate=0),0,IF(D2195="Oui",ROUND(MAX(IF($B2195="Non - avec lien de dépendance",0,MIN((0.75*H2195),847)),MIN(H2195,(0.75*$C2195),847)),2),R2195)))</f>
        <v>Effectuez l’étape 1</v>
      </c>
      <c r="M2195" s="56" t="str">
        <f>IF(ISTEXT(overallRate),"Effectuez l’étape 1",IF(OR(COUNT($C2195,I2195)&lt;&gt;2,overallRate=0),0,IF(E2195="Yes",ROUND(MAX(IF($B2195="Non - avec lien de dépendance",0,MIN((0.75*I2195),847)),MIN(I2195,(0.75*$C2195),847)),2),S2195)))</f>
        <v>Effectuez l’étape 1</v>
      </c>
      <c r="N2195" s="56" t="str">
        <f>IF(ISTEXT(overallRate),"Effectuez l’étape 1",IF(OR(COUNT($C2195,J2195)&lt;&gt;2,overallRate=0),0,IF(F2195="Yes",ROUND(MAX(IF($B2195="Non - avec lien de dépendance",0,MIN((0.75*J2195),847)),MIN(J2195,(0.75*$C2195),847)),2),T2195)))</f>
        <v>Effectuez l’étape 1</v>
      </c>
      <c r="O2195" s="56" t="str">
        <f>IF(ISTEXT(overallRate),"Effectuez l’étape 1",IF(OR(COUNT($C2195,K2195)&lt;&gt;2,overallRate=0),0,IF(G2195="Yes",ROUND(MAX(IF($B2195="Non - avec lien de dépendance",0,MIN((0.75*K2195),847)),MIN(K2195,(0.75*$C2195),847)),2),U2195)))</f>
        <v>Effectuez l’étape 1</v>
      </c>
      <c r="P2195" s="3">
        <f t="shared" si="34"/>
        <v>0</v>
      </c>
      <c r="R2195" s="110" t="e">
        <f>IF(revenueReduction&gt;0.3,MAX(IF($B2195="Non - avec lien de dépendance",MIN(1129,H2195,$C2195)*overallRate,MIN(1129,H2195)*overallRate),ROUND(MAX(IF($B2195="Non - avec lien de dépendance",0,MIN((0.75*H2195),847)),MIN(H2195,(0.75*$C2195),847)),2)),IF($B2195="Non - avec lien de dépendance",MIN(1129,H2195,$C2195)*overallRate,MIN(1129,H2195)*overallRate))</f>
        <v>#VALUE!</v>
      </c>
      <c r="S2195" s="110" t="e">
        <f>IF(revenueReduction&gt;0.3,MAX(IF($B2195="Non - avec lien de dépendance",MIN(1129,I2195,$C2195)*overallRate,MIN(1129,I2195)*overallRate),ROUND(MAX(IF($B2195="Non - avec lien de dépendance",0,MIN((0.75*I2195),847)),MIN(I2195,(0.75*$C2195),847)),2)),IF($B2195="Non - avec lien de dépendance",MIN(1129,I2195,$C2195)*overallRate,MIN(1129,I2195)*overallRate))</f>
        <v>#VALUE!</v>
      </c>
      <c r="T2195" s="110" t="e">
        <f>IF(revenueReduction&gt;0.3,MAX(IF($B2195="Non - avec lien de dépendance",MIN(1129,J2195,$C2195)*overallRate,MIN(1129,J2195)*overallRate),ROUND(MAX(IF($B2195="Non - avec lien de dépendance",0,MIN((0.75*J2195),847)),MIN(J2195,(0.75*$C2195),847)),2)),IF($B2195="Non - avec lien de dépendance",MIN(1129,J2195,$C2195)*overallRate,MIN(1129,J2195)*overallRate))</f>
        <v>#VALUE!</v>
      </c>
      <c r="U2195" s="110" t="e">
        <f>IF(revenueReduction&gt;0.3,MAX(IF($B2195="Non - avec lien de dépendance",MIN(1129,K2195,$C2195)*overallRate,MIN(1129,K2195)*overallRate),ROUND(MAX(IF($B2195="Non - avec lien de dépendance",0,MIN((0.75*K2195),847)),MIN(K2195,(0.75*$C2195),847)),2)),IF($B2195="Non - avec lien de dépendance",MIN(1129,K2195,$C2195)*overallRate,MIN(1129,K2195)*overallRate))</f>
        <v>#VALUE!</v>
      </c>
    </row>
    <row r="2196" spans="12:21" x14ac:dyDescent="0.5">
      <c r="L2196" s="56" t="str">
        <f>IF(ISTEXT(overallRate),"Effectuez l’étape 1",IF(OR(COUNT($C2196,H2196)&lt;&gt;2,overallRate=0),0,IF(D2196="Oui",ROUND(MAX(IF($B2196="Non - avec lien de dépendance",0,MIN((0.75*H2196),847)),MIN(H2196,(0.75*$C2196),847)),2),R2196)))</f>
        <v>Effectuez l’étape 1</v>
      </c>
      <c r="M2196" s="56" t="str">
        <f>IF(ISTEXT(overallRate),"Effectuez l’étape 1",IF(OR(COUNT($C2196,I2196)&lt;&gt;2,overallRate=0),0,IF(E2196="Yes",ROUND(MAX(IF($B2196="Non - avec lien de dépendance",0,MIN((0.75*I2196),847)),MIN(I2196,(0.75*$C2196),847)),2),S2196)))</f>
        <v>Effectuez l’étape 1</v>
      </c>
      <c r="N2196" s="56" t="str">
        <f>IF(ISTEXT(overallRate),"Effectuez l’étape 1",IF(OR(COUNT($C2196,J2196)&lt;&gt;2,overallRate=0),0,IF(F2196="Yes",ROUND(MAX(IF($B2196="Non - avec lien de dépendance",0,MIN((0.75*J2196),847)),MIN(J2196,(0.75*$C2196),847)),2),T2196)))</f>
        <v>Effectuez l’étape 1</v>
      </c>
      <c r="O2196" s="56" t="str">
        <f>IF(ISTEXT(overallRate),"Effectuez l’étape 1",IF(OR(COUNT($C2196,K2196)&lt;&gt;2,overallRate=0),0,IF(G2196="Yes",ROUND(MAX(IF($B2196="Non - avec lien de dépendance",0,MIN((0.75*K2196),847)),MIN(K2196,(0.75*$C2196),847)),2),U2196)))</f>
        <v>Effectuez l’étape 1</v>
      </c>
      <c r="P2196" s="3">
        <f t="shared" si="34"/>
        <v>0</v>
      </c>
      <c r="R2196" s="110" t="e">
        <f>IF(revenueReduction&gt;0.3,MAX(IF($B2196="Non - avec lien de dépendance",MIN(1129,H2196,$C2196)*overallRate,MIN(1129,H2196)*overallRate),ROUND(MAX(IF($B2196="Non - avec lien de dépendance",0,MIN((0.75*H2196),847)),MIN(H2196,(0.75*$C2196),847)),2)),IF($B2196="Non - avec lien de dépendance",MIN(1129,H2196,$C2196)*overallRate,MIN(1129,H2196)*overallRate))</f>
        <v>#VALUE!</v>
      </c>
      <c r="S2196" s="110" t="e">
        <f>IF(revenueReduction&gt;0.3,MAX(IF($B2196="Non - avec lien de dépendance",MIN(1129,I2196,$C2196)*overallRate,MIN(1129,I2196)*overallRate),ROUND(MAX(IF($B2196="Non - avec lien de dépendance",0,MIN((0.75*I2196),847)),MIN(I2196,(0.75*$C2196),847)),2)),IF($B2196="Non - avec lien de dépendance",MIN(1129,I2196,$C2196)*overallRate,MIN(1129,I2196)*overallRate))</f>
        <v>#VALUE!</v>
      </c>
      <c r="T2196" s="110" t="e">
        <f>IF(revenueReduction&gt;0.3,MAX(IF($B2196="Non - avec lien de dépendance",MIN(1129,J2196,$C2196)*overallRate,MIN(1129,J2196)*overallRate),ROUND(MAX(IF($B2196="Non - avec lien de dépendance",0,MIN((0.75*J2196),847)),MIN(J2196,(0.75*$C2196),847)),2)),IF($B2196="Non - avec lien de dépendance",MIN(1129,J2196,$C2196)*overallRate,MIN(1129,J2196)*overallRate))</f>
        <v>#VALUE!</v>
      </c>
      <c r="U2196" s="110" t="e">
        <f>IF(revenueReduction&gt;0.3,MAX(IF($B2196="Non - avec lien de dépendance",MIN(1129,K2196,$C2196)*overallRate,MIN(1129,K2196)*overallRate),ROUND(MAX(IF($B2196="Non - avec lien de dépendance",0,MIN((0.75*K2196),847)),MIN(K2196,(0.75*$C2196),847)),2)),IF($B2196="Non - avec lien de dépendance",MIN(1129,K2196,$C2196)*overallRate,MIN(1129,K2196)*overallRate))</f>
        <v>#VALUE!</v>
      </c>
    </row>
    <row r="2197" spans="12:21" x14ac:dyDescent="0.5">
      <c r="L2197" s="56" t="str">
        <f>IF(ISTEXT(overallRate),"Effectuez l’étape 1",IF(OR(COUNT($C2197,H2197)&lt;&gt;2,overallRate=0),0,IF(D2197="Oui",ROUND(MAX(IF($B2197="Non - avec lien de dépendance",0,MIN((0.75*H2197),847)),MIN(H2197,(0.75*$C2197),847)),2),R2197)))</f>
        <v>Effectuez l’étape 1</v>
      </c>
      <c r="M2197" s="56" t="str">
        <f>IF(ISTEXT(overallRate),"Effectuez l’étape 1",IF(OR(COUNT($C2197,I2197)&lt;&gt;2,overallRate=0),0,IF(E2197="Yes",ROUND(MAX(IF($B2197="Non - avec lien de dépendance",0,MIN((0.75*I2197),847)),MIN(I2197,(0.75*$C2197),847)),2),S2197)))</f>
        <v>Effectuez l’étape 1</v>
      </c>
      <c r="N2197" s="56" t="str">
        <f>IF(ISTEXT(overallRate),"Effectuez l’étape 1",IF(OR(COUNT($C2197,J2197)&lt;&gt;2,overallRate=0),0,IF(F2197="Yes",ROUND(MAX(IF($B2197="Non - avec lien de dépendance",0,MIN((0.75*J2197),847)),MIN(J2197,(0.75*$C2197),847)),2),T2197)))</f>
        <v>Effectuez l’étape 1</v>
      </c>
      <c r="O2197" s="56" t="str">
        <f>IF(ISTEXT(overallRate),"Effectuez l’étape 1",IF(OR(COUNT($C2197,K2197)&lt;&gt;2,overallRate=0),0,IF(G2197="Yes",ROUND(MAX(IF($B2197="Non - avec lien de dépendance",0,MIN((0.75*K2197),847)),MIN(K2197,(0.75*$C2197),847)),2),U2197)))</f>
        <v>Effectuez l’étape 1</v>
      </c>
      <c r="P2197" s="3">
        <f t="shared" si="34"/>
        <v>0</v>
      </c>
      <c r="R2197" s="110" t="e">
        <f>IF(revenueReduction&gt;0.3,MAX(IF($B2197="Non - avec lien de dépendance",MIN(1129,H2197,$C2197)*overallRate,MIN(1129,H2197)*overallRate),ROUND(MAX(IF($B2197="Non - avec lien de dépendance",0,MIN((0.75*H2197),847)),MIN(H2197,(0.75*$C2197),847)),2)),IF($B2197="Non - avec lien de dépendance",MIN(1129,H2197,$C2197)*overallRate,MIN(1129,H2197)*overallRate))</f>
        <v>#VALUE!</v>
      </c>
      <c r="S2197" s="110" t="e">
        <f>IF(revenueReduction&gt;0.3,MAX(IF($B2197="Non - avec lien de dépendance",MIN(1129,I2197,$C2197)*overallRate,MIN(1129,I2197)*overallRate),ROUND(MAX(IF($B2197="Non - avec lien de dépendance",0,MIN((0.75*I2197),847)),MIN(I2197,(0.75*$C2197),847)),2)),IF($B2197="Non - avec lien de dépendance",MIN(1129,I2197,$C2197)*overallRate,MIN(1129,I2197)*overallRate))</f>
        <v>#VALUE!</v>
      </c>
      <c r="T2197" s="110" t="e">
        <f>IF(revenueReduction&gt;0.3,MAX(IF($B2197="Non - avec lien de dépendance",MIN(1129,J2197,$C2197)*overallRate,MIN(1129,J2197)*overallRate),ROUND(MAX(IF($B2197="Non - avec lien de dépendance",0,MIN((0.75*J2197),847)),MIN(J2197,(0.75*$C2197),847)),2)),IF($B2197="Non - avec lien de dépendance",MIN(1129,J2197,$C2197)*overallRate,MIN(1129,J2197)*overallRate))</f>
        <v>#VALUE!</v>
      </c>
      <c r="U2197" s="110" t="e">
        <f>IF(revenueReduction&gt;0.3,MAX(IF($B2197="Non - avec lien de dépendance",MIN(1129,K2197,$C2197)*overallRate,MIN(1129,K2197)*overallRate),ROUND(MAX(IF($B2197="Non - avec lien de dépendance",0,MIN((0.75*K2197),847)),MIN(K2197,(0.75*$C2197),847)),2)),IF($B2197="Non - avec lien de dépendance",MIN(1129,K2197,$C2197)*overallRate,MIN(1129,K2197)*overallRate))</f>
        <v>#VALUE!</v>
      </c>
    </row>
    <row r="2198" spans="12:21" x14ac:dyDescent="0.5">
      <c r="L2198" s="56" t="str">
        <f>IF(ISTEXT(overallRate),"Effectuez l’étape 1",IF(OR(COUNT($C2198,H2198)&lt;&gt;2,overallRate=0),0,IF(D2198="Oui",ROUND(MAX(IF($B2198="Non - avec lien de dépendance",0,MIN((0.75*H2198),847)),MIN(H2198,(0.75*$C2198),847)),2),R2198)))</f>
        <v>Effectuez l’étape 1</v>
      </c>
      <c r="M2198" s="56" t="str">
        <f>IF(ISTEXT(overallRate),"Effectuez l’étape 1",IF(OR(COUNT($C2198,I2198)&lt;&gt;2,overallRate=0),0,IF(E2198="Yes",ROUND(MAX(IF($B2198="Non - avec lien de dépendance",0,MIN((0.75*I2198),847)),MIN(I2198,(0.75*$C2198),847)),2),S2198)))</f>
        <v>Effectuez l’étape 1</v>
      </c>
      <c r="N2198" s="56" t="str">
        <f>IF(ISTEXT(overallRate),"Effectuez l’étape 1",IF(OR(COUNT($C2198,J2198)&lt;&gt;2,overallRate=0),0,IF(F2198="Yes",ROUND(MAX(IF($B2198="Non - avec lien de dépendance",0,MIN((0.75*J2198),847)),MIN(J2198,(0.75*$C2198),847)),2),T2198)))</f>
        <v>Effectuez l’étape 1</v>
      </c>
      <c r="O2198" s="56" t="str">
        <f>IF(ISTEXT(overallRate),"Effectuez l’étape 1",IF(OR(COUNT($C2198,K2198)&lt;&gt;2,overallRate=0),0,IF(G2198="Yes",ROUND(MAX(IF($B2198="Non - avec lien de dépendance",0,MIN((0.75*K2198),847)),MIN(K2198,(0.75*$C2198),847)),2),U2198)))</f>
        <v>Effectuez l’étape 1</v>
      </c>
      <c r="P2198" s="3">
        <f t="shared" si="34"/>
        <v>0</v>
      </c>
      <c r="R2198" s="110" t="e">
        <f>IF(revenueReduction&gt;0.3,MAX(IF($B2198="Non - avec lien de dépendance",MIN(1129,H2198,$C2198)*overallRate,MIN(1129,H2198)*overallRate),ROUND(MAX(IF($B2198="Non - avec lien de dépendance",0,MIN((0.75*H2198),847)),MIN(H2198,(0.75*$C2198),847)),2)),IF($B2198="Non - avec lien de dépendance",MIN(1129,H2198,$C2198)*overallRate,MIN(1129,H2198)*overallRate))</f>
        <v>#VALUE!</v>
      </c>
      <c r="S2198" s="110" t="e">
        <f>IF(revenueReduction&gt;0.3,MAX(IF($B2198="Non - avec lien de dépendance",MIN(1129,I2198,$C2198)*overallRate,MIN(1129,I2198)*overallRate),ROUND(MAX(IF($B2198="Non - avec lien de dépendance",0,MIN((0.75*I2198),847)),MIN(I2198,(0.75*$C2198),847)),2)),IF($B2198="Non - avec lien de dépendance",MIN(1129,I2198,$C2198)*overallRate,MIN(1129,I2198)*overallRate))</f>
        <v>#VALUE!</v>
      </c>
      <c r="T2198" s="110" t="e">
        <f>IF(revenueReduction&gt;0.3,MAX(IF($B2198="Non - avec lien de dépendance",MIN(1129,J2198,$C2198)*overallRate,MIN(1129,J2198)*overallRate),ROUND(MAX(IF($B2198="Non - avec lien de dépendance",0,MIN((0.75*J2198),847)),MIN(J2198,(0.75*$C2198),847)),2)),IF($B2198="Non - avec lien de dépendance",MIN(1129,J2198,$C2198)*overallRate,MIN(1129,J2198)*overallRate))</f>
        <v>#VALUE!</v>
      </c>
      <c r="U2198" s="110" t="e">
        <f>IF(revenueReduction&gt;0.3,MAX(IF($B2198="Non - avec lien de dépendance",MIN(1129,K2198,$C2198)*overallRate,MIN(1129,K2198)*overallRate),ROUND(MAX(IF($B2198="Non - avec lien de dépendance",0,MIN((0.75*K2198),847)),MIN(K2198,(0.75*$C2198),847)),2)),IF($B2198="Non - avec lien de dépendance",MIN(1129,K2198,$C2198)*overallRate,MIN(1129,K2198)*overallRate))</f>
        <v>#VALUE!</v>
      </c>
    </row>
    <row r="2199" spans="12:21" x14ac:dyDescent="0.5">
      <c r="L2199" s="56" t="str">
        <f>IF(ISTEXT(overallRate),"Effectuez l’étape 1",IF(OR(COUNT($C2199,H2199)&lt;&gt;2,overallRate=0),0,IF(D2199="Oui",ROUND(MAX(IF($B2199="Non - avec lien de dépendance",0,MIN((0.75*H2199),847)),MIN(H2199,(0.75*$C2199),847)),2),R2199)))</f>
        <v>Effectuez l’étape 1</v>
      </c>
      <c r="M2199" s="56" t="str">
        <f>IF(ISTEXT(overallRate),"Effectuez l’étape 1",IF(OR(COUNT($C2199,I2199)&lt;&gt;2,overallRate=0),0,IF(E2199="Yes",ROUND(MAX(IF($B2199="Non - avec lien de dépendance",0,MIN((0.75*I2199),847)),MIN(I2199,(0.75*$C2199),847)),2),S2199)))</f>
        <v>Effectuez l’étape 1</v>
      </c>
      <c r="N2199" s="56" t="str">
        <f>IF(ISTEXT(overallRate),"Effectuez l’étape 1",IF(OR(COUNT($C2199,J2199)&lt;&gt;2,overallRate=0),0,IF(F2199="Yes",ROUND(MAX(IF($B2199="Non - avec lien de dépendance",0,MIN((0.75*J2199),847)),MIN(J2199,(0.75*$C2199),847)),2),T2199)))</f>
        <v>Effectuez l’étape 1</v>
      </c>
      <c r="O2199" s="56" t="str">
        <f>IF(ISTEXT(overallRate),"Effectuez l’étape 1",IF(OR(COUNT($C2199,K2199)&lt;&gt;2,overallRate=0),0,IF(G2199="Yes",ROUND(MAX(IF($B2199="Non - avec lien de dépendance",0,MIN((0.75*K2199),847)),MIN(K2199,(0.75*$C2199),847)),2),U2199)))</f>
        <v>Effectuez l’étape 1</v>
      </c>
      <c r="P2199" s="3">
        <f t="shared" si="34"/>
        <v>0</v>
      </c>
      <c r="R2199" s="110" t="e">
        <f>IF(revenueReduction&gt;0.3,MAX(IF($B2199="Non - avec lien de dépendance",MIN(1129,H2199,$C2199)*overallRate,MIN(1129,H2199)*overallRate),ROUND(MAX(IF($B2199="Non - avec lien de dépendance",0,MIN((0.75*H2199),847)),MIN(H2199,(0.75*$C2199),847)),2)),IF($B2199="Non - avec lien de dépendance",MIN(1129,H2199,$C2199)*overallRate,MIN(1129,H2199)*overallRate))</f>
        <v>#VALUE!</v>
      </c>
      <c r="S2199" s="110" t="e">
        <f>IF(revenueReduction&gt;0.3,MAX(IF($B2199="Non - avec lien de dépendance",MIN(1129,I2199,$C2199)*overallRate,MIN(1129,I2199)*overallRate),ROUND(MAX(IF($B2199="Non - avec lien de dépendance",0,MIN((0.75*I2199),847)),MIN(I2199,(0.75*$C2199),847)),2)),IF($B2199="Non - avec lien de dépendance",MIN(1129,I2199,$C2199)*overallRate,MIN(1129,I2199)*overallRate))</f>
        <v>#VALUE!</v>
      </c>
      <c r="T2199" s="110" t="e">
        <f>IF(revenueReduction&gt;0.3,MAX(IF($B2199="Non - avec lien de dépendance",MIN(1129,J2199,$C2199)*overallRate,MIN(1129,J2199)*overallRate),ROUND(MAX(IF($B2199="Non - avec lien de dépendance",0,MIN((0.75*J2199),847)),MIN(J2199,(0.75*$C2199),847)),2)),IF($B2199="Non - avec lien de dépendance",MIN(1129,J2199,$C2199)*overallRate,MIN(1129,J2199)*overallRate))</f>
        <v>#VALUE!</v>
      </c>
      <c r="U2199" s="110" t="e">
        <f>IF(revenueReduction&gt;0.3,MAX(IF($B2199="Non - avec lien de dépendance",MIN(1129,K2199,$C2199)*overallRate,MIN(1129,K2199)*overallRate),ROUND(MAX(IF($B2199="Non - avec lien de dépendance",0,MIN((0.75*K2199),847)),MIN(K2199,(0.75*$C2199),847)),2)),IF($B2199="Non - avec lien de dépendance",MIN(1129,K2199,$C2199)*overallRate,MIN(1129,K2199)*overallRate))</f>
        <v>#VALUE!</v>
      </c>
    </row>
    <row r="2200" spans="12:21" x14ac:dyDescent="0.5">
      <c r="L2200" s="56" t="str">
        <f>IF(ISTEXT(overallRate),"Effectuez l’étape 1",IF(OR(COUNT($C2200,H2200)&lt;&gt;2,overallRate=0),0,IF(D2200="Oui",ROUND(MAX(IF($B2200="Non - avec lien de dépendance",0,MIN((0.75*H2200),847)),MIN(H2200,(0.75*$C2200),847)),2),R2200)))</f>
        <v>Effectuez l’étape 1</v>
      </c>
      <c r="M2200" s="56" t="str">
        <f>IF(ISTEXT(overallRate),"Effectuez l’étape 1",IF(OR(COUNT($C2200,I2200)&lt;&gt;2,overallRate=0),0,IF(E2200="Yes",ROUND(MAX(IF($B2200="Non - avec lien de dépendance",0,MIN((0.75*I2200),847)),MIN(I2200,(0.75*$C2200),847)),2),S2200)))</f>
        <v>Effectuez l’étape 1</v>
      </c>
      <c r="N2200" s="56" t="str">
        <f>IF(ISTEXT(overallRate),"Effectuez l’étape 1",IF(OR(COUNT($C2200,J2200)&lt;&gt;2,overallRate=0),0,IF(F2200="Yes",ROUND(MAX(IF($B2200="Non - avec lien de dépendance",0,MIN((0.75*J2200),847)),MIN(J2200,(0.75*$C2200),847)),2),T2200)))</f>
        <v>Effectuez l’étape 1</v>
      </c>
      <c r="O2200" s="56" t="str">
        <f>IF(ISTEXT(overallRate),"Effectuez l’étape 1",IF(OR(COUNT($C2200,K2200)&lt;&gt;2,overallRate=0),0,IF(G2200="Yes",ROUND(MAX(IF($B2200="Non - avec lien de dépendance",0,MIN((0.75*K2200),847)),MIN(K2200,(0.75*$C2200),847)),2),U2200)))</f>
        <v>Effectuez l’étape 1</v>
      </c>
      <c r="P2200" s="3">
        <f t="shared" si="34"/>
        <v>0</v>
      </c>
      <c r="R2200" s="110" t="e">
        <f>IF(revenueReduction&gt;0.3,MAX(IF($B2200="Non - avec lien de dépendance",MIN(1129,H2200,$C2200)*overallRate,MIN(1129,H2200)*overallRate),ROUND(MAX(IF($B2200="Non - avec lien de dépendance",0,MIN((0.75*H2200),847)),MIN(H2200,(0.75*$C2200),847)),2)),IF($B2200="Non - avec lien de dépendance",MIN(1129,H2200,$C2200)*overallRate,MIN(1129,H2200)*overallRate))</f>
        <v>#VALUE!</v>
      </c>
      <c r="S2200" s="110" t="e">
        <f>IF(revenueReduction&gt;0.3,MAX(IF($B2200="Non - avec lien de dépendance",MIN(1129,I2200,$C2200)*overallRate,MIN(1129,I2200)*overallRate),ROUND(MAX(IF($B2200="Non - avec lien de dépendance",0,MIN((0.75*I2200),847)),MIN(I2200,(0.75*$C2200),847)),2)),IF($B2200="Non - avec lien de dépendance",MIN(1129,I2200,$C2200)*overallRate,MIN(1129,I2200)*overallRate))</f>
        <v>#VALUE!</v>
      </c>
      <c r="T2200" s="110" t="e">
        <f>IF(revenueReduction&gt;0.3,MAX(IF($B2200="Non - avec lien de dépendance",MIN(1129,J2200,$C2200)*overallRate,MIN(1129,J2200)*overallRate),ROUND(MAX(IF($B2200="Non - avec lien de dépendance",0,MIN((0.75*J2200),847)),MIN(J2200,(0.75*$C2200),847)),2)),IF($B2200="Non - avec lien de dépendance",MIN(1129,J2200,$C2200)*overallRate,MIN(1129,J2200)*overallRate))</f>
        <v>#VALUE!</v>
      </c>
      <c r="U2200" s="110" t="e">
        <f>IF(revenueReduction&gt;0.3,MAX(IF($B2200="Non - avec lien de dépendance",MIN(1129,K2200,$C2200)*overallRate,MIN(1129,K2200)*overallRate),ROUND(MAX(IF($B2200="Non - avec lien de dépendance",0,MIN((0.75*K2200),847)),MIN(K2200,(0.75*$C2200),847)),2)),IF($B2200="Non - avec lien de dépendance",MIN(1129,K2200,$C2200)*overallRate,MIN(1129,K2200)*overallRate))</f>
        <v>#VALUE!</v>
      </c>
    </row>
    <row r="2201" spans="12:21" x14ac:dyDescent="0.5">
      <c r="L2201" s="56" t="str">
        <f>IF(ISTEXT(overallRate),"Effectuez l’étape 1",IF(OR(COUNT($C2201,H2201)&lt;&gt;2,overallRate=0),0,IF(D2201="Oui",ROUND(MAX(IF($B2201="Non - avec lien de dépendance",0,MIN((0.75*H2201),847)),MIN(H2201,(0.75*$C2201),847)),2),R2201)))</f>
        <v>Effectuez l’étape 1</v>
      </c>
      <c r="M2201" s="56" t="str">
        <f>IF(ISTEXT(overallRate),"Effectuez l’étape 1",IF(OR(COUNT($C2201,I2201)&lt;&gt;2,overallRate=0),0,IF(E2201="Yes",ROUND(MAX(IF($B2201="Non - avec lien de dépendance",0,MIN((0.75*I2201),847)),MIN(I2201,(0.75*$C2201),847)),2),S2201)))</f>
        <v>Effectuez l’étape 1</v>
      </c>
      <c r="N2201" s="56" t="str">
        <f>IF(ISTEXT(overallRate),"Effectuez l’étape 1",IF(OR(COUNT($C2201,J2201)&lt;&gt;2,overallRate=0),0,IF(F2201="Yes",ROUND(MAX(IF($B2201="Non - avec lien de dépendance",0,MIN((0.75*J2201),847)),MIN(J2201,(0.75*$C2201),847)),2),T2201)))</f>
        <v>Effectuez l’étape 1</v>
      </c>
      <c r="O2201" s="56" t="str">
        <f>IF(ISTEXT(overallRate),"Effectuez l’étape 1",IF(OR(COUNT($C2201,K2201)&lt;&gt;2,overallRate=0),0,IF(G2201="Yes",ROUND(MAX(IF($B2201="Non - avec lien de dépendance",0,MIN((0.75*K2201),847)),MIN(K2201,(0.75*$C2201),847)),2),U2201)))</f>
        <v>Effectuez l’étape 1</v>
      </c>
      <c r="P2201" s="3">
        <f t="shared" si="34"/>
        <v>0</v>
      </c>
      <c r="R2201" s="110" t="e">
        <f>IF(revenueReduction&gt;0.3,MAX(IF($B2201="Non - avec lien de dépendance",MIN(1129,H2201,$C2201)*overallRate,MIN(1129,H2201)*overallRate),ROUND(MAX(IF($B2201="Non - avec lien de dépendance",0,MIN((0.75*H2201),847)),MIN(H2201,(0.75*$C2201),847)),2)),IF($B2201="Non - avec lien de dépendance",MIN(1129,H2201,$C2201)*overallRate,MIN(1129,H2201)*overallRate))</f>
        <v>#VALUE!</v>
      </c>
      <c r="S2201" s="110" t="e">
        <f>IF(revenueReduction&gt;0.3,MAX(IF($B2201="Non - avec lien de dépendance",MIN(1129,I2201,$C2201)*overallRate,MIN(1129,I2201)*overallRate),ROUND(MAX(IF($B2201="Non - avec lien de dépendance",0,MIN((0.75*I2201),847)),MIN(I2201,(0.75*$C2201),847)),2)),IF($B2201="Non - avec lien de dépendance",MIN(1129,I2201,$C2201)*overallRate,MIN(1129,I2201)*overallRate))</f>
        <v>#VALUE!</v>
      </c>
      <c r="T2201" s="110" t="e">
        <f>IF(revenueReduction&gt;0.3,MAX(IF($B2201="Non - avec lien de dépendance",MIN(1129,J2201,$C2201)*overallRate,MIN(1129,J2201)*overallRate),ROUND(MAX(IF($B2201="Non - avec lien de dépendance",0,MIN((0.75*J2201),847)),MIN(J2201,(0.75*$C2201),847)),2)),IF($B2201="Non - avec lien de dépendance",MIN(1129,J2201,$C2201)*overallRate,MIN(1129,J2201)*overallRate))</f>
        <v>#VALUE!</v>
      </c>
      <c r="U2201" s="110" t="e">
        <f>IF(revenueReduction&gt;0.3,MAX(IF($B2201="Non - avec lien de dépendance",MIN(1129,K2201,$C2201)*overallRate,MIN(1129,K2201)*overallRate),ROUND(MAX(IF($B2201="Non - avec lien de dépendance",0,MIN((0.75*K2201),847)),MIN(K2201,(0.75*$C2201),847)),2)),IF($B2201="Non - avec lien de dépendance",MIN(1129,K2201,$C2201)*overallRate,MIN(1129,K2201)*overallRate))</f>
        <v>#VALUE!</v>
      </c>
    </row>
    <row r="2202" spans="12:21" x14ac:dyDescent="0.5">
      <c r="L2202" s="56" t="str">
        <f>IF(ISTEXT(overallRate),"Effectuez l’étape 1",IF(OR(COUNT($C2202,H2202)&lt;&gt;2,overallRate=0),0,IF(D2202="Oui",ROUND(MAX(IF($B2202="Non - avec lien de dépendance",0,MIN((0.75*H2202),847)),MIN(H2202,(0.75*$C2202),847)),2),R2202)))</f>
        <v>Effectuez l’étape 1</v>
      </c>
      <c r="M2202" s="56" t="str">
        <f>IF(ISTEXT(overallRate),"Effectuez l’étape 1",IF(OR(COUNT($C2202,I2202)&lt;&gt;2,overallRate=0),0,IF(E2202="Yes",ROUND(MAX(IF($B2202="Non - avec lien de dépendance",0,MIN((0.75*I2202),847)),MIN(I2202,(0.75*$C2202),847)),2),S2202)))</f>
        <v>Effectuez l’étape 1</v>
      </c>
      <c r="N2202" s="56" t="str">
        <f>IF(ISTEXT(overallRate),"Effectuez l’étape 1",IF(OR(COUNT($C2202,J2202)&lt;&gt;2,overallRate=0),0,IF(F2202="Yes",ROUND(MAX(IF($B2202="Non - avec lien de dépendance",0,MIN((0.75*J2202),847)),MIN(J2202,(0.75*$C2202),847)),2),T2202)))</f>
        <v>Effectuez l’étape 1</v>
      </c>
      <c r="O2202" s="56" t="str">
        <f>IF(ISTEXT(overallRate),"Effectuez l’étape 1",IF(OR(COUNT($C2202,K2202)&lt;&gt;2,overallRate=0),0,IF(G2202="Yes",ROUND(MAX(IF($B2202="Non - avec lien de dépendance",0,MIN((0.75*K2202),847)),MIN(K2202,(0.75*$C2202),847)),2),U2202)))</f>
        <v>Effectuez l’étape 1</v>
      </c>
      <c r="P2202" s="3">
        <f t="shared" si="34"/>
        <v>0</v>
      </c>
      <c r="R2202" s="110" t="e">
        <f>IF(revenueReduction&gt;0.3,MAX(IF($B2202="Non - avec lien de dépendance",MIN(1129,H2202,$C2202)*overallRate,MIN(1129,H2202)*overallRate),ROUND(MAX(IF($B2202="Non - avec lien de dépendance",0,MIN((0.75*H2202),847)),MIN(H2202,(0.75*$C2202),847)),2)),IF($B2202="Non - avec lien de dépendance",MIN(1129,H2202,$C2202)*overallRate,MIN(1129,H2202)*overallRate))</f>
        <v>#VALUE!</v>
      </c>
      <c r="S2202" s="110" t="e">
        <f>IF(revenueReduction&gt;0.3,MAX(IF($B2202="Non - avec lien de dépendance",MIN(1129,I2202,$C2202)*overallRate,MIN(1129,I2202)*overallRate),ROUND(MAX(IF($B2202="Non - avec lien de dépendance",0,MIN((0.75*I2202),847)),MIN(I2202,(0.75*$C2202),847)),2)),IF($B2202="Non - avec lien de dépendance",MIN(1129,I2202,$C2202)*overallRate,MIN(1129,I2202)*overallRate))</f>
        <v>#VALUE!</v>
      </c>
      <c r="T2202" s="110" t="e">
        <f>IF(revenueReduction&gt;0.3,MAX(IF($B2202="Non - avec lien de dépendance",MIN(1129,J2202,$C2202)*overallRate,MIN(1129,J2202)*overallRate),ROUND(MAX(IF($B2202="Non - avec lien de dépendance",0,MIN((0.75*J2202),847)),MIN(J2202,(0.75*$C2202),847)),2)),IF($B2202="Non - avec lien de dépendance",MIN(1129,J2202,$C2202)*overallRate,MIN(1129,J2202)*overallRate))</f>
        <v>#VALUE!</v>
      </c>
      <c r="U2202" s="110" t="e">
        <f>IF(revenueReduction&gt;0.3,MAX(IF($B2202="Non - avec lien de dépendance",MIN(1129,K2202,$C2202)*overallRate,MIN(1129,K2202)*overallRate),ROUND(MAX(IF($B2202="Non - avec lien de dépendance",0,MIN((0.75*K2202),847)),MIN(K2202,(0.75*$C2202),847)),2)),IF($B2202="Non - avec lien de dépendance",MIN(1129,K2202,$C2202)*overallRate,MIN(1129,K2202)*overallRate))</f>
        <v>#VALUE!</v>
      </c>
    </row>
    <row r="2203" spans="12:21" x14ac:dyDescent="0.5">
      <c r="L2203" s="56" t="str">
        <f>IF(ISTEXT(overallRate),"Effectuez l’étape 1",IF(OR(COUNT($C2203,H2203)&lt;&gt;2,overallRate=0),0,IF(D2203="Oui",ROUND(MAX(IF($B2203="Non - avec lien de dépendance",0,MIN((0.75*H2203),847)),MIN(H2203,(0.75*$C2203),847)),2),R2203)))</f>
        <v>Effectuez l’étape 1</v>
      </c>
      <c r="M2203" s="56" t="str">
        <f>IF(ISTEXT(overallRate),"Effectuez l’étape 1",IF(OR(COUNT($C2203,I2203)&lt;&gt;2,overallRate=0),0,IF(E2203="Yes",ROUND(MAX(IF($B2203="Non - avec lien de dépendance",0,MIN((0.75*I2203),847)),MIN(I2203,(0.75*$C2203),847)),2),S2203)))</f>
        <v>Effectuez l’étape 1</v>
      </c>
      <c r="N2203" s="56" t="str">
        <f>IF(ISTEXT(overallRate),"Effectuez l’étape 1",IF(OR(COUNT($C2203,J2203)&lt;&gt;2,overallRate=0),0,IF(F2203="Yes",ROUND(MAX(IF($B2203="Non - avec lien de dépendance",0,MIN((0.75*J2203),847)),MIN(J2203,(0.75*$C2203),847)),2),T2203)))</f>
        <v>Effectuez l’étape 1</v>
      </c>
      <c r="O2203" s="56" t="str">
        <f>IF(ISTEXT(overallRate),"Effectuez l’étape 1",IF(OR(COUNT($C2203,K2203)&lt;&gt;2,overallRate=0),0,IF(G2203="Yes",ROUND(MAX(IF($B2203="Non - avec lien de dépendance",0,MIN((0.75*K2203),847)),MIN(K2203,(0.75*$C2203),847)),2),U2203)))</f>
        <v>Effectuez l’étape 1</v>
      </c>
      <c r="P2203" s="3">
        <f t="shared" si="34"/>
        <v>0</v>
      </c>
      <c r="R2203" s="110" t="e">
        <f>IF(revenueReduction&gt;0.3,MAX(IF($B2203="Non - avec lien de dépendance",MIN(1129,H2203,$C2203)*overallRate,MIN(1129,H2203)*overallRate),ROUND(MAX(IF($B2203="Non - avec lien de dépendance",0,MIN((0.75*H2203),847)),MIN(H2203,(0.75*$C2203),847)),2)),IF($B2203="Non - avec lien de dépendance",MIN(1129,H2203,$C2203)*overallRate,MIN(1129,H2203)*overallRate))</f>
        <v>#VALUE!</v>
      </c>
      <c r="S2203" s="110" t="e">
        <f>IF(revenueReduction&gt;0.3,MAX(IF($B2203="Non - avec lien de dépendance",MIN(1129,I2203,$C2203)*overallRate,MIN(1129,I2203)*overallRate),ROUND(MAX(IF($B2203="Non - avec lien de dépendance",0,MIN((0.75*I2203),847)),MIN(I2203,(0.75*$C2203),847)),2)),IF($B2203="Non - avec lien de dépendance",MIN(1129,I2203,$C2203)*overallRate,MIN(1129,I2203)*overallRate))</f>
        <v>#VALUE!</v>
      </c>
      <c r="T2203" s="110" t="e">
        <f>IF(revenueReduction&gt;0.3,MAX(IF($B2203="Non - avec lien de dépendance",MIN(1129,J2203,$C2203)*overallRate,MIN(1129,J2203)*overallRate),ROUND(MAX(IF($B2203="Non - avec lien de dépendance",0,MIN((0.75*J2203),847)),MIN(J2203,(0.75*$C2203),847)),2)),IF($B2203="Non - avec lien de dépendance",MIN(1129,J2203,$C2203)*overallRate,MIN(1129,J2203)*overallRate))</f>
        <v>#VALUE!</v>
      </c>
      <c r="U2203" s="110" t="e">
        <f>IF(revenueReduction&gt;0.3,MAX(IF($B2203="Non - avec lien de dépendance",MIN(1129,K2203,$C2203)*overallRate,MIN(1129,K2203)*overallRate),ROUND(MAX(IF($B2203="Non - avec lien de dépendance",0,MIN((0.75*K2203),847)),MIN(K2203,(0.75*$C2203),847)),2)),IF($B2203="Non - avec lien de dépendance",MIN(1129,K2203,$C2203)*overallRate,MIN(1129,K2203)*overallRate))</f>
        <v>#VALUE!</v>
      </c>
    </row>
    <row r="2204" spans="12:21" x14ac:dyDescent="0.5">
      <c r="L2204" s="56" t="str">
        <f>IF(ISTEXT(overallRate),"Effectuez l’étape 1",IF(OR(COUNT($C2204,H2204)&lt;&gt;2,overallRate=0),0,IF(D2204="Oui",ROUND(MAX(IF($B2204="Non - avec lien de dépendance",0,MIN((0.75*H2204),847)),MIN(H2204,(0.75*$C2204),847)),2),R2204)))</f>
        <v>Effectuez l’étape 1</v>
      </c>
      <c r="M2204" s="56" t="str">
        <f>IF(ISTEXT(overallRate),"Effectuez l’étape 1",IF(OR(COUNT($C2204,I2204)&lt;&gt;2,overallRate=0),0,IF(E2204="Yes",ROUND(MAX(IF($B2204="Non - avec lien de dépendance",0,MIN((0.75*I2204),847)),MIN(I2204,(0.75*$C2204),847)),2),S2204)))</f>
        <v>Effectuez l’étape 1</v>
      </c>
      <c r="N2204" s="56" t="str">
        <f>IF(ISTEXT(overallRate),"Effectuez l’étape 1",IF(OR(COUNT($C2204,J2204)&lt;&gt;2,overallRate=0),0,IF(F2204="Yes",ROUND(MAX(IF($B2204="Non - avec lien de dépendance",0,MIN((0.75*J2204),847)),MIN(J2204,(0.75*$C2204),847)),2),T2204)))</f>
        <v>Effectuez l’étape 1</v>
      </c>
      <c r="O2204" s="56" t="str">
        <f>IF(ISTEXT(overallRate),"Effectuez l’étape 1",IF(OR(COUNT($C2204,K2204)&lt;&gt;2,overallRate=0),0,IF(G2204="Yes",ROUND(MAX(IF($B2204="Non - avec lien de dépendance",0,MIN((0.75*K2204),847)),MIN(K2204,(0.75*$C2204),847)),2),U2204)))</f>
        <v>Effectuez l’étape 1</v>
      </c>
      <c r="P2204" s="3">
        <f t="shared" si="34"/>
        <v>0</v>
      </c>
      <c r="R2204" s="110" t="e">
        <f>IF(revenueReduction&gt;0.3,MAX(IF($B2204="Non - avec lien de dépendance",MIN(1129,H2204,$C2204)*overallRate,MIN(1129,H2204)*overallRate),ROUND(MAX(IF($B2204="Non - avec lien de dépendance",0,MIN((0.75*H2204),847)),MIN(H2204,(0.75*$C2204),847)),2)),IF($B2204="Non - avec lien de dépendance",MIN(1129,H2204,$C2204)*overallRate,MIN(1129,H2204)*overallRate))</f>
        <v>#VALUE!</v>
      </c>
      <c r="S2204" s="110" t="e">
        <f>IF(revenueReduction&gt;0.3,MAX(IF($B2204="Non - avec lien de dépendance",MIN(1129,I2204,$C2204)*overallRate,MIN(1129,I2204)*overallRate),ROUND(MAX(IF($B2204="Non - avec lien de dépendance",0,MIN((0.75*I2204),847)),MIN(I2204,(0.75*$C2204),847)),2)),IF($B2204="Non - avec lien de dépendance",MIN(1129,I2204,$C2204)*overallRate,MIN(1129,I2204)*overallRate))</f>
        <v>#VALUE!</v>
      </c>
      <c r="T2204" s="110" t="e">
        <f>IF(revenueReduction&gt;0.3,MAX(IF($B2204="Non - avec lien de dépendance",MIN(1129,J2204,$C2204)*overallRate,MIN(1129,J2204)*overallRate),ROUND(MAX(IF($B2204="Non - avec lien de dépendance",0,MIN((0.75*J2204),847)),MIN(J2204,(0.75*$C2204),847)),2)),IF($B2204="Non - avec lien de dépendance",MIN(1129,J2204,$C2204)*overallRate,MIN(1129,J2204)*overallRate))</f>
        <v>#VALUE!</v>
      </c>
      <c r="U2204" s="110" t="e">
        <f>IF(revenueReduction&gt;0.3,MAX(IF($B2204="Non - avec lien de dépendance",MIN(1129,K2204,$C2204)*overallRate,MIN(1129,K2204)*overallRate),ROUND(MAX(IF($B2204="Non - avec lien de dépendance",0,MIN((0.75*K2204),847)),MIN(K2204,(0.75*$C2204),847)),2)),IF($B2204="Non - avec lien de dépendance",MIN(1129,K2204,$C2204)*overallRate,MIN(1129,K2204)*overallRate))</f>
        <v>#VALUE!</v>
      </c>
    </row>
    <row r="2205" spans="12:21" x14ac:dyDescent="0.5">
      <c r="L2205" s="56" t="str">
        <f>IF(ISTEXT(overallRate),"Effectuez l’étape 1",IF(OR(COUNT($C2205,H2205)&lt;&gt;2,overallRate=0),0,IF(D2205="Oui",ROUND(MAX(IF($B2205="Non - avec lien de dépendance",0,MIN((0.75*H2205),847)),MIN(H2205,(0.75*$C2205),847)),2),R2205)))</f>
        <v>Effectuez l’étape 1</v>
      </c>
      <c r="M2205" s="56" t="str">
        <f>IF(ISTEXT(overallRate),"Effectuez l’étape 1",IF(OR(COUNT($C2205,I2205)&lt;&gt;2,overallRate=0),0,IF(E2205="Yes",ROUND(MAX(IF($B2205="Non - avec lien de dépendance",0,MIN((0.75*I2205),847)),MIN(I2205,(0.75*$C2205),847)),2),S2205)))</f>
        <v>Effectuez l’étape 1</v>
      </c>
      <c r="N2205" s="56" t="str">
        <f>IF(ISTEXT(overallRate),"Effectuez l’étape 1",IF(OR(COUNT($C2205,J2205)&lt;&gt;2,overallRate=0),0,IF(F2205="Yes",ROUND(MAX(IF($B2205="Non - avec lien de dépendance",0,MIN((0.75*J2205),847)),MIN(J2205,(0.75*$C2205),847)),2),T2205)))</f>
        <v>Effectuez l’étape 1</v>
      </c>
      <c r="O2205" s="56" t="str">
        <f>IF(ISTEXT(overallRate),"Effectuez l’étape 1",IF(OR(COUNT($C2205,K2205)&lt;&gt;2,overallRate=0),0,IF(G2205="Yes",ROUND(MAX(IF($B2205="Non - avec lien de dépendance",0,MIN((0.75*K2205),847)),MIN(K2205,(0.75*$C2205),847)),2),U2205)))</f>
        <v>Effectuez l’étape 1</v>
      </c>
      <c r="P2205" s="3">
        <f t="shared" si="34"/>
        <v>0</v>
      </c>
      <c r="R2205" s="110" t="e">
        <f>IF(revenueReduction&gt;0.3,MAX(IF($B2205="Non - avec lien de dépendance",MIN(1129,H2205,$C2205)*overallRate,MIN(1129,H2205)*overallRate),ROUND(MAX(IF($B2205="Non - avec lien de dépendance",0,MIN((0.75*H2205),847)),MIN(H2205,(0.75*$C2205),847)),2)),IF($B2205="Non - avec lien de dépendance",MIN(1129,H2205,$C2205)*overallRate,MIN(1129,H2205)*overallRate))</f>
        <v>#VALUE!</v>
      </c>
      <c r="S2205" s="110" t="e">
        <f>IF(revenueReduction&gt;0.3,MAX(IF($B2205="Non - avec lien de dépendance",MIN(1129,I2205,$C2205)*overallRate,MIN(1129,I2205)*overallRate),ROUND(MAX(IF($B2205="Non - avec lien de dépendance",0,MIN((0.75*I2205),847)),MIN(I2205,(0.75*$C2205),847)),2)),IF($B2205="Non - avec lien de dépendance",MIN(1129,I2205,$C2205)*overallRate,MIN(1129,I2205)*overallRate))</f>
        <v>#VALUE!</v>
      </c>
      <c r="T2205" s="110" t="e">
        <f>IF(revenueReduction&gt;0.3,MAX(IF($B2205="Non - avec lien de dépendance",MIN(1129,J2205,$C2205)*overallRate,MIN(1129,J2205)*overallRate),ROUND(MAX(IF($B2205="Non - avec lien de dépendance",0,MIN((0.75*J2205),847)),MIN(J2205,(0.75*$C2205),847)),2)),IF($B2205="Non - avec lien de dépendance",MIN(1129,J2205,$C2205)*overallRate,MIN(1129,J2205)*overallRate))</f>
        <v>#VALUE!</v>
      </c>
      <c r="U2205" s="110" t="e">
        <f>IF(revenueReduction&gt;0.3,MAX(IF($B2205="Non - avec lien de dépendance",MIN(1129,K2205,$C2205)*overallRate,MIN(1129,K2205)*overallRate),ROUND(MAX(IF($B2205="Non - avec lien de dépendance",0,MIN((0.75*K2205),847)),MIN(K2205,(0.75*$C2205),847)),2)),IF($B2205="Non - avec lien de dépendance",MIN(1129,K2205,$C2205)*overallRate,MIN(1129,K2205)*overallRate))</f>
        <v>#VALUE!</v>
      </c>
    </row>
    <row r="2206" spans="12:21" x14ac:dyDescent="0.5">
      <c r="L2206" s="56" t="str">
        <f>IF(ISTEXT(overallRate),"Effectuez l’étape 1",IF(OR(COUNT($C2206,H2206)&lt;&gt;2,overallRate=0),0,IF(D2206="Oui",ROUND(MAX(IF($B2206="Non - avec lien de dépendance",0,MIN((0.75*H2206),847)),MIN(H2206,(0.75*$C2206),847)),2),R2206)))</f>
        <v>Effectuez l’étape 1</v>
      </c>
      <c r="M2206" s="56" t="str">
        <f>IF(ISTEXT(overallRate),"Effectuez l’étape 1",IF(OR(COUNT($C2206,I2206)&lt;&gt;2,overallRate=0),0,IF(E2206="Yes",ROUND(MAX(IF($B2206="Non - avec lien de dépendance",0,MIN((0.75*I2206),847)),MIN(I2206,(0.75*$C2206),847)),2),S2206)))</f>
        <v>Effectuez l’étape 1</v>
      </c>
      <c r="N2206" s="56" t="str">
        <f>IF(ISTEXT(overallRate),"Effectuez l’étape 1",IF(OR(COUNT($C2206,J2206)&lt;&gt;2,overallRate=0),0,IF(F2206="Yes",ROUND(MAX(IF($B2206="Non - avec lien de dépendance",0,MIN((0.75*J2206),847)),MIN(J2206,(0.75*$C2206),847)),2),T2206)))</f>
        <v>Effectuez l’étape 1</v>
      </c>
      <c r="O2206" s="56" t="str">
        <f>IF(ISTEXT(overallRate),"Effectuez l’étape 1",IF(OR(COUNT($C2206,K2206)&lt;&gt;2,overallRate=0),0,IF(G2206="Yes",ROUND(MAX(IF($B2206="Non - avec lien de dépendance",0,MIN((0.75*K2206),847)),MIN(K2206,(0.75*$C2206),847)),2),U2206)))</f>
        <v>Effectuez l’étape 1</v>
      </c>
      <c r="P2206" s="3">
        <f t="shared" si="34"/>
        <v>0</v>
      </c>
      <c r="R2206" s="110" t="e">
        <f>IF(revenueReduction&gt;0.3,MAX(IF($B2206="Non - avec lien de dépendance",MIN(1129,H2206,$C2206)*overallRate,MIN(1129,H2206)*overallRate),ROUND(MAX(IF($B2206="Non - avec lien de dépendance",0,MIN((0.75*H2206),847)),MIN(H2206,(0.75*$C2206),847)),2)),IF($B2206="Non - avec lien de dépendance",MIN(1129,H2206,$C2206)*overallRate,MIN(1129,H2206)*overallRate))</f>
        <v>#VALUE!</v>
      </c>
      <c r="S2206" s="110" t="e">
        <f>IF(revenueReduction&gt;0.3,MAX(IF($B2206="Non - avec lien de dépendance",MIN(1129,I2206,$C2206)*overallRate,MIN(1129,I2206)*overallRate),ROUND(MAX(IF($B2206="Non - avec lien de dépendance",0,MIN((0.75*I2206),847)),MIN(I2206,(0.75*$C2206),847)),2)),IF($B2206="Non - avec lien de dépendance",MIN(1129,I2206,$C2206)*overallRate,MIN(1129,I2206)*overallRate))</f>
        <v>#VALUE!</v>
      </c>
      <c r="T2206" s="110" t="e">
        <f>IF(revenueReduction&gt;0.3,MAX(IF($B2206="Non - avec lien de dépendance",MIN(1129,J2206,$C2206)*overallRate,MIN(1129,J2206)*overallRate),ROUND(MAX(IF($B2206="Non - avec lien de dépendance",0,MIN((0.75*J2206),847)),MIN(J2206,(0.75*$C2206),847)),2)),IF($B2206="Non - avec lien de dépendance",MIN(1129,J2206,$C2206)*overallRate,MIN(1129,J2206)*overallRate))</f>
        <v>#VALUE!</v>
      </c>
      <c r="U2206" s="110" t="e">
        <f>IF(revenueReduction&gt;0.3,MAX(IF($B2206="Non - avec lien de dépendance",MIN(1129,K2206,$C2206)*overallRate,MIN(1129,K2206)*overallRate),ROUND(MAX(IF($B2206="Non - avec lien de dépendance",0,MIN((0.75*K2206),847)),MIN(K2206,(0.75*$C2206),847)),2)),IF($B2206="Non - avec lien de dépendance",MIN(1129,K2206,$C2206)*overallRate,MIN(1129,K2206)*overallRate))</f>
        <v>#VALUE!</v>
      </c>
    </row>
    <row r="2207" spans="12:21" x14ac:dyDescent="0.5">
      <c r="L2207" s="56" t="str">
        <f>IF(ISTEXT(overallRate),"Effectuez l’étape 1",IF(OR(COUNT($C2207,H2207)&lt;&gt;2,overallRate=0),0,IF(D2207="Oui",ROUND(MAX(IF($B2207="Non - avec lien de dépendance",0,MIN((0.75*H2207),847)),MIN(H2207,(0.75*$C2207),847)),2),R2207)))</f>
        <v>Effectuez l’étape 1</v>
      </c>
      <c r="M2207" s="56" t="str">
        <f>IF(ISTEXT(overallRate),"Effectuez l’étape 1",IF(OR(COUNT($C2207,I2207)&lt;&gt;2,overallRate=0),0,IF(E2207="Yes",ROUND(MAX(IF($B2207="Non - avec lien de dépendance",0,MIN((0.75*I2207),847)),MIN(I2207,(0.75*$C2207),847)),2),S2207)))</f>
        <v>Effectuez l’étape 1</v>
      </c>
      <c r="N2207" s="56" t="str">
        <f>IF(ISTEXT(overallRate),"Effectuez l’étape 1",IF(OR(COUNT($C2207,J2207)&lt;&gt;2,overallRate=0),0,IF(F2207="Yes",ROUND(MAX(IF($B2207="Non - avec lien de dépendance",0,MIN((0.75*J2207),847)),MIN(J2207,(0.75*$C2207),847)),2),T2207)))</f>
        <v>Effectuez l’étape 1</v>
      </c>
      <c r="O2207" s="56" t="str">
        <f>IF(ISTEXT(overallRate),"Effectuez l’étape 1",IF(OR(COUNT($C2207,K2207)&lt;&gt;2,overallRate=0),0,IF(G2207="Yes",ROUND(MAX(IF($B2207="Non - avec lien de dépendance",0,MIN((0.75*K2207),847)),MIN(K2207,(0.75*$C2207),847)),2),U2207)))</f>
        <v>Effectuez l’étape 1</v>
      </c>
      <c r="P2207" s="3">
        <f t="shared" si="34"/>
        <v>0</v>
      </c>
      <c r="R2207" s="110" t="e">
        <f>IF(revenueReduction&gt;0.3,MAX(IF($B2207="Non - avec lien de dépendance",MIN(1129,H2207,$C2207)*overallRate,MIN(1129,H2207)*overallRate),ROUND(MAX(IF($B2207="Non - avec lien de dépendance",0,MIN((0.75*H2207),847)),MIN(H2207,(0.75*$C2207),847)),2)),IF($B2207="Non - avec lien de dépendance",MIN(1129,H2207,$C2207)*overallRate,MIN(1129,H2207)*overallRate))</f>
        <v>#VALUE!</v>
      </c>
      <c r="S2207" s="110" t="e">
        <f>IF(revenueReduction&gt;0.3,MAX(IF($B2207="Non - avec lien de dépendance",MIN(1129,I2207,$C2207)*overallRate,MIN(1129,I2207)*overallRate),ROUND(MAX(IF($B2207="Non - avec lien de dépendance",0,MIN((0.75*I2207),847)),MIN(I2207,(0.75*$C2207),847)),2)),IF($B2207="Non - avec lien de dépendance",MIN(1129,I2207,$C2207)*overallRate,MIN(1129,I2207)*overallRate))</f>
        <v>#VALUE!</v>
      </c>
      <c r="T2207" s="110" t="e">
        <f>IF(revenueReduction&gt;0.3,MAX(IF($B2207="Non - avec lien de dépendance",MIN(1129,J2207,$C2207)*overallRate,MIN(1129,J2207)*overallRate),ROUND(MAX(IF($B2207="Non - avec lien de dépendance",0,MIN((0.75*J2207),847)),MIN(J2207,(0.75*$C2207),847)),2)),IF($B2207="Non - avec lien de dépendance",MIN(1129,J2207,$C2207)*overallRate,MIN(1129,J2207)*overallRate))</f>
        <v>#VALUE!</v>
      </c>
      <c r="U2207" s="110" t="e">
        <f>IF(revenueReduction&gt;0.3,MAX(IF($B2207="Non - avec lien de dépendance",MIN(1129,K2207,$C2207)*overallRate,MIN(1129,K2207)*overallRate),ROUND(MAX(IF($B2207="Non - avec lien de dépendance",0,MIN((0.75*K2207),847)),MIN(K2207,(0.75*$C2207),847)),2)),IF($B2207="Non - avec lien de dépendance",MIN(1129,K2207,$C2207)*overallRate,MIN(1129,K2207)*overallRate))</f>
        <v>#VALUE!</v>
      </c>
    </row>
    <row r="2208" spans="12:21" x14ac:dyDescent="0.5">
      <c r="L2208" s="56" t="str">
        <f>IF(ISTEXT(overallRate),"Effectuez l’étape 1",IF(OR(COUNT($C2208,H2208)&lt;&gt;2,overallRate=0),0,IF(D2208="Oui",ROUND(MAX(IF($B2208="Non - avec lien de dépendance",0,MIN((0.75*H2208),847)),MIN(H2208,(0.75*$C2208),847)),2),R2208)))</f>
        <v>Effectuez l’étape 1</v>
      </c>
      <c r="M2208" s="56" t="str">
        <f>IF(ISTEXT(overallRate),"Effectuez l’étape 1",IF(OR(COUNT($C2208,I2208)&lt;&gt;2,overallRate=0),0,IF(E2208="Yes",ROUND(MAX(IF($B2208="Non - avec lien de dépendance",0,MIN((0.75*I2208),847)),MIN(I2208,(0.75*$C2208),847)),2),S2208)))</f>
        <v>Effectuez l’étape 1</v>
      </c>
      <c r="N2208" s="56" t="str">
        <f>IF(ISTEXT(overallRate),"Effectuez l’étape 1",IF(OR(COUNT($C2208,J2208)&lt;&gt;2,overallRate=0),0,IF(F2208="Yes",ROUND(MAX(IF($B2208="Non - avec lien de dépendance",0,MIN((0.75*J2208),847)),MIN(J2208,(0.75*$C2208),847)),2),T2208)))</f>
        <v>Effectuez l’étape 1</v>
      </c>
      <c r="O2208" s="56" t="str">
        <f>IF(ISTEXT(overallRate),"Effectuez l’étape 1",IF(OR(COUNT($C2208,K2208)&lt;&gt;2,overallRate=0),0,IF(G2208="Yes",ROUND(MAX(IF($B2208="Non - avec lien de dépendance",0,MIN((0.75*K2208),847)),MIN(K2208,(0.75*$C2208),847)),2),U2208)))</f>
        <v>Effectuez l’étape 1</v>
      </c>
      <c r="P2208" s="3">
        <f t="shared" si="34"/>
        <v>0</v>
      </c>
      <c r="R2208" s="110" t="e">
        <f>IF(revenueReduction&gt;0.3,MAX(IF($B2208="Non - avec lien de dépendance",MIN(1129,H2208,$C2208)*overallRate,MIN(1129,H2208)*overallRate),ROUND(MAX(IF($B2208="Non - avec lien de dépendance",0,MIN((0.75*H2208),847)),MIN(H2208,(0.75*$C2208),847)),2)),IF($B2208="Non - avec lien de dépendance",MIN(1129,H2208,$C2208)*overallRate,MIN(1129,H2208)*overallRate))</f>
        <v>#VALUE!</v>
      </c>
      <c r="S2208" s="110" t="e">
        <f>IF(revenueReduction&gt;0.3,MAX(IF($B2208="Non - avec lien de dépendance",MIN(1129,I2208,$C2208)*overallRate,MIN(1129,I2208)*overallRate),ROUND(MAX(IF($B2208="Non - avec lien de dépendance",0,MIN((0.75*I2208),847)),MIN(I2208,(0.75*$C2208),847)),2)),IF($B2208="Non - avec lien de dépendance",MIN(1129,I2208,$C2208)*overallRate,MIN(1129,I2208)*overallRate))</f>
        <v>#VALUE!</v>
      </c>
      <c r="T2208" s="110" t="e">
        <f>IF(revenueReduction&gt;0.3,MAX(IF($B2208="Non - avec lien de dépendance",MIN(1129,J2208,$C2208)*overallRate,MIN(1129,J2208)*overallRate),ROUND(MAX(IF($B2208="Non - avec lien de dépendance",0,MIN((0.75*J2208),847)),MIN(J2208,(0.75*$C2208),847)),2)),IF($B2208="Non - avec lien de dépendance",MIN(1129,J2208,$C2208)*overallRate,MIN(1129,J2208)*overallRate))</f>
        <v>#VALUE!</v>
      </c>
      <c r="U2208" s="110" t="e">
        <f>IF(revenueReduction&gt;0.3,MAX(IF($B2208="Non - avec lien de dépendance",MIN(1129,K2208,$C2208)*overallRate,MIN(1129,K2208)*overallRate),ROUND(MAX(IF($B2208="Non - avec lien de dépendance",0,MIN((0.75*K2208),847)),MIN(K2208,(0.75*$C2208),847)),2)),IF($B2208="Non - avec lien de dépendance",MIN(1129,K2208,$C2208)*overallRate,MIN(1129,K2208)*overallRate))</f>
        <v>#VALUE!</v>
      </c>
    </row>
    <row r="2209" spans="12:21" x14ac:dyDescent="0.5">
      <c r="L2209" s="56" t="str">
        <f>IF(ISTEXT(overallRate),"Effectuez l’étape 1",IF(OR(COUNT($C2209,H2209)&lt;&gt;2,overallRate=0),0,IF(D2209="Oui",ROUND(MAX(IF($B2209="Non - avec lien de dépendance",0,MIN((0.75*H2209),847)),MIN(H2209,(0.75*$C2209),847)),2),R2209)))</f>
        <v>Effectuez l’étape 1</v>
      </c>
      <c r="M2209" s="56" t="str">
        <f>IF(ISTEXT(overallRate),"Effectuez l’étape 1",IF(OR(COUNT($C2209,I2209)&lt;&gt;2,overallRate=0),0,IF(E2209="Yes",ROUND(MAX(IF($B2209="Non - avec lien de dépendance",0,MIN((0.75*I2209),847)),MIN(I2209,(0.75*$C2209),847)),2),S2209)))</f>
        <v>Effectuez l’étape 1</v>
      </c>
      <c r="N2209" s="56" t="str">
        <f>IF(ISTEXT(overallRate),"Effectuez l’étape 1",IF(OR(COUNT($C2209,J2209)&lt;&gt;2,overallRate=0),0,IF(F2209="Yes",ROUND(MAX(IF($B2209="Non - avec lien de dépendance",0,MIN((0.75*J2209),847)),MIN(J2209,(0.75*$C2209),847)),2),T2209)))</f>
        <v>Effectuez l’étape 1</v>
      </c>
      <c r="O2209" s="56" t="str">
        <f>IF(ISTEXT(overallRate),"Effectuez l’étape 1",IF(OR(COUNT($C2209,K2209)&lt;&gt;2,overallRate=0),0,IF(G2209="Yes",ROUND(MAX(IF($B2209="Non - avec lien de dépendance",0,MIN((0.75*K2209),847)),MIN(K2209,(0.75*$C2209),847)),2),U2209)))</f>
        <v>Effectuez l’étape 1</v>
      </c>
      <c r="P2209" s="3">
        <f t="shared" si="34"/>
        <v>0</v>
      </c>
      <c r="R2209" s="110" t="e">
        <f>IF(revenueReduction&gt;0.3,MAX(IF($B2209="Non - avec lien de dépendance",MIN(1129,H2209,$C2209)*overallRate,MIN(1129,H2209)*overallRate),ROUND(MAX(IF($B2209="Non - avec lien de dépendance",0,MIN((0.75*H2209),847)),MIN(H2209,(0.75*$C2209),847)),2)),IF($B2209="Non - avec lien de dépendance",MIN(1129,H2209,$C2209)*overallRate,MIN(1129,H2209)*overallRate))</f>
        <v>#VALUE!</v>
      </c>
      <c r="S2209" s="110" t="e">
        <f>IF(revenueReduction&gt;0.3,MAX(IF($B2209="Non - avec lien de dépendance",MIN(1129,I2209,$C2209)*overallRate,MIN(1129,I2209)*overallRate),ROUND(MAX(IF($B2209="Non - avec lien de dépendance",0,MIN((0.75*I2209),847)),MIN(I2209,(0.75*$C2209),847)),2)),IF($B2209="Non - avec lien de dépendance",MIN(1129,I2209,$C2209)*overallRate,MIN(1129,I2209)*overallRate))</f>
        <v>#VALUE!</v>
      </c>
      <c r="T2209" s="110" t="e">
        <f>IF(revenueReduction&gt;0.3,MAX(IF($B2209="Non - avec lien de dépendance",MIN(1129,J2209,$C2209)*overallRate,MIN(1129,J2209)*overallRate),ROUND(MAX(IF($B2209="Non - avec lien de dépendance",0,MIN((0.75*J2209),847)),MIN(J2209,(0.75*$C2209),847)),2)),IF($B2209="Non - avec lien de dépendance",MIN(1129,J2209,$C2209)*overallRate,MIN(1129,J2209)*overallRate))</f>
        <v>#VALUE!</v>
      </c>
      <c r="U2209" s="110" t="e">
        <f>IF(revenueReduction&gt;0.3,MAX(IF($B2209="Non - avec lien de dépendance",MIN(1129,K2209,$C2209)*overallRate,MIN(1129,K2209)*overallRate),ROUND(MAX(IF($B2209="Non - avec lien de dépendance",0,MIN((0.75*K2209),847)),MIN(K2209,(0.75*$C2209),847)),2)),IF($B2209="Non - avec lien de dépendance",MIN(1129,K2209,$C2209)*overallRate,MIN(1129,K2209)*overallRate))</f>
        <v>#VALUE!</v>
      </c>
    </row>
    <row r="2210" spans="12:21" x14ac:dyDescent="0.5">
      <c r="L2210" s="56" t="str">
        <f>IF(ISTEXT(overallRate),"Effectuez l’étape 1",IF(OR(COUNT($C2210,H2210)&lt;&gt;2,overallRate=0),0,IF(D2210="Oui",ROUND(MAX(IF($B2210="Non - avec lien de dépendance",0,MIN((0.75*H2210),847)),MIN(H2210,(0.75*$C2210),847)),2),R2210)))</f>
        <v>Effectuez l’étape 1</v>
      </c>
      <c r="M2210" s="56" t="str">
        <f>IF(ISTEXT(overallRate),"Effectuez l’étape 1",IF(OR(COUNT($C2210,I2210)&lt;&gt;2,overallRate=0),0,IF(E2210="Yes",ROUND(MAX(IF($B2210="Non - avec lien de dépendance",0,MIN((0.75*I2210),847)),MIN(I2210,(0.75*$C2210),847)),2),S2210)))</f>
        <v>Effectuez l’étape 1</v>
      </c>
      <c r="N2210" s="56" t="str">
        <f>IF(ISTEXT(overallRate),"Effectuez l’étape 1",IF(OR(COUNT($C2210,J2210)&lt;&gt;2,overallRate=0),0,IF(F2210="Yes",ROUND(MAX(IF($B2210="Non - avec lien de dépendance",0,MIN((0.75*J2210),847)),MIN(J2210,(0.75*$C2210),847)),2),T2210)))</f>
        <v>Effectuez l’étape 1</v>
      </c>
      <c r="O2210" s="56" t="str">
        <f>IF(ISTEXT(overallRate),"Effectuez l’étape 1",IF(OR(COUNT($C2210,K2210)&lt;&gt;2,overallRate=0),0,IF(G2210="Yes",ROUND(MAX(IF($B2210="Non - avec lien de dépendance",0,MIN((0.75*K2210),847)),MIN(K2210,(0.75*$C2210),847)),2),U2210)))</f>
        <v>Effectuez l’étape 1</v>
      </c>
      <c r="P2210" s="3">
        <f t="shared" si="34"/>
        <v>0</v>
      </c>
      <c r="R2210" s="110" t="e">
        <f>IF(revenueReduction&gt;0.3,MAX(IF($B2210="Non - avec lien de dépendance",MIN(1129,H2210,$C2210)*overallRate,MIN(1129,H2210)*overallRate),ROUND(MAX(IF($B2210="Non - avec lien de dépendance",0,MIN((0.75*H2210),847)),MIN(H2210,(0.75*$C2210),847)),2)),IF($B2210="Non - avec lien de dépendance",MIN(1129,H2210,$C2210)*overallRate,MIN(1129,H2210)*overallRate))</f>
        <v>#VALUE!</v>
      </c>
      <c r="S2210" s="110" t="e">
        <f>IF(revenueReduction&gt;0.3,MAX(IF($B2210="Non - avec lien de dépendance",MIN(1129,I2210,$C2210)*overallRate,MIN(1129,I2210)*overallRate),ROUND(MAX(IF($B2210="Non - avec lien de dépendance",0,MIN((0.75*I2210),847)),MIN(I2210,(0.75*$C2210),847)),2)),IF($B2210="Non - avec lien de dépendance",MIN(1129,I2210,$C2210)*overallRate,MIN(1129,I2210)*overallRate))</f>
        <v>#VALUE!</v>
      </c>
      <c r="T2210" s="110" t="e">
        <f>IF(revenueReduction&gt;0.3,MAX(IF($B2210="Non - avec lien de dépendance",MIN(1129,J2210,$C2210)*overallRate,MIN(1129,J2210)*overallRate),ROUND(MAX(IF($B2210="Non - avec lien de dépendance",0,MIN((0.75*J2210),847)),MIN(J2210,(0.75*$C2210),847)),2)),IF($B2210="Non - avec lien de dépendance",MIN(1129,J2210,$C2210)*overallRate,MIN(1129,J2210)*overallRate))</f>
        <v>#VALUE!</v>
      </c>
      <c r="U2210" s="110" t="e">
        <f>IF(revenueReduction&gt;0.3,MAX(IF($B2210="Non - avec lien de dépendance",MIN(1129,K2210,$C2210)*overallRate,MIN(1129,K2210)*overallRate),ROUND(MAX(IF($B2210="Non - avec lien de dépendance",0,MIN((0.75*K2210),847)),MIN(K2210,(0.75*$C2210),847)),2)),IF($B2210="Non - avec lien de dépendance",MIN(1129,K2210,$C2210)*overallRate,MIN(1129,K2210)*overallRate))</f>
        <v>#VALUE!</v>
      </c>
    </row>
    <row r="2211" spans="12:21" x14ac:dyDescent="0.5">
      <c r="L2211" s="56" t="str">
        <f>IF(ISTEXT(overallRate),"Effectuez l’étape 1",IF(OR(COUNT($C2211,H2211)&lt;&gt;2,overallRate=0),0,IF(D2211="Oui",ROUND(MAX(IF($B2211="Non - avec lien de dépendance",0,MIN((0.75*H2211),847)),MIN(H2211,(0.75*$C2211),847)),2),R2211)))</f>
        <v>Effectuez l’étape 1</v>
      </c>
      <c r="M2211" s="56" t="str">
        <f>IF(ISTEXT(overallRate),"Effectuez l’étape 1",IF(OR(COUNT($C2211,I2211)&lt;&gt;2,overallRate=0),0,IF(E2211="Yes",ROUND(MAX(IF($B2211="Non - avec lien de dépendance",0,MIN((0.75*I2211),847)),MIN(I2211,(0.75*$C2211),847)),2),S2211)))</f>
        <v>Effectuez l’étape 1</v>
      </c>
      <c r="N2211" s="56" t="str">
        <f>IF(ISTEXT(overallRate),"Effectuez l’étape 1",IF(OR(COUNT($C2211,J2211)&lt;&gt;2,overallRate=0),0,IF(F2211="Yes",ROUND(MAX(IF($B2211="Non - avec lien de dépendance",0,MIN((0.75*J2211),847)),MIN(J2211,(0.75*$C2211),847)),2),T2211)))</f>
        <v>Effectuez l’étape 1</v>
      </c>
      <c r="O2211" s="56" t="str">
        <f>IF(ISTEXT(overallRate),"Effectuez l’étape 1",IF(OR(COUNT($C2211,K2211)&lt;&gt;2,overallRate=0),0,IF(G2211="Yes",ROUND(MAX(IF($B2211="Non - avec lien de dépendance",0,MIN((0.75*K2211),847)),MIN(K2211,(0.75*$C2211),847)),2),U2211)))</f>
        <v>Effectuez l’étape 1</v>
      </c>
      <c r="P2211" s="3">
        <f t="shared" si="34"/>
        <v>0</v>
      </c>
      <c r="R2211" s="110" t="e">
        <f>IF(revenueReduction&gt;0.3,MAX(IF($B2211="Non - avec lien de dépendance",MIN(1129,H2211,$C2211)*overallRate,MIN(1129,H2211)*overallRate),ROUND(MAX(IF($B2211="Non - avec lien de dépendance",0,MIN((0.75*H2211),847)),MIN(H2211,(0.75*$C2211),847)),2)),IF($B2211="Non - avec lien de dépendance",MIN(1129,H2211,$C2211)*overallRate,MIN(1129,H2211)*overallRate))</f>
        <v>#VALUE!</v>
      </c>
      <c r="S2211" s="110" t="e">
        <f>IF(revenueReduction&gt;0.3,MAX(IF($B2211="Non - avec lien de dépendance",MIN(1129,I2211,$C2211)*overallRate,MIN(1129,I2211)*overallRate),ROUND(MAX(IF($B2211="Non - avec lien de dépendance",0,MIN((0.75*I2211),847)),MIN(I2211,(0.75*$C2211),847)),2)),IF($B2211="Non - avec lien de dépendance",MIN(1129,I2211,$C2211)*overallRate,MIN(1129,I2211)*overallRate))</f>
        <v>#VALUE!</v>
      </c>
      <c r="T2211" s="110" t="e">
        <f>IF(revenueReduction&gt;0.3,MAX(IF($B2211="Non - avec lien de dépendance",MIN(1129,J2211,$C2211)*overallRate,MIN(1129,J2211)*overallRate),ROUND(MAX(IF($B2211="Non - avec lien de dépendance",0,MIN((0.75*J2211),847)),MIN(J2211,(0.75*$C2211),847)),2)),IF($B2211="Non - avec lien de dépendance",MIN(1129,J2211,$C2211)*overallRate,MIN(1129,J2211)*overallRate))</f>
        <v>#VALUE!</v>
      </c>
      <c r="U2211" s="110" t="e">
        <f>IF(revenueReduction&gt;0.3,MAX(IF($B2211="Non - avec lien de dépendance",MIN(1129,K2211,$C2211)*overallRate,MIN(1129,K2211)*overallRate),ROUND(MAX(IF($B2211="Non - avec lien de dépendance",0,MIN((0.75*K2211),847)),MIN(K2211,(0.75*$C2211),847)),2)),IF($B2211="Non - avec lien de dépendance",MIN(1129,K2211,$C2211)*overallRate,MIN(1129,K2211)*overallRate))</f>
        <v>#VALUE!</v>
      </c>
    </row>
    <row r="2212" spans="12:21" x14ac:dyDescent="0.5">
      <c r="L2212" s="56" t="str">
        <f>IF(ISTEXT(overallRate),"Effectuez l’étape 1",IF(OR(COUNT($C2212,H2212)&lt;&gt;2,overallRate=0),0,IF(D2212="Oui",ROUND(MAX(IF($B2212="Non - avec lien de dépendance",0,MIN((0.75*H2212),847)),MIN(H2212,(0.75*$C2212),847)),2),R2212)))</f>
        <v>Effectuez l’étape 1</v>
      </c>
      <c r="M2212" s="56" t="str">
        <f>IF(ISTEXT(overallRate),"Effectuez l’étape 1",IF(OR(COUNT($C2212,I2212)&lt;&gt;2,overallRate=0),0,IF(E2212="Yes",ROUND(MAX(IF($B2212="Non - avec lien de dépendance",0,MIN((0.75*I2212),847)),MIN(I2212,(0.75*$C2212),847)),2),S2212)))</f>
        <v>Effectuez l’étape 1</v>
      </c>
      <c r="N2212" s="56" t="str">
        <f>IF(ISTEXT(overallRate),"Effectuez l’étape 1",IF(OR(COUNT($C2212,J2212)&lt;&gt;2,overallRate=0),0,IF(F2212="Yes",ROUND(MAX(IF($B2212="Non - avec lien de dépendance",0,MIN((0.75*J2212),847)),MIN(J2212,(0.75*$C2212),847)),2),T2212)))</f>
        <v>Effectuez l’étape 1</v>
      </c>
      <c r="O2212" s="56" t="str">
        <f>IF(ISTEXT(overallRate),"Effectuez l’étape 1",IF(OR(COUNT($C2212,K2212)&lt;&gt;2,overallRate=0),0,IF(G2212="Yes",ROUND(MAX(IF($B2212="Non - avec lien de dépendance",0,MIN((0.75*K2212),847)),MIN(K2212,(0.75*$C2212),847)),2),U2212)))</f>
        <v>Effectuez l’étape 1</v>
      </c>
      <c r="P2212" s="3">
        <f t="shared" si="34"/>
        <v>0</v>
      </c>
      <c r="R2212" s="110" t="e">
        <f>IF(revenueReduction&gt;0.3,MAX(IF($B2212="Non - avec lien de dépendance",MIN(1129,H2212,$C2212)*overallRate,MIN(1129,H2212)*overallRate),ROUND(MAX(IF($B2212="Non - avec lien de dépendance",0,MIN((0.75*H2212),847)),MIN(H2212,(0.75*$C2212),847)),2)),IF($B2212="Non - avec lien de dépendance",MIN(1129,H2212,$C2212)*overallRate,MIN(1129,H2212)*overallRate))</f>
        <v>#VALUE!</v>
      </c>
      <c r="S2212" s="110" t="e">
        <f>IF(revenueReduction&gt;0.3,MAX(IF($B2212="Non - avec lien de dépendance",MIN(1129,I2212,$C2212)*overallRate,MIN(1129,I2212)*overallRate),ROUND(MAX(IF($B2212="Non - avec lien de dépendance",0,MIN((0.75*I2212),847)),MIN(I2212,(0.75*$C2212),847)),2)),IF($B2212="Non - avec lien de dépendance",MIN(1129,I2212,$C2212)*overallRate,MIN(1129,I2212)*overallRate))</f>
        <v>#VALUE!</v>
      </c>
      <c r="T2212" s="110" t="e">
        <f>IF(revenueReduction&gt;0.3,MAX(IF($B2212="Non - avec lien de dépendance",MIN(1129,J2212,$C2212)*overallRate,MIN(1129,J2212)*overallRate),ROUND(MAX(IF($B2212="Non - avec lien de dépendance",0,MIN((0.75*J2212),847)),MIN(J2212,(0.75*$C2212),847)),2)),IF($B2212="Non - avec lien de dépendance",MIN(1129,J2212,$C2212)*overallRate,MIN(1129,J2212)*overallRate))</f>
        <v>#VALUE!</v>
      </c>
      <c r="U2212" s="110" t="e">
        <f>IF(revenueReduction&gt;0.3,MAX(IF($B2212="Non - avec lien de dépendance",MIN(1129,K2212,$C2212)*overallRate,MIN(1129,K2212)*overallRate),ROUND(MAX(IF($B2212="Non - avec lien de dépendance",0,MIN((0.75*K2212),847)),MIN(K2212,(0.75*$C2212),847)),2)),IF($B2212="Non - avec lien de dépendance",MIN(1129,K2212,$C2212)*overallRate,MIN(1129,K2212)*overallRate))</f>
        <v>#VALUE!</v>
      </c>
    </row>
    <row r="2213" spans="12:21" x14ac:dyDescent="0.5">
      <c r="L2213" s="56" t="str">
        <f>IF(ISTEXT(overallRate),"Effectuez l’étape 1",IF(OR(COUNT($C2213,H2213)&lt;&gt;2,overallRate=0),0,IF(D2213="Oui",ROUND(MAX(IF($B2213="Non - avec lien de dépendance",0,MIN((0.75*H2213),847)),MIN(H2213,(0.75*$C2213),847)),2),R2213)))</f>
        <v>Effectuez l’étape 1</v>
      </c>
      <c r="M2213" s="56" t="str">
        <f>IF(ISTEXT(overallRate),"Effectuez l’étape 1",IF(OR(COUNT($C2213,I2213)&lt;&gt;2,overallRate=0),0,IF(E2213="Yes",ROUND(MAX(IF($B2213="Non - avec lien de dépendance",0,MIN((0.75*I2213),847)),MIN(I2213,(0.75*$C2213),847)),2),S2213)))</f>
        <v>Effectuez l’étape 1</v>
      </c>
      <c r="N2213" s="56" t="str">
        <f>IF(ISTEXT(overallRate),"Effectuez l’étape 1",IF(OR(COUNT($C2213,J2213)&lt;&gt;2,overallRate=0),0,IF(F2213="Yes",ROUND(MAX(IF($B2213="Non - avec lien de dépendance",0,MIN((0.75*J2213),847)),MIN(J2213,(0.75*$C2213),847)),2),T2213)))</f>
        <v>Effectuez l’étape 1</v>
      </c>
      <c r="O2213" s="56" t="str">
        <f>IF(ISTEXT(overallRate),"Effectuez l’étape 1",IF(OR(COUNT($C2213,K2213)&lt;&gt;2,overallRate=0),0,IF(G2213="Yes",ROUND(MAX(IF($B2213="Non - avec lien de dépendance",0,MIN((0.75*K2213),847)),MIN(K2213,(0.75*$C2213),847)),2),U2213)))</f>
        <v>Effectuez l’étape 1</v>
      </c>
      <c r="P2213" s="3">
        <f t="shared" si="34"/>
        <v>0</v>
      </c>
      <c r="R2213" s="110" t="e">
        <f>IF(revenueReduction&gt;0.3,MAX(IF($B2213="Non - avec lien de dépendance",MIN(1129,H2213,$C2213)*overallRate,MIN(1129,H2213)*overallRate),ROUND(MAX(IF($B2213="Non - avec lien de dépendance",0,MIN((0.75*H2213),847)),MIN(H2213,(0.75*$C2213),847)),2)),IF($B2213="Non - avec lien de dépendance",MIN(1129,H2213,$C2213)*overallRate,MIN(1129,H2213)*overallRate))</f>
        <v>#VALUE!</v>
      </c>
      <c r="S2213" s="110" t="e">
        <f>IF(revenueReduction&gt;0.3,MAX(IF($B2213="Non - avec lien de dépendance",MIN(1129,I2213,$C2213)*overallRate,MIN(1129,I2213)*overallRate),ROUND(MAX(IF($B2213="Non - avec lien de dépendance",0,MIN((0.75*I2213),847)),MIN(I2213,(0.75*$C2213),847)),2)),IF($B2213="Non - avec lien de dépendance",MIN(1129,I2213,$C2213)*overallRate,MIN(1129,I2213)*overallRate))</f>
        <v>#VALUE!</v>
      </c>
      <c r="T2213" s="110" t="e">
        <f>IF(revenueReduction&gt;0.3,MAX(IF($B2213="Non - avec lien de dépendance",MIN(1129,J2213,$C2213)*overallRate,MIN(1129,J2213)*overallRate),ROUND(MAX(IF($B2213="Non - avec lien de dépendance",0,MIN((0.75*J2213),847)),MIN(J2213,(0.75*$C2213),847)),2)),IF($B2213="Non - avec lien de dépendance",MIN(1129,J2213,$C2213)*overallRate,MIN(1129,J2213)*overallRate))</f>
        <v>#VALUE!</v>
      </c>
      <c r="U2213" s="110" t="e">
        <f>IF(revenueReduction&gt;0.3,MAX(IF($B2213="Non - avec lien de dépendance",MIN(1129,K2213,$C2213)*overallRate,MIN(1129,K2213)*overallRate),ROUND(MAX(IF($B2213="Non - avec lien de dépendance",0,MIN((0.75*K2213),847)),MIN(K2213,(0.75*$C2213),847)),2)),IF($B2213="Non - avec lien de dépendance",MIN(1129,K2213,$C2213)*overallRate,MIN(1129,K2213)*overallRate))</f>
        <v>#VALUE!</v>
      </c>
    </row>
    <row r="2214" spans="12:21" x14ac:dyDescent="0.5">
      <c r="L2214" s="56" t="str">
        <f>IF(ISTEXT(overallRate),"Effectuez l’étape 1",IF(OR(COUNT($C2214,H2214)&lt;&gt;2,overallRate=0),0,IF(D2214="Oui",ROUND(MAX(IF($B2214="Non - avec lien de dépendance",0,MIN((0.75*H2214),847)),MIN(H2214,(0.75*$C2214),847)),2),R2214)))</f>
        <v>Effectuez l’étape 1</v>
      </c>
      <c r="M2214" s="56" t="str">
        <f>IF(ISTEXT(overallRate),"Effectuez l’étape 1",IF(OR(COUNT($C2214,I2214)&lt;&gt;2,overallRate=0),0,IF(E2214="Yes",ROUND(MAX(IF($B2214="Non - avec lien de dépendance",0,MIN((0.75*I2214),847)),MIN(I2214,(0.75*$C2214),847)),2),S2214)))</f>
        <v>Effectuez l’étape 1</v>
      </c>
      <c r="N2214" s="56" t="str">
        <f>IF(ISTEXT(overallRate),"Effectuez l’étape 1",IF(OR(COUNT($C2214,J2214)&lt;&gt;2,overallRate=0),0,IF(F2214="Yes",ROUND(MAX(IF($B2214="Non - avec lien de dépendance",0,MIN((0.75*J2214),847)),MIN(J2214,(0.75*$C2214),847)),2),T2214)))</f>
        <v>Effectuez l’étape 1</v>
      </c>
      <c r="O2214" s="56" t="str">
        <f>IF(ISTEXT(overallRate),"Effectuez l’étape 1",IF(OR(COUNT($C2214,K2214)&lt;&gt;2,overallRate=0),0,IF(G2214="Yes",ROUND(MAX(IF($B2214="Non - avec lien de dépendance",0,MIN((0.75*K2214),847)),MIN(K2214,(0.75*$C2214),847)),2),U2214)))</f>
        <v>Effectuez l’étape 1</v>
      </c>
      <c r="P2214" s="3">
        <f t="shared" si="34"/>
        <v>0</v>
      </c>
      <c r="R2214" s="110" t="e">
        <f>IF(revenueReduction&gt;0.3,MAX(IF($B2214="Non - avec lien de dépendance",MIN(1129,H2214,$C2214)*overallRate,MIN(1129,H2214)*overallRate),ROUND(MAX(IF($B2214="Non - avec lien de dépendance",0,MIN((0.75*H2214),847)),MIN(H2214,(0.75*$C2214),847)),2)),IF($B2214="Non - avec lien de dépendance",MIN(1129,H2214,$C2214)*overallRate,MIN(1129,H2214)*overallRate))</f>
        <v>#VALUE!</v>
      </c>
      <c r="S2214" s="110" t="e">
        <f>IF(revenueReduction&gt;0.3,MAX(IF($B2214="Non - avec lien de dépendance",MIN(1129,I2214,$C2214)*overallRate,MIN(1129,I2214)*overallRate),ROUND(MAX(IF($B2214="Non - avec lien de dépendance",0,MIN((0.75*I2214),847)),MIN(I2214,(0.75*$C2214),847)),2)),IF($B2214="Non - avec lien de dépendance",MIN(1129,I2214,$C2214)*overallRate,MIN(1129,I2214)*overallRate))</f>
        <v>#VALUE!</v>
      </c>
      <c r="T2214" s="110" t="e">
        <f>IF(revenueReduction&gt;0.3,MAX(IF($B2214="Non - avec lien de dépendance",MIN(1129,J2214,$C2214)*overallRate,MIN(1129,J2214)*overallRate),ROUND(MAX(IF($B2214="Non - avec lien de dépendance",0,MIN((0.75*J2214),847)),MIN(J2214,(0.75*$C2214),847)),2)),IF($B2214="Non - avec lien de dépendance",MIN(1129,J2214,$C2214)*overallRate,MIN(1129,J2214)*overallRate))</f>
        <v>#VALUE!</v>
      </c>
      <c r="U2214" s="110" t="e">
        <f>IF(revenueReduction&gt;0.3,MAX(IF($B2214="Non - avec lien de dépendance",MIN(1129,K2214,$C2214)*overallRate,MIN(1129,K2214)*overallRate),ROUND(MAX(IF($B2214="Non - avec lien de dépendance",0,MIN((0.75*K2214),847)),MIN(K2214,(0.75*$C2214),847)),2)),IF($B2214="Non - avec lien de dépendance",MIN(1129,K2214,$C2214)*overallRate,MIN(1129,K2214)*overallRate))</f>
        <v>#VALUE!</v>
      </c>
    </row>
    <row r="2215" spans="12:21" x14ac:dyDescent="0.5">
      <c r="L2215" s="56" t="str">
        <f>IF(ISTEXT(overallRate),"Effectuez l’étape 1",IF(OR(COUNT($C2215,H2215)&lt;&gt;2,overallRate=0),0,IF(D2215="Oui",ROUND(MAX(IF($B2215="Non - avec lien de dépendance",0,MIN((0.75*H2215),847)),MIN(H2215,(0.75*$C2215),847)),2),R2215)))</f>
        <v>Effectuez l’étape 1</v>
      </c>
      <c r="M2215" s="56" t="str">
        <f>IF(ISTEXT(overallRate),"Effectuez l’étape 1",IF(OR(COUNT($C2215,I2215)&lt;&gt;2,overallRate=0),0,IF(E2215="Yes",ROUND(MAX(IF($B2215="Non - avec lien de dépendance",0,MIN((0.75*I2215),847)),MIN(I2215,(0.75*$C2215),847)),2),S2215)))</f>
        <v>Effectuez l’étape 1</v>
      </c>
      <c r="N2215" s="56" t="str">
        <f>IF(ISTEXT(overallRate),"Effectuez l’étape 1",IF(OR(COUNT($C2215,J2215)&lt;&gt;2,overallRate=0),0,IF(F2215="Yes",ROUND(MAX(IF($B2215="Non - avec lien de dépendance",0,MIN((0.75*J2215),847)),MIN(J2215,(0.75*$C2215),847)),2),T2215)))</f>
        <v>Effectuez l’étape 1</v>
      </c>
      <c r="O2215" s="56" t="str">
        <f>IF(ISTEXT(overallRate),"Effectuez l’étape 1",IF(OR(COUNT($C2215,K2215)&lt;&gt;2,overallRate=0),0,IF(G2215="Yes",ROUND(MAX(IF($B2215="Non - avec lien de dépendance",0,MIN((0.75*K2215),847)),MIN(K2215,(0.75*$C2215),847)),2),U2215)))</f>
        <v>Effectuez l’étape 1</v>
      </c>
      <c r="P2215" s="3">
        <f t="shared" si="34"/>
        <v>0</v>
      </c>
      <c r="R2215" s="110" t="e">
        <f>IF(revenueReduction&gt;0.3,MAX(IF($B2215="Non - avec lien de dépendance",MIN(1129,H2215,$C2215)*overallRate,MIN(1129,H2215)*overallRate),ROUND(MAX(IF($B2215="Non - avec lien de dépendance",0,MIN((0.75*H2215),847)),MIN(H2215,(0.75*$C2215),847)),2)),IF($B2215="Non - avec lien de dépendance",MIN(1129,H2215,$C2215)*overallRate,MIN(1129,H2215)*overallRate))</f>
        <v>#VALUE!</v>
      </c>
      <c r="S2215" s="110" t="e">
        <f>IF(revenueReduction&gt;0.3,MAX(IF($B2215="Non - avec lien de dépendance",MIN(1129,I2215,$C2215)*overallRate,MIN(1129,I2215)*overallRate),ROUND(MAX(IF($B2215="Non - avec lien de dépendance",0,MIN((0.75*I2215),847)),MIN(I2215,(0.75*$C2215),847)),2)),IF($B2215="Non - avec lien de dépendance",MIN(1129,I2215,$C2215)*overallRate,MIN(1129,I2215)*overallRate))</f>
        <v>#VALUE!</v>
      </c>
      <c r="T2215" s="110" t="e">
        <f>IF(revenueReduction&gt;0.3,MAX(IF($B2215="Non - avec lien de dépendance",MIN(1129,J2215,$C2215)*overallRate,MIN(1129,J2215)*overallRate),ROUND(MAX(IF($B2215="Non - avec lien de dépendance",0,MIN((0.75*J2215),847)),MIN(J2215,(0.75*$C2215),847)),2)),IF($B2215="Non - avec lien de dépendance",MIN(1129,J2215,$C2215)*overallRate,MIN(1129,J2215)*overallRate))</f>
        <v>#VALUE!</v>
      </c>
      <c r="U2215" s="110" t="e">
        <f>IF(revenueReduction&gt;0.3,MAX(IF($B2215="Non - avec lien de dépendance",MIN(1129,K2215,$C2215)*overallRate,MIN(1129,K2215)*overallRate),ROUND(MAX(IF($B2215="Non - avec lien de dépendance",0,MIN((0.75*K2215),847)),MIN(K2215,(0.75*$C2215),847)),2)),IF($B2215="Non - avec lien de dépendance",MIN(1129,K2215,$C2215)*overallRate,MIN(1129,K2215)*overallRate))</f>
        <v>#VALUE!</v>
      </c>
    </row>
    <row r="2216" spans="12:21" x14ac:dyDescent="0.5">
      <c r="L2216" s="56" t="str">
        <f>IF(ISTEXT(overallRate),"Effectuez l’étape 1",IF(OR(COUNT($C2216,H2216)&lt;&gt;2,overallRate=0),0,IF(D2216="Oui",ROUND(MAX(IF($B2216="Non - avec lien de dépendance",0,MIN((0.75*H2216),847)),MIN(H2216,(0.75*$C2216),847)),2),R2216)))</f>
        <v>Effectuez l’étape 1</v>
      </c>
      <c r="M2216" s="56" t="str">
        <f>IF(ISTEXT(overallRate),"Effectuez l’étape 1",IF(OR(COUNT($C2216,I2216)&lt;&gt;2,overallRate=0),0,IF(E2216="Yes",ROUND(MAX(IF($B2216="Non - avec lien de dépendance",0,MIN((0.75*I2216),847)),MIN(I2216,(0.75*$C2216),847)),2),S2216)))</f>
        <v>Effectuez l’étape 1</v>
      </c>
      <c r="N2216" s="56" t="str">
        <f>IF(ISTEXT(overallRate),"Effectuez l’étape 1",IF(OR(COUNT($C2216,J2216)&lt;&gt;2,overallRate=0),0,IF(F2216="Yes",ROUND(MAX(IF($B2216="Non - avec lien de dépendance",0,MIN((0.75*J2216),847)),MIN(J2216,(0.75*$C2216),847)),2),T2216)))</f>
        <v>Effectuez l’étape 1</v>
      </c>
      <c r="O2216" s="56" t="str">
        <f>IF(ISTEXT(overallRate),"Effectuez l’étape 1",IF(OR(COUNT($C2216,K2216)&lt;&gt;2,overallRate=0),0,IF(G2216="Yes",ROUND(MAX(IF($B2216="Non - avec lien de dépendance",0,MIN((0.75*K2216),847)),MIN(K2216,(0.75*$C2216),847)),2),U2216)))</f>
        <v>Effectuez l’étape 1</v>
      </c>
      <c r="P2216" s="3">
        <f t="shared" si="34"/>
        <v>0</v>
      </c>
      <c r="R2216" s="110" t="e">
        <f>IF(revenueReduction&gt;0.3,MAX(IF($B2216="Non - avec lien de dépendance",MIN(1129,H2216,$C2216)*overallRate,MIN(1129,H2216)*overallRate),ROUND(MAX(IF($B2216="Non - avec lien de dépendance",0,MIN((0.75*H2216),847)),MIN(H2216,(0.75*$C2216),847)),2)),IF($B2216="Non - avec lien de dépendance",MIN(1129,H2216,$C2216)*overallRate,MIN(1129,H2216)*overallRate))</f>
        <v>#VALUE!</v>
      </c>
      <c r="S2216" s="110" t="e">
        <f>IF(revenueReduction&gt;0.3,MAX(IF($B2216="Non - avec lien de dépendance",MIN(1129,I2216,$C2216)*overallRate,MIN(1129,I2216)*overallRate),ROUND(MAX(IF($B2216="Non - avec lien de dépendance",0,MIN((0.75*I2216),847)),MIN(I2216,(0.75*$C2216),847)),2)),IF($B2216="Non - avec lien de dépendance",MIN(1129,I2216,$C2216)*overallRate,MIN(1129,I2216)*overallRate))</f>
        <v>#VALUE!</v>
      </c>
      <c r="T2216" s="110" t="e">
        <f>IF(revenueReduction&gt;0.3,MAX(IF($B2216="Non - avec lien de dépendance",MIN(1129,J2216,$C2216)*overallRate,MIN(1129,J2216)*overallRate),ROUND(MAX(IF($B2216="Non - avec lien de dépendance",0,MIN((0.75*J2216),847)),MIN(J2216,(0.75*$C2216),847)),2)),IF($B2216="Non - avec lien de dépendance",MIN(1129,J2216,$C2216)*overallRate,MIN(1129,J2216)*overallRate))</f>
        <v>#VALUE!</v>
      </c>
      <c r="U2216" s="110" t="e">
        <f>IF(revenueReduction&gt;0.3,MAX(IF($B2216="Non - avec lien de dépendance",MIN(1129,K2216,$C2216)*overallRate,MIN(1129,K2216)*overallRate),ROUND(MAX(IF($B2216="Non - avec lien de dépendance",0,MIN((0.75*K2216),847)),MIN(K2216,(0.75*$C2216),847)),2)),IF($B2216="Non - avec lien de dépendance",MIN(1129,K2216,$C2216)*overallRate,MIN(1129,K2216)*overallRate))</f>
        <v>#VALUE!</v>
      </c>
    </row>
    <row r="2217" spans="12:21" x14ac:dyDescent="0.5">
      <c r="L2217" s="56" t="str">
        <f>IF(ISTEXT(overallRate),"Effectuez l’étape 1",IF(OR(COUNT($C2217,H2217)&lt;&gt;2,overallRate=0),0,IF(D2217="Oui",ROUND(MAX(IF($B2217="Non - avec lien de dépendance",0,MIN((0.75*H2217),847)),MIN(H2217,(0.75*$C2217),847)),2),R2217)))</f>
        <v>Effectuez l’étape 1</v>
      </c>
      <c r="M2217" s="56" t="str">
        <f>IF(ISTEXT(overallRate),"Effectuez l’étape 1",IF(OR(COUNT($C2217,I2217)&lt;&gt;2,overallRate=0),0,IF(E2217="Yes",ROUND(MAX(IF($B2217="Non - avec lien de dépendance",0,MIN((0.75*I2217),847)),MIN(I2217,(0.75*$C2217),847)),2),S2217)))</f>
        <v>Effectuez l’étape 1</v>
      </c>
      <c r="N2217" s="56" t="str">
        <f>IF(ISTEXT(overallRate),"Effectuez l’étape 1",IF(OR(COUNT($C2217,J2217)&lt;&gt;2,overallRate=0),0,IF(F2217="Yes",ROUND(MAX(IF($B2217="Non - avec lien de dépendance",0,MIN((0.75*J2217),847)),MIN(J2217,(0.75*$C2217),847)),2),T2217)))</f>
        <v>Effectuez l’étape 1</v>
      </c>
      <c r="O2217" s="56" t="str">
        <f>IF(ISTEXT(overallRate),"Effectuez l’étape 1",IF(OR(COUNT($C2217,K2217)&lt;&gt;2,overallRate=0),0,IF(G2217="Yes",ROUND(MAX(IF($B2217="Non - avec lien de dépendance",0,MIN((0.75*K2217),847)),MIN(K2217,(0.75*$C2217),847)),2),U2217)))</f>
        <v>Effectuez l’étape 1</v>
      </c>
      <c r="P2217" s="3">
        <f t="shared" si="34"/>
        <v>0</v>
      </c>
      <c r="R2217" s="110" t="e">
        <f>IF(revenueReduction&gt;0.3,MAX(IF($B2217="Non - avec lien de dépendance",MIN(1129,H2217,$C2217)*overallRate,MIN(1129,H2217)*overallRate),ROUND(MAX(IF($B2217="Non - avec lien de dépendance",0,MIN((0.75*H2217),847)),MIN(H2217,(0.75*$C2217),847)),2)),IF($B2217="Non - avec lien de dépendance",MIN(1129,H2217,$C2217)*overallRate,MIN(1129,H2217)*overallRate))</f>
        <v>#VALUE!</v>
      </c>
      <c r="S2217" s="110" t="e">
        <f>IF(revenueReduction&gt;0.3,MAX(IF($B2217="Non - avec lien de dépendance",MIN(1129,I2217,$C2217)*overallRate,MIN(1129,I2217)*overallRate),ROUND(MAX(IF($B2217="Non - avec lien de dépendance",0,MIN((0.75*I2217),847)),MIN(I2217,(0.75*$C2217),847)),2)),IF($B2217="Non - avec lien de dépendance",MIN(1129,I2217,$C2217)*overallRate,MIN(1129,I2217)*overallRate))</f>
        <v>#VALUE!</v>
      </c>
      <c r="T2217" s="110" t="e">
        <f>IF(revenueReduction&gt;0.3,MAX(IF($B2217="Non - avec lien de dépendance",MIN(1129,J2217,$C2217)*overallRate,MIN(1129,J2217)*overallRate),ROUND(MAX(IF($B2217="Non - avec lien de dépendance",0,MIN((0.75*J2217),847)),MIN(J2217,(0.75*$C2217),847)),2)),IF($B2217="Non - avec lien de dépendance",MIN(1129,J2217,$C2217)*overallRate,MIN(1129,J2217)*overallRate))</f>
        <v>#VALUE!</v>
      </c>
      <c r="U2217" s="110" t="e">
        <f>IF(revenueReduction&gt;0.3,MAX(IF($B2217="Non - avec lien de dépendance",MIN(1129,K2217,$C2217)*overallRate,MIN(1129,K2217)*overallRate),ROUND(MAX(IF($B2217="Non - avec lien de dépendance",0,MIN((0.75*K2217),847)),MIN(K2217,(0.75*$C2217),847)),2)),IF($B2217="Non - avec lien de dépendance",MIN(1129,K2217,$C2217)*overallRate,MIN(1129,K2217)*overallRate))</f>
        <v>#VALUE!</v>
      </c>
    </row>
    <row r="2218" spans="12:21" x14ac:dyDescent="0.5">
      <c r="L2218" s="56" t="str">
        <f>IF(ISTEXT(overallRate),"Effectuez l’étape 1",IF(OR(COUNT($C2218,H2218)&lt;&gt;2,overallRate=0),0,IF(D2218="Oui",ROUND(MAX(IF($B2218="Non - avec lien de dépendance",0,MIN((0.75*H2218),847)),MIN(H2218,(0.75*$C2218),847)),2),R2218)))</f>
        <v>Effectuez l’étape 1</v>
      </c>
      <c r="M2218" s="56" t="str">
        <f>IF(ISTEXT(overallRate),"Effectuez l’étape 1",IF(OR(COUNT($C2218,I2218)&lt;&gt;2,overallRate=0),0,IF(E2218="Yes",ROUND(MAX(IF($B2218="Non - avec lien de dépendance",0,MIN((0.75*I2218),847)),MIN(I2218,(0.75*$C2218),847)),2),S2218)))</f>
        <v>Effectuez l’étape 1</v>
      </c>
      <c r="N2218" s="56" t="str">
        <f>IF(ISTEXT(overallRate),"Effectuez l’étape 1",IF(OR(COUNT($C2218,J2218)&lt;&gt;2,overallRate=0),0,IF(F2218="Yes",ROUND(MAX(IF($B2218="Non - avec lien de dépendance",0,MIN((0.75*J2218),847)),MIN(J2218,(0.75*$C2218),847)),2),T2218)))</f>
        <v>Effectuez l’étape 1</v>
      </c>
      <c r="O2218" s="56" t="str">
        <f>IF(ISTEXT(overallRate),"Effectuez l’étape 1",IF(OR(COUNT($C2218,K2218)&lt;&gt;2,overallRate=0),0,IF(G2218="Yes",ROUND(MAX(IF($B2218="Non - avec lien de dépendance",0,MIN((0.75*K2218),847)),MIN(K2218,(0.75*$C2218),847)),2),U2218)))</f>
        <v>Effectuez l’étape 1</v>
      </c>
      <c r="P2218" s="3">
        <f t="shared" si="34"/>
        <v>0</v>
      </c>
      <c r="R2218" s="110" t="e">
        <f>IF(revenueReduction&gt;0.3,MAX(IF($B2218="Non - avec lien de dépendance",MIN(1129,H2218,$C2218)*overallRate,MIN(1129,H2218)*overallRate),ROUND(MAX(IF($B2218="Non - avec lien de dépendance",0,MIN((0.75*H2218),847)),MIN(H2218,(0.75*$C2218),847)),2)),IF($B2218="Non - avec lien de dépendance",MIN(1129,H2218,$C2218)*overallRate,MIN(1129,H2218)*overallRate))</f>
        <v>#VALUE!</v>
      </c>
      <c r="S2218" s="110" t="e">
        <f>IF(revenueReduction&gt;0.3,MAX(IF($B2218="Non - avec lien de dépendance",MIN(1129,I2218,$C2218)*overallRate,MIN(1129,I2218)*overallRate),ROUND(MAX(IF($B2218="Non - avec lien de dépendance",0,MIN((0.75*I2218),847)),MIN(I2218,(0.75*$C2218),847)),2)),IF($B2218="Non - avec lien de dépendance",MIN(1129,I2218,$C2218)*overallRate,MIN(1129,I2218)*overallRate))</f>
        <v>#VALUE!</v>
      </c>
      <c r="T2218" s="110" t="e">
        <f>IF(revenueReduction&gt;0.3,MAX(IF($B2218="Non - avec lien de dépendance",MIN(1129,J2218,$C2218)*overallRate,MIN(1129,J2218)*overallRate),ROUND(MAX(IF($B2218="Non - avec lien de dépendance",0,MIN((0.75*J2218),847)),MIN(J2218,(0.75*$C2218),847)),2)),IF($B2218="Non - avec lien de dépendance",MIN(1129,J2218,$C2218)*overallRate,MIN(1129,J2218)*overallRate))</f>
        <v>#VALUE!</v>
      </c>
      <c r="U2218" s="110" t="e">
        <f>IF(revenueReduction&gt;0.3,MAX(IF($B2218="Non - avec lien de dépendance",MIN(1129,K2218,$C2218)*overallRate,MIN(1129,K2218)*overallRate),ROUND(MAX(IF($B2218="Non - avec lien de dépendance",0,MIN((0.75*K2218),847)),MIN(K2218,(0.75*$C2218),847)),2)),IF($B2218="Non - avec lien de dépendance",MIN(1129,K2218,$C2218)*overallRate,MIN(1129,K2218)*overallRate))</f>
        <v>#VALUE!</v>
      </c>
    </row>
    <row r="2219" spans="12:21" x14ac:dyDescent="0.5">
      <c r="L2219" s="56" t="str">
        <f>IF(ISTEXT(overallRate),"Effectuez l’étape 1",IF(OR(COUNT($C2219,H2219)&lt;&gt;2,overallRate=0),0,IF(D2219="Oui",ROUND(MAX(IF($B2219="Non - avec lien de dépendance",0,MIN((0.75*H2219),847)),MIN(H2219,(0.75*$C2219),847)),2),R2219)))</f>
        <v>Effectuez l’étape 1</v>
      </c>
      <c r="M2219" s="56" t="str">
        <f>IF(ISTEXT(overallRate),"Effectuez l’étape 1",IF(OR(COUNT($C2219,I2219)&lt;&gt;2,overallRate=0),0,IF(E2219="Yes",ROUND(MAX(IF($B2219="Non - avec lien de dépendance",0,MIN((0.75*I2219),847)),MIN(I2219,(0.75*$C2219),847)),2),S2219)))</f>
        <v>Effectuez l’étape 1</v>
      </c>
      <c r="N2219" s="56" t="str">
        <f>IF(ISTEXT(overallRate),"Effectuez l’étape 1",IF(OR(COUNT($C2219,J2219)&lt;&gt;2,overallRate=0),0,IF(F2219="Yes",ROUND(MAX(IF($B2219="Non - avec lien de dépendance",0,MIN((0.75*J2219),847)),MIN(J2219,(0.75*$C2219),847)),2),T2219)))</f>
        <v>Effectuez l’étape 1</v>
      </c>
      <c r="O2219" s="56" t="str">
        <f>IF(ISTEXT(overallRate),"Effectuez l’étape 1",IF(OR(COUNT($C2219,K2219)&lt;&gt;2,overallRate=0),0,IF(G2219="Yes",ROUND(MAX(IF($B2219="Non - avec lien de dépendance",0,MIN((0.75*K2219),847)),MIN(K2219,(0.75*$C2219),847)),2),U2219)))</f>
        <v>Effectuez l’étape 1</v>
      </c>
      <c r="P2219" s="3">
        <f t="shared" si="34"/>
        <v>0</v>
      </c>
      <c r="R2219" s="110" t="e">
        <f>IF(revenueReduction&gt;0.3,MAX(IF($B2219="Non - avec lien de dépendance",MIN(1129,H2219,$C2219)*overallRate,MIN(1129,H2219)*overallRate),ROUND(MAX(IF($B2219="Non - avec lien de dépendance",0,MIN((0.75*H2219),847)),MIN(H2219,(0.75*$C2219),847)),2)),IF($B2219="Non - avec lien de dépendance",MIN(1129,H2219,$C2219)*overallRate,MIN(1129,H2219)*overallRate))</f>
        <v>#VALUE!</v>
      </c>
      <c r="S2219" s="110" t="e">
        <f>IF(revenueReduction&gt;0.3,MAX(IF($B2219="Non - avec lien de dépendance",MIN(1129,I2219,$C2219)*overallRate,MIN(1129,I2219)*overallRate),ROUND(MAX(IF($B2219="Non - avec lien de dépendance",0,MIN((0.75*I2219),847)),MIN(I2219,(0.75*$C2219),847)),2)),IF($B2219="Non - avec lien de dépendance",MIN(1129,I2219,$C2219)*overallRate,MIN(1129,I2219)*overallRate))</f>
        <v>#VALUE!</v>
      </c>
      <c r="T2219" s="110" t="e">
        <f>IF(revenueReduction&gt;0.3,MAX(IF($B2219="Non - avec lien de dépendance",MIN(1129,J2219,$C2219)*overallRate,MIN(1129,J2219)*overallRate),ROUND(MAX(IF($B2219="Non - avec lien de dépendance",0,MIN((0.75*J2219),847)),MIN(J2219,(0.75*$C2219),847)),2)),IF($B2219="Non - avec lien de dépendance",MIN(1129,J2219,$C2219)*overallRate,MIN(1129,J2219)*overallRate))</f>
        <v>#VALUE!</v>
      </c>
      <c r="U2219" s="110" t="e">
        <f>IF(revenueReduction&gt;0.3,MAX(IF($B2219="Non - avec lien de dépendance",MIN(1129,K2219,$C2219)*overallRate,MIN(1129,K2219)*overallRate),ROUND(MAX(IF($B2219="Non - avec lien de dépendance",0,MIN((0.75*K2219),847)),MIN(K2219,(0.75*$C2219),847)),2)),IF($B2219="Non - avec lien de dépendance",MIN(1129,K2219,$C2219)*overallRate,MIN(1129,K2219)*overallRate))</f>
        <v>#VALUE!</v>
      </c>
    </row>
    <row r="2220" spans="12:21" x14ac:dyDescent="0.5">
      <c r="L2220" s="56" t="str">
        <f>IF(ISTEXT(overallRate),"Effectuez l’étape 1",IF(OR(COUNT($C2220,H2220)&lt;&gt;2,overallRate=0),0,IF(D2220="Oui",ROUND(MAX(IF($B2220="Non - avec lien de dépendance",0,MIN((0.75*H2220),847)),MIN(H2220,(0.75*$C2220),847)),2),R2220)))</f>
        <v>Effectuez l’étape 1</v>
      </c>
      <c r="M2220" s="56" t="str">
        <f>IF(ISTEXT(overallRate),"Effectuez l’étape 1",IF(OR(COUNT($C2220,I2220)&lt;&gt;2,overallRate=0),0,IF(E2220="Yes",ROUND(MAX(IF($B2220="Non - avec lien de dépendance",0,MIN((0.75*I2220),847)),MIN(I2220,(0.75*$C2220),847)),2),S2220)))</f>
        <v>Effectuez l’étape 1</v>
      </c>
      <c r="N2220" s="56" t="str">
        <f>IF(ISTEXT(overallRate),"Effectuez l’étape 1",IF(OR(COUNT($C2220,J2220)&lt;&gt;2,overallRate=0),0,IF(F2220="Yes",ROUND(MAX(IF($B2220="Non - avec lien de dépendance",0,MIN((0.75*J2220),847)),MIN(J2220,(0.75*$C2220),847)),2),T2220)))</f>
        <v>Effectuez l’étape 1</v>
      </c>
      <c r="O2220" s="56" t="str">
        <f>IF(ISTEXT(overallRate),"Effectuez l’étape 1",IF(OR(COUNT($C2220,K2220)&lt;&gt;2,overallRate=0),0,IF(G2220="Yes",ROUND(MAX(IF($B2220="Non - avec lien de dépendance",0,MIN((0.75*K2220),847)),MIN(K2220,(0.75*$C2220),847)),2),U2220)))</f>
        <v>Effectuez l’étape 1</v>
      </c>
      <c r="P2220" s="3">
        <f t="shared" si="34"/>
        <v>0</v>
      </c>
      <c r="R2220" s="110" t="e">
        <f>IF(revenueReduction&gt;0.3,MAX(IF($B2220="Non - avec lien de dépendance",MIN(1129,H2220,$C2220)*overallRate,MIN(1129,H2220)*overallRate),ROUND(MAX(IF($B2220="Non - avec lien de dépendance",0,MIN((0.75*H2220),847)),MIN(H2220,(0.75*$C2220),847)),2)),IF($B2220="Non - avec lien de dépendance",MIN(1129,H2220,$C2220)*overallRate,MIN(1129,H2220)*overallRate))</f>
        <v>#VALUE!</v>
      </c>
      <c r="S2220" s="110" t="e">
        <f>IF(revenueReduction&gt;0.3,MAX(IF($B2220="Non - avec lien de dépendance",MIN(1129,I2220,$C2220)*overallRate,MIN(1129,I2220)*overallRate),ROUND(MAX(IF($B2220="Non - avec lien de dépendance",0,MIN((0.75*I2220),847)),MIN(I2220,(0.75*$C2220),847)),2)),IF($B2220="Non - avec lien de dépendance",MIN(1129,I2220,$C2220)*overallRate,MIN(1129,I2220)*overallRate))</f>
        <v>#VALUE!</v>
      </c>
      <c r="T2220" s="110" t="e">
        <f>IF(revenueReduction&gt;0.3,MAX(IF($B2220="Non - avec lien de dépendance",MIN(1129,J2220,$C2220)*overallRate,MIN(1129,J2220)*overallRate),ROUND(MAX(IF($B2220="Non - avec lien de dépendance",0,MIN((0.75*J2220),847)),MIN(J2220,(0.75*$C2220),847)),2)),IF($B2220="Non - avec lien de dépendance",MIN(1129,J2220,$C2220)*overallRate,MIN(1129,J2220)*overallRate))</f>
        <v>#VALUE!</v>
      </c>
      <c r="U2220" s="110" t="e">
        <f>IF(revenueReduction&gt;0.3,MAX(IF($B2220="Non - avec lien de dépendance",MIN(1129,K2220,$C2220)*overallRate,MIN(1129,K2220)*overallRate),ROUND(MAX(IF($B2220="Non - avec lien de dépendance",0,MIN((0.75*K2220),847)),MIN(K2220,(0.75*$C2220),847)),2)),IF($B2220="Non - avec lien de dépendance",MIN(1129,K2220,$C2220)*overallRate,MIN(1129,K2220)*overallRate))</f>
        <v>#VALUE!</v>
      </c>
    </row>
    <row r="2221" spans="12:21" x14ac:dyDescent="0.5">
      <c r="L2221" s="56" t="str">
        <f>IF(ISTEXT(overallRate),"Effectuez l’étape 1",IF(OR(COUNT($C2221,H2221)&lt;&gt;2,overallRate=0),0,IF(D2221="Oui",ROUND(MAX(IF($B2221="Non - avec lien de dépendance",0,MIN((0.75*H2221),847)),MIN(H2221,(0.75*$C2221),847)),2),R2221)))</f>
        <v>Effectuez l’étape 1</v>
      </c>
      <c r="M2221" s="56" t="str">
        <f>IF(ISTEXT(overallRate),"Effectuez l’étape 1",IF(OR(COUNT($C2221,I2221)&lt;&gt;2,overallRate=0),0,IF(E2221="Yes",ROUND(MAX(IF($B2221="Non - avec lien de dépendance",0,MIN((0.75*I2221),847)),MIN(I2221,(0.75*$C2221),847)),2),S2221)))</f>
        <v>Effectuez l’étape 1</v>
      </c>
      <c r="N2221" s="56" t="str">
        <f>IF(ISTEXT(overallRate),"Effectuez l’étape 1",IF(OR(COUNT($C2221,J2221)&lt;&gt;2,overallRate=0),0,IF(F2221="Yes",ROUND(MAX(IF($B2221="Non - avec lien de dépendance",0,MIN((0.75*J2221),847)),MIN(J2221,(0.75*$C2221),847)),2),T2221)))</f>
        <v>Effectuez l’étape 1</v>
      </c>
      <c r="O2221" s="56" t="str">
        <f>IF(ISTEXT(overallRate),"Effectuez l’étape 1",IF(OR(COUNT($C2221,K2221)&lt;&gt;2,overallRate=0),0,IF(G2221="Yes",ROUND(MAX(IF($B2221="Non - avec lien de dépendance",0,MIN((0.75*K2221),847)),MIN(K2221,(0.75*$C2221),847)),2),U2221)))</f>
        <v>Effectuez l’étape 1</v>
      </c>
      <c r="P2221" s="3">
        <f t="shared" si="34"/>
        <v>0</v>
      </c>
      <c r="R2221" s="110" t="e">
        <f>IF(revenueReduction&gt;0.3,MAX(IF($B2221="Non - avec lien de dépendance",MIN(1129,H2221,$C2221)*overallRate,MIN(1129,H2221)*overallRate),ROUND(MAX(IF($B2221="Non - avec lien de dépendance",0,MIN((0.75*H2221),847)),MIN(H2221,(0.75*$C2221),847)),2)),IF($B2221="Non - avec lien de dépendance",MIN(1129,H2221,$C2221)*overallRate,MIN(1129,H2221)*overallRate))</f>
        <v>#VALUE!</v>
      </c>
      <c r="S2221" s="110" t="e">
        <f>IF(revenueReduction&gt;0.3,MAX(IF($B2221="Non - avec lien de dépendance",MIN(1129,I2221,$C2221)*overallRate,MIN(1129,I2221)*overallRate),ROUND(MAX(IF($B2221="Non - avec lien de dépendance",0,MIN((0.75*I2221),847)),MIN(I2221,(0.75*$C2221),847)),2)),IF($B2221="Non - avec lien de dépendance",MIN(1129,I2221,$C2221)*overallRate,MIN(1129,I2221)*overallRate))</f>
        <v>#VALUE!</v>
      </c>
      <c r="T2221" s="110" t="e">
        <f>IF(revenueReduction&gt;0.3,MAX(IF($B2221="Non - avec lien de dépendance",MIN(1129,J2221,$C2221)*overallRate,MIN(1129,J2221)*overallRate),ROUND(MAX(IF($B2221="Non - avec lien de dépendance",0,MIN((0.75*J2221),847)),MIN(J2221,(0.75*$C2221),847)),2)),IF($B2221="Non - avec lien de dépendance",MIN(1129,J2221,$C2221)*overallRate,MIN(1129,J2221)*overallRate))</f>
        <v>#VALUE!</v>
      </c>
      <c r="U2221" s="110" t="e">
        <f>IF(revenueReduction&gt;0.3,MAX(IF($B2221="Non - avec lien de dépendance",MIN(1129,K2221,$C2221)*overallRate,MIN(1129,K2221)*overallRate),ROUND(MAX(IF($B2221="Non - avec lien de dépendance",0,MIN((0.75*K2221),847)),MIN(K2221,(0.75*$C2221),847)),2)),IF($B2221="Non - avec lien de dépendance",MIN(1129,K2221,$C2221)*overallRate,MIN(1129,K2221)*overallRate))</f>
        <v>#VALUE!</v>
      </c>
    </row>
    <row r="2222" spans="12:21" x14ac:dyDescent="0.5">
      <c r="L2222" s="56" t="str">
        <f>IF(ISTEXT(overallRate),"Effectuez l’étape 1",IF(OR(COUNT($C2222,H2222)&lt;&gt;2,overallRate=0),0,IF(D2222="Oui",ROUND(MAX(IF($B2222="Non - avec lien de dépendance",0,MIN((0.75*H2222),847)),MIN(H2222,(0.75*$C2222),847)),2),R2222)))</f>
        <v>Effectuez l’étape 1</v>
      </c>
      <c r="M2222" s="56" t="str">
        <f>IF(ISTEXT(overallRate),"Effectuez l’étape 1",IF(OR(COUNT($C2222,I2222)&lt;&gt;2,overallRate=0),0,IF(E2222="Yes",ROUND(MAX(IF($B2222="Non - avec lien de dépendance",0,MIN((0.75*I2222),847)),MIN(I2222,(0.75*$C2222),847)),2),S2222)))</f>
        <v>Effectuez l’étape 1</v>
      </c>
      <c r="N2222" s="56" t="str">
        <f>IF(ISTEXT(overallRate),"Effectuez l’étape 1",IF(OR(COUNT($C2222,J2222)&lt;&gt;2,overallRate=0),0,IF(F2222="Yes",ROUND(MAX(IF($B2222="Non - avec lien de dépendance",0,MIN((0.75*J2222),847)),MIN(J2222,(0.75*$C2222),847)),2),T2222)))</f>
        <v>Effectuez l’étape 1</v>
      </c>
      <c r="O2222" s="56" t="str">
        <f>IF(ISTEXT(overallRate),"Effectuez l’étape 1",IF(OR(COUNT($C2222,K2222)&lt;&gt;2,overallRate=0),0,IF(G2222="Yes",ROUND(MAX(IF($B2222="Non - avec lien de dépendance",0,MIN((0.75*K2222),847)),MIN(K2222,(0.75*$C2222),847)),2),U2222)))</f>
        <v>Effectuez l’étape 1</v>
      </c>
      <c r="P2222" s="3">
        <f t="shared" si="34"/>
        <v>0</v>
      </c>
      <c r="R2222" s="110" t="e">
        <f>IF(revenueReduction&gt;0.3,MAX(IF($B2222="Non - avec lien de dépendance",MIN(1129,H2222,$C2222)*overallRate,MIN(1129,H2222)*overallRate),ROUND(MAX(IF($B2222="Non - avec lien de dépendance",0,MIN((0.75*H2222),847)),MIN(H2222,(0.75*$C2222),847)),2)),IF($B2222="Non - avec lien de dépendance",MIN(1129,H2222,$C2222)*overallRate,MIN(1129,H2222)*overallRate))</f>
        <v>#VALUE!</v>
      </c>
      <c r="S2222" s="110" t="e">
        <f>IF(revenueReduction&gt;0.3,MAX(IF($B2222="Non - avec lien de dépendance",MIN(1129,I2222,$C2222)*overallRate,MIN(1129,I2222)*overallRate),ROUND(MAX(IF($B2222="Non - avec lien de dépendance",0,MIN((0.75*I2222),847)),MIN(I2222,(0.75*$C2222),847)),2)),IF($B2222="Non - avec lien de dépendance",MIN(1129,I2222,$C2222)*overallRate,MIN(1129,I2222)*overallRate))</f>
        <v>#VALUE!</v>
      </c>
      <c r="T2222" s="110" t="e">
        <f>IF(revenueReduction&gt;0.3,MAX(IF($B2222="Non - avec lien de dépendance",MIN(1129,J2222,$C2222)*overallRate,MIN(1129,J2222)*overallRate),ROUND(MAX(IF($B2222="Non - avec lien de dépendance",0,MIN((0.75*J2222),847)),MIN(J2222,(0.75*$C2222),847)),2)),IF($B2222="Non - avec lien de dépendance",MIN(1129,J2222,$C2222)*overallRate,MIN(1129,J2222)*overallRate))</f>
        <v>#VALUE!</v>
      </c>
      <c r="U2222" s="110" t="e">
        <f>IF(revenueReduction&gt;0.3,MAX(IF($B2222="Non - avec lien de dépendance",MIN(1129,K2222,$C2222)*overallRate,MIN(1129,K2222)*overallRate),ROUND(MAX(IF($B2222="Non - avec lien de dépendance",0,MIN((0.75*K2222),847)),MIN(K2222,(0.75*$C2222),847)),2)),IF($B2222="Non - avec lien de dépendance",MIN(1129,K2222,$C2222)*overallRate,MIN(1129,K2222)*overallRate))</f>
        <v>#VALUE!</v>
      </c>
    </row>
    <row r="2223" spans="12:21" x14ac:dyDescent="0.5">
      <c r="L2223" s="56" t="str">
        <f>IF(ISTEXT(overallRate),"Effectuez l’étape 1",IF(OR(COUNT($C2223,H2223)&lt;&gt;2,overallRate=0),0,IF(D2223="Oui",ROUND(MAX(IF($B2223="Non - avec lien de dépendance",0,MIN((0.75*H2223),847)),MIN(H2223,(0.75*$C2223),847)),2),R2223)))</f>
        <v>Effectuez l’étape 1</v>
      </c>
      <c r="M2223" s="56" t="str">
        <f>IF(ISTEXT(overallRate),"Effectuez l’étape 1",IF(OR(COUNT($C2223,I2223)&lt;&gt;2,overallRate=0),0,IF(E2223="Yes",ROUND(MAX(IF($B2223="Non - avec lien de dépendance",0,MIN((0.75*I2223),847)),MIN(I2223,(0.75*$C2223),847)),2),S2223)))</f>
        <v>Effectuez l’étape 1</v>
      </c>
      <c r="N2223" s="56" t="str">
        <f>IF(ISTEXT(overallRate),"Effectuez l’étape 1",IF(OR(COUNT($C2223,J2223)&lt;&gt;2,overallRate=0),0,IF(F2223="Yes",ROUND(MAX(IF($B2223="Non - avec lien de dépendance",0,MIN((0.75*J2223),847)),MIN(J2223,(0.75*$C2223),847)),2),T2223)))</f>
        <v>Effectuez l’étape 1</v>
      </c>
      <c r="O2223" s="56" t="str">
        <f>IF(ISTEXT(overallRate),"Effectuez l’étape 1",IF(OR(COUNT($C2223,K2223)&lt;&gt;2,overallRate=0),0,IF(G2223="Yes",ROUND(MAX(IF($B2223="Non - avec lien de dépendance",0,MIN((0.75*K2223),847)),MIN(K2223,(0.75*$C2223),847)),2),U2223)))</f>
        <v>Effectuez l’étape 1</v>
      </c>
      <c r="P2223" s="3">
        <f t="shared" si="34"/>
        <v>0</v>
      </c>
      <c r="R2223" s="110" t="e">
        <f>IF(revenueReduction&gt;0.3,MAX(IF($B2223="Non - avec lien de dépendance",MIN(1129,H2223,$C2223)*overallRate,MIN(1129,H2223)*overallRate),ROUND(MAX(IF($B2223="Non - avec lien de dépendance",0,MIN((0.75*H2223),847)),MIN(H2223,(0.75*$C2223),847)),2)),IF($B2223="Non - avec lien de dépendance",MIN(1129,H2223,$C2223)*overallRate,MIN(1129,H2223)*overallRate))</f>
        <v>#VALUE!</v>
      </c>
      <c r="S2223" s="110" t="e">
        <f>IF(revenueReduction&gt;0.3,MAX(IF($B2223="Non - avec lien de dépendance",MIN(1129,I2223,$C2223)*overallRate,MIN(1129,I2223)*overallRate),ROUND(MAX(IF($B2223="Non - avec lien de dépendance",0,MIN((0.75*I2223),847)),MIN(I2223,(0.75*$C2223),847)),2)),IF($B2223="Non - avec lien de dépendance",MIN(1129,I2223,$C2223)*overallRate,MIN(1129,I2223)*overallRate))</f>
        <v>#VALUE!</v>
      </c>
      <c r="T2223" s="110" t="e">
        <f>IF(revenueReduction&gt;0.3,MAX(IF($B2223="Non - avec lien de dépendance",MIN(1129,J2223,$C2223)*overallRate,MIN(1129,J2223)*overallRate),ROUND(MAX(IF($B2223="Non - avec lien de dépendance",0,MIN((0.75*J2223),847)),MIN(J2223,(0.75*$C2223),847)),2)),IF($B2223="Non - avec lien de dépendance",MIN(1129,J2223,$C2223)*overallRate,MIN(1129,J2223)*overallRate))</f>
        <v>#VALUE!</v>
      </c>
      <c r="U2223" s="110" t="e">
        <f>IF(revenueReduction&gt;0.3,MAX(IF($B2223="Non - avec lien de dépendance",MIN(1129,K2223,$C2223)*overallRate,MIN(1129,K2223)*overallRate),ROUND(MAX(IF($B2223="Non - avec lien de dépendance",0,MIN((0.75*K2223),847)),MIN(K2223,(0.75*$C2223),847)),2)),IF($B2223="Non - avec lien de dépendance",MIN(1129,K2223,$C2223)*overallRate,MIN(1129,K2223)*overallRate))</f>
        <v>#VALUE!</v>
      </c>
    </row>
    <row r="2224" spans="12:21" x14ac:dyDescent="0.5">
      <c r="L2224" s="56" t="str">
        <f>IF(ISTEXT(overallRate),"Effectuez l’étape 1",IF(OR(COUNT($C2224,H2224)&lt;&gt;2,overallRate=0),0,IF(D2224="Oui",ROUND(MAX(IF($B2224="Non - avec lien de dépendance",0,MIN((0.75*H2224),847)),MIN(H2224,(0.75*$C2224),847)),2),R2224)))</f>
        <v>Effectuez l’étape 1</v>
      </c>
      <c r="M2224" s="56" t="str">
        <f>IF(ISTEXT(overallRate),"Effectuez l’étape 1",IF(OR(COUNT($C2224,I2224)&lt;&gt;2,overallRate=0),0,IF(E2224="Yes",ROUND(MAX(IF($B2224="Non - avec lien de dépendance",0,MIN((0.75*I2224),847)),MIN(I2224,(0.75*$C2224),847)),2),S2224)))</f>
        <v>Effectuez l’étape 1</v>
      </c>
      <c r="N2224" s="56" t="str">
        <f>IF(ISTEXT(overallRate),"Effectuez l’étape 1",IF(OR(COUNT($C2224,J2224)&lt;&gt;2,overallRate=0),0,IF(F2224="Yes",ROUND(MAX(IF($B2224="Non - avec lien de dépendance",0,MIN((0.75*J2224),847)),MIN(J2224,(0.75*$C2224),847)),2),T2224)))</f>
        <v>Effectuez l’étape 1</v>
      </c>
      <c r="O2224" s="56" t="str">
        <f>IF(ISTEXT(overallRate),"Effectuez l’étape 1",IF(OR(COUNT($C2224,K2224)&lt;&gt;2,overallRate=0),0,IF(G2224="Yes",ROUND(MAX(IF($B2224="Non - avec lien de dépendance",0,MIN((0.75*K2224),847)),MIN(K2224,(0.75*$C2224),847)),2),U2224)))</f>
        <v>Effectuez l’étape 1</v>
      </c>
      <c r="P2224" s="3">
        <f t="shared" si="34"/>
        <v>0</v>
      </c>
      <c r="R2224" s="110" t="e">
        <f>IF(revenueReduction&gt;0.3,MAX(IF($B2224="Non - avec lien de dépendance",MIN(1129,H2224,$C2224)*overallRate,MIN(1129,H2224)*overallRate),ROUND(MAX(IF($B2224="Non - avec lien de dépendance",0,MIN((0.75*H2224),847)),MIN(H2224,(0.75*$C2224),847)),2)),IF($B2224="Non - avec lien de dépendance",MIN(1129,H2224,$C2224)*overallRate,MIN(1129,H2224)*overallRate))</f>
        <v>#VALUE!</v>
      </c>
      <c r="S2224" s="110" t="e">
        <f>IF(revenueReduction&gt;0.3,MAX(IF($B2224="Non - avec lien de dépendance",MIN(1129,I2224,$C2224)*overallRate,MIN(1129,I2224)*overallRate),ROUND(MAX(IF($B2224="Non - avec lien de dépendance",0,MIN((0.75*I2224),847)),MIN(I2224,(0.75*$C2224),847)),2)),IF($B2224="Non - avec lien de dépendance",MIN(1129,I2224,$C2224)*overallRate,MIN(1129,I2224)*overallRate))</f>
        <v>#VALUE!</v>
      </c>
      <c r="T2224" s="110" t="e">
        <f>IF(revenueReduction&gt;0.3,MAX(IF($B2224="Non - avec lien de dépendance",MIN(1129,J2224,$C2224)*overallRate,MIN(1129,J2224)*overallRate),ROUND(MAX(IF($B2224="Non - avec lien de dépendance",0,MIN((0.75*J2224),847)),MIN(J2224,(0.75*$C2224),847)),2)),IF($B2224="Non - avec lien de dépendance",MIN(1129,J2224,$C2224)*overallRate,MIN(1129,J2224)*overallRate))</f>
        <v>#VALUE!</v>
      </c>
      <c r="U2224" s="110" t="e">
        <f>IF(revenueReduction&gt;0.3,MAX(IF($B2224="Non - avec lien de dépendance",MIN(1129,K2224,$C2224)*overallRate,MIN(1129,K2224)*overallRate),ROUND(MAX(IF($B2224="Non - avec lien de dépendance",0,MIN((0.75*K2224),847)),MIN(K2224,(0.75*$C2224),847)),2)),IF($B2224="Non - avec lien de dépendance",MIN(1129,K2224,$C2224)*overallRate,MIN(1129,K2224)*overallRate))</f>
        <v>#VALUE!</v>
      </c>
    </row>
    <row r="2225" spans="12:21" x14ac:dyDescent="0.5">
      <c r="L2225" s="56" t="str">
        <f>IF(ISTEXT(overallRate),"Effectuez l’étape 1",IF(OR(COUNT($C2225,H2225)&lt;&gt;2,overallRate=0),0,IF(D2225="Oui",ROUND(MAX(IF($B2225="Non - avec lien de dépendance",0,MIN((0.75*H2225),847)),MIN(H2225,(0.75*$C2225),847)),2),R2225)))</f>
        <v>Effectuez l’étape 1</v>
      </c>
      <c r="M2225" s="56" t="str">
        <f>IF(ISTEXT(overallRate),"Effectuez l’étape 1",IF(OR(COUNT($C2225,I2225)&lt;&gt;2,overallRate=0),0,IF(E2225="Yes",ROUND(MAX(IF($B2225="Non - avec lien de dépendance",0,MIN((0.75*I2225),847)),MIN(I2225,(0.75*$C2225),847)),2),S2225)))</f>
        <v>Effectuez l’étape 1</v>
      </c>
      <c r="N2225" s="56" t="str">
        <f>IF(ISTEXT(overallRate),"Effectuez l’étape 1",IF(OR(COUNT($C2225,J2225)&lt;&gt;2,overallRate=0),0,IF(F2225="Yes",ROUND(MAX(IF($B2225="Non - avec lien de dépendance",0,MIN((0.75*J2225),847)),MIN(J2225,(0.75*$C2225),847)),2),T2225)))</f>
        <v>Effectuez l’étape 1</v>
      </c>
      <c r="O2225" s="56" t="str">
        <f>IF(ISTEXT(overallRate),"Effectuez l’étape 1",IF(OR(COUNT($C2225,K2225)&lt;&gt;2,overallRate=0),0,IF(G2225="Yes",ROUND(MAX(IF($B2225="Non - avec lien de dépendance",0,MIN((0.75*K2225),847)),MIN(K2225,(0.75*$C2225),847)),2),U2225)))</f>
        <v>Effectuez l’étape 1</v>
      </c>
      <c r="P2225" s="3">
        <f t="shared" si="34"/>
        <v>0</v>
      </c>
      <c r="R2225" s="110" t="e">
        <f>IF(revenueReduction&gt;0.3,MAX(IF($B2225="Non - avec lien de dépendance",MIN(1129,H2225,$C2225)*overallRate,MIN(1129,H2225)*overallRate),ROUND(MAX(IF($B2225="Non - avec lien de dépendance",0,MIN((0.75*H2225),847)),MIN(H2225,(0.75*$C2225),847)),2)),IF($B2225="Non - avec lien de dépendance",MIN(1129,H2225,$C2225)*overallRate,MIN(1129,H2225)*overallRate))</f>
        <v>#VALUE!</v>
      </c>
      <c r="S2225" s="110" t="e">
        <f>IF(revenueReduction&gt;0.3,MAX(IF($B2225="Non - avec lien de dépendance",MIN(1129,I2225,$C2225)*overallRate,MIN(1129,I2225)*overallRate),ROUND(MAX(IF($B2225="Non - avec lien de dépendance",0,MIN((0.75*I2225),847)),MIN(I2225,(0.75*$C2225),847)),2)),IF($B2225="Non - avec lien de dépendance",MIN(1129,I2225,$C2225)*overallRate,MIN(1129,I2225)*overallRate))</f>
        <v>#VALUE!</v>
      </c>
      <c r="T2225" s="110" t="e">
        <f>IF(revenueReduction&gt;0.3,MAX(IF($B2225="Non - avec lien de dépendance",MIN(1129,J2225,$C2225)*overallRate,MIN(1129,J2225)*overallRate),ROUND(MAX(IF($B2225="Non - avec lien de dépendance",0,MIN((0.75*J2225),847)),MIN(J2225,(0.75*$C2225),847)),2)),IF($B2225="Non - avec lien de dépendance",MIN(1129,J2225,$C2225)*overallRate,MIN(1129,J2225)*overallRate))</f>
        <v>#VALUE!</v>
      </c>
      <c r="U2225" s="110" t="e">
        <f>IF(revenueReduction&gt;0.3,MAX(IF($B2225="Non - avec lien de dépendance",MIN(1129,K2225,$C2225)*overallRate,MIN(1129,K2225)*overallRate),ROUND(MAX(IF($B2225="Non - avec lien de dépendance",0,MIN((0.75*K2225),847)),MIN(K2225,(0.75*$C2225),847)),2)),IF($B2225="Non - avec lien de dépendance",MIN(1129,K2225,$C2225)*overallRate,MIN(1129,K2225)*overallRate))</f>
        <v>#VALUE!</v>
      </c>
    </row>
    <row r="2226" spans="12:21" x14ac:dyDescent="0.5">
      <c r="L2226" s="56" t="str">
        <f>IF(ISTEXT(overallRate),"Effectuez l’étape 1",IF(OR(COUNT($C2226,H2226)&lt;&gt;2,overallRate=0),0,IF(D2226="Oui",ROUND(MAX(IF($B2226="Non - avec lien de dépendance",0,MIN((0.75*H2226),847)),MIN(H2226,(0.75*$C2226),847)),2),R2226)))</f>
        <v>Effectuez l’étape 1</v>
      </c>
      <c r="M2226" s="56" t="str">
        <f>IF(ISTEXT(overallRate),"Effectuez l’étape 1",IF(OR(COUNT($C2226,I2226)&lt;&gt;2,overallRate=0),0,IF(E2226="Yes",ROUND(MAX(IF($B2226="Non - avec lien de dépendance",0,MIN((0.75*I2226),847)),MIN(I2226,(0.75*$C2226),847)),2),S2226)))</f>
        <v>Effectuez l’étape 1</v>
      </c>
      <c r="N2226" s="56" t="str">
        <f>IF(ISTEXT(overallRate),"Effectuez l’étape 1",IF(OR(COUNT($C2226,J2226)&lt;&gt;2,overallRate=0),0,IF(F2226="Yes",ROUND(MAX(IF($B2226="Non - avec lien de dépendance",0,MIN((0.75*J2226),847)),MIN(J2226,(0.75*$C2226),847)),2),T2226)))</f>
        <v>Effectuez l’étape 1</v>
      </c>
      <c r="O2226" s="56" t="str">
        <f>IF(ISTEXT(overallRate),"Effectuez l’étape 1",IF(OR(COUNT($C2226,K2226)&lt;&gt;2,overallRate=0),0,IF(G2226="Yes",ROUND(MAX(IF($B2226="Non - avec lien de dépendance",0,MIN((0.75*K2226),847)),MIN(K2226,(0.75*$C2226),847)),2),U2226)))</f>
        <v>Effectuez l’étape 1</v>
      </c>
      <c r="P2226" s="3">
        <f t="shared" si="34"/>
        <v>0</v>
      </c>
      <c r="R2226" s="110" t="e">
        <f>IF(revenueReduction&gt;0.3,MAX(IF($B2226="Non - avec lien de dépendance",MIN(1129,H2226,$C2226)*overallRate,MIN(1129,H2226)*overallRate),ROUND(MAX(IF($B2226="Non - avec lien de dépendance",0,MIN((0.75*H2226),847)),MIN(H2226,(0.75*$C2226),847)),2)),IF($B2226="Non - avec lien de dépendance",MIN(1129,H2226,$C2226)*overallRate,MIN(1129,H2226)*overallRate))</f>
        <v>#VALUE!</v>
      </c>
      <c r="S2226" s="110" t="e">
        <f>IF(revenueReduction&gt;0.3,MAX(IF($B2226="Non - avec lien de dépendance",MIN(1129,I2226,$C2226)*overallRate,MIN(1129,I2226)*overallRate),ROUND(MAX(IF($B2226="Non - avec lien de dépendance",0,MIN((0.75*I2226),847)),MIN(I2226,(0.75*$C2226),847)),2)),IF($B2226="Non - avec lien de dépendance",MIN(1129,I2226,$C2226)*overallRate,MIN(1129,I2226)*overallRate))</f>
        <v>#VALUE!</v>
      </c>
      <c r="T2226" s="110" t="e">
        <f>IF(revenueReduction&gt;0.3,MAX(IF($B2226="Non - avec lien de dépendance",MIN(1129,J2226,$C2226)*overallRate,MIN(1129,J2226)*overallRate),ROUND(MAX(IF($B2226="Non - avec lien de dépendance",0,MIN((0.75*J2226),847)),MIN(J2226,(0.75*$C2226),847)),2)),IF($B2226="Non - avec lien de dépendance",MIN(1129,J2226,$C2226)*overallRate,MIN(1129,J2226)*overallRate))</f>
        <v>#VALUE!</v>
      </c>
      <c r="U2226" s="110" t="e">
        <f>IF(revenueReduction&gt;0.3,MAX(IF($B2226="Non - avec lien de dépendance",MIN(1129,K2226,$C2226)*overallRate,MIN(1129,K2226)*overallRate),ROUND(MAX(IF($B2226="Non - avec lien de dépendance",0,MIN((0.75*K2226),847)),MIN(K2226,(0.75*$C2226),847)),2)),IF($B2226="Non - avec lien de dépendance",MIN(1129,K2226,$C2226)*overallRate,MIN(1129,K2226)*overallRate))</f>
        <v>#VALUE!</v>
      </c>
    </row>
    <row r="2227" spans="12:21" x14ac:dyDescent="0.5">
      <c r="L2227" s="56" t="str">
        <f>IF(ISTEXT(overallRate),"Effectuez l’étape 1",IF(OR(COUNT($C2227,H2227)&lt;&gt;2,overallRate=0),0,IF(D2227="Oui",ROUND(MAX(IF($B2227="Non - avec lien de dépendance",0,MIN((0.75*H2227),847)),MIN(H2227,(0.75*$C2227),847)),2),R2227)))</f>
        <v>Effectuez l’étape 1</v>
      </c>
      <c r="M2227" s="56" t="str">
        <f>IF(ISTEXT(overallRate),"Effectuez l’étape 1",IF(OR(COUNT($C2227,I2227)&lt;&gt;2,overallRate=0),0,IF(E2227="Yes",ROUND(MAX(IF($B2227="Non - avec lien de dépendance",0,MIN((0.75*I2227),847)),MIN(I2227,(0.75*$C2227),847)),2),S2227)))</f>
        <v>Effectuez l’étape 1</v>
      </c>
      <c r="N2227" s="56" t="str">
        <f>IF(ISTEXT(overallRate),"Effectuez l’étape 1",IF(OR(COUNT($C2227,J2227)&lt;&gt;2,overallRate=0),0,IF(F2227="Yes",ROUND(MAX(IF($B2227="Non - avec lien de dépendance",0,MIN((0.75*J2227),847)),MIN(J2227,(0.75*$C2227),847)),2),T2227)))</f>
        <v>Effectuez l’étape 1</v>
      </c>
      <c r="O2227" s="56" t="str">
        <f>IF(ISTEXT(overallRate),"Effectuez l’étape 1",IF(OR(COUNT($C2227,K2227)&lt;&gt;2,overallRate=0),0,IF(G2227="Yes",ROUND(MAX(IF($B2227="Non - avec lien de dépendance",0,MIN((0.75*K2227),847)),MIN(K2227,(0.75*$C2227),847)),2),U2227)))</f>
        <v>Effectuez l’étape 1</v>
      </c>
      <c r="P2227" s="3">
        <f t="shared" si="34"/>
        <v>0</v>
      </c>
      <c r="R2227" s="110" t="e">
        <f>IF(revenueReduction&gt;0.3,MAX(IF($B2227="Non - avec lien de dépendance",MIN(1129,H2227,$C2227)*overallRate,MIN(1129,H2227)*overallRate),ROUND(MAX(IF($B2227="Non - avec lien de dépendance",0,MIN((0.75*H2227),847)),MIN(H2227,(0.75*$C2227),847)),2)),IF($B2227="Non - avec lien de dépendance",MIN(1129,H2227,$C2227)*overallRate,MIN(1129,H2227)*overallRate))</f>
        <v>#VALUE!</v>
      </c>
      <c r="S2227" s="110" t="e">
        <f>IF(revenueReduction&gt;0.3,MAX(IF($B2227="Non - avec lien de dépendance",MIN(1129,I2227,$C2227)*overallRate,MIN(1129,I2227)*overallRate),ROUND(MAX(IF($B2227="Non - avec lien de dépendance",0,MIN((0.75*I2227),847)),MIN(I2227,(0.75*$C2227),847)),2)),IF($B2227="Non - avec lien de dépendance",MIN(1129,I2227,$C2227)*overallRate,MIN(1129,I2227)*overallRate))</f>
        <v>#VALUE!</v>
      </c>
      <c r="T2227" s="110" t="e">
        <f>IF(revenueReduction&gt;0.3,MAX(IF($B2227="Non - avec lien de dépendance",MIN(1129,J2227,$C2227)*overallRate,MIN(1129,J2227)*overallRate),ROUND(MAX(IF($B2227="Non - avec lien de dépendance",0,MIN((0.75*J2227),847)),MIN(J2227,(0.75*$C2227),847)),2)),IF($B2227="Non - avec lien de dépendance",MIN(1129,J2227,$C2227)*overallRate,MIN(1129,J2227)*overallRate))</f>
        <v>#VALUE!</v>
      </c>
      <c r="U2227" s="110" t="e">
        <f>IF(revenueReduction&gt;0.3,MAX(IF($B2227="Non - avec lien de dépendance",MIN(1129,K2227,$C2227)*overallRate,MIN(1129,K2227)*overallRate),ROUND(MAX(IF($B2227="Non - avec lien de dépendance",0,MIN((0.75*K2227),847)),MIN(K2227,(0.75*$C2227),847)),2)),IF($B2227="Non - avec lien de dépendance",MIN(1129,K2227,$C2227)*overallRate,MIN(1129,K2227)*overallRate))</f>
        <v>#VALUE!</v>
      </c>
    </row>
    <row r="2228" spans="12:21" x14ac:dyDescent="0.5">
      <c r="L2228" s="56" t="str">
        <f>IF(ISTEXT(overallRate),"Effectuez l’étape 1",IF(OR(COUNT($C2228,H2228)&lt;&gt;2,overallRate=0),0,IF(D2228="Oui",ROUND(MAX(IF($B2228="Non - avec lien de dépendance",0,MIN((0.75*H2228),847)),MIN(H2228,(0.75*$C2228),847)),2),R2228)))</f>
        <v>Effectuez l’étape 1</v>
      </c>
      <c r="M2228" s="56" t="str">
        <f>IF(ISTEXT(overallRate),"Effectuez l’étape 1",IF(OR(COUNT($C2228,I2228)&lt;&gt;2,overallRate=0),0,IF(E2228="Yes",ROUND(MAX(IF($B2228="Non - avec lien de dépendance",0,MIN((0.75*I2228),847)),MIN(I2228,(0.75*$C2228),847)),2),S2228)))</f>
        <v>Effectuez l’étape 1</v>
      </c>
      <c r="N2228" s="56" t="str">
        <f>IF(ISTEXT(overallRate),"Effectuez l’étape 1",IF(OR(COUNT($C2228,J2228)&lt;&gt;2,overallRate=0),0,IF(F2228="Yes",ROUND(MAX(IF($B2228="Non - avec lien de dépendance",0,MIN((0.75*J2228),847)),MIN(J2228,(0.75*$C2228),847)),2),T2228)))</f>
        <v>Effectuez l’étape 1</v>
      </c>
      <c r="O2228" s="56" t="str">
        <f>IF(ISTEXT(overallRate),"Effectuez l’étape 1",IF(OR(COUNT($C2228,K2228)&lt;&gt;2,overallRate=0),0,IF(G2228="Yes",ROUND(MAX(IF($B2228="Non - avec lien de dépendance",0,MIN((0.75*K2228),847)),MIN(K2228,(0.75*$C2228),847)),2),U2228)))</f>
        <v>Effectuez l’étape 1</v>
      </c>
      <c r="P2228" s="3">
        <f t="shared" si="34"/>
        <v>0</v>
      </c>
      <c r="R2228" s="110" t="e">
        <f>IF(revenueReduction&gt;0.3,MAX(IF($B2228="Non - avec lien de dépendance",MIN(1129,H2228,$C2228)*overallRate,MIN(1129,H2228)*overallRate),ROUND(MAX(IF($B2228="Non - avec lien de dépendance",0,MIN((0.75*H2228),847)),MIN(H2228,(0.75*$C2228),847)),2)),IF($B2228="Non - avec lien de dépendance",MIN(1129,H2228,$C2228)*overallRate,MIN(1129,H2228)*overallRate))</f>
        <v>#VALUE!</v>
      </c>
      <c r="S2228" s="110" t="e">
        <f>IF(revenueReduction&gt;0.3,MAX(IF($B2228="Non - avec lien de dépendance",MIN(1129,I2228,$C2228)*overallRate,MIN(1129,I2228)*overallRate),ROUND(MAX(IF($B2228="Non - avec lien de dépendance",0,MIN((0.75*I2228),847)),MIN(I2228,(0.75*$C2228),847)),2)),IF($B2228="Non - avec lien de dépendance",MIN(1129,I2228,$C2228)*overallRate,MIN(1129,I2228)*overallRate))</f>
        <v>#VALUE!</v>
      </c>
      <c r="T2228" s="110" t="e">
        <f>IF(revenueReduction&gt;0.3,MAX(IF($B2228="Non - avec lien de dépendance",MIN(1129,J2228,$C2228)*overallRate,MIN(1129,J2228)*overallRate),ROUND(MAX(IF($B2228="Non - avec lien de dépendance",0,MIN((0.75*J2228),847)),MIN(J2228,(0.75*$C2228),847)),2)),IF($B2228="Non - avec lien de dépendance",MIN(1129,J2228,$C2228)*overallRate,MIN(1129,J2228)*overallRate))</f>
        <v>#VALUE!</v>
      </c>
      <c r="U2228" s="110" t="e">
        <f>IF(revenueReduction&gt;0.3,MAX(IF($B2228="Non - avec lien de dépendance",MIN(1129,K2228,$C2228)*overallRate,MIN(1129,K2228)*overallRate),ROUND(MAX(IF($B2228="Non - avec lien de dépendance",0,MIN((0.75*K2228),847)),MIN(K2228,(0.75*$C2228),847)),2)),IF($B2228="Non - avec lien de dépendance",MIN(1129,K2228,$C2228)*overallRate,MIN(1129,K2228)*overallRate))</f>
        <v>#VALUE!</v>
      </c>
    </row>
    <row r="2229" spans="12:21" x14ac:dyDescent="0.5">
      <c r="L2229" s="56" t="str">
        <f>IF(ISTEXT(overallRate),"Effectuez l’étape 1",IF(OR(COUNT($C2229,H2229)&lt;&gt;2,overallRate=0),0,IF(D2229="Oui",ROUND(MAX(IF($B2229="Non - avec lien de dépendance",0,MIN((0.75*H2229),847)),MIN(H2229,(0.75*$C2229),847)),2),R2229)))</f>
        <v>Effectuez l’étape 1</v>
      </c>
      <c r="M2229" s="56" t="str">
        <f>IF(ISTEXT(overallRate),"Effectuez l’étape 1",IF(OR(COUNT($C2229,I2229)&lt;&gt;2,overallRate=0),0,IF(E2229="Yes",ROUND(MAX(IF($B2229="Non - avec lien de dépendance",0,MIN((0.75*I2229),847)),MIN(I2229,(0.75*$C2229),847)),2),S2229)))</f>
        <v>Effectuez l’étape 1</v>
      </c>
      <c r="N2229" s="56" t="str">
        <f>IF(ISTEXT(overallRate),"Effectuez l’étape 1",IF(OR(COUNT($C2229,J2229)&lt;&gt;2,overallRate=0),0,IF(F2229="Yes",ROUND(MAX(IF($B2229="Non - avec lien de dépendance",0,MIN((0.75*J2229),847)),MIN(J2229,(0.75*$C2229),847)),2),T2229)))</f>
        <v>Effectuez l’étape 1</v>
      </c>
      <c r="O2229" s="56" t="str">
        <f>IF(ISTEXT(overallRate),"Effectuez l’étape 1",IF(OR(COUNT($C2229,K2229)&lt;&gt;2,overallRate=0),0,IF(G2229="Yes",ROUND(MAX(IF($B2229="Non - avec lien de dépendance",0,MIN((0.75*K2229),847)),MIN(K2229,(0.75*$C2229),847)),2),U2229)))</f>
        <v>Effectuez l’étape 1</v>
      </c>
      <c r="P2229" s="3">
        <f t="shared" si="34"/>
        <v>0</v>
      </c>
      <c r="R2229" s="110" t="e">
        <f>IF(revenueReduction&gt;0.3,MAX(IF($B2229="Non - avec lien de dépendance",MIN(1129,H2229,$C2229)*overallRate,MIN(1129,H2229)*overallRate),ROUND(MAX(IF($B2229="Non - avec lien de dépendance",0,MIN((0.75*H2229),847)),MIN(H2229,(0.75*$C2229),847)),2)),IF($B2229="Non - avec lien de dépendance",MIN(1129,H2229,$C2229)*overallRate,MIN(1129,H2229)*overallRate))</f>
        <v>#VALUE!</v>
      </c>
      <c r="S2229" s="110" t="e">
        <f>IF(revenueReduction&gt;0.3,MAX(IF($B2229="Non - avec lien de dépendance",MIN(1129,I2229,$C2229)*overallRate,MIN(1129,I2229)*overallRate),ROUND(MAX(IF($B2229="Non - avec lien de dépendance",0,MIN((0.75*I2229),847)),MIN(I2229,(0.75*$C2229),847)),2)),IF($B2229="Non - avec lien de dépendance",MIN(1129,I2229,$C2229)*overallRate,MIN(1129,I2229)*overallRate))</f>
        <v>#VALUE!</v>
      </c>
      <c r="T2229" s="110" t="e">
        <f>IF(revenueReduction&gt;0.3,MAX(IF($B2229="Non - avec lien de dépendance",MIN(1129,J2229,$C2229)*overallRate,MIN(1129,J2229)*overallRate),ROUND(MAX(IF($B2229="Non - avec lien de dépendance",0,MIN((0.75*J2229),847)),MIN(J2229,(0.75*$C2229),847)),2)),IF($B2229="Non - avec lien de dépendance",MIN(1129,J2229,$C2229)*overallRate,MIN(1129,J2229)*overallRate))</f>
        <v>#VALUE!</v>
      </c>
      <c r="U2229" s="110" t="e">
        <f>IF(revenueReduction&gt;0.3,MAX(IF($B2229="Non - avec lien de dépendance",MIN(1129,K2229,$C2229)*overallRate,MIN(1129,K2229)*overallRate),ROUND(MAX(IF($B2229="Non - avec lien de dépendance",0,MIN((0.75*K2229),847)),MIN(K2229,(0.75*$C2229),847)),2)),IF($B2229="Non - avec lien de dépendance",MIN(1129,K2229,$C2229)*overallRate,MIN(1129,K2229)*overallRate))</f>
        <v>#VALUE!</v>
      </c>
    </row>
    <row r="2230" spans="12:21" x14ac:dyDescent="0.5">
      <c r="L2230" s="56" t="str">
        <f>IF(ISTEXT(overallRate),"Effectuez l’étape 1",IF(OR(COUNT($C2230,H2230)&lt;&gt;2,overallRate=0),0,IF(D2230="Oui",ROUND(MAX(IF($B2230="Non - avec lien de dépendance",0,MIN((0.75*H2230),847)),MIN(H2230,(0.75*$C2230),847)),2),R2230)))</f>
        <v>Effectuez l’étape 1</v>
      </c>
      <c r="M2230" s="56" t="str">
        <f>IF(ISTEXT(overallRate),"Effectuez l’étape 1",IF(OR(COUNT($C2230,I2230)&lt;&gt;2,overallRate=0),0,IF(E2230="Yes",ROUND(MAX(IF($B2230="Non - avec lien de dépendance",0,MIN((0.75*I2230),847)),MIN(I2230,(0.75*$C2230),847)),2),S2230)))</f>
        <v>Effectuez l’étape 1</v>
      </c>
      <c r="N2230" s="56" t="str">
        <f>IF(ISTEXT(overallRate),"Effectuez l’étape 1",IF(OR(COUNT($C2230,J2230)&lt;&gt;2,overallRate=0),0,IF(F2230="Yes",ROUND(MAX(IF($B2230="Non - avec lien de dépendance",0,MIN((0.75*J2230),847)),MIN(J2230,(0.75*$C2230),847)),2),T2230)))</f>
        <v>Effectuez l’étape 1</v>
      </c>
      <c r="O2230" s="56" t="str">
        <f>IF(ISTEXT(overallRate),"Effectuez l’étape 1",IF(OR(COUNT($C2230,K2230)&lt;&gt;2,overallRate=0),0,IF(G2230="Yes",ROUND(MAX(IF($B2230="Non - avec lien de dépendance",0,MIN((0.75*K2230),847)),MIN(K2230,(0.75*$C2230),847)),2),U2230)))</f>
        <v>Effectuez l’étape 1</v>
      </c>
      <c r="P2230" s="3">
        <f t="shared" si="34"/>
        <v>0</v>
      </c>
      <c r="R2230" s="110" t="e">
        <f>IF(revenueReduction&gt;0.3,MAX(IF($B2230="Non - avec lien de dépendance",MIN(1129,H2230,$C2230)*overallRate,MIN(1129,H2230)*overallRate),ROUND(MAX(IF($B2230="Non - avec lien de dépendance",0,MIN((0.75*H2230),847)),MIN(H2230,(0.75*$C2230),847)),2)),IF($B2230="Non - avec lien de dépendance",MIN(1129,H2230,$C2230)*overallRate,MIN(1129,H2230)*overallRate))</f>
        <v>#VALUE!</v>
      </c>
      <c r="S2230" s="110" t="e">
        <f>IF(revenueReduction&gt;0.3,MAX(IF($B2230="Non - avec lien de dépendance",MIN(1129,I2230,$C2230)*overallRate,MIN(1129,I2230)*overallRate),ROUND(MAX(IF($B2230="Non - avec lien de dépendance",0,MIN((0.75*I2230),847)),MIN(I2230,(0.75*$C2230),847)),2)),IF($B2230="Non - avec lien de dépendance",MIN(1129,I2230,$C2230)*overallRate,MIN(1129,I2230)*overallRate))</f>
        <v>#VALUE!</v>
      </c>
      <c r="T2230" s="110" t="e">
        <f>IF(revenueReduction&gt;0.3,MAX(IF($B2230="Non - avec lien de dépendance",MIN(1129,J2230,$C2230)*overallRate,MIN(1129,J2230)*overallRate),ROUND(MAX(IF($B2230="Non - avec lien de dépendance",0,MIN((0.75*J2230),847)),MIN(J2230,(0.75*$C2230),847)),2)),IF($B2230="Non - avec lien de dépendance",MIN(1129,J2230,$C2230)*overallRate,MIN(1129,J2230)*overallRate))</f>
        <v>#VALUE!</v>
      </c>
      <c r="U2230" s="110" t="e">
        <f>IF(revenueReduction&gt;0.3,MAX(IF($B2230="Non - avec lien de dépendance",MIN(1129,K2230,$C2230)*overallRate,MIN(1129,K2230)*overallRate),ROUND(MAX(IF($B2230="Non - avec lien de dépendance",0,MIN((0.75*K2230),847)),MIN(K2230,(0.75*$C2230),847)),2)),IF($B2230="Non - avec lien de dépendance",MIN(1129,K2230,$C2230)*overallRate,MIN(1129,K2230)*overallRate))</f>
        <v>#VALUE!</v>
      </c>
    </row>
    <row r="2231" spans="12:21" x14ac:dyDescent="0.5">
      <c r="L2231" s="56" t="str">
        <f>IF(ISTEXT(overallRate),"Effectuez l’étape 1",IF(OR(COUNT($C2231,H2231)&lt;&gt;2,overallRate=0),0,IF(D2231="Oui",ROUND(MAX(IF($B2231="Non - avec lien de dépendance",0,MIN((0.75*H2231),847)),MIN(H2231,(0.75*$C2231),847)),2),R2231)))</f>
        <v>Effectuez l’étape 1</v>
      </c>
      <c r="M2231" s="56" t="str">
        <f>IF(ISTEXT(overallRate),"Effectuez l’étape 1",IF(OR(COUNT($C2231,I2231)&lt;&gt;2,overallRate=0),0,IF(E2231="Yes",ROUND(MAX(IF($B2231="Non - avec lien de dépendance",0,MIN((0.75*I2231),847)),MIN(I2231,(0.75*$C2231),847)),2),S2231)))</f>
        <v>Effectuez l’étape 1</v>
      </c>
      <c r="N2231" s="56" t="str">
        <f>IF(ISTEXT(overallRate),"Effectuez l’étape 1",IF(OR(COUNT($C2231,J2231)&lt;&gt;2,overallRate=0),0,IF(F2231="Yes",ROUND(MAX(IF($B2231="Non - avec lien de dépendance",0,MIN((0.75*J2231),847)),MIN(J2231,(0.75*$C2231),847)),2),T2231)))</f>
        <v>Effectuez l’étape 1</v>
      </c>
      <c r="O2231" s="56" t="str">
        <f>IF(ISTEXT(overallRate),"Effectuez l’étape 1",IF(OR(COUNT($C2231,K2231)&lt;&gt;2,overallRate=0),0,IF(G2231="Yes",ROUND(MAX(IF($B2231="Non - avec lien de dépendance",0,MIN((0.75*K2231),847)),MIN(K2231,(0.75*$C2231),847)),2),U2231)))</f>
        <v>Effectuez l’étape 1</v>
      </c>
      <c r="P2231" s="3">
        <f t="shared" si="34"/>
        <v>0</v>
      </c>
      <c r="R2231" s="110" t="e">
        <f>IF(revenueReduction&gt;0.3,MAX(IF($B2231="Non - avec lien de dépendance",MIN(1129,H2231,$C2231)*overallRate,MIN(1129,H2231)*overallRate),ROUND(MAX(IF($B2231="Non - avec lien de dépendance",0,MIN((0.75*H2231),847)),MIN(H2231,(0.75*$C2231),847)),2)),IF($B2231="Non - avec lien de dépendance",MIN(1129,H2231,$C2231)*overallRate,MIN(1129,H2231)*overallRate))</f>
        <v>#VALUE!</v>
      </c>
      <c r="S2231" s="110" t="e">
        <f>IF(revenueReduction&gt;0.3,MAX(IF($B2231="Non - avec lien de dépendance",MIN(1129,I2231,$C2231)*overallRate,MIN(1129,I2231)*overallRate),ROUND(MAX(IF($B2231="Non - avec lien de dépendance",0,MIN((0.75*I2231),847)),MIN(I2231,(0.75*$C2231),847)),2)),IF($B2231="Non - avec lien de dépendance",MIN(1129,I2231,$C2231)*overallRate,MIN(1129,I2231)*overallRate))</f>
        <v>#VALUE!</v>
      </c>
      <c r="T2231" s="110" t="e">
        <f>IF(revenueReduction&gt;0.3,MAX(IF($B2231="Non - avec lien de dépendance",MIN(1129,J2231,$C2231)*overallRate,MIN(1129,J2231)*overallRate),ROUND(MAX(IF($B2231="Non - avec lien de dépendance",0,MIN((0.75*J2231),847)),MIN(J2231,(0.75*$C2231),847)),2)),IF($B2231="Non - avec lien de dépendance",MIN(1129,J2231,$C2231)*overallRate,MIN(1129,J2231)*overallRate))</f>
        <v>#VALUE!</v>
      </c>
      <c r="U2231" s="110" t="e">
        <f>IF(revenueReduction&gt;0.3,MAX(IF($B2231="Non - avec lien de dépendance",MIN(1129,K2231,$C2231)*overallRate,MIN(1129,K2231)*overallRate),ROUND(MAX(IF($B2231="Non - avec lien de dépendance",0,MIN((0.75*K2231),847)),MIN(K2231,(0.75*$C2231),847)),2)),IF($B2231="Non - avec lien de dépendance",MIN(1129,K2231,$C2231)*overallRate,MIN(1129,K2231)*overallRate))</f>
        <v>#VALUE!</v>
      </c>
    </row>
    <row r="2232" spans="12:21" x14ac:dyDescent="0.5">
      <c r="L2232" s="56" t="str">
        <f>IF(ISTEXT(overallRate),"Effectuez l’étape 1",IF(OR(COUNT($C2232,H2232)&lt;&gt;2,overallRate=0),0,IF(D2232="Oui",ROUND(MAX(IF($B2232="Non - avec lien de dépendance",0,MIN((0.75*H2232),847)),MIN(H2232,(0.75*$C2232),847)),2),R2232)))</f>
        <v>Effectuez l’étape 1</v>
      </c>
      <c r="M2232" s="56" t="str">
        <f>IF(ISTEXT(overallRate),"Effectuez l’étape 1",IF(OR(COUNT($C2232,I2232)&lt;&gt;2,overallRate=0),0,IF(E2232="Yes",ROUND(MAX(IF($B2232="Non - avec lien de dépendance",0,MIN((0.75*I2232),847)),MIN(I2232,(0.75*$C2232),847)),2),S2232)))</f>
        <v>Effectuez l’étape 1</v>
      </c>
      <c r="N2232" s="56" t="str">
        <f>IF(ISTEXT(overallRate),"Effectuez l’étape 1",IF(OR(COUNT($C2232,J2232)&lt;&gt;2,overallRate=0),0,IF(F2232="Yes",ROUND(MAX(IF($B2232="Non - avec lien de dépendance",0,MIN((0.75*J2232),847)),MIN(J2232,(0.75*$C2232),847)),2),T2232)))</f>
        <v>Effectuez l’étape 1</v>
      </c>
      <c r="O2232" s="56" t="str">
        <f>IF(ISTEXT(overallRate),"Effectuez l’étape 1",IF(OR(COUNT($C2232,K2232)&lt;&gt;2,overallRate=0),0,IF(G2232="Yes",ROUND(MAX(IF($B2232="Non - avec lien de dépendance",0,MIN((0.75*K2232),847)),MIN(K2232,(0.75*$C2232),847)),2),U2232)))</f>
        <v>Effectuez l’étape 1</v>
      </c>
      <c r="P2232" s="3">
        <f t="shared" si="34"/>
        <v>0</v>
      </c>
      <c r="R2232" s="110" t="e">
        <f>IF(revenueReduction&gt;0.3,MAX(IF($B2232="Non - avec lien de dépendance",MIN(1129,H2232,$C2232)*overallRate,MIN(1129,H2232)*overallRate),ROUND(MAX(IF($B2232="Non - avec lien de dépendance",0,MIN((0.75*H2232),847)),MIN(H2232,(0.75*$C2232),847)),2)),IF($B2232="Non - avec lien de dépendance",MIN(1129,H2232,$C2232)*overallRate,MIN(1129,H2232)*overallRate))</f>
        <v>#VALUE!</v>
      </c>
      <c r="S2232" s="110" t="e">
        <f>IF(revenueReduction&gt;0.3,MAX(IF($B2232="Non - avec lien de dépendance",MIN(1129,I2232,$C2232)*overallRate,MIN(1129,I2232)*overallRate),ROUND(MAX(IF($B2232="Non - avec lien de dépendance",0,MIN((0.75*I2232),847)),MIN(I2232,(0.75*$C2232),847)),2)),IF($B2232="Non - avec lien de dépendance",MIN(1129,I2232,$C2232)*overallRate,MIN(1129,I2232)*overallRate))</f>
        <v>#VALUE!</v>
      </c>
      <c r="T2232" s="110" t="e">
        <f>IF(revenueReduction&gt;0.3,MAX(IF($B2232="Non - avec lien de dépendance",MIN(1129,J2232,$C2232)*overallRate,MIN(1129,J2232)*overallRate),ROUND(MAX(IF($B2232="Non - avec lien de dépendance",0,MIN((0.75*J2232),847)),MIN(J2232,(0.75*$C2232),847)),2)),IF($B2232="Non - avec lien de dépendance",MIN(1129,J2232,$C2232)*overallRate,MIN(1129,J2232)*overallRate))</f>
        <v>#VALUE!</v>
      </c>
      <c r="U2232" s="110" t="e">
        <f>IF(revenueReduction&gt;0.3,MAX(IF($B2232="Non - avec lien de dépendance",MIN(1129,K2232,$C2232)*overallRate,MIN(1129,K2232)*overallRate),ROUND(MAX(IF($B2232="Non - avec lien de dépendance",0,MIN((0.75*K2232),847)),MIN(K2232,(0.75*$C2232),847)),2)),IF($B2232="Non - avec lien de dépendance",MIN(1129,K2232,$C2232)*overallRate,MIN(1129,K2232)*overallRate))</f>
        <v>#VALUE!</v>
      </c>
    </row>
    <row r="2233" spans="12:21" x14ac:dyDescent="0.5">
      <c r="L2233" s="56" t="str">
        <f>IF(ISTEXT(overallRate),"Effectuez l’étape 1",IF(OR(COUNT($C2233,H2233)&lt;&gt;2,overallRate=0),0,IF(D2233="Oui",ROUND(MAX(IF($B2233="Non - avec lien de dépendance",0,MIN((0.75*H2233),847)),MIN(H2233,(0.75*$C2233),847)),2),R2233)))</f>
        <v>Effectuez l’étape 1</v>
      </c>
      <c r="M2233" s="56" t="str">
        <f>IF(ISTEXT(overallRate),"Effectuez l’étape 1",IF(OR(COUNT($C2233,I2233)&lt;&gt;2,overallRate=0),0,IF(E2233="Yes",ROUND(MAX(IF($B2233="Non - avec lien de dépendance",0,MIN((0.75*I2233),847)),MIN(I2233,(0.75*$C2233),847)),2),S2233)))</f>
        <v>Effectuez l’étape 1</v>
      </c>
      <c r="N2233" s="56" t="str">
        <f>IF(ISTEXT(overallRate),"Effectuez l’étape 1",IF(OR(COUNT($C2233,J2233)&lt;&gt;2,overallRate=0),0,IF(F2233="Yes",ROUND(MAX(IF($B2233="Non - avec lien de dépendance",0,MIN((0.75*J2233),847)),MIN(J2233,(0.75*$C2233),847)),2),T2233)))</f>
        <v>Effectuez l’étape 1</v>
      </c>
      <c r="O2233" s="56" t="str">
        <f>IF(ISTEXT(overallRate),"Effectuez l’étape 1",IF(OR(COUNT($C2233,K2233)&lt;&gt;2,overallRate=0),0,IF(G2233="Yes",ROUND(MAX(IF($B2233="Non - avec lien de dépendance",0,MIN((0.75*K2233),847)),MIN(K2233,(0.75*$C2233),847)),2),U2233)))</f>
        <v>Effectuez l’étape 1</v>
      </c>
      <c r="P2233" s="3">
        <f t="shared" si="34"/>
        <v>0</v>
      </c>
      <c r="R2233" s="110" t="e">
        <f>IF(revenueReduction&gt;0.3,MAX(IF($B2233="Non - avec lien de dépendance",MIN(1129,H2233,$C2233)*overallRate,MIN(1129,H2233)*overallRate),ROUND(MAX(IF($B2233="Non - avec lien de dépendance",0,MIN((0.75*H2233),847)),MIN(H2233,(0.75*$C2233),847)),2)),IF($B2233="Non - avec lien de dépendance",MIN(1129,H2233,$C2233)*overallRate,MIN(1129,H2233)*overallRate))</f>
        <v>#VALUE!</v>
      </c>
      <c r="S2233" s="110" t="e">
        <f>IF(revenueReduction&gt;0.3,MAX(IF($B2233="Non - avec lien de dépendance",MIN(1129,I2233,$C2233)*overallRate,MIN(1129,I2233)*overallRate),ROUND(MAX(IF($B2233="Non - avec lien de dépendance",0,MIN((0.75*I2233),847)),MIN(I2233,(0.75*$C2233),847)),2)),IF($B2233="Non - avec lien de dépendance",MIN(1129,I2233,$C2233)*overallRate,MIN(1129,I2233)*overallRate))</f>
        <v>#VALUE!</v>
      </c>
      <c r="T2233" s="110" t="e">
        <f>IF(revenueReduction&gt;0.3,MAX(IF($B2233="Non - avec lien de dépendance",MIN(1129,J2233,$C2233)*overallRate,MIN(1129,J2233)*overallRate),ROUND(MAX(IF($B2233="Non - avec lien de dépendance",0,MIN((0.75*J2233),847)),MIN(J2233,(0.75*$C2233),847)),2)),IF($B2233="Non - avec lien de dépendance",MIN(1129,J2233,$C2233)*overallRate,MIN(1129,J2233)*overallRate))</f>
        <v>#VALUE!</v>
      </c>
      <c r="U2233" s="110" t="e">
        <f>IF(revenueReduction&gt;0.3,MAX(IF($B2233="Non - avec lien de dépendance",MIN(1129,K2233,$C2233)*overallRate,MIN(1129,K2233)*overallRate),ROUND(MAX(IF($B2233="Non - avec lien de dépendance",0,MIN((0.75*K2233),847)),MIN(K2233,(0.75*$C2233),847)),2)),IF($B2233="Non - avec lien de dépendance",MIN(1129,K2233,$C2233)*overallRate,MIN(1129,K2233)*overallRate))</f>
        <v>#VALUE!</v>
      </c>
    </row>
    <row r="2234" spans="12:21" x14ac:dyDescent="0.5">
      <c r="L2234" s="56" t="str">
        <f>IF(ISTEXT(overallRate),"Effectuez l’étape 1",IF(OR(COUNT($C2234,H2234)&lt;&gt;2,overallRate=0),0,IF(D2234="Oui",ROUND(MAX(IF($B2234="Non - avec lien de dépendance",0,MIN((0.75*H2234),847)),MIN(H2234,(0.75*$C2234),847)),2),R2234)))</f>
        <v>Effectuez l’étape 1</v>
      </c>
      <c r="M2234" s="56" t="str">
        <f>IF(ISTEXT(overallRate),"Effectuez l’étape 1",IF(OR(COUNT($C2234,I2234)&lt;&gt;2,overallRate=0),0,IF(E2234="Yes",ROUND(MAX(IF($B2234="Non - avec lien de dépendance",0,MIN((0.75*I2234),847)),MIN(I2234,(0.75*$C2234),847)),2),S2234)))</f>
        <v>Effectuez l’étape 1</v>
      </c>
      <c r="N2234" s="56" t="str">
        <f>IF(ISTEXT(overallRate),"Effectuez l’étape 1",IF(OR(COUNT($C2234,J2234)&lt;&gt;2,overallRate=0),0,IF(F2234="Yes",ROUND(MAX(IF($B2234="Non - avec lien de dépendance",0,MIN((0.75*J2234),847)),MIN(J2234,(0.75*$C2234),847)),2),T2234)))</f>
        <v>Effectuez l’étape 1</v>
      </c>
      <c r="O2234" s="56" t="str">
        <f>IF(ISTEXT(overallRate),"Effectuez l’étape 1",IF(OR(COUNT($C2234,K2234)&lt;&gt;2,overallRate=0),0,IF(G2234="Yes",ROUND(MAX(IF($B2234="Non - avec lien de dépendance",0,MIN((0.75*K2234),847)),MIN(K2234,(0.75*$C2234),847)),2),U2234)))</f>
        <v>Effectuez l’étape 1</v>
      </c>
      <c r="P2234" s="3">
        <f t="shared" si="34"/>
        <v>0</v>
      </c>
      <c r="R2234" s="110" t="e">
        <f>IF(revenueReduction&gt;0.3,MAX(IF($B2234="Non - avec lien de dépendance",MIN(1129,H2234,$C2234)*overallRate,MIN(1129,H2234)*overallRate),ROUND(MAX(IF($B2234="Non - avec lien de dépendance",0,MIN((0.75*H2234),847)),MIN(H2234,(0.75*$C2234),847)),2)),IF($B2234="Non - avec lien de dépendance",MIN(1129,H2234,$C2234)*overallRate,MIN(1129,H2234)*overallRate))</f>
        <v>#VALUE!</v>
      </c>
      <c r="S2234" s="110" t="e">
        <f>IF(revenueReduction&gt;0.3,MAX(IF($B2234="Non - avec lien de dépendance",MIN(1129,I2234,$C2234)*overallRate,MIN(1129,I2234)*overallRate),ROUND(MAX(IF($B2234="Non - avec lien de dépendance",0,MIN((0.75*I2234),847)),MIN(I2234,(0.75*$C2234),847)),2)),IF($B2234="Non - avec lien de dépendance",MIN(1129,I2234,$C2234)*overallRate,MIN(1129,I2234)*overallRate))</f>
        <v>#VALUE!</v>
      </c>
      <c r="T2234" s="110" t="e">
        <f>IF(revenueReduction&gt;0.3,MAX(IF($B2234="Non - avec lien de dépendance",MIN(1129,J2234,$C2234)*overallRate,MIN(1129,J2234)*overallRate),ROUND(MAX(IF($B2234="Non - avec lien de dépendance",0,MIN((0.75*J2234),847)),MIN(J2234,(0.75*$C2234),847)),2)),IF($B2234="Non - avec lien de dépendance",MIN(1129,J2234,$C2234)*overallRate,MIN(1129,J2234)*overallRate))</f>
        <v>#VALUE!</v>
      </c>
      <c r="U2234" s="110" t="e">
        <f>IF(revenueReduction&gt;0.3,MAX(IF($B2234="Non - avec lien de dépendance",MIN(1129,K2234,$C2234)*overallRate,MIN(1129,K2234)*overallRate),ROUND(MAX(IF($B2234="Non - avec lien de dépendance",0,MIN((0.75*K2234),847)),MIN(K2234,(0.75*$C2234),847)),2)),IF($B2234="Non - avec lien de dépendance",MIN(1129,K2234,$C2234)*overallRate,MIN(1129,K2234)*overallRate))</f>
        <v>#VALUE!</v>
      </c>
    </row>
    <row r="2235" spans="12:21" x14ac:dyDescent="0.5">
      <c r="L2235" s="56" t="str">
        <f>IF(ISTEXT(overallRate),"Effectuez l’étape 1",IF(OR(COUNT($C2235,H2235)&lt;&gt;2,overallRate=0),0,IF(D2235="Oui",ROUND(MAX(IF($B2235="Non - avec lien de dépendance",0,MIN((0.75*H2235),847)),MIN(H2235,(0.75*$C2235),847)),2),R2235)))</f>
        <v>Effectuez l’étape 1</v>
      </c>
      <c r="M2235" s="56" t="str">
        <f>IF(ISTEXT(overallRate),"Effectuez l’étape 1",IF(OR(COUNT($C2235,I2235)&lt;&gt;2,overallRate=0),0,IF(E2235="Yes",ROUND(MAX(IF($B2235="Non - avec lien de dépendance",0,MIN((0.75*I2235),847)),MIN(I2235,(0.75*$C2235),847)),2),S2235)))</f>
        <v>Effectuez l’étape 1</v>
      </c>
      <c r="N2235" s="56" t="str">
        <f>IF(ISTEXT(overallRate),"Effectuez l’étape 1",IF(OR(COUNT($C2235,J2235)&lt;&gt;2,overallRate=0),0,IF(F2235="Yes",ROUND(MAX(IF($B2235="Non - avec lien de dépendance",0,MIN((0.75*J2235),847)),MIN(J2235,(0.75*$C2235),847)),2),T2235)))</f>
        <v>Effectuez l’étape 1</v>
      </c>
      <c r="O2235" s="56" t="str">
        <f>IF(ISTEXT(overallRate),"Effectuez l’étape 1",IF(OR(COUNT($C2235,K2235)&lt;&gt;2,overallRate=0),0,IF(G2235="Yes",ROUND(MAX(IF($B2235="Non - avec lien de dépendance",0,MIN((0.75*K2235),847)),MIN(K2235,(0.75*$C2235),847)),2),U2235)))</f>
        <v>Effectuez l’étape 1</v>
      </c>
      <c r="P2235" s="3">
        <f t="shared" si="34"/>
        <v>0</v>
      </c>
      <c r="R2235" s="110" t="e">
        <f>IF(revenueReduction&gt;0.3,MAX(IF($B2235="Non - avec lien de dépendance",MIN(1129,H2235,$C2235)*overallRate,MIN(1129,H2235)*overallRate),ROUND(MAX(IF($B2235="Non - avec lien de dépendance",0,MIN((0.75*H2235),847)),MIN(H2235,(0.75*$C2235),847)),2)),IF($B2235="Non - avec lien de dépendance",MIN(1129,H2235,$C2235)*overallRate,MIN(1129,H2235)*overallRate))</f>
        <v>#VALUE!</v>
      </c>
      <c r="S2235" s="110" t="e">
        <f>IF(revenueReduction&gt;0.3,MAX(IF($B2235="Non - avec lien de dépendance",MIN(1129,I2235,$C2235)*overallRate,MIN(1129,I2235)*overallRate),ROUND(MAX(IF($B2235="Non - avec lien de dépendance",0,MIN((0.75*I2235),847)),MIN(I2235,(0.75*$C2235),847)),2)),IF($B2235="Non - avec lien de dépendance",MIN(1129,I2235,$C2235)*overallRate,MIN(1129,I2235)*overallRate))</f>
        <v>#VALUE!</v>
      </c>
      <c r="T2235" s="110" t="e">
        <f>IF(revenueReduction&gt;0.3,MAX(IF($B2235="Non - avec lien de dépendance",MIN(1129,J2235,$C2235)*overallRate,MIN(1129,J2235)*overallRate),ROUND(MAX(IF($B2235="Non - avec lien de dépendance",0,MIN((0.75*J2235),847)),MIN(J2235,(0.75*$C2235),847)),2)),IF($B2235="Non - avec lien de dépendance",MIN(1129,J2235,$C2235)*overallRate,MIN(1129,J2235)*overallRate))</f>
        <v>#VALUE!</v>
      </c>
      <c r="U2235" s="110" t="e">
        <f>IF(revenueReduction&gt;0.3,MAX(IF($B2235="Non - avec lien de dépendance",MIN(1129,K2235,$C2235)*overallRate,MIN(1129,K2235)*overallRate),ROUND(MAX(IF($B2235="Non - avec lien de dépendance",0,MIN((0.75*K2235),847)),MIN(K2235,(0.75*$C2235),847)),2)),IF($B2235="Non - avec lien de dépendance",MIN(1129,K2235,$C2235)*overallRate,MIN(1129,K2235)*overallRate))</f>
        <v>#VALUE!</v>
      </c>
    </row>
    <row r="2236" spans="12:21" x14ac:dyDescent="0.5">
      <c r="L2236" s="56" t="str">
        <f>IF(ISTEXT(overallRate),"Effectuez l’étape 1",IF(OR(COUNT($C2236,H2236)&lt;&gt;2,overallRate=0),0,IF(D2236="Oui",ROUND(MAX(IF($B2236="Non - avec lien de dépendance",0,MIN((0.75*H2236),847)),MIN(H2236,(0.75*$C2236),847)),2),R2236)))</f>
        <v>Effectuez l’étape 1</v>
      </c>
      <c r="M2236" s="56" t="str">
        <f>IF(ISTEXT(overallRate),"Effectuez l’étape 1",IF(OR(COUNT($C2236,I2236)&lt;&gt;2,overallRate=0),0,IF(E2236="Yes",ROUND(MAX(IF($B2236="Non - avec lien de dépendance",0,MIN((0.75*I2236),847)),MIN(I2236,(0.75*$C2236),847)),2),S2236)))</f>
        <v>Effectuez l’étape 1</v>
      </c>
      <c r="N2236" s="56" t="str">
        <f>IF(ISTEXT(overallRate),"Effectuez l’étape 1",IF(OR(COUNT($C2236,J2236)&lt;&gt;2,overallRate=0),0,IF(F2236="Yes",ROUND(MAX(IF($B2236="Non - avec lien de dépendance",0,MIN((0.75*J2236),847)),MIN(J2236,(0.75*$C2236),847)),2),T2236)))</f>
        <v>Effectuez l’étape 1</v>
      </c>
      <c r="O2236" s="56" t="str">
        <f>IF(ISTEXT(overallRate),"Effectuez l’étape 1",IF(OR(COUNT($C2236,K2236)&lt;&gt;2,overallRate=0),0,IF(G2236="Yes",ROUND(MAX(IF($B2236="Non - avec lien de dépendance",0,MIN((0.75*K2236),847)),MIN(K2236,(0.75*$C2236),847)),2),U2236)))</f>
        <v>Effectuez l’étape 1</v>
      </c>
      <c r="P2236" s="3">
        <f t="shared" si="34"/>
        <v>0</v>
      </c>
      <c r="R2236" s="110" t="e">
        <f>IF(revenueReduction&gt;0.3,MAX(IF($B2236="Non - avec lien de dépendance",MIN(1129,H2236,$C2236)*overallRate,MIN(1129,H2236)*overallRate),ROUND(MAX(IF($B2236="Non - avec lien de dépendance",0,MIN((0.75*H2236),847)),MIN(H2236,(0.75*$C2236),847)),2)),IF($B2236="Non - avec lien de dépendance",MIN(1129,H2236,$C2236)*overallRate,MIN(1129,H2236)*overallRate))</f>
        <v>#VALUE!</v>
      </c>
      <c r="S2236" s="110" t="e">
        <f>IF(revenueReduction&gt;0.3,MAX(IF($B2236="Non - avec lien de dépendance",MIN(1129,I2236,$C2236)*overallRate,MIN(1129,I2236)*overallRate),ROUND(MAX(IF($B2236="Non - avec lien de dépendance",0,MIN((0.75*I2236),847)),MIN(I2236,(0.75*$C2236),847)),2)),IF($B2236="Non - avec lien de dépendance",MIN(1129,I2236,$C2236)*overallRate,MIN(1129,I2236)*overallRate))</f>
        <v>#VALUE!</v>
      </c>
      <c r="T2236" s="110" t="e">
        <f>IF(revenueReduction&gt;0.3,MAX(IF($B2236="Non - avec lien de dépendance",MIN(1129,J2236,$C2236)*overallRate,MIN(1129,J2236)*overallRate),ROUND(MAX(IF($B2236="Non - avec lien de dépendance",0,MIN((0.75*J2236),847)),MIN(J2236,(0.75*$C2236),847)),2)),IF($B2236="Non - avec lien de dépendance",MIN(1129,J2236,$C2236)*overallRate,MIN(1129,J2236)*overallRate))</f>
        <v>#VALUE!</v>
      </c>
      <c r="U2236" s="110" t="e">
        <f>IF(revenueReduction&gt;0.3,MAX(IF($B2236="Non - avec lien de dépendance",MIN(1129,K2236,$C2236)*overallRate,MIN(1129,K2236)*overallRate),ROUND(MAX(IF($B2236="Non - avec lien de dépendance",0,MIN((0.75*K2236),847)),MIN(K2236,(0.75*$C2236),847)),2)),IF($B2236="Non - avec lien de dépendance",MIN(1129,K2236,$C2236)*overallRate,MIN(1129,K2236)*overallRate))</f>
        <v>#VALUE!</v>
      </c>
    </row>
    <row r="2237" spans="12:21" x14ac:dyDescent="0.5">
      <c r="L2237" s="56" t="str">
        <f>IF(ISTEXT(overallRate),"Effectuez l’étape 1",IF(OR(COUNT($C2237,H2237)&lt;&gt;2,overallRate=0),0,IF(D2237="Oui",ROUND(MAX(IF($B2237="Non - avec lien de dépendance",0,MIN((0.75*H2237),847)),MIN(H2237,(0.75*$C2237),847)),2),R2237)))</f>
        <v>Effectuez l’étape 1</v>
      </c>
      <c r="M2237" s="56" t="str">
        <f>IF(ISTEXT(overallRate),"Effectuez l’étape 1",IF(OR(COUNT($C2237,I2237)&lt;&gt;2,overallRate=0),0,IF(E2237="Yes",ROUND(MAX(IF($B2237="Non - avec lien de dépendance",0,MIN((0.75*I2237),847)),MIN(I2237,(0.75*$C2237),847)),2),S2237)))</f>
        <v>Effectuez l’étape 1</v>
      </c>
      <c r="N2237" s="56" t="str">
        <f>IF(ISTEXT(overallRate),"Effectuez l’étape 1",IF(OR(COUNT($C2237,J2237)&lt;&gt;2,overallRate=0),0,IF(F2237="Yes",ROUND(MAX(IF($B2237="Non - avec lien de dépendance",0,MIN((0.75*J2237),847)),MIN(J2237,(0.75*$C2237),847)),2),T2237)))</f>
        <v>Effectuez l’étape 1</v>
      </c>
      <c r="O2237" s="56" t="str">
        <f>IF(ISTEXT(overallRate),"Effectuez l’étape 1",IF(OR(COUNT($C2237,K2237)&lt;&gt;2,overallRate=0),0,IF(G2237="Yes",ROUND(MAX(IF($B2237="Non - avec lien de dépendance",0,MIN((0.75*K2237),847)),MIN(K2237,(0.75*$C2237),847)),2),U2237)))</f>
        <v>Effectuez l’étape 1</v>
      </c>
      <c r="P2237" s="3">
        <f t="shared" si="34"/>
        <v>0</v>
      </c>
      <c r="R2237" s="110" t="e">
        <f>IF(revenueReduction&gt;0.3,MAX(IF($B2237="Non - avec lien de dépendance",MIN(1129,H2237,$C2237)*overallRate,MIN(1129,H2237)*overallRate),ROUND(MAX(IF($B2237="Non - avec lien de dépendance",0,MIN((0.75*H2237),847)),MIN(H2237,(0.75*$C2237),847)),2)),IF($B2237="Non - avec lien de dépendance",MIN(1129,H2237,$C2237)*overallRate,MIN(1129,H2237)*overallRate))</f>
        <v>#VALUE!</v>
      </c>
      <c r="S2237" s="110" t="e">
        <f>IF(revenueReduction&gt;0.3,MAX(IF($B2237="Non - avec lien de dépendance",MIN(1129,I2237,$C2237)*overallRate,MIN(1129,I2237)*overallRate),ROUND(MAX(IF($B2237="Non - avec lien de dépendance",0,MIN((0.75*I2237),847)),MIN(I2237,(0.75*$C2237),847)),2)),IF($B2237="Non - avec lien de dépendance",MIN(1129,I2237,$C2237)*overallRate,MIN(1129,I2237)*overallRate))</f>
        <v>#VALUE!</v>
      </c>
      <c r="T2237" s="110" t="e">
        <f>IF(revenueReduction&gt;0.3,MAX(IF($B2237="Non - avec lien de dépendance",MIN(1129,J2237,$C2237)*overallRate,MIN(1129,J2237)*overallRate),ROUND(MAX(IF($B2237="Non - avec lien de dépendance",0,MIN((0.75*J2237),847)),MIN(J2237,(0.75*$C2237),847)),2)),IF($B2237="Non - avec lien de dépendance",MIN(1129,J2237,$C2237)*overallRate,MIN(1129,J2237)*overallRate))</f>
        <v>#VALUE!</v>
      </c>
      <c r="U2237" s="110" t="e">
        <f>IF(revenueReduction&gt;0.3,MAX(IF($B2237="Non - avec lien de dépendance",MIN(1129,K2237,$C2237)*overallRate,MIN(1129,K2237)*overallRate),ROUND(MAX(IF($B2237="Non - avec lien de dépendance",0,MIN((0.75*K2237),847)),MIN(K2237,(0.75*$C2237),847)),2)),IF($B2237="Non - avec lien de dépendance",MIN(1129,K2237,$C2237)*overallRate,MIN(1129,K2237)*overallRate))</f>
        <v>#VALUE!</v>
      </c>
    </row>
    <row r="2238" spans="12:21" x14ac:dyDescent="0.5">
      <c r="L2238" s="56" t="str">
        <f>IF(ISTEXT(overallRate),"Effectuez l’étape 1",IF(OR(COUNT($C2238,H2238)&lt;&gt;2,overallRate=0),0,IF(D2238="Oui",ROUND(MAX(IF($B2238="Non - avec lien de dépendance",0,MIN((0.75*H2238),847)),MIN(H2238,(0.75*$C2238),847)),2),R2238)))</f>
        <v>Effectuez l’étape 1</v>
      </c>
      <c r="M2238" s="56" t="str">
        <f>IF(ISTEXT(overallRate),"Effectuez l’étape 1",IF(OR(COUNT($C2238,I2238)&lt;&gt;2,overallRate=0),0,IF(E2238="Yes",ROUND(MAX(IF($B2238="Non - avec lien de dépendance",0,MIN((0.75*I2238),847)),MIN(I2238,(0.75*$C2238),847)),2),S2238)))</f>
        <v>Effectuez l’étape 1</v>
      </c>
      <c r="N2238" s="56" t="str">
        <f>IF(ISTEXT(overallRate),"Effectuez l’étape 1",IF(OR(COUNT($C2238,J2238)&lt;&gt;2,overallRate=0),0,IF(F2238="Yes",ROUND(MAX(IF($B2238="Non - avec lien de dépendance",0,MIN((0.75*J2238),847)),MIN(J2238,(0.75*$C2238),847)),2),T2238)))</f>
        <v>Effectuez l’étape 1</v>
      </c>
      <c r="O2238" s="56" t="str">
        <f>IF(ISTEXT(overallRate),"Effectuez l’étape 1",IF(OR(COUNT($C2238,K2238)&lt;&gt;2,overallRate=0),0,IF(G2238="Yes",ROUND(MAX(IF($B2238="Non - avec lien de dépendance",0,MIN((0.75*K2238),847)),MIN(K2238,(0.75*$C2238),847)),2),U2238)))</f>
        <v>Effectuez l’étape 1</v>
      </c>
      <c r="P2238" s="3">
        <f t="shared" si="34"/>
        <v>0</v>
      </c>
      <c r="R2238" s="110" t="e">
        <f>IF(revenueReduction&gt;0.3,MAX(IF($B2238="Non - avec lien de dépendance",MIN(1129,H2238,$C2238)*overallRate,MIN(1129,H2238)*overallRate),ROUND(MAX(IF($B2238="Non - avec lien de dépendance",0,MIN((0.75*H2238),847)),MIN(H2238,(0.75*$C2238),847)),2)),IF($B2238="Non - avec lien de dépendance",MIN(1129,H2238,$C2238)*overallRate,MIN(1129,H2238)*overallRate))</f>
        <v>#VALUE!</v>
      </c>
      <c r="S2238" s="110" t="e">
        <f>IF(revenueReduction&gt;0.3,MAX(IF($B2238="Non - avec lien de dépendance",MIN(1129,I2238,$C2238)*overallRate,MIN(1129,I2238)*overallRate),ROUND(MAX(IF($B2238="Non - avec lien de dépendance",0,MIN((0.75*I2238),847)),MIN(I2238,(0.75*$C2238),847)),2)),IF($B2238="Non - avec lien de dépendance",MIN(1129,I2238,$C2238)*overallRate,MIN(1129,I2238)*overallRate))</f>
        <v>#VALUE!</v>
      </c>
      <c r="T2238" s="110" t="e">
        <f>IF(revenueReduction&gt;0.3,MAX(IF($B2238="Non - avec lien de dépendance",MIN(1129,J2238,$C2238)*overallRate,MIN(1129,J2238)*overallRate),ROUND(MAX(IF($B2238="Non - avec lien de dépendance",0,MIN((0.75*J2238),847)),MIN(J2238,(0.75*$C2238),847)),2)),IF($B2238="Non - avec lien de dépendance",MIN(1129,J2238,$C2238)*overallRate,MIN(1129,J2238)*overallRate))</f>
        <v>#VALUE!</v>
      </c>
      <c r="U2238" s="110" t="e">
        <f>IF(revenueReduction&gt;0.3,MAX(IF($B2238="Non - avec lien de dépendance",MIN(1129,K2238,$C2238)*overallRate,MIN(1129,K2238)*overallRate),ROUND(MAX(IF($B2238="Non - avec lien de dépendance",0,MIN((0.75*K2238),847)),MIN(K2238,(0.75*$C2238),847)),2)),IF($B2238="Non - avec lien de dépendance",MIN(1129,K2238,$C2238)*overallRate,MIN(1129,K2238)*overallRate))</f>
        <v>#VALUE!</v>
      </c>
    </row>
    <row r="2239" spans="12:21" x14ac:dyDescent="0.5">
      <c r="L2239" s="56" t="str">
        <f>IF(ISTEXT(overallRate),"Effectuez l’étape 1",IF(OR(COUNT($C2239,H2239)&lt;&gt;2,overallRate=0),0,IF(D2239="Oui",ROUND(MAX(IF($B2239="Non - avec lien de dépendance",0,MIN((0.75*H2239),847)),MIN(H2239,(0.75*$C2239),847)),2),R2239)))</f>
        <v>Effectuez l’étape 1</v>
      </c>
      <c r="M2239" s="56" t="str">
        <f>IF(ISTEXT(overallRate),"Effectuez l’étape 1",IF(OR(COUNT($C2239,I2239)&lt;&gt;2,overallRate=0),0,IF(E2239="Yes",ROUND(MAX(IF($B2239="Non - avec lien de dépendance",0,MIN((0.75*I2239),847)),MIN(I2239,(0.75*$C2239),847)),2),S2239)))</f>
        <v>Effectuez l’étape 1</v>
      </c>
      <c r="N2239" s="56" t="str">
        <f>IF(ISTEXT(overallRate),"Effectuez l’étape 1",IF(OR(COUNT($C2239,J2239)&lt;&gt;2,overallRate=0),0,IF(F2239="Yes",ROUND(MAX(IF($B2239="Non - avec lien de dépendance",0,MIN((0.75*J2239),847)),MIN(J2239,(0.75*$C2239),847)),2),T2239)))</f>
        <v>Effectuez l’étape 1</v>
      </c>
      <c r="O2239" s="56" t="str">
        <f>IF(ISTEXT(overallRate),"Effectuez l’étape 1",IF(OR(COUNT($C2239,K2239)&lt;&gt;2,overallRate=0),0,IF(G2239="Yes",ROUND(MAX(IF($B2239="Non - avec lien de dépendance",0,MIN((0.75*K2239),847)),MIN(K2239,(0.75*$C2239),847)),2),U2239)))</f>
        <v>Effectuez l’étape 1</v>
      </c>
      <c r="P2239" s="3">
        <f t="shared" si="34"/>
        <v>0</v>
      </c>
      <c r="R2239" s="110" t="e">
        <f>IF(revenueReduction&gt;0.3,MAX(IF($B2239="Non - avec lien de dépendance",MIN(1129,H2239,$C2239)*overallRate,MIN(1129,H2239)*overallRate),ROUND(MAX(IF($B2239="Non - avec lien de dépendance",0,MIN((0.75*H2239),847)),MIN(H2239,(0.75*$C2239),847)),2)),IF($B2239="Non - avec lien de dépendance",MIN(1129,H2239,$C2239)*overallRate,MIN(1129,H2239)*overallRate))</f>
        <v>#VALUE!</v>
      </c>
      <c r="S2239" s="110" t="e">
        <f>IF(revenueReduction&gt;0.3,MAX(IF($B2239="Non - avec lien de dépendance",MIN(1129,I2239,$C2239)*overallRate,MIN(1129,I2239)*overallRate),ROUND(MAX(IF($B2239="Non - avec lien de dépendance",0,MIN((0.75*I2239),847)),MIN(I2239,(0.75*$C2239),847)),2)),IF($B2239="Non - avec lien de dépendance",MIN(1129,I2239,$C2239)*overallRate,MIN(1129,I2239)*overallRate))</f>
        <v>#VALUE!</v>
      </c>
      <c r="T2239" s="110" t="e">
        <f>IF(revenueReduction&gt;0.3,MAX(IF($B2239="Non - avec lien de dépendance",MIN(1129,J2239,$C2239)*overallRate,MIN(1129,J2239)*overallRate),ROUND(MAX(IF($B2239="Non - avec lien de dépendance",0,MIN((0.75*J2239),847)),MIN(J2239,(0.75*$C2239),847)),2)),IF($B2239="Non - avec lien de dépendance",MIN(1129,J2239,$C2239)*overallRate,MIN(1129,J2239)*overallRate))</f>
        <v>#VALUE!</v>
      </c>
      <c r="U2239" s="110" t="e">
        <f>IF(revenueReduction&gt;0.3,MAX(IF($B2239="Non - avec lien de dépendance",MIN(1129,K2239,$C2239)*overallRate,MIN(1129,K2239)*overallRate),ROUND(MAX(IF($B2239="Non - avec lien de dépendance",0,MIN((0.75*K2239),847)),MIN(K2239,(0.75*$C2239),847)),2)),IF($B2239="Non - avec lien de dépendance",MIN(1129,K2239,$C2239)*overallRate,MIN(1129,K2239)*overallRate))</f>
        <v>#VALUE!</v>
      </c>
    </row>
    <row r="2240" spans="12:21" x14ac:dyDescent="0.5">
      <c r="L2240" s="56" t="str">
        <f>IF(ISTEXT(overallRate),"Effectuez l’étape 1",IF(OR(COUNT($C2240,H2240)&lt;&gt;2,overallRate=0),0,IF(D2240="Oui",ROUND(MAX(IF($B2240="Non - avec lien de dépendance",0,MIN((0.75*H2240),847)),MIN(H2240,(0.75*$C2240),847)),2),R2240)))</f>
        <v>Effectuez l’étape 1</v>
      </c>
      <c r="M2240" s="56" t="str">
        <f>IF(ISTEXT(overallRate),"Effectuez l’étape 1",IF(OR(COUNT($C2240,I2240)&lt;&gt;2,overallRate=0),0,IF(E2240="Yes",ROUND(MAX(IF($B2240="Non - avec lien de dépendance",0,MIN((0.75*I2240),847)),MIN(I2240,(0.75*$C2240),847)),2),S2240)))</f>
        <v>Effectuez l’étape 1</v>
      </c>
      <c r="N2240" s="56" t="str">
        <f>IF(ISTEXT(overallRate),"Effectuez l’étape 1",IF(OR(COUNT($C2240,J2240)&lt;&gt;2,overallRate=0),0,IF(F2240="Yes",ROUND(MAX(IF($B2240="Non - avec lien de dépendance",0,MIN((0.75*J2240),847)),MIN(J2240,(0.75*$C2240),847)),2),T2240)))</f>
        <v>Effectuez l’étape 1</v>
      </c>
      <c r="O2240" s="56" t="str">
        <f>IF(ISTEXT(overallRate),"Effectuez l’étape 1",IF(OR(COUNT($C2240,K2240)&lt;&gt;2,overallRate=0),0,IF(G2240="Yes",ROUND(MAX(IF($B2240="Non - avec lien de dépendance",0,MIN((0.75*K2240),847)),MIN(K2240,(0.75*$C2240),847)),2),U2240)))</f>
        <v>Effectuez l’étape 1</v>
      </c>
      <c r="P2240" s="3">
        <f t="shared" si="34"/>
        <v>0</v>
      </c>
      <c r="R2240" s="110" t="e">
        <f>IF(revenueReduction&gt;0.3,MAX(IF($B2240="Non - avec lien de dépendance",MIN(1129,H2240,$C2240)*overallRate,MIN(1129,H2240)*overallRate),ROUND(MAX(IF($B2240="Non - avec lien de dépendance",0,MIN((0.75*H2240),847)),MIN(H2240,(0.75*$C2240),847)),2)),IF($B2240="Non - avec lien de dépendance",MIN(1129,H2240,$C2240)*overallRate,MIN(1129,H2240)*overallRate))</f>
        <v>#VALUE!</v>
      </c>
      <c r="S2240" s="110" t="e">
        <f>IF(revenueReduction&gt;0.3,MAX(IF($B2240="Non - avec lien de dépendance",MIN(1129,I2240,$C2240)*overallRate,MIN(1129,I2240)*overallRate),ROUND(MAX(IF($B2240="Non - avec lien de dépendance",0,MIN((0.75*I2240),847)),MIN(I2240,(0.75*$C2240),847)),2)),IF($B2240="Non - avec lien de dépendance",MIN(1129,I2240,$C2240)*overallRate,MIN(1129,I2240)*overallRate))</f>
        <v>#VALUE!</v>
      </c>
      <c r="T2240" s="110" t="e">
        <f>IF(revenueReduction&gt;0.3,MAX(IF($B2240="Non - avec lien de dépendance",MIN(1129,J2240,$C2240)*overallRate,MIN(1129,J2240)*overallRate),ROUND(MAX(IF($B2240="Non - avec lien de dépendance",0,MIN((0.75*J2240),847)),MIN(J2240,(0.75*$C2240),847)),2)),IF($B2240="Non - avec lien de dépendance",MIN(1129,J2240,$C2240)*overallRate,MIN(1129,J2240)*overallRate))</f>
        <v>#VALUE!</v>
      </c>
      <c r="U2240" s="110" t="e">
        <f>IF(revenueReduction&gt;0.3,MAX(IF($B2240="Non - avec lien de dépendance",MIN(1129,K2240,$C2240)*overallRate,MIN(1129,K2240)*overallRate),ROUND(MAX(IF($B2240="Non - avec lien de dépendance",0,MIN((0.75*K2240),847)),MIN(K2240,(0.75*$C2240),847)),2)),IF($B2240="Non - avec lien de dépendance",MIN(1129,K2240,$C2240)*overallRate,MIN(1129,K2240)*overallRate))</f>
        <v>#VALUE!</v>
      </c>
    </row>
    <row r="2241" spans="12:21" x14ac:dyDescent="0.5">
      <c r="L2241" s="56" t="str">
        <f>IF(ISTEXT(overallRate),"Effectuez l’étape 1",IF(OR(COUNT($C2241,H2241)&lt;&gt;2,overallRate=0),0,IF(D2241="Oui",ROUND(MAX(IF($B2241="Non - avec lien de dépendance",0,MIN((0.75*H2241),847)),MIN(H2241,(0.75*$C2241),847)),2),R2241)))</f>
        <v>Effectuez l’étape 1</v>
      </c>
      <c r="M2241" s="56" t="str">
        <f>IF(ISTEXT(overallRate),"Effectuez l’étape 1",IF(OR(COUNT($C2241,I2241)&lt;&gt;2,overallRate=0),0,IF(E2241="Yes",ROUND(MAX(IF($B2241="Non - avec lien de dépendance",0,MIN((0.75*I2241),847)),MIN(I2241,(0.75*$C2241),847)),2),S2241)))</f>
        <v>Effectuez l’étape 1</v>
      </c>
      <c r="N2241" s="56" t="str">
        <f>IF(ISTEXT(overallRate),"Effectuez l’étape 1",IF(OR(COUNT($C2241,J2241)&lt;&gt;2,overallRate=0),0,IF(F2241="Yes",ROUND(MAX(IF($B2241="Non - avec lien de dépendance",0,MIN((0.75*J2241),847)),MIN(J2241,(0.75*$C2241),847)),2),T2241)))</f>
        <v>Effectuez l’étape 1</v>
      </c>
      <c r="O2241" s="56" t="str">
        <f>IF(ISTEXT(overallRate),"Effectuez l’étape 1",IF(OR(COUNT($C2241,K2241)&lt;&gt;2,overallRate=0),0,IF(G2241="Yes",ROUND(MAX(IF($B2241="Non - avec lien de dépendance",0,MIN((0.75*K2241),847)),MIN(K2241,(0.75*$C2241),847)),2),U2241)))</f>
        <v>Effectuez l’étape 1</v>
      </c>
      <c r="P2241" s="3">
        <f t="shared" si="34"/>
        <v>0</v>
      </c>
      <c r="R2241" s="110" t="e">
        <f>IF(revenueReduction&gt;0.3,MAX(IF($B2241="Non - avec lien de dépendance",MIN(1129,H2241,$C2241)*overallRate,MIN(1129,H2241)*overallRate),ROUND(MAX(IF($B2241="Non - avec lien de dépendance",0,MIN((0.75*H2241),847)),MIN(H2241,(0.75*$C2241),847)),2)),IF($B2241="Non - avec lien de dépendance",MIN(1129,H2241,$C2241)*overallRate,MIN(1129,H2241)*overallRate))</f>
        <v>#VALUE!</v>
      </c>
      <c r="S2241" s="110" t="e">
        <f>IF(revenueReduction&gt;0.3,MAX(IF($B2241="Non - avec lien de dépendance",MIN(1129,I2241,$C2241)*overallRate,MIN(1129,I2241)*overallRate),ROUND(MAX(IF($B2241="Non - avec lien de dépendance",0,MIN((0.75*I2241),847)),MIN(I2241,(0.75*$C2241),847)),2)),IF($B2241="Non - avec lien de dépendance",MIN(1129,I2241,$C2241)*overallRate,MIN(1129,I2241)*overallRate))</f>
        <v>#VALUE!</v>
      </c>
      <c r="T2241" s="110" t="e">
        <f>IF(revenueReduction&gt;0.3,MAX(IF($B2241="Non - avec lien de dépendance",MIN(1129,J2241,$C2241)*overallRate,MIN(1129,J2241)*overallRate),ROUND(MAX(IF($B2241="Non - avec lien de dépendance",0,MIN((0.75*J2241),847)),MIN(J2241,(0.75*$C2241),847)),2)),IF($B2241="Non - avec lien de dépendance",MIN(1129,J2241,$C2241)*overallRate,MIN(1129,J2241)*overallRate))</f>
        <v>#VALUE!</v>
      </c>
      <c r="U2241" s="110" t="e">
        <f>IF(revenueReduction&gt;0.3,MAX(IF($B2241="Non - avec lien de dépendance",MIN(1129,K2241,$C2241)*overallRate,MIN(1129,K2241)*overallRate),ROUND(MAX(IF($B2241="Non - avec lien de dépendance",0,MIN((0.75*K2241),847)),MIN(K2241,(0.75*$C2241),847)),2)),IF($B2241="Non - avec lien de dépendance",MIN(1129,K2241,$C2241)*overallRate,MIN(1129,K2241)*overallRate))</f>
        <v>#VALUE!</v>
      </c>
    </row>
    <row r="2242" spans="12:21" x14ac:dyDescent="0.5">
      <c r="L2242" s="56" t="str">
        <f>IF(ISTEXT(overallRate),"Effectuez l’étape 1",IF(OR(COUNT($C2242,H2242)&lt;&gt;2,overallRate=0),0,IF(D2242="Oui",ROUND(MAX(IF($B2242="Non - avec lien de dépendance",0,MIN((0.75*H2242),847)),MIN(H2242,(0.75*$C2242),847)),2),R2242)))</f>
        <v>Effectuez l’étape 1</v>
      </c>
      <c r="M2242" s="56" t="str">
        <f>IF(ISTEXT(overallRate),"Effectuez l’étape 1",IF(OR(COUNT($C2242,I2242)&lt;&gt;2,overallRate=0),0,IF(E2242="Yes",ROUND(MAX(IF($B2242="Non - avec lien de dépendance",0,MIN((0.75*I2242),847)),MIN(I2242,(0.75*$C2242),847)),2),S2242)))</f>
        <v>Effectuez l’étape 1</v>
      </c>
      <c r="N2242" s="56" t="str">
        <f>IF(ISTEXT(overallRate),"Effectuez l’étape 1",IF(OR(COUNT($C2242,J2242)&lt;&gt;2,overallRate=0),0,IF(F2242="Yes",ROUND(MAX(IF($B2242="Non - avec lien de dépendance",0,MIN((0.75*J2242),847)),MIN(J2242,(0.75*$C2242),847)),2),T2242)))</f>
        <v>Effectuez l’étape 1</v>
      </c>
      <c r="O2242" s="56" t="str">
        <f>IF(ISTEXT(overallRate),"Effectuez l’étape 1",IF(OR(COUNT($C2242,K2242)&lt;&gt;2,overallRate=0),0,IF(G2242="Yes",ROUND(MAX(IF($B2242="Non - avec lien de dépendance",0,MIN((0.75*K2242),847)),MIN(K2242,(0.75*$C2242),847)),2),U2242)))</f>
        <v>Effectuez l’étape 1</v>
      </c>
      <c r="P2242" s="3">
        <f t="shared" si="34"/>
        <v>0</v>
      </c>
      <c r="R2242" s="110" t="e">
        <f>IF(revenueReduction&gt;0.3,MAX(IF($B2242="Non - avec lien de dépendance",MIN(1129,H2242,$C2242)*overallRate,MIN(1129,H2242)*overallRate),ROUND(MAX(IF($B2242="Non - avec lien de dépendance",0,MIN((0.75*H2242),847)),MIN(H2242,(0.75*$C2242),847)),2)),IF($B2242="Non - avec lien de dépendance",MIN(1129,H2242,$C2242)*overallRate,MIN(1129,H2242)*overallRate))</f>
        <v>#VALUE!</v>
      </c>
      <c r="S2242" s="110" t="e">
        <f>IF(revenueReduction&gt;0.3,MAX(IF($B2242="Non - avec lien de dépendance",MIN(1129,I2242,$C2242)*overallRate,MIN(1129,I2242)*overallRate),ROUND(MAX(IF($B2242="Non - avec lien de dépendance",0,MIN((0.75*I2242),847)),MIN(I2242,(0.75*$C2242),847)),2)),IF($B2242="Non - avec lien de dépendance",MIN(1129,I2242,$C2242)*overallRate,MIN(1129,I2242)*overallRate))</f>
        <v>#VALUE!</v>
      </c>
      <c r="T2242" s="110" t="e">
        <f>IF(revenueReduction&gt;0.3,MAX(IF($B2242="Non - avec lien de dépendance",MIN(1129,J2242,$C2242)*overallRate,MIN(1129,J2242)*overallRate),ROUND(MAX(IF($B2242="Non - avec lien de dépendance",0,MIN((0.75*J2242),847)),MIN(J2242,(0.75*$C2242),847)),2)),IF($B2242="Non - avec lien de dépendance",MIN(1129,J2242,$C2242)*overallRate,MIN(1129,J2242)*overallRate))</f>
        <v>#VALUE!</v>
      </c>
      <c r="U2242" s="110" t="e">
        <f>IF(revenueReduction&gt;0.3,MAX(IF($B2242="Non - avec lien de dépendance",MIN(1129,K2242,$C2242)*overallRate,MIN(1129,K2242)*overallRate),ROUND(MAX(IF($B2242="Non - avec lien de dépendance",0,MIN((0.75*K2242),847)),MIN(K2242,(0.75*$C2242),847)),2)),IF($B2242="Non - avec lien de dépendance",MIN(1129,K2242,$C2242)*overallRate,MIN(1129,K2242)*overallRate))</f>
        <v>#VALUE!</v>
      </c>
    </row>
    <row r="2243" spans="12:21" x14ac:dyDescent="0.5">
      <c r="L2243" s="56" t="str">
        <f>IF(ISTEXT(overallRate),"Effectuez l’étape 1",IF(OR(COUNT($C2243,H2243)&lt;&gt;2,overallRate=0),0,IF(D2243="Oui",ROUND(MAX(IF($B2243="Non - avec lien de dépendance",0,MIN((0.75*H2243),847)),MIN(H2243,(0.75*$C2243),847)),2),R2243)))</f>
        <v>Effectuez l’étape 1</v>
      </c>
      <c r="M2243" s="56" t="str">
        <f>IF(ISTEXT(overallRate),"Effectuez l’étape 1",IF(OR(COUNT($C2243,I2243)&lt;&gt;2,overallRate=0),0,IF(E2243="Yes",ROUND(MAX(IF($B2243="Non - avec lien de dépendance",0,MIN((0.75*I2243),847)),MIN(I2243,(0.75*$C2243),847)),2),S2243)))</f>
        <v>Effectuez l’étape 1</v>
      </c>
      <c r="N2243" s="56" t="str">
        <f>IF(ISTEXT(overallRate),"Effectuez l’étape 1",IF(OR(COUNT($C2243,J2243)&lt;&gt;2,overallRate=0),0,IF(F2243="Yes",ROUND(MAX(IF($B2243="Non - avec lien de dépendance",0,MIN((0.75*J2243),847)),MIN(J2243,(0.75*$C2243),847)),2),T2243)))</f>
        <v>Effectuez l’étape 1</v>
      </c>
      <c r="O2243" s="56" t="str">
        <f>IF(ISTEXT(overallRate),"Effectuez l’étape 1",IF(OR(COUNT($C2243,K2243)&lt;&gt;2,overallRate=0),0,IF(G2243="Yes",ROUND(MAX(IF($B2243="Non - avec lien de dépendance",0,MIN((0.75*K2243),847)),MIN(K2243,(0.75*$C2243),847)),2),U2243)))</f>
        <v>Effectuez l’étape 1</v>
      </c>
      <c r="P2243" s="3">
        <f t="shared" si="34"/>
        <v>0</v>
      </c>
      <c r="R2243" s="110" t="e">
        <f>IF(revenueReduction&gt;0.3,MAX(IF($B2243="Non - avec lien de dépendance",MIN(1129,H2243,$C2243)*overallRate,MIN(1129,H2243)*overallRate),ROUND(MAX(IF($B2243="Non - avec lien de dépendance",0,MIN((0.75*H2243),847)),MIN(H2243,(0.75*$C2243),847)),2)),IF($B2243="Non - avec lien de dépendance",MIN(1129,H2243,$C2243)*overallRate,MIN(1129,H2243)*overallRate))</f>
        <v>#VALUE!</v>
      </c>
      <c r="S2243" s="110" t="e">
        <f>IF(revenueReduction&gt;0.3,MAX(IF($B2243="Non - avec lien de dépendance",MIN(1129,I2243,$C2243)*overallRate,MIN(1129,I2243)*overallRate),ROUND(MAX(IF($B2243="Non - avec lien de dépendance",0,MIN((0.75*I2243),847)),MIN(I2243,(0.75*$C2243),847)),2)),IF($B2243="Non - avec lien de dépendance",MIN(1129,I2243,$C2243)*overallRate,MIN(1129,I2243)*overallRate))</f>
        <v>#VALUE!</v>
      </c>
      <c r="T2243" s="110" t="e">
        <f>IF(revenueReduction&gt;0.3,MAX(IF($B2243="Non - avec lien de dépendance",MIN(1129,J2243,$C2243)*overallRate,MIN(1129,J2243)*overallRate),ROUND(MAX(IF($B2243="Non - avec lien de dépendance",0,MIN((0.75*J2243),847)),MIN(J2243,(0.75*$C2243),847)),2)),IF($B2243="Non - avec lien de dépendance",MIN(1129,J2243,$C2243)*overallRate,MIN(1129,J2243)*overallRate))</f>
        <v>#VALUE!</v>
      </c>
      <c r="U2243" s="110" t="e">
        <f>IF(revenueReduction&gt;0.3,MAX(IF($B2243="Non - avec lien de dépendance",MIN(1129,K2243,$C2243)*overallRate,MIN(1129,K2243)*overallRate),ROUND(MAX(IF($B2243="Non - avec lien de dépendance",0,MIN((0.75*K2243),847)),MIN(K2243,(0.75*$C2243),847)),2)),IF($B2243="Non - avec lien de dépendance",MIN(1129,K2243,$C2243)*overallRate,MIN(1129,K2243)*overallRate))</f>
        <v>#VALUE!</v>
      </c>
    </row>
    <row r="2244" spans="12:21" x14ac:dyDescent="0.5">
      <c r="L2244" s="56" t="str">
        <f>IF(ISTEXT(overallRate),"Effectuez l’étape 1",IF(OR(COUNT($C2244,H2244)&lt;&gt;2,overallRate=0),0,IF(D2244="Oui",ROUND(MAX(IF($B2244="Non - avec lien de dépendance",0,MIN((0.75*H2244),847)),MIN(H2244,(0.75*$C2244),847)),2),R2244)))</f>
        <v>Effectuez l’étape 1</v>
      </c>
      <c r="M2244" s="56" t="str">
        <f>IF(ISTEXT(overallRate),"Effectuez l’étape 1",IF(OR(COUNT($C2244,I2244)&lt;&gt;2,overallRate=0),0,IF(E2244="Yes",ROUND(MAX(IF($B2244="Non - avec lien de dépendance",0,MIN((0.75*I2244),847)),MIN(I2244,(0.75*$C2244),847)),2),S2244)))</f>
        <v>Effectuez l’étape 1</v>
      </c>
      <c r="N2244" s="56" t="str">
        <f>IF(ISTEXT(overallRate),"Effectuez l’étape 1",IF(OR(COUNT($C2244,J2244)&lt;&gt;2,overallRate=0),0,IF(F2244="Yes",ROUND(MAX(IF($B2244="Non - avec lien de dépendance",0,MIN((0.75*J2244),847)),MIN(J2244,(0.75*$C2244),847)),2),T2244)))</f>
        <v>Effectuez l’étape 1</v>
      </c>
      <c r="O2244" s="56" t="str">
        <f>IF(ISTEXT(overallRate),"Effectuez l’étape 1",IF(OR(COUNT($C2244,K2244)&lt;&gt;2,overallRate=0),0,IF(G2244="Yes",ROUND(MAX(IF($B2244="Non - avec lien de dépendance",0,MIN((0.75*K2244),847)),MIN(K2244,(0.75*$C2244),847)),2),U2244)))</f>
        <v>Effectuez l’étape 1</v>
      </c>
      <c r="P2244" s="3">
        <f t="shared" si="34"/>
        <v>0</v>
      </c>
      <c r="R2244" s="110" t="e">
        <f>IF(revenueReduction&gt;0.3,MAX(IF($B2244="Non - avec lien de dépendance",MIN(1129,H2244,$C2244)*overallRate,MIN(1129,H2244)*overallRate),ROUND(MAX(IF($B2244="Non - avec lien de dépendance",0,MIN((0.75*H2244),847)),MIN(H2244,(0.75*$C2244),847)),2)),IF($B2244="Non - avec lien de dépendance",MIN(1129,H2244,$C2244)*overallRate,MIN(1129,H2244)*overallRate))</f>
        <v>#VALUE!</v>
      </c>
      <c r="S2244" s="110" t="e">
        <f>IF(revenueReduction&gt;0.3,MAX(IF($B2244="Non - avec lien de dépendance",MIN(1129,I2244,$C2244)*overallRate,MIN(1129,I2244)*overallRate),ROUND(MAX(IF($B2244="Non - avec lien de dépendance",0,MIN((0.75*I2244),847)),MIN(I2244,(0.75*$C2244),847)),2)),IF($B2244="Non - avec lien de dépendance",MIN(1129,I2244,$C2244)*overallRate,MIN(1129,I2244)*overallRate))</f>
        <v>#VALUE!</v>
      </c>
      <c r="T2244" s="110" t="e">
        <f>IF(revenueReduction&gt;0.3,MAX(IF($B2244="Non - avec lien de dépendance",MIN(1129,J2244,$C2244)*overallRate,MIN(1129,J2244)*overallRate),ROUND(MAX(IF($B2244="Non - avec lien de dépendance",0,MIN((0.75*J2244),847)),MIN(J2244,(0.75*$C2244),847)),2)),IF($B2244="Non - avec lien de dépendance",MIN(1129,J2244,$C2244)*overallRate,MIN(1129,J2244)*overallRate))</f>
        <v>#VALUE!</v>
      </c>
      <c r="U2244" s="110" t="e">
        <f>IF(revenueReduction&gt;0.3,MAX(IF($B2244="Non - avec lien de dépendance",MIN(1129,K2244,$C2244)*overallRate,MIN(1129,K2244)*overallRate),ROUND(MAX(IF($B2244="Non - avec lien de dépendance",0,MIN((0.75*K2244),847)),MIN(K2244,(0.75*$C2244),847)),2)),IF($B2244="Non - avec lien de dépendance",MIN(1129,K2244,$C2244)*overallRate,MIN(1129,K2244)*overallRate))</f>
        <v>#VALUE!</v>
      </c>
    </row>
    <row r="2245" spans="12:21" x14ac:dyDescent="0.5">
      <c r="L2245" s="56" t="str">
        <f>IF(ISTEXT(overallRate),"Effectuez l’étape 1",IF(OR(COUNT($C2245,H2245)&lt;&gt;2,overallRate=0),0,IF(D2245="Oui",ROUND(MAX(IF($B2245="Non - avec lien de dépendance",0,MIN((0.75*H2245),847)),MIN(H2245,(0.75*$C2245),847)),2),R2245)))</f>
        <v>Effectuez l’étape 1</v>
      </c>
      <c r="M2245" s="56" t="str">
        <f>IF(ISTEXT(overallRate),"Effectuez l’étape 1",IF(OR(COUNT($C2245,I2245)&lt;&gt;2,overallRate=0),0,IF(E2245="Yes",ROUND(MAX(IF($B2245="Non - avec lien de dépendance",0,MIN((0.75*I2245),847)),MIN(I2245,(0.75*$C2245),847)),2),S2245)))</f>
        <v>Effectuez l’étape 1</v>
      </c>
      <c r="N2245" s="56" t="str">
        <f>IF(ISTEXT(overallRate),"Effectuez l’étape 1",IF(OR(COUNT($C2245,J2245)&lt;&gt;2,overallRate=0),0,IF(F2245="Yes",ROUND(MAX(IF($B2245="Non - avec lien de dépendance",0,MIN((0.75*J2245),847)),MIN(J2245,(0.75*$C2245),847)),2),T2245)))</f>
        <v>Effectuez l’étape 1</v>
      </c>
      <c r="O2245" s="56" t="str">
        <f>IF(ISTEXT(overallRate),"Effectuez l’étape 1",IF(OR(COUNT($C2245,K2245)&lt;&gt;2,overallRate=0),0,IF(G2245="Yes",ROUND(MAX(IF($B2245="Non - avec lien de dépendance",0,MIN((0.75*K2245),847)),MIN(K2245,(0.75*$C2245),847)),2),U2245)))</f>
        <v>Effectuez l’étape 1</v>
      </c>
      <c r="P2245" s="3">
        <f t="shared" si="34"/>
        <v>0</v>
      </c>
      <c r="R2245" s="110" t="e">
        <f>IF(revenueReduction&gt;0.3,MAX(IF($B2245="Non - avec lien de dépendance",MIN(1129,H2245,$C2245)*overallRate,MIN(1129,H2245)*overallRate),ROUND(MAX(IF($B2245="Non - avec lien de dépendance",0,MIN((0.75*H2245),847)),MIN(H2245,(0.75*$C2245),847)),2)),IF($B2245="Non - avec lien de dépendance",MIN(1129,H2245,$C2245)*overallRate,MIN(1129,H2245)*overallRate))</f>
        <v>#VALUE!</v>
      </c>
      <c r="S2245" s="110" t="e">
        <f>IF(revenueReduction&gt;0.3,MAX(IF($B2245="Non - avec lien de dépendance",MIN(1129,I2245,$C2245)*overallRate,MIN(1129,I2245)*overallRate),ROUND(MAX(IF($B2245="Non - avec lien de dépendance",0,MIN((0.75*I2245),847)),MIN(I2245,(0.75*$C2245),847)),2)),IF($B2245="Non - avec lien de dépendance",MIN(1129,I2245,$C2245)*overallRate,MIN(1129,I2245)*overallRate))</f>
        <v>#VALUE!</v>
      </c>
      <c r="T2245" s="110" t="e">
        <f>IF(revenueReduction&gt;0.3,MAX(IF($B2245="Non - avec lien de dépendance",MIN(1129,J2245,$C2245)*overallRate,MIN(1129,J2245)*overallRate),ROUND(MAX(IF($B2245="Non - avec lien de dépendance",0,MIN((0.75*J2245),847)),MIN(J2245,(0.75*$C2245),847)),2)),IF($B2245="Non - avec lien de dépendance",MIN(1129,J2245,$C2245)*overallRate,MIN(1129,J2245)*overallRate))</f>
        <v>#VALUE!</v>
      </c>
      <c r="U2245" s="110" t="e">
        <f>IF(revenueReduction&gt;0.3,MAX(IF($B2245="Non - avec lien de dépendance",MIN(1129,K2245,$C2245)*overallRate,MIN(1129,K2245)*overallRate),ROUND(MAX(IF($B2245="Non - avec lien de dépendance",0,MIN((0.75*K2245),847)),MIN(K2245,(0.75*$C2245),847)),2)),IF($B2245="Non - avec lien de dépendance",MIN(1129,K2245,$C2245)*overallRate,MIN(1129,K2245)*overallRate))</f>
        <v>#VALUE!</v>
      </c>
    </row>
    <row r="2246" spans="12:21" x14ac:dyDescent="0.5">
      <c r="L2246" s="56" t="str">
        <f>IF(ISTEXT(overallRate),"Effectuez l’étape 1",IF(OR(COUNT($C2246,H2246)&lt;&gt;2,overallRate=0),0,IF(D2246="Oui",ROUND(MAX(IF($B2246="Non - avec lien de dépendance",0,MIN((0.75*H2246),847)),MIN(H2246,(0.75*$C2246),847)),2),R2246)))</f>
        <v>Effectuez l’étape 1</v>
      </c>
      <c r="M2246" s="56" t="str">
        <f>IF(ISTEXT(overallRate),"Effectuez l’étape 1",IF(OR(COUNT($C2246,I2246)&lt;&gt;2,overallRate=0),0,IF(E2246="Yes",ROUND(MAX(IF($B2246="Non - avec lien de dépendance",0,MIN((0.75*I2246),847)),MIN(I2246,(0.75*$C2246),847)),2),S2246)))</f>
        <v>Effectuez l’étape 1</v>
      </c>
      <c r="N2246" s="56" t="str">
        <f>IF(ISTEXT(overallRate),"Effectuez l’étape 1",IF(OR(COUNT($C2246,J2246)&lt;&gt;2,overallRate=0),0,IF(F2246="Yes",ROUND(MAX(IF($B2246="Non - avec lien de dépendance",0,MIN((0.75*J2246),847)),MIN(J2246,(0.75*$C2246),847)),2),T2246)))</f>
        <v>Effectuez l’étape 1</v>
      </c>
      <c r="O2246" s="56" t="str">
        <f>IF(ISTEXT(overallRate),"Effectuez l’étape 1",IF(OR(COUNT($C2246,K2246)&lt;&gt;2,overallRate=0),0,IF(G2246="Yes",ROUND(MAX(IF($B2246="Non - avec lien de dépendance",0,MIN((0.75*K2246),847)),MIN(K2246,(0.75*$C2246),847)),2),U2246)))</f>
        <v>Effectuez l’étape 1</v>
      </c>
      <c r="P2246" s="3">
        <f t="shared" si="34"/>
        <v>0</v>
      </c>
      <c r="R2246" s="110" t="e">
        <f>IF(revenueReduction&gt;0.3,MAX(IF($B2246="Non - avec lien de dépendance",MIN(1129,H2246,$C2246)*overallRate,MIN(1129,H2246)*overallRate),ROUND(MAX(IF($B2246="Non - avec lien de dépendance",0,MIN((0.75*H2246),847)),MIN(H2246,(0.75*$C2246),847)),2)),IF($B2246="Non - avec lien de dépendance",MIN(1129,H2246,$C2246)*overallRate,MIN(1129,H2246)*overallRate))</f>
        <v>#VALUE!</v>
      </c>
      <c r="S2246" s="110" t="e">
        <f>IF(revenueReduction&gt;0.3,MAX(IF($B2246="Non - avec lien de dépendance",MIN(1129,I2246,$C2246)*overallRate,MIN(1129,I2246)*overallRate),ROUND(MAX(IF($B2246="Non - avec lien de dépendance",0,MIN((0.75*I2246),847)),MIN(I2246,(0.75*$C2246),847)),2)),IF($B2246="Non - avec lien de dépendance",MIN(1129,I2246,$C2246)*overallRate,MIN(1129,I2246)*overallRate))</f>
        <v>#VALUE!</v>
      </c>
      <c r="T2246" s="110" t="e">
        <f>IF(revenueReduction&gt;0.3,MAX(IF($B2246="Non - avec lien de dépendance",MIN(1129,J2246,$C2246)*overallRate,MIN(1129,J2246)*overallRate),ROUND(MAX(IF($B2246="Non - avec lien de dépendance",0,MIN((0.75*J2246),847)),MIN(J2246,(0.75*$C2246),847)),2)),IF($B2246="Non - avec lien de dépendance",MIN(1129,J2246,$C2246)*overallRate,MIN(1129,J2246)*overallRate))</f>
        <v>#VALUE!</v>
      </c>
      <c r="U2246" s="110" t="e">
        <f>IF(revenueReduction&gt;0.3,MAX(IF($B2246="Non - avec lien de dépendance",MIN(1129,K2246,$C2246)*overallRate,MIN(1129,K2246)*overallRate),ROUND(MAX(IF($B2246="Non - avec lien de dépendance",0,MIN((0.75*K2246),847)),MIN(K2246,(0.75*$C2246),847)),2)),IF($B2246="Non - avec lien de dépendance",MIN(1129,K2246,$C2246)*overallRate,MIN(1129,K2246)*overallRate))</f>
        <v>#VALUE!</v>
      </c>
    </row>
    <row r="2247" spans="12:21" x14ac:dyDescent="0.5">
      <c r="L2247" s="56" t="str">
        <f>IF(ISTEXT(overallRate),"Effectuez l’étape 1",IF(OR(COUNT($C2247,H2247)&lt;&gt;2,overallRate=0),0,IF(D2247="Oui",ROUND(MAX(IF($B2247="Non - avec lien de dépendance",0,MIN((0.75*H2247),847)),MIN(H2247,(0.75*$C2247),847)),2),R2247)))</f>
        <v>Effectuez l’étape 1</v>
      </c>
      <c r="M2247" s="56" t="str">
        <f>IF(ISTEXT(overallRate),"Effectuez l’étape 1",IF(OR(COUNT($C2247,I2247)&lt;&gt;2,overallRate=0),0,IF(E2247="Yes",ROUND(MAX(IF($B2247="Non - avec lien de dépendance",0,MIN((0.75*I2247),847)),MIN(I2247,(0.75*$C2247),847)),2),S2247)))</f>
        <v>Effectuez l’étape 1</v>
      </c>
      <c r="N2247" s="56" t="str">
        <f>IF(ISTEXT(overallRate),"Effectuez l’étape 1",IF(OR(COUNT($C2247,J2247)&lt;&gt;2,overallRate=0),0,IF(F2247="Yes",ROUND(MAX(IF($B2247="Non - avec lien de dépendance",0,MIN((0.75*J2247),847)),MIN(J2247,(0.75*$C2247),847)),2),T2247)))</f>
        <v>Effectuez l’étape 1</v>
      </c>
      <c r="O2247" s="56" t="str">
        <f>IF(ISTEXT(overallRate),"Effectuez l’étape 1",IF(OR(COUNT($C2247,K2247)&lt;&gt;2,overallRate=0),0,IF(G2247="Yes",ROUND(MAX(IF($B2247="Non - avec lien de dépendance",0,MIN((0.75*K2247),847)),MIN(K2247,(0.75*$C2247),847)),2),U2247)))</f>
        <v>Effectuez l’étape 1</v>
      </c>
      <c r="P2247" s="3">
        <f t="shared" ref="P2247:P2310" si="35">IF(AND(COUNT(C2247:K2247)&gt;0,OR(COUNT(C2247:K2247)&lt;&gt;5,ISBLANK(B2247))),"Fill out all amounts",SUM(L2247:O2247))</f>
        <v>0</v>
      </c>
      <c r="R2247" s="110" t="e">
        <f>IF(revenueReduction&gt;0.3,MAX(IF($B2247="Non - avec lien de dépendance",MIN(1129,H2247,$C2247)*overallRate,MIN(1129,H2247)*overallRate),ROUND(MAX(IF($B2247="Non - avec lien de dépendance",0,MIN((0.75*H2247),847)),MIN(H2247,(0.75*$C2247),847)),2)),IF($B2247="Non - avec lien de dépendance",MIN(1129,H2247,$C2247)*overallRate,MIN(1129,H2247)*overallRate))</f>
        <v>#VALUE!</v>
      </c>
      <c r="S2247" s="110" t="e">
        <f>IF(revenueReduction&gt;0.3,MAX(IF($B2247="Non - avec lien de dépendance",MIN(1129,I2247,$C2247)*overallRate,MIN(1129,I2247)*overallRate),ROUND(MAX(IF($B2247="Non - avec lien de dépendance",0,MIN((0.75*I2247),847)),MIN(I2247,(0.75*$C2247),847)),2)),IF($B2247="Non - avec lien de dépendance",MIN(1129,I2247,$C2247)*overallRate,MIN(1129,I2247)*overallRate))</f>
        <v>#VALUE!</v>
      </c>
      <c r="T2247" s="110" t="e">
        <f>IF(revenueReduction&gt;0.3,MAX(IF($B2247="Non - avec lien de dépendance",MIN(1129,J2247,$C2247)*overallRate,MIN(1129,J2247)*overallRate),ROUND(MAX(IF($B2247="Non - avec lien de dépendance",0,MIN((0.75*J2247),847)),MIN(J2247,(0.75*$C2247),847)),2)),IF($B2247="Non - avec lien de dépendance",MIN(1129,J2247,$C2247)*overallRate,MIN(1129,J2247)*overallRate))</f>
        <v>#VALUE!</v>
      </c>
      <c r="U2247" s="110" t="e">
        <f>IF(revenueReduction&gt;0.3,MAX(IF($B2247="Non - avec lien de dépendance",MIN(1129,K2247,$C2247)*overallRate,MIN(1129,K2247)*overallRate),ROUND(MAX(IF($B2247="Non - avec lien de dépendance",0,MIN((0.75*K2247),847)),MIN(K2247,(0.75*$C2247),847)),2)),IF($B2247="Non - avec lien de dépendance",MIN(1129,K2247,$C2247)*overallRate,MIN(1129,K2247)*overallRate))</f>
        <v>#VALUE!</v>
      </c>
    </row>
    <row r="2248" spans="12:21" x14ac:dyDescent="0.5">
      <c r="L2248" s="56" t="str">
        <f>IF(ISTEXT(overallRate),"Effectuez l’étape 1",IF(OR(COUNT($C2248,H2248)&lt;&gt;2,overallRate=0),0,IF(D2248="Oui",ROUND(MAX(IF($B2248="Non - avec lien de dépendance",0,MIN((0.75*H2248),847)),MIN(H2248,(0.75*$C2248),847)),2),R2248)))</f>
        <v>Effectuez l’étape 1</v>
      </c>
      <c r="M2248" s="56" t="str">
        <f>IF(ISTEXT(overallRate),"Effectuez l’étape 1",IF(OR(COUNT($C2248,I2248)&lt;&gt;2,overallRate=0),0,IF(E2248="Yes",ROUND(MAX(IF($B2248="Non - avec lien de dépendance",0,MIN((0.75*I2248),847)),MIN(I2248,(0.75*$C2248),847)),2),S2248)))</f>
        <v>Effectuez l’étape 1</v>
      </c>
      <c r="N2248" s="56" t="str">
        <f>IF(ISTEXT(overallRate),"Effectuez l’étape 1",IF(OR(COUNT($C2248,J2248)&lt;&gt;2,overallRate=0),0,IF(F2248="Yes",ROUND(MAX(IF($B2248="Non - avec lien de dépendance",0,MIN((0.75*J2248),847)),MIN(J2248,(0.75*$C2248),847)),2),T2248)))</f>
        <v>Effectuez l’étape 1</v>
      </c>
      <c r="O2248" s="56" t="str">
        <f>IF(ISTEXT(overallRate),"Effectuez l’étape 1",IF(OR(COUNT($C2248,K2248)&lt;&gt;2,overallRate=0),0,IF(G2248="Yes",ROUND(MAX(IF($B2248="Non - avec lien de dépendance",0,MIN((0.75*K2248),847)),MIN(K2248,(0.75*$C2248),847)),2),U2248)))</f>
        <v>Effectuez l’étape 1</v>
      </c>
      <c r="P2248" s="3">
        <f t="shared" si="35"/>
        <v>0</v>
      </c>
      <c r="R2248" s="110" t="e">
        <f>IF(revenueReduction&gt;0.3,MAX(IF($B2248="Non - avec lien de dépendance",MIN(1129,H2248,$C2248)*overallRate,MIN(1129,H2248)*overallRate),ROUND(MAX(IF($B2248="Non - avec lien de dépendance",0,MIN((0.75*H2248),847)),MIN(H2248,(0.75*$C2248),847)),2)),IF($B2248="Non - avec lien de dépendance",MIN(1129,H2248,$C2248)*overallRate,MIN(1129,H2248)*overallRate))</f>
        <v>#VALUE!</v>
      </c>
      <c r="S2248" s="110" t="e">
        <f>IF(revenueReduction&gt;0.3,MAX(IF($B2248="Non - avec lien de dépendance",MIN(1129,I2248,$C2248)*overallRate,MIN(1129,I2248)*overallRate),ROUND(MAX(IF($B2248="Non - avec lien de dépendance",0,MIN((0.75*I2248),847)),MIN(I2248,(0.75*$C2248),847)),2)),IF($B2248="Non - avec lien de dépendance",MIN(1129,I2248,$C2248)*overallRate,MIN(1129,I2248)*overallRate))</f>
        <v>#VALUE!</v>
      </c>
      <c r="T2248" s="110" t="e">
        <f>IF(revenueReduction&gt;0.3,MAX(IF($B2248="Non - avec lien de dépendance",MIN(1129,J2248,$C2248)*overallRate,MIN(1129,J2248)*overallRate),ROUND(MAX(IF($B2248="Non - avec lien de dépendance",0,MIN((0.75*J2248),847)),MIN(J2248,(0.75*$C2248),847)),2)),IF($B2248="Non - avec lien de dépendance",MIN(1129,J2248,$C2248)*overallRate,MIN(1129,J2248)*overallRate))</f>
        <v>#VALUE!</v>
      </c>
      <c r="U2248" s="110" t="e">
        <f>IF(revenueReduction&gt;0.3,MAX(IF($B2248="Non - avec lien de dépendance",MIN(1129,K2248,$C2248)*overallRate,MIN(1129,K2248)*overallRate),ROUND(MAX(IF($B2248="Non - avec lien de dépendance",0,MIN((0.75*K2248),847)),MIN(K2248,(0.75*$C2248),847)),2)),IF($B2248="Non - avec lien de dépendance",MIN(1129,K2248,$C2248)*overallRate,MIN(1129,K2248)*overallRate))</f>
        <v>#VALUE!</v>
      </c>
    </row>
    <row r="2249" spans="12:21" x14ac:dyDescent="0.5">
      <c r="L2249" s="56" t="str">
        <f>IF(ISTEXT(overallRate),"Effectuez l’étape 1",IF(OR(COUNT($C2249,H2249)&lt;&gt;2,overallRate=0),0,IF(D2249="Oui",ROUND(MAX(IF($B2249="Non - avec lien de dépendance",0,MIN((0.75*H2249),847)),MIN(H2249,(0.75*$C2249),847)),2),R2249)))</f>
        <v>Effectuez l’étape 1</v>
      </c>
      <c r="M2249" s="56" t="str">
        <f>IF(ISTEXT(overallRate),"Effectuez l’étape 1",IF(OR(COUNT($C2249,I2249)&lt;&gt;2,overallRate=0),0,IF(E2249="Yes",ROUND(MAX(IF($B2249="Non - avec lien de dépendance",0,MIN((0.75*I2249),847)),MIN(I2249,(0.75*$C2249),847)),2),S2249)))</f>
        <v>Effectuez l’étape 1</v>
      </c>
      <c r="N2249" s="56" t="str">
        <f>IF(ISTEXT(overallRate),"Effectuez l’étape 1",IF(OR(COUNT($C2249,J2249)&lt;&gt;2,overallRate=0),0,IF(F2249="Yes",ROUND(MAX(IF($B2249="Non - avec lien de dépendance",0,MIN((0.75*J2249),847)),MIN(J2249,(0.75*$C2249),847)),2),T2249)))</f>
        <v>Effectuez l’étape 1</v>
      </c>
      <c r="O2249" s="56" t="str">
        <f>IF(ISTEXT(overallRate),"Effectuez l’étape 1",IF(OR(COUNT($C2249,K2249)&lt;&gt;2,overallRate=0),0,IF(G2249="Yes",ROUND(MAX(IF($B2249="Non - avec lien de dépendance",0,MIN((0.75*K2249),847)),MIN(K2249,(0.75*$C2249),847)),2),U2249)))</f>
        <v>Effectuez l’étape 1</v>
      </c>
      <c r="P2249" s="3">
        <f t="shared" si="35"/>
        <v>0</v>
      </c>
      <c r="R2249" s="110" t="e">
        <f>IF(revenueReduction&gt;0.3,MAX(IF($B2249="Non - avec lien de dépendance",MIN(1129,H2249,$C2249)*overallRate,MIN(1129,H2249)*overallRate),ROUND(MAX(IF($B2249="Non - avec lien de dépendance",0,MIN((0.75*H2249),847)),MIN(H2249,(0.75*$C2249),847)),2)),IF($B2249="Non - avec lien de dépendance",MIN(1129,H2249,$C2249)*overallRate,MIN(1129,H2249)*overallRate))</f>
        <v>#VALUE!</v>
      </c>
      <c r="S2249" s="110" t="e">
        <f>IF(revenueReduction&gt;0.3,MAX(IF($B2249="Non - avec lien de dépendance",MIN(1129,I2249,$C2249)*overallRate,MIN(1129,I2249)*overallRate),ROUND(MAX(IF($B2249="Non - avec lien de dépendance",0,MIN((0.75*I2249),847)),MIN(I2249,(0.75*$C2249),847)),2)),IF($B2249="Non - avec lien de dépendance",MIN(1129,I2249,$C2249)*overallRate,MIN(1129,I2249)*overallRate))</f>
        <v>#VALUE!</v>
      </c>
      <c r="T2249" s="110" t="e">
        <f>IF(revenueReduction&gt;0.3,MAX(IF($B2249="Non - avec lien de dépendance",MIN(1129,J2249,$C2249)*overallRate,MIN(1129,J2249)*overallRate),ROUND(MAX(IF($B2249="Non - avec lien de dépendance",0,MIN((0.75*J2249),847)),MIN(J2249,(0.75*$C2249),847)),2)),IF($B2249="Non - avec lien de dépendance",MIN(1129,J2249,$C2249)*overallRate,MIN(1129,J2249)*overallRate))</f>
        <v>#VALUE!</v>
      </c>
      <c r="U2249" s="110" t="e">
        <f>IF(revenueReduction&gt;0.3,MAX(IF($B2249="Non - avec lien de dépendance",MIN(1129,K2249,$C2249)*overallRate,MIN(1129,K2249)*overallRate),ROUND(MAX(IF($B2249="Non - avec lien de dépendance",0,MIN((0.75*K2249),847)),MIN(K2249,(0.75*$C2249),847)),2)),IF($B2249="Non - avec lien de dépendance",MIN(1129,K2249,$C2249)*overallRate,MIN(1129,K2249)*overallRate))</f>
        <v>#VALUE!</v>
      </c>
    </row>
    <row r="2250" spans="12:21" x14ac:dyDescent="0.5">
      <c r="L2250" s="56" t="str">
        <f>IF(ISTEXT(overallRate),"Effectuez l’étape 1",IF(OR(COUNT($C2250,H2250)&lt;&gt;2,overallRate=0),0,IF(D2250="Oui",ROUND(MAX(IF($B2250="Non - avec lien de dépendance",0,MIN((0.75*H2250),847)),MIN(H2250,(0.75*$C2250),847)),2),R2250)))</f>
        <v>Effectuez l’étape 1</v>
      </c>
      <c r="M2250" s="56" t="str">
        <f>IF(ISTEXT(overallRate),"Effectuez l’étape 1",IF(OR(COUNT($C2250,I2250)&lt;&gt;2,overallRate=0),0,IF(E2250="Yes",ROUND(MAX(IF($B2250="Non - avec lien de dépendance",0,MIN((0.75*I2250),847)),MIN(I2250,(0.75*$C2250),847)),2),S2250)))</f>
        <v>Effectuez l’étape 1</v>
      </c>
      <c r="N2250" s="56" t="str">
        <f>IF(ISTEXT(overallRate),"Effectuez l’étape 1",IF(OR(COUNT($C2250,J2250)&lt;&gt;2,overallRate=0),0,IF(F2250="Yes",ROUND(MAX(IF($B2250="Non - avec lien de dépendance",0,MIN((0.75*J2250),847)),MIN(J2250,(0.75*$C2250),847)),2),T2250)))</f>
        <v>Effectuez l’étape 1</v>
      </c>
      <c r="O2250" s="56" t="str">
        <f>IF(ISTEXT(overallRate),"Effectuez l’étape 1",IF(OR(COUNT($C2250,K2250)&lt;&gt;2,overallRate=0),0,IF(G2250="Yes",ROUND(MAX(IF($B2250="Non - avec lien de dépendance",0,MIN((0.75*K2250),847)),MIN(K2250,(0.75*$C2250),847)),2),U2250)))</f>
        <v>Effectuez l’étape 1</v>
      </c>
      <c r="P2250" s="3">
        <f t="shared" si="35"/>
        <v>0</v>
      </c>
      <c r="R2250" s="110" t="e">
        <f>IF(revenueReduction&gt;0.3,MAX(IF($B2250="Non - avec lien de dépendance",MIN(1129,H2250,$C2250)*overallRate,MIN(1129,H2250)*overallRate),ROUND(MAX(IF($B2250="Non - avec lien de dépendance",0,MIN((0.75*H2250),847)),MIN(H2250,(0.75*$C2250),847)),2)),IF($B2250="Non - avec lien de dépendance",MIN(1129,H2250,$C2250)*overallRate,MIN(1129,H2250)*overallRate))</f>
        <v>#VALUE!</v>
      </c>
      <c r="S2250" s="110" t="e">
        <f>IF(revenueReduction&gt;0.3,MAX(IF($B2250="Non - avec lien de dépendance",MIN(1129,I2250,$C2250)*overallRate,MIN(1129,I2250)*overallRate),ROUND(MAX(IF($B2250="Non - avec lien de dépendance",0,MIN((0.75*I2250),847)),MIN(I2250,(0.75*$C2250),847)),2)),IF($B2250="Non - avec lien de dépendance",MIN(1129,I2250,$C2250)*overallRate,MIN(1129,I2250)*overallRate))</f>
        <v>#VALUE!</v>
      </c>
      <c r="T2250" s="110" t="e">
        <f>IF(revenueReduction&gt;0.3,MAX(IF($B2250="Non - avec lien de dépendance",MIN(1129,J2250,$C2250)*overallRate,MIN(1129,J2250)*overallRate),ROUND(MAX(IF($B2250="Non - avec lien de dépendance",0,MIN((0.75*J2250),847)),MIN(J2250,(0.75*$C2250),847)),2)),IF($B2250="Non - avec lien de dépendance",MIN(1129,J2250,$C2250)*overallRate,MIN(1129,J2250)*overallRate))</f>
        <v>#VALUE!</v>
      </c>
      <c r="U2250" s="110" t="e">
        <f>IF(revenueReduction&gt;0.3,MAX(IF($B2250="Non - avec lien de dépendance",MIN(1129,K2250,$C2250)*overallRate,MIN(1129,K2250)*overallRate),ROUND(MAX(IF($B2250="Non - avec lien de dépendance",0,MIN((0.75*K2250),847)),MIN(K2250,(0.75*$C2250),847)),2)),IF($B2250="Non - avec lien de dépendance",MIN(1129,K2250,$C2250)*overallRate,MIN(1129,K2250)*overallRate))</f>
        <v>#VALUE!</v>
      </c>
    </row>
    <row r="2251" spans="12:21" x14ac:dyDescent="0.5">
      <c r="L2251" s="56" t="str">
        <f>IF(ISTEXT(overallRate),"Effectuez l’étape 1",IF(OR(COUNT($C2251,H2251)&lt;&gt;2,overallRate=0),0,IF(D2251="Oui",ROUND(MAX(IF($B2251="Non - avec lien de dépendance",0,MIN((0.75*H2251),847)),MIN(H2251,(0.75*$C2251),847)),2),R2251)))</f>
        <v>Effectuez l’étape 1</v>
      </c>
      <c r="M2251" s="56" t="str">
        <f>IF(ISTEXT(overallRate),"Effectuez l’étape 1",IF(OR(COUNT($C2251,I2251)&lt;&gt;2,overallRate=0),0,IF(E2251="Yes",ROUND(MAX(IF($B2251="Non - avec lien de dépendance",0,MIN((0.75*I2251),847)),MIN(I2251,(0.75*$C2251),847)),2),S2251)))</f>
        <v>Effectuez l’étape 1</v>
      </c>
      <c r="N2251" s="56" t="str">
        <f>IF(ISTEXT(overallRate),"Effectuez l’étape 1",IF(OR(COUNT($C2251,J2251)&lt;&gt;2,overallRate=0),0,IF(F2251="Yes",ROUND(MAX(IF($B2251="Non - avec lien de dépendance",0,MIN((0.75*J2251),847)),MIN(J2251,(0.75*$C2251),847)),2),T2251)))</f>
        <v>Effectuez l’étape 1</v>
      </c>
      <c r="O2251" s="56" t="str">
        <f>IF(ISTEXT(overallRate),"Effectuez l’étape 1",IF(OR(COUNT($C2251,K2251)&lt;&gt;2,overallRate=0),0,IF(G2251="Yes",ROUND(MAX(IF($B2251="Non - avec lien de dépendance",0,MIN((0.75*K2251),847)),MIN(K2251,(0.75*$C2251),847)),2),U2251)))</f>
        <v>Effectuez l’étape 1</v>
      </c>
      <c r="P2251" s="3">
        <f t="shared" si="35"/>
        <v>0</v>
      </c>
      <c r="R2251" s="110" t="e">
        <f>IF(revenueReduction&gt;0.3,MAX(IF($B2251="Non - avec lien de dépendance",MIN(1129,H2251,$C2251)*overallRate,MIN(1129,H2251)*overallRate),ROUND(MAX(IF($B2251="Non - avec lien de dépendance",0,MIN((0.75*H2251),847)),MIN(H2251,(0.75*$C2251),847)),2)),IF($B2251="Non - avec lien de dépendance",MIN(1129,H2251,$C2251)*overallRate,MIN(1129,H2251)*overallRate))</f>
        <v>#VALUE!</v>
      </c>
      <c r="S2251" s="110" t="e">
        <f>IF(revenueReduction&gt;0.3,MAX(IF($B2251="Non - avec lien de dépendance",MIN(1129,I2251,$C2251)*overallRate,MIN(1129,I2251)*overallRate),ROUND(MAX(IF($B2251="Non - avec lien de dépendance",0,MIN((0.75*I2251),847)),MIN(I2251,(0.75*$C2251),847)),2)),IF($B2251="Non - avec lien de dépendance",MIN(1129,I2251,$C2251)*overallRate,MIN(1129,I2251)*overallRate))</f>
        <v>#VALUE!</v>
      </c>
      <c r="T2251" s="110" t="e">
        <f>IF(revenueReduction&gt;0.3,MAX(IF($B2251="Non - avec lien de dépendance",MIN(1129,J2251,$C2251)*overallRate,MIN(1129,J2251)*overallRate),ROUND(MAX(IF($B2251="Non - avec lien de dépendance",0,MIN((0.75*J2251),847)),MIN(J2251,(0.75*$C2251),847)),2)),IF($B2251="Non - avec lien de dépendance",MIN(1129,J2251,$C2251)*overallRate,MIN(1129,J2251)*overallRate))</f>
        <v>#VALUE!</v>
      </c>
      <c r="U2251" s="110" t="e">
        <f>IF(revenueReduction&gt;0.3,MAX(IF($B2251="Non - avec lien de dépendance",MIN(1129,K2251,$C2251)*overallRate,MIN(1129,K2251)*overallRate),ROUND(MAX(IF($B2251="Non - avec lien de dépendance",0,MIN((0.75*K2251),847)),MIN(K2251,(0.75*$C2251),847)),2)),IF($B2251="Non - avec lien de dépendance",MIN(1129,K2251,$C2251)*overallRate,MIN(1129,K2251)*overallRate))</f>
        <v>#VALUE!</v>
      </c>
    </row>
    <row r="2252" spans="12:21" x14ac:dyDescent="0.5">
      <c r="L2252" s="56" t="str">
        <f>IF(ISTEXT(overallRate),"Effectuez l’étape 1",IF(OR(COUNT($C2252,H2252)&lt;&gt;2,overallRate=0),0,IF(D2252="Oui",ROUND(MAX(IF($B2252="Non - avec lien de dépendance",0,MIN((0.75*H2252),847)),MIN(H2252,(0.75*$C2252),847)),2),R2252)))</f>
        <v>Effectuez l’étape 1</v>
      </c>
      <c r="M2252" s="56" t="str">
        <f>IF(ISTEXT(overallRate),"Effectuez l’étape 1",IF(OR(COUNT($C2252,I2252)&lt;&gt;2,overallRate=0),0,IF(E2252="Yes",ROUND(MAX(IF($B2252="Non - avec lien de dépendance",0,MIN((0.75*I2252),847)),MIN(I2252,(0.75*$C2252),847)),2),S2252)))</f>
        <v>Effectuez l’étape 1</v>
      </c>
      <c r="N2252" s="56" t="str">
        <f>IF(ISTEXT(overallRate),"Effectuez l’étape 1",IF(OR(COUNT($C2252,J2252)&lt;&gt;2,overallRate=0),0,IF(F2252="Yes",ROUND(MAX(IF($B2252="Non - avec lien de dépendance",0,MIN((0.75*J2252),847)),MIN(J2252,(0.75*$C2252),847)),2),T2252)))</f>
        <v>Effectuez l’étape 1</v>
      </c>
      <c r="O2252" s="56" t="str">
        <f>IF(ISTEXT(overallRate),"Effectuez l’étape 1",IF(OR(COUNT($C2252,K2252)&lt;&gt;2,overallRate=0),0,IF(G2252="Yes",ROUND(MAX(IF($B2252="Non - avec lien de dépendance",0,MIN((0.75*K2252),847)),MIN(K2252,(0.75*$C2252),847)),2),U2252)))</f>
        <v>Effectuez l’étape 1</v>
      </c>
      <c r="P2252" s="3">
        <f t="shared" si="35"/>
        <v>0</v>
      </c>
      <c r="R2252" s="110" t="e">
        <f>IF(revenueReduction&gt;0.3,MAX(IF($B2252="Non - avec lien de dépendance",MIN(1129,H2252,$C2252)*overallRate,MIN(1129,H2252)*overallRate),ROUND(MAX(IF($B2252="Non - avec lien de dépendance",0,MIN((0.75*H2252),847)),MIN(H2252,(0.75*$C2252),847)),2)),IF($B2252="Non - avec lien de dépendance",MIN(1129,H2252,$C2252)*overallRate,MIN(1129,H2252)*overallRate))</f>
        <v>#VALUE!</v>
      </c>
      <c r="S2252" s="110" t="e">
        <f>IF(revenueReduction&gt;0.3,MAX(IF($B2252="Non - avec lien de dépendance",MIN(1129,I2252,$C2252)*overallRate,MIN(1129,I2252)*overallRate),ROUND(MAX(IF($B2252="Non - avec lien de dépendance",0,MIN((0.75*I2252),847)),MIN(I2252,(0.75*$C2252),847)),2)),IF($B2252="Non - avec lien de dépendance",MIN(1129,I2252,$C2252)*overallRate,MIN(1129,I2252)*overallRate))</f>
        <v>#VALUE!</v>
      </c>
      <c r="T2252" s="110" t="e">
        <f>IF(revenueReduction&gt;0.3,MAX(IF($B2252="Non - avec lien de dépendance",MIN(1129,J2252,$C2252)*overallRate,MIN(1129,J2252)*overallRate),ROUND(MAX(IF($B2252="Non - avec lien de dépendance",0,MIN((0.75*J2252),847)),MIN(J2252,(0.75*$C2252),847)),2)),IF($B2252="Non - avec lien de dépendance",MIN(1129,J2252,$C2252)*overallRate,MIN(1129,J2252)*overallRate))</f>
        <v>#VALUE!</v>
      </c>
      <c r="U2252" s="110" t="e">
        <f>IF(revenueReduction&gt;0.3,MAX(IF($B2252="Non - avec lien de dépendance",MIN(1129,K2252,$C2252)*overallRate,MIN(1129,K2252)*overallRate),ROUND(MAX(IF($B2252="Non - avec lien de dépendance",0,MIN((0.75*K2252),847)),MIN(K2252,(0.75*$C2252),847)),2)),IF($B2252="Non - avec lien de dépendance",MIN(1129,K2252,$C2252)*overallRate,MIN(1129,K2252)*overallRate))</f>
        <v>#VALUE!</v>
      </c>
    </row>
    <row r="2253" spans="12:21" x14ac:dyDescent="0.5">
      <c r="L2253" s="56" t="str">
        <f>IF(ISTEXT(overallRate),"Effectuez l’étape 1",IF(OR(COUNT($C2253,H2253)&lt;&gt;2,overallRate=0),0,IF(D2253="Oui",ROUND(MAX(IF($B2253="Non - avec lien de dépendance",0,MIN((0.75*H2253),847)),MIN(H2253,(0.75*$C2253),847)),2),R2253)))</f>
        <v>Effectuez l’étape 1</v>
      </c>
      <c r="M2253" s="56" t="str">
        <f>IF(ISTEXT(overallRate),"Effectuez l’étape 1",IF(OR(COUNT($C2253,I2253)&lt;&gt;2,overallRate=0),0,IF(E2253="Yes",ROUND(MAX(IF($B2253="Non - avec lien de dépendance",0,MIN((0.75*I2253),847)),MIN(I2253,(0.75*$C2253),847)),2),S2253)))</f>
        <v>Effectuez l’étape 1</v>
      </c>
      <c r="N2253" s="56" t="str">
        <f>IF(ISTEXT(overallRate),"Effectuez l’étape 1",IF(OR(COUNT($C2253,J2253)&lt;&gt;2,overallRate=0),0,IF(F2253="Yes",ROUND(MAX(IF($B2253="Non - avec lien de dépendance",0,MIN((0.75*J2253),847)),MIN(J2253,(0.75*$C2253),847)),2),T2253)))</f>
        <v>Effectuez l’étape 1</v>
      </c>
      <c r="O2253" s="56" t="str">
        <f>IF(ISTEXT(overallRate),"Effectuez l’étape 1",IF(OR(COUNT($C2253,K2253)&lt;&gt;2,overallRate=0),0,IF(G2253="Yes",ROUND(MAX(IF($B2253="Non - avec lien de dépendance",0,MIN((0.75*K2253),847)),MIN(K2253,(0.75*$C2253),847)),2),U2253)))</f>
        <v>Effectuez l’étape 1</v>
      </c>
      <c r="P2253" s="3">
        <f t="shared" si="35"/>
        <v>0</v>
      </c>
      <c r="R2253" s="110" t="e">
        <f>IF(revenueReduction&gt;0.3,MAX(IF($B2253="Non - avec lien de dépendance",MIN(1129,H2253,$C2253)*overallRate,MIN(1129,H2253)*overallRate),ROUND(MAX(IF($B2253="Non - avec lien de dépendance",0,MIN((0.75*H2253),847)),MIN(H2253,(0.75*$C2253),847)),2)),IF($B2253="Non - avec lien de dépendance",MIN(1129,H2253,$C2253)*overallRate,MIN(1129,H2253)*overallRate))</f>
        <v>#VALUE!</v>
      </c>
      <c r="S2253" s="110" t="e">
        <f>IF(revenueReduction&gt;0.3,MAX(IF($B2253="Non - avec lien de dépendance",MIN(1129,I2253,$C2253)*overallRate,MIN(1129,I2253)*overallRate),ROUND(MAX(IF($B2253="Non - avec lien de dépendance",0,MIN((0.75*I2253),847)),MIN(I2253,(0.75*$C2253),847)),2)),IF($B2253="Non - avec lien de dépendance",MIN(1129,I2253,$C2253)*overallRate,MIN(1129,I2253)*overallRate))</f>
        <v>#VALUE!</v>
      </c>
      <c r="T2253" s="110" t="e">
        <f>IF(revenueReduction&gt;0.3,MAX(IF($B2253="Non - avec lien de dépendance",MIN(1129,J2253,$C2253)*overallRate,MIN(1129,J2253)*overallRate),ROUND(MAX(IF($B2253="Non - avec lien de dépendance",0,MIN((0.75*J2253),847)),MIN(J2253,(0.75*$C2253),847)),2)),IF($B2253="Non - avec lien de dépendance",MIN(1129,J2253,$C2253)*overallRate,MIN(1129,J2253)*overallRate))</f>
        <v>#VALUE!</v>
      </c>
      <c r="U2253" s="110" t="e">
        <f>IF(revenueReduction&gt;0.3,MAX(IF($B2253="Non - avec lien de dépendance",MIN(1129,K2253,$C2253)*overallRate,MIN(1129,K2253)*overallRate),ROUND(MAX(IF($B2253="Non - avec lien de dépendance",0,MIN((0.75*K2253),847)),MIN(K2253,(0.75*$C2253),847)),2)),IF($B2253="Non - avec lien de dépendance",MIN(1129,K2253,$C2253)*overallRate,MIN(1129,K2253)*overallRate))</f>
        <v>#VALUE!</v>
      </c>
    </row>
    <row r="2254" spans="12:21" x14ac:dyDescent="0.5">
      <c r="L2254" s="56" t="str">
        <f>IF(ISTEXT(overallRate),"Effectuez l’étape 1",IF(OR(COUNT($C2254,H2254)&lt;&gt;2,overallRate=0),0,IF(D2254="Oui",ROUND(MAX(IF($B2254="Non - avec lien de dépendance",0,MIN((0.75*H2254),847)),MIN(H2254,(0.75*$C2254),847)),2),R2254)))</f>
        <v>Effectuez l’étape 1</v>
      </c>
      <c r="M2254" s="56" t="str">
        <f>IF(ISTEXT(overallRate),"Effectuez l’étape 1",IF(OR(COUNT($C2254,I2254)&lt;&gt;2,overallRate=0),0,IF(E2254="Yes",ROUND(MAX(IF($B2254="Non - avec lien de dépendance",0,MIN((0.75*I2254),847)),MIN(I2254,(0.75*$C2254),847)),2),S2254)))</f>
        <v>Effectuez l’étape 1</v>
      </c>
      <c r="N2254" s="56" t="str">
        <f>IF(ISTEXT(overallRate),"Effectuez l’étape 1",IF(OR(COUNT($C2254,J2254)&lt;&gt;2,overallRate=0),0,IF(F2254="Yes",ROUND(MAX(IF($B2254="Non - avec lien de dépendance",0,MIN((0.75*J2254),847)),MIN(J2254,(0.75*$C2254),847)),2),T2254)))</f>
        <v>Effectuez l’étape 1</v>
      </c>
      <c r="O2254" s="56" t="str">
        <f>IF(ISTEXT(overallRate),"Effectuez l’étape 1",IF(OR(COUNT($C2254,K2254)&lt;&gt;2,overallRate=0),0,IF(G2254="Yes",ROUND(MAX(IF($B2254="Non - avec lien de dépendance",0,MIN((0.75*K2254),847)),MIN(K2254,(0.75*$C2254),847)),2),U2254)))</f>
        <v>Effectuez l’étape 1</v>
      </c>
      <c r="P2254" s="3">
        <f t="shared" si="35"/>
        <v>0</v>
      </c>
      <c r="R2254" s="110" t="e">
        <f>IF(revenueReduction&gt;0.3,MAX(IF($B2254="Non - avec lien de dépendance",MIN(1129,H2254,$C2254)*overallRate,MIN(1129,H2254)*overallRate),ROUND(MAX(IF($B2254="Non - avec lien de dépendance",0,MIN((0.75*H2254),847)),MIN(H2254,(0.75*$C2254),847)),2)),IF($B2254="Non - avec lien de dépendance",MIN(1129,H2254,$C2254)*overallRate,MIN(1129,H2254)*overallRate))</f>
        <v>#VALUE!</v>
      </c>
      <c r="S2254" s="110" t="e">
        <f>IF(revenueReduction&gt;0.3,MAX(IF($B2254="Non - avec lien de dépendance",MIN(1129,I2254,$C2254)*overallRate,MIN(1129,I2254)*overallRate),ROUND(MAX(IF($B2254="Non - avec lien de dépendance",0,MIN((0.75*I2254),847)),MIN(I2254,(0.75*$C2254),847)),2)),IF($B2254="Non - avec lien de dépendance",MIN(1129,I2254,$C2254)*overallRate,MIN(1129,I2254)*overallRate))</f>
        <v>#VALUE!</v>
      </c>
      <c r="T2254" s="110" t="e">
        <f>IF(revenueReduction&gt;0.3,MAX(IF($B2254="Non - avec lien de dépendance",MIN(1129,J2254,$C2254)*overallRate,MIN(1129,J2254)*overallRate),ROUND(MAX(IF($B2254="Non - avec lien de dépendance",0,MIN((0.75*J2254),847)),MIN(J2254,(0.75*$C2254),847)),2)),IF($B2254="Non - avec lien de dépendance",MIN(1129,J2254,$C2254)*overallRate,MIN(1129,J2254)*overallRate))</f>
        <v>#VALUE!</v>
      </c>
      <c r="U2254" s="110" t="e">
        <f>IF(revenueReduction&gt;0.3,MAX(IF($B2254="Non - avec lien de dépendance",MIN(1129,K2254,$C2254)*overallRate,MIN(1129,K2254)*overallRate),ROUND(MAX(IF($B2254="Non - avec lien de dépendance",0,MIN((0.75*K2254),847)),MIN(K2254,(0.75*$C2254),847)),2)),IF($B2254="Non - avec lien de dépendance",MIN(1129,K2254,$C2254)*overallRate,MIN(1129,K2254)*overallRate))</f>
        <v>#VALUE!</v>
      </c>
    </row>
    <row r="2255" spans="12:21" x14ac:dyDescent="0.5">
      <c r="L2255" s="56" t="str">
        <f>IF(ISTEXT(overallRate),"Effectuez l’étape 1",IF(OR(COUNT($C2255,H2255)&lt;&gt;2,overallRate=0),0,IF(D2255="Oui",ROUND(MAX(IF($B2255="Non - avec lien de dépendance",0,MIN((0.75*H2255),847)),MIN(H2255,(0.75*$C2255),847)),2),R2255)))</f>
        <v>Effectuez l’étape 1</v>
      </c>
      <c r="M2255" s="56" t="str">
        <f>IF(ISTEXT(overallRate),"Effectuez l’étape 1",IF(OR(COUNT($C2255,I2255)&lt;&gt;2,overallRate=0),0,IF(E2255="Yes",ROUND(MAX(IF($B2255="Non - avec lien de dépendance",0,MIN((0.75*I2255),847)),MIN(I2255,(0.75*$C2255),847)),2),S2255)))</f>
        <v>Effectuez l’étape 1</v>
      </c>
      <c r="N2255" s="56" t="str">
        <f>IF(ISTEXT(overallRate),"Effectuez l’étape 1",IF(OR(COUNT($C2255,J2255)&lt;&gt;2,overallRate=0),0,IF(F2255="Yes",ROUND(MAX(IF($B2255="Non - avec lien de dépendance",0,MIN((0.75*J2255),847)),MIN(J2255,(0.75*$C2255),847)),2),T2255)))</f>
        <v>Effectuez l’étape 1</v>
      </c>
      <c r="O2255" s="56" t="str">
        <f>IF(ISTEXT(overallRate),"Effectuez l’étape 1",IF(OR(COUNT($C2255,K2255)&lt;&gt;2,overallRate=0),0,IF(G2255="Yes",ROUND(MAX(IF($B2255="Non - avec lien de dépendance",0,MIN((0.75*K2255),847)),MIN(K2255,(0.75*$C2255),847)),2),U2255)))</f>
        <v>Effectuez l’étape 1</v>
      </c>
      <c r="P2255" s="3">
        <f t="shared" si="35"/>
        <v>0</v>
      </c>
      <c r="R2255" s="110" t="e">
        <f>IF(revenueReduction&gt;0.3,MAX(IF($B2255="Non - avec lien de dépendance",MIN(1129,H2255,$C2255)*overallRate,MIN(1129,H2255)*overallRate),ROUND(MAX(IF($B2255="Non - avec lien de dépendance",0,MIN((0.75*H2255),847)),MIN(H2255,(0.75*$C2255),847)),2)),IF($B2255="Non - avec lien de dépendance",MIN(1129,H2255,$C2255)*overallRate,MIN(1129,H2255)*overallRate))</f>
        <v>#VALUE!</v>
      </c>
      <c r="S2255" s="110" t="e">
        <f>IF(revenueReduction&gt;0.3,MAX(IF($B2255="Non - avec lien de dépendance",MIN(1129,I2255,$C2255)*overallRate,MIN(1129,I2255)*overallRate),ROUND(MAX(IF($B2255="Non - avec lien de dépendance",0,MIN((0.75*I2255),847)),MIN(I2255,(0.75*$C2255),847)),2)),IF($B2255="Non - avec lien de dépendance",MIN(1129,I2255,$C2255)*overallRate,MIN(1129,I2255)*overallRate))</f>
        <v>#VALUE!</v>
      </c>
      <c r="T2255" s="110" t="e">
        <f>IF(revenueReduction&gt;0.3,MAX(IF($B2255="Non - avec lien de dépendance",MIN(1129,J2255,$C2255)*overallRate,MIN(1129,J2255)*overallRate),ROUND(MAX(IF($B2255="Non - avec lien de dépendance",0,MIN((0.75*J2255),847)),MIN(J2255,(0.75*$C2255),847)),2)),IF($B2255="Non - avec lien de dépendance",MIN(1129,J2255,$C2255)*overallRate,MIN(1129,J2255)*overallRate))</f>
        <v>#VALUE!</v>
      </c>
      <c r="U2255" s="110" t="e">
        <f>IF(revenueReduction&gt;0.3,MAX(IF($B2255="Non - avec lien de dépendance",MIN(1129,K2255,$C2255)*overallRate,MIN(1129,K2255)*overallRate),ROUND(MAX(IF($B2255="Non - avec lien de dépendance",0,MIN((0.75*K2255),847)),MIN(K2255,(0.75*$C2255),847)),2)),IF($B2255="Non - avec lien de dépendance",MIN(1129,K2255,$C2255)*overallRate,MIN(1129,K2255)*overallRate))</f>
        <v>#VALUE!</v>
      </c>
    </row>
    <row r="2256" spans="12:21" x14ac:dyDescent="0.5">
      <c r="L2256" s="56" t="str">
        <f>IF(ISTEXT(overallRate),"Effectuez l’étape 1",IF(OR(COUNT($C2256,H2256)&lt;&gt;2,overallRate=0),0,IF(D2256="Oui",ROUND(MAX(IF($B2256="Non - avec lien de dépendance",0,MIN((0.75*H2256),847)),MIN(H2256,(0.75*$C2256),847)),2),R2256)))</f>
        <v>Effectuez l’étape 1</v>
      </c>
      <c r="M2256" s="56" t="str">
        <f>IF(ISTEXT(overallRate),"Effectuez l’étape 1",IF(OR(COUNT($C2256,I2256)&lt;&gt;2,overallRate=0),0,IF(E2256="Yes",ROUND(MAX(IF($B2256="Non - avec lien de dépendance",0,MIN((0.75*I2256),847)),MIN(I2256,(0.75*$C2256),847)),2),S2256)))</f>
        <v>Effectuez l’étape 1</v>
      </c>
      <c r="N2256" s="56" t="str">
        <f>IF(ISTEXT(overallRate),"Effectuez l’étape 1",IF(OR(COUNT($C2256,J2256)&lt;&gt;2,overallRate=0),0,IF(F2256="Yes",ROUND(MAX(IF($B2256="Non - avec lien de dépendance",0,MIN((0.75*J2256),847)),MIN(J2256,(0.75*$C2256),847)),2),T2256)))</f>
        <v>Effectuez l’étape 1</v>
      </c>
      <c r="O2256" s="56" t="str">
        <f>IF(ISTEXT(overallRate),"Effectuez l’étape 1",IF(OR(COUNT($C2256,K2256)&lt;&gt;2,overallRate=0),0,IF(G2256="Yes",ROUND(MAX(IF($B2256="Non - avec lien de dépendance",0,MIN((0.75*K2256),847)),MIN(K2256,(0.75*$C2256),847)),2),U2256)))</f>
        <v>Effectuez l’étape 1</v>
      </c>
      <c r="P2256" s="3">
        <f t="shared" si="35"/>
        <v>0</v>
      </c>
      <c r="R2256" s="110" t="e">
        <f>IF(revenueReduction&gt;0.3,MAX(IF($B2256="Non - avec lien de dépendance",MIN(1129,H2256,$C2256)*overallRate,MIN(1129,H2256)*overallRate),ROUND(MAX(IF($B2256="Non - avec lien de dépendance",0,MIN((0.75*H2256),847)),MIN(H2256,(0.75*$C2256),847)),2)),IF($B2256="Non - avec lien de dépendance",MIN(1129,H2256,$C2256)*overallRate,MIN(1129,H2256)*overallRate))</f>
        <v>#VALUE!</v>
      </c>
      <c r="S2256" s="110" t="e">
        <f>IF(revenueReduction&gt;0.3,MAX(IF($B2256="Non - avec lien de dépendance",MIN(1129,I2256,$C2256)*overallRate,MIN(1129,I2256)*overallRate),ROUND(MAX(IF($B2256="Non - avec lien de dépendance",0,MIN((0.75*I2256),847)),MIN(I2256,(0.75*$C2256),847)),2)),IF($B2256="Non - avec lien de dépendance",MIN(1129,I2256,$C2256)*overallRate,MIN(1129,I2256)*overallRate))</f>
        <v>#VALUE!</v>
      </c>
      <c r="T2256" s="110" t="e">
        <f>IF(revenueReduction&gt;0.3,MAX(IF($B2256="Non - avec lien de dépendance",MIN(1129,J2256,$C2256)*overallRate,MIN(1129,J2256)*overallRate),ROUND(MAX(IF($B2256="Non - avec lien de dépendance",0,MIN((0.75*J2256),847)),MIN(J2256,(0.75*$C2256),847)),2)),IF($B2256="Non - avec lien de dépendance",MIN(1129,J2256,$C2256)*overallRate,MIN(1129,J2256)*overallRate))</f>
        <v>#VALUE!</v>
      </c>
      <c r="U2256" s="110" t="e">
        <f>IF(revenueReduction&gt;0.3,MAX(IF($B2256="Non - avec lien de dépendance",MIN(1129,K2256,$C2256)*overallRate,MIN(1129,K2256)*overallRate),ROUND(MAX(IF($B2256="Non - avec lien de dépendance",0,MIN((0.75*K2256),847)),MIN(K2256,(0.75*$C2256),847)),2)),IF($B2256="Non - avec lien de dépendance",MIN(1129,K2256,$C2256)*overallRate,MIN(1129,K2256)*overallRate))</f>
        <v>#VALUE!</v>
      </c>
    </row>
    <row r="2257" spans="12:21" x14ac:dyDescent="0.5">
      <c r="L2257" s="56" t="str">
        <f>IF(ISTEXT(overallRate),"Effectuez l’étape 1",IF(OR(COUNT($C2257,H2257)&lt;&gt;2,overallRate=0),0,IF(D2257="Oui",ROUND(MAX(IF($B2257="Non - avec lien de dépendance",0,MIN((0.75*H2257),847)),MIN(H2257,(0.75*$C2257),847)),2),R2257)))</f>
        <v>Effectuez l’étape 1</v>
      </c>
      <c r="M2257" s="56" t="str">
        <f>IF(ISTEXT(overallRate),"Effectuez l’étape 1",IF(OR(COUNT($C2257,I2257)&lt;&gt;2,overallRate=0),0,IF(E2257="Yes",ROUND(MAX(IF($B2257="Non - avec lien de dépendance",0,MIN((0.75*I2257),847)),MIN(I2257,(0.75*$C2257),847)),2),S2257)))</f>
        <v>Effectuez l’étape 1</v>
      </c>
      <c r="N2257" s="56" t="str">
        <f>IF(ISTEXT(overallRate),"Effectuez l’étape 1",IF(OR(COUNT($C2257,J2257)&lt;&gt;2,overallRate=0),0,IF(F2257="Yes",ROUND(MAX(IF($B2257="Non - avec lien de dépendance",0,MIN((0.75*J2257),847)),MIN(J2257,(0.75*$C2257),847)),2),T2257)))</f>
        <v>Effectuez l’étape 1</v>
      </c>
      <c r="O2257" s="56" t="str">
        <f>IF(ISTEXT(overallRate),"Effectuez l’étape 1",IF(OR(COUNT($C2257,K2257)&lt;&gt;2,overallRate=0),0,IF(G2257="Yes",ROUND(MAX(IF($B2257="Non - avec lien de dépendance",0,MIN((0.75*K2257),847)),MIN(K2257,(0.75*$C2257),847)),2),U2257)))</f>
        <v>Effectuez l’étape 1</v>
      </c>
      <c r="P2257" s="3">
        <f t="shared" si="35"/>
        <v>0</v>
      </c>
      <c r="R2257" s="110" t="e">
        <f>IF(revenueReduction&gt;0.3,MAX(IF($B2257="Non - avec lien de dépendance",MIN(1129,H2257,$C2257)*overallRate,MIN(1129,H2257)*overallRate),ROUND(MAX(IF($B2257="Non - avec lien de dépendance",0,MIN((0.75*H2257),847)),MIN(H2257,(0.75*$C2257),847)),2)),IF($B2257="Non - avec lien de dépendance",MIN(1129,H2257,$C2257)*overallRate,MIN(1129,H2257)*overallRate))</f>
        <v>#VALUE!</v>
      </c>
      <c r="S2257" s="110" t="e">
        <f>IF(revenueReduction&gt;0.3,MAX(IF($B2257="Non - avec lien de dépendance",MIN(1129,I2257,$C2257)*overallRate,MIN(1129,I2257)*overallRate),ROUND(MAX(IF($B2257="Non - avec lien de dépendance",0,MIN((0.75*I2257),847)),MIN(I2257,(0.75*$C2257),847)),2)),IF($B2257="Non - avec lien de dépendance",MIN(1129,I2257,$C2257)*overallRate,MIN(1129,I2257)*overallRate))</f>
        <v>#VALUE!</v>
      </c>
      <c r="T2257" s="110" t="e">
        <f>IF(revenueReduction&gt;0.3,MAX(IF($B2257="Non - avec lien de dépendance",MIN(1129,J2257,$C2257)*overallRate,MIN(1129,J2257)*overallRate),ROUND(MAX(IF($B2257="Non - avec lien de dépendance",0,MIN((0.75*J2257),847)),MIN(J2257,(0.75*$C2257),847)),2)),IF($B2257="Non - avec lien de dépendance",MIN(1129,J2257,$C2257)*overallRate,MIN(1129,J2257)*overallRate))</f>
        <v>#VALUE!</v>
      </c>
      <c r="U2257" s="110" t="e">
        <f>IF(revenueReduction&gt;0.3,MAX(IF($B2257="Non - avec lien de dépendance",MIN(1129,K2257,$C2257)*overallRate,MIN(1129,K2257)*overallRate),ROUND(MAX(IF($B2257="Non - avec lien de dépendance",0,MIN((0.75*K2257),847)),MIN(K2257,(0.75*$C2257),847)),2)),IF($B2257="Non - avec lien de dépendance",MIN(1129,K2257,$C2257)*overallRate,MIN(1129,K2257)*overallRate))</f>
        <v>#VALUE!</v>
      </c>
    </row>
    <row r="2258" spans="12:21" x14ac:dyDescent="0.5">
      <c r="L2258" s="56" t="str">
        <f>IF(ISTEXT(overallRate),"Effectuez l’étape 1",IF(OR(COUNT($C2258,H2258)&lt;&gt;2,overallRate=0),0,IF(D2258="Oui",ROUND(MAX(IF($B2258="Non - avec lien de dépendance",0,MIN((0.75*H2258),847)),MIN(H2258,(0.75*$C2258),847)),2),R2258)))</f>
        <v>Effectuez l’étape 1</v>
      </c>
      <c r="M2258" s="56" t="str">
        <f>IF(ISTEXT(overallRate),"Effectuez l’étape 1",IF(OR(COUNT($C2258,I2258)&lt;&gt;2,overallRate=0),0,IF(E2258="Yes",ROUND(MAX(IF($B2258="Non - avec lien de dépendance",0,MIN((0.75*I2258),847)),MIN(I2258,(0.75*$C2258),847)),2),S2258)))</f>
        <v>Effectuez l’étape 1</v>
      </c>
      <c r="N2258" s="56" t="str">
        <f>IF(ISTEXT(overallRate),"Effectuez l’étape 1",IF(OR(COUNT($C2258,J2258)&lt;&gt;2,overallRate=0),0,IF(F2258="Yes",ROUND(MAX(IF($B2258="Non - avec lien de dépendance",0,MIN((0.75*J2258),847)),MIN(J2258,(0.75*$C2258),847)),2),T2258)))</f>
        <v>Effectuez l’étape 1</v>
      </c>
      <c r="O2258" s="56" t="str">
        <f>IF(ISTEXT(overallRate),"Effectuez l’étape 1",IF(OR(COUNT($C2258,K2258)&lt;&gt;2,overallRate=0),0,IF(G2258="Yes",ROUND(MAX(IF($B2258="Non - avec lien de dépendance",0,MIN((0.75*K2258),847)),MIN(K2258,(0.75*$C2258),847)),2),U2258)))</f>
        <v>Effectuez l’étape 1</v>
      </c>
      <c r="P2258" s="3">
        <f t="shared" si="35"/>
        <v>0</v>
      </c>
      <c r="R2258" s="110" t="e">
        <f>IF(revenueReduction&gt;0.3,MAX(IF($B2258="Non - avec lien de dépendance",MIN(1129,H2258,$C2258)*overallRate,MIN(1129,H2258)*overallRate),ROUND(MAX(IF($B2258="Non - avec lien de dépendance",0,MIN((0.75*H2258),847)),MIN(H2258,(0.75*$C2258),847)),2)),IF($B2258="Non - avec lien de dépendance",MIN(1129,H2258,$C2258)*overallRate,MIN(1129,H2258)*overallRate))</f>
        <v>#VALUE!</v>
      </c>
      <c r="S2258" s="110" t="e">
        <f>IF(revenueReduction&gt;0.3,MAX(IF($B2258="Non - avec lien de dépendance",MIN(1129,I2258,$C2258)*overallRate,MIN(1129,I2258)*overallRate),ROUND(MAX(IF($B2258="Non - avec lien de dépendance",0,MIN((0.75*I2258),847)),MIN(I2258,(0.75*$C2258),847)),2)),IF($B2258="Non - avec lien de dépendance",MIN(1129,I2258,$C2258)*overallRate,MIN(1129,I2258)*overallRate))</f>
        <v>#VALUE!</v>
      </c>
      <c r="T2258" s="110" t="e">
        <f>IF(revenueReduction&gt;0.3,MAX(IF($B2258="Non - avec lien de dépendance",MIN(1129,J2258,$C2258)*overallRate,MIN(1129,J2258)*overallRate),ROUND(MAX(IF($B2258="Non - avec lien de dépendance",0,MIN((0.75*J2258),847)),MIN(J2258,(0.75*$C2258),847)),2)),IF($B2258="Non - avec lien de dépendance",MIN(1129,J2258,$C2258)*overallRate,MIN(1129,J2258)*overallRate))</f>
        <v>#VALUE!</v>
      </c>
      <c r="U2258" s="110" t="e">
        <f>IF(revenueReduction&gt;0.3,MAX(IF($B2258="Non - avec lien de dépendance",MIN(1129,K2258,$C2258)*overallRate,MIN(1129,K2258)*overallRate),ROUND(MAX(IF($B2258="Non - avec lien de dépendance",0,MIN((0.75*K2258),847)),MIN(K2258,(0.75*$C2258),847)),2)),IF($B2258="Non - avec lien de dépendance",MIN(1129,K2258,$C2258)*overallRate,MIN(1129,K2258)*overallRate))</f>
        <v>#VALUE!</v>
      </c>
    </row>
    <row r="2259" spans="12:21" x14ac:dyDescent="0.5">
      <c r="L2259" s="56" t="str">
        <f>IF(ISTEXT(overallRate),"Effectuez l’étape 1",IF(OR(COUNT($C2259,H2259)&lt;&gt;2,overallRate=0),0,IF(D2259="Oui",ROUND(MAX(IF($B2259="Non - avec lien de dépendance",0,MIN((0.75*H2259),847)),MIN(H2259,(0.75*$C2259),847)),2),R2259)))</f>
        <v>Effectuez l’étape 1</v>
      </c>
      <c r="M2259" s="56" t="str">
        <f>IF(ISTEXT(overallRate),"Effectuez l’étape 1",IF(OR(COUNT($C2259,I2259)&lt;&gt;2,overallRate=0),0,IF(E2259="Yes",ROUND(MAX(IF($B2259="Non - avec lien de dépendance",0,MIN((0.75*I2259),847)),MIN(I2259,(0.75*$C2259),847)),2),S2259)))</f>
        <v>Effectuez l’étape 1</v>
      </c>
      <c r="N2259" s="56" t="str">
        <f>IF(ISTEXT(overallRate),"Effectuez l’étape 1",IF(OR(COUNT($C2259,J2259)&lt;&gt;2,overallRate=0),0,IF(F2259="Yes",ROUND(MAX(IF($B2259="Non - avec lien de dépendance",0,MIN((0.75*J2259),847)),MIN(J2259,(0.75*$C2259),847)),2),T2259)))</f>
        <v>Effectuez l’étape 1</v>
      </c>
      <c r="O2259" s="56" t="str">
        <f>IF(ISTEXT(overallRate),"Effectuez l’étape 1",IF(OR(COUNT($C2259,K2259)&lt;&gt;2,overallRate=0),0,IF(G2259="Yes",ROUND(MAX(IF($B2259="Non - avec lien de dépendance",0,MIN((0.75*K2259),847)),MIN(K2259,(0.75*$C2259),847)),2),U2259)))</f>
        <v>Effectuez l’étape 1</v>
      </c>
      <c r="P2259" s="3">
        <f t="shared" si="35"/>
        <v>0</v>
      </c>
      <c r="R2259" s="110" t="e">
        <f>IF(revenueReduction&gt;0.3,MAX(IF($B2259="Non - avec lien de dépendance",MIN(1129,H2259,$C2259)*overallRate,MIN(1129,H2259)*overallRate),ROUND(MAX(IF($B2259="Non - avec lien de dépendance",0,MIN((0.75*H2259),847)),MIN(H2259,(0.75*$C2259),847)),2)),IF($B2259="Non - avec lien de dépendance",MIN(1129,H2259,$C2259)*overallRate,MIN(1129,H2259)*overallRate))</f>
        <v>#VALUE!</v>
      </c>
      <c r="S2259" s="110" t="e">
        <f>IF(revenueReduction&gt;0.3,MAX(IF($B2259="Non - avec lien de dépendance",MIN(1129,I2259,$C2259)*overallRate,MIN(1129,I2259)*overallRate),ROUND(MAX(IF($B2259="Non - avec lien de dépendance",0,MIN((0.75*I2259),847)),MIN(I2259,(0.75*$C2259),847)),2)),IF($B2259="Non - avec lien de dépendance",MIN(1129,I2259,$C2259)*overallRate,MIN(1129,I2259)*overallRate))</f>
        <v>#VALUE!</v>
      </c>
      <c r="T2259" s="110" t="e">
        <f>IF(revenueReduction&gt;0.3,MAX(IF($B2259="Non - avec lien de dépendance",MIN(1129,J2259,$C2259)*overallRate,MIN(1129,J2259)*overallRate),ROUND(MAX(IF($B2259="Non - avec lien de dépendance",0,MIN((0.75*J2259),847)),MIN(J2259,(0.75*$C2259),847)),2)),IF($B2259="Non - avec lien de dépendance",MIN(1129,J2259,$C2259)*overallRate,MIN(1129,J2259)*overallRate))</f>
        <v>#VALUE!</v>
      </c>
      <c r="U2259" s="110" t="e">
        <f>IF(revenueReduction&gt;0.3,MAX(IF($B2259="Non - avec lien de dépendance",MIN(1129,K2259,$C2259)*overallRate,MIN(1129,K2259)*overallRate),ROUND(MAX(IF($B2259="Non - avec lien de dépendance",0,MIN((0.75*K2259),847)),MIN(K2259,(0.75*$C2259),847)),2)),IF($B2259="Non - avec lien de dépendance",MIN(1129,K2259,$C2259)*overallRate,MIN(1129,K2259)*overallRate))</f>
        <v>#VALUE!</v>
      </c>
    </row>
    <row r="2260" spans="12:21" x14ac:dyDescent="0.5">
      <c r="L2260" s="56" t="str">
        <f>IF(ISTEXT(overallRate),"Effectuez l’étape 1",IF(OR(COUNT($C2260,H2260)&lt;&gt;2,overallRate=0),0,IF(D2260="Oui",ROUND(MAX(IF($B2260="Non - avec lien de dépendance",0,MIN((0.75*H2260),847)),MIN(H2260,(0.75*$C2260),847)),2),R2260)))</f>
        <v>Effectuez l’étape 1</v>
      </c>
      <c r="M2260" s="56" t="str">
        <f>IF(ISTEXT(overallRate),"Effectuez l’étape 1",IF(OR(COUNT($C2260,I2260)&lt;&gt;2,overallRate=0),0,IF(E2260="Yes",ROUND(MAX(IF($B2260="Non - avec lien de dépendance",0,MIN((0.75*I2260),847)),MIN(I2260,(0.75*$C2260),847)),2),S2260)))</f>
        <v>Effectuez l’étape 1</v>
      </c>
      <c r="N2260" s="56" t="str">
        <f>IF(ISTEXT(overallRate),"Effectuez l’étape 1",IF(OR(COUNT($C2260,J2260)&lt;&gt;2,overallRate=0),0,IF(F2260="Yes",ROUND(MAX(IF($B2260="Non - avec lien de dépendance",0,MIN((0.75*J2260),847)),MIN(J2260,(0.75*$C2260),847)),2),T2260)))</f>
        <v>Effectuez l’étape 1</v>
      </c>
      <c r="O2260" s="56" t="str">
        <f>IF(ISTEXT(overallRate),"Effectuez l’étape 1",IF(OR(COUNT($C2260,K2260)&lt;&gt;2,overallRate=0),0,IF(G2260="Yes",ROUND(MAX(IF($B2260="Non - avec lien de dépendance",0,MIN((0.75*K2260),847)),MIN(K2260,(0.75*$C2260),847)),2),U2260)))</f>
        <v>Effectuez l’étape 1</v>
      </c>
      <c r="P2260" s="3">
        <f t="shared" si="35"/>
        <v>0</v>
      </c>
      <c r="R2260" s="110" t="e">
        <f>IF(revenueReduction&gt;0.3,MAX(IF($B2260="Non - avec lien de dépendance",MIN(1129,H2260,$C2260)*overallRate,MIN(1129,H2260)*overallRate),ROUND(MAX(IF($B2260="Non - avec lien de dépendance",0,MIN((0.75*H2260),847)),MIN(H2260,(0.75*$C2260),847)),2)),IF($B2260="Non - avec lien de dépendance",MIN(1129,H2260,$C2260)*overallRate,MIN(1129,H2260)*overallRate))</f>
        <v>#VALUE!</v>
      </c>
      <c r="S2260" s="110" t="e">
        <f>IF(revenueReduction&gt;0.3,MAX(IF($B2260="Non - avec lien de dépendance",MIN(1129,I2260,$C2260)*overallRate,MIN(1129,I2260)*overallRate),ROUND(MAX(IF($B2260="Non - avec lien de dépendance",0,MIN((0.75*I2260),847)),MIN(I2260,(0.75*$C2260),847)),2)),IF($B2260="Non - avec lien de dépendance",MIN(1129,I2260,$C2260)*overallRate,MIN(1129,I2260)*overallRate))</f>
        <v>#VALUE!</v>
      </c>
      <c r="T2260" s="110" t="e">
        <f>IF(revenueReduction&gt;0.3,MAX(IF($B2260="Non - avec lien de dépendance",MIN(1129,J2260,$C2260)*overallRate,MIN(1129,J2260)*overallRate),ROUND(MAX(IF($B2260="Non - avec lien de dépendance",0,MIN((0.75*J2260),847)),MIN(J2260,(0.75*$C2260),847)),2)),IF($B2260="Non - avec lien de dépendance",MIN(1129,J2260,$C2260)*overallRate,MIN(1129,J2260)*overallRate))</f>
        <v>#VALUE!</v>
      </c>
      <c r="U2260" s="110" t="e">
        <f>IF(revenueReduction&gt;0.3,MAX(IF($B2260="Non - avec lien de dépendance",MIN(1129,K2260,$C2260)*overallRate,MIN(1129,K2260)*overallRate),ROUND(MAX(IF($B2260="Non - avec lien de dépendance",0,MIN((0.75*K2260),847)),MIN(K2260,(0.75*$C2260),847)),2)),IF($B2260="Non - avec lien de dépendance",MIN(1129,K2260,$C2260)*overallRate,MIN(1129,K2260)*overallRate))</f>
        <v>#VALUE!</v>
      </c>
    </row>
    <row r="2261" spans="12:21" x14ac:dyDescent="0.5">
      <c r="L2261" s="56" t="str">
        <f>IF(ISTEXT(overallRate),"Effectuez l’étape 1",IF(OR(COUNT($C2261,H2261)&lt;&gt;2,overallRate=0),0,IF(D2261="Oui",ROUND(MAX(IF($B2261="Non - avec lien de dépendance",0,MIN((0.75*H2261),847)),MIN(H2261,(0.75*$C2261),847)),2),R2261)))</f>
        <v>Effectuez l’étape 1</v>
      </c>
      <c r="M2261" s="56" t="str">
        <f>IF(ISTEXT(overallRate),"Effectuez l’étape 1",IF(OR(COUNT($C2261,I2261)&lt;&gt;2,overallRate=0),0,IF(E2261="Yes",ROUND(MAX(IF($B2261="Non - avec lien de dépendance",0,MIN((0.75*I2261),847)),MIN(I2261,(0.75*$C2261),847)),2),S2261)))</f>
        <v>Effectuez l’étape 1</v>
      </c>
      <c r="N2261" s="56" t="str">
        <f>IF(ISTEXT(overallRate),"Effectuez l’étape 1",IF(OR(COUNT($C2261,J2261)&lt;&gt;2,overallRate=0),0,IF(F2261="Yes",ROUND(MAX(IF($B2261="Non - avec lien de dépendance",0,MIN((0.75*J2261),847)),MIN(J2261,(0.75*$C2261),847)),2),T2261)))</f>
        <v>Effectuez l’étape 1</v>
      </c>
      <c r="O2261" s="56" t="str">
        <f>IF(ISTEXT(overallRate),"Effectuez l’étape 1",IF(OR(COUNT($C2261,K2261)&lt;&gt;2,overallRate=0),0,IF(G2261="Yes",ROUND(MAX(IF($B2261="Non - avec lien de dépendance",0,MIN((0.75*K2261),847)),MIN(K2261,(0.75*$C2261),847)),2),U2261)))</f>
        <v>Effectuez l’étape 1</v>
      </c>
      <c r="P2261" s="3">
        <f t="shared" si="35"/>
        <v>0</v>
      </c>
      <c r="R2261" s="110" t="e">
        <f>IF(revenueReduction&gt;0.3,MAX(IF($B2261="Non - avec lien de dépendance",MIN(1129,H2261,$C2261)*overallRate,MIN(1129,H2261)*overallRate),ROUND(MAX(IF($B2261="Non - avec lien de dépendance",0,MIN((0.75*H2261),847)),MIN(H2261,(0.75*$C2261),847)),2)),IF($B2261="Non - avec lien de dépendance",MIN(1129,H2261,$C2261)*overallRate,MIN(1129,H2261)*overallRate))</f>
        <v>#VALUE!</v>
      </c>
      <c r="S2261" s="110" t="e">
        <f>IF(revenueReduction&gt;0.3,MAX(IF($B2261="Non - avec lien de dépendance",MIN(1129,I2261,$C2261)*overallRate,MIN(1129,I2261)*overallRate),ROUND(MAX(IF($B2261="Non - avec lien de dépendance",0,MIN((0.75*I2261),847)),MIN(I2261,(0.75*$C2261),847)),2)),IF($B2261="Non - avec lien de dépendance",MIN(1129,I2261,$C2261)*overallRate,MIN(1129,I2261)*overallRate))</f>
        <v>#VALUE!</v>
      </c>
      <c r="T2261" s="110" t="e">
        <f>IF(revenueReduction&gt;0.3,MAX(IF($B2261="Non - avec lien de dépendance",MIN(1129,J2261,$C2261)*overallRate,MIN(1129,J2261)*overallRate),ROUND(MAX(IF($B2261="Non - avec lien de dépendance",0,MIN((0.75*J2261),847)),MIN(J2261,(0.75*$C2261),847)),2)),IF($B2261="Non - avec lien de dépendance",MIN(1129,J2261,$C2261)*overallRate,MIN(1129,J2261)*overallRate))</f>
        <v>#VALUE!</v>
      </c>
      <c r="U2261" s="110" t="e">
        <f>IF(revenueReduction&gt;0.3,MAX(IF($B2261="Non - avec lien de dépendance",MIN(1129,K2261,$C2261)*overallRate,MIN(1129,K2261)*overallRate),ROUND(MAX(IF($B2261="Non - avec lien de dépendance",0,MIN((0.75*K2261),847)),MIN(K2261,(0.75*$C2261),847)),2)),IF($B2261="Non - avec lien de dépendance",MIN(1129,K2261,$C2261)*overallRate,MIN(1129,K2261)*overallRate))</f>
        <v>#VALUE!</v>
      </c>
    </row>
    <row r="2262" spans="12:21" x14ac:dyDescent="0.5">
      <c r="L2262" s="56" t="str">
        <f>IF(ISTEXT(overallRate),"Effectuez l’étape 1",IF(OR(COUNT($C2262,H2262)&lt;&gt;2,overallRate=0),0,IF(D2262="Oui",ROUND(MAX(IF($B2262="Non - avec lien de dépendance",0,MIN((0.75*H2262),847)),MIN(H2262,(0.75*$C2262),847)),2),R2262)))</f>
        <v>Effectuez l’étape 1</v>
      </c>
      <c r="M2262" s="56" t="str">
        <f>IF(ISTEXT(overallRate),"Effectuez l’étape 1",IF(OR(COUNT($C2262,I2262)&lt;&gt;2,overallRate=0),0,IF(E2262="Yes",ROUND(MAX(IF($B2262="Non - avec lien de dépendance",0,MIN((0.75*I2262),847)),MIN(I2262,(0.75*$C2262),847)),2),S2262)))</f>
        <v>Effectuez l’étape 1</v>
      </c>
      <c r="N2262" s="56" t="str">
        <f>IF(ISTEXT(overallRate),"Effectuez l’étape 1",IF(OR(COUNT($C2262,J2262)&lt;&gt;2,overallRate=0),0,IF(F2262="Yes",ROUND(MAX(IF($B2262="Non - avec lien de dépendance",0,MIN((0.75*J2262),847)),MIN(J2262,(0.75*$C2262),847)),2),T2262)))</f>
        <v>Effectuez l’étape 1</v>
      </c>
      <c r="O2262" s="56" t="str">
        <f>IF(ISTEXT(overallRate),"Effectuez l’étape 1",IF(OR(COUNT($C2262,K2262)&lt;&gt;2,overallRate=0),0,IF(G2262="Yes",ROUND(MAX(IF($B2262="Non - avec lien de dépendance",0,MIN((0.75*K2262),847)),MIN(K2262,(0.75*$C2262),847)),2),U2262)))</f>
        <v>Effectuez l’étape 1</v>
      </c>
      <c r="P2262" s="3">
        <f t="shared" si="35"/>
        <v>0</v>
      </c>
      <c r="R2262" s="110" t="e">
        <f>IF(revenueReduction&gt;0.3,MAX(IF($B2262="Non - avec lien de dépendance",MIN(1129,H2262,$C2262)*overallRate,MIN(1129,H2262)*overallRate),ROUND(MAX(IF($B2262="Non - avec lien de dépendance",0,MIN((0.75*H2262),847)),MIN(H2262,(0.75*$C2262),847)),2)),IF($B2262="Non - avec lien de dépendance",MIN(1129,H2262,$C2262)*overallRate,MIN(1129,H2262)*overallRate))</f>
        <v>#VALUE!</v>
      </c>
      <c r="S2262" s="110" t="e">
        <f>IF(revenueReduction&gt;0.3,MAX(IF($B2262="Non - avec lien de dépendance",MIN(1129,I2262,$C2262)*overallRate,MIN(1129,I2262)*overallRate),ROUND(MAX(IF($B2262="Non - avec lien de dépendance",0,MIN((0.75*I2262),847)),MIN(I2262,(0.75*$C2262),847)),2)),IF($B2262="Non - avec lien de dépendance",MIN(1129,I2262,$C2262)*overallRate,MIN(1129,I2262)*overallRate))</f>
        <v>#VALUE!</v>
      </c>
      <c r="T2262" s="110" t="e">
        <f>IF(revenueReduction&gt;0.3,MAX(IF($B2262="Non - avec lien de dépendance",MIN(1129,J2262,$C2262)*overallRate,MIN(1129,J2262)*overallRate),ROUND(MAX(IF($B2262="Non - avec lien de dépendance",0,MIN((0.75*J2262),847)),MIN(J2262,(0.75*$C2262),847)),2)),IF($B2262="Non - avec lien de dépendance",MIN(1129,J2262,$C2262)*overallRate,MIN(1129,J2262)*overallRate))</f>
        <v>#VALUE!</v>
      </c>
      <c r="U2262" s="110" t="e">
        <f>IF(revenueReduction&gt;0.3,MAX(IF($B2262="Non - avec lien de dépendance",MIN(1129,K2262,$C2262)*overallRate,MIN(1129,K2262)*overallRate),ROUND(MAX(IF($B2262="Non - avec lien de dépendance",0,MIN((0.75*K2262),847)),MIN(K2262,(0.75*$C2262),847)),2)),IF($B2262="Non - avec lien de dépendance",MIN(1129,K2262,$C2262)*overallRate,MIN(1129,K2262)*overallRate))</f>
        <v>#VALUE!</v>
      </c>
    </row>
    <row r="2263" spans="12:21" x14ac:dyDescent="0.5">
      <c r="L2263" s="56" t="str">
        <f>IF(ISTEXT(overallRate),"Effectuez l’étape 1",IF(OR(COUNT($C2263,H2263)&lt;&gt;2,overallRate=0),0,IF(D2263="Oui",ROUND(MAX(IF($B2263="Non - avec lien de dépendance",0,MIN((0.75*H2263),847)),MIN(H2263,(0.75*$C2263),847)),2),R2263)))</f>
        <v>Effectuez l’étape 1</v>
      </c>
      <c r="M2263" s="56" t="str">
        <f>IF(ISTEXT(overallRate),"Effectuez l’étape 1",IF(OR(COUNT($C2263,I2263)&lt;&gt;2,overallRate=0),0,IF(E2263="Yes",ROUND(MAX(IF($B2263="Non - avec lien de dépendance",0,MIN((0.75*I2263),847)),MIN(I2263,(0.75*$C2263),847)),2),S2263)))</f>
        <v>Effectuez l’étape 1</v>
      </c>
      <c r="N2263" s="56" t="str">
        <f>IF(ISTEXT(overallRate),"Effectuez l’étape 1",IF(OR(COUNT($C2263,J2263)&lt;&gt;2,overallRate=0),0,IF(F2263="Yes",ROUND(MAX(IF($B2263="Non - avec lien de dépendance",0,MIN((0.75*J2263),847)),MIN(J2263,(0.75*$C2263),847)),2),T2263)))</f>
        <v>Effectuez l’étape 1</v>
      </c>
      <c r="O2263" s="56" t="str">
        <f>IF(ISTEXT(overallRate),"Effectuez l’étape 1",IF(OR(COUNT($C2263,K2263)&lt;&gt;2,overallRate=0),0,IF(G2263="Yes",ROUND(MAX(IF($B2263="Non - avec lien de dépendance",0,MIN((0.75*K2263),847)),MIN(K2263,(0.75*$C2263),847)),2),U2263)))</f>
        <v>Effectuez l’étape 1</v>
      </c>
      <c r="P2263" s="3">
        <f t="shared" si="35"/>
        <v>0</v>
      </c>
      <c r="R2263" s="110" t="e">
        <f>IF(revenueReduction&gt;0.3,MAX(IF($B2263="Non - avec lien de dépendance",MIN(1129,H2263,$C2263)*overallRate,MIN(1129,H2263)*overallRate),ROUND(MAX(IF($B2263="Non - avec lien de dépendance",0,MIN((0.75*H2263),847)),MIN(H2263,(0.75*$C2263),847)),2)),IF($B2263="Non - avec lien de dépendance",MIN(1129,H2263,$C2263)*overallRate,MIN(1129,H2263)*overallRate))</f>
        <v>#VALUE!</v>
      </c>
      <c r="S2263" s="110" t="e">
        <f>IF(revenueReduction&gt;0.3,MAX(IF($B2263="Non - avec lien de dépendance",MIN(1129,I2263,$C2263)*overallRate,MIN(1129,I2263)*overallRate),ROUND(MAX(IF($B2263="Non - avec lien de dépendance",0,MIN((0.75*I2263),847)),MIN(I2263,(0.75*$C2263),847)),2)),IF($B2263="Non - avec lien de dépendance",MIN(1129,I2263,$C2263)*overallRate,MIN(1129,I2263)*overallRate))</f>
        <v>#VALUE!</v>
      </c>
      <c r="T2263" s="110" t="e">
        <f>IF(revenueReduction&gt;0.3,MAX(IF($B2263="Non - avec lien de dépendance",MIN(1129,J2263,$C2263)*overallRate,MIN(1129,J2263)*overallRate),ROUND(MAX(IF($B2263="Non - avec lien de dépendance",0,MIN((0.75*J2263),847)),MIN(J2263,(0.75*$C2263),847)),2)),IF($B2263="Non - avec lien de dépendance",MIN(1129,J2263,$C2263)*overallRate,MIN(1129,J2263)*overallRate))</f>
        <v>#VALUE!</v>
      </c>
      <c r="U2263" s="110" t="e">
        <f>IF(revenueReduction&gt;0.3,MAX(IF($B2263="Non - avec lien de dépendance",MIN(1129,K2263,$C2263)*overallRate,MIN(1129,K2263)*overallRate),ROUND(MAX(IF($B2263="Non - avec lien de dépendance",0,MIN((0.75*K2263),847)),MIN(K2263,(0.75*$C2263),847)),2)),IF($B2263="Non - avec lien de dépendance",MIN(1129,K2263,$C2263)*overallRate,MIN(1129,K2263)*overallRate))</f>
        <v>#VALUE!</v>
      </c>
    </row>
    <row r="2264" spans="12:21" x14ac:dyDescent="0.5">
      <c r="L2264" s="56" t="str">
        <f>IF(ISTEXT(overallRate),"Effectuez l’étape 1",IF(OR(COUNT($C2264,H2264)&lt;&gt;2,overallRate=0),0,IF(D2264="Oui",ROUND(MAX(IF($B2264="Non - avec lien de dépendance",0,MIN((0.75*H2264),847)),MIN(H2264,(0.75*$C2264),847)),2),R2264)))</f>
        <v>Effectuez l’étape 1</v>
      </c>
      <c r="M2264" s="56" t="str">
        <f>IF(ISTEXT(overallRate),"Effectuez l’étape 1",IF(OR(COUNT($C2264,I2264)&lt;&gt;2,overallRate=0),0,IF(E2264="Yes",ROUND(MAX(IF($B2264="Non - avec lien de dépendance",0,MIN((0.75*I2264),847)),MIN(I2264,(0.75*$C2264),847)),2),S2264)))</f>
        <v>Effectuez l’étape 1</v>
      </c>
      <c r="N2264" s="56" t="str">
        <f>IF(ISTEXT(overallRate),"Effectuez l’étape 1",IF(OR(COUNT($C2264,J2264)&lt;&gt;2,overallRate=0),0,IF(F2264="Yes",ROUND(MAX(IF($B2264="Non - avec lien de dépendance",0,MIN((0.75*J2264),847)),MIN(J2264,(0.75*$C2264),847)),2),T2264)))</f>
        <v>Effectuez l’étape 1</v>
      </c>
      <c r="O2264" s="56" t="str">
        <f>IF(ISTEXT(overallRate),"Effectuez l’étape 1",IF(OR(COUNT($C2264,K2264)&lt;&gt;2,overallRate=0),0,IF(G2264="Yes",ROUND(MAX(IF($B2264="Non - avec lien de dépendance",0,MIN((0.75*K2264),847)),MIN(K2264,(0.75*$C2264),847)),2),U2264)))</f>
        <v>Effectuez l’étape 1</v>
      </c>
      <c r="P2264" s="3">
        <f t="shared" si="35"/>
        <v>0</v>
      </c>
      <c r="R2264" s="110" t="e">
        <f>IF(revenueReduction&gt;0.3,MAX(IF($B2264="Non - avec lien de dépendance",MIN(1129,H2264,$C2264)*overallRate,MIN(1129,H2264)*overallRate),ROUND(MAX(IF($B2264="Non - avec lien de dépendance",0,MIN((0.75*H2264),847)),MIN(H2264,(0.75*$C2264),847)),2)),IF($B2264="Non - avec lien de dépendance",MIN(1129,H2264,$C2264)*overallRate,MIN(1129,H2264)*overallRate))</f>
        <v>#VALUE!</v>
      </c>
      <c r="S2264" s="110" t="e">
        <f>IF(revenueReduction&gt;0.3,MAX(IF($B2264="Non - avec lien de dépendance",MIN(1129,I2264,$C2264)*overallRate,MIN(1129,I2264)*overallRate),ROUND(MAX(IF($B2264="Non - avec lien de dépendance",0,MIN((0.75*I2264),847)),MIN(I2264,(0.75*$C2264),847)),2)),IF($B2264="Non - avec lien de dépendance",MIN(1129,I2264,$C2264)*overallRate,MIN(1129,I2264)*overallRate))</f>
        <v>#VALUE!</v>
      </c>
      <c r="T2264" s="110" t="e">
        <f>IF(revenueReduction&gt;0.3,MAX(IF($B2264="Non - avec lien de dépendance",MIN(1129,J2264,$C2264)*overallRate,MIN(1129,J2264)*overallRate),ROUND(MAX(IF($B2264="Non - avec lien de dépendance",0,MIN((0.75*J2264),847)),MIN(J2264,(0.75*$C2264),847)),2)),IF($B2264="Non - avec lien de dépendance",MIN(1129,J2264,$C2264)*overallRate,MIN(1129,J2264)*overallRate))</f>
        <v>#VALUE!</v>
      </c>
      <c r="U2264" s="110" t="e">
        <f>IF(revenueReduction&gt;0.3,MAX(IF($B2264="Non - avec lien de dépendance",MIN(1129,K2264,$C2264)*overallRate,MIN(1129,K2264)*overallRate),ROUND(MAX(IF($B2264="Non - avec lien de dépendance",0,MIN((0.75*K2264),847)),MIN(K2264,(0.75*$C2264),847)),2)),IF($B2264="Non - avec lien de dépendance",MIN(1129,K2264,$C2264)*overallRate,MIN(1129,K2264)*overallRate))</f>
        <v>#VALUE!</v>
      </c>
    </row>
    <row r="2265" spans="12:21" x14ac:dyDescent="0.5">
      <c r="L2265" s="56" t="str">
        <f>IF(ISTEXT(overallRate),"Effectuez l’étape 1",IF(OR(COUNT($C2265,H2265)&lt;&gt;2,overallRate=0),0,IF(D2265="Oui",ROUND(MAX(IF($B2265="Non - avec lien de dépendance",0,MIN((0.75*H2265),847)),MIN(H2265,(0.75*$C2265),847)),2),R2265)))</f>
        <v>Effectuez l’étape 1</v>
      </c>
      <c r="M2265" s="56" t="str">
        <f>IF(ISTEXT(overallRate),"Effectuez l’étape 1",IF(OR(COUNT($C2265,I2265)&lt;&gt;2,overallRate=0),0,IF(E2265="Yes",ROUND(MAX(IF($B2265="Non - avec lien de dépendance",0,MIN((0.75*I2265),847)),MIN(I2265,(0.75*$C2265),847)),2),S2265)))</f>
        <v>Effectuez l’étape 1</v>
      </c>
      <c r="N2265" s="56" t="str">
        <f>IF(ISTEXT(overallRate),"Effectuez l’étape 1",IF(OR(COUNT($C2265,J2265)&lt;&gt;2,overallRate=0),0,IF(F2265="Yes",ROUND(MAX(IF($B2265="Non - avec lien de dépendance",0,MIN((0.75*J2265),847)),MIN(J2265,(0.75*$C2265),847)),2),T2265)))</f>
        <v>Effectuez l’étape 1</v>
      </c>
      <c r="O2265" s="56" t="str">
        <f>IF(ISTEXT(overallRate),"Effectuez l’étape 1",IF(OR(COUNT($C2265,K2265)&lt;&gt;2,overallRate=0),0,IF(G2265="Yes",ROUND(MAX(IF($B2265="Non - avec lien de dépendance",0,MIN((0.75*K2265),847)),MIN(K2265,(0.75*$C2265),847)),2),U2265)))</f>
        <v>Effectuez l’étape 1</v>
      </c>
      <c r="P2265" s="3">
        <f t="shared" si="35"/>
        <v>0</v>
      </c>
      <c r="R2265" s="110" t="e">
        <f>IF(revenueReduction&gt;0.3,MAX(IF($B2265="Non - avec lien de dépendance",MIN(1129,H2265,$C2265)*overallRate,MIN(1129,H2265)*overallRate),ROUND(MAX(IF($B2265="Non - avec lien de dépendance",0,MIN((0.75*H2265),847)),MIN(H2265,(0.75*$C2265),847)),2)),IF($B2265="Non - avec lien de dépendance",MIN(1129,H2265,$C2265)*overallRate,MIN(1129,H2265)*overallRate))</f>
        <v>#VALUE!</v>
      </c>
      <c r="S2265" s="110" t="e">
        <f>IF(revenueReduction&gt;0.3,MAX(IF($B2265="Non - avec lien de dépendance",MIN(1129,I2265,$C2265)*overallRate,MIN(1129,I2265)*overallRate),ROUND(MAX(IF($B2265="Non - avec lien de dépendance",0,MIN((0.75*I2265),847)),MIN(I2265,(0.75*$C2265),847)),2)),IF($B2265="Non - avec lien de dépendance",MIN(1129,I2265,$C2265)*overallRate,MIN(1129,I2265)*overallRate))</f>
        <v>#VALUE!</v>
      </c>
      <c r="T2265" s="110" t="e">
        <f>IF(revenueReduction&gt;0.3,MAX(IF($B2265="Non - avec lien de dépendance",MIN(1129,J2265,$C2265)*overallRate,MIN(1129,J2265)*overallRate),ROUND(MAX(IF($B2265="Non - avec lien de dépendance",0,MIN((0.75*J2265),847)),MIN(J2265,(0.75*$C2265),847)),2)),IF($B2265="Non - avec lien de dépendance",MIN(1129,J2265,$C2265)*overallRate,MIN(1129,J2265)*overallRate))</f>
        <v>#VALUE!</v>
      </c>
      <c r="U2265" s="110" t="e">
        <f>IF(revenueReduction&gt;0.3,MAX(IF($B2265="Non - avec lien de dépendance",MIN(1129,K2265,$C2265)*overallRate,MIN(1129,K2265)*overallRate),ROUND(MAX(IF($B2265="Non - avec lien de dépendance",0,MIN((0.75*K2265),847)),MIN(K2265,(0.75*$C2265),847)),2)),IF($B2265="Non - avec lien de dépendance",MIN(1129,K2265,$C2265)*overallRate,MIN(1129,K2265)*overallRate))</f>
        <v>#VALUE!</v>
      </c>
    </row>
    <row r="2266" spans="12:21" x14ac:dyDescent="0.5">
      <c r="L2266" s="56" t="str">
        <f>IF(ISTEXT(overallRate),"Effectuez l’étape 1",IF(OR(COUNT($C2266,H2266)&lt;&gt;2,overallRate=0),0,IF(D2266="Oui",ROUND(MAX(IF($B2266="Non - avec lien de dépendance",0,MIN((0.75*H2266),847)),MIN(H2266,(0.75*$C2266),847)),2),R2266)))</f>
        <v>Effectuez l’étape 1</v>
      </c>
      <c r="M2266" s="56" t="str">
        <f>IF(ISTEXT(overallRate),"Effectuez l’étape 1",IF(OR(COUNT($C2266,I2266)&lt;&gt;2,overallRate=0),0,IF(E2266="Yes",ROUND(MAX(IF($B2266="Non - avec lien de dépendance",0,MIN((0.75*I2266),847)),MIN(I2266,(0.75*$C2266),847)),2),S2266)))</f>
        <v>Effectuez l’étape 1</v>
      </c>
      <c r="N2266" s="56" t="str">
        <f>IF(ISTEXT(overallRate),"Effectuez l’étape 1",IF(OR(COUNT($C2266,J2266)&lt;&gt;2,overallRate=0),0,IF(F2266="Yes",ROUND(MAX(IF($B2266="Non - avec lien de dépendance",0,MIN((0.75*J2266),847)),MIN(J2266,(0.75*$C2266),847)),2),T2266)))</f>
        <v>Effectuez l’étape 1</v>
      </c>
      <c r="O2266" s="56" t="str">
        <f>IF(ISTEXT(overallRate),"Effectuez l’étape 1",IF(OR(COUNT($C2266,K2266)&lt;&gt;2,overallRate=0),0,IF(G2266="Yes",ROUND(MAX(IF($B2266="Non - avec lien de dépendance",0,MIN((0.75*K2266),847)),MIN(K2266,(0.75*$C2266),847)),2),U2266)))</f>
        <v>Effectuez l’étape 1</v>
      </c>
      <c r="P2266" s="3">
        <f t="shared" si="35"/>
        <v>0</v>
      </c>
      <c r="R2266" s="110" t="e">
        <f>IF(revenueReduction&gt;0.3,MAX(IF($B2266="Non - avec lien de dépendance",MIN(1129,H2266,$C2266)*overallRate,MIN(1129,H2266)*overallRate),ROUND(MAX(IF($B2266="Non - avec lien de dépendance",0,MIN((0.75*H2266),847)),MIN(H2266,(0.75*$C2266),847)),2)),IF($B2266="Non - avec lien de dépendance",MIN(1129,H2266,$C2266)*overallRate,MIN(1129,H2266)*overallRate))</f>
        <v>#VALUE!</v>
      </c>
      <c r="S2266" s="110" t="e">
        <f>IF(revenueReduction&gt;0.3,MAX(IF($B2266="Non - avec lien de dépendance",MIN(1129,I2266,$C2266)*overallRate,MIN(1129,I2266)*overallRate),ROUND(MAX(IF($B2266="Non - avec lien de dépendance",0,MIN((0.75*I2266),847)),MIN(I2266,(0.75*$C2266),847)),2)),IF($B2266="Non - avec lien de dépendance",MIN(1129,I2266,$C2266)*overallRate,MIN(1129,I2266)*overallRate))</f>
        <v>#VALUE!</v>
      </c>
      <c r="T2266" s="110" t="e">
        <f>IF(revenueReduction&gt;0.3,MAX(IF($B2266="Non - avec lien de dépendance",MIN(1129,J2266,$C2266)*overallRate,MIN(1129,J2266)*overallRate),ROUND(MAX(IF($B2266="Non - avec lien de dépendance",0,MIN((0.75*J2266),847)),MIN(J2266,(0.75*$C2266),847)),2)),IF($B2266="Non - avec lien de dépendance",MIN(1129,J2266,$C2266)*overallRate,MIN(1129,J2266)*overallRate))</f>
        <v>#VALUE!</v>
      </c>
      <c r="U2266" s="110" t="e">
        <f>IF(revenueReduction&gt;0.3,MAX(IF($B2266="Non - avec lien de dépendance",MIN(1129,K2266,$C2266)*overallRate,MIN(1129,K2266)*overallRate),ROUND(MAX(IF($B2266="Non - avec lien de dépendance",0,MIN((0.75*K2266),847)),MIN(K2266,(0.75*$C2266),847)),2)),IF($B2266="Non - avec lien de dépendance",MIN(1129,K2266,$C2266)*overallRate,MIN(1129,K2266)*overallRate))</f>
        <v>#VALUE!</v>
      </c>
    </row>
    <row r="2267" spans="12:21" x14ac:dyDescent="0.5">
      <c r="L2267" s="56" t="str">
        <f>IF(ISTEXT(overallRate),"Effectuez l’étape 1",IF(OR(COUNT($C2267,H2267)&lt;&gt;2,overallRate=0),0,IF(D2267="Oui",ROUND(MAX(IF($B2267="Non - avec lien de dépendance",0,MIN((0.75*H2267),847)),MIN(H2267,(0.75*$C2267),847)),2),R2267)))</f>
        <v>Effectuez l’étape 1</v>
      </c>
      <c r="M2267" s="56" t="str">
        <f>IF(ISTEXT(overallRate),"Effectuez l’étape 1",IF(OR(COUNT($C2267,I2267)&lt;&gt;2,overallRate=0),0,IF(E2267="Yes",ROUND(MAX(IF($B2267="Non - avec lien de dépendance",0,MIN((0.75*I2267),847)),MIN(I2267,(0.75*$C2267),847)),2),S2267)))</f>
        <v>Effectuez l’étape 1</v>
      </c>
      <c r="N2267" s="56" t="str">
        <f>IF(ISTEXT(overallRate),"Effectuez l’étape 1",IF(OR(COUNT($C2267,J2267)&lt;&gt;2,overallRate=0),0,IF(F2267="Yes",ROUND(MAX(IF($B2267="Non - avec lien de dépendance",0,MIN((0.75*J2267),847)),MIN(J2267,(0.75*$C2267),847)),2),T2267)))</f>
        <v>Effectuez l’étape 1</v>
      </c>
      <c r="O2267" s="56" t="str">
        <f>IF(ISTEXT(overallRate),"Effectuez l’étape 1",IF(OR(COUNT($C2267,K2267)&lt;&gt;2,overallRate=0),0,IF(G2267="Yes",ROUND(MAX(IF($B2267="Non - avec lien de dépendance",0,MIN((0.75*K2267),847)),MIN(K2267,(0.75*$C2267),847)),2),U2267)))</f>
        <v>Effectuez l’étape 1</v>
      </c>
      <c r="P2267" s="3">
        <f t="shared" si="35"/>
        <v>0</v>
      </c>
      <c r="R2267" s="110" t="e">
        <f>IF(revenueReduction&gt;0.3,MAX(IF($B2267="Non - avec lien de dépendance",MIN(1129,H2267,$C2267)*overallRate,MIN(1129,H2267)*overallRate),ROUND(MAX(IF($B2267="Non - avec lien de dépendance",0,MIN((0.75*H2267),847)),MIN(H2267,(0.75*$C2267),847)),2)),IF($B2267="Non - avec lien de dépendance",MIN(1129,H2267,$C2267)*overallRate,MIN(1129,H2267)*overallRate))</f>
        <v>#VALUE!</v>
      </c>
      <c r="S2267" s="110" t="e">
        <f>IF(revenueReduction&gt;0.3,MAX(IF($B2267="Non - avec lien de dépendance",MIN(1129,I2267,$C2267)*overallRate,MIN(1129,I2267)*overallRate),ROUND(MAX(IF($B2267="Non - avec lien de dépendance",0,MIN((0.75*I2267),847)),MIN(I2267,(0.75*$C2267),847)),2)),IF($B2267="Non - avec lien de dépendance",MIN(1129,I2267,$C2267)*overallRate,MIN(1129,I2267)*overallRate))</f>
        <v>#VALUE!</v>
      </c>
      <c r="T2267" s="110" t="e">
        <f>IF(revenueReduction&gt;0.3,MAX(IF($B2267="Non - avec lien de dépendance",MIN(1129,J2267,$C2267)*overallRate,MIN(1129,J2267)*overallRate),ROUND(MAX(IF($B2267="Non - avec lien de dépendance",0,MIN((0.75*J2267),847)),MIN(J2267,(0.75*$C2267),847)),2)),IF($B2267="Non - avec lien de dépendance",MIN(1129,J2267,$C2267)*overallRate,MIN(1129,J2267)*overallRate))</f>
        <v>#VALUE!</v>
      </c>
      <c r="U2267" s="110" t="e">
        <f>IF(revenueReduction&gt;0.3,MAX(IF($B2267="Non - avec lien de dépendance",MIN(1129,K2267,$C2267)*overallRate,MIN(1129,K2267)*overallRate),ROUND(MAX(IF($B2267="Non - avec lien de dépendance",0,MIN((0.75*K2267),847)),MIN(K2267,(0.75*$C2267),847)),2)),IF($B2267="Non - avec lien de dépendance",MIN(1129,K2267,$C2267)*overallRate,MIN(1129,K2267)*overallRate))</f>
        <v>#VALUE!</v>
      </c>
    </row>
    <row r="2268" spans="12:21" x14ac:dyDescent="0.5">
      <c r="L2268" s="56" t="str">
        <f>IF(ISTEXT(overallRate),"Effectuez l’étape 1",IF(OR(COUNT($C2268,H2268)&lt;&gt;2,overallRate=0),0,IF(D2268="Oui",ROUND(MAX(IF($B2268="Non - avec lien de dépendance",0,MIN((0.75*H2268),847)),MIN(H2268,(0.75*$C2268),847)),2),R2268)))</f>
        <v>Effectuez l’étape 1</v>
      </c>
      <c r="M2268" s="56" t="str">
        <f>IF(ISTEXT(overallRate),"Effectuez l’étape 1",IF(OR(COUNT($C2268,I2268)&lt;&gt;2,overallRate=0),0,IF(E2268="Yes",ROUND(MAX(IF($B2268="Non - avec lien de dépendance",0,MIN((0.75*I2268),847)),MIN(I2268,(0.75*$C2268),847)),2),S2268)))</f>
        <v>Effectuez l’étape 1</v>
      </c>
      <c r="N2268" s="56" t="str">
        <f>IF(ISTEXT(overallRate),"Effectuez l’étape 1",IF(OR(COUNT($C2268,J2268)&lt;&gt;2,overallRate=0),0,IF(F2268="Yes",ROUND(MAX(IF($B2268="Non - avec lien de dépendance",0,MIN((0.75*J2268),847)),MIN(J2268,(0.75*$C2268),847)),2),T2268)))</f>
        <v>Effectuez l’étape 1</v>
      </c>
      <c r="O2268" s="56" t="str">
        <f>IF(ISTEXT(overallRate),"Effectuez l’étape 1",IF(OR(COUNT($C2268,K2268)&lt;&gt;2,overallRate=0),0,IF(G2268="Yes",ROUND(MAX(IF($B2268="Non - avec lien de dépendance",0,MIN((0.75*K2268),847)),MIN(K2268,(0.75*$C2268),847)),2),U2268)))</f>
        <v>Effectuez l’étape 1</v>
      </c>
      <c r="P2268" s="3">
        <f t="shared" si="35"/>
        <v>0</v>
      </c>
      <c r="R2268" s="110" t="e">
        <f>IF(revenueReduction&gt;0.3,MAX(IF($B2268="Non - avec lien de dépendance",MIN(1129,H2268,$C2268)*overallRate,MIN(1129,H2268)*overallRate),ROUND(MAX(IF($B2268="Non - avec lien de dépendance",0,MIN((0.75*H2268),847)),MIN(H2268,(0.75*$C2268),847)),2)),IF($B2268="Non - avec lien de dépendance",MIN(1129,H2268,$C2268)*overallRate,MIN(1129,H2268)*overallRate))</f>
        <v>#VALUE!</v>
      </c>
      <c r="S2268" s="110" t="e">
        <f>IF(revenueReduction&gt;0.3,MAX(IF($B2268="Non - avec lien de dépendance",MIN(1129,I2268,$C2268)*overallRate,MIN(1129,I2268)*overallRate),ROUND(MAX(IF($B2268="Non - avec lien de dépendance",0,MIN((0.75*I2268),847)),MIN(I2268,(0.75*$C2268),847)),2)),IF($B2268="Non - avec lien de dépendance",MIN(1129,I2268,$C2268)*overallRate,MIN(1129,I2268)*overallRate))</f>
        <v>#VALUE!</v>
      </c>
      <c r="T2268" s="110" t="e">
        <f>IF(revenueReduction&gt;0.3,MAX(IF($B2268="Non - avec lien de dépendance",MIN(1129,J2268,$C2268)*overallRate,MIN(1129,J2268)*overallRate),ROUND(MAX(IF($B2268="Non - avec lien de dépendance",0,MIN((0.75*J2268),847)),MIN(J2268,(0.75*$C2268),847)),2)),IF($B2268="Non - avec lien de dépendance",MIN(1129,J2268,$C2268)*overallRate,MIN(1129,J2268)*overallRate))</f>
        <v>#VALUE!</v>
      </c>
      <c r="U2268" s="110" t="e">
        <f>IF(revenueReduction&gt;0.3,MAX(IF($B2268="Non - avec lien de dépendance",MIN(1129,K2268,$C2268)*overallRate,MIN(1129,K2268)*overallRate),ROUND(MAX(IF($B2268="Non - avec lien de dépendance",0,MIN((0.75*K2268),847)),MIN(K2268,(0.75*$C2268),847)),2)),IF($B2268="Non - avec lien de dépendance",MIN(1129,K2268,$C2268)*overallRate,MIN(1129,K2268)*overallRate))</f>
        <v>#VALUE!</v>
      </c>
    </row>
    <row r="2269" spans="12:21" x14ac:dyDescent="0.5">
      <c r="L2269" s="56" t="str">
        <f>IF(ISTEXT(overallRate),"Effectuez l’étape 1",IF(OR(COUNT($C2269,H2269)&lt;&gt;2,overallRate=0),0,IF(D2269="Oui",ROUND(MAX(IF($B2269="Non - avec lien de dépendance",0,MIN((0.75*H2269),847)),MIN(H2269,(0.75*$C2269),847)),2),R2269)))</f>
        <v>Effectuez l’étape 1</v>
      </c>
      <c r="M2269" s="56" t="str">
        <f>IF(ISTEXT(overallRate),"Effectuez l’étape 1",IF(OR(COUNT($C2269,I2269)&lt;&gt;2,overallRate=0),0,IF(E2269="Yes",ROUND(MAX(IF($B2269="Non - avec lien de dépendance",0,MIN((0.75*I2269),847)),MIN(I2269,(0.75*$C2269),847)),2),S2269)))</f>
        <v>Effectuez l’étape 1</v>
      </c>
      <c r="N2269" s="56" t="str">
        <f>IF(ISTEXT(overallRate),"Effectuez l’étape 1",IF(OR(COUNT($C2269,J2269)&lt;&gt;2,overallRate=0),0,IF(F2269="Yes",ROUND(MAX(IF($B2269="Non - avec lien de dépendance",0,MIN((0.75*J2269),847)),MIN(J2269,(0.75*$C2269),847)),2),T2269)))</f>
        <v>Effectuez l’étape 1</v>
      </c>
      <c r="O2269" s="56" t="str">
        <f>IF(ISTEXT(overallRate),"Effectuez l’étape 1",IF(OR(COUNT($C2269,K2269)&lt;&gt;2,overallRate=0),0,IF(G2269="Yes",ROUND(MAX(IF($B2269="Non - avec lien de dépendance",0,MIN((0.75*K2269),847)),MIN(K2269,(0.75*$C2269),847)),2),U2269)))</f>
        <v>Effectuez l’étape 1</v>
      </c>
      <c r="P2269" s="3">
        <f t="shared" si="35"/>
        <v>0</v>
      </c>
      <c r="R2269" s="110" t="e">
        <f>IF(revenueReduction&gt;0.3,MAX(IF($B2269="Non - avec lien de dépendance",MIN(1129,H2269,$C2269)*overallRate,MIN(1129,H2269)*overallRate),ROUND(MAX(IF($B2269="Non - avec lien de dépendance",0,MIN((0.75*H2269),847)),MIN(H2269,(0.75*$C2269),847)),2)),IF($B2269="Non - avec lien de dépendance",MIN(1129,H2269,$C2269)*overallRate,MIN(1129,H2269)*overallRate))</f>
        <v>#VALUE!</v>
      </c>
      <c r="S2269" s="110" t="e">
        <f>IF(revenueReduction&gt;0.3,MAX(IF($B2269="Non - avec lien de dépendance",MIN(1129,I2269,$C2269)*overallRate,MIN(1129,I2269)*overallRate),ROUND(MAX(IF($B2269="Non - avec lien de dépendance",0,MIN((0.75*I2269),847)),MIN(I2269,(0.75*$C2269),847)),2)),IF($B2269="Non - avec lien de dépendance",MIN(1129,I2269,$C2269)*overallRate,MIN(1129,I2269)*overallRate))</f>
        <v>#VALUE!</v>
      </c>
      <c r="T2269" s="110" t="e">
        <f>IF(revenueReduction&gt;0.3,MAX(IF($B2269="Non - avec lien de dépendance",MIN(1129,J2269,$C2269)*overallRate,MIN(1129,J2269)*overallRate),ROUND(MAX(IF($B2269="Non - avec lien de dépendance",0,MIN((0.75*J2269),847)),MIN(J2269,(0.75*$C2269),847)),2)),IF($B2269="Non - avec lien de dépendance",MIN(1129,J2269,$C2269)*overallRate,MIN(1129,J2269)*overallRate))</f>
        <v>#VALUE!</v>
      </c>
      <c r="U2269" s="110" t="e">
        <f>IF(revenueReduction&gt;0.3,MAX(IF($B2269="Non - avec lien de dépendance",MIN(1129,K2269,$C2269)*overallRate,MIN(1129,K2269)*overallRate),ROUND(MAX(IF($B2269="Non - avec lien de dépendance",0,MIN((0.75*K2269),847)),MIN(K2269,(0.75*$C2269),847)),2)),IF($B2269="Non - avec lien de dépendance",MIN(1129,K2269,$C2269)*overallRate,MIN(1129,K2269)*overallRate))</f>
        <v>#VALUE!</v>
      </c>
    </row>
    <row r="2270" spans="12:21" x14ac:dyDescent="0.5">
      <c r="L2270" s="56" t="str">
        <f>IF(ISTEXT(overallRate),"Effectuez l’étape 1",IF(OR(COUNT($C2270,H2270)&lt;&gt;2,overallRate=0),0,IF(D2270="Oui",ROUND(MAX(IF($B2270="Non - avec lien de dépendance",0,MIN((0.75*H2270),847)),MIN(H2270,(0.75*$C2270),847)),2),R2270)))</f>
        <v>Effectuez l’étape 1</v>
      </c>
      <c r="M2270" s="56" t="str">
        <f>IF(ISTEXT(overallRate),"Effectuez l’étape 1",IF(OR(COUNT($C2270,I2270)&lt;&gt;2,overallRate=0),0,IF(E2270="Yes",ROUND(MAX(IF($B2270="Non - avec lien de dépendance",0,MIN((0.75*I2270),847)),MIN(I2270,(0.75*$C2270),847)),2),S2270)))</f>
        <v>Effectuez l’étape 1</v>
      </c>
      <c r="N2270" s="56" t="str">
        <f>IF(ISTEXT(overallRate),"Effectuez l’étape 1",IF(OR(COUNT($C2270,J2270)&lt;&gt;2,overallRate=0),0,IF(F2270="Yes",ROUND(MAX(IF($B2270="Non - avec lien de dépendance",0,MIN((0.75*J2270),847)),MIN(J2270,(0.75*$C2270),847)),2),T2270)))</f>
        <v>Effectuez l’étape 1</v>
      </c>
      <c r="O2270" s="56" t="str">
        <f>IF(ISTEXT(overallRate),"Effectuez l’étape 1",IF(OR(COUNT($C2270,K2270)&lt;&gt;2,overallRate=0),0,IF(G2270="Yes",ROUND(MAX(IF($B2270="Non - avec lien de dépendance",0,MIN((0.75*K2270),847)),MIN(K2270,(0.75*$C2270),847)),2),U2270)))</f>
        <v>Effectuez l’étape 1</v>
      </c>
      <c r="P2270" s="3">
        <f t="shared" si="35"/>
        <v>0</v>
      </c>
      <c r="R2270" s="110" t="e">
        <f>IF(revenueReduction&gt;0.3,MAX(IF($B2270="Non - avec lien de dépendance",MIN(1129,H2270,$C2270)*overallRate,MIN(1129,H2270)*overallRate),ROUND(MAX(IF($B2270="Non - avec lien de dépendance",0,MIN((0.75*H2270),847)),MIN(H2270,(0.75*$C2270),847)),2)),IF($B2270="Non - avec lien de dépendance",MIN(1129,H2270,$C2270)*overallRate,MIN(1129,H2270)*overallRate))</f>
        <v>#VALUE!</v>
      </c>
      <c r="S2270" s="110" t="e">
        <f>IF(revenueReduction&gt;0.3,MAX(IF($B2270="Non - avec lien de dépendance",MIN(1129,I2270,$C2270)*overallRate,MIN(1129,I2270)*overallRate),ROUND(MAX(IF($B2270="Non - avec lien de dépendance",0,MIN((0.75*I2270),847)),MIN(I2270,(0.75*$C2270),847)),2)),IF($B2270="Non - avec lien de dépendance",MIN(1129,I2270,$C2270)*overallRate,MIN(1129,I2270)*overallRate))</f>
        <v>#VALUE!</v>
      </c>
      <c r="T2270" s="110" t="e">
        <f>IF(revenueReduction&gt;0.3,MAX(IF($B2270="Non - avec lien de dépendance",MIN(1129,J2270,$C2270)*overallRate,MIN(1129,J2270)*overallRate),ROUND(MAX(IF($B2270="Non - avec lien de dépendance",0,MIN((0.75*J2270),847)),MIN(J2270,(0.75*$C2270),847)),2)),IF($B2270="Non - avec lien de dépendance",MIN(1129,J2270,$C2270)*overallRate,MIN(1129,J2270)*overallRate))</f>
        <v>#VALUE!</v>
      </c>
      <c r="U2270" s="110" t="e">
        <f>IF(revenueReduction&gt;0.3,MAX(IF($B2270="Non - avec lien de dépendance",MIN(1129,K2270,$C2270)*overallRate,MIN(1129,K2270)*overallRate),ROUND(MAX(IF($B2270="Non - avec lien de dépendance",0,MIN((0.75*K2270),847)),MIN(K2270,(0.75*$C2270),847)),2)),IF($B2270="Non - avec lien de dépendance",MIN(1129,K2270,$C2270)*overallRate,MIN(1129,K2270)*overallRate))</f>
        <v>#VALUE!</v>
      </c>
    </row>
    <row r="2271" spans="12:21" x14ac:dyDescent="0.5">
      <c r="L2271" s="56" t="str">
        <f>IF(ISTEXT(overallRate),"Effectuez l’étape 1",IF(OR(COUNT($C2271,H2271)&lt;&gt;2,overallRate=0),0,IF(D2271="Oui",ROUND(MAX(IF($B2271="Non - avec lien de dépendance",0,MIN((0.75*H2271),847)),MIN(H2271,(0.75*$C2271),847)),2),R2271)))</f>
        <v>Effectuez l’étape 1</v>
      </c>
      <c r="M2271" s="56" t="str">
        <f>IF(ISTEXT(overallRate),"Effectuez l’étape 1",IF(OR(COUNT($C2271,I2271)&lt;&gt;2,overallRate=0),0,IF(E2271="Yes",ROUND(MAX(IF($B2271="Non - avec lien de dépendance",0,MIN((0.75*I2271),847)),MIN(I2271,(0.75*$C2271),847)),2),S2271)))</f>
        <v>Effectuez l’étape 1</v>
      </c>
      <c r="N2271" s="56" t="str">
        <f>IF(ISTEXT(overallRate),"Effectuez l’étape 1",IF(OR(COUNT($C2271,J2271)&lt;&gt;2,overallRate=0),0,IF(F2271="Yes",ROUND(MAX(IF($B2271="Non - avec lien de dépendance",0,MIN((0.75*J2271),847)),MIN(J2271,(0.75*$C2271),847)),2),T2271)))</f>
        <v>Effectuez l’étape 1</v>
      </c>
      <c r="O2271" s="56" t="str">
        <f>IF(ISTEXT(overallRate),"Effectuez l’étape 1",IF(OR(COUNT($C2271,K2271)&lt;&gt;2,overallRate=0),0,IF(G2271="Yes",ROUND(MAX(IF($B2271="Non - avec lien de dépendance",0,MIN((0.75*K2271),847)),MIN(K2271,(0.75*$C2271),847)),2),U2271)))</f>
        <v>Effectuez l’étape 1</v>
      </c>
      <c r="P2271" s="3">
        <f t="shared" si="35"/>
        <v>0</v>
      </c>
      <c r="R2271" s="110" t="e">
        <f>IF(revenueReduction&gt;0.3,MAX(IF($B2271="Non - avec lien de dépendance",MIN(1129,H2271,$C2271)*overallRate,MIN(1129,H2271)*overallRate),ROUND(MAX(IF($B2271="Non - avec lien de dépendance",0,MIN((0.75*H2271),847)),MIN(H2271,(0.75*$C2271),847)),2)),IF($B2271="Non - avec lien de dépendance",MIN(1129,H2271,$C2271)*overallRate,MIN(1129,H2271)*overallRate))</f>
        <v>#VALUE!</v>
      </c>
      <c r="S2271" s="110" t="e">
        <f>IF(revenueReduction&gt;0.3,MAX(IF($B2271="Non - avec lien de dépendance",MIN(1129,I2271,$C2271)*overallRate,MIN(1129,I2271)*overallRate),ROUND(MAX(IF($B2271="Non - avec lien de dépendance",0,MIN((0.75*I2271),847)),MIN(I2271,(0.75*$C2271),847)),2)),IF($B2271="Non - avec lien de dépendance",MIN(1129,I2271,$C2271)*overallRate,MIN(1129,I2271)*overallRate))</f>
        <v>#VALUE!</v>
      </c>
      <c r="T2271" s="110" t="e">
        <f>IF(revenueReduction&gt;0.3,MAX(IF($B2271="Non - avec lien de dépendance",MIN(1129,J2271,$C2271)*overallRate,MIN(1129,J2271)*overallRate),ROUND(MAX(IF($B2271="Non - avec lien de dépendance",0,MIN((0.75*J2271),847)),MIN(J2271,(0.75*$C2271),847)),2)),IF($B2271="Non - avec lien de dépendance",MIN(1129,J2271,$C2271)*overallRate,MIN(1129,J2271)*overallRate))</f>
        <v>#VALUE!</v>
      </c>
      <c r="U2271" s="110" t="e">
        <f>IF(revenueReduction&gt;0.3,MAX(IF($B2271="Non - avec lien de dépendance",MIN(1129,K2271,$C2271)*overallRate,MIN(1129,K2271)*overallRate),ROUND(MAX(IF($B2271="Non - avec lien de dépendance",0,MIN((0.75*K2271),847)),MIN(K2271,(0.75*$C2271),847)),2)),IF($B2271="Non - avec lien de dépendance",MIN(1129,K2271,$C2271)*overallRate,MIN(1129,K2271)*overallRate))</f>
        <v>#VALUE!</v>
      </c>
    </row>
    <row r="2272" spans="12:21" x14ac:dyDescent="0.5">
      <c r="L2272" s="56" t="str">
        <f>IF(ISTEXT(overallRate),"Effectuez l’étape 1",IF(OR(COUNT($C2272,H2272)&lt;&gt;2,overallRate=0),0,IF(D2272="Oui",ROUND(MAX(IF($B2272="Non - avec lien de dépendance",0,MIN((0.75*H2272),847)),MIN(H2272,(0.75*$C2272),847)),2),R2272)))</f>
        <v>Effectuez l’étape 1</v>
      </c>
      <c r="M2272" s="56" t="str">
        <f>IF(ISTEXT(overallRate),"Effectuez l’étape 1",IF(OR(COUNT($C2272,I2272)&lt;&gt;2,overallRate=0),0,IF(E2272="Yes",ROUND(MAX(IF($B2272="Non - avec lien de dépendance",0,MIN((0.75*I2272),847)),MIN(I2272,(0.75*$C2272),847)),2),S2272)))</f>
        <v>Effectuez l’étape 1</v>
      </c>
      <c r="N2272" s="56" t="str">
        <f>IF(ISTEXT(overallRate),"Effectuez l’étape 1",IF(OR(COUNT($C2272,J2272)&lt;&gt;2,overallRate=0),0,IF(F2272="Yes",ROUND(MAX(IF($B2272="Non - avec lien de dépendance",0,MIN((0.75*J2272),847)),MIN(J2272,(0.75*$C2272),847)),2),T2272)))</f>
        <v>Effectuez l’étape 1</v>
      </c>
      <c r="O2272" s="56" t="str">
        <f>IF(ISTEXT(overallRate),"Effectuez l’étape 1",IF(OR(COUNT($C2272,K2272)&lt;&gt;2,overallRate=0),0,IF(G2272="Yes",ROUND(MAX(IF($B2272="Non - avec lien de dépendance",0,MIN((0.75*K2272),847)),MIN(K2272,(0.75*$C2272),847)),2),U2272)))</f>
        <v>Effectuez l’étape 1</v>
      </c>
      <c r="P2272" s="3">
        <f t="shared" si="35"/>
        <v>0</v>
      </c>
      <c r="R2272" s="110" t="e">
        <f>IF(revenueReduction&gt;0.3,MAX(IF($B2272="Non - avec lien de dépendance",MIN(1129,H2272,$C2272)*overallRate,MIN(1129,H2272)*overallRate),ROUND(MAX(IF($B2272="Non - avec lien de dépendance",0,MIN((0.75*H2272),847)),MIN(H2272,(0.75*$C2272),847)),2)),IF($B2272="Non - avec lien de dépendance",MIN(1129,H2272,$C2272)*overallRate,MIN(1129,H2272)*overallRate))</f>
        <v>#VALUE!</v>
      </c>
      <c r="S2272" s="110" t="e">
        <f>IF(revenueReduction&gt;0.3,MAX(IF($B2272="Non - avec lien de dépendance",MIN(1129,I2272,$C2272)*overallRate,MIN(1129,I2272)*overallRate),ROUND(MAX(IF($B2272="Non - avec lien de dépendance",0,MIN((0.75*I2272),847)),MIN(I2272,(0.75*$C2272),847)),2)),IF($B2272="Non - avec lien de dépendance",MIN(1129,I2272,$C2272)*overallRate,MIN(1129,I2272)*overallRate))</f>
        <v>#VALUE!</v>
      </c>
      <c r="T2272" s="110" t="e">
        <f>IF(revenueReduction&gt;0.3,MAX(IF($B2272="Non - avec lien de dépendance",MIN(1129,J2272,$C2272)*overallRate,MIN(1129,J2272)*overallRate),ROUND(MAX(IF($B2272="Non - avec lien de dépendance",0,MIN((0.75*J2272),847)),MIN(J2272,(0.75*$C2272),847)),2)),IF($B2272="Non - avec lien de dépendance",MIN(1129,J2272,$C2272)*overallRate,MIN(1129,J2272)*overallRate))</f>
        <v>#VALUE!</v>
      </c>
      <c r="U2272" s="110" t="e">
        <f>IF(revenueReduction&gt;0.3,MAX(IF($B2272="Non - avec lien de dépendance",MIN(1129,K2272,$C2272)*overallRate,MIN(1129,K2272)*overallRate),ROUND(MAX(IF($B2272="Non - avec lien de dépendance",0,MIN((0.75*K2272),847)),MIN(K2272,(0.75*$C2272),847)),2)),IF($B2272="Non - avec lien de dépendance",MIN(1129,K2272,$C2272)*overallRate,MIN(1129,K2272)*overallRate))</f>
        <v>#VALUE!</v>
      </c>
    </row>
    <row r="2273" spans="12:21" x14ac:dyDescent="0.5">
      <c r="L2273" s="56" t="str">
        <f>IF(ISTEXT(overallRate),"Effectuez l’étape 1",IF(OR(COUNT($C2273,H2273)&lt;&gt;2,overallRate=0),0,IF(D2273="Oui",ROUND(MAX(IF($B2273="Non - avec lien de dépendance",0,MIN((0.75*H2273),847)),MIN(H2273,(0.75*$C2273),847)),2),R2273)))</f>
        <v>Effectuez l’étape 1</v>
      </c>
      <c r="M2273" s="56" t="str">
        <f>IF(ISTEXT(overallRate),"Effectuez l’étape 1",IF(OR(COUNT($C2273,I2273)&lt;&gt;2,overallRate=0),0,IF(E2273="Yes",ROUND(MAX(IF($B2273="Non - avec lien de dépendance",0,MIN((0.75*I2273),847)),MIN(I2273,(0.75*$C2273),847)),2),S2273)))</f>
        <v>Effectuez l’étape 1</v>
      </c>
      <c r="N2273" s="56" t="str">
        <f>IF(ISTEXT(overallRate),"Effectuez l’étape 1",IF(OR(COUNT($C2273,J2273)&lt;&gt;2,overallRate=0),0,IF(F2273="Yes",ROUND(MAX(IF($B2273="Non - avec lien de dépendance",0,MIN((0.75*J2273),847)),MIN(J2273,(0.75*$C2273),847)),2),T2273)))</f>
        <v>Effectuez l’étape 1</v>
      </c>
      <c r="O2273" s="56" t="str">
        <f>IF(ISTEXT(overallRate),"Effectuez l’étape 1",IF(OR(COUNT($C2273,K2273)&lt;&gt;2,overallRate=0),0,IF(G2273="Yes",ROUND(MAX(IF($B2273="Non - avec lien de dépendance",0,MIN((0.75*K2273),847)),MIN(K2273,(0.75*$C2273),847)),2),U2273)))</f>
        <v>Effectuez l’étape 1</v>
      </c>
      <c r="P2273" s="3">
        <f t="shared" si="35"/>
        <v>0</v>
      </c>
      <c r="R2273" s="110" t="e">
        <f>IF(revenueReduction&gt;0.3,MAX(IF($B2273="Non - avec lien de dépendance",MIN(1129,H2273,$C2273)*overallRate,MIN(1129,H2273)*overallRate),ROUND(MAX(IF($B2273="Non - avec lien de dépendance",0,MIN((0.75*H2273),847)),MIN(H2273,(0.75*$C2273),847)),2)),IF($B2273="Non - avec lien de dépendance",MIN(1129,H2273,$C2273)*overallRate,MIN(1129,H2273)*overallRate))</f>
        <v>#VALUE!</v>
      </c>
      <c r="S2273" s="110" t="e">
        <f>IF(revenueReduction&gt;0.3,MAX(IF($B2273="Non - avec lien de dépendance",MIN(1129,I2273,$C2273)*overallRate,MIN(1129,I2273)*overallRate),ROUND(MAX(IF($B2273="Non - avec lien de dépendance",0,MIN((0.75*I2273),847)),MIN(I2273,(0.75*$C2273),847)),2)),IF($B2273="Non - avec lien de dépendance",MIN(1129,I2273,$C2273)*overallRate,MIN(1129,I2273)*overallRate))</f>
        <v>#VALUE!</v>
      </c>
      <c r="T2273" s="110" t="e">
        <f>IF(revenueReduction&gt;0.3,MAX(IF($B2273="Non - avec lien de dépendance",MIN(1129,J2273,$C2273)*overallRate,MIN(1129,J2273)*overallRate),ROUND(MAX(IF($B2273="Non - avec lien de dépendance",0,MIN((0.75*J2273),847)),MIN(J2273,(0.75*$C2273),847)),2)),IF($B2273="Non - avec lien de dépendance",MIN(1129,J2273,$C2273)*overallRate,MIN(1129,J2273)*overallRate))</f>
        <v>#VALUE!</v>
      </c>
      <c r="U2273" s="110" t="e">
        <f>IF(revenueReduction&gt;0.3,MAX(IF($B2273="Non - avec lien de dépendance",MIN(1129,K2273,$C2273)*overallRate,MIN(1129,K2273)*overallRate),ROUND(MAX(IF($B2273="Non - avec lien de dépendance",0,MIN((0.75*K2273),847)),MIN(K2273,(0.75*$C2273),847)),2)),IF($B2273="Non - avec lien de dépendance",MIN(1129,K2273,$C2273)*overallRate,MIN(1129,K2273)*overallRate))</f>
        <v>#VALUE!</v>
      </c>
    </row>
    <row r="2274" spans="12:21" x14ac:dyDescent="0.5">
      <c r="L2274" s="56" t="str">
        <f>IF(ISTEXT(overallRate),"Effectuez l’étape 1",IF(OR(COUNT($C2274,H2274)&lt;&gt;2,overallRate=0),0,IF(D2274="Oui",ROUND(MAX(IF($B2274="Non - avec lien de dépendance",0,MIN((0.75*H2274),847)),MIN(H2274,(0.75*$C2274),847)),2),R2274)))</f>
        <v>Effectuez l’étape 1</v>
      </c>
      <c r="M2274" s="56" t="str">
        <f>IF(ISTEXT(overallRate),"Effectuez l’étape 1",IF(OR(COUNT($C2274,I2274)&lt;&gt;2,overallRate=0),0,IF(E2274="Yes",ROUND(MAX(IF($B2274="Non - avec lien de dépendance",0,MIN((0.75*I2274),847)),MIN(I2274,(0.75*$C2274),847)),2),S2274)))</f>
        <v>Effectuez l’étape 1</v>
      </c>
      <c r="N2274" s="56" t="str">
        <f>IF(ISTEXT(overallRate),"Effectuez l’étape 1",IF(OR(COUNT($C2274,J2274)&lt;&gt;2,overallRate=0),0,IF(F2274="Yes",ROUND(MAX(IF($B2274="Non - avec lien de dépendance",0,MIN((0.75*J2274),847)),MIN(J2274,(0.75*$C2274),847)),2),T2274)))</f>
        <v>Effectuez l’étape 1</v>
      </c>
      <c r="O2274" s="56" t="str">
        <f>IF(ISTEXT(overallRate),"Effectuez l’étape 1",IF(OR(COUNT($C2274,K2274)&lt;&gt;2,overallRate=0),0,IF(G2274="Yes",ROUND(MAX(IF($B2274="Non - avec lien de dépendance",0,MIN((0.75*K2274),847)),MIN(K2274,(0.75*$C2274),847)),2),U2274)))</f>
        <v>Effectuez l’étape 1</v>
      </c>
      <c r="P2274" s="3">
        <f t="shared" si="35"/>
        <v>0</v>
      </c>
      <c r="R2274" s="110" t="e">
        <f>IF(revenueReduction&gt;0.3,MAX(IF($B2274="Non - avec lien de dépendance",MIN(1129,H2274,$C2274)*overallRate,MIN(1129,H2274)*overallRate),ROUND(MAX(IF($B2274="Non - avec lien de dépendance",0,MIN((0.75*H2274),847)),MIN(H2274,(0.75*$C2274),847)),2)),IF($B2274="Non - avec lien de dépendance",MIN(1129,H2274,$C2274)*overallRate,MIN(1129,H2274)*overallRate))</f>
        <v>#VALUE!</v>
      </c>
      <c r="S2274" s="110" t="e">
        <f>IF(revenueReduction&gt;0.3,MAX(IF($B2274="Non - avec lien de dépendance",MIN(1129,I2274,$C2274)*overallRate,MIN(1129,I2274)*overallRate),ROUND(MAX(IF($B2274="Non - avec lien de dépendance",0,MIN((0.75*I2274),847)),MIN(I2274,(0.75*$C2274),847)),2)),IF($B2274="Non - avec lien de dépendance",MIN(1129,I2274,$C2274)*overallRate,MIN(1129,I2274)*overallRate))</f>
        <v>#VALUE!</v>
      </c>
      <c r="T2274" s="110" t="e">
        <f>IF(revenueReduction&gt;0.3,MAX(IF($B2274="Non - avec lien de dépendance",MIN(1129,J2274,$C2274)*overallRate,MIN(1129,J2274)*overallRate),ROUND(MAX(IF($B2274="Non - avec lien de dépendance",0,MIN((0.75*J2274),847)),MIN(J2274,(0.75*$C2274),847)),2)),IF($B2274="Non - avec lien de dépendance",MIN(1129,J2274,$C2274)*overallRate,MIN(1129,J2274)*overallRate))</f>
        <v>#VALUE!</v>
      </c>
      <c r="U2274" s="110" t="e">
        <f>IF(revenueReduction&gt;0.3,MAX(IF($B2274="Non - avec lien de dépendance",MIN(1129,K2274,$C2274)*overallRate,MIN(1129,K2274)*overallRate),ROUND(MAX(IF($B2274="Non - avec lien de dépendance",0,MIN((0.75*K2274),847)),MIN(K2274,(0.75*$C2274),847)),2)),IF($B2274="Non - avec lien de dépendance",MIN(1129,K2274,$C2274)*overallRate,MIN(1129,K2274)*overallRate))</f>
        <v>#VALUE!</v>
      </c>
    </row>
    <row r="2275" spans="12:21" x14ac:dyDescent="0.5">
      <c r="L2275" s="56" t="str">
        <f>IF(ISTEXT(overallRate),"Effectuez l’étape 1",IF(OR(COUNT($C2275,H2275)&lt;&gt;2,overallRate=0),0,IF(D2275="Oui",ROUND(MAX(IF($B2275="Non - avec lien de dépendance",0,MIN((0.75*H2275),847)),MIN(H2275,(0.75*$C2275),847)),2),R2275)))</f>
        <v>Effectuez l’étape 1</v>
      </c>
      <c r="M2275" s="56" t="str">
        <f>IF(ISTEXT(overallRate),"Effectuez l’étape 1",IF(OR(COUNT($C2275,I2275)&lt;&gt;2,overallRate=0),0,IF(E2275="Yes",ROUND(MAX(IF($B2275="Non - avec lien de dépendance",0,MIN((0.75*I2275),847)),MIN(I2275,(0.75*$C2275),847)),2),S2275)))</f>
        <v>Effectuez l’étape 1</v>
      </c>
      <c r="N2275" s="56" t="str">
        <f>IF(ISTEXT(overallRate),"Effectuez l’étape 1",IF(OR(COUNT($C2275,J2275)&lt;&gt;2,overallRate=0),0,IF(F2275="Yes",ROUND(MAX(IF($B2275="Non - avec lien de dépendance",0,MIN((0.75*J2275),847)),MIN(J2275,(0.75*$C2275),847)),2),T2275)))</f>
        <v>Effectuez l’étape 1</v>
      </c>
      <c r="O2275" s="56" t="str">
        <f>IF(ISTEXT(overallRate),"Effectuez l’étape 1",IF(OR(COUNT($C2275,K2275)&lt;&gt;2,overallRate=0),0,IF(G2275="Yes",ROUND(MAX(IF($B2275="Non - avec lien de dépendance",0,MIN((0.75*K2275),847)),MIN(K2275,(0.75*$C2275),847)),2),U2275)))</f>
        <v>Effectuez l’étape 1</v>
      </c>
      <c r="P2275" s="3">
        <f t="shared" si="35"/>
        <v>0</v>
      </c>
      <c r="R2275" s="110" t="e">
        <f>IF(revenueReduction&gt;0.3,MAX(IF($B2275="Non - avec lien de dépendance",MIN(1129,H2275,$C2275)*overallRate,MIN(1129,H2275)*overallRate),ROUND(MAX(IF($B2275="Non - avec lien de dépendance",0,MIN((0.75*H2275),847)),MIN(H2275,(0.75*$C2275),847)),2)),IF($B2275="Non - avec lien de dépendance",MIN(1129,H2275,$C2275)*overallRate,MIN(1129,H2275)*overallRate))</f>
        <v>#VALUE!</v>
      </c>
      <c r="S2275" s="110" t="e">
        <f>IF(revenueReduction&gt;0.3,MAX(IF($B2275="Non - avec lien de dépendance",MIN(1129,I2275,$C2275)*overallRate,MIN(1129,I2275)*overallRate),ROUND(MAX(IF($B2275="Non - avec lien de dépendance",0,MIN((0.75*I2275),847)),MIN(I2275,(0.75*$C2275),847)),2)),IF($B2275="Non - avec lien de dépendance",MIN(1129,I2275,$C2275)*overallRate,MIN(1129,I2275)*overallRate))</f>
        <v>#VALUE!</v>
      </c>
      <c r="T2275" s="110" t="e">
        <f>IF(revenueReduction&gt;0.3,MAX(IF($B2275="Non - avec lien de dépendance",MIN(1129,J2275,$C2275)*overallRate,MIN(1129,J2275)*overallRate),ROUND(MAX(IF($B2275="Non - avec lien de dépendance",0,MIN((0.75*J2275),847)),MIN(J2275,(0.75*$C2275),847)),2)),IF($B2275="Non - avec lien de dépendance",MIN(1129,J2275,$C2275)*overallRate,MIN(1129,J2275)*overallRate))</f>
        <v>#VALUE!</v>
      </c>
      <c r="U2275" s="110" t="e">
        <f>IF(revenueReduction&gt;0.3,MAX(IF($B2275="Non - avec lien de dépendance",MIN(1129,K2275,$C2275)*overallRate,MIN(1129,K2275)*overallRate),ROUND(MAX(IF($B2275="Non - avec lien de dépendance",0,MIN((0.75*K2275),847)),MIN(K2275,(0.75*$C2275),847)),2)),IF($B2275="Non - avec lien de dépendance",MIN(1129,K2275,$C2275)*overallRate,MIN(1129,K2275)*overallRate))</f>
        <v>#VALUE!</v>
      </c>
    </row>
    <row r="2276" spans="12:21" x14ac:dyDescent="0.5">
      <c r="L2276" s="56" t="str">
        <f>IF(ISTEXT(overallRate),"Effectuez l’étape 1",IF(OR(COUNT($C2276,H2276)&lt;&gt;2,overallRate=0),0,IF(D2276="Oui",ROUND(MAX(IF($B2276="Non - avec lien de dépendance",0,MIN((0.75*H2276),847)),MIN(H2276,(0.75*$C2276),847)),2),R2276)))</f>
        <v>Effectuez l’étape 1</v>
      </c>
      <c r="M2276" s="56" t="str">
        <f>IF(ISTEXT(overallRate),"Effectuez l’étape 1",IF(OR(COUNT($C2276,I2276)&lt;&gt;2,overallRate=0),0,IF(E2276="Yes",ROUND(MAX(IF($B2276="Non - avec lien de dépendance",0,MIN((0.75*I2276),847)),MIN(I2276,(0.75*$C2276),847)),2),S2276)))</f>
        <v>Effectuez l’étape 1</v>
      </c>
      <c r="N2276" s="56" t="str">
        <f>IF(ISTEXT(overallRate),"Effectuez l’étape 1",IF(OR(COUNT($C2276,J2276)&lt;&gt;2,overallRate=0),0,IF(F2276="Yes",ROUND(MAX(IF($B2276="Non - avec lien de dépendance",0,MIN((0.75*J2276),847)),MIN(J2276,(0.75*$C2276),847)),2),T2276)))</f>
        <v>Effectuez l’étape 1</v>
      </c>
      <c r="O2276" s="56" t="str">
        <f>IF(ISTEXT(overallRate),"Effectuez l’étape 1",IF(OR(COUNT($C2276,K2276)&lt;&gt;2,overallRate=0),0,IF(G2276="Yes",ROUND(MAX(IF($B2276="Non - avec lien de dépendance",0,MIN((0.75*K2276),847)),MIN(K2276,(0.75*$C2276),847)),2),U2276)))</f>
        <v>Effectuez l’étape 1</v>
      </c>
      <c r="P2276" s="3">
        <f t="shared" si="35"/>
        <v>0</v>
      </c>
      <c r="R2276" s="110" t="e">
        <f>IF(revenueReduction&gt;0.3,MAX(IF($B2276="Non - avec lien de dépendance",MIN(1129,H2276,$C2276)*overallRate,MIN(1129,H2276)*overallRate),ROUND(MAX(IF($B2276="Non - avec lien de dépendance",0,MIN((0.75*H2276),847)),MIN(H2276,(0.75*$C2276),847)),2)),IF($B2276="Non - avec lien de dépendance",MIN(1129,H2276,$C2276)*overallRate,MIN(1129,H2276)*overallRate))</f>
        <v>#VALUE!</v>
      </c>
      <c r="S2276" s="110" t="e">
        <f>IF(revenueReduction&gt;0.3,MAX(IF($B2276="Non - avec lien de dépendance",MIN(1129,I2276,$C2276)*overallRate,MIN(1129,I2276)*overallRate),ROUND(MAX(IF($B2276="Non - avec lien de dépendance",0,MIN((0.75*I2276),847)),MIN(I2276,(0.75*$C2276),847)),2)),IF($B2276="Non - avec lien de dépendance",MIN(1129,I2276,$C2276)*overallRate,MIN(1129,I2276)*overallRate))</f>
        <v>#VALUE!</v>
      </c>
      <c r="T2276" s="110" t="e">
        <f>IF(revenueReduction&gt;0.3,MAX(IF($B2276="Non - avec lien de dépendance",MIN(1129,J2276,$C2276)*overallRate,MIN(1129,J2276)*overallRate),ROUND(MAX(IF($B2276="Non - avec lien de dépendance",0,MIN((0.75*J2276),847)),MIN(J2276,(0.75*$C2276),847)),2)),IF($B2276="Non - avec lien de dépendance",MIN(1129,J2276,$C2276)*overallRate,MIN(1129,J2276)*overallRate))</f>
        <v>#VALUE!</v>
      </c>
      <c r="U2276" s="110" t="e">
        <f>IF(revenueReduction&gt;0.3,MAX(IF($B2276="Non - avec lien de dépendance",MIN(1129,K2276,$C2276)*overallRate,MIN(1129,K2276)*overallRate),ROUND(MAX(IF($B2276="Non - avec lien de dépendance",0,MIN((0.75*K2276),847)),MIN(K2276,(0.75*$C2276),847)),2)),IF($B2276="Non - avec lien de dépendance",MIN(1129,K2276,$C2276)*overallRate,MIN(1129,K2276)*overallRate))</f>
        <v>#VALUE!</v>
      </c>
    </row>
    <row r="2277" spans="12:21" x14ac:dyDescent="0.5">
      <c r="L2277" s="56" t="str">
        <f>IF(ISTEXT(overallRate),"Effectuez l’étape 1",IF(OR(COUNT($C2277,H2277)&lt;&gt;2,overallRate=0),0,IF(D2277="Oui",ROUND(MAX(IF($B2277="Non - avec lien de dépendance",0,MIN((0.75*H2277),847)),MIN(H2277,(0.75*$C2277),847)),2),R2277)))</f>
        <v>Effectuez l’étape 1</v>
      </c>
      <c r="M2277" s="56" t="str">
        <f>IF(ISTEXT(overallRate),"Effectuez l’étape 1",IF(OR(COUNT($C2277,I2277)&lt;&gt;2,overallRate=0),0,IF(E2277="Yes",ROUND(MAX(IF($B2277="Non - avec lien de dépendance",0,MIN((0.75*I2277),847)),MIN(I2277,(0.75*$C2277),847)),2),S2277)))</f>
        <v>Effectuez l’étape 1</v>
      </c>
      <c r="N2277" s="56" t="str">
        <f>IF(ISTEXT(overallRate),"Effectuez l’étape 1",IF(OR(COUNT($C2277,J2277)&lt;&gt;2,overallRate=0),0,IF(F2277="Yes",ROUND(MAX(IF($B2277="Non - avec lien de dépendance",0,MIN((0.75*J2277),847)),MIN(J2277,(0.75*$C2277),847)),2),T2277)))</f>
        <v>Effectuez l’étape 1</v>
      </c>
      <c r="O2277" s="56" t="str">
        <f>IF(ISTEXT(overallRate),"Effectuez l’étape 1",IF(OR(COUNT($C2277,K2277)&lt;&gt;2,overallRate=0),0,IF(G2277="Yes",ROUND(MAX(IF($B2277="Non - avec lien de dépendance",0,MIN((0.75*K2277),847)),MIN(K2277,(0.75*$C2277),847)),2),U2277)))</f>
        <v>Effectuez l’étape 1</v>
      </c>
      <c r="P2277" s="3">
        <f t="shared" si="35"/>
        <v>0</v>
      </c>
      <c r="R2277" s="110" t="e">
        <f>IF(revenueReduction&gt;0.3,MAX(IF($B2277="Non - avec lien de dépendance",MIN(1129,H2277,$C2277)*overallRate,MIN(1129,H2277)*overallRate),ROUND(MAX(IF($B2277="Non - avec lien de dépendance",0,MIN((0.75*H2277),847)),MIN(H2277,(0.75*$C2277),847)),2)),IF($B2277="Non - avec lien de dépendance",MIN(1129,H2277,$C2277)*overallRate,MIN(1129,H2277)*overallRate))</f>
        <v>#VALUE!</v>
      </c>
      <c r="S2277" s="110" t="e">
        <f>IF(revenueReduction&gt;0.3,MAX(IF($B2277="Non - avec lien de dépendance",MIN(1129,I2277,$C2277)*overallRate,MIN(1129,I2277)*overallRate),ROUND(MAX(IF($B2277="Non - avec lien de dépendance",0,MIN((0.75*I2277),847)),MIN(I2277,(0.75*$C2277),847)),2)),IF($B2277="Non - avec lien de dépendance",MIN(1129,I2277,$C2277)*overallRate,MIN(1129,I2277)*overallRate))</f>
        <v>#VALUE!</v>
      </c>
      <c r="T2277" s="110" t="e">
        <f>IF(revenueReduction&gt;0.3,MAX(IF($B2277="Non - avec lien de dépendance",MIN(1129,J2277,$C2277)*overallRate,MIN(1129,J2277)*overallRate),ROUND(MAX(IF($B2277="Non - avec lien de dépendance",0,MIN((0.75*J2277),847)),MIN(J2277,(0.75*$C2277),847)),2)),IF($B2277="Non - avec lien de dépendance",MIN(1129,J2277,$C2277)*overallRate,MIN(1129,J2277)*overallRate))</f>
        <v>#VALUE!</v>
      </c>
      <c r="U2277" s="110" t="e">
        <f>IF(revenueReduction&gt;0.3,MAX(IF($B2277="Non - avec lien de dépendance",MIN(1129,K2277,$C2277)*overallRate,MIN(1129,K2277)*overallRate),ROUND(MAX(IF($B2277="Non - avec lien de dépendance",0,MIN((0.75*K2277),847)),MIN(K2277,(0.75*$C2277),847)),2)),IF($B2277="Non - avec lien de dépendance",MIN(1129,K2277,$C2277)*overallRate,MIN(1129,K2277)*overallRate))</f>
        <v>#VALUE!</v>
      </c>
    </row>
    <row r="2278" spans="12:21" x14ac:dyDescent="0.5">
      <c r="L2278" s="56" t="str">
        <f>IF(ISTEXT(overallRate),"Effectuez l’étape 1",IF(OR(COUNT($C2278,H2278)&lt;&gt;2,overallRate=0),0,IF(D2278="Oui",ROUND(MAX(IF($B2278="Non - avec lien de dépendance",0,MIN((0.75*H2278),847)),MIN(H2278,(0.75*$C2278),847)),2),R2278)))</f>
        <v>Effectuez l’étape 1</v>
      </c>
      <c r="M2278" s="56" t="str">
        <f>IF(ISTEXT(overallRate),"Effectuez l’étape 1",IF(OR(COUNT($C2278,I2278)&lt;&gt;2,overallRate=0),0,IF(E2278="Yes",ROUND(MAX(IF($B2278="Non - avec lien de dépendance",0,MIN((0.75*I2278),847)),MIN(I2278,(0.75*$C2278),847)),2),S2278)))</f>
        <v>Effectuez l’étape 1</v>
      </c>
      <c r="N2278" s="56" t="str">
        <f>IF(ISTEXT(overallRate),"Effectuez l’étape 1",IF(OR(COUNT($C2278,J2278)&lt;&gt;2,overallRate=0),0,IF(F2278="Yes",ROUND(MAX(IF($B2278="Non - avec lien de dépendance",0,MIN((0.75*J2278),847)),MIN(J2278,(0.75*$C2278),847)),2),T2278)))</f>
        <v>Effectuez l’étape 1</v>
      </c>
      <c r="O2278" s="56" t="str">
        <f>IF(ISTEXT(overallRate),"Effectuez l’étape 1",IF(OR(COUNT($C2278,K2278)&lt;&gt;2,overallRate=0),0,IF(G2278="Yes",ROUND(MAX(IF($B2278="Non - avec lien de dépendance",0,MIN((0.75*K2278),847)),MIN(K2278,(0.75*$C2278),847)),2),U2278)))</f>
        <v>Effectuez l’étape 1</v>
      </c>
      <c r="P2278" s="3">
        <f t="shared" si="35"/>
        <v>0</v>
      </c>
      <c r="R2278" s="110" t="e">
        <f>IF(revenueReduction&gt;0.3,MAX(IF($B2278="Non - avec lien de dépendance",MIN(1129,H2278,$C2278)*overallRate,MIN(1129,H2278)*overallRate),ROUND(MAX(IF($B2278="Non - avec lien de dépendance",0,MIN((0.75*H2278),847)),MIN(H2278,(0.75*$C2278),847)),2)),IF($B2278="Non - avec lien de dépendance",MIN(1129,H2278,$C2278)*overallRate,MIN(1129,H2278)*overallRate))</f>
        <v>#VALUE!</v>
      </c>
      <c r="S2278" s="110" t="e">
        <f>IF(revenueReduction&gt;0.3,MAX(IF($B2278="Non - avec lien de dépendance",MIN(1129,I2278,$C2278)*overallRate,MIN(1129,I2278)*overallRate),ROUND(MAX(IF($B2278="Non - avec lien de dépendance",0,MIN((0.75*I2278),847)),MIN(I2278,(0.75*$C2278),847)),2)),IF($B2278="Non - avec lien de dépendance",MIN(1129,I2278,$C2278)*overallRate,MIN(1129,I2278)*overallRate))</f>
        <v>#VALUE!</v>
      </c>
      <c r="T2278" s="110" t="e">
        <f>IF(revenueReduction&gt;0.3,MAX(IF($B2278="Non - avec lien de dépendance",MIN(1129,J2278,$C2278)*overallRate,MIN(1129,J2278)*overallRate),ROUND(MAX(IF($B2278="Non - avec lien de dépendance",0,MIN((0.75*J2278),847)),MIN(J2278,(0.75*$C2278),847)),2)),IF($B2278="Non - avec lien de dépendance",MIN(1129,J2278,$C2278)*overallRate,MIN(1129,J2278)*overallRate))</f>
        <v>#VALUE!</v>
      </c>
      <c r="U2278" s="110" t="e">
        <f>IF(revenueReduction&gt;0.3,MAX(IF($B2278="Non - avec lien de dépendance",MIN(1129,K2278,$C2278)*overallRate,MIN(1129,K2278)*overallRate),ROUND(MAX(IF($B2278="Non - avec lien de dépendance",0,MIN((0.75*K2278),847)),MIN(K2278,(0.75*$C2278),847)),2)),IF($B2278="Non - avec lien de dépendance",MIN(1129,K2278,$C2278)*overallRate,MIN(1129,K2278)*overallRate))</f>
        <v>#VALUE!</v>
      </c>
    </row>
    <row r="2279" spans="12:21" x14ac:dyDescent="0.5">
      <c r="L2279" s="56" t="str">
        <f>IF(ISTEXT(overallRate),"Effectuez l’étape 1",IF(OR(COUNT($C2279,H2279)&lt;&gt;2,overallRate=0),0,IF(D2279="Oui",ROUND(MAX(IF($B2279="Non - avec lien de dépendance",0,MIN((0.75*H2279),847)),MIN(H2279,(0.75*$C2279),847)),2),R2279)))</f>
        <v>Effectuez l’étape 1</v>
      </c>
      <c r="M2279" s="56" t="str">
        <f>IF(ISTEXT(overallRate),"Effectuez l’étape 1",IF(OR(COUNT($C2279,I2279)&lt;&gt;2,overallRate=0),0,IF(E2279="Yes",ROUND(MAX(IF($B2279="Non - avec lien de dépendance",0,MIN((0.75*I2279),847)),MIN(I2279,(0.75*$C2279),847)),2),S2279)))</f>
        <v>Effectuez l’étape 1</v>
      </c>
      <c r="N2279" s="56" t="str">
        <f>IF(ISTEXT(overallRate),"Effectuez l’étape 1",IF(OR(COUNT($C2279,J2279)&lt;&gt;2,overallRate=0),0,IF(F2279="Yes",ROUND(MAX(IF($B2279="Non - avec lien de dépendance",0,MIN((0.75*J2279),847)),MIN(J2279,(0.75*$C2279),847)),2),T2279)))</f>
        <v>Effectuez l’étape 1</v>
      </c>
      <c r="O2279" s="56" t="str">
        <f>IF(ISTEXT(overallRate),"Effectuez l’étape 1",IF(OR(COUNT($C2279,K2279)&lt;&gt;2,overallRate=0),0,IF(G2279="Yes",ROUND(MAX(IF($B2279="Non - avec lien de dépendance",0,MIN((0.75*K2279),847)),MIN(K2279,(0.75*$C2279),847)),2),U2279)))</f>
        <v>Effectuez l’étape 1</v>
      </c>
      <c r="P2279" s="3">
        <f t="shared" si="35"/>
        <v>0</v>
      </c>
      <c r="R2279" s="110" t="e">
        <f>IF(revenueReduction&gt;0.3,MAX(IF($B2279="Non - avec lien de dépendance",MIN(1129,H2279,$C2279)*overallRate,MIN(1129,H2279)*overallRate),ROUND(MAX(IF($B2279="Non - avec lien de dépendance",0,MIN((0.75*H2279),847)),MIN(H2279,(0.75*$C2279),847)),2)),IF($B2279="Non - avec lien de dépendance",MIN(1129,H2279,$C2279)*overallRate,MIN(1129,H2279)*overallRate))</f>
        <v>#VALUE!</v>
      </c>
      <c r="S2279" s="110" t="e">
        <f>IF(revenueReduction&gt;0.3,MAX(IF($B2279="Non - avec lien de dépendance",MIN(1129,I2279,$C2279)*overallRate,MIN(1129,I2279)*overallRate),ROUND(MAX(IF($B2279="Non - avec lien de dépendance",0,MIN((0.75*I2279),847)),MIN(I2279,(0.75*$C2279),847)),2)),IF($B2279="Non - avec lien de dépendance",MIN(1129,I2279,$C2279)*overallRate,MIN(1129,I2279)*overallRate))</f>
        <v>#VALUE!</v>
      </c>
      <c r="T2279" s="110" t="e">
        <f>IF(revenueReduction&gt;0.3,MAX(IF($B2279="Non - avec lien de dépendance",MIN(1129,J2279,$C2279)*overallRate,MIN(1129,J2279)*overallRate),ROUND(MAX(IF($B2279="Non - avec lien de dépendance",0,MIN((0.75*J2279),847)),MIN(J2279,(0.75*$C2279),847)),2)),IF($B2279="Non - avec lien de dépendance",MIN(1129,J2279,$C2279)*overallRate,MIN(1129,J2279)*overallRate))</f>
        <v>#VALUE!</v>
      </c>
      <c r="U2279" s="110" t="e">
        <f>IF(revenueReduction&gt;0.3,MAX(IF($B2279="Non - avec lien de dépendance",MIN(1129,K2279,$C2279)*overallRate,MIN(1129,K2279)*overallRate),ROUND(MAX(IF($B2279="Non - avec lien de dépendance",0,MIN((0.75*K2279),847)),MIN(K2279,(0.75*$C2279),847)),2)),IF($B2279="Non - avec lien de dépendance",MIN(1129,K2279,$C2279)*overallRate,MIN(1129,K2279)*overallRate))</f>
        <v>#VALUE!</v>
      </c>
    </row>
    <row r="2280" spans="12:21" x14ac:dyDescent="0.5">
      <c r="L2280" s="56" t="str">
        <f>IF(ISTEXT(overallRate),"Effectuez l’étape 1",IF(OR(COUNT($C2280,H2280)&lt;&gt;2,overallRate=0),0,IF(D2280="Oui",ROUND(MAX(IF($B2280="Non - avec lien de dépendance",0,MIN((0.75*H2280),847)),MIN(H2280,(0.75*$C2280),847)),2),R2280)))</f>
        <v>Effectuez l’étape 1</v>
      </c>
      <c r="M2280" s="56" t="str">
        <f>IF(ISTEXT(overallRate),"Effectuez l’étape 1",IF(OR(COUNT($C2280,I2280)&lt;&gt;2,overallRate=0),0,IF(E2280="Yes",ROUND(MAX(IF($B2280="Non - avec lien de dépendance",0,MIN((0.75*I2280),847)),MIN(I2280,(0.75*$C2280),847)),2),S2280)))</f>
        <v>Effectuez l’étape 1</v>
      </c>
      <c r="N2280" s="56" t="str">
        <f>IF(ISTEXT(overallRate),"Effectuez l’étape 1",IF(OR(COUNT($C2280,J2280)&lt;&gt;2,overallRate=0),0,IF(F2280="Yes",ROUND(MAX(IF($B2280="Non - avec lien de dépendance",0,MIN((0.75*J2280),847)),MIN(J2280,(0.75*$C2280),847)),2),T2280)))</f>
        <v>Effectuez l’étape 1</v>
      </c>
      <c r="O2280" s="56" t="str">
        <f>IF(ISTEXT(overallRate),"Effectuez l’étape 1",IF(OR(COUNT($C2280,K2280)&lt;&gt;2,overallRate=0),0,IF(G2280="Yes",ROUND(MAX(IF($B2280="Non - avec lien de dépendance",0,MIN((0.75*K2280),847)),MIN(K2280,(0.75*$C2280),847)),2),U2280)))</f>
        <v>Effectuez l’étape 1</v>
      </c>
      <c r="P2280" s="3">
        <f t="shared" si="35"/>
        <v>0</v>
      </c>
      <c r="R2280" s="110" t="e">
        <f>IF(revenueReduction&gt;0.3,MAX(IF($B2280="Non - avec lien de dépendance",MIN(1129,H2280,$C2280)*overallRate,MIN(1129,H2280)*overallRate),ROUND(MAX(IF($B2280="Non - avec lien de dépendance",0,MIN((0.75*H2280),847)),MIN(H2280,(0.75*$C2280),847)),2)),IF($B2280="Non - avec lien de dépendance",MIN(1129,H2280,$C2280)*overallRate,MIN(1129,H2280)*overallRate))</f>
        <v>#VALUE!</v>
      </c>
      <c r="S2280" s="110" t="e">
        <f>IF(revenueReduction&gt;0.3,MAX(IF($B2280="Non - avec lien de dépendance",MIN(1129,I2280,$C2280)*overallRate,MIN(1129,I2280)*overallRate),ROUND(MAX(IF($B2280="Non - avec lien de dépendance",0,MIN((0.75*I2280),847)),MIN(I2280,(0.75*$C2280),847)),2)),IF($B2280="Non - avec lien de dépendance",MIN(1129,I2280,$C2280)*overallRate,MIN(1129,I2280)*overallRate))</f>
        <v>#VALUE!</v>
      </c>
      <c r="T2280" s="110" t="e">
        <f>IF(revenueReduction&gt;0.3,MAX(IF($B2280="Non - avec lien de dépendance",MIN(1129,J2280,$C2280)*overallRate,MIN(1129,J2280)*overallRate),ROUND(MAX(IF($B2280="Non - avec lien de dépendance",0,MIN((0.75*J2280),847)),MIN(J2280,(0.75*$C2280),847)),2)),IF($B2280="Non - avec lien de dépendance",MIN(1129,J2280,$C2280)*overallRate,MIN(1129,J2280)*overallRate))</f>
        <v>#VALUE!</v>
      </c>
      <c r="U2280" s="110" t="e">
        <f>IF(revenueReduction&gt;0.3,MAX(IF($B2280="Non - avec lien de dépendance",MIN(1129,K2280,$C2280)*overallRate,MIN(1129,K2280)*overallRate),ROUND(MAX(IF($B2280="Non - avec lien de dépendance",0,MIN((0.75*K2280),847)),MIN(K2280,(0.75*$C2280),847)),2)),IF($B2280="Non - avec lien de dépendance",MIN(1129,K2280,$C2280)*overallRate,MIN(1129,K2280)*overallRate))</f>
        <v>#VALUE!</v>
      </c>
    </row>
    <row r="2281" spans="12:21" x14ac:dyDescent="0.5">
      <c r="L2281" s="56" t="str">
        <f>IF(ISTEXT(overallRate),"Effectuez l’étape 1",IF(OR(COUNT($C2281,H2281)&lt;&gt;2,overallRate=0),0,IF(D2281="Oui",ROUND(MAX(IF($B2281="Non - avec lien de dépendance",0,MIN((0.75*H2281),847)),MIN(H2281,(0.75*$C2281),847)),2),R2281)))</f>
        <v>Effectuez l’étape 1</v>
      </c>
      <c r="M2281" s="56" t="str">
        <f>IF(ISTEXT(overallRate),"Effectuez l’étape 1",IF(OR(COUNT($C2281,I2281)&lt;&gt;2,overallRate=0),0,IF(E2281="Yes",ROUND(MAX(IF($B2281="Non - avec lien de dépendance",0,MIN((0.75*I2281),847)),MIN(I2281,(0.75*$C2281),847)),2),S2281)))</f>
        <v>Effectuez l’étape 1</v>
      </c>
      <c r="N2281" s="56" t="str">
        <f>IF(ISTEXT(overallRate),"Effectuez l’étape 1",IF(OR(COUNT($C2281,J2281)&lt;&gt;2,overallRate=0),0,IF(F2281="Yes",ROUND(MAX(IF($B2281="Non - avec lien de dépendance",0,MIN((0.75*J2281),847)),MIN(J2281,(0.75*$C2281),847)),2),T2281)))</f>
        <v>Effectuez l’étape 1</v>
      </c>
      <c r="O2281" s="56" t="str">
        <f>IF(ISTEXT(overallRate),"Effectuez l’étape 1",IF(OR(COUNT($C2281,K2281)&lt;&gt;2,overallRate=0),0,IF(G2281="Yes",ROUND(MAX(IF($B2281="Non - avec lien de dépendance",0,MIN((0.75*K2281),847)),MIN(K2281,(0.75*$C2281),847)),2),U2281)))</f>
        <v>Effectuez l’étape 1</v>
      </c>
      <c r="P2281" s="3">
        <f t="shared" si="35"/>
        <v>0</v>
      </c>
      <c r="R2281" s="110" t="e">
        <f>IF(revenueReduction&gt;0.3,MAX(IF($B2281="Non - avec lien de dépendance",MIN(1129,H2281,$C2281)*overallRate,MIN(1129,H2281)*overallRate),ROUND(MAX(IF($B2281="Non - avec lien de dépendance",0,MIN((0.75*H2281),847)),MIN(H2281,(0.75*$C2281),847)),2)),IF($B2281="Non - avec lien de dépendance",MIN(1129,H2281,$C2281)*overallRate,MIN(1129,H2281)*overallRate))</f>
        <v>#VALUE!</v>
      </c>
      <c r="S2281" s="110" t="e">
        <f>IF(revenueReduction&gt;0.3,MAX(IF($B2281="Non - avec lien de dépendance",MIN(1129,I2281,$C2281)*overallRate,MIN(1129,I2281)*overallRate),ROUND(MAX(IF($B2281="Non - avec lien de dépendance",0,MIN((0.75*I2281),847)),MIN(I2281,(0.75*$C2281),847)),2)),IF($B2281="Non - avec lien de dépendance",MIN(1129,I2281,$C2281)*overallRate,MIN(1129,I2281)*overallRate))</f>
        <v>#VALUE!</v>
      </c>
      <c r="T2281" s="110" t="e">
        <f>IF(revenueReduction&gt;0.3,MAX(IF($B2281="Non - avec lien de dépendance",MIN(1129,J2281,$C2281)*overallRate,MIN(1129,J2281)*overallRate),ROUND(MAX(IF($B2281="Non - avec lien de dépendance",0,MIN((0.75*J2281),847)),MIN(J2281,(0.75*$C2281),847)),2)),IF($B2281="Non - avec lien de dépendance",MIN(1129,J2281,$C2281)*overallRate,MIN(1129,J2281)*overallRate))</f>
        <v>#VALUE!</v>
      </c>
      <c r="U2281" s="110" t="e">
        <f>IF(revenueReduction&gt;0.3,MAX(IF($B2281="Non - avec lien de dépendance",MIN(1129,K2281,$C2281)*overallRate,MIN(1129,K2281)*overallRate),ROUND(MAX(IF($B2281="Non - avec lien de dépendance",0,MIN((0.75*K2281),847)),MIN(K2281,(0.75*$C2281),847)),2)),IF($B2281="Non - avec lien de dépendance",MIN(1129,K2281,$C2281)*overallRate,MIN(1129,K2281)*overallRate))</f>
        <v>#VALUE!</v>
      </c>
    </row>
    <row r="2282" spans="12:21" x14ac:dyDescent="0.5">
      <c r="L2282" s="56" t="str">
        <f>IF(ISTEXT(overallRate),"Effectuez l’étape 1",IF(OR(COUNT($C2282,H2282)&lt;&gt;2,overallRate=0),0,IF(D2282="Oui",ROUND(MAX(IF($B2282="Non - avec lien de dépendance",0,MIN((0.75*H2282),847)),MIN(H2282,(0.75*$C2282),847)),2),R2282)))</f>
        <v>Effectuez l’étape 1</v>
      </c>
      <c r="M2282" s="56" t="str">
        <f>IF(ISTEXT(overallRate),"Effectuez l’étape 1",IF(OR(COUNT($C2282,I2282)&lt;&gt;2,overallRate=0),0,IF(E2282="Yes",ROUND(MAX(IF($B2282="Non - avec lien de dépendance",0,MIN((0.75*I2282),847)),MIN(I2282,(0.75*$C2282),847)),2),S2282)))</f>
        <v>Effectuez l’étape 1</v>
      </c>
      <c r="N2282" s="56" t="str">
        <f>IF(ISTEXT(overallRate),"Effectuez l’étape 1",IF(OR(COUNT($C2282,J2282)&lt;&gt;2,overallRate=0),0,IF(F2282="Yes",ROUND(MAX(IF($B2282="Non - avec lien de dépendance",0,MIN((0.75*J2282),847)),MIN(J2282,(0.75*$C2282),847)),2),T2282)))</f>
        <v>Effectuez l’étape 1</v>
      </c>
      <c r="O2282" s="56" t="str">
        <f>IF(ISTEXT(overallRate),"Effectuez l’étape 1",IF(OR(COUNT($C2282,K2282)&lt;&gt;2,overallRate=0),0,IF(G2282="Yes",ROUND(MAX(IF($B2282="Non - avec lien de dépendance",0,MIN((0.75*K2282),847)),MIN(K2282,(0.75*$C2282),847)),2),U2282)))</f>
        <v>Effectuez l’étape 1</v>
      </c>
      <c r="P2282" s="3">
        <f t="shared" si="35"/>
        <v>0</v>
      </c>
      <c r="R2282" s="110" t="e">
        <f>IF(revenueReduction&gt;0.3,MAX(IF($B2282="Non - avec lien de dépendance",MIN(1129,H2282,$C2282)*overallRate,MIN(1129,H2282)*overallRate),ROUND(MAX(IF($B2282="Non - avec lien de dépendance",0,MIN((0.75*H2282),847)),MIN(H2282,(0.75*$C2282),847)),2)),IF($B2282="Non - avec lien de dépendance",MIN(1129,H2282,$C2282)*overallRate,MIN(1129,H2282)*overallRate))</f>
        <v>#VALUE!</v>
      </c>
      <c r="S2282" s="110" t="e">
        <f>IF(revenueReduction&gt;0.3,MAX(IF($B2282="Non - avec lien de dépendance",MIN(1129,I2282,$C2282)*overallRate,MIN(1129,I2282)*overallRate),ROUND(MAX(IF($B2282="Non - avec lien de dépendance",0,MIN((0.75*I2282),847)),MIN(I2282,(0.75*$C2282),847)),2)),IF($B2282="Non - avec lien de dépendance",MIN(1129,I2282,$C2282)*overallRate,MIN(1129,I2282)*overallRate))</f>
        <v>#VALUE!</v>
      </c>
      <c r="T2282" s="110" t="e">
        <f>IF(revenueReduction&gt;0.3,MAX(IF($B2282="Non - avec lien de dépendance",MIN(1129,J2282,$C2282)*overallRate,MIN(1129,J2282)*overallRate),ROUND(MAX(IF($B2282="Non - avec lien de dépendance",0,MIN((0.75*J2282),847)),MIN(J2282,(0.75*$C2282),847)),2)),IF($B2282="Non - avec lien de dépendance",MIN(1129,J2282,$C2282)*overallRate,MIN(1129,J2282)*overallRate))</f>
        <v>#VALUE!</v>
      </c>
      <c r="U2282" s="110" t="e">
        <f>IF(revenueReduction&gt;0.3,MAX(IF($B2282="Non - avec lien de dépendance",MIN(1129,K2282,$C2282)*overallRate,MIN(1129,K2282)*overallRate),ROUND(MAX(IF($B2282="Non - avec lien de dépendance",0,MIN((0.75*K2282),847)),MIN(K2282,(0.75*$C2282),847)),2)),IF($B2282="Non - avec lien de dépendance",MIN(1129,K2282,$C2282)*overallRate,MIN(1129,K2282)*overallRate))</f>
        <v>#VALUE!</v>
      </c>
    </row>
    <row r="2283" spans="12:21" x14ac:dyDescent="0.5">
      <c r="L2283" s="56" t="str">
        <f>IF(ISTEXT(overallRate),"Effectuez l’étape 1",IF(OR(COUNT($C2283,H2283)&lt;&gt;2,overallRate=0),0,IF(D2283="Oui",ROUND(MAX(IF($B2283="Non - avec lien de dépendance",0,MIN((0.75*H2283),847)),MIN(H2283,(0.75*$C2283),847)),2),R2283)))</f>
        <v>Effectuez l’étape 1</v>
      </c>
      <c r="M2283" s="56" t="str">
        <f>IF(ISTEXT(overallRate),"Effectuez l’étape 1",IF(OR(COUNT($C2283,I2283)&lt;&gt;2,overallRate=0),0,IF(E2283="Yes",ROUND(MAX(IF($B2283="Non - avec lien de dépendance",0,MIN((0.75*I2283),847)),MIN(I2283,(0.75*$C2283),847)),2),S2283)))</f>
        <v>Effectuez l’étape 1</v>
      </c>
      <c r="N2283" s="56" t="str">
        <f>IF(ISTEXT(overallRate),"Effectuez l’étape 1",IF(OR(COUNT($C2283,J2283)&lt;&gt;2,overallRate=0),0,IF(F2283="Yes",ROUND(MAX(IF($B2283="Non - avec lien de dépendance",0,MIN((0.75*J2283),847)),MIN(J2283,(0.75*$C2283),847)),2),T2283)))</f>
        <v>Effectuez l’étape 1</v>
      </c>
      <c r="O2283" s="56" t="str">
        <f>IF(ISTEXT(overallRate),"Effectuez l’étape 1",IF(OR(COUNT($C2283,K2283)&lt;&gt;2,overallRate=0),0,IF(G2283="Yes",ROUND(MAX(IF($B2283="Non - avec lien de dépendance",0,MIN((0.75*K2283),847)),MIN(K2283,(0.75*$C2283),847)),2),U2283)))</f>
        <v>Effectuez l’étape 1</v>
      </c>
      <c r="P2283" s="3">
        <f t="shared" si="35"/>
        <v>0</v>
      </c>
      <c r="R2283" s="110" t="e">
        <f>IF(revenueReduction&gt;0.3,MAX(IF($B2283="Non - avec lien de dépendance",MIN(1129,H2283,$C2283)*overallRate,MIN(1129,H2283)*overallRate),ROUND(MAX(IF($B2283="Non - avec lien de dépendance",0,MIN((0.75*H2283),847)),MIN(H2283,(0.75*$C2283),847)),2)),IF($B2283="Non - avec lien de dépendance",MIN(1129,H2283,$C2283)*overallRate,MIN(1129,H2283)*overallRate))</f>
        <v>#VALUE!</v>
      </c>
      <c r="S2283" s="110" t="e">
        <f>IF(revenueReduction&gt;0.3,MAX(IF($B2283="Non - avec lien de dépendance",MIN(1129,I2283,$C2283)*overallRate,MIN(1129,I2283)*overallRate),ROUND(MAX(IF($B2283="Non - avec lien de dépendance",0,MIN((0.75*I2283),847)),MIN(I2283,(0.75*$C2283),847)),2)),IF($B2283="Non - avec lien de dépendance",MIN(1129,I2283,$C2283)*overallRate,MIN(1129,I2283)*overallRate))</f>
        <v>#VALUE!</v>
      </c>
      <c r="T2283" s="110" t="e">
        <f>IF(revenueReduction&gt;0.3,MAX(IF($B2283="Non - avec lien de dépendance",MIN(1129,J2283,$C2283)*overallRate,MIN(1129,J2283)*overallRate),ROUND(MAX(IF($B2283="Non - avec lien de dépendance",0,MIN((0.75*J2283),847)),MIN(J2283,(0.75*$C2283),847)),2)),IF($B2283="Non - avec lien de dépendance",MIN(1129,J2283,$C2283)*overallRate,MIN(1129,J2283)*overallRate))</f>
        <v>#VALUE!</v>
      </c>
      <c r="U2283" s="110" t="e">
        <f>IF(revenueReduction&gt;0.3,MAX(IF($B2283="Non - avec lien de dépendance",MIN(1129,K2283,$C2283)*overallRate,MIN(1129,K2283)*overallRate),ROUND(MAX(IF($B2283="Non - avec lien de dépendance",0,MIN((0.75*K2283),847)),MIN(K2283,(0.75*$C2283),847)),2)),IF($B2283="Non - avec lien de dépendance",MIN(1129,K2283,$C2283)*overallRate,MIN(1129,K2283)*overallRate))</f>
        <v>#VALUE!</v>
      </c>
    </row>
    <row r="2284" spans="12:21" x14ac:dyDescent="0.5">
      <c r="L2284" s="56" t="str">
        <f>IF(ISTEXT(overallRate),"Effectuez l’étape 1",IF(OR(COUNT($C2284,H2284)&lt;&gt;2,overallRate=0),0,IF(D2284="Oui",ROUND(MAX(IF($B2284="Non - avec lien de dépendance",0,MIN((0.75*H2284),847)),MIN(H2284,(0.75*$C2284),847)),2),R2284)))</f>
        <v>Effectuez l’étape 1</v>
      </c>
      <c r="M2284" s="56" t="str">
        <f>IF(ISTEXT(overallRate),"Effectuez l’étape 1",IF(OR(COUNT($C2284,I2284)&lt;&gt;2,overallRate=0),0,IF(E2284="Yes",ROUND(MAX(IF($B2284="Non - avec lien de dépendance",0,MIN((0.75*I2284),847)),MIN(I2284,(0.75*$C2284),847)),2),S2284)))</f>
        <v>Effectuez l’étape 1</v>
      </c>
      <c r="N2284" s="56" t="str">
        <f>IF(ISTEXT(overallRate),"Effectuez l’étape 1",IF(OR(COUNT($C2284,J2284)&lt;&gt;2,overallRate=0),0,IF(F2284="Yes",ROUND(MAX(IF($B2284="Non - avec lien de dépendance",0,MIN((0.75*J2284),847)),MIN(J2284,(0.75*$C2284),847)),2),T2284)))</f>
        <v>Effectuez l’étape 1</v>
      </c>
      <c r="O2284" s="56" t="str">
        <f>IF(ISTEXT(overallRate),"Effectuez l’étape 1",IF(OR(COUNT($C2284,K2284)&lt;&gt;2,overallRate=0),0,IF(G2284="Yes",ROUND(MAX(IF($B2284="Non - avec lien de dépendance",0,MIN((0.75*K2284),847)),MIN(K2284,(0.75*$C2284),847)),2),U2284)))</f>
        <v>Effectuez l’étape 1</v>
      </c>
      <c r="P2284" s="3">
        <f t="shared" si="35"/>
        <v>0</v>
      </c>
      <c r="R2284" s="110" t="e">
        <f>IF(revenueReduction&gt;0.3,MAX(IF($B2284="Non - avec lien de dépendance",MIN(1129,H2284,$C2284)*overallRate,MIN(1129,H2284)*overallRate),ROUND(MAX(IF($B2284="Non - avec lien de dépendance",0,MIN((0.75*H2284),847)),MIN(H2284,(0.75*$C2284),847)),2)),IF($B2284="Non - avec lien de dépendance",MIN(1129,H2284,$C2284)*overallRate,MIN(1129,H2284)*overallRate))</f>
        <v>#VALUE!</v>
      </c>
      <c r="S2284" s="110" t="e">
        <f>IF(revenueReduction&gt;0.3,MAX(IF($B2284="Non - avec lien de dépendance",MIN(1129,I2284,$C2284)*overallRate,MIN(1129,I2284)*overallRate),ROUND(MAX(IF($B2284="Non - avec lien de dépendance",0,MIN((0.75*I2284),847)),MIN(I2284,(0.75*$C2284),847)),2)),IF($B2284="Non - avec lien de dépendance",MIN(1129,I2284,$C2284)*overallRate,MIN(1129,I2284)*overallRate))</f>
        <v>#VALUE!</v>
      </c>
      <c r="T2284" s="110" t="e">
        <f>IF(revenueReduction&gt;0.3,MAX(IF($B2284="Non - avec lien de dépendance",MIN(1129,J2284,$C2284)*overallRate,MIN(1129,J2284)*overallRate),ROUND(MAX(IF($B2284="Non - avec lien de dépendance",0,MIN((0.75*J2284),847)),MIN(J2284,(0.75*$C2284),847)),2)),IF($B2284="Non - avec lien de dépendance",MIN(1129,J2284,$C2284)*overallRate,MIN(1129,J2284)*overallRate))</f>
        <v>#VALUE!</v>
      </c>
      <c r="U2284" s="110" t="e">
        <f>IF(revenueReduction&gt;0.3,MAX(IF($B2284="Non - avec lien de dépendance",MIN(1129,K2284,$C2284)*overallRate,MIN(1129,K2284)*overallRate),ROUND(MAX(IF($B2284="Non - avec lien de dépendance",0,MIN((0.75*K2284),847)),MIN(K2284,(0.75*$C2284),847)),2)),IF($B2284="Non - avec lien de dépendance",MIN(1129,K2284,$C2284)*overallRate,MIN(1129,K2284)*overallRate))</f>
        <v>#VALUE!</v>
      </c>
    </row>
    <row r="2285" spans="12:21" x14ac:dyDescent="0.5">
      <c r="L2285" s="56" t="str">
        <f>IF(ISTEXT(overallRate),"Effectuez l’étape 1",IF(OR(COUNT($C2285,H2285)&lt;&gt;2,overallRate=0),0,IF(D2285="Oui",ROUND(MAX(IF($B2285="Non - avec lien de dépendance",0,MIN((0.75*H2285),847)),MIN(H2285,(0.75*$C2285),847)),2),R2285)))</f>
        <v>Effectuez l’étape 1</v>
      </c>
      <c r="M2285" s="56" t="str">
        <f>IF(ISTEXT(overallRate),"Effectuez l’étape 1",IF(OR(COUNT($C2285,I2285)&lt;&gt;2,overallRate=0),0,IF(E2285="Yes",ROUND(MAX(IF($B2285="Non - avec lien de dépendance",0,MIN((0.75*I2285),847)),MIN(I2285,(0.75*$C2285),847)),2),S2285)))</f>
        <v>Effectuez l’étape 1</v>
      </c>
      <c r="N2285" s="56" t="str">
        <f>IF(ISTEXT(overallRate),"Effectuez l’étape 1",IF(OR(COUNT($C2285,J2285)&lt;&gt;2,overallRate=0),0,IF(F2285="Yes",ROUND(MAX(IF($B2285="Non - avec lien de dépendance",0,MIN((0.75*J2285),847)),MIN(J2285,(0.75*$C2285),847)),2),T2285)))</f>
        <v>Effectuez l’étape 1</v>
      </c>
      <c r="O2285" s="56" t="str">
        <f>IF(ISTEXT(overallRate),"Effectuez l’étape 1",IF(OR(COUNT($C2285,K2285)&lt;&gt;2,overallRate=0),0,IF(G2285="Yes",ROUND(MAX(IF($B2285="Non - avec lien de dépendance",0,MIN((0.75*K2285),847)),MIN(K2285,(0.75*$C2285),847)),2),U2285)))</f>
        <v>Effectuez l’étape 1</v>
      </c>
      <c r="P2285" s="3">
        <f t="shared" si="35"/>
        <v>0</v>
      </c>
      <c r="R2285" s="110" t="e">
        <f>IF(revenueReduction&gt;0.3,MAX(IF($B2285="Non - avec lien de dépendance",MIN(1129,H2285,$C2285)*overallRate,MIN(1129,H2285)*overallRate),ROUND(MAX(IF($B2285="Non - avec lien de dépendance",0,MIN((0.75*H2285),847)),MIN(H2285,(0.75*$C2285),847)),2)),IF($B2285="Non - avec lien de dépendance",MIN(1129,H2285,$C2285)*overallRate,MIN(1129,H2285)*overallRate))</f>
        <v>#VALUE!</v>
      </c>
      <c r="S2285" s="110" t="e">
        <f>IF(revenueReduction&gt;0.3,MAX(IF($B2285="Non - avec lien de dépendance",MIN(1129,I2285,$C2285)*overallRate,MIN(1129,I2285)*overallRate),ROUND(MAX(IF($B2285="Non - avec lien de dépendance",0,MIN((0.75*I2285),847)),MIN(I2285,(0.75*$C2285),847)),2)),IF($B2285="Non - avec lien de dépendance",MIN(1129,I2285,$C2285)*overallRate,MIN(1129,I2285)*overallRate))</f>
        <v>#VALUE!</v>
      </c>
      <c r="T2285" s="110" t="e">
        <f>IF(revenueReduction&gt;0.3,MAX(IF($B2285="Non - avec lien de dépendance",MIN(1129,J2285,$C2285)*overallRate,MIN(1129,J2285)*overallRate),ROUND(MAX(IF($B2285="Non - avec lien de dépendance",0,MIN((0.75*J2285),847)),MIN(J2285,(0.75*$C2285),847)),2)),IF($B2285="Non - avec lien de dépendance",MIN(1129,J2285,$C2285)*overallRate,MIN(1129,J2285)*overallRate))</f>
        <v>#VALUE!</v>
      </c>
      <c r="U2285" s="110" t="e">
        <f>IF(revenueReduction&gt;0.3,MAX(IF($B2285="Non - avec lien de dépendance",MIN(1129,K2285,$C2285)*overallRate,MIN(1129,K2285)*overallRate),ROUND(MAX(IF($B2285="Non - avec lien de dépendance",0,MIN((0.75*K2285),847)),MIN(K2285,(0.75*$C2285),847)),2)),IF($B2285="Non - avec lien de dépendance",MIN(1129,K2285,$C2285)*overallRate,MIN(1129,K2285)*overallRate))</f>
        <v>#VALUE!</v>
      </c>
    </row>
    <row r="2286" spans="12:21" x14ac:dyDescent="0.5">
      <c r="L2286" s="56" t="str">
        <f>IF(ISTEXT(overallRate),"Effectuez l’étape 1",IF(OR(COUNT($C2286,H2286)&lt;&gt;2,overallRate=0),0,IF(D2286="Oui",ROUND(MAX(IF($B2286="Non - avec lien de dépendance",0,MIN((0.75*H2286),847)),MIN(H2286,(0.75*$C2286),847)),2),R2286)))</f>
        <v>Effectuez l’étape 1</v>
      </c>
      <c r="M2286" s="56" t="str">
        <f>IF(ISTEXT(overallRate),"Effectuez l’étape 1",IF(OR(COUNT($C2286,I2286)&lt;&gt;2,overallRate=0),0,IF(E2286="Yes",ROUND(MAX(IF($B2286="Non - avec lien de dépendance",0,MIN((0.75*I2286),847)),MIN(I2286,(0.75*$C2286),847)),2),S2286)))</f>
        <v>Effectuez l’étape 1</v>
      </c>
      <c r="N2286" s="56" t="str">
        <f>IF(ISTEXT(overallRate),"Effectuez l’étape 1",IF(OR(COUNT($C2286,J2286)&lt;&gt;2,overallRate=0),0,IF(F2286="Yes",ROUND(MAX(IF($B2286="Non - avec lien de dépendance",0,MIN((0.75*J2286),847)),MIN(J2286,(0.75*$C2286),847)),2),T2286)))</f>
        <v>Effectuez l’étape 1</v>
      </c>
      <c r="O2286" s="56" t="str">
        <f>IF(ISTEXT(overallRate),"Effectuez l’étape 1",IF(OR(COUNT($C2286,K2286)&lt;&gt;2,overallRate=0),0,IF(G2286="Yes",ROUND(MAX(IF($B2286="Non - avec lien de dépendance",0,MIN((0.75*K2286),847)),MIN(K2286,(0.75*$C2286),847)),2),U2286)))</f>
        <v>Effectuez l’étape 1</v>
      </c>
      <c r="P2286" s="3">
        <f t="shared" si="35"/>
        <v>0</v>
      </c>
      <c r="R2286" s="110" t="e">
        <f>IF(revenueReduction&gt;0.3,MAX(IF($B2286="Non - avec lien de dépendance",MIN(1129,H2286,$C2286)*overallRate,MIN(1129,H2286)*overallRate),ROUND(MAX(IF($B2286="Non - avec lien de dépendance",0,MIN((0.75*H2286),847)),MIN(H2286,(0.75*$C2286),847)),2)),IF($B2286="Non - avec lien de dépendance",MIN(1129,H2286,$C2286)*overallRate,MIN(1129,H2286)*overallRate))</f>
        <v>#VALUE!</v>
      </c>
      <c r="S2286" s="110" t="e">
        <f>IF(revenueReduction&gt;0.3,MAX(IF($B2286="Non - avec lien de dépendance",MIN(1129,I2286,$C2286)*overallRate,MIN(1129,I2286)*overallRate),ROUND(MAX(IF($B2286="Non - avec lien de dépendance",0,MIN((0.75*I2286),847)),MIN(I2286,(0.75*$C2286),847)),2)),IF($B2286="Non - avec lien de dépendance",MIN(1129,I2286,$C2286)*overallRate,MIN(1129,I2286)*overallRate))</f>
        <v>#VALUE!</v>
      </c>
      <c r="T2286" s="110" t="e">
        <f>IF(revenueReduction&gt;0.3,MAX(IF($B2286="Non - avec lien de dépendance",MIN(1129,J2286,$C2286)*overallRate,MIN(1129,J2286)*overallRate),ROUND(MAX(IF($B2286="Non - avec lien de dépendance",0,MIN((0.75*J2286),847)),MIN(J2286,(0.75*$C2286),847)),2)),IF($B2286="Non - avec lien de dépendance",MIN(1129,J2286,$C2286)*overallRate,MIN(1129,J2286)*overallRate))</f>
        <v>#VALUE!</v>
      </c>
      <c r="U2286" s="110" t="e">
        <f>IF(revenueReduction&gt;0.3,MAX(IF($B2286="Non - avec lien de dépendance",MIN(1129,K2286,$C2286)*overallRate,MIN(1129,K2286)*overallRate),ROUND(MAX(IF($B2286="Non - avec lien de dépendance",0,MIN((0.75*K2286),847)),MIN(K2286,(0.75*$C2286),847)),2)),IF($B2286="Non - avec lien de dépendance",MIN(1129,K2286,$C2286)*overallRate,MIN(1129,K2286)*overallRate))</f>
        <v>#VALUE!</v>
      </c>
    </row>
    <row r="2287" spans="12:21" x14ac:dyDescent="0.5">
      <c r="L2287" s="56" t="str">
        <f>IF(ISTEXT(overallRate),"Effectuez l’étape 1",IF(OR(COUNT($C2287,H2287)&lt;&gt;2,overallRate=0),0,IF(D2287="Oui",ROUND(MAX(IF($B2287="Non - avec lien de dépendance",0,MIN((0.75*H2287),847)),MIN(H2287,(0.75*$C2287),847)),2),R2287)))</f>
        <v>Effectuez l’étape 1</v>
      </c>
      <c r="M2287" s="56" t="str">
        <f>IF(ISTEXT(overallRate),"Effectuez l’étape 1",IF(OR(COUNT($C2287,I2287)&lt;&gt;2,overallRate=0),0,IF(E2287="Yes",ROUND(MAX(IF($B2287="Non - avec lien de dépendance",0,MIN((0.75*I2287),847)),MIN(I2287,(0.75*$C2287),847)),2),S2287)))</f>
        <v>Effectuez l’étape 1</v>
      </c>
      <c r="N2287" s="56" t="str">
        <f>IF(ISTEXT(overallRate),"Effectuez l’étape 1",IF(OR(COUNT($C2287,J2287)&lt;&gt;2,overallRate=0),0,IF(F2287="Yes",ROUND(MAX(IF($B2287="Non - avec lien de dépendance",0,MIN((0.75*J2287),847)),MIN(J2287,(0.75*$C2287),847)),2),T2287)))</f>
        <v>Effectuez l’étape 1</v>
      </c>
      <c r="O2287" s="56" t="str">
        <f>IF(ISTEXT(overallRate),"Effectuez l’étape 1",IF(OR(COUNT($C2287,K2287)&lt;&gt;2,overallRate=0),0,IF(G2287="Yes",ROUND(MAX(IF($B2287="Non - avec lien de dépendance",0,MIN((0.75*K2287),847)),MIN(K2287,(0.75*$C2287),847)),2),U2287)))</f>
        <v>Effectuez l’étape 1</v>
      </c>
      <c r="P2287" s="3">
        <f t="shared" si="35"/>
        <v>0</v>
      </c>
      <c r="R2287" s="110" t="e">
        <f>IF(revenueReduction&gt;0.3,MAX(IF($B2287="Non - avec lien de dépendance",MIN(1129,H2287,$C2287)*overallRate,MIN(1129,H2287)*overallRate),ROUND(MAX(IF($B2287="Non - avec lien de dépendance",0,MIN((0.75*H2287),847)),MIN(H2287,(0.75*$C2287),847)),2)),IF($B2287="Non - avec lien de dépendance",MIN(1129,H2287,$C2287)*overallRate,MIN(1129,H2287)*overallRate))</f>
        <v>#VALUE!</v>
      </c>
      <c r="S2287" s="110" t="e">
        <f>IF(revenueReduction&gt;0.3,MAX(IF($B2287="Non - avec lien de dépendance",MIN(1129,I2287,$C2287)*overallRate,MIN(1129,I2287)*overallRate),ROUND(MAX(IF($B2287="Non - avec lien de dépendance",0,MIN((0.75*I2287),847)),MIN(I2287,(0.75*$C2287),847)),2)),IF($B2287="Non - avec lien de dépendance",MIN(1129,I2287,$C2287)*overallRate,MIN(1129,I2287)*overallRate))</f>
        <v>#VALUE!</v>
      </c>
      <c r="T2287" s="110" t="e">
        <f>IF(revenueReduction&gt;0.3,MAX(IF($B2287="Non - avec lien de dépendance",MIN(1129,J2287,$C2287)*overallRate,MIN(1129,J2287)*overallRate),ROUND(MAX(IF($B2287="Non - avec lien de dépendance",0,MIN((0.75*J2287),847)),MIN(J2287,(0.75*$C2287),847)),2)),IF($B2287="Non - avec lien de dépendance",MIN(1129,J2287,$C2287)*overallRate,MIN(1129,J2287)*overallRate))</f>
        <v>#VALUE!</v>
      </c>
      <c r="U2287" s="110" t="e">
        <f>IF(revenueReduction&gt;0.3,MAX(IF($B2287="Non - avec lien de dépendance",MIN(1129,K2287,$C2287)*overallRate,MIN(1129,K2287)*overallRate),ROUND(MAX(IF($B2287="Non - avec lien de dépendance",0,MIN((0.75*K2287),847)),MIN(K2287,(0.75*$C2287),847)),2)),IF($B2287="Non - avec lien de dépendance",MIN(1129,K2287,$C2287)*overallRate,MIN(1129,K2287)*overallRate))</f>
        <v>#VALUE!</v>
      </c>
    </row>
    <row r="2288" spans="12:21" x14ac:dyDescent="0.5">
      <c r="L2288" s="56" t="str">
        <f>IF(ISTEXT(overallRate),"Effectuez l’étape 1",IF(OR(COUNT($C2288,H2288)&lt;&gt;2,overallRate=0),0,IF(D2288="Oui",ROUND(MAX(IF($B2288="Non - avec lien de dépendance",0,MIN((0.75*H2288),847)),MIN(H2288,(0.75*$C2288),847)),2),R2288)))</f>
        <v>Effectuez l’étape 1</v>
      </c>
      <c r="M2288" s="56" t="str">
        <f>IF(ISTEXT(overallRate),"Effectuez l’étape 1",IF(OR(COUNT($C2288,I2288)&lt;&gt;2,overallRate=0),0,IF(E2288="Yes",ROUND(MAX(IF($B2288="Non - avec lien de dépendance",0,MIN((0.75*I2288),847)),MIN(I2288,(0.75*$C2288),847)),2),S2288)))</f>
        <v>Effectuez l’étape 1</v>
      </c>
      <c r="N2288" s="56" t="str">
        <f>IF(ISTEXT(overallRate),"Effectuez l’étape 1",IF(OR(COUNT($C2288,J2288)&lt;&gt;2,overallRate=0),0,IF(F2288="Yes",ROUND(MAX(IF($B2288="Non - avec lien de dépendance",0,MIN((0.75*J2288),847)),MIN(J2288,(0.75*$C2288),847)),2),T2288)))</f>
        <v>Effectuez l’étape 1</v>
      </c>
      <c r="O2288" s="56" t="str">
        <f>IF(ISTEXT(overallRate),"Effectuez l’étape 1",IF(OR(COUNT($C2288,K2288)&lt;&gt;2,overallRate=0),0,IF(G2288="Yes",ROUND(MAX(IF($B2288="Non - avec lien de dépendance",0,MIN((0.75*K2288),847)),MIN(K2288,(0.75*$C2288),847)),2),U2288)))</f>
        <v>Effectuez l’étape 1</v>
      </c>
      <c r="P2288" s="3">
        <f t="shared" si="35"/>
        <v>0</v>
      </c>
      <c r="R2288" s="110" t="e">
        <f>IF(revenueReduction&gt;0.3,MAX(IF($B2288="Non - avec lien de dépendance",MIN(1129,H2288,$C2288)*overallRate,MIN(1129,H2288)*overallRate),ROUND(MAX(IF($B2288="Non - avec lien de dépendance",0,MIN((0.75*H2288),847)),MIN(H2288,(0.75*$C2288),847)),2)),IF($B2288="Non - avec lien de dépendance",MIN(1129,H2288,$C2288)*overallRate,MIN(1129,H2288)*overallRate))</f>
        <v>#VALUE!</v>
      </c>
      <c r="S2288" s="110" t="e">
        <f>IF(revenueReduction&gt;0.3,MAX(IF($B2288="Non - avec lien de dépendance",MIN(1129,I2288,$C2288)*overallRate,MIN(1129,I2288)*overallRate),ROUND(MAX(IF($B2288="Non - avec lien de dépendance",0,MIN((0.75*I2288),847)),MIN(I2288,(0.75*$C2288),847)),2)),IF($B2288="Non - avec lien de dépendance",MIN(1129,I2288,$C2288)*overallRate,MIN(1129,I2288)*overallRate))</f>
        <v>#VALUE!</v>
      </c>
      <c r="T2288" s="110" t="e">
        <f>IF(revenueReduction&gt;0.3,MAX(IF($B2288="Non - avec lien de dépendance",MIN(1129,J2288,$C2288)*overallRate,MIN(1129,J2288)*overallRate),ROUND(MAX(IF($B2288="Non - avec lien de dépendance",0,MIN((0.75*J2288),847)),MIN(J2288,(0.75*$C2288),847)),2)),IF($B2288="Non - avec lien de dépendance",MIN(1129,J2288,$C2288)*overallRate,MIN(1129,J2288)*overallRate))</f>
        <v>#VALUE!</v>
      </c>
      <c r="U2288" s="110" t="e">
        <f>IF(revenueReduction&gt;0.3,MAX(IF($B2288="Non - avec lien de dépendance",MIN(1129,K2288,$C2288)*overallRate,MIN(1129,K2288)*overallRate),ROUND(MAX(IF($B2288="Non - avec lien de dépendance",0,MIN((0.75*K2288),847)),MIN(K2288,(0.75*$C2288),847)),2)),IF($B2288="Non - avec lien de dépendance",MIN(1129,K2288,$C2288)*overallRate,MIN(1129,K2288)*overallRate))</f>
        <v>#VALUE!</v>
      </c>
    </row>
    <row r="2289" spans="12:21" x14ac:dyDescent="0.5">
      <c r="L2289" s="56" t="str">
        <f>IF(ISTEXT(overallRate),"Effectuez l’étape 1",IF(OR(COUNT($C2289,H2289)&lt;&gt;2,overallRate=0),0,IF(D2289="Oui",ROUND(MAX(IF($B2289="Non - avec lien de dépendance",0,MIN((0.75*H2289),847)),MIN(H2289,(0.75*$C2289),847)),2),R2289)))</f>
        <v>Effectuez l’étape 1</v>
      </c>
      <c r="M2289" s="56" t="str">
        <f>IF(ISTEXT(overallRate),"Effectuez l’étape 1",IF(OR(COUNT($C2289,I2289)&lt;&gt;2,overallRate=0),0,IF(E2289="Yes",ROUND(MAX(IF($B2289="Non - avec lien de dépendance",0,MIN((0.75*I2289),847)),MIN(I2289,(0.75*$C2289),847)),2),S2289)))</f>
        <v>Effectuez l’étape 1</v>
      </c>
      <c r="N2289" s="56" t="str">
        <f>IF(ISTEXT(overallRate),"Effectuez l’étape 1",IF(OR(COUNT($C2289,J2289)&lt;&gt;2,overallRate=0),0,IF(F2289="Yes",ROUND(MAX(IF($B2289="Non - avec lien de dépendance",0,MIN((0.75*J2289),847)),MIN(J2289,(0.75*$C2289),847)),2),T2289)))</f>
        <v>Effectuez l’étape 1</v>
      </c>
      <c r="O2289" s="56" t="str">
        <f>IF(ISTEXT(overallRate),"Effectuez l’étape 1",IF(OR(COUNT($C2289,K2289)&lt;&gt;2,overallRate=0),0,IF(G2289="Yes",ROUND(MAX(IF($B2289="Non - avec lien de dépendance",0,MIN((0.75*K2289),847)),MIN(K2289,(0.75*$C2289),847)),2),U2289)))</f>
        <v>Effectuez l’étape 1</v>
      </c>
      <c r="P2289" s="3">
        <f t="shared" si="35"/>
        <v>0</v>
      </c>
      <c r="R2289" s="110" t="e">
        <f>IF(revenueReduction&gt;0.3,MAX(IF($B2289="Non - avec lien de dépendance",MIN(1129,H2289,$C2289)*overallRate,MIN(1129,H2289)*overallRate),ROUND(MAX(IF($B2289="Non - avec lien de dépendance",0,MIN((0.75*H2289),847)),MIN(H2289,(0.75*$C2289),847)),2)),IF($B2289="Non - avec lien de dépendance",MIN(1129,H2289,$C2289)*overallRate,MIN(1129,H2289)*overallRate))</f>
        <v>#VALUE!</v>
      </c>
      <c r="S2289" s="110" t="e">
        <f>IF(revenueReduction&gt;0.3,MAX(IF($B2289="Non - avec lien de dépendance",MIN(1129,I2289,$C2289)*overallRate,MIN(1129,I2289)*overallRate),ROUND(MAX(IF($B2289="Non - avec lien de dépendance",0,MIN((0.75*I2289),847)),MIN(I2289,(0.75*$C2289),847)),2)),IF($B2289="Non - avec lien de dépendance",MIN(1129,I2289,$C2289)*overallRate,MIN(1129,I2289)*overallRate))</f>
        <v>#VALUE!</v>
      </c>
      <c r="T2289" s="110" t="e">
        <f>IF(revenueReduction&gt;0.3,MAX(IF($B2289="Non - avec lien de dépendance",MIN(1129,J2289,$C2289)*overallRate,MIN(1129,J2289)*overallRate),ROUND(MAX(IF($B2289="Non - avec lien de dépendance",0,MIN((0.75*J2289),847)),MIN(J2289,(0.75*$C2289),847)),2)),IF($B2289="Non - avec lien de dépendance",MIN(1129,J2289,$C2289)*overallRate,MIN(1129,J2289)*overallRate))</f>
        <v>#VALUE!</v>
      </c>
      <c r="U2289" s="110" t="e">
        <f>IF(revenueReduction&gt;0.3,MAX(IF($B2289="Non - avec lien de dépendance",MIN(1129,K2289,$C2289)*overallRate,MIN(1129,K2289)*overallRate),ROUND(MAX(IF($B2289="Non - avec lien de dépendance",0,MIN((0.75*K2289),847)),MIN(K2289,(0.75*$C2289),847)),2)),IF($B2289="Non - avec lien de dépendance",MIN(1129,K2289,$C2289)*overallRate,MIN(1129,K2289)*overallRate))</f>
        <v>#VALUE!</v>
      </c>
    </row>
    <row r="2290" spans="12:21" x14ac:dyDescent="0.5">
      <c r="L2290" s="56" t="str">
        <f>IF(ISTEXT(overallRate),"Effectuez l’étape 1",IF(OR(COUNT($C2290,H2290)&lt;&gt;2,overallRate=0),0,IF(D2290="Oui",ROUND(MAX(IF($B2290="Non - avec lien de dépendance",0,MIN((0.75*H2290),847)),MIN(H2290,(0.75*$C2290),847)),2),R2290)))</f>
        <v>Effectuez l’étape 1</v>
      </c>
      <c r="M2290" s="56" t="str">
        <f>IF(ISTEXT(overallRate),"Effectuez l’étape 1",IF(OR(COUNT($C2290,I2290)&lt;&gt;2,overallRate=0),0,IF(E2290="Yes",ROUND(MAX(IF($B2290="Non - avec lien de dépendance",0,MIN((0.75*I2290),847)),MIN(I2290,(0.75*$C2290),847)),2),S2290)))</f>
        <v>Effectuez l’étape 1</v>
      </c>
      <c r="N2290" s="56" t="str">
        <f>IF(ISTEXT(overallRate),"Effectuez l’étape 1",IF(OR(COUNT($C2290,J2290)&lt;&gt;2,overallRate=0),0,IF(F2290="Yes",ROUND(MAX(IF($B2290="Non - avec lien de dépendance",0,MIN((0.75*J2290),847)),MIN(J2290,(0.75*$C2290),847)),2),T2290)))</f>
        <v>Effectuez l’étape 1</v>
      </c>
      <c r="O2290" s="56" t="str">
        <f>IF(ISTEXT(overallRate),"Effectuez l’étape 1",IF(OR(COUNT($C2290,K2290)&lt;&gt;2,overallRate=0),0,IF(G2290="Yes",ROUND(MAX(IF($B2290="Non - avec lien de dépendance",0,MIN((0.75*K2290),847)),MIN(K2290,(0.75*$C2290),847)),2),U2290)))</f>
        <v>Effectuez l’étape 1</v>
      </c>
      <c r="P2290" s="3">
        <f t="shared" si="35"/>
        <v>0</v>
      </c>
      <c r="R2290" s="110" t="e">
        <f>IF(revenueReduction&gt;0.3,MAX(IF($B2290="Non - avec lien de dépendance",MIN(1129,H2290,$C2290)*overallRate,MIN(1129,H2290)*overallRate),ROUND(MAX(IF($B2290="Non - avec lien de dépendance",0,MIN((0.75*H2290),847)),MIN(H2290,(0.75*$C2290),847)),2)),IF($B2290="Non - avec lien de dépendance",MIN(1129,H2290,$C2290)*overallRate,MIN(1129,H2290)*overallRate))</f>
        <v>#VALUE!</v>
      </c>
      <c r="S2290" s="110" t="e">
        <f>IF(revenueReduction&gt;0.3,MAX(IF($B2290="Non - avec lien de dépendance",MIN(1129,I2290,$C2290)*overallRate,MIN(1129,I2290)*overallRate),ROUND(MAX(IF($B2290="Non - avec lien de dépendance",0,MIN((0.75*I2290),847)),MIN(I2290,(0.75*$C2290),847)),2)),IF($B2290="Non - avec lien de dépendance",MIN(1129,I2290,$C2290)*overallRate,MIN(1129,I2290)*overallRate))</f>
        <v>#VALUE!</v>
      </c>
      <c r="T2290" s="110" t="e">
        <f>IF(revenueReduction&gt;0.3,MAX(IF($B2290="Non - avec lien de dépendance",MIN(1129,J2290,$C2290)*overallRate,MIN(1129,J2290)*overallRate),ROUND(MAX(IF($B2290="Non - avec lien de dépendance",0,MIN((0.75*J2290),847)),MIN(J2290,(0.75*$C2290),847)),2)),IF($B2290="Non - avec lien de dépendance",MIN(1129,J2290,$C2290)*overallRate,MIN(1129,J2290)*overallRate))</f>
        <v>#VALUE!</v>
      </c>
      <c r="U2290" s="110" t="e">
        <f>IF(revenueReduction&gt;0.3,MAX(IF($B2290="Non - avec lien de dépendance",MIN(1129,K2290,$C2290)*overallRate,MIN(1129,K2290)*overallRate),ROUND(MAX(IF($B2290="Non - avec lien de dépendance",0,MIN((0.75*K2290),847)),MIN(K2290,(0.75*$C2290),847)),2)),IF($B2290="Non - avec lien de dépendance",MIN(1129,K2290,$C2290)*overallRate,MIN(1129,K2290)*overallRate))</f>
        <v>#VALUE!</v>
      </c>
    </row>
    <row r="2291" spans="12:21" x14ac:dyDescent="0.5">
      <c r="L2291" s="56" t="str">
        <f>IF(ISTEXT(overallRate),"Effectuez l’étape 1",IF(OR(COUNT($C2291,H2291)&lt;&gt;2,overallRate=0),0,IF(D2291="Oui",ROUND(MAX(IF($B2291="Non - avec lien de dépendance",0,MIN((0.75*H2291),847)),MIN(H2291,(0.75*$C2291),847)),2),R2291)))</f>
        <v>Effectuez l’étape 1</v>
      </c>
      <c r="M2291" s="56" t="str">
        <f>IF(ISTEXT(overallRate),"Effectuez l’étape 1",IF(OR(COUNT($C2291,I2291)&lt;&gt;2,overallRate=0),0,IF(E2291="Yes",ROUND(MAX(IF($B2291="Non - avec lien de dépendance",0,MIN((0.75*I2291),847)),MIN(I2291,(0.75*$C2291),847)),2),S2291)))</f>
        <v>Effectuez l’étape 1</v>
      </c>
      <c r="N2291" s="56" t="str">
        <f>IF(ISTEXT(overallRate),"Effectuez l’étape 1",IF(OR(COUNT($C2291,J2291)&lt;&gt;2,overallRate=0),0,IF(F2291="Yes",ROUND(MAX(IF($B2291="Non - avec lien de dépendance",0,MIN((0.75*J2291),847)),MIN(J2291,(0.75*$C2291),847)),2),T2291)))</f>
        <v>Effectuez l’étape 1</v>
      </c>
      <c r="O2291" s="56" t="str">
        <f>IF(ISTEXT(overallRate),"Effectuez l’étape 1",IF(OR(COUNT($C2291,K2291)&lt;&gt;2,overallRate=0),0,IF(G2291="Yes",ROUND(MAX(IF($B2291="Non - avec lien de dépendance",0,MIN((0.75*K2291),847)),MIN(K2291,(0.75*$C2291),847)),2),U2291)))</f>
        <v>Effectuez l’étape 1</v>
      </c>
      <c r="P2291" s="3">
        <f t="shared" si="35"/>
        <v>0</v>
      </c>
      <c r="R2291" s="110" t="e">
        <f>IF(revenueReduction&gt;0.3,MAX(IF($B2291="Non - avec lien de dépendance",MIN(1129,H2291,$C2291)*overallRate,MIN(1129,H2291)*overallRate),ROUND(MAX(IF($B2291="Non - avec lien de dépendance",0,MIN((0.75*H2291),847)),MIN(H2291,(0.75*$C2291),847)),2)),IF($B2291="Non - avec lien de dépendance",MIN(1129,H2291,$C2291)*overallRate,MIN(1129,H2291)*overallRate))</f>
        <v>#VALUE!</v>
      </c>
      <c r="S2291" s="110" t="e">
        <f>IF(revenueReduction&gt;0.3,MAX(IF($B2291="Non - avec lien de dépendance",MIN(1129,I2291,$C2291)*overallRate,MIN(1129,I2291)*overallRate),ROUND(MAX(IF($B2291="Non - avec lien de dépendance",0,MIN((0.75*I2291),847)),MIN(I2291,(0.75*$C2291),847)),2)),IF($B2291="Non - avec lien de dépendance",MIN(1129,I2291,$C2291)*overallRate,MIN(1129,I2291)*overallRate))</f>
        <v>#VALUE!</v>
      </c>
      <c r="T2291" s="110" t="e">
        <f>IF(revenueReduction&gt;0.3,MAX(IF($B2291="Non - avec lien de dépendance",MIN(1129,J2291,$C2291)*overallRate,MIN(1129,J2291)*overallRate),ROUND(MAX(IF($B2291="Non - avec lien de dépendance",0,MIN((0.75*J2291),847)),MIN(J2291,(0.75*$C2291),847)),2)),IF($B2291="Non - avec lien de dépendance",MIN(1129,J2291,$C2291)*overallRate,MIN(1129,J2291)*overallRate))</f>
        <v>#VALUE!</v>
      </c>
      <c r="U2291" s="110" t="e">
        <f>IF(revenueReduction&gt;0.3,MAX(IF($B2291="Non - avec lien de dépendance",MIN(1129,K2291,$C2291)*overallRate,MIN(1129,K2291)*overallRate),ROUND(MAX(IF($B2291="Non - avec lien de dépendance",0,MIN((0.75*K2291),847)),MIN(K2291,(0.75*$C2291),847)),2)),IF($B2291="Non - avec lien de dépendance",MIN(1129,K2291,$C2291)*overallRate,MIN(1129,K2291)*overallRate))</f>
        <v>#VALUE!</v>
      </c>
    </row>
    <row r="2292" spans="12:21" x14ac:dyDescent="0.5">
      <c r="L2292" s="56" t="str">
        <f>IF(ISTEXT(overallRate),"Effectuez l’étape 1",IF(OR(COUNT($C2292,H2292)&lt;&gt;2,overallRate=0),0,IF(D2292="Oui",ROUND(MAX(IF($B2292="Non - avec lien de dépendance",0,MIN((0.75*H2292),847)),MIN(H2292,(0.75*$C2292),847)),2),R2292)))</f>
        <v>Effectuez l’étape 1</v>
      </c>
      <c r="M2292" s="56" t="str">
        <f>IF(ISTEXT(overallRate),"Effectuez l’étape 1",IF(OR(COUNT($C2292,I2292)&lt;&gt;2,overallRate=0),0,IF(E2292="Yes",ROUND(MAX(IF($B2292="Non - avec lien de dépendance",0,MIN((0.75*I2292),847)),MIN(I2292,(0.75*$C2292),847)),2),S2292)))</f>
        <v>Effectuez l’étape 1</v>
      </c>
      <c r="N2292" s="56" t="str">
        <f>IF(ISTEXT(overallRate),"Effectuez l’étape 1",IF(OR(COUNT($C2292,J2292)&lt;&gt;2,overallRate=0),0,IF(F2292="Yes",ROUND(MAX(IF($B2292="Non - avec lien de dépendance",0,MIN((0.75*J2292),847)),MIN(J2292,(0.75*$C2292),847)),2),T2292)))</f>
        <v>Effectuez l’étape 1</v>
      </c>
      <c r="O2292" s="56" t="str">
        <f>IF(ISTEXT(overallRate),"Effectuez l’étape 1",IF(OR(COUNT($C2292,K2292)&lt;&gt;2,overallRate=0),0,IF(G2292="Yes",ROUND(MAX(IF($B2292="Non - avec lien de dépendance",0,MIN((0.75*K2292),847)),MIN(K2292,(0.75*$C2292),847)),2),U2292)))</f>
        <v>Effectuez l’étape 1</v>
      </c>
      <c r="P2292" s="3">
        <f t="shared" si="35"/>
        <v>0</v>
      </c>
      <c r="R2292" s="110" t="e">
        <f>IF(revenueReduction&gt;0.3,MAX(IF($B2292="Non - avec lien de dépendance",MIN(1129,H2292,$C2292)*overallRate,MIN(1129,H2292)*overallRate),ROUND(MAX(IF($B2292="Non - avec lien de dépendance",0,MIN((0.75*H2292),847)),MIN(H2292,(0.75*$C2292),847)),2)),IF($B2292="Non - avec lien de dépendance",MIN(1129,H2292,$C2292)*overallRate,MIN(1129,H2292)*overallRate))</f>
        <v>#VALUE!</v>
      </c>
      <c r="S2292" s="110" t="e">
        <f>IF(revenueReduction&gt;0.3,MAX(IF($B2292="Non - avec lien de dépendance",MIN(1129,I2292,$C2292)*overallRate,MIN(1129,I2292)*overallRate),ROUND(MAX(IF($B2292="Non - avec lien de dépendance",0,MIN((0.75*I2292),847)),MIN(I2292,(0.75*$C2292),847)),2)),IF($B2292="Non - avec lien de dépendance",MIN(1129,I2292,$C2292)*overallRate,MIN(1129,I2292)*overallRate))</f>
        <v>#VALUE!</v>
      </c>
      <c r="T2292" s="110" t="e">
        <f>IF(revenueReduction&gt;0.3,MAX(IF($B2292="Non - avec lien de dépendance",MIN(1129,J2292,$C2292)*overallRate,MIN(1129,J2292)*overallRate),ROUND(MAX(IF($B2292="Non - avec lien de dépendance",0,MIN((0.75*J2292),847)),MIN(J2292,(0.75*$C2292),847)),2)),IF($B2292="Non - avec lien de dépendance",MIN(1129,J2292,$C2292)*overallRate,MIN(1129,J2292)*overallRate))</f>
        <v>#VALUE!</v>
      </c>
      <c r="U2292" s="110" t="e">
        <f>IF(revenueReduction&gt;0.3,MAX(IF($B2292="Non - avec lien de dépendance",MIN(1129,K2292,$C2292)*overallRate,MIN(1129,K2292)*overallRate),ROUND(MAX(IF($B2292="Non - avec lien de dépendance",0,MIN((0.75*K2292),847)),MIN(K2292,(0.75*$C2292),847)),2)),IF($B2292="Non - avec lien de dépendance",MIN(1129,K2292,$C2292)*overallRate,MIN(1129,K2292)*overallRate))</f>
        <v>#VALUE!</v>
      </c>
    </row>
    <row r="2293" spans="12:21" x14ac:dyDescent="0.5">
      <c r="L2293" s="56" t="str">
        <f>IF(ISTEXT(overallRate),"Effectuez l’étape 1",IF(OR(COUNT($C2293,H2293)&lt;&gt;2,overallRate=0),0,IF(D2293="Oui",ROUND(MAX(IF($B2293="Non - avec lien de dépendance",0,MIN((0.75*H2293),847)),MIN(H2293,(0.75*$C2293),847)),2),R2293)))</f>
        <v>Effectuez l’étape 1</v>
      </c>
      <c r="M2293" s="56" t="str">
        <f>IF(ISTEXT(overallRate),"Effectuez l’étape 1",IF(OR(COUNT($C2293,I2293)&lt;&gt;2,overallRate=0),0,IF(E2293="Yes",ROUND(MAX(IF($B2293="Non - avec lien de dépendance",0,MIN((0.75*I2293),847)),MIN(I2293,(0.75*$C2293),847)),2),S2293)))</f>
        <v>Effectuez l’étape 1</v>
      </c>
      <c r="N2293" s="56" t="str">
        <f>IF(ISTEXT(overallRate),"Effectuez l’étape 1",IF(OR(COUNT($C2293,J2293)&lt;&gt;2,overallRate=0),0,IF(F2293="Yes",ROUND(MAX(IF($B2293="Non - avec lien de dépendance",0,MIN((0.75*J2293),847)),MIN(J2293,(0.75*$C2293),847)),2),T2293)))</f>
        <v>Effectuez l’étape 1</v>
      </c>
      <c r="O2293" s="56" t="str">
        <f>IF(ISTEXT(overallRate),"Effectuez l’étape 1",IF(OR(COUNT($C2293,K2293)&lt;&gt;2,overallRate=0),0,IF(G2293="Yes",ROUND(MAX(IF($B2293="Non - avec lien de dépendance",0,MIN((0.75*K2293),847)),MIN(K2293,(0.75*$C2293),847)),2),U2293)))</f>
        <v>Effectuez l’étape 1</v>
      </c>
      <c r="P2293" s="3">
        <f t="shared" si="35"/>
        <v>0</v>
      </c>
      <c r="R2293" s="110" t="e">
        <f>IF(revenueReduction&gt;0.3,MAX(IF($B2293="Non - avec lien de dépendance",MIN(1129,H2293,$C2293)*overallRate,MIN(1129,H2293)*overallRate),ROUND(MAX(IF($B2293="Non - avec lien de dépendance",0,MIN((0.75*H2293),847)),MIN(H2293,(0.75*$C2293),847)),2)),IF($B2293="Non - avec lien de dépendance",MIN(1129,H2293,$C2293)*overallRate,MIN(1129,H2293)*overallRate))</f>
        <v>#VALUE!</v>
      </c>
      <c r="S2293" s="110" t="e">
        <f>IF(revenueReduction&gt;0.3,MAX(IF($B2293="Non - avec lien de dépendance",MIN(1129,I2293,$C2293)*overallRate,MIN(1129,I2293)*overallRate),ROUND(MAX(IF($B2293="Non - avec lien de dépendance",0,MIN((0.75*I2293),847)),MIN(I2293,(0.75*$C2293),847)),2)),IF($B2293="Non - avec lien de dépendance",MIN(1129,I2293,$C2293)*overallRate,MIN(1129,I2293)*overallRate))</f>
        <v>#VALUE!</v>
      </c>
      <c r="T2293" s="110" t="e">
        <f>IF(revenueReduction&gt;0.3,MAX(IF($B2293="Non - avec lien de dépendance",MIN(1129,J2293,$C2293)*overallRate,MIN(1129,J2293)*overallRate),ROUND(MAX(IF($B2293="Non - avec lien de dépendance",0,MIN((0.75*J2293),847)),MIN(J2293,(0.75*$C2293),847)),2)),IF($B2293="Non - avec lien de dépendance",MIN(1129,J2293,$C2293)*overallRate,MIN(1129,J2293)*overallRate))</f>
        <v>#VALUE!</v>
      </c>
      <c r="U2293" s="110" t="e">
        <f>IF(revenueReduction&gt;0.3,MAX(IF($B2293="Non - avec lien de dépendance",MIN(1129,K2293,$C2293)*overallRate,MIN(1129,K2293)*overallRate),ROUND(MAX(IF($B2293="Non - avec lien de dépendance",0,MIN((0.75*K2293),847)),MIN(K2293,(0.75*$C2293),847)),2)),IF($B2293="Non - avec lien de dépendance",MIN(1129,K2293,$C2293)*overallRate,MIN(1129,K2293)*overallRate))</f>
        <v>#VALUE!</v>
      </c>
    </row>
    <row r="2294" spans="12:21" x14ac:dyDescent="0.5">
      <c r="L2294" s="56" t="str">
        <f>IF(ISTEXT(overallRate),"Effectuez l’étape 1",IF(OR(COUNT($C2294,H2294)&lt;&gt;2,overallRate=0),0,IF(D2294="Oui",ROUND(MAX(IF($B2294="Non - avec lien de dépendance",0,MIN((0.75*H2294),847)),MIN(H2294,(0.75*$C2294),847)),2),R2294)))</f>
        <v>Effectuez l’étape 1</v>
      </c>
      <c r="M2294" s="56" t="str">
        <f>IF(ISTEXT(overallRate),"Effectuez l’étape 1",IF(OR(COUNT($C2294,I2294)&lt;&gt;2,overallRate=0),0,IF(E2294="Yes",ROUND(MAX(IF($B2294="Non - avec lien de dépendance",0,MIN((0.75*I2294),847)),MIN(I2294,(0.75*$C2294),847)),2),S2294)))</f>
        <v>Effectuez l’étape 1</v>
      </c>
      <c r="N2294" s="56" t="str">
        <f>IF(ISTEXT(overallRate),"Effectuez l’étape 1",IF(OR(COUNT($C2294,J2294)&lt;&gt;2,overallRate=0),0,IF(F2294="Yes",ROUND(MAX(IF($B2294="Non - avec lien de dépendance",0,MIN((0.75*J2294),847)),MIN(J2294,(0.75*$C2294),847)),2),T2294)))</f>
        <v>Effectuez l’étape 1</v>
      </c>
      <c r="O2294" s="56" t="str">
        <f>IF(ISTEXT(overallRate),"Effectuez l’étape 1",IF(OR(COUNT($C2294,K2294)&lt;&gt;2,overallRate=0),0,IF(G2294="Yes",ROUND(MAX(IF($B2294="Non - avec lien de dépendance",0,MIN((0.75*K2294),847)),MIN(K2294,(0.75*$C2294),847)),2),U2294)))</f>
        <v>Effectuez l’étape 1</v>
      </c>
      <c r="P2294" s="3">
        <f t="shared" si="35"/>
        <v>0</v>
      </c>
      <c r="R2294" s="110" t="e">
        <f>IF(revenueReduction&gt;0.3,MAX(IF($B2294="Non - avec lien de dépendance",MIN(1129,H2294,$C2294)*overallRate,MIN(1129,H2294)*overallRate),ROUND(MAX(IF($B2294="Non - avec lien de dépendance",0,MIN((0.75*H2294),847)),MIN(H2294,(0.75*$C2294),847)),2)),IF($B2294="Non - avec lien de dépendance",MIN(1129,H2294,$C2294)*overallRate,MIN(1129,H2294)*overallRate))</f>
        <v>#VALUE!</v>
      </c>
      <c r="S2294" s="110" t="e">
        <f>IF(revenueReduction&gt;0.3,MAX(IF($B2294="Non - avec lien de dépendance",MIN(1129,I2294,$C2294)*overallRate,MIN(1129,I2294)*overallRate),ROUND(MAX(IF($B2294="Non - avec lien de dépendance",0,MIN((0.75*I2294),847)),MIN(I2294,(0.75*$C2294),847)),2)),IF($B2294="Non - avec lien de dépendance",MIN(1129,I2294,$C2294)*overallRate,MIN(1129,I2294)*overallRate))</f>
        <v>#VALUE!</v>
      </c>
      <c r="T2294" s="110" t="e">
        <f>IF(revenueReduction&gt;0.3,MAX(IF($B2294="Non - avec lien de dépendance",MIN(1129,J2294,$C2294)*overallRate,MIN(1129,J2294)*overallRate),ROUND(MAX(IF($B2294="Non - avec lien de dépendance",0,MIN((0.75*J2294),847)),MIN(J2294,(0.75*$C2294),847)),2)),IF($B2294="Non - avec lien de dépendance",MIN(1129,J2294,$C2294)*overallRate,MIN(1129,J2294)*overallRate))</f>
        <v>#VALUE!</v>
      </c>
      <c r="U2294" s="110" t="e">
        <f>IF(revenueReduction&gt;0.3,MAX(IF($B2294="Non - avec lien de dépendance",MIN(1129,K2294,$C2294)*overallRate,MIN(1129,K2294)*overallRate),ROUND(MAX(IF($B2294="Non - avec lien de dépendance",0,MIN((0.75*K2294),847)),MIN(K2294,(0.75*$C2294),847)),2)),IF($B2294="Non - avec lien de dépendance",MIN(1129,K2294,$C2294)*overallRate,MIN(1129,K2294)*overallRate))</f>
        <v>#VALUE!</v>
      </c>
    </row>
    <row r="2295" spans="12:21" x14ac:dyDescent="0.5">
      <c r="L2295" s="56" t="str">
        <f>IF(ISTEXT(overallRate),"Effectuez l’étape 1",IF(OR(COUNT($C2295,H2295)&lt;&gt;2,overallRate=0),0,IF(D2295="Oui",ROUND(MAX(IF($B2295="Non - avec lien de dépendance",0,MIN((0.75*H2295),847)),MIN(H2295,(0.75*$C2295),847)),2),R2295)))</f>
        <v>Effectuez l’étape 1</v>
      </c>
      <c r="M2295" s="56" t="str">
        <f>IF(ISTEXT(overallRate),"Effectuez l’étape 1",IF(OR(COUNT($C2295,I2295)&lt;&gt;2,overallRate=0),0,IF(E2295="Yes",ROUND(MAX(IF($B2295="Non - avec lien de dépendance",0,MIN((0.75*I2295),847)),MIN(I2295,(0.75*$C2295),847)),2),S2295)))</f>
        <v>Effectuez l’étape 1</v>
      </c>
      <c r="N2295" s="56" t="str">
        <f>IF(ISTEXT(overallRate),"Effectuez l’étape 1",IF(OR(COUNT($C2295,J2295)&lt;&gt;2,overallRate=0),0,IF(F2295="Yes",ROUND(MAX(IF($B2295="Non - avec lien de dépendance",0,MIN((0.75*J2295),847)),MIN(J2295,(0.75*$C2295),847)),2),T2295)))</f>
        <v>Effectuez l’étape 1</v>
      </c>
      <c r="O2295" s="56" t="str">
        <f>IF(ISTEXT(overallRate),"Effectuez l’étape 1",IF(OR(COUNT($C2295,K2295)&lt;&gt;2,overallRate=0),0,IF(G2295="Yes",ROUND(MAX(IF($B2295="Non - avec lien de dépendance",0,MIN((0.75*K2295),847)),MIN(K2295,(0.75*$C2295),847)),2),U2295)))</f>
        <v>Effectuez l’étape 1</v>
      </c>
      <c r="P2295" s="3">
        <f t="shared" si="35"/>
        <v>0</v>
      </c>
      <c r="R2295" s="110" t="e">
        <f>IF(revenueReduction&gt;0.3,MAX(IF($B2295="Non - avec lien de dépendance",MIN(1129,H2295,$C2295)*overallRate,MIN(1129,H2295)*overallRate),ROUND(MAX(IF($B2295="Non - avec lien de dépendance",0,MIN((0.75*H2295),847)),MIN(H2295,(0.75*$C2295),847)),2)),IF($B2295="Non - avec lien de dépendance",MIN(1129,H2295,$C2295)*overallRate,MIN(1129,H2295)*overallRate))</f>
        <v>#VALUE!</v>
      </c>
      <c r="S2295" s="110" t="e">
        <f>IF(revenueReduction&gt;0.3,MAX(IF($B2295="Non - avec lien de dépendance",MIN(1129,I2295,$C2295)*overallRate,MIN(1129,I2295)*overallRate),ROUND(MAX(IF($B2295="Non - avec lien de dépendance",0,MIN((0.75*I2295),847)),MIN(I2295,(0.75*$C2295),847)),2)),IF($B2295="Non - avec lien de dépendance",MIN(1129,I2295,$C2295)*overallRate,MIN(1129,I2295)*overallRate))</f>
        <v>#VALUE!</v>
      </c>
      <c r="T2295" s="110" t="e">
        <f>IF(revenueReduction&gt;0.3,MAX(IF($B2295="Non - avec lien de dépendance",MIN(1129,J2295,$C2295)*overallRate,MIN(1129,J2295)*overallRate),ROUND(MAX(IF($B2295="Non - avec lien de dépendance",0,MIN((0.75*J2295),847)),MIN(J2295,(0.75*$C2295),847)),2)),IF($B2295="Non - avec lien de dépendance",MIN(1129,J2295,$C2295)*overallRate,MIN(1129,J2295)*overallRate))</f>
        <v>#VALUE!</v>
      </c>
      <c r="U2295" s="110" t="e">
        <f>IF(revenueReduction&gt;0.3,MAX(IF($B2295="Non - avec lien de dépendance",MIN(1129,K2295,$C2295)*overallRate,MIN(1129,K2295)*overallRate),ROUND(MAX(IF($B2295="Non - avec lien de dépendance",0,MIN((0.75*K2295),847)),MIN(K2295,(0.75*$C2295),847)),2)),IF($B2295="Non - avec lien de dépendance",MIN(1129,K2295,$C2295)*overallRate,MIN(1129,K2295)*overallRate))</f>
        <v>#VALUE!</v>
      </c>
    </row>
    <row r="2296" spans="12:21" x14ac:dyDescent="0.5">
      <c r="L2296" s="56" t="str">
        <f>IF(ISTEXT(overallRate),"Effectuez l’étape 1",IF(OR(COUNT($C2296,H2296)&lt;&gt;2,overallRate=0),0,IF(D2296="Oui",ROUND(MAX(IF($B2296="Non - avec lien de dépendance",0,MIN((0.75*H2296),847)),MIN(H2296,(0.75*$C2296),847)),2),R2296)))</f>
        <v>Effectuez l’étape 1</v>
      </c>
      <c r="M2296" s="56" t="str">
        <f>IF(ISTEXT(overallRate),"Effectuez l’étape 1",IF(OR(COUNT($C2296,I2296)&lt;&gt;2,overallRate=0),0,IF(E2296="Yes",ROUND(MAX(IF($B2296="Non - avec lien de dépendance",0,MIN((0.75*I2296),847)),MIN(I2296,(0.75*$C2296),847)),2),S2296)))</f>
        <v>Effectuez l’étape 1</v>
      </c>
      <c r="N2296" s="56" t="str">
        <f>IF(ISTEXT(overallRate),"Effectuez l’étape 1",IF(OR(COUNT($C2296,J2296)&lt;&gt;2,overallRate=0),0,IF(F2296="Yes",ROUND(MAX(IF($B2296="Non - avec lien de dépendance",0,MIN((0.75*J2296),847)),MIN(J2296,(0.75*$C2296),847)),2),T2296)))</f>
        <v>Effectuez l’étape 1</v>
      </c>
      <c r="O2296" s="56" t="str">
        <f>IF(ISTEXT(overallRate),"Effectuez l’étape 1",IF(OR(COUNT($C2296,K2296)&lt;&gt;2,overallRate=0),0,IF(G2296="Yes",ROUND(MAX(IF($B2296="Non - avec lien de dépendance",0,MIN((0.75*K2296),847)),MIN(K2296,(0.75*$C2296),847)),2),U2296)))</f>
        <v>Effectuez l’étape 1</v>
      </c>
      <c r="P2296" s="3">
        <f t="shared" si="35"/>
        <v>0</v>
      </c>
      <c r="R2296" s="110" t="e">
        <f>IF(revenueReduction&gt;0.3,MAX(IF($B2296="Non - avec lien de dépendance",MIN(1129,H2296,$C2296)*overallRate,MIN(1129,H2296)*overallRate),ROUND(MAX(IF($B2296="Non - avec lien de dépendance",0,MIN((0.75*H2296),847)),MIN(H2296,(0.75*$C2296),847)),2)),IF($B2296="Non - avec lien de dépendance",MIN(1129,H2296,$C2296)*overallRate,MIN(1129,H2296)*overallRate))</f>
        <v>#VALUE!</v>
      </c>
      <c r="S2296" s="110" t="e">
        <f>IF(revenueReduction&gt;0.3,MAX(IF($B2296="Non - avec lien de dépendance",MIN(1129,I2296,$C2296)*overallRate,MIN(1129,I2296)*overallRate),ROUND(MAX(IF($B2296="Non - avec lien de dépendance",0,MIN((0.75*I2296),847)),MIN(I2296,(0.75*$C2296),847)),2)),IF($B2296="Non - avec lien de dépendance",MIN(1129,I2296,$C2296)*overallRate,MIN(1129,I2296)*overallRate))</f>
        <v>#VALUE!</v>
      </c>
      <c r="T2296" s="110" t="e">
        <f>IF(revenueReduction&gt;0.3,MAX(IF($B2296="Non - avec lien de dépendance",MIN(1129,J2296,$C2296)*overallRate,MIN(1129,J2296)*overallRate),ROUND(MAX(IF($B2296="Non - avec lien de dépendance",0,MIN((0.75*J2296),847)),MIN(J2296,(0.75*$C2296),847)),2)),IF($B2296="Non - avec lien de dépendance",MIN(1129,J2296,$C2296)*overallRate,MIN(1129,J2296)*overallRate))</f>
        <v>#VALUE!</v>
      </c>
      <c r="U2296" s="110" t="e">
        <f>IF(revenueReduction&gt;0.3,MAX(IF($B2296="Non - avec lien de dépendance",MIN(1129,K2296,$C2296)*overallRate,MIN(1129,K2296)*overallRate),ROUND(MAX(IF($B2296="Non - avec lien de dépendance",0,MIN((0.75*K2296),847)),MIN(K2296,(0.75*$C2296),847)),2)),IF($B2296="Non - avec lien de dépendance",MIN(1129,K2296,$C2296)*overallRate,MIN(1129,K2296)*overallRate))</f>
        <v>#VALUE!</v>
      </c>
    </row>
    <row r="2297" spans="12:21" x14ac:dyDescent="0.5">
      <c r="L2297" s="56" t="str">
        <f>IF(ISTEXT(overallRate),"Effectuez l’étape 1",IF(OR(COUNT($C2297,H2297)&lt;&gt;2,overallRate=0),0,IF(D2297="Oui",ROUND(MAX(IF($B2297="Non - avec lien de dépendance",0,MIN((0.75*H2297),847)),MIN(H2297,(0.75*$C2297),847)),2),R2297)))</f>
        <v>Effectuez l’étape 1</v>
      </c>
      <c r="M2297" s="56" t="str">
        <f>IF(ISTEXT(overallRate),"Effectuez l’étape 1",IF(OR(COUNT($C2297,I2297)&lt;&gt;2,overallRate=0),0,IF(E2297="Yes",ROUND(MAX(IF($B2297="Non - avec lien de dépendance",0,MIN((0.75*I2297),847)),MIN(I2297,(0.75*$C2297),847)),2),S2297)))</f>
        <v>Effectuez l’étape 1</v>
      </c>
      <c r="N2297" s="56" t="str">
        <f>IF(ISTEXT(overallRate),"Effectuez l’étape 1",IF(OR(COUNT($C2297,J2297)&lt;&gt;2,overallRate=0),0,IF(F2297="Yes",ROUND(MAX(IF($B2297="Non - avec lien de dépendance",0,MIN((0.75*J2297),847)),MIN(J2297,(0.75*$C2297),847)),2),T2297)))</f>
        <v>Effectuez l’étape 1</v>
      </c>
      <c r="O2297" s="56" t="str">
        <f>IF(ISTEXT(overallRate),"Effectuez l’étape 1",IF(OR(COUNT($C2297,K2297)&lt;&gt;2,overallRate=0),0,IF(G2297="Yes",ROUND(MAX(IF($B2297="Non - avec lien de dépendance",0,MIN((0.75*K2297),847)),MIN(K2297,(0.75*$C2297),847)),2),U2297)))</f>
        <v>Effectuez l’étape 1</v>
      </c>
      <c r="P2297" s="3">
        <f t="shared" si="35"/>
        <v>0</v>
      </c>
      <c r="R2297" s="110" t="e">
        <f>IF(revenueReduction&gt;0.3,MAX(IF($B2297="Non - avec lien de dépendance",MIN(1129,H2297,$C2297)*overallRate,MIN(1129,H2297)*overallRate),ROUND(MAX(IF($B2297="Non - avec lien de dépendance",0,MIN((0.75*H2297),847)),MIN(H2297,(0.75*$C2297),847)),2)),IF($B2297="Non - avec lien de dépendance",MIN(1129,H2297,$C2297)*overallRate,MIN(1129,H2297)*overallRate))</f>
        <v>#VALUE!</v>
      </c>
      <c r="S2297" s="110" t="e">
        <f>IF(revenueReduction&gt;0.3,MAX(IF($B2297="Non - avec lien de dépendance",MIN(1129,I2297,$C2297)*overallRate,MIN(1129,I2297)*overallRate),ROUND(MAX(IF($B2297="Non - avec lien de dépendance",0,MIN((0.75*I2297),847)),MIN(I2297,(0.75*$C2297),847)),2)),IF($B2297="Non - avec lien de dépendance",MIN(1129,I2297,$C2297)*overallRate,MIN(1129,I2297)*overallRate))</f>
        <v>#VALUE!</v>
      </c>
      <c r="T2297" s="110" t="e">
        <f>IF(revenueReduction&gt;0.3,MAX(IF($B2297="Non - avec lien de dépendance",MIN(1129,J2297,$C2297)*overallRate,MIN(1129,J2297)*overallRate),ROUND(MAX(IF($B2297="Non - avec lien de dépendance",0,MIN((0.75*J2297),847)),MIN(J2297,(0.75*$C2297),847)),2)),IF($B2297="Non - avec lien de dépendance",MIN(1129,J2297,$C2297)*overallRate,MIN(1129,J2297)*overallRate))</f>
        <v>#VALUE!</v>
      </c>
      <c r="U2297" s="110" t="e">
        <f>IF(revenueReduction&gt;0.3,MAX(IF($B2297="Non - avec lien de dépendance",MIN(1129,K2297,$C2297)*overallRate,MIN(1129,K2297)*overallRate),ROUND(MAX(IF($B2297="Non - avec lien de dépendance",0,MIN((0.75*K2297),847)),MIN(K2297,(0.75*$C2297),847)),2)),IF($B2297="Non - avec lien de dépendance",MIN(1129,K2297,$C2297)*overallRate,MIN(1129,K2297)*overallRate))</f>
        <v>#VALUE!</v>
      </c>
    </row>
    <row r="2298" spans="12:21" x14ac:dyDescent="0.5">
      <c r="L2298" s="56" t="str">
        <f>IF(ISTEXT(overallRate),"Effectuez l’étape 1",IF(OR(COUNT($C2298,H2298)&lt;&gt;2,overallRate=0),0,IF(D2298="Oui",ROUND(MAX(IF($B2298="Non - avec lien de dépendance",0,MIN((0.75*H2298),847)),MIN(H2298,(0.75*$C2298),847)),2),R2298)))</f>
        <v>Effectuez l’étape 1</v>
      </c>
      <c r="M2298" s="56" t="str">
        <f>IF(ISTEXT(overallRate),"Effectuez l’étape 1",IF(OR(COUNT($C2298,I2298)&lt;&gt;2,overallRate=0),0,IF(E2298="Yes",ROUND(MAX(IF($B2298="Non - avec lien de dépendance",0,MIN((0.75*I2298),847)),MIN(I2298,(0.75*$C2298),847)),2),S2298)))</f>
        <v>Effectuez l’étape 1</v>
      </c>
      <c r="N2298" s="56" t="str">
        <f>IF(ISTEXT(overallRate),"Effectuez l’étape 1",IF(OR(COUNT($C2298,J2298)&lt;&gt;2,overallRate=0),0,IF(F2298="Yes",ROUND(MAX(IF($B2298="Non - avec lien de dépendance",0,MIN((0.75*J2298),847)),MIN(J2298,(0.75*$C2298),847)),2),T2298)))</f>
        <v>Effectuez l’étape 1</v>
      </c>
      <c r="O2298" s="56" t="str">
        <f>IF(ISTEXT(overallRate),"Effectuez l’étape 1",IF(OR(COUNT($C2298,K2298)&lt;&gt;2,overallRate=0),0,IF(G2298="Yes",ROUND(MAX(IF($B2298="Non - avec lien de dépendance",0,MIN((0.75*K2298),847)),MIN(K2298,(0.75*$C2298),847)),2),U2298)))</f>
        <v>Effectuez l’étape 1</v>
      </c>
      <c r="P2298" s="3">
        <f t="shared" si="35"/>
        <v>0</v>
      </c>
      <c r="R2298" s="110" t="e">
        <f>IF(revenueReduction&gt;0.3,MAX(IF($B2298="Non - avec lien de dépendance",MIN(1129,H2298,$C2298)*overallRate,MIN(1129,H2298)*overallRate),ROUND(MAX(IF($B2298="Non - avec lien de dépendance",0,MIN((0.75*H2298),847)),MIN(H2298,(0.75*$C2298),847)),2)),IF($B2298="Non - avec lien de dépendance",MIN(1129,H2298,$C2298)*overallRate,MIN(1129,H2298)*overallRate))</f>
        <v>#VALUE!</v>
      </c>
      <c r="S2298" s="110" t="e">
        <f>IF(revenueReduction&gt;0.3,MAX(IF($B2298="Non - avec lien de dépendance",MIN(1129,I2298,$C2298)*overallRate,MIN(1129,I2298)*overallRate),ROUND(MAX(IF($B2298="Non - avec lien de dépendance",0,MIN((0.75*I2298),847)),MIN(I2298,(0.75*$C2298),847)),2)),IF($B2298="Non - avec lien de dépendance",MIN(1129,I2298,$C2298)*overallRate,MIN(1129,I2298)*overallRate))</f>
        <v>#VALUE!</v>
      </c>
      <c r="T2298" s="110" t="e">
        <f>IF(revenueReduction&gt;0.3,MAX(IF($B2298="Non - avec lien de dépendance",MIN(1129,J2298,$C2298)*overallRate,MIN(1129,J2298)*overallRate),ROUND(MAX(IF($B2298="Non - avec lien de dépendance",0,MIN((0.75*J2298),847)),MIN(J2298,(0.75*$C2298),847)),2)),IF($B2298="Non - avec lien de dépendance",MIN(1129,J2298,$C2298)*overallRate,MIN(1129,J2298)*overallRate))</f>
        <v>#VALUE!</v>
      </c>
      <c r="U2298" s="110" t="e">
        <f>IF(revenueReduction&gt;0.3,MAX(IF($B2298="Non - avec lien de dépendance",MIN(1129,K2298,$C2298)*overallRate,MIN(1129,K2298)*overallRate),ROUND(MAX(IF($B2298="Non - avec lien de dépendance",0,MIN((0.75*K2298),847)),MIN(K2298,(0.75*$C2298),847)),2)),IF($B2298="Non - avec lien de dépendance",MIN(1129,K2298,$C2298)*overallRate,MIN(1129,K2298)*overallRate))</f>
        <v>#VALUE!</v>
      </c>
    </row>
    <row r="2299" spans="12:21" x14ac:dyDescent="0.5">
      <c r="L2299" s="56" t="str">
        <f>IF(ISTEXT(overallRate),"Effectuez l’étape 1",IF(OR(COUNT($C2299,H2299)&lt;&gt;2,overallRate=0),0,IF(D2299="Oui",ROUND(MAX(IF($B2299="Non - avec lien de dépendance",0,MIN((0.75*H2299),847)),MIN(H2299,(0.75*$C2299),847)),2),R2299)))</f>
        <v>Effectuez l’étape 1</v>
      </c>
      <c r="M2299" s="56" t="str">
        <f>IF(ISTEXT(overallRate),"Effectuez l’étape 1",IF(OR(COUNT($C2299,I2299)&lt;&gt;2,overallRate=0),0,IF(E2299="Yes",ROUND(MAX(IF($B2299="Non - avec lien de dépendance",0,MIN((0.75*I2299),847)),MIN(I2299,(0.75*$C2299),847)),2),S2299)))</f>
        <v>Effectuez l’étape 1</v>
      </c>
      <c r="N2299" s="56" t="str">
        <f>IF(ISTEXT(overallRate),"Effectuez l’étape 1",IF(OR(COUNT($C2299,J2299)&lt;&gt;2,overallRate=0),0,IF(F2299="Yes",ROUND(MAX(IF($B2299="Non - avec lien de dépendance",0,MIN((0.75*J2299),847)),MIN(J2299,(0.75*$C2299),847)),2),T2299)))</f>
        <v>Effectuez l’étape 1</v>
      </c>
      <c r="O2299" s="56" t="str">
        <f>IF(ISTEXT(overallRate),"Effectuez l’étape 1",IF(OR(COUNT($C2299,K2299)&lt;&gt;2,overallRate=0),0,IF(G2299="Yes",ROUND(MAX(IF($B2299="Non - avec lien de dépendance",0,MIN((0.75*K2299),847)),MIN(K2299,(0.75*$C2299),847)),2),U2299)))</f>
        <v>Effectuez l’étape 1</v>
      </c>
      <c r="P2299" s="3">
        <f t="shared" si="35"/>
        <v>0</v>
      </c>
      <c r="R2299" s="110" t="e">
        <f>IF(revenueReduction&gt;0.3,MAX(IF($B2299="Non - avec lien de dépendance",MIN(1129,H2299,$C2299)*overallRate,MIN(1129,H2299)*overallRate),ROUND(MAX(IF($B2299="Non - avec lien de dépendance",0,MIN((0.75*H2299),847)),MIN(H2299,(0.75*$C2299),847)),2)),IF($B2299="Non - avec lien de dépendance",MIN(1129,H2299,$C2299)*overallRate,MIN(1129,H2299)*overallRate))</f>
        <v>#VALUE!</v>
      </c>
      <c r="S2299" s="110" t="e">
        <f>IF(revenueReduction&gt;0.3,MAX(IF($B2299="Non - avec lien de dépendance",MIN(1129,I2299,$C2299)*overallRate,MIN(1129,I2299)*overallRate),ROUND(MAX(IF($B2299="Non - avec lien de dépendance",0,MIN((0.75*I2299),847)),MIN(I2299,(0.75*$C2299),847)),2)),IF($B2299="Non - avec lien de dépendance",MIN(1129,I2299,$C2299)*overallRate,MIN(1129,I2299)*overallRate))</f>
        <v>#VALUE!</v>
      </c>
      <c r="T2299" s="110" t="e">
        <f>IF(revenueReduction&gt;0.3,MAX(IF($B2299="Non - avec lien de dépendance",MIN(1129,J2299,$C2299)*overallRate,MIN(1129,J2299)*overallRate),ROUND(MAX(IF($B2299="Non - avec lien de dépendance",0,MIN((0.75*J2299),847)),MIN(J2299,(0.75*$C2299),847)),2)),IF($B2299="Non - avec lien de dépendance",MIN(1129,J2299,$C2299)*overallRate,MIN(1129,J2299)*overallRate))</f>
        <v>#VALUE!</v>
      </c>
      <c r="U2299" s="110" t="e">
        <f>IF(revenueReduction&gt;0.3,MAX(IF($B2299="Non - avec lien de dépendance",MIN(1129,K2299,$C2299)*overallRate,MIN(1129,K2299)*overallRate),ROUND(MAX(IF($B2299="Non - avec lien de dépendance",0,MIN((0.75*K2299),847)),MIN(K2299,(0.75*$C2299),847)),2)),IF($B2299="Non - avec lien de dépendance",MIN(1129,K2299,$C2299)*overallRate,MIN(1129,K2299)*overallRate))</f>
        <v>#VALUE!</v>
      </c>
    </row>
    <row r="2300" spans="12:21" x14ac:dyDescent="0.5">
      <c r="L2300" s="56" t="str">
        <f>IF(ISTEXT(overallRate),"Effectuez l’étape 1",IF(OR(COUNT($C2300,H2300)&lt;&gt;2,overallRate=0),0,IF(D2300="Oui",ROUND(MAX(IF($B2300="Non - avec lien de dépendance",0,MIN((0.75*H2300),847)),MIN(H2300,(0.75*$C2300),847)),2),R2300)))</f>
        <v>Effectuez l’étape 1</v>
      </c>
      <c r="M2300" s="56" t="str">
        <f>IF(ISTEXT(overallRate),"Effectuez l’étape 1",IF(OR(COUNT($C2300,I2300)&lt;&gt;2,overallRate=0),0,IF(E2300="Yes",ROUND(MAX(IF($B2300="Non - avec lien de dépendance",0,MIN((0.75*I2300),847)),MIN(I2300,(0.75*$C2300),847)),2),S2300)))</f>
        <v>Effectuez l’étape 1</v>
      </c>
      <c r="N2300" s="56" t="str">
        <f>IF(ISTEXT(overallRate),"Effectuez l’étape 1",IF(OR(COUNT($C2300,J2300)&lt;&gt;2,overallRate=0),0,IF(F2300="Yes",ROUND(MAX(IF($B2300="Non - avec lien de dépendance",0,MIN((0.75*J2300),847)),MIN(J2300,(0.75*$C2300),847)),2),T2300)))</f>
        <v>Effectuez l’étape 1</v>
      </c>
      <c r="O2300" s="56" t="str">
        <f>IF(ISTEXT(overallRate),"Effectuez l’étape 1",IF(OR(COUNT($C2300,K2300)&lt;&gt;2,overallRate=0),0,IF(G2300="Yes",ROUND(MAX(IF($B2300="Non - avec lien de dépendance",0,MIN((0.75*K2300),847)),MIN(K2300,(0.75*$C2300),847)),2),U2300)))</f>
        <v>Effectuez l’étape 1</v>
      </c>
      <c r="P2300" s="3">
        <f t="shared" si="35"/>
        <v>0</v>
      </c>
      <c r="R2300" s="110" t="e">
        <f>IF(revenueReduction&gt;0.3,MAX(IF($B2300="Non - avec lien de dépendance",MIN(1129,H2300,$C2300)*overallRate,MIN(1129,H2300)*overallRate),ROUND(MAX(IF($B2300="Non - avec lien de dépendance",0,MIN((0.75*H2300),847)),MIN(H2300,(0.75*$C2300),847)),2)),IF($B2300="Non - avec lien de dépendance",MIN(1129,H2300,$C2300)*overallRate,MIN(1129,H2300)*overallRate))</f>
        <v>#VALUE!</v>
      </c>
      <c r="S2300" s="110" t="e">
        <f>IF(revenueReduction&gt;0.3,MAX(IF($B2300="Non - avec lien de dépendance",MIN(1129,I2300,$C2300)*overallRate,MIN(1129,I2300)*overallRate),ROUND(MAX(IF($B2300="Non - avec lien de dépendance",0,MIN((0.75*I2300),847)),MIN(I2300,(0.75*$C2300),847)),2)),IF($B2300="Non - avec lien de dépendance",MIN(1129,I2300,$C2300)*overallRate,MIN(1129,I2300)*overallRate))</f>
        <v>#VALUE!</v>
      </c>
      <c r="T2300" s="110" t="e">
        <f>IF(revenueReduction&gt;0.3,MAX(IF($B2300="Non - avec lien de dépendance",MIN(1129,J2300,$C2300)*overallRate,MIN(1129,J2300)*overallRate),ROUND(MAX(IF($B2300="Non - avec lien de dépendance",0,MIN((0.75*J2300),847)),MIN(J2300,(0.75*$C2300),847)),2)),IF($B2300="Non - avec lien de dépendance",MIN(1129,J2300,$C2300)*overallRate,MIN(1129,J2300)*overallRate))</f>
        <v>#VALUE!</v>
      </c>
      <c r="U2300" s="110" t="e">
        <f>IF(revenueReduction&gt;0.3,MAX(IF($B2300="Non - avec lien de dépendance",MIN(1129,K2300,$C2300)*overallRate,MIN(1129,K2300)*overallRate),ROUND(MAX(IF($B2300="Non - avec lien de dépendance",0,MIN((0.75*K2300),847)),MIN(K2300,(0.75*$C2300),847)),2)),IF($B2300="Non - avec lien de dépendance",MIN(1129,K2300,$C2300)*overallRate,MIN(1129,K2300)*overallRate))</f>
        <v>#VALUE!</v>
      </c>
    </row>
    <row r="2301" spans="12:21" x14ac:dyDescent="0.5">
      <c r="L2301" s="56" t="str">
        <f>IF(ISTEXT(overallRate),"Effectuez l’étape 1",IF(OR(COUNT($C2301,H2301)&lt;&gt;2,overallRate=0),0,IF(D2301="Oui",ROUND(MAX(IF($B2301="Non - avec lien de dépendance",0,MIN((0.75*H2301),847)),MIN(H2301,(0.75*$C2301),847)),2),R2301)))</f>
        <v>Effectuez l’étape 1</v>
      </c>
      <c r="M2301" s="56" t="str">
        <f>IF(ISTEXT(overallRate),"Effectuez l’étape 1",IF(OR(COUNT($C2301,I2301)&lt;&gt;2,overallRate=0),0,IF(E2301="Yes",ROUND(MAX(IF($B2301="Non - avec lien de dépendance",0,MIN((0.75*I2301),847)),MIN(I2301,(0.75*$C2301),847)),2),S2301)))</f>
        <v>Effectuez l’étape 1</v>
      </c>
      <c r="N2301" s="56" t="str">
        <f>IF(ISTEXT(overallRate),"Effectuez l’étape 1",IF(OR(COUNT($C2301,J2301)&lt;&gt;2,overallRate=0),0,IF(F2301="Yes",ROUND(MAX(IF($B2301="Non - avec lien de dépendance",0,MIN((0.75*J2301),847)),MIN(J2301,(0.75*$C2301),847)),2),T2301)))</f>
        <v>Effectuez l’étape 1</v>
      </c>
      <c r="O2301" s="56" t="str">
        <f>IF(ISTEXT(overallRate),"Effectuez l’étape 1",IF(OR(COUNT($C2301,K2301)&lt;&gt;2,overallRate=0),0,IF(G2301="Yes",ROUND(MAX(IF($B2301="Non - avec lien de dépendance",0,MIN((0.75*K2301),847)),MIN(K2301,(0.75*$C2301),847)),2),U2301)))</f>
        <v>Effectuez l’étape 1</v>
      </c>
      <c r="P2301" s="3">
        <f t="shared" si="35"/>
        <v>0</v>
      </c>
      <c r="R2301" s="110" t="e">
        <f>IF(revenueReduction&gt;0.3,MAX(IF($B2301="Non - avec lien de dépendance",MIN(1129,H2301,$C2301)*overallRate,MIN(1129,H2301)*overallRate),ROUND(MAX(IF($B2301="Non - avec lien de dépendance",0,MIN((0.75*H2301),847)),MIN(H2301,(0.75*$C2301),847)),2)),IF($B2301="Non - avec lien de dépendance",MIN(1129,H2301,$C2301)*overallRate,MIN(1129,H2301)*overallRate))</f>
        <v>#VALUE!</v>
      </c>
      <c r="S2301" s="110" t="e">
        <f>IF(revenueReduction&gt;0.3,MAX(IF($B2301="Non - avec lien de dépendance",MIN(1129,I2301,$C2301)*overallRate,MIN(1129,I2301)*overallRate),ROUND(MAX(IF($B2301="Non - avec lien de dépendance",0,MIN((0.75*I2301),847)),MIN(I2301,(0.75*$C2301),847)),2)),IF($B2301="Non - avec lien de dépendance",MIN(1129,I2301,$C2301)*overallRate,MIN(1129,I2301)*overallRate))</f>
        <v>#VALUE!</v>
      </c>
      <c r="T2301" s="110" t="e">
        <f>IF(revenueReduction&gt;0.3,MAX(IF($B2301="Non - avec lien de dépendance",MIN(1129,J2301,$C2301)*overallRate,MIN(1129,J2301)*overallRate),ROUND(MAX(IF($B2301="Non - avec lien de dépendance",0,MIN((0.75*J2301),847)),MIN(J2301,(0.75*$C2301),847)),2)),IF($B2301="Non - avec lien de dépendance",MIN(1129,J2301,$C2301)*overallRate,MIN(1129,J2301)*overallRate))</f>
        <v>#VALUE!</v>
      </c>
      <c r="U2301" s="110" t="e">
        <f>IF(revenueReduction&gt;0.3,MAX(IF($B2301="Non - avec lien de dépendance",MIN(1129,K2301,$C2301)*overallRate,MIN(1129,K2301)*overallRate),ROUND(MAX(IF($B2301="Non - avec lien de dépendance",0,MIN((0.75*K2301),847)),MIN(K2301,(0.75*$C2301),847)),2)),IF($B2301="Non - avec lien de dépendance",MIN(1129,K2301,$C2301)*overallRate,MIN(1129,K2301)*overallRate))</f>
        <v>#VALUE!</v>
      </c>
    </row>
    <row r="2302" spans="12:21" x14ac:dyDescent="0.5">
      <c r="L2302" s="56" t="str">
        <f>IF(ISTEXT(overallRate),"Effectuez l’étape 1",IF(OR(COUNT($C2302,H2302)&lt;&gt;2,overallRate=0),0,IF(D2302="Oui",ROUND(MAX(IF($B2302="Non - avec lien de dépendance",0,MIN((0.75*H2302),847)),MIN(H2302,(0.75*$C2302),847)),2),R2302)))</f>
        <v>Effectuez l’étape 1</v>
      </c>
      <c r="M2302" s="56" t="str">
        <f>IF(ISTEXT(overallRate),"Effectuez l’étape 1",IF(OR(COUNT($C2302,I2302)&lt;&gt;2,overallRate=0),0,IF(E2302="Yes",ROUND(MAX(IF($B2302="Non - avec lien de dépendance",0,MIN((0.75*I2302),847)),MIN(I2302,(0.75*$C2302),847)),2),S2302)))</f>
        <v>Effectuez l’étape 1</v>
      </c>
      <c r="N2302" s="56" t="str">
        <f>IF(ISTEXT(overallRate),"Effectuez l’étape 1",IF(OR(COUNT($C2302,J2302)&lt;&gt;2,overallRate=0),0,IF(F2302="Yes",ROUND(MAX(IF($B2302="Non - avec lien de dépendance",0,MIN((0.75*J2302),847)),MIN(J2302,(0.75*$C2302),847)),2),T2302)))</f>
        <v>Effectuez l’étape 1</v>
      </c>
      <c r="O2302" s="56" t="str">
        <f>IF(ISTEXT(overallRate),"Effectuez l’étape 1",IF(OR(COUNT($C2302,K2302)&lt;&gt;2,overallRate=0),0,IF(G2302="Yes",ROUND(MAX(IF($B2302="Non - avec lien de dépendance",0,MIN((0.75*K2302),847)),MIN(K2302,(0.75*$C2302),847)),2),U2302)))</f>
        <v>Effectuez l’étape 1</v>
      </c>
      <c r="P2302" s="3">
        <f t="shared" si="35"/>
        <v>0</v>
      </c>
      <c r="R2302" s="110" t="e">
        <f>IF(revenueReduction&gt;0.3,MAX(IF($B2302="Non - avec lien de dépendance",MIN(1129,H2302,$C2302)*overallRate,MIN(1129,H2302)*overallRate),ROUND(MAX(IF($B2302="Non - avec lien de dépendance",0,MIN((0.75*H2302),847)),MIN(H2302,(0.75*$C2302),847)),2)),IF($B2302="Non - avec lien de dépendance",MIN(1129,H2302,$C2302)*overallRate,MIN(1129,H2302)*overallRate))</f>
        <v>#VALUE!</v>
      </c>
      <c r="S2302" s="110" t="e">
        <f>IF(revenueReduction&gt;0.3,MAX(IF($B2302="Non - avec lien de dépendance",MIN(1129,I2302,$C2302)*overallRate,MIN(1129,I2302)*overallRate),ROUND(MAX(IF($B2302="Non - avec lien de dépendance",0,MIN((0.75*I2302),847)),MIN(I2302,(0.75*$C2302),847)),2)),IF($B2302="Non - avec lien de dépendance",MIN(1129,I2302,$C2302)*overallRate,MIN(1129,I2302)*overallRate))</f>
        <v>#VALUE!</v>
      </c>
      <c r="T2302" s="110" t="e">
        <f>IF(revenueReduction&gt;0.3,MAX(IF($B2302="Non - avec lien de dépendance",MIN(1129,J2302,$C2302)*overallRate,MIN(1129,J2302)*overallRate),ROUND(MAX(IF($B2302="Non - avec lien de dépendance",0,MIN((0.75*J2302),847)),MIN(J2302,(0.75*$C2302),847)),2)),IF($B2302="Non - avec lien de dépendance",MIN(1129,J2302,$C2302)*overallRate,MIN(1129,J2302)*overallRate))</f>
        <v>#VALUE!</v>
      </c>
      <c r="U2302" s="110" t="e">
        <f>IF(revenueReduction&gt;0.3,MAX(IF($B2302="Non - avec lien de dépendance",MIN(1129,K2302,$C2302)*overallRate,MIN(1129,K2302)*overallRate),ROUND(MAX(IF($B2302="Non - avec lien de dépendance",0,MIN((0.75*K2302),847)),MIN(K2302,(0.75*$C2302),847)),2)),IF($B2302="Non - avec lien de dépendance",MIN(1129,K2302,$C2302)*overallRate,MIN(1129,K2302)*overallRate))</f>
        <v>#VALUE!</v>
      </c>
    </row>
    <row r="2303" spans="12:21" x14ac:dyDescent="0.5">
      <c r="L2303" s="56" t="str">
        <f>IF(ISTEXT(overallRate),"Effectuez l’étape 1",IF(OR(COUNT($C2303,H2303)&lt;&gt;2,overallRate=0),0,IF(D2303="Oui",ROUND(MAX(IF($B2303="Non - avec lien de dépendance",0,MIN((0.75*H2303),847)),MIN(H2303,(0.75*$C2303),847)),2),R2303)))</f>
        <v>Effectuez l’étape 1</v>
      </c>
      <c r="M2303" s="56" t="str">
        <f>IF(ISTEXT(overallRate),"Effectuez l’étape 1",IF(OR(COUNT($C2303,I2303)&lt;&gt;2,overallRate=0),0,IF(E2303="Yes",ROUND(MAX(IF($B2303="Non - avec lien de dépendance",0,MIN((0.75*I2303),847)),MIN(I2303,(0.75*$C2303),847)),2),S2303)))</f>
        <v>Effectuez l’étape 1</v>
      </c>
      <c r="N2303" s="56" t="str">
        <f>IF(ISTEXT(overallRate),"Effectuez l’étape 1",IF(OR(COUNT($C2303,J2303)&lt;&gt;2,overallRate=0),0,IF(F2303="Yes",ROUND(MAX(IF($B2303="Non - avec lien de dépendance",0,MIN((0.75*J2303),847)),MIN(J2303,(0.75*$C2303),847)),2),T2303)))</f>
        <v>Effectuez l’étape 1</v>
      </c>
      <c r="O2303" s="56" t="str">
        <f>IF(ISTEXT(overallRate),"Effectuez l’étape 1",IF(OR(COUNT($C2303,K2303)&lt;&gt;2,overallRate=0),0,IF(G2303="Yes",ROUND(MAX(IF($B2303="Non - avec lien de dépendance",0,MIN((0.75*K2303),847)),MIN(K2303,(0.75*$C2303),847)),2),U2303)))</f>
        <v>Effectuez l’étape 1</v>
      </c>
      <c r="P2303" s="3">
        <f t="shared" si="35"/>
        <v>0</v>
      </c>
      <c r="R2303" s="110" t="e">
        <f>IF(revenueReduction&gt;0.3,MAX(IF($B2303="Non - avec lien de dépendance",MIN(1129,H2303,$C2303)*overallRate,MIN(1129,H2303)*overallRate),ROUND(MAX(IF($B2303="Non - avec lien de dépendance",0,MIN((0.75*H2303),847)),MIN(H2303,(0.75*$C2303),847)),2)),IF($B2303="Non - avec lien de dépendance",MIN(1129,H2303,$C2303)*overallRate,MIN(1129,H2303)*overallRate))</f>
        <v>#VALUE!</v>
      </c>
      <c r="S2303" s="110" t="e">
        <f>IF(revenueReduction&gt;0.3,MAX(IF($B2303="Non - avec lien de dépendance",MIN(1129,I2303,$C2303)*overallRate,MIN(1129,I2303)*overallRate),ROUND(MAX(IF($B2303="Non - avec lien de dépendance",0,MIN((0.75*I2303),847)),MIN(I2303,(0.75*$C2303),847)),2)),IF($B2303="Non - avec lien de dépendance",MIN(1129,I2303,$C2303)*overallRate,MIN(1129,I2303)*overallRate))</f>
        <v>#VALUE!</v>
      </c>
      <c r="T2303" s="110" t="e">
        <f>IF(revenueReduction&gt;0.3,MAX(IF($B2303="Non - avec lien de dépendance",MIN(1129,J2303,$C2303)*overallRate,MIN(1129,J2303)*overallRate),ROUND(MAX(IF($B2303="Non - avec lien de dépendance",0,MIN((0.75*J2303),847)),MIN(J2303,(0.75*$C2303),847)),2)),IF($B2303="Non - avec lien de dépendance",MIN(1129,J2303,$C2303)*overallRate,MIN(1129,J2303)*overallRate))</f>
        <v>#VALUE!</v>
      </c>
      <c r="U2303" s="110" t="e">
        <f>IF(revenueReduction&gt;0.3,MAX(IF($B2303="Non - avec lien de dépendance",MIN(1129,K2303,$C2303)*overallRate,MIN(1129,K2303)*overallRate),ROUND(MAX(IF($B2303="Non - avec lien de dépendance",0,MIN((0.75*K2303),847)),MIN(K2303,(0.75*$C2303),847)),2)),IF($B2303="Non - avec lien de dépendance",MIN(1129,K2303,$C2303)*overallRate,MIN(1129,K2303)*overallRate))</f>
        <v>#VALUE!</v>
      </c>
    </row>
    <row r="2304" spans="12:21" x14ac:dyDescent="0.5">
      <c r="L2304" s="56" t="str">
        <f>IF(ISTEXT(overallRate),"Effectuez l’étape 1",IF(OR(COUNT($C2304,H2304)&lt;&gt;2,overallRate=0),0,IF(D2304="Oui",ROUND(MAX(IF($B2304="Non - avec lien de dépendance",0,MIN((0.75*H2304),847)),MIN(H2304,(0.75*$C2304),847)),2),R2304)))</f>
        <v>Effectuez l’étape 1</v>
      </c>
      <c r="M2304" s="56" t="str">
        <f>IF(ISTEXT(overallRate),"Effectuez l’étape 1",IF(OR(COUNT($C2304,I2304)&lt;&gt;2,overallRate=0),0,IF(E2304="Yes",ROUND(MAX(IF($B2304="Non - avec lien de dépendance",0,MIN((0.75*I2304),847)),MIN(I2304,(0.75*$C2304),847)),2),S2304)))</f>
        <v>Effectuez l’étape 1</v>
      </c>
      <c r="N2304" s="56" t="str">
        <f>IF(ISTEXT(overallRate),"Effectuez l’étape 1",IF(OR(COUNT($C2304,J2304)&lt;&gt;2,overallRate=0),0,IF(F2304="Yes",ROUND(MAX(IF($B2304="Non - avec lien de dépendance",0,MIN((0.75*J2304),847)),MIN(J2304,(0.75*$C2304),847)),2),T2304)))</f>
        <v>Effectuez l’étape 1</v>
      </c>
      <c r="O2304" s="56" t="str">
        <f>IF(ISTEXT(overallRate),"Effectuez l’étape 1",IF(OR(COUNT($C2304,K2304)&lt;&gt;2,overallRate=0),0,IF(G2304="Yes",ROUND(MAX(IF($B2304="Non - avec lien de dépendance",0,MIN((0.75*K2304),847)),MIN(K2304,(0.75*$C2304),847)),2),U2304)))</f>
        <v>Effectuez l’étape 1</v>
      </c>
      <c r="P2304" s="3">
        <f t="shared" si="35"/>
        <v>0</v>
      </c>
      <c r="R2304" s="110" t="e">
        <f>IF(revenueReduction&gt;0.3,MAX(IF($B2304="Non - avec lien de dépendance",MIN(1129,H2304,$C2304)*overallRate,MIN(1129,H2304)*overallRate),ROUND(MAX(IF($B2304="Non - avec lien de dépendance",0,MIN((0.75*H2304),847)),MIN(H2304,(0.75*$C2304),847)),2)),IF($B2304="Non - avec lien de dépendance",MIN(1129,H2304,$C2304)*overallRate,MIN(1129,H2304)*overallRate))</f>
        <v>#VALUE!</v>
      </c>
      <c r="S2304" s="110" t="e">
        <f>IF(revenueReduction&gt;0.3,MAX(IF($B2304="Non - avec lien de dépendance",MIN(1129,I2304,$C2304)*overallRate,MIN(1129,I2304)*overallRate),ROUND(MAX(IF($B2304="Non - avec lien de dépendance",0,MIN((0.75*I2304),847)),MIN(I2304,(0.75*$C2304),847)),2)),IF($B2304="Non - avec lien de dépendance",MIN(1129,I2304,$C2304)*overallRate,MIN(1129,I2304)*overallRate))</f>
        <v>#VALUE!</v>
      </c>
      <c r="T2304" s="110" t="e">
        <f>IF(revenueReduction&gt;0.3,MAX(IF($B2304="Non - avec lien de dépendance",MIN(1129,J2304,$C2304)*overallRate,MIN(1129,J2304)*overallRate),ROUND(MAX(IF($B2304="Non - avec lien de dépendance",0,MIN((0.75*J2304),847)),MIN(J2304,(0.75*$C2304),847)),2)),IF($B2304="Non - avec lien de dépendance",MIN(1129,J2304,$C2304)*overallRate,MIN(1129,J2304)*overallRate))</f>
        <v>#VALUE!</v>
      </c>
      <c r="U2304" s="110" t="e">
        <f>IF(revenueReduction&gt;0.3,MAX(IF($B2304="Non - avec lien de dépendance",MIN(1129,K2304,$C2304)*overallRate,MIN(1129,K2304)*overallRate),ROUND(MAX(IF($B2304="Non - avec lien de dépendance",0,MIN((0.75*K2304),847)),MIN(K2304,(0.75*$C2304),847)),2)),IF($B2304="Non - avec lien de dépendance",MIN(1129,K2304,$C2304)*overallRate,MIN(1129,K2304)*overallRate))</f>
        <v>#VALUE!</v>
      </c>
    </row>
    <row r="2305" spans="12:21" x14ac:dyDescent="0.5">
      <c r="L2305" s="56" t="str">
        <f>IF(ISTEXT(overallRate),"Effectuez l’étape 1",IF(OR(COUNT($C2305,H2305)&lt;&gt;2,overallRate=0),0,IF(D2305="Oui",ROUND(MAX(IF($B2305="Non - avec lien de dépendance",0,MIN((0.75*H2305),847)),MIN(H2305,(0.75*$C2305),847)),2),R2305)))</f>
        <v>Effectuez l’étape 1</v>
      </c>
      <c r="M2305" s="56" t="str">
        <f>IF(ISTEXT(overallRate),"Effectuez l’étape 1",IF(OR(COUNT($C2305,I2305)&lt;&gt;2,overallRate=0),0,IF(E2305="Yes",ROUND(MAX(IF($B2305="Non - avec lien de dépendance",0,MIN((0.75*I2305),847)),MIN(I2305,(0.75*$C2305),847)),2),S2305)))</f>
        <v>Effectuez l’étape 1</v>
      </c>
      <c r="N2305" s="56" t="str">
        <f>IF(ISTEXT(overallRate),"Effectuez l’étape 1",IF(OR(COUNT($C2305,J2305)&lt;&gt;2,overallRate=0),0,IF(F2305="Yes",ROUND(MAX(IF($B2305="Non - avec lien de dépendance",0,MIN((0.75*J2305),847)),MIN(J2305,(0.75*$C2305),847)),2),T2305)))</f>
        <v>Effectuez l’étape 1</v>
      </c>
      <c r="O2305" s="56" t="str">
        <f>IF(ISTEXT(overallRate),"Effectuez l’étape 1",IF(OR(COUNT($C2305,K2305)&lt;&gt;2,overallRate=0),0,IF(G2305="Yes",ROUND(MAX(IF($B2305="Non - avec lien de dépendance",0,MIN((0.75*K2305),847)),MIN(K2305,(0.75*$C2305),847)),2),U2305)))</f>
        <v>Effectuez l’étape 1</v>
      </c>
      <c r="P2305" s="3">
        <f t="shared" si="35"/>
        <v>0</v>
      </c>
      <c r="R2305" s="110" t="e">
        <f>IF(revenueReduction&gt;0.3,MAX(IF($B2305="Non - avec lien de dépendance",MIN(1129,H2305,$C2305)*overallRate,MIN(1129,H2305)*overallRate),ROUND(MAX(IF($B2305="Non - avec lien de dépendance",0,MIN((0.75*H2305),847)),MIN(H2305,(0.75*$C2305),847)),2)),IF($B2305="Non - avec lien de dépendance",MIN(1129,H2305,$C2305)*overallRate,MIN(1129,H2305)*overallRate))</f>
        <v>#VALUE!</v>
      </c>
      <c r="S2305" s="110" t="e">
        <f>IF(revenueReduction&gt;0.3,MAX(IF($B2305="Non - avec lien de dépendance",MIN(1129,I2305,$C2305)*overallRate,MIN(1129,I2305)*overallRate),ROUND(MAX(IF($B2305="Non - avec lien de dépendance",0,MIN((0.75*I2305),847)),MIN(I2305,(0.75*$C2305),847)),2)),IF($B2305="Non - avec lien de dépendance",MIN(1129,I2305,$C2305)*overallRate,MIN(1129,I2305)*overallRate))</f>
        <v>#VALUE!</v>
      </c>
      <c r="T2305" s="110" t="e">
        <f>IF(revenueReduction&gt;0.3,MAX(IF($B2305="Non - avec lien de dépendance",MIN(1129,J2305,$C2305)*overallRate,MIN(1129,J2305)*overallRate),ROUND(MAX(IF($B2305="Non - avec lien de dépendance",0,MIN((0.75*J2305),847)),MIN(J2305,(0.75*$C2305),847)),2)),IF($B2305="Non - avec lien de dépendance",MIN(1129,J2305,$C2305)*overallRate,MIN(1129,J2305)*overallRate))</f>
        <v>#VALUE!</v>
      </c>
      <c r="U2305" s="110" t="e">
        <f>IF(revenueReduction&gt;0.3,MAX(IF($B2305="Non - avec lien de dépendance",MIN(1129,K2305,$C2305)*overallRate,MIN(1129,K2305)*overallRate),ROUND(MAX(IF($B2305="Non - avec lien de dépendance",0,MIN((0.75*K2305),847)),MIN(K2305,(0.75*$C2305),847)),2)),IF($B2305="Non - avec lien de dépendance",MIN(1129,K2305,$C2305)*overallRate,MIN(1129,K2305)*overallRate))</f>
        <v>#VALUE!</v>
      </c>
    </row>
    <row r="2306" spans="12:21" x14ac:dyDescent="0.5">
      <c r="L2306" s="56" t="str">
        <f>IF(ISTEXT(overallRate),"Effectuez l’étape 1",IF(OR(COUNT($C2306,H2306)&lt;&gt;2,overallRate=0),0,IF(D2306="Oui",ROUND(MAX(IF($B2306="Non - avec lien de dépendance",0,MIN((0.75*H2306),847)),MIN(H2306,(0.75*$C2306),847)),2),R2306)))</f>
        <v>Effectuez l’étape 1</v>
      </c>
      <c r="M2306" s="56" t="str">
        <f>IF(ISTEXT(overallRate),"Effectuez l’étape 1",IF(OR(COUNT($C2306,I2306)&lt;&gt;2,overallRate=0),0,IF(E2306="Yes",ROUND(MAX(IF($B2306="Non - avec lien de dépendance",0,MIN((0.75*I2306),847)),MIN(I2306,(0.75*$C2306),847)),2),S2306)))</f>
        <v>Effectuez l’étape 1</v>
      </c>
      <c r="N2306" s="56" t="str">
        <f>IF(ISTEXT(overallRate),"Effectuez l’étape 1",IF(OR(COUNT($C2306,J2306)&lt;&gt;2,overallRate=0),0,IF(F2306="Yes",ROUND(MAX(IF($B2306="Non - avec lien de dépendance",0,MIN((0.75*J2306),847)),MIN(J2306,(0.75*$C2306),847)),2),T2306)))</f>
        <v>Effectuez l’étape 1</v>
      </c>
      <c r="O2306" s="56" t="str">
        <f>IF(ISTEXT(overallRate),"Effectuez l’étape 1",IF(OR(COUNT($C2306,K2306)&lt;&gt;2,overallRate=0),0,IF(G2306="Yes",ROUND(MAX(IF($B2306="Non - avec lien de dépendance",0,MIN((0.75*K2306),847)),MIN(K2306,(0.75*$C2306),847)),2),U2306)))</f>
        <v>Effectuez l’étape 1</v>
      </c>
      <c r="P2306" s="3">
        <f t="shared" si="35"/>
        <v>0</v>
      </c>
      <c r="R2306" s="110" t="e">
        <f>IF(revenueReduction&gt;0.3,MAX(IF($B2306="Non - avec lien de dépendance",MIN(1129,H2306,$C2306)*overallRate,MIN(1129,H2306)*overallRate),ROUND(MAX(IF($B2306="Non - avec lien de dépendance",0,MIN((0.75*H2306),847)),MIN(H2306,(0.75*$C2306),847)),2)),IF($B2306="Non - avec lien de dépendance",MIN(1129,H2306,$C2306)*overallRate,MIN(1129,H2306)*overallRate))</f>
        <v>#VALUE!</v>
      </c>
      <c r="S2306" s="110" t="e">
        <f>IF(revenueReduction&gt;0.3,MAX(IF($B2306="Non - avec lien de dépendance",MIN(1129,I2306,$C2306)*overallRate,MIN(1129,I2306)*overallRate),ROUND(MAX(IF($B2306="Non - avec lien de dépendance",0,MIN((0.75*I2306),847)),MIN(I2306,(0.75*$C2306),847)),2)),IF($B2306="Non - avec lien de dépendance",MIN(1129,I2306,$C2306)*overallRate,MIN(1129,I2306)*overallRate))</f>
        <v>#VALUE!</v>
      </c>
      <c r="T2306" s="110" t="e">
        <f>IF(revenueReduction&gt;0.3,MAX(IF($B2306="Non - avec lien de dépendance",MIN(1129,J2306,$C2306)*overallRate,MIN(1129,J2306)*overallRate),ROUND(MAX(IF($B2306="Non - avec lien de dépendance",0,MIN((0.75*J2306),847)),MIN(J2306,(0.75*$C2306),847)),2)),IF($B2306="Non - avec lien de dépendance",MIN(1129,J2306,$C2306)*overallRate,MIN(1129,J2306)*overallRate))</f>
        <v>#VALUE!</v>
      </c>
      <c r="U2306" s="110" t="e">
        <f>IF(revenueReduction&gt;0.3,MAX(IF($B2306="Non - avec lien de dépendance",MIN(1129,K2306,$C2306)*overallRate,MIN(1129,K2306)*overallRate),ROUND(MAX(IF($B2306="Non - avec lien de dépendance",0,MIN((0.75*K2306),847)),MIN(K2306,(0.75*$C2306),847)),2)),IF($B2306="Non - avec lien de dépendance",MIN(1129,K2306,$C2306)*overallRate,MIN(1129,K2306)*overallRate))</f>
        <v>#VALUE!</v>
      </c>
    </row>
    <row r="2307" spans="12:21" x14ac:dyDescent="0.5">
      <c r="L2307" s="56" t="str">
        <f>IF(ISTEXT(overallRate),"Effectuez l’étape 1",IF(OR(COUNT($C2307,H2307)&lt;&gt;2,overallRate=0),0,IF(D2307="Oui",ROUND(MAX(IF($B2307="Non - avec lien de dépendance",0,MIN((0.75*H2307),847)),MIN(H2307,(0.75*$C2307),847)),2),R2307)))</f>
        <v>Effectuez l’étape 1</v>
      </c>
      <c r="M2307" s="56" t="str">
        <f>IF(ISTEXT(overallRate),"Effectuez l’étape 1",IF(OR(COUNT($C2307,I2307)&lt;&gt;2,overallRate=0),0,IF(E2307="Yes",ROUND(MAX(IF($B2307="Non - avec lien de dépendance",0,MIN((0.75*I2307),847)),MIN(I2307,(0.75*$C2307),847)),2),S2307)))</f>
        <v>Effectuez l’étape 1</v>
      </c>
      <c r="N2307" s="56" t="str">
        <f>IF(ISTEXT(overallRate),"Effectuez l’étape 1",IF(OR(COUNT($C2307,J2307)&lt;&gt;2,overallRate=0),0,IF(F2307="Yes",ROUND(MAX(IF($B2307="Non - avec lien de dépendance",0,MIN((0.75*J2307),847)),MIN(J2307,(0.75*$C2307),847)),2),T2307)))</f>
        <v>Effectuez l’étape 1</v>
      </c>
      <c r="O2307" s="56" t="str">
        <f>IF(ISTEXT(overallRate),"Effectuez l’étape 1",IF(OR(COUNT($C2307,K2307)&lt;&gt;2,overallRate=0),0,IF(G2307="Yes",ROUND(MAX(IF($B2307="Non - avec lien de dépendance",0,MIN((0.75*K2307),847)),MIN(K2307,(0.75*$C2307),847)),2),U2307)))</f>
        <v>Effectuez l’étape 1</v>
      </c>
      <c r="P2307" s="3">
        <f t="shared" si="35"/>
        <v>0</v>
      </c>
      <c r="R2307" s="110" t="e">
        <f>IF(revenueReduction&gt;0.3,MAX(IF($B2307="Non - avec lien de dépendance",MIN(1129,H2307,$C2307)*overallRate,MIN(1129,H2307)*overallRate),ROUND(MAX(IF($B2307="Non - avec lien de dépendance",0,MIN((0.75*H2307),847)),MIN(H2307,(0.75*$C2307),847)),2)),IF($B2307="Non - avec lien de dépendance",MIN(1129,H2307,$C2307)*overallRate,MIN(1129,H2307)*overallRate))</f>
        <v>#VALUE!</v>
      </c>
      <c r="S2307" s="110" t="e">
        <f>IF(revenueReduction&gt;0.3,MAX(IF($B2307="Non - avec lien de dépendance",MIN(1129,I2307,$C2307)*overallRate,MIN(1129,I2307)*overallRate),ROUND(MAX(IF($B2307="Non - avec lien de dépendance",0,MIN((0.75*I2307),847)),MIN(I2307,(0.75*$C2307),847)),2)),IF($B2307="Non - avec lien de dépendance",MIN(1129,I2307,$C2307)*overallRate,MIN(1129,I2307)*overallRate))</f>
        <v>#VALUE!</v>
      </c>
      <c r="T2307" s="110" t="e">
        <f>IF(revenueReduction&gt;0.3,MAX(IF($B2307="Non - avec lien de dépendance",MIN(1129,J2307,$C2307)*overallRate,MIN(1129,J2307)*overallRate),ROUND(MAX(IF($B2307="Non - avec lien de dépendance",0,MIN((0.75*J2307),847)),MIN(J2307,(0.75*$C2307),847)),2)),IF($B2307="Non - avec lien de dépendance",MIN(1129,J2307,$C2307)*overallRate,MIN(1129,J2307)*overallRate))</f>
        <v>#VALUE!</v>
      </c>
      <c r="U2307" s="110" t="e">
        <f>IF(revenueReduction&gt;0.3,MAX(IF($B2307="Non - avec lien de dépendance",MIN(1129,K2307,$C2307)*overallRate,MIN(1129,K2307)*overallRate),ROUND(MAX(IF($B2307="Non - avec lien de dépendance",0,MIN((0.75*K2307),847)),MIN(K2307,(0.75*$C2307),847)),2)),IF($B2307="Non - avec lien de dépendance",MIN(1129,K2307,$C2307)*overallRate,MIN(1129,K2307)*overallRate))</f>
        <v>#VALUE!</v>
      </c>
    </row>
    <row r="2308" spans="12:21" x14ac:dyDescent="0.5">
      <c r="L2308" s="56" t="str">
        <f>IF(ISTEXT(overallRate),"Effectuez l’étape 1",IF(OR(COUNT($C2308,H2308)&lt;&gt;2,overallRate=0),0,IF(D2308="Oui",ROUND(MAX(IF($B2308="Non - avec lien de dépendance",0,MIN((0.75*H2308),847)),MIN(H2308,(0.75*$C2308),847)),2),R2308)))</f>
        <v>Effectuez l’étape 1</v>
      </c>
      <c r="M2308" s="56" t="str">
        <f>IF(ISTEXT(overallRate),"Effectuez l’étape 1",IF(OR(COUNT($C2308,I2308)&lt;&gt;2,overallRate=0),0,IF(E2308="Yes",ROUND(MAX(IF($B2308="Non - avec lien de dépendance",0,MIN((0.75*I2308),847)),MIN(I2308,(0.75*$C2308),847)),2),S2308)))</f>
        <v>Effectuez l’étape 1</v>
      </c>
      <c r="N2308" s="56" t="str">
        <f>IF(ISTEXT(overallRate),"Effectuez l’étape 1",IF(OR(COUNT($C2308,J2308)&lt;&gt;2,overallRate=0),0,IF(F2308="Yes",ROUND(MAX(IF($B2308="Non - avec lien de dépendance",0,MIN((0.75*J2308),847)),MIN(J2308,(0.75*$C2308),847)),2),T2308)))</f>
        <v>Effectuez l’étape 1</v>
      </c>
      <c r="O2308" s="56" t="str">
        <f>IF(ISTEXT(overallRate),"Effectuez l’étape 1",IF(OR(COUNT($C2308,K2308)&lt;&gt;2,overallRate=0),0,IF(G2308="Yes",ROUND(MAX(IF($B2308="Non - avec lien de dépendance",0,MIN((0.75*K2308),847)),MIN(K2308,(0.75*$C2308),847)),2),U2308)))</f>
        <v>Effectuez l’étape 1</v>
      </c>
      <c r="P2308" s="3">
        <f t="shared" si="35"/>
        <v>0</v>
      </c>
      <c r="R2308" s="110" t="e">
        <f>IF(revenueReduction&gt;0.3,MAX(IF($B2308="Non - avec lien de dépendance",MIN(1129,H2308,$C2308)*overallRate,MIN(1129,H2308)*overallRate),ROUND(MAX(IF($B2308="Non - avec lien de dépendance",0,MIN((0.75*H2308),847)),MIN(H2308,(0.75*$C2308),847)),2)),IF($B2308="Non - avec lien de dépendance",MIN(1129,H2308,$C2308)*overallRate,MIN(1129,H2308)*overallRate))</f>
        <v>#VALUE!</v>
      </c>
      <c r="S2308" s="110" t="e">
        <f>IF(revenueReduction&gt;0.3,MAX(IF($B2308="Non - avec lien de dépendance",MIN(1129,I2308,$C2308)*overallRate,MIN(1129,I2308)*overallRate),ROUND(MAX(IF($B2308="Non - avec lien de dépendance",0,MIN((0.75*I2308),847)),MIN(I2308,(0.75*$C2308),847)),2)),IF($B2308="Non - avec lien de dépendance",MIN(1129,I2308,$C2308)*overallRate,MIN(1129,I2308)*overallRate))</f>
        <v>#VALUE!</v>
      </c>
      <c r="T2308" s="110" t="e">
        <f>IF(revenueReduction&gt;0.3,MAX(IF($B2308="Non - avec lien de dépendance",MIN(1129,J2308,$C2308)*overallRate,MIN(1129,J2308)*overallRate),ROUND(MAX(IF($B2308="Non - avec lien de dépendance",0,MIN((0.75*J2308),847)),MIN(J2308,(0.75*$C2308),847)),2)),IF($B2308="Non - avec lien de dépendance",MIN(1129,J2308,$C2308)*overallRate,MIN(1129,J2308)*overallRate))</f>
        <v>#VALUE!</v>
      </c>
      <c r="U2308" s="110" t="e">
        <f>IF(revenueReduction&gt;0.3,MAX(IF($B2308="Non - avec lien de dépendance",MIN(1129,K2308,$C2308)*overallRate,MIN(1129,K2308)*overallRate),ROUND(MAX(IF($B2308="Non - avec lien de dépendance",0,MIN((0.75*K2308),847)),MIN(K2308,(0.75*$C2308),847)),2)),IF($B2308="Non - avec lien de dépendance",MIN(1129,K2308,$C2308)*overallRate,MIN(1129,K2308)*overallRate))</f>
        <v>#VALUE!</v>
      </c>
    </row>
    <row r="2309" spans="12:21" x14ac:dyDescent="0.5">
      <c r="L2309" s="56" t="str">
        <f>IF(ISTEXT(overallRate),"Effectuez l’étape 1",IF(OR(COUNT($C2309,H2309)&lt;&gt;2,overallRate=0),0,IF(D2309="Oui",ROUND(MAX(IF($B2309="Non - avec lien de dépendance",0,MIN((0.75*H2309),847)),MIN(H2309,(0.75*$C2309),847)),2),R2309)))</f>
        <v>Effectuez l’étape 1</v>
      </c>
      <c r="M2309" s="56" t="str">
        <f>IF(ISTEXT(overallRate),"Effectuez l’étape 1",IF(OR(COUNT($C2309,I2309)&lt;&gt;2,overallRate=0),0,IF(E2309="Yes",ROUND(MAX(IF($B2309="Non - avec lien de dépendance",0,MIN((0.75*I2309),847)),MIN(I2309,(0.75*$C2309),847)),2),S2309)))</f>
        <v>Effectuez l’étape 1</v>
      </c>
      <c r="N2309" s="56" t="str">
        <f>IF(ISTEXT(overallRate),"Effectuez l’étape 1",IF(OR(COUNT($C2309,J2309)&lt;&gt;2,overallRate=0),0,IF(F2309="Yes",ROUND(MAX(IF($B2309="Non - avec lien de dépendance",0,MIN((0.75*J2309),847)),MIN(J2309,(0.75*$C2309),847)),2),T2309)))</f>
        <v>Effectuez l’étape 1</v>
      </c>
      <c r="O2309" s="56" t="str">
        <f>IF(ISTEXT(overallRate),"Effectuez l’étape 1",IF(OR(COUNT($C2309,K2309)&lt;&gt;2,overallRate=0),0,IF(G2309="Yes",ROUND(MAX(IF($B2309="Non - avec lien de dépendance",0,MIN((0.75*K2309),847)),MIN(K2309,(0.75*$C2309),847)),2),U2309)))</f>
        <v>Effectuez l’étape 1</v>
      </c>
      <c r="P2309" s="3">
        <f t="shared" si="35"/>
        <v>0</v>
      </c>
      <c r="R2309" s="110" t="e">
        <f>IF(revenueReduction&gt;0.3,MAX(IF($B2309="Non - avec lien de dépendance",MIN(1129,H2309,$C2309)*overallRate,MIN(1129,H2309)*overallRate),ROUND(MAX(IF($B2309="Non - avec lien de dépendance",0,MIN((0.75*H2309),847)),MIN(H2309,(0.75*$C2309),847)),2)),IF($B2309="Non - avec lien de dépendance",MIN(1129,H2309,$C2309)*overallRate,MIN(1129,H2309)*overallRate))</f>
        <v>#VALUE!</v>
      </c>
      <c r="S2309" s="110" t="e">
        <f>IF(revenueReduction&gt;0.3,MAX(IF($B2309="Non - avec lien de dépendance",MIN(1129,I2309,$C2309)*overallRate,MIN(1129,I2309)*overallRate),ROUND(MAX(IF($B2309="Non - avec lien de dépendance",0,MIN((0.75*I2309),847)),MIN(I2309,(0.75*$C2309),847)),2)),IF($B2309="Non - avec lien de dépendance",MIN(1129,I2309,$C2309)*overallRate,MIN(1129,I2309)*overallRate))</f>
        <v>#VALUE!</v>
      </c>
      <c r="T2309" s="110" t="e">
        <f>IF(revenueReduction&gt;0.3,MAX(IF($B2309="Non - avec lien de dépendance",MIN(1129,J2309,$C2309)*overallRate,MIN(1129,J2309)*overallRate),ROUND(MAX(IF($B2309="Non - avec lien de dépendance",0,MIN((0.75*J2309),847)),MIN(J2309,(0.75*$C2309),847)),2)),IF($B2309="Non - avec lien de dépendance",MIN(1129,J2309,$C2309)*overallRate,MIN(1129,J2309)*overallRate))</f>
        <v>#VALUE!</v>
      </c>
      <c r="U2309" s="110" t="e">
        <f>IF(revenueReduction&gt;0.3,MAX(IF($B2309="Non - avec lien de dépendance",MIN(1129,K2309,$C2309)*overallRate,MIN(1129,K2309)*overallRate),ROUND(MAX(IF($B2309="Non - avec lien de dépendance",0,MIN((0.75*K2309),847)),MIN(K2309,(0.75*$C2309),847)),2)),IF($B2309="Non - avec lien de dépendance",MIN(1129,K2309,$C2309)*overallRate,MIN(1129,K2309)*overallRate))</f>
        <v>#VALUE!</v>
      </c>
    </row>
    <row r="2310" spans="12:21" x14ac:dyDescent="0.5">
      <c r="L2310" s="56" t="str">
        <f>IF(ISTEXT(overallRate),"Effectuez l’étape 1",IF(OR(COUNT($C2310,H2310)&lt;&gt;2,overallRate=0),0,IF(D2310="Oui",ROUND(MAX(IF($B2310="Non - avec lien de dépendance",0,MIN((0.75*H2310),847)),MIN(H2310,(0.75*$C2310),847)),2),R2310)))</f>
        <v>Effectuez l’étape 1</v>
      </c>
      <c r="M2310" s="56" t="str">
        <f>IF(ISTEXT(overallRate),"Effectuez l’étape 1",IF(OR(COUNT($C2310,I2310)&lt;&gt;2,overallRate=0),0,IF(E2310="Yes",ROUND(MAX(IF($B2310="Non - avec lien de dépendance",0,MIN((0.75*I2310),847)),MIN(I2310,(0.75*$C2310),847)),2),S2310)))</f>
        <v>Effectuez l’étape 1</v>
      </c>
      <c r="N2310" s="56" t="str">
        <f>IF(ISTEXT(overallRate),"Effectuez l’étape 1",IF(OR(COUNT($C2310,J2310)&lt;&gt;2,overallRate=0),0,IF(F2310="Yes",ROUND(MAX(IF($B2310="Non - avec lien de dépendance",0,MIN((0.75*J2310),847)),MIN(J2310,(0.75*$C2310),847)),2),T2310)))</f>
        <v>Effectuez l’étape 1</v>
      </c>
      <c r="O2310" s="56" t="str">
        <f>IF(ISTEXT(overallRate),"Effectuez l’étape 1",IF(OR(COUNT($C2310,K2310)&lt;&gt;2,overallRate=0),0,IF(G2310="Yes",ROUND(MAX(IF($B2310="Non - avec lien de dépendance",0,MIN((0.75*K2310),847)),MIN(K2310,(0.75*$C2310),847)),2),U2310)))</f>
        <v>Effectuez l’étape 1</v>
      </c>
      <c r="P2310" s="3">
        <f t="shared" si="35"/>
        <v>0</v>
      </c>
      <c r="R2310" s="110" t="e">
        <f>IF(revenueReduction&gt;0.3,MAX(IF($B2310="Non - avec lien de dépendance",MIN(1129,H2310,$C2310)*overallRate,MIN(1129,H2310)*overallRate),ROUND(MAX(IF($B2310="Non - avec lien de dépendance",0,MIN((0.75*H2310),847)),MIN(H2310,(0.75*$C2310),847)),2)),IF($B2310="Non - avec lien de dépendance",MIN(1129,H2310,$C2310)*overallRate,MIN(1129,H2310)*overallRate))</f>
        <v>#VALUE!</v>
      </c>
      <c r="S2310" s="110" t="e">
        <f>IF(revenueReduction&gt;0.3,MAX(IF($B2310="Non - avec lien de dépendance",MIN(1129,I2310,$C2310)*overallRate,MIN(1129,I2310)*overallRate),ROUND(MAX(IF($B2310="Non - avec lien de dépendance",0,MIN((0.75*I2310),847)),MIN(I2310,(0.75*$C2310),847)),2)),IF($B2310="Non - avec lien de dépendance",MIN(1129,I2310,$C2310)*overallRate,MIN(1129,I2310)*overallRate))</f>
        <v>#VALUE!</v>
      </c>
      <c r="T2310" s="110" t="e">
        <f>IF(revenueReduction&gt;0.3,MAX(IF($B2310="Non - avec lien de dépendance",MIN(1129,J2310,$C2310)*overallRate,MIN(1129,J2310)*overallRate),ROUND(MAX(IF($B2310="Non - avec lien de dépendance",0,MIN((0.75*J2310),847)),MIN(J2310,(0.75*$C2310),847)),2)),IF($B2310="Non - avec lien de dépendance",MIN(1129,J2310,$C2310)*overallRate,MIN(1129,J2310)*overallRate))</f>
        <v>#VALUE!</v>
      </c>
      <c r="U2310" s="110" t="e">
        <f>IF(revenueReduction&gt;0.3,MAX(IF($B2310="Non - avec lien de dépendance",MIN(1129,K2310,$C2310)*overallRate,MIN(1129,K2310)*overallRate),ROUND(MAX(IF($B2310="Non - avec lien de dépendance",0,MIN((0.75*K2310),847)),MIN(K2310,(0.75*$C2310),847)),2)),IF($B2310="Non - avec lien de dépendance",MIN(1129,K2310,$C2310)*overallRate,MIN(1129,K2310)*overallRate))</f>
        <v>#VALUE!</v>
      </c>
    </row>
    <row r="2311" spans="12:21" x14ac:dyDescent="0.5">
      <c r="L2311" s="56" t="str">
        <f>IF(ISTEXT(overallRate),"Effectuez l’étape 1",IF(OR(COUNT($C2311,H2311)&lt;&gt;2,overallRate=0),0,IF(D2311="Oui",ROUND(MAX(IF($B2311="Non - avec lien de dépendance",0,MIN((0.75*H2311),847)),MIN(H2311,(0.75*$C2311),847)),2),R2311)))</f>
        <v>Effectuez l’étape 1</v>
      </c>
      <c r="M2311" s="56" t="str">
        <f>IF(ISTEXT(overallRate),"Effectuez l’étape 1",IF(OR(COUNT($C2311,I2311)&lt;&gt;2,overallRate=0),0,IF(E2311="Yes",ROUND(MAX(IF($B2311="Non - avec lien de dépendance",0,MIN((0.75*I2311),847)),MIN(I2311,(0.75*$C2311),847)),2),S2311)))</f>
        <v>Effectuez l’étape 1</v>
      </c>
      <c r="N2311" s="56" t="str">
        <f>IF(ISTEXT(overallRate),"Effectuez l’étape 1",IF(OR(COUNT($C2311,J2311)&lt;&gt;2,overallRate=0),0,IF(F2311="Yes",ROUND(MAX(IF($B2311="Non - avec lien de dépendance",0,MIN((0.75*J2311),847)),MIN(J2311,(0.75*$C2311),847)),2),T2311)))</f>
        <v>Effectuez l’étape 1</v>
      </c>
      <c r="O2311" s="56" t="str">
        <f>IF(ISTEXT(overallRate),"Effectuez l’étape 1",IF(OR(COUNT($C2311,K2311)&lt;&gt;2,overallRate=0),0,IF(G2311="Yes",ROUND(MAX(IF($B2311="Non - avec lien de dépendance",0,MIN((0.75*K2311),847)),MIN(K2311,(0.75*$C2311),847)),2),U2311)))</f>
        <v>Effectuez l’étape 1</v>
      </c>
      <c r="P2311" s="3">
        <f t="shared" ref="P2311:P2374" si="36">IF(AND(COUNT(C2311:K2311)&gt;0,OR(COUNT(C2311:K2311)&lt;&gt;5,ISBLANK(B2311))),"Fill out all amounts",SUM(L2311:O2311))</f>
        <v>0</v>
      </c>
      <c r="R2311" s="110" t="e">
        <f>IF(revenueReduction&gt;0.3,MAX(IF($B2311="Non - avec lien de dépendance",MIN(1129,H2311,$C2311)*overallRate,MIN(1129,H2311)*overallRate),ROUND(MAX(IF($B2311="Non - avec lien de dépendance",0,MIN((0.75*H2311),847)),MIN(H2311,(0.75*$C2311),847)),2)),IF($B2311="Non - avec lien de dépendance",MIN(1129,H2311,$C2311)*overallRate,MIN(1129,H2311)*overallRate))</f>
        <v>#VALUE!</v>
      </c>
      <c r="S2311" s="110" t="e">
        <f>IF(revenueReduction&gt;0.3,MAX(IF($B2311="Non - avec lien de dépendance",MIN(1129,I2311,$C2311)*overallRate,MIN(1129,I2311)*overallRate),ROUND(MAX(IF($B2311="Non - avec lien de dépendance",0,MIN((0.75*I2311),847)),MIN(I2311,(0.75*$C2311),847)),2)),IF($B2311="Non - avec lien de dépendance",MIN(1129,I2311,$C2311)*overallRate,MIN(1129,I2311)*overallRate))</f>
        <v>#VALUE!</v>
      </c>
      <c r="T2311" s="110" t="e">
        <f>IF(revenueReduction&gt;0.3,MAX(IF($B2311="Non - avec lien de dépendance",MIN(1129,J2311,$C2311)*overallRate,MIN(1129,J2311)*overallRate),ROUND(MAX(IF($B2311="Non - avec lien de dépendance",0,MIN((0.75*J2311),847)),MIN(J2311,(0.75*$C2311),847)),2)),IF($B2311="Non - avec lien de dépendance",MIN(1129,J2311,$C2311)*overallRate,MIN(1129,J2311)*overallRate))</f>
        <v>#VALUE!</v>
      </c>
      <c r="U2311" s="110" t="e">
        <f>IF(revenueReduction&gt;0.3,MAX(IF($B2311="Non - avec lien de dépendance",MIN(1129,K2311,$C2311)*overallRate,MIN(1129,K2311)*overallRate),ROUND(MAX(IF($B2311="Non - avec lien de dépendance",0,MIN((0.75*K2311),847)),MIN(K2311,(0.75*$C2311),847)),2)),IF($B2311="Non - avec lien de dépendance",MIN(1129,K2311,$C2311)*overallRate,MIN(1129,K2311)*overallRate))</f>
        <v>#VALUE!</v>
      </c>
    </row>
    <row r="2312" spans="12:21" x14ac:dyDescent="0.5">
      <c r="L2312" s="56" t="str">
        <f>IF(ISTEXT(overallRate),"Effectuez l’étape 1",IF(OR(COUNT($C2312,H2312)&lt;&gt;2,overallRate=0),0,IF(D2312="Oui",ROUND(MAX(IF($B2312="Non - avec lien de dépendance",0,MIN((0.75*H2312),847)),MIN(H2312,(0.75*$C2312),847)),2),R2312)))</f>
        <v>Effectuez l’étape 1</v>
      </c>
      <c r="M2312" s="56" t="str">
        <f>IF(ISTEXT(overallRate),"Effectuez l’étape 1",IF(OR(COUNT($C2312,I2312)&lt;&gt;2,overallRate=0),0,IF(E2312="Yes",ROUND(MAX(IF($B2312="Non - avec lien de dépendance",0,MIN((0.75*I2312),847)),MIN(I2312,(0.75*$C2312),847)),2),S2312)))</f>
        <v>Effectuez l’étape 1</v>
      </c>
      <c r="N2312" s="56" t="str">
        <f>IF(ISTEXT(overallRate),"Effectuez l’étape 1",IF(OR(COUNT($C2312,J2312)&lt;&gt;2,overallRate=0),0,IF(F2312="Yes",ROUND(MAX(IF($B2312="Non - avec lien de dépendance",0,MIN((0.75*J2312),847)),MIN(J2312,(0.75*$C2312),847)),2),T2312)))</f>
        <v>Effectuez l’étape 1</v>
      </c>
      <c r="O2312" s="56" t="str">
        <f>IF(ISTEXT(overallRate),"Effectuez l’étape 1",IF(OR(COUNT($C2312,K2312)&lt;&gt;2,overallRate=0),0,IF(G2312="Yes",ROUND(MAX(IF($B2312="Non - avec lien de dépendance",0,MIN((0.75*K2312),847)),MIN(K2312,(0.75*$C2312),847)),2),U2312)))</f>
        <v>Effectuez l’étape 1</v>
      </c>
      <c r="P2312" s="3">
        <f t="shared" si="36"/>
        <v>0</v>
      </c>
      <c r="R2312" s="110" t="e">
        <f>IF(revenueReduction&gt;0.3,MAX(IF($B2312="Non - avec lien de dépendance",MIN(1129,H2312,$C2312)*overallRate,MIN(1129,H2312)*overallRate),ROUND(MAX(IF($B2312="Non - avec lien de dépendance",0,MIN((0.75*H2312),847)),MIN(H2312,(0.75*$C2312),847)),2)),IF($B2312="Non - avec lien de dépendance",MIN(1129,H2312,$C2312)*overallRate,MIN(1129,H2312)*overallRate))</f>
        <v>#VALUE!</v>
      </c>
      <c r="S2312" s="110" t="e">
        <f>IF(revenueReduction&gt;0.3,MAX(IF($B2312="Non - avec lien de dépendance",MIN(1129,I2312,$C2312)*overallRate,MIN(1129,I2312)*overallRate),ROUND(MAX(IF($B2312="Non - avec lien de dépendance",0,MIN((0.75*I2312),847)),MIN(I2312,(0.75*$C2312),847)),2)),IF($B2312="Non - avec lien de dépendance",MIN(1129,I2312,$C2312)*overallRate,MIN(1129,I2312)*overallRate))</f>
        <v>#VALUE!</v>
      </c>
      <c r="T2312" s="110" t="e">
        <f>IF(revenueReduction&gt;0.3,MAX(IF($B2312="Non - avec lien de dépendance",MIN(1129,J2312,$C2312)*overallRate,MIN(1129,J2312)*overallRate),ROUND(MAX(IF($B2312="Non - avec lien de dépendance",0,MIN((0.75*J2312),847)),MIN(J2312,(0.75*$C2312),847)),2)),IF($B2312="Non - avec lien de dépendance",MIN(1129,J2312,$C2312)*overallRate,MIN(1129,J2312)*overallRate))</f>
        <v>#VALUE!</v>
      </c>
      <c r="U2312" s="110" t="e">
        <f>IF(revenueReduction&gt;0.3,MAX(IF($B2312="Non - avec lien de dépendance",MIN(1129,K2312,$C2312)*overallRate,MIN(1129,K2312)*overallRate),ROUND(MAX(IF($B2312="Non - avec lien de dépendance",0,MIN((0.75*K2312),847)),MIN(K2312,(0.75*$C2312),847)),2)),IF($B2312="Non - avec lien de dépendance",MIN(1129,K2312,$C2312)*overallRate,MIN(1129,K2312)*overallRate))</f>
        <v>#VALUE!</v>
      </c>
    </row>
    <row r="2313" spans="12:21" x14ac:dyDescent="0.5">
      <c r="L2313" s="56" t="str">
        <f>IF(ISTEXT(overallRate),"Effectuez l’étape 1",IF(OR(COUNT($C2313,H2313)&lt;&gt;2,overallRate=0),0,IF(D2313="Oui",ROUND(MAX(IF($B2313="Non - avec lien de dépendance",0,MIN((0.75*H2313),847)),MIN(H2313,(0.75*$C2313),847)),2),R2313)))</f>
        <v>Effectuez l’étape 1</v>
      </c>
      <c r="M2313" s="56" t="str">
        <f>IF(ISTEXT(overallRate),"Effectuez l’étape 1",IF(OR(COUNT($C2313,I2313)&lt;&gt;2,overallRate=0),0,IF(E2313="Yes",ROUND(MAX(IF($B2313="Non - avec lien de dépendance",0,MIN((0.75*I2313),847)),MIN(I2313,(0.75*$C2313),847)),2),S2313)))</f>
        <v>Effectuez l’étape 1</v>
      </c>
      <c r="N2313" s="56" t="str">
        <f>IF(ISTEXT(overallRate),"Effectuez l’étape 1",IF(OR(COUNT($C2313,J2313)&lt;&gt;2,overallRate=0),0,IF(F2313="Yes",ROUND(MAX(IF($B2313="Non - avec lien de dépendance",0,MIN((0.75*J2313),847)),MIN(J2313,(0.75*$C2313),847)),2),T2313)))</f>
        <v>Effectuez l’étape 1</v>
      </c>
      <c r="O2313" s="56" t="str">
        <f>IF(ISTEXT(overallRate),"Effectuez l’étape 1",IF(OR(COUNT($C2313,K2313)&lt;&gt;2,overallRate=0),0,IF(G2313="Yes",ROUND(MAX(IF($B2313="Non - avec lien de dépendance",0,MIN((0.75*K2313),847)),MIN(K2313,(0.75*$C2313),847)),2),U2313)))</f>
        <v>Effectuez l’étape 1</v>
      </c>
      <c r="P2313" s="3">
        <f t="shared" si="36"/>
        <v>0</v>
      </c>
      <c r="R2313" s="110" t="e">
        <f>IF(revenueReduction&gt;0.3,MAX(IF($B2313="Non - avec lien de dépendance",MIN(1129,H2313,$C2313)*overallRate,MIN(1129,H2313)*overallRate),ROUND(MAX(IF($B2313="Non - avec lien de dépendance",0,MIN((0.75*H2313),847)),MIN(H2313,(0.75*$C2313),847)),2)),IF($B2313="Non - avec lien de dépendance",MIN(1129,H2313,$C2313)*overallRate,MIN(1129,H2313)*overallRate))</f>
        <v>#VALUE!</v>
      </c>
      <c r="S2313" s="110" t="e">
        <f>IF(revenueReduction&gt;0.3,MAX(IF($B2313="Non - avec lien de dépendance",MIN(1129,I2313,$C2313)*overallRate,MIN(1129,I2313)*overallRate),ROUND(MAX(IF($B2313="Non - avec lien de dépendance",0,MIN((0.75*I2313),847)),MIN(I2313,(0.75*$C2313),847)),2)),IF($B2313="Non - avec lien de dépendance",MIN(1129,I2313,$C2313)*overallRate,MIN(1129,I2313)*overallRate))</f>
        <v>#VALUE!</v>
      </c>
      <c r="T2313" s="110" t="e">
        <f>IF(revenueReduction&gt;0.3,MAX(IF($B2313="Non - avec lien de dépendance",MIN(1129,J2313,$C2313)*overallRate,MIN(1129,J2313)*overallRate),ROUND(MAX(IF($B2313="Non - avec lien de dépendance",0,MIN((0.75*J2313),847)),MIN(J2313,(0.75*$C2313),847)),2)),IF($B2313="Non - avec lien de dépendance",MIN(1129,J2313,$C2313)*overallRate,MIN(1129,J2313)*overallRate))</f>
        <v>#VALUE!</v>
      </c>
      <c r="U2313" s="110" t="e">
        <f>IF(revenueReduction&gt;0.3,MAX(IF($B2313="Non - avec lien de dépendance",MIN(1129,K2313,$C2313)*overallRate,MIN(1129,K2313)*overallRate),ROUND(MAX(IF($B2313="Non - avec lien de dépendance",0,MIN((0.75*K2313),847)),MIN(K2313,(0.75*$C2313),847)),2)),IF($B2313="Non - avec lien de dépendance",MIN(1129,K2313,$C2313)*overallRate,MIN(1129,K2313)*overallRate))</f>
        <v>#VALUE!</v>
      </c>
    </row>
    <row r="2314" spans="12:21" x14ac:dyDescent="0.5">
      <c r="L2314" s="56" t="str">
        <f>IF(ISTEXT(overallRate),"Effectuez l’étape 1",IF(OR(COUNT($C2314,H2314)&lt;&gt;2,overallRate=0),0,IF(D2314="Oui",ROUND(MAX(IF($B2314="Non - avec lien de dépendance",0,MIN((0.75*H2314),847)),MIN(H2314,(0.75*$C2314),847)),2),R2314)))</f>
        <v>Effectuez l’étape 1</v>
      </c>
      <c r="M2314" s="56" t="str">
        <f>IF(ISTEXT(overallRate),"Effectuez l’étape 1",IF(OR(COUNT($C2314,I2314)&lt;&gt;2,overallRate=0),0,IF(E2314="Yes",ROUND(MAX(IF($B2314="Non - avec lien de dépendance",0,MIN((0.75*I2314),847)),MIN(I2314,(0.75*$C2314),847)),2),S2314)))</f>
        <v>Effectuez l’étape 1</v>
      </c>
      <c r="N2314" s="56" t="str">
        <f>IF(ISTEXT(overallRate),"Effectuez l’étape 1",IF(OR(COUNT($C2314,J2314)&lt;&gt;2,overallRate=0),0,IF(F2314="Yes",ROUND(MAX(IF($B2314="Non - avec lien de dépendance",0,MIN((0.75*J2314),847)),MIN(J2314,(0.75*$C2314),847)),2),T2314)))</f>
        <v>Effectuez l’étape 1</v>
      </c>
      <c r="O2314" s="56" t="str">
        <f>IF(ISTEXT(overallRate),"Effectuez l’étape 1",IF(OR(COUNT($C2314,K2314)&lt;&gt;2,overallRate=0),0,IF(G2314="Yes",ROUND(MAX(IF($B2314="Non - avec lien de dépendance",0,MIN((0.75*K2314),847)),MIN(K2314,(0.75*$C2314),847)),2),U2314)))</f>
        <v>Effectuez l’étape 1</v>
      </c>
      <c r="P2314" s="3">
        <f t="shared" si="36"/>
        <v>0</v>
      </c>
      <c r="R2314" s="110" t="e">
        <f>IF(revenueReduction&gt;0.3,MAX(IF($B2314="Non - avec lien de dépendance",MIN(1129,H2314,$C2314)*overallRate,MIN(1129,H2314)*overallRate),ROUND(MAX(IF($B2314="Non - avec lien de dépendance",0,MIN((0.75*H2314),847)),MIN(H2314,(0.75*$C2314),847)),2)),IF($B2314="Non - avec lien de dépendance",MIN(1129,H2314,$C2314)*overallRate,MIN(1129,H2314)*overallRate))</f>
        <v>#VALUE!</v>
      </c>
      <c r="S2314" s="110" t="e">
        <f>IF(revenueReduction&gt;0.3,MAX(IF($B2314="Non - avec lien de dépendance",MIN(1129,I2314,$C2314)*overallRate,MIN(1129,I2314)*overallRate),ROUND(MAX(IF($B2314="Non - avec lien de dépendance",0,MIN((0.75*I2314),847)),MIN(I2314,(0.75*$C2314),847)),2)),IF($B2314="Non - avec lien de dépendance",MIN(1129,I2314,$C2314)*overallRate,MIN(1129,I2314)*overallRate))</f>
        <v>#VALUE!</v>
      </c>
      <c r="T2314" s="110" t="e">
        <f>IF(revenueReduction&gt;0.3,MAX(IF($B2314="Non - avec lien de dépendance",MIN(1129,J2314,$C2314)*overallRate,MIN(1129,J2314)*overallRate),ROUND(MAX(IF($B2314="Non - avec lien de dépendance",0,MIN((0.75*J2314),847)),MIN(J2314,(0.75*$C2314),847)),2)),IF($B2314="Non - avec lien de dépendance",MIN(1129,J2314,$C2314)*overallRate,MIN(1129,J2314)*overallRate))</f>
        <v>#VALUE!</v>
      </c>
      <c r="U2314" s="110" t="e">
        <f>IF(revenueReduction&gt;0.3,MAX(IF($B2314="Non - avec lien de dépendance",MIN(1129,K2314,$C2314)*overallRate,MIN(1129,K2314)*overallRate),ROUND(MAX(IF($B2314="Non - avec lien de dépendance",0,MIN((0.75*K2314),847)),MIN(K2314,(0.75*$C2314),847)),2)),IF($B2314="Non - avec lien de dépendance",MIN(1129,K2314,$C2314)*overallRate,MIN(1129,K2314)*overallRate))</f>
        <v>#VALUE!</v>
      </c>
    </row>
    <row r="2315" spans="12:21" x14ac:dyDescent="0.5">
      <c r="L2315" s="56" t="str">
        <f>IF(ISTEXT(overallRate),"Effectuez l’étape 1",IF(OR(COUNT($C2315,H2315)&lt;&gt;2,overallRate=0),0,IF(D2315="Oui",ROUND(MAX(IF($B2315="Non - avec lien de dépendance",0,MIN((0.75*H2315),847)),MIN(H2315,(0.75*$C2315),847)),2),R2315)))</f>
        <v>Effectuez l’étape 1</v>
      </c>
      <c r="M2315" s="56" t="str">
        <f>IF(ISTEXT(overallRate),"Effectuez l’étape 1",IF(OR(COUNT($C2315,I2315)&lt;&gt;2,overallRate=0),0,IF(E2315="Yes",ROUND(MAX(IF($B2315="Non - avec lien de dépendance",0,MIN((0.75*I2315),847)),MIN(I2315,(0.75*$C2315),847)),2),S2315)))</f>
        <v>Effectuez l’étape 1</v>
      </c>
      <c r="N2315" s="56" t="str">
        <f>IF(ISTEXT(overallRate),"Effectuez l’étape 1",IF(OR(COUNT($C2315,J2315)&lt;&gt;2,overallRate=0),0,IF(F2315="Yes",ROUND(MAX(IF($B2315="Non - avec lien de dépendance",0,MIN((0.75*J2315),847)),MIN(J2315,(0.75*$C2315),847)),2),T2315)))</f>
        <v>Effectuez l’étape 1</v>
      </c>
      <c r="O2315" s="56" t="str">
        <f>IF(ISTEXT(overallRate),"Effectuez l’étape 1",IF(OR(COUNT($C2315,K2315)&lt;&gt;2,overallRate=0),0,IF(G2315="Yes",ROUND(MAX(IF($B2315="Non - avec lien de dépendance",0,MIN((0.75*K2315),847)),MIN(K2315,(0.75*$C2315),847)),2),U2315)))</f>
        <v>Effectuez l’étape 1</v>
      </c>
      <c r="P2315" s="3">
        <f t="shared" si="36"/>
        <v>0</v>
      </c>
      <c r="R2315" s="110" t="e">
        <f>IF(revenueReduction&gt;0.3,MAX(IF($B2315="Non - avec lien de dépendance",MIN(1129,H2315,$C2315)*overallRate,MIN(1129,H2315)*overallRate),ROUND(MAX(IF($B2315="Non - avec lien de dépendance",0,MIN((0.75*H2315),847)),MIN(H2315,(0.75*$C2315),847)),2)),IF($B2315="Non - avec lien de dépendance",MIN(1129,H2315,$C2315)*overallRate,MIN(1129,H2315)*overallRate))</f>
        <v>#VALUE!</v>
      </c>
      <c r="S2315" s="110" t="e">
        <f>IF(revenueReduction&gt;0.3,MAX(IF($B2315="Non - avec lien de dépendance",MIN(1129,I2315,$C2315)*overallRate,MIN(1129,I2315)*overallRate),ROUND(MAX(IF($B2315="Non - avec lien de dépendance",0,MIN((0.75*I2315),847)),MIN(I2315,(0.75*$C2315),847)),2)),IF($B2315="Non - avec lien de dépendance",MIN(1129,I2315,$C2315)*overallRate,MIN(1129,I2315)*overallRate))</f>
        <v>#VALUE!</v>
      </c>
      <c r="T2315" s="110" t="e">
        <f>IF(revenueReduction&gt;0.3,MAX(IF($B2315="Non - avec lien de dépendance",MIN(1129,J2315,$C2315)*overallRate,MIN(1129,J2315)*overallRate),ROUND(MAX(IF($B2315="Non - avec lien de dépendance",0,MIN((0.75*J2315),847)),MIN(J2315,(0.75*$C2315),847)),2)),IF($B2315="Non - avec lien de dépendance",MIN(1129,J2315,$C2315)*overallRate,MIN(1129,J2315)*overallRate))</f>
        <v>#VALUE!</v>
      </c>
      <c r="U2315" s="110" t="e">
        <f>IF(revenueReduction&gt;0.3,MAX(IF($B2315="Non - avec lien de dépendance",MIN(1129,K2315,$C2315)*overallRate,MIN(1129,K2315)*overallRate),ROUND(MAX(IF($B2315="Non - avec lien de dépendance",0,MIN((0.75*K2315),847)),MIN(K2315,(0.75*$C2315),847)),2)),IF($B2315="Non - avec lien de dépendance",MIN(1129,K2315,$C2315)*overallRate,MIN(1129,K2315)*overallRate))</f>
        <v>#VALUE!</v>
      </c>
    </row>
    <row r="2316" spans="12:21" x14ac:dyDescent="0.5">
      <c r="L2316" s="56" t="str">
        <f>IF(ISTEXT(overallRate),"Effectuez l’étape 1",IF(OR(COUNT($C2316,H2316)&lt;&gt;2,overallRate=0),0,IF(D2316="Oui",ROUND(MAX(IF($B2316="Non - avec lien de dépendance",0,MIN((0.75*H2316),847)),MIN(H2316,(0.75*$C2316),847)),2),R2316)))</f>
        <v>Effectuez l’étape 1</v>
      </c>
      <c r="M2316" s="56" t="str">
        <f>IF(ISTEXT(overallRate),"Effectuez l’étape 1",IF(OR(COUNT($C2316,I2316)&lt;&gt;2,overallRate=0),0,IF(E2316="Yes",ROUND(MAX(IF($B2316="Non - avec lien de dépendance",0,MIN((0.75*I2316),847)),MIN(I2316,(0.75*$C2316),847)),2),S2316)))</f>
        <v>Effectuez l’étape 1</v>
      </c>
      <c r="N2316" s="56" t="str">
        <f>IF(ISTEXT(overallRate),"Effectuez l’étape 1",IF(OR(COUNT($C2316,J2316)&lt;&gt;2,overallRate=0),0,IF(F2316="Yes",ROUND(MAX(IF($B2316="Non - avec lien de dépendance",0,MIN((0.75*J2316),847)),MIN(J2316,(0.75*$C2316),847)),2),T2316)))</f>
        <v>Effectuez l’étape 1</v>
      </c>
      <c r="O2316" s="56" t="str">
        <f>IF(ISTEXT(overallRate),"Effectuez l’étape 1",IF(OR(COUNT($C2316,K2316)&lt;&gt;2,overallRate=0),0,IF(G2316="Yes",ROUND(MAX(IF($B2316="Non - avec lien de dépendance",0,MIN((0.75*K2316),847)),MIN(K2316,(0.75*$C2316),847)),2),U2316)))</f>
        <v>Effectuez l’étape 1</v>
      </c>
      <c r="P2316" s="3">
        <f t="shared" si="36"/>
        <v>0</v>
      </c>
      <c r="R2316" s="110" t="e">
        <f>IF(revenueReduction&gt;0.3,MAX(IF($B2316="Non - avec lien de dépendance",MIN(1129,H2316,$C2316)*overallRate,MIN(1129,H2316)*overallRate),ROUND(MAX(IF($B2316="Non - avec lien de dépendance",0,MIN((0.75*H2316),847)),MIN(H2316,(0.75*$C2316),847)),2)),IF($B2316="Non - avec lien de dépendance",MIN(1129,H2316,$C2316)*overallRate,MIN(1129,H2316)*overallRate))</f>
        <v>#VALUE!</v>
      </c>
      <c r="S2316" s="110" t="e">
        <f>IF(revenueReduction&gt;0.3,MAX(IF($B2316="Non - avec lien de dépendance",MIN(1129,I2316,$C2316)*overallRate,MIN(1129,I2316)*overallRate),ROUND(MAX(IF($B2316="Non - avec lien de dépendance",0,MIN((0.75*I2316),847)),MIN(I2316,(0.75*$C2316),847)),2)),IF($B2316="Non - avec lien de dépendance",MIN(1129,I2316,$C2316)*overallRate,MIN(1129,I2316)*overallRate))</f>
        <v>#VALUE!</v>
      </c>
      <c r="T2316" s="110" t="e">
        <f>IF(revenueReduction&gt;0.3,MAX(IF($B2316="Non - avec lien de dépendance",MIN(1129,J2316,$C2316)*overallRate,MIN(1129,J2316)*overallRate),ROUND(MAX(IF($B2316="Non - avec lien de dépendance",0,MIN((0.75*J2316),847)),MIN(J2316,(0.75*$C2316),847)),2)),IF($B2316="Non - avec lien de dépendance",MIN(1129,J2316,$C2316)*overallRate,MIN(1129,J2316)*overallRate))</f>
        <v>#VALUE!</v>
      </c>
      <c r="U2316" s="110" t="e">
        <f>IF(revenueReduction&gt;0.3,MAX(IF($B2316="Non - avec lien de dépendance",MIN(1129,K2316,$C2316)*overallRate,MIN(1129,K2316)*overallRate),ROUND(MAX(IF($B2316="Non - avec lien de dépendance",0,MIN((0.75*K2316),847)),MIN(K2316,(0.75*$C2316),847)),2)),IF($B2316="Non - avec lien de dépendance",MIN(1129,K2316,$C2316)*overallRate,MIN(1129,K2316)*overallRate))</f>
        <v>#VALUE!</v>
      </c>
    </row>
    <row r="2317" spans="12:21" x14ac:dyDescent="0.5">
      <c r="L2317" s="56" t="str">
        <f>IF(ISTEXT(overallRate),"Effectuez l’étape 1",IF(OR(COUNT($C2317,H2317)&lt;&gt;2,overallRate=0),0,IF(D2317="Oui",ROUND(MAX(IF($B2317="Non - avec lien de dépendance",0,MIN((0.75*H2317),847)),MIN(H2317,(0.75*$C2317),847)),2),R2317)))</f>
        <v>Effectuez l’étape 1</v>
      </c>
      <c r="M2317" s="56" t="str">
        <f>IF(ISTEXT(overallRate),"Effectuez l’étape 1",IF(OR(COUNT($C2317,I2317)&lt;&gt;2,overallRate=0),0,IF(E2317="Yes",ROUND(MAX(IF($B2317="Non - avec lien de dépendance",0,MIN((0.75*I2317),847)),MIN(I2317,(0.75*$C2317),847)),2),S2317)))</f>
        <v>Effectuez l’étape 1</v>
      </c>
      <c r="N2317" s="56" t="str">
        <f>IF(ISTEXT(overallRate),"Effectuez l’étape 1",IF(OR(COUNT($C2317,J2317)&lt;&gt;2,overallRate=0),0,IF(F2317="Yes",ROUND(MAX(IF($B2317="Non - avec lien de dépendance",0,MIN((0.75*J2317),847)),MIN(J2317,(0.75*$C2317),847)),2),T2317)))</f>
        <v>Effectuez l’étape 1</v>
      </c>
      <c r="O2317" s="56" t="str">
        <f>IF(ISTEXT(overallRate),"Effectuez l’étape 1",IF(OR(COUNT($C2317,K2317)&lt;&gt;2,overallRate=0),0,IF(G2317="Yes",ROUND(MAX(IF($B2317="Non - avec lien de dépendance",0,MIN((0.75*K2317),847)),MIN(K2317,(0.75*$C2317),847)),2),U2317)))</f>
        <v>Effectuez l’étape 1</v>
      </c>
      <c r="P2317" s="3">
        <f t="shared" si="36"/>
        <v>0</v>
      </c>
      <c r="R2317" s="110" t="e">
        <f>IF(revenueReduction&gt;0.3,MAX(IF($B2317="Non - avec lien de dépendance",MIN(1129,H2317,$C2317)*overallRate,MIN(1129,H2317)*overallRate),ROUND(MAX(IF($B2317="Non - avec lien de dépendance",0,MIN((0.75*H2317),847)),MIN(H2317,(0.75*$C2317),847)),2)),IF($B2317="Non - avec lien de dépendance",MIN(1129,H2317,$C2317)*overallRate,MIN(1129,H2317)*overallRate))</f>
        <v>#VALUE!</v>
      </c>
      <c r="S2317" s="110" t="e">
        <f>IF(revenueReduction&gt;0.3,MAX(IF($B2317="Non - avec lien de dépendance",MIN(1129,I2317,$C2317)*overallRate,MIN(1129,I2317)*overallRate),ROUND(MAX(IF($B2317="Non - avec lien de dépendance",0,MIN((0.75*I2317),847)),MIN(I2317,(0.75*$C2317),847)),2)),IF($B2317="Non - avec lien de dépendance",MIN(1129,I2317,$C2317)*overallRate,MIN(1129,I2317)*overallRate))</f>
        <v>#VALUE!</v>
      </c>
      <c r="T2317" s="110" t="e">
        <f>IF(revenueReduction&gt;0.3,MAX(IF($B2317="Non - avec lien de dépendance",MIN(1129,J2317,$C2317)*overallRate,MIN(1129,J2317)*overallRate),ROUND(MAX(IF($B2317="Non - avec lien de dépendance",0,MIN((0.75*J2317),847)),MIN(J2317,(0.75*$C2317),847)),2)),IF($B2317="Non - avec lien de dépendance",MIN(1129,J2317,$C2317)*overallRate,MIN(1129,J2317)*overallRate))</f>
        <v>#VALUE!</v>
      </c>
      <c r="U2317" s="110" t="e">
        <f>IF(revenueReduction&gt;0.3,MAX(IF($B2317="Non - avec lien de dépendance",MIN(1129,K2317,$C2317)*overallRate,MIN(1129,K2317)*overallRate),ROUND(MAX(IF($B2317="Non - avec lien de dépendance",0,MIN((0.75*K2317),847)),MIN(K2317,(0.75*$C2317),847)),2)),IF($B2317="Non - avec lien de dépendance",MIN(1129,K2317,$C2317)*overallRate,MIN(1129,K2317)*overallRate))</f>
        <v>#VALUE!</v>
      </c>
    </row>
    <row r="2318" spans="12:21" x14ac:dyDescent="0.5">
      <c r="L2318" s="56" t="str">
        <f>IF(ISTEXT(overallRate),"Effectuez l’étape 1",IF(OR(COUNT($C2318,H2318)&lt;&gt;2,overallRate=0),0,IF(D2318="Oui",ROUND(MAX(IF($B2318="Non - avec lien de dépendance",0,MIN((0.75*H2318),847)),MIN(H2318,(0.75*$C2318),847)),2),R2318)))</f>
        <v>Effectuez l’étape 1</v>
      </c>
      <c r="M2318" s="56" t="str">
        <f>IF(ISTEXT(overallRate),"Effectuez l’étape 1",IF(OR(COUNT($C2318,I2318)&lt;&gt;2,overallRate=0),0,IF(E2318="Yes",ROUND(MAX(IF($B2318="Non - avec lien de dépendance",0,MIN((0.75*I2318),847)),MIN(I2318,(0.75*$C2318),847)),2),S2318)))</f>
        <v>Effectuez l’étape 1</v>
      </c>
      <c r="N2318" s="56" t="str">
        <f>IF(ISTEXT(overallRate),"Effectuez l’étape 1",IF(OR(COUNT($C2318,J2318)&lt;&gt;2,overallRate=0),0,IF(F2318="Yes",ROUND(MAX(IF($B2318="Non - avec lien de dépendance",0,MIN((0.75*J2318),847)),MIN(J2318,(0.75*$C2318),847)),2),T2318)))</f>
        <v>Effectuez l’étape 1</v>
      </c>
      <c r="O2318" s="56" t="str">
        <f>IF(ISTEXT(overallRate),"Effectuez l’étape 1",IF(OR(COUNT($C2318,K2318)&lt;&gt;2,overallRate=0),0,IF(G2318="Yes",ROUND(MAX(IF($B2318="Non - avec lien de dépendance",0,MIN((0.75*K2318),847)),MIN(K2318,(0.75*$C2318),847)),2),U2318)))</f>
        <v>Effectuez l’étape 1</v>
      </c>
      <c r="P2318" s="3">
        <f t="shared" si="36"/>
        <v>0</v>
      </c>
      <c r="R2318" s="110" t="e">
        <f>IF(revenueReduction&gt;0.3,MAX(IF($B2318="Non - avec lien de dépendance",MIN(1129,H2318,$C2318)*overallRate,MIN(1129,H2318)*overallRate),ROUND(MAX(IF($B2318="Non - avec lien de dépendance",0,MIN((0.75*H2318),847)),MIN(H2318,(0.75*$C2318),847)),2)),IF($B2318="Non - avec lien de dépendance",MIN(1129,H2318,$C2318)*overallRate,MIN(1129,H2318)*overallRate))</f>
        <v>#VALUE!</v>
      </c>
      <c r="S2318" s="110" t="e">
        <f>IF(revenueReduction&gt;0.3,MAX(IF($B2318="Non - avec lien de dépendance",MIN(1129,I2318,$C2318)*overallRate,MIN(1129,I2318)*overallRate),ROUND(MAX(IF($B2318="Non - avec lien de dépendance",0,MIN((0.75*I2318),847)),MIN(I2318,(0.75*$C2318),847)),2)),IF($B2318="Non - avec lien de dépendance",MIN(1129,I2318,$C2318)*overallRate,MIN(1129,I2318)*overallRate))</f>
        <v>#VALUE!</v>
      </c>
      <c r="T2318" s="110" t="e">
        <f>IF(revenueReduction&gt;0.3,MAX(IF($B2318="Non - avec lien de dépendance",MIN(1129,J2318,$C2318)*overallRate,MIN(1129,J2318)*overallRate),ROUND(MAX(IF($B2318="Non - avec lien de dépendance",0,MIN((0.75*J2318),847)),MIN(J2318,(0.75*$C2318),847)),2)),IF($B2318="Non - avec lien de dépendance",MIN(1129,J2318,$C2318)*overallRate,MIN(1129,J2318)*overallRate))</f>
        <v>#VALUE!</v>
      </c>
      <c r="U2318" s="110" t="e">
        <f>IF(revenueReduction&gt;0.3,MAX(IF($B2318="Non - avec lien de dépendance",MIN(1129,K2318,$C2318)*overallRate,MIN(1129,K2318)*overallRate),ROUND(MAX(IF($B2318="Non - avec lien de dépendance",0,MIN((0.75*K2318),847)),MIN(K2318,(0.75*$C2318),847)),2)),IF($B2318="Non - avec lien de dépendance",MIN(1129,K2318,$C2318)*overallRate,MIN(1129,K2318)*overallRate))</f>
        <v>#VALUE!</v>
      </c>
    </row>
    <row r="2319" spans="12:21" x14ac:dyDescent="0.5">
      <c r="L2319" s="56" t="str">
        <f>IF(ISTEXT(overallRate),"Effectuez l’étape 1",IF(OR(COUNT($C2319,H2319)&lt;&gt;2,overallRate=0),0,IF(D2319="Oui",ROUND(MAX(IF($B2319="Non - avec lien de dépendance",0,MIN((0.75*H2319),847)),MIN(H2319,(0.75*$C2319),847)),2),R2319)))</f>
        <v>Effectuez l’étape 1</v>
      </c>
      <c r="M2319" s="56" t="str">
        <f>IF(ISTEXT(overallRate),"Effectuez l’étape 1",IF(OR(COUNT($C2319,I2319)&lt;&gt;2,overallRate=0),0,IF(E2319="Yes",ROUND(MAX(IF($B2319="Non - avec lien de dépendance",0,MIN((0.75*I2319),847)),MIN(I2319,(0.75*$C2319),847)),2),S2319)))</f>
        <v>Effectuez l’étape 1</v>
      </c>
      <c r="N2319" s="56" t="str">
        <f>IF(ISTEXT(overallRate),"Effectuez l’étape 1",IF(OR(COUNT($C2319,J2319)&lt;&gt;2,overallRate=0),0,IF(F2319="Yes",ROUND(MAX(IF($B2319="Non - avec lien de dépendance",0,MIN((0.75*J2319),847)),MIN(J2319,(0.75*$C2319),847)),2),T2319)))</f>
        <v>Effectuez l’étape 1</v>
      </c>
      <c r="O2319" s="56" t="str">
        <f>IF(ISTEXT(overallRate),"Effectuez l’étape 1",IF(OR(COUNT($C2319,K2319)&lt;&gt;2,overallRate=0),0,IF(G2319="Yes",ROUND(MAX(IF($B2319="Non - avec lien de dépendance",0,MIN((0.75*K2319),847)),MIN(K2319,(0.75*$C2319),847)),2),U2319)))</f>
        <v>Effectuez l’étape 1</v>
      </c>
      <c r="P2319" s="3">
        <f t="shared" si="36"/>
        <v>0</v>
      </c>
      <c r="R2319" s="110" t="e">
        <f>IF(revenueReduction&gt;0.3,MAX(IF($B2319="Non - avec lien de dépendance",MIN(1129,H2319,$C2319)*overallRate,MIN(1129,H2319)*overallRate),ROUND(MAX(IF($B2319="Non - avec lien de dépendance",0,MIN((0.75*H2319),847)),MIN(H2319,(0.75*$C2319),847)),2)),IF($B2319="Non - avec lien de dépendance",MIN(1129,H2319,$C2319)*overallRate,MIN(1129,H2319)*overallRate))</f>
        <v>#VALUE!</v>
      </c>
      <c r="S2319" s="110" t="e">
        <f>IF(revenueReduction&gt;0.3,MAX(IF($B2319="Non - avec lien de dépendance",MIN(1129,I2319,$C2319)*overallRate,MIN(1129,I2319)*overallRate),ROUND(MAX(IF($B2319="Non - avec lien de dépendance",0,MIN((0.75*I2319),847)),MIN(I2319,(0.75*$C2319),847)),2)),IF($B2319="Non - avec lien de dépendance",MIN(1129,I2319,$C2319)*overallRate,MIN(1129,I2319)*overallRate))</f>
        <v>#VALUE!</v>
      </c>
      <c r="T2319" s="110" t="e">
        <f>IF(revenueReduction&gt;0.3,MAX(IF($B2319="Non - avec lien de dépendance",MIN(1129,J2319,$C2319)*overallRate,MIN(1129,J2319)*overallRate),ROUND(MAX(IF($B2319="Non - avec lien de dépendance",0,MIN((0.75*J2319),847)),MIN(J2319,(0.75*$C2319),847)),2)),IF($B2319="Non - avec lien de dépendance",MIN(1129,J2319,$C2319)*overallRate,MIN(1129,J2319)*overallRate))</f>
        <v>#VALUE!</v>
      </c>
      <c r="U2319" s="110" t="e">
        <f>IF(revenueReduction&gt;0.3,MAX(IF($B2319="Non - avec lien de dépendance",MIN(1129,K2319,$C2319)*overallRate,MIN(1129,K2319)*overallRate),ROUND(MAX(IF($B2319="Non - avec lien de dépendance",0,MIN((0.75*K2319),847)),MIN(K2319,(0.75*$C2319),847)),2)),IF($B2319="Non - avec lien de dépendance",MIN(1129,K2319,$C2319)*overallRate,MIN(1129,K2319)*overallRate))</f>
        <v>#VALUE!</v>
      </c>
    </row>
    <row r="2320" spans="12:21" x14ac:dyDescent="0.5">
      <c r="L2320" s="56" t="str">
        <f>IF(ISTEXT(overallRate),"Effectuez l’étape 1",IF(OR(COUNT($C2320,H2320)&lt;&gt;2,overallRate=0),0,IF(D2320="Oui",ROUND(MAX(IF($B2320="Non - avec lien de dépendance",0,MIN((0.75*H2320),847)),MIN(H2320,(0.75*$C2320),847)),2),R2320)))</f>
        <v>Effectuez l’étape 1</v>
      </c>
      <c r="M2320" s="56" t="str">
        <f>IF(ISTEXT(overallRate),"Effectuez l’étape 1",IF(OR(COUNT($C2320,I2320)&lt;&gt;2,overallRate=0),0,IF(E2320="Yes",ROUND(MAX(IF($B2320="Non - avec lien de dépendance",0,MIN((0.75*I2320),847)),MIN(I2320,(0.75*$C2320),847)),2),S2320)))</f>
        <v>Effectuez l’étape 1</v>
      </c>
      <c r="N2320" s="56" t="str">
        <f>IF(ISTEXT(overallRate),"Effectuez l’étape 1",IF(OR(COUNT($C2320,J2320)&lt;&gt;2,overallRate=0),0,IF(F2320="Yes",ROUND(MAX(IF($B2320="Non - avec lien de dépendance",0,MIN((0.75*J2320),847)),MIN(J2320,(0.75*$C2320),847)),2),T2320)))</f>
        <v>Effectuez l’étape 1</v>
      </c>
      <c r="O2320" s="56" t="str">
        <f>IF(ISTEXT(overallRate),"Effectuez l’étape 1",IF(OR(COUNT($C2320,K2320)&lt;&gt;2,overallRate=0),0,IF(G2320="Yes",ROUND(MAX(IF($B2320="Non - avec lien de dépendance",0,MIN((0.75*K2320),847)),MIN(K2320,(0.75*$C2320),847)),2),U2320)))</f>
        <v>Effectuez l’étape 1</v>
      </c>
      <c r="P2320" s="3">
        <f t="shared" si="36"/>
        <v>0</v>
      </c>
      <c r="R2320" s="110" t="e">
        <f>IF(revenueReduction&gt;0.3,MAX(IF($B2320="Non - avec lien de dépendance",MIN(1129,H2320,$C2320)*overallRate,MIN(1129,H2320)*overallRate),ROUND(MAX(IF($B2320="Non - avec lien de dépendance",0,MIN((0.75*H2320),847)),MIN(H2320,(0.75*$C2320),847)),2)),IF($B2320="Non - avec lien de dépendance",MIN(1129,H2320,$C2320)*overallRate,MIN(1129,H2320)*overallRate))</f>
        <v>#VALUE!</v>
      </c>
      <c r="S2320" s="110" t="e">
        <f>IF(revenueReduction&gt;0.3,MAX(IF($B2320="Non - avec lien de dépendance",MIN(1129,I2320,$C2320)*overallRate,MIN(1129,I2320)*overallRate),ROUND(MAX(IF($B2320="Non - avec lien de dépendance",0,MIN((0.75*I2320),847)),MIN(I2320,(0.75*$C2320),847)),2)),IF($B2320="Non - avec lien de dépendance",MIN(1129,I2320,$C2320)*overallRate,MIN(1129,I2320)*overallRate))</f>
        <v>#VALUE!</v>
      </c>
      <c r="T2320" s="110" t="e">
        <f>IF(revenueReduction&gt;0.3,MAX(IF($B2320="Non - avec lien de dépendance",MIN(1129,J2320,$C2320)*overallRate,MIN(1129,J2320)*overallRate),ROUND(MAX(IF($B2320="Non - avec lien de dépendance",0,MIN((0.75*J2320),847)),MIN(J2320,(0.75*$C2320),847)),2)),IF($B2320="Non - avec lien de dépendance",MIN(1129,J2320,$C2320)*overallRate,MIN(1129,J2320)*overallRate))</f>
        <v>#VALUE!</v>
      </c>
      <c r="U2320" s="110" t="e">
        <f>IF(revenueReduction&gt;0.3,MAX(IF($B2320="Non - avec lien de dépendance",MIN(1129,K2320,$C2320)*overallRate,MIN(1129,K2320)*overallRate),ROUND(MAX(IF($B2320="Non - avec lien de dépendance",0,MIN((0.75*K2320),847)),MIN(K2320,(0.75*$C2320),847)),2)),IF($B2320="Non - avec lien de dépendance",MIN(1129,K2320,$C2320)*overallRate,MIN(1129,K2320)*overallRate))</f>
        <v>#VALUE!</v>
      </c>
    </row>
    <row r="2321" spans="12:21" x14ac:dyDescent="0.5">
      <c r="L2321" s="56" t="str">
        <f>IF(ISTEXT(overallRate),"Effectuez l’étape 1",IF(OR(COUNT($C2321,H2321)&lt;&gt;2,overallRate=0),0,IF(D2321="Oui",ROUND(MAX(IF($B2321="Non - avec lien de dépendance",0,MIN((0.75*H2321),847)),MIN(H2321,(0.75*$C2321),847)),2),R2321)))</f>
        <v>Effectuez l’étape 1</v>
      </c>
      <c r="M2321" s="56" t="str">
        <f>IF(ISTEXT(overallRate),"Effectuez l’étape 1",IF(OR(COUNT($C2321,I2321)&lt;&gt;2,overallRate=0),0,IF(E2321="Yes",ROUND(MAX(IF($B2321="Non - avec lien de dépendance",0,MIN((0.75*I2321),847)),MIN(I2321,(0.75*$C2321),847)),2),S2321)))</f>
        <v>Effectuez l’étape 1</v>
      </c>
      <c r="N2321" s="56" t="str">
        <f>IF(ISTEXT(overallRate),"Effectuez l’étape 1",IF(OR(COUNT($C2321,J2321)&lt;&gt;2,overallRate=0),0,IF(F2321="Yes",ROUND(MAX(IF($B2321="Non - avec lien de dépendance",0,MIN((0.75*J2321),847)),MIN(J2321,(0.75*$C2321),847)),2),T2321)))</f>
        <v>Effectuez l’étape 1</v>
      </c>
      <c r="O2321" s="56" t="str">
        <f>IF(ISTEXT(overallRate),"Effectuez l’étape 1",IF(OR(COUNT($C2321,K2321)&lt;&gt;2,overallRate=0),0,IF(G2321="Yes",ROUND(MAX(IF($B2321="Non - avec lien de dépendance",0,MIN((0.75*K2321),847)),MIN(K2321,(0.75*$C2321),847)),2),U2321)))</f>
        <v>Effectuez l’étape 1</v>
      </c>
      <c r="P2321" s="3">
        <f t="shared" si="36"/>
        <v>0</v>
      </c>
      <c r="R2321" s="110" t="e">
        <f>IF(revenueReduction&gt;0.3,MAX(IF($B2321="Non - avec lien de dépendance",MIN(1129,H2321,$C2321)*overallRate,MIN(1129,H2321)*overallRate),ROUND(MAX(IF($B2321="Non - avec lien de dépendance",0,MIN((0.75*H2321),847)),MIN(H2321,(0.75*$C2321),847)),2)),IF($B2321="Non - avec lien de dépendance",MIN(1129,H2321,$C2321)*overallRate,MIN(1129,H2321)*overallRate))</f>
        <v>#VALUE!</v>
      </c>
      <c r="S2321" s="110" t="e">
        <f>IF(revenueReduction&gt;0.3,MAX(IF($B2321="Non - avec lien de dépendance",MIN(1129,I2321,$C2321)*overallRate,MIN(1129,I2321)*overallRate),ROUND(MAX(IF($B2321="Non - avec lien de dépendance",0,MIN((0.75*I2321),847)),MIN(I2321,(0.75*$C2321),847)),2)),IF($B2321="Non - avec lien de dépendance",MIN(1129,I2321,$C2321)*overallRate,MIN(1129,I2321)*overallRate))</f>
        <v>#VALUE!</v>
      </c>
      <c r="T2321" s="110" t="e">
        <f>IF(revenueReduction&gt;0.3,MAX(IF($B2321="Non - avec lien de dépendance",MIN(1129,J2321,$C2321)*overallRate,MIN(1129,J2321)*overallRate),ROUND(MAX(IF($B2321="Non - avec lien de dépendance",0,MIN((0.75*J2321),847)),MIN(J2321,(0.75*$C2321),847)),2)),IF($B2321="Non - avec lien de dépendance",MIN(1129,J2321,$C2321)*overallRate,MIN(1129,J2321)*overallRate))</f>
        <v>#VALUE!</v>
      </c>
      <c r="U2321" s="110" t="e">
        <f>IF(revenueReduction&gt;0.3,MAX(IF($B2321="Non - avec lien de dépendance",MIN(1129,K2321,$C2321)*overallRate,MIN(1129,K2321)*overallRate),ROUND(MAX(IF($B2321="Non - avec lien de dépendance",0,MIN((0.75*K2321),847)),MIN(K2321,(0.75*$C2321),847)),2)),IF($B2321="Non - avec lien de dépendance",MIN(1129,K2321,$C2321)*overallRate,MIN(1129,K2321)*overallRate))</f>
        <v>#VALUE!</v>
      </c>
    </row>
    <row r="2322" spans="12:21" x14ac:dyDescent="0.5">
      <c r="L2322" s="56" t="str">
        <f>IF(ISTEXT(overallRate),"Effectuez l’étape 1",IF(OR(COUNT($C2322,H2322)&lt;&gt;2,overallRate=0),0,IF(D2322="Oui",ROUND(MAX(IF($B2322="Non - avec lien de dépendance",0,MIN((0.75*H2322),847)),MIN(H2322,(0.75*$C2322),847)),2),R2322)))</f>
        <v>Effectuez l’étape 1</v>
      </c>
      <c r="M2322" s="56" t="str">
        <f>IF(ISTEXT(overallRate),"Effectuez l’étape 1",IF(OR(COUNT($C2322,I2322)&lt;&gt;2,overallRate=0),0,IF(E2322="Yes",ROUND(MAX(IF($B2322="Non - avec lien de dépendance",0,MIN((0.75*I2322),847)),MIN(I2322,(0.75*$C2322),847)),2),S2322)))</f>
        <v>Effectuez l’étape 1</v>
      </c>
      <c r="N2322" s="56" t="str">
        <f>IF(ISTEXT(overallRate),"Effectuez l’étape 1",IF(OR(COUNT($C2322,J2322)&lt;&gt;2,overallRate=0),0,IF(F2322="Yes",ROUND(MAX(IF($B2322="Non - avec lien de dépendance",0,MIN((0.75*J2322),847)),MIN(J2322,(0.75*$C2322),847)),2),T2322)))</f>
        <v>Effectuez l’étape 1</v>
      </c>
      <c r="O2322" s="56" t="str">
        <f>IF(ISTEXT(overallRate),"Effectuez l’étape 1",IF(OR(COUNT($C2322,K2322)&lt;&gt;2,overallRate=0),0,IF(G2322="Yes",ROUND(MAX(IF($B2322="Non - avec lien de dépendance",0,MIN((0.75*K2322),847)),MIN(K2322,(0.75*$C2322),847)),2),U2322)))</f>
        <v>Effectuez l’étape 1</v>
      </c>
      <c r="P2322" s="3">
        <f t="shared" si="36"/>
        <v>0</v>
      </c>
      <c r="R2322" s="110" t="e">
        <f>IF(revenueReduction&gt;0.3,MAX(IF($B2322="Non - avec lien de dépendance",MIN(1129,H2322,$C2322)*overallRate,MIN(1129,H2322)*overallRate),ROUND(MAX(IF($B2322="Non - avec lien de dépendance",0,MIN((0.75*H2322),847)),MIN(H2322,(0.75*$C2322),847)),2)),IF($B2322="Non - avec lien de dépendance",MIN(1129,H2322,$C2322)*overallRate,MIN(1129,H2322)*overallRate))</f>
        <v>#VALUE!</v>
      </c>
      <c r="S2322" s="110" t="e">
        <f>IF(revenueReduction&gt;0.3,MAX(IF($B2322="Non - avec lien de dépendance",MIN(1129,I2322,$C2322)*overallRate,MIN(1129,I2322)*overallRate),ROUND(MAX(IF($B2322="Non - avec lien de dépendance",0,MIN((0.75*I2322),847)),MIN(I2322,(0.75*$C2322),847)),2)),IF($B2322="Non - avec lien de dépendance",MIN(1129,I2322,$C2322)*overallRate,MIN(1129,I2322)*overallRate))</f>
        <v>#VALUE!</v>
      </c>
      <c r="T2322" s="110" t="e">
        <f>IF(revenueReduction&gt;0.3,MAX(IF($B2322="Non - avec lien de dépendance",MIN(1129,J2322,$C2322)*overallRate,MIN(1129,J2322)*overallRate),ROUND(MAX(IF($B2322="Non - avec lien de dépendance",0,MIN((0.75*J2322),847)),MIN(J2322,(0.75*$C2322),847)),2)),IF($B2322="Non - avec lien de dépendance",MIN(1129,J2322,$C2322)*overallRate,MIN(1129,J2322)*overallRate))</f>
        <v>#VALUE!</v>
      </c>
      <c r="U2322" s="110" t="e">
        <f>IF(revenueReduction&gt;0.3,MAX(IF($B2322="Non - avec lien de dépendance",MIN(1129,K2322,$C2322)*overallRate,MIN(1129,K2322)*overallRate),ROUND(MAX(IF($B2322="Non - avec lien de dépendance",0,MIN((0.75*K2322),847)),MIN(K2322,(0.75*$C2322),847)),2)),IF($B2322="Non - avec lien de dépendance",MIN(1129,K2322,$C2322)*overallRate,MIN(1129,K2322)*overallRate))</f>
        <v>#VALUE!</v>
      </c>
    </row>
    <row r="2323" spans="12:21" x14ac:dyDescent="0.5">
      <c r="L2323" s="56" t="str">
        <f>IF(ISTEXT(overallRate),"Effectuez l’étape 1",IF(OR(COUNT($C2323,H2323)&lt;&gt;2,overallRate=0),0,IF(D2323="Oui",ROUND(MAX(IF($B2323="Non - avec lien de dépendance",0,MIN((0.75*H2323),847)),MIN(H2323,(0.75*$C2323),847)),2),R2323)))</f>
        <v>Effectuez l’étape 1</v>
      </c>
      <c r="M2323" s="56" t="str">
        <f>IF(ISTEXT(overallRate),"Effectuez l’étape 1",IF(OR(COUNT($C2323,I2323)&lt;&gt;2,overallRate=0),0,IF(E2323="Yes",ROUND(MAX(IF($B2323="Non - avec lien de dépendance",0,MIN((0.75*I2323),847)),MIN(I2323,(0.75*$C2323),847)),2),S2323)))</f>
        <v>Effectuez l’étape 1</v>
      </c>
      <c r="N2323" s="56" t="str">
        <f>IF(ISTEXT(overallRate),"Effectuez l’étape 1",IF(OR(COUNT($C2323,J2323)&lt;&gt;2,overallRate=0),0,IF(F2323="Yes",ROUND(MAX(IF($B2323="Non - avec lien de dépendance",0,MIN((0.75*J2323),847)),MIN(J2323,(0.75*$C2323),847)),2),T2323)))</f>
        <v>Effectuez l’étape 1</v>
      </c>
      <c r="O2323" s="56" t="str">
        <f>IF(ISTEXT(overallRate),"Effectuez l’étape 1",IF(OR(COUNT($C2323,K2323)&lt;&gt;2,overallRate=0),0,IF(G2323="Yes",ROUND(MAX(IF($B2323="Non - avec lien de dépendance",0,MIN((0.75*K2323),847)),MIN(K2323,(0.75*$C2323),847)),2),U2323)))</f>
        <v>Effectuez l’étape 1</v>
      </c>
      <c r="P2323" s="3">
        <f t="shared" si="36"/>
        <v>0</v>
      </c>
      <c r="R2323" s="110" t="e">
        <f>IF(revenueReduction&gt;0.3,MAX(IF($B2323="Non - avec lien de dépendance",MIN(1129,H2323,$C2323)*overallRate,MIN(1129,H2323)*overallRate),ROUND(MAX(IF($B2323="Non - avec lien de dépendance",0,MIN((0.75*H2323),847)),MIN(H2323,(0.75*$C2323),847)),2)),IF($B2323="Non - avec lien de dépendance",MIN(1129,H2323,$C2323)*overallRate,MIN(1129,H2323)*overallRate))</f>
        <v>#VALUE!</v>
      </c>
      <c r="S2323" s="110" t="e">
        <f>IF(revenueReduction&gt;0.3,MAX(IF($B2323="Non - avec lien de dépendance",MIN(1129,I2323,$C2323)*overallRate,MIN(1129,I2323)*overallRate),ROUND(MAX(IF($B2323="Non - avec lien de dépendance",0,MIN((0.75*I2323),847)),MIN(I2323,(0.75*$C2323),847)),2)),IF($B2323="Non - avec lien de dépendance",MIN(1129,I2323,$C2323)*overallRate,MIN(1129,I2323)*overallRate))</f>
        <v>#VALUE!</v>
      </c>
      <c r="T2323" s="110" t="e">
        <f>IF(revenueReduction&gt;0.3,MAX(IF($B2323="Non - avec lien de dépendance",MIN(1129,J2323,$C2323)*overallRate,MIN(1129,J2323)*overallRate),ROUND(MAX(IF($B2323="Non - avec lien de dépendance",0,MIN((0.75*J2323),847)),MIN(J2323,(0.75*$C2323),847)),2)),IF($B2323="Non - avec lien de dépendance",MIN(1129,J2323,$C2323)*overallRate,MIN(1129,J2323)*overallRate))</f>
        <v>#VALUE!</v>
      </c>
      <c r="U2323" s="110" t="e">
        <f>IF(revenueReduction&gt;0.3,MAX(IF($B2323="Non - avec lien de dépendance",MIN(1129,K2323,$C2323)*overallRate,MIN(1129,K2323)*overallRate),ROUND(MAX(IF($B2323="Non - avec lien de dépendance",0,MIN((0.75*K2323),847)),MIN(K2323,(0.75*$C2323),847)),2)),IF($B2323="Non - avec lien de dépendance",MIN(1129,K2323,$C2323)*overallRate,MIN(1129,K2323)*overallRate))</f>
        <v>#VALUE!</v>
      </c>
    </row>
    <row r="2324" spans="12:21" x14ac:dyDescent="0.5">
      <c r="L2324" s="56" t="str">
        <f>IF(ISTEXT(overallRate),"Effectuez l’étape 1",IF(OR(COUNT($C2324,H2324)&lt;&gt;2,overallRate=0),0,IF(D2324="Oui",ROUND(MAX(IF($B2324="Non - avec lien de dépendance",0,MIN((0.75*H2324),847)),MIN(H2324,(0.75*$C2324),847)),2),R2324)))</f>
        <v>Effectuez l’étape 1</v>
      </c>
      <c r="M2324" s="56" t="str">
        <f>IF(ISTEXT(overallRate),"Effectuez l’étape 1",IF(OR(COUNT($C2324,I2324)&lt;&gt;2,overallRate=0),0,IF(E2324="Yes",ROUND(MAX(IF($B2324="Non - avec lien de dépendance",0,MIN((0.75*I2324),847)),MIN(I2324,(0.75*$C2324),847)),2),S2324)))</f>
        <v>Effectuez l’étape 1</v>
      </c>
      <c r="N2324" s="56" t="str">
        <f>IF(ISTEXT(overallRate),"Effectuez l’étape 1",IF(OR(COUNT($C2324,J2324)&lt;&gt;2,overallRate=0),0,IF(F2324="Yes",ROUND(MAX(IF($B2324="Non - avec lien de dépendance",0,MIN((0.75*J2324),847)),MIN(J2324,(0.75*$C2324),847)),2),T2324)))</f>
        <v>Effectuez l’étape 1</v>
      </c>
      <c r="O2324" s="56" t="str">
        <f>IF(ISTEXT(overallRate),"Effectuez l’étape 1",IF(OR(COUNT($C2324,K2324)&lt;&gt;2,overallRate=0),0,IF(G2324="Yes",ROUND(MAX(IF($B2324="Non - avec lien de dépendance",0,MIN((0.75*K2324),847)),MIN(K2324,(0.75*$C2324),847)),2),U2324)))</f>
        <v>Effectuez l’étape 1</v>
      </c>
      <c r="P2324" s="3">
        <f t="shared" si="36"/>
        <v>0</v>
      </c>
      <c r="R2324" s="110" t="e">
        <f>IF(revenueReduction&gt;0.3,MAX(IF($B2324="Non - avec lien de dépendance",MIN(1129,H2324,$C2324)*overallRate,MIN(1129,H2324)*overallRate),ROUND(MAX(IF($B2324="Non - avec lien de dépendance",0,MIN((0.75*H2324),847)),MIN(H2324,(0.75*$C2324),847)),2)),IF($B2324="Non - avec lien de dépendance",MIN(1129,H2324,$C2324)*overallRate,MIN(1129,H2324)*overallRate))</f>
        <v>#VALUE!</v>
      </c>
      <c r="S2324" s="110" t="e">
        <f>IF(revenueReduction&gt;0.3,MAX(IF($B2324="Non - avec lien de dépendance",MIN(1129,I2324,$C2324)*overallRate,MIN(1129,I2324)*overallRate),ROUND(MAX(IF($B2324="Non - avec lien de dépendance",0,MIN((0.75*I2324),847)),MIN(I2324,(0.75*$C2324),847)),2)),IF($B2324="Non - avec lien de dépendance",MIN(1129,I2324,$C2324)*overallRate,MIN(1129,I2324)*overallRate))</f>
        <v>#VALUE!</v>
      </c>
      <c r="T2324" s="110" t="e">
        <f>IF(revenueReduction&gt;0.3,MAX(IF($B2324="Non - avec lien de dépendance",MIN(1129,J2324,$C2324)*overallRate,MIN(1129,J2324)*overallRate),ROUND(MAX(IF($B2324="Non - avec lien de dépendance",0,MIN((0.75*J2324),847)),MIN(J2324,(0.75*$C2324),847)),2)),IF($B2324="Non - avec lien de dépendance",MIN(1129,J2324,$C2324)*overallRate,MIN(1129,J2324)*overallRate))</f>
        <v>#VALUE!</v>
      </c>
      <c r="U2324" s="110" t="e">
        <f>IF(revenueReduction&gt;0.3,MAX(IF($B2324="Non - avec lien de dépendance",MIN(1129,K2324,$C2324)*overallRate,MIN(1129,K2324)*overallRate),ROUND(MAX(IF($B2324="Non - avec lien de dépendance",0,MIN((0.75*K2324),847)),MIN(K2324,(0.75*$C2324),847)),2)),IF($B2324="Non - avec lien de dépendance",MIN(1129,K2324,$C2324)*overallRate,MIN(1129,K2324)*overallRate))</f>
        <v>#VALUE!</v>
      </c>
    </row>
    <row r="2325" spans="12:21" x14ac:dyDescent="0.5">
      <c r="L2325" s="56" t="str">
        <f>IF(ISTEXT(overallRate),"Effectuez l’étape 1",IF(OR(COUNT($C2325,H2325)&lt;&gt;2,overallRate=0),0,IF(D2325="Oui",ROUND(MAX(IF($B2325="Non - avec lien de dépendance",0,MIN((0.75*H2325),847)),MIN(H2325,(0.75*$C2325),847)),2),R2325)))</f>
        <v>Effectuez l’étape 1</v>
      </c>
      <c r="M2325" s="56" t="str">
        <f>IF(ISTEXT(overallRate),"Effectuez l’étape 1",IF(OR(COUNT($C2325,I2325)&lt;&gt;2,overallRate=0),0,IF(E2325="Yes",ROUND(MAX(IF($B2325="Non - avec lien de dépendance",0,MIN((0.75*I2325),847)),MIN(I2325,(0.75*$C2325),847)),2),S2325)))</f>
        <v>Effectuez l’étape 1</v>
      </c>
      <c r="N2325" s="56" t="str">
        <f>IF(ISTEXT(overallRate),"Effectuez l’étape 1",IF(OR(COUNT($C2325,J2325)&lt;&gt;2,overallRate=0),0,IF(F2325="Yes",ROUND(MAX(IF($B2325="Non - avec lien de dépendance",0,MIN((0.75*J2325),847)),MIN(J2325,(0.75*$C2325),847)),2),T2325)))</f>
        <v>Effectuez l’étape 1</v>
      </c>
      <c r="O2325" s="56" t="str">
        <f>IF(ISTEXT(overallRate),"Effectuez l’étape 1",IF(OR(COUNT($C2325,K2325)&lt;&gt;2,overallRate=0),0,IF(G2325="Yes",ROUND(MAX(IF($B2325="Non - avec lien de dépendance",0,MIN((0.75*K2325),847)),MIN(K2325,(0.75*$C2325),847)),2),U2325)))</f>
        <v>Effectuez l’étape 1</v>
      </c>
      <c r="P2325" s="3">
        <f t="shared" si="36"/>
        <v>0</v>
      </c>
      <c r="R2325" s="110" t="e">
        <f>IF(revenueReduction&gt;0.3,MAX(IF($B2325="Non - avec lien de dépendance",MIN(1129,H2325,$C2325)*overallRate,MIN(1129,H2325)*overallRate),ROUND(MAX(IF($B2325="Non - avec lien de dépendance",0,MIN((0.75*H2325),847)),MIN(H2325,(0.75*$C2325),847)),2)),IF($B2325="Non - avec lien de dépendance",MIN(1129,H2325,$C2325)*overallRate,MIN(1129,H2325)*overallRate))</f>
        <v>#VALUE!</v>
      </c>
      <c r="S2325" s="110" t="e">
        <f>IF(revenueReduction&gt;0.3,MAX(IF($B2325="Non - avec lien de dépendance",MIN(1129,I2325,$C2325)*overallRate,MIN(1129,I2325)*overallRate),ROUND(MAX(IF($B2325="Non - avec lien de dépendance",0,MIN((0.75*I2325),847)),MIN(I2325,(0.75*$C2325),847)),2)),IF($B2325="Non - avec lien de dépendance",MIN(1129,I2325,$C2325)*overallRate,MIN(1129,I2325)*overallRate))</f>
        <v>#VALUE!</v>
      </c>
      <c r="T2325" s="110" t="e">
        <f>IF(revenueReduction&gt;0.3,MAX(IF($B2325="Non - avec lien de dépendance",MIN(1129,J2325,$C2325)*overallRate,MIN(1129,J2325)*overallRate),ROUND(MAX(IF($B2325="Non - avec lien de dépendance",0,MIN((0.75*J2325),847)),MIN(J2325,(0.75*$C2325),847)),2)),IF($B2325="Non - avec lien de dépendance",MIN(1129,J2325,$C2325)*overallRate,MIN(1129,J2325)*overallRate))</f>
        <v>#VALUE!</v>
      </c>
      <c r="U2325" s="110" t="e">
        <f>IF(revenueReduction&gt;0.3,MAX(IF($B2325="Non - avec lien de dépendance",MIN(1129,K2325,$C2325)*overallRate,MIN(1129,K2325)*overallRate),ROUND(MAX(IF($B2325="Non - avec lien de dépendance",0,MIN((0.75*K2325),847)),MIN(K2325,(0.75*$C2325),847)),2)),IF($B2325="Non - avec lien de dépendance",MIN(1129,K2325,$C2325)*overallRate,MIN(1129,K2325)*overallRate))</f>
        <v>#VALUE!</v>
      </c>
    </row>
    <row r="2326" spans="12:21" x14ac:dyDescent="0.5">
      <c r="L2326" s="56" t="str">
        <f>IF(ISTEXT(overallRate),"Effectuez l’étape 1",IF(OR(COUNT($C2326,H2326)&lt;&gt;2,overallRate=0),0,IF(D2326="Oui",ROUND(MAX(IF($B2326="Non - avec lien de dépendance",0,MIN((0.75*H2326),847)),MIN(H2326,(0.75*$C2326),847)),2),R2326)))</f>
        <v>Effectuez l’étape 1</v>
      </c>
      <c r="M2326" s="56" t="str">
        <f>IF(ISTEXT(overallRate),"Effectuez l’étape 1",IF(OR(COUNT($C2326,I2326)&lt;&gt;2,overallRate=0),0,IF(E2326="Yes",ROUND(MAX(IF($B2326="Non - avec lien de dépendance",0,MIN((0.75*I2326),847)),MIN(I2326,(0.75*$C2326),847)),2),S2326)))</f>
        <v>Effectuez l’étape 1</v>
      </c>
      <c r="N2326" s="56" t="str">
        <f>IF(ISTEXT(overallRate),"Effectuez l’étape 1",IF(OR(COUNT($C2326,J2326)&lt;&gt;2,overallRate=0),0,IF(F2326="Yes",ROUND(MAX(IF($B2326="Non - avec lien de dépendance",0,MIN((0.75*J2326),847)),MIN(J2326,(0.75*$C2326),847)),2),T2326)))</f>
        <v>Effectuez l’étape 1</v>
      </c>
      <c r="O2326" s="56" t="str">
        <f>IF(ISTEXT(overallRate),"Effectuez l’étape 1",IF(OR(COUNT($C2326,K2326)&lt;&gt;2,overallRate=0),0,IF(G2326="Yes",ROUND(MAX(IF($B2326="Non - avec lien de dépendance",0,MIN((0.75*K2326),847)),MIN(K2326,(0.75*$C2326),847)),2),U2326)))</f>
        <v>Effectuez l’étape 1</v>
      </c>
      <c r="P2326" s="3">
        <f t="shared" si="36"/>
        <v>0</v>
      </c>
      <c r="R2326" s="110" t="e">
        <f>IF(revenueReduction&gt;0.3,MAX(IF($B2326="Non - avec lien de dépendance",MIN(1129,H2326,$C2326)*overallRate,MIN(1129,H2326)*overallRate),ROUND(MAX(IF($B2326="Non - avec lien de dépendance",0,MIN((0.75*H2326),847)),MIN(H2326,(0.75*$C2326),847)),2)),IF($B2326="Non - avec lien de dépendance",MIN(1129,H2326,$C2326)*overallRate,MIN(1129,H2326)*overallRate))</f>
        <v>#VALUE!</v>
      </c>
      <c r="S2326" s="110" t="e">
        <f>IF(revenueReduction&gt;0.3,MAX(IF($B2326="Non - avec lien de dépendance",MIN(1129,I2326,$C2326)*overallRate,MIN(1129,I2326)*overallRate),ROUND(MAX(IF($B2326="Non - avec lien de dépendance",0,MIN((0.75*I2326),847)),MIN(I2326,(0.75*$C2326),847)),2)),IF($B2326="Non - avec lien de dépendance",MIN(1129,I2326,$C2326)*overallRate,MIN(1129,I2326)*overallRate))</f>
        <v>#VALUE!</v>
      </c>
      <c r="T2326" s="110" t="e">
        <f>IF(revenueReduction&gt;0.3,MAX(IF($B2326="Non - avec lien de dépendance",MIN(1129,J2326,$C2326)*overallRate,MIN(1129,J2326)*overallRate),ROUND(MAX(IF($B2326="Non - avec lien de dépendance",0,MIN((0.75*J2326),847)),MIN(J2326,(0.75*$C2326),847)),2)),IF($B2326="Non - avec lien de dépendance",MIN(1129,J2326,$C2326)*overallRate,MIN(1129,J2326)*overallRate))</f>
        <v>#VALUE!</v>
      </c>
      <c r="U2326" s="110" t="e">
        <f>IF(revenueReduction&gt;0.3,MAX(IF($B2326="Non - avec lien de dépendance",MIN(1129,K2326,$C2326)*overallRate,MIN(1129,K2326)*overallRate),ROUND(MAX(IF($B2326="Non - avec lien de dépendance",0,MIN((0.75*K2326),847)),MIN(K2326,(0.75*$C2326),847)),2)),IF($B2326="Non - avec lien de dépendance",MIN(1129,K2326,$C2326)*overallRate,MIN(1129,K2326)*overallRate))</f>
        <v>#VALUE!</v>
      </c>
    </row>
    <row r="2327" spans="12:21" x14ac:dyDescent="0.5">
      <c r="L2327" s="56" t="str">
        <f>IF(ISTEXT(overallRate),"Effectuez l’étape 1",IF(OR(COUNT($C2327,H2327)&lt;&gt;2,overallRate=0),0,IF(D2327="Oui",ROUND(MAX(IF($B2327="Non - avec lien de dépendance",0,MIN((0.75*H2327),847)),MIN(H2327,(0.75*$C2327),847)),2),R2327)))</f>
        <v>Effectuez l’étape 1</v>
      </c>
      <c r="M2327" s="56" t="str">
        <f>IF(ISTEXT(overallRate),"Effectuez l’étape 1",IF(OR(COUNT($C2327,I2327)&lt;&gt;2,overallRate=0),0,IF(E2327="Yes",ROUND(MAX(IF($B2327="Non - avec lien de dépendance",0,MIN((0.75*I2327),847)),MIN(I2327,(0.75*$C2327),847)),2),S2327)))</f>
        <v>Effectuez l’étape 1</v>
      </c>
      <c r="N2327" s="56" t="str">
        <f>IF(ISTEXT(overallRate),"Effectuez l’étape 1",IF(OR(COUNT($C2327,J2327)&lt;&gt;2,overallRate=0),0,IF(F2327="Yes",ROUND(MAX(IF($B2327="Non - avec lien de dépendance",0,MIN((0.75*J2327),847)),MIN(J2327,(0.75*$C2327),847)),2),T2327)))</f>
        <v>Effectuez l’étape 1</v>
      </c>
      <c r="O2327" s="56" t="str">
        <f>IF(ISTEXT(overallRate),"Effectuez l’étape 1",IF(OR(COUNT($C2327,K2327)&lt;&gt;2,overallRate=0),0,IF(G2327="Yes",ROUND(MAX(IF($B2327="Non - avec lien de dépendance",0,MIN((0.75*K2327),847)),MIN(K2327,(0.75*$C2327),847)),2),U2327)))</f>
        <v>Effectuez l’étape 1</v>
      </c>
      <c r="P2327" s="3">
        <f t="shared" si="36"/>
        <v>0</v>
      </c>
      <c r="R2327" s="110" t="e">
        <f>IF(revenueReduction&gt;0.3,MAX(IF($B2327="Non - avec lien de dépendance",MIN(1129,H2327,$C2327)*overallRate,MIN(1129,H2327)*overallRate),ROUND(MAX(IF($B2327="Non - avec lien de dépendance",0,MIN((0.75*H2327),847)),MIN(H2327,(0.75*$C2327),847)),2)),IF($B2327="Non - avec lien de dépendance",MIN(1129,H2327,$C2327)*overallRate,MIN(1129,H2327)*overallRate))</f>
        <v>#VALUE!</v>
      </c>
      <c r="S2327" s="110" t="e">
        <f>IF(revenueReduction&gt;0.3,MAX(IF($B2327="Non - avec lien de dépendance",MIN(1129,I2327,$C2327)*overallRate,MIN(1129,I2327)*overallRate),ROUND(MAX(IF($B2327="Non - avec lien de dépendance",0,MIN((0.75*I2327),847)),MIN(I2327,(0.75*$C2327),847)),2)),IF($B2327="Non - avec lien de dépendance",MIN(1129,I2327,$C2327)*overallRate,MIN(1129,I2327)*overallRate))</f>
        <v>#VALUE!</v>
      </c>
      <c r="T2327" s="110" t="e">
        <f>IF(revenueReduction&gt;0.3,MAX(IF($B2327="Non - avec lien de dépendance",MIN(1129,J2327,$C2327)*overallRate,MIN(1129,J2327)*overallRate),ROUND(MAX(IF($B2327="Non - avec lien de dépendance",0,MIN((0.75*J2327),847)),MIN(J2327,(0.75*$C2327),847)),2)),IF($B2327="Non - avec lien de dépendance",MIN(1129,J2327,$C2327)*overallRate,MIN(1129,J2327)*overallRate))</f>
        <v>#VALUE!</v>
      </c>
      <c r="U2327" s="110" t="e">
        <f>IF(revenueReduction&gt;0.3,MAX(IF($B2327="Non - avec lien de dépendance",MIN(1129,K2327,$C2327)*overallRate,MIN(1129,K2327)*overallRate),ROUND(MAX(IF($B2327="Non - avec lien de dépendance",0,MIN((0.75*K2327),847)),MIN(K2327,(0.75*$C2327),847)),2)),IF($B2327="Non - avec lien de dépendance",MIN(1129,K2327,$C2327)*overallRate,MIN(1129,K2327)*overallRate))</f>
        <v>#VALUE!</v>
      </c>
    </row>
    <row r="2328" spans="12:21" x14ac:dyDescent="0.5">
      <c r="L2328" s="56" t="str">
        <f>IF(ISTEXT(overallRate),"Effectuez l’étape 1",IF(OR(COUNT($C2328,H2328)&lt;&gt;2,overallRate=0),0,IF(D2328="Oui",ROUND(MAX(IF($B2328="Non - avec lien de dépendance",0,MIN((0.75*H2328),847)),MIN(H2328,(0.75*$C2328),847)),2),R2328)))</f>
        <v>Effectuez l’étape 1</v>
      </c>
      <c r="M2328" s="56" t="str">
        <f>IF(ISTEXT(overallRate),"Effectuez l’étape 1",IF(OR(COUNT($C2328,I2328)&lt;&gt;2,overallRate=0),0,IF(E2328="Yes",ROUND(MAX(IF($B2328="Non - avec lien de dépendance",0,MIN((0.75*I2328),847)),MIN(I2328,(0.75*$C2328),847)),2),S2328)))</f>
        <v>Effectuez l’étape 1</v>
      </c>
      <c r="N2328" s="56" t="str">
        <f>IF(ISTEXT(overallRate),"Effectuez l’étape 1",IF(OR(COUNT($C2328,J2328)&lt;&gt;2,overallRate=0),0,IF(F2328="Yes",ROUND(MAX(IF($B2328="Non - avec lien de dépendance",0,MIN((0.75*J2328),847)),MIN(J2328,(0.75*$C2328),847)),2),T2328)))</f>
        <v>Effectuez l’étape 1</v>
      </c>
      <c r="O2328" s="56" t="str">
        <f>IF(ISTEXT(overallRate),"Effectuez l’étape 1",IF(OR(COUNT($C2328,K2328)&lt;&gt;2,overallRate=0),0,IF(G2328="Yes",ROUND(MAX(IF($B2328="Non - avec lien de dépendance",0,MIN((0.75*K2328),847)),MIN(K2328,(0.75*$C2328),847)),2),U2328)))</f>
        <v>Effectuez l’étape 1</v>
      </c>
      <c r="P2328" s="3">
        <f t="shared" si="36"/>
        <v>0</v>
      </c>
      <c r="R2328" s="110" t="e">
        <f>IF(revenueReduction&gt;0.3,MAX(IF($B2328="Non - avec lien de dépendance",MIN(1129,H2328,$C2328)*overallRate,MIN(1129,H2328)*overallRate),ROUND(MAX(IF($B2328="Non - avec lien de dépendance",0,MIN((0.75*H2328),847)),MIN(H2328,(0.75*$C2328),847)),2)),IF($B2328="Non - avec lien de dépendance",MIN(1129,H2328,$C2328)*overallRate,MIN(1129,H2328)*overallRate))</f>
        <v>#VALUE!</v>
      </c>
      <c r="S2328" s="110" t="e">
        <f>IF(revenueReduction&gt;0.3,MAX(IF($B2328="Non - avec lien de dépendance",MIN(1129,I2328,$C2328)*overallRate,MIN(1129,I2328)*overallRate),ROUND(MAX(IF($B2328="Non - avec lien de dépendance",0,MIN((0.75*I2328),847)),MIN(I2328,(0.75*$C2328),847)),2)),IF($B2328="Non - avec lien de dépendance",MIN(1129,I2328,$C2328)*overallRate,MIN(1129,I2328)*overallRate))</f>
        <v>#VALUE!</v>
      </c>
      <c r="T2328" s="110" t="e">
        <f>IF(revenueReduction&gt;0.3,MAX(IF($B2328="Non - avec lien de dépendance",MIN(1129,J2328,$C2328)*overallRate,MIN(1129,J2328)*overallRate),ROUND(MAX(IF($B2328="Non - avec lien de dépendance",0,MIN((0.75*J2328),847)),MIN(J2328,(0.75*$C2328),847)),2)),IF($B2328="Non - avec lien de dépendance",MIN(1129,J2328,$C2328)*overallRate,MIN(1129,J2328)*overallRate))</f>
        <v>#VALUE!</v>
      </c>
      <c r="U2328" s="110" t="e">
        <f>IF(revenueReduction&gt;0.3,MAX(IF($B2328="Non - avec lien de dépendance",MIN(1129,K2328,$C2328)*overallRate,MIN(1129,K2328)*overallRate),ROUND(MAX(IF($B2328="Non - avec lien de dépendance",0,MIN((0.75*K2328),847)),MIN(K2328,(0.75*$C2328),847)),2)),IF($B2328="Non - avec lien de dépendance",MIN(1129,K2328,$C2328)*overallRate,MIN(1129,K2328)*overallRate))</f>
        <v>#VALUE!</v>
      </c>
    </row>
    <row r="2329" spans="12:21" x14ac:dyDescent="0.5">
      <c r="L2329" s="56" t="str">
        <f>IF(ISTEXT(overallRate),"Effectuez l’étape 1",IF(OR(COUNT($C2329,H2329)&lt;&gt;2,overallRate=0),0,IF(D2329="Oui",ROUND(MAX(IF($B2329="Non - avec lien de dépendance",0,MIN((0.75*H2329),847)),MIN(H2329,(0.75*$C2329),847)),2),R2329)))</f>
        <v>Effectuez l’étape 1</v>
      </c>
      <c r="M2329" s="56" t="str">
        <f>IF(ISTEXT(overallRate),"Effectuez l’étape 1",IF(OR(COUNT($C2329,I2329)&lt;&gt;2,overallRate=0),0,IF(E2329="Yes",ROUND(MAX(IF($B2329="Non - avec lien de dépendance",0,MIN((0.75*I2329),847)),MIN(I2329,(0.75*$C2329),847)),2),S2329)))</f>
        <v>Effectuez l’étape 1</v>
      </c>
      <c r="N2329" s="56" t="str">
        <f>IF(ISTEXT(overallRate),"Effectuez l’étape 1",IF(OR(COUNT($C2329,J2329)&lt;&gt;2,overallRate=0),0,IF(F2329="Yes",ROUND(MAX(IF($B2329="Non - avec lien de dépendance",0,MIN((0.75*J2329),847)),MIN(J2329,(0.75*$C2329),847)),2),T2329)))</f>
        <v>Effectuez l’étape 1</v>
      </c>
      <c r="O2329" s="56" t="str">
        <f>IF(ISTEXT(overallRate),"Effectuez l’étape 1",IF(OR(COUNT($C2329,K2329)&lt;&gt;2,overallRate=0),0,IF(G2329="Yes",ROUND(MAX(IF($B2329="Non - avec lien de dépendance",0,MIN((0.75*K2329),847)),MIN(K2329,(0.75*$C2329),847)),2),U2329)))</f>
        <v>Effectuez l’étape 1</v>
      </c>
      <c r="P2329" s="3">
        <f t="shared" si="36"/>
        <v>0</v>
      </c>
      <c r="R2329" s="110" t="e">
        <f>IF(revenueReduction&gt;0.3,MAX(IF($B2329="Non - avec lien de dépendance",MIN(1129,H2329,$C2329)*overallRate,MIN(1129,H2329)*overallRate),ROUND(MAX(IF($B2329="Non - avec lien de dépendance",0,MIN((0.75*H2329),847)),MIN(H2329,(0.75*$C2329),847)),2)),IF($B2329="Non - avec lien de dépendance",MIN(1129,H2329,$C2329)*overallRate,MIN(1129,H2329)*overallRate))</f>
        <v>#VALUE!</v>
      </c>
      <c r="S2329" s="110" t="e">
        <f>IF(revenueReduction&gt;0.3,MAX(IF($B2329="Non - avec lien de dépendance",MIN(1129,I2329,$C2329)*overallRate,MIN(1129,I2329)*overallRate),ROUND(MAX(IF($B2329="Non - avec lien de dépendance",0,MIN((0.75*I2329),847)),MIN(I2329,(0.75*$C2329),847)),2)),IF($B2329="Non - avec lien de dépendance",MIN(1129,I2329,$C2329)*overallRate,MIN(1129,I2329)*overallRate))</f>
        <v>#VALUE!</v>
      </c>
      <c r="T2329" s="110" t="e">
        <f>IF(revenueReduction&gt;0.3,MAX(IF($B2329="Non - avec lien de dépendance",MIN(1129,J2329,$C2329)*overallRate,MIN(1129,J2329)*overallRate),ROUND(MAX(IF($B2329="Non - avec lien de dépendance",0,MIN((0.75*J2329),847)),MIN(J2329,(0.75*$C2329),847)),2)),IF($B2329="Non - avec lien de dépendance",MIN(1129,J2329,$C2329)*overallRate,MIN(1129,J2329)*overallRate))</f>
        <v>#VALUE!</v>
      </c>
      <c r="U2329" s="110" t="e">
        <f>IF(revenueReduction&gt;0.3,MAX(IF($B2329="Non - avec lien de dépendance",MIN(1129,K2329,$C2329)*overallRate,MIN(1129,K2329)*overallRate),ROUND(MAX(IF($B2329="Non - avec lien de dépendance",0,MIN((0.75*K2329),847)),MIN(K2329,(0.75*$C2329),847)),2)),IF($B2329="Non - avec lien de dépendance",MIN(1129,K2329,$C2329)*overallRate,MIN(1129,K2329)*overallRate))</f>
        <v>#VALUE!</v>
      </c>
    </row>
    <row r="2330" spans="12:21" x14ac:dyDescent="0.5">
      <c r="L2330" s="56" t="str">
        <f>IF(ISTEXT(overallRate),"Effectuez l’étape 1",IF(OR(COUNT($C2330,H2330)&lt;&gt;2,overallRate=0),0,IF(D2330="Oui",ROUND(MAX(IF($B2330="Non - avec lien de dépendance",0,MIN((0.75*H2330),847)),MIN(H2330,(0.75*$C2330),847)),2),R2330)))</f>
        <v>Effectuez l’étape 1</v>
      </c>
      <c r="M2330" s="56" t="str">
        <f>IF(ISTEXT(overallRate),"Effectuez l’étape 1",IF(OR(COUNT($C2330,I2330)&lt;&gt;2,overallRate=0),0,IF(E2330="Yes",ROUND(MAX(IF($B2330="Non - avec lien de dépendance",0,MIN((0.75*I2330),847)),MIN(I2330,(0.75*$C2330),847)),2),S2330)))</f>
        <v>Effectuez l’étape 1</v>
      </c>
      <c r="N2330" s="56" t="str">
        <f>IF(ISTEXT(overallRate),"Effectuez l’étape 1",IF(OR(COUNT($C2330,J2330)&lt;&gt;2,overallRate=0),0,IF(F2330="Yes",ROUND(MAX(IF($B2330="Non - avec lien de dépendance",0,MIN((0.75*J2330),847)),MIN(J2330,(0.75*$C2330),847)),2),T2330)))</f>
        <v>Effectuez l’étape 1</v>
      </c>
      <c r="O2330" s="56" t="str">
        <f>IF(ISTEXT(overallRate),"Effectuez l’étape 1",IF(OR(COUNT($C2330,K2330)&lt;&gt;2,overallRate=0),0,IF(G2330="Yes",ROUND(MAX(IF($B2330="Non - avec lien de dépendance",0,MIN((0.75*K2330),847)),MIN(K2330,(0.75*$C2330),847)),2),U2330)))</f>
        <v>Effectuez l’étape 1</v>
      </c>
      <c r="P2330" s="3">
        <f t="shared" si="36"/>
        <v>0</v>
      </c>
      <c r="R2330" s="110" t="e">
        <f>IF(revenueReduction&gt;0.3,MAX(IF($B2330="Non - avec lien de dépendance",MIN(1129,H2330,$C2330)*overallRate,MIN(1129,H2330)*overallRate),ROUND(MAX(IF($B2330="Non - avec lien de dépendance",0,MIN((0.75*H2330),847)),MIN(H2330,(0.75*$C2330),847)),2)),IF($B2330="Non - avec lien de dépendance",MIN(1129,H2330,$C2330)*overallRate,MIN(1129,H2330)*overallRate))</f>
        <v>#VALUE!</v>
      </c>
      <c r="S2330" s="110" t="e">
        <f>IF(revenueReduction&gt;0.3,MAX(IF($B2330="Non - avec lien de dépendance",MIN(1129,I2330,$C2330)*overallRate,MIN(1129,I2330)*overallRate),ROUND(MAX(IF($B2330="Non - avec lien de dépendance",0,MIN((0.75*I2330),847)),MIN(I2330,(0.75*$C2330),847)),2)),IF($B2330="Non - avec lien de dépendance",MIN(1129,I2330,$C2330)*overallRate,MIN(1129,I2330)*overallRate))</f>
        <v>#VALUE!</v>
      </c>
      <c r="T2330" s="110" t="e">
        <f>IF(revenueReduction&gt;0.3,MAX(IF($B2330="Non - avec lien de dépendance",MIN(1129,J2330,$C2330)*overallRate,MIN(1129,J2330)*overallRate),ROUND(MAX(IF($B2330="Non - avec lien de dépendance",0,MIN((0.75*J2330),847)),MIN(J2330,(0.75*$C2330),847)),2)),IF($B2330="Non - avec lien de dépendance",MIN(1129,J2330,$C2330)*overallRate,MIN(1129,J2330)*overallRate))</f>
        <v>#VALUE!</v>
      </c>
      <c r="U2330" s="110" t="e">
        <f>IF(revenueReduction&gt;0.3,MAX(IF($B2330="Non - avec lien de dépendance",MIN(1129,K2330,$C2330)*overallRate,MIN(1129,K2330)*overallRate),ROUND(MAX(IF($B2330="Non - avec lien de dépendance",0,MIN((0.75*K2330),847)),MIN(K2330,(0.75*$C2330),847)),2)),IF($B2330="Non - avec lien de dépendance",MIN(1129,K2330,$C2330)*overallRate,MIN(1129,K2330)*overallRate))</f>
        <v>#VALUE!</v>
      </c>
    </row>
    <row r="2331" spans="12:21" x14ac:dyDescent="0.5">
      <c r="L2331" s="56" t="str">
        <f>IF(ISTEXT(overallRate),"Effectuez l’étape 1",IF(OR(COUNT($C2331,H2331)&lt;&gt;2,overallRate=0),0,IF(D2331="Oui",ROUND(MAX(IF($B2331="Non - avec lien de dépendance",0,MIN((0.75*H2331),847)),MIN(H2331,(0.75*$C2331),847)),2),R2331)))</f>
        <v>Effectuez l’étape 1</v>
      </c>
      <c r="M2331" s="56" t="str">
        <f>IF(ISTEXT(overallRate),"Effectuez l’étape 1",IF(OR(COUNT($C2331,I2331)&lt;&gt;2,overallRate=0),0,IF(E2331="Yes",ROUND(MAX(IF($B2331="Non - avec lien de dépendance",0,MIN((0.75*I2331),847)),MIN(I2331,(0.75*$C2331),847)),2),S2331)))</f>
        <v>Effectuez l’étape 1</v>
      </c>
      <c r="N2331" s="56" t="str">
        <f>IF(ISTEXT(overallRate),"Effectuez l’étape 1",IF(OR(COUNT($C2331,J2331)&lt;&gt;2,overallRate=0),0,IF(F2331="Yes",ROUND(MAX(IF($B2331="Non - avec lien de dépendance",0,MIN((0.75*J2331),847)),MIN(J2331,(0.75*$C2331),847)),2),T2331)))</f>
        <v>Effectuez l’étape 1</v>
      </c>
      <c r="O2331" s="56" t="str">
        <f>IF(ISTEXT(overallRate),"Effectuez l’étape 1",IF(OR(COUNT($C2331,K2331)&lt;&gt;2,overallRate=0),0,IF(G2331="Yes",ROUND(MAX(IF($B2331="Non - avec lien de dépendance",0,MIN((0.75*K2331),847)),MIN(K2331,(0.75*$C2331),847)),2),U2331)))</f>
        <v>Effectuez l’étape 1</v>
      </c>
      <c r="P2331" s="3">
        <f t="shared" si="36"/>
        <v>0</v>
      </c>
      <c r="R2331" s="110" t="e">
        <f>IF(revenueReduction&gt;0.3,MAX(IF($B2331="Non - avec lien de dépendance",MIN(1129,H2331,$C2331)*overallRate,MIN(1129,H2331)*overallRate),ROUND(MAX(IF($B2331="Non - avec lien de dépendance",0,MIN((0.75*H2331),847)),MIN(H2331,(0.75*$C2331),847)),2)),IF($B2331="Non - avec lien de dépendance",MIN(1129,H2331,$C2331)*overallRate,MIN(1129,H2331)*overallRate))</f>
        <v>#VALUE!</v>
      </c>
      <c r="S2331" s="110" t="e">
        <f>IF(revenueReduction&gt;0.3,MAX(IF($B2331="Non - avec lien de dépendance",MIN(1129,I2331,$C2331)*overallRate,MIN(1129,I2331)*overallRate),ROUND(MAX(IF($B2331="Non - avec lien de dépendance",0,MIN((0.75*I2331),847)),MIN(I2331,(0.75*$C2331),847)),2)),IF($B2331="Non - avec lien de dépendance",MIN(1129,I2331,$C2331)*overallRate,MIN(1129,I2331)*overallRate))</f>
        <v>#VALUE!</v>
      </c>
      <c r="T2331" s="110" t="e">
        <f>IF(revenueReduction&gt;0.3,MAX(IF($B2331="Non - avec lien de dépendance",MIN(1129,J2331,$C2331)*overallRate,MIN(1129,J2331)*overallRate),ROUND(MAX(IF($B2331="Non - avec lien de dépendance",0,MIN((0.75*J2331),847)),MIN(J2331,(0.75*$C2331),847)),2)),IF($B2331="Non - avec lien de dépendance",MIN(1129,J2331,$C2331)*overallRate,MIN(1129,J2331)*overallRate))</f>
        <v>#VALUE!</v>
      </c>
      <c r="U2331" s="110" t="e">
        <f>IF(revenueReduction&gt;0.3,MAX(IF($B2331="Non - avec lien de dépendance",MIN(1129,K2331,$C2331)*overallRate,MIN(1129,K2331)*overallRate),ROUND(MAX(IF($B2331="Non - avec lien de dépendance",0,MIN((0.75*K2331),847)),MIN(K2331,(0.75*$C2331),847)),2)),IF($B2331="Non - avec lien de dépendance",MIN(1129,K2331,$C2331)*overallRate,MIN(1129,K2331)*overallRate))</f>
        <v>#VALUE!</v>
      </c>
    </row>
    <row r="2332" spans="12:21" x14ac:dyDescent="0.5">
      <c r="L2332" s="56" t="str">
        <f>IF(ISTEXT(overallRate),"Effectuez l’étape 1",IF(OR(COUNT($C2332,H2332)&lt;&gt;2,overallRate=0),0,IF(D2332="Oui",ROUND(MAX(IF($B2332="Non - avec lien de dépendance",0,MIN((0.75*H2332),847)),MIN(H2332,(0.75*$C2332),847)),2),R2332)))</f>
        <v>Effectuez l’étape 1</v>
      </c>
      <c r="M2332" s="56" t="str">
        <f>IF(ISTEXT(overallRate),"Effectuez l’étape 1",IF(OR(COUNT($C2332,I2332)&lt;&gt;2,overallRate=0),0,IF(E2332="Yes",ROUND(MAX(IF($B2332="Non - avec lien de dépendance",0,MIN((0.75*I2332),847)),MIN(I2332,(0.75*$C2332),847)),2),S2332)))</f>
        <v>Effectuez l’étape 1</v>
      </c>
      <c r="N2332" s="56" t="str">
        <f>IF(ISTEXT(overallRate),"Effectuez l’étape 1",IF(OR(COUNT($C2332,J2332)&lt;&gt;2,overallRate=0),0,IF(F2332="Yes",ROUND(MAX(IF($B2332="Non - avec lien de dépendance",0,MIN((0.75*J2332),847)),MIN(J2332,(0.75*$C2332),847)),2),T2332)))</f>
        <v>Effectuez l’étape 1</v>
      </c>
      <c r="O2332" s="56" t="str">
        <f>IF(ISTEXT(overallRate),"Effectuez l’étape 1",IF(OR(COUNT($C2332,K2332)&lt;&gt;2,overallRate=0),0,IF(G2332="Yes",ROUND(MAX(IF($B2332="Non - avec lien de dépendance",0,MIN((0.75*K2332),847)),MIN(K2332,(0.75*$C2332),847)),2),U2332)))</f>
        <v>Effectuez l’étape 1</v>
      </c>
      <c r="P2332" s="3">
        <f t="shared" si="36"/>
        <v>0</v>
      </c>
      <c r="R2332" s="110" t="e">
        <f>IF(revenueReduction&gt;0.3,MAX(IF($B2332="Non - avec lien de dépendance",MIN(1129,H2332,$C2332)*overallRate,MIN(1129,H2332)*overallRate),ROUND(MAX(IF($B2332="Non - avec lien de dépendance",0,MIN((0.75*H2332),847)),MIN(H2332,(0.75*$C2332),847)),2)),IF($B2332="Non - avec lien de dépendance",MIN(1129,H2332,$C2332)*overallRate,MIN(1129,H2332)*overallRate))</f>
        <v>#VALUE!</v>
      </c>
      <c r="S2332" s="110" t="e">
        <f>IF(revenueReduction&gt;0.3,MAX(IF($B2332="Non - avec lien de dépendance",MIN(1129,I2332,$C2332)*overallRate,MIN(1129,I2332)*overallRate),ROUND(MAX(IF($B2332="Non - avec lien de dépendance",0,MIN((0.75*I2332),847)),MIN(I2332,(0.75*$C2332),847)),2)),IF($B2332="Non - avec lien de dépendance",MIN(1129,I2332,$C2332)*overallRate,MIN(1129,I2332)*overallRate))</f>
        <v>#VALUE!</v>
      </c>
      <c r="T2332" s="110" t="e">
        <f>IF(revenueReduction&gt;0.3,MAX(IF($B2332="Non - avec lien de dépendance",MIN(1129,J2332,$C2332)*overallRate,MIN(1129,J2332)*overallRate),ROUND(MAX(IF($B2332="Non - avec lien de dépendance",0,MIN((0.75*J2332),847)),MIN(J2332,(0.75*$C2332),847)),2)),IF($B2332="Non - avec lien de dépendance",MIN(1129,J2332,$C2332)*overallRate,MIN(1129,J2332)*overallRate))</f>
        <v>#VALUE!</v>
      </c>
      <c r="U2332" s="110" t="e">
        <f>IF(revenueReduction&gt;0.3,MAX(IF($B2332="Non - avec lien de dépendance",MIN(1129,K2332,$C2332)*overallRate,MIN(1129,K2332)*overallRate),ROUND(MAX(IF($B2332="Non - avec lien de dépendance",0,MIN((0.75*K2332),847)),MIN(K2332,(0.75*$C2332),847)),2)),IF($B2332="Non - avec lien de dépendance",MIN(1129,K2332,$C2332)*overallRate,MIN(1129,K2332)*overallRate))</f>
        <v>#VALUE!</v>
      </c>
    </row>
    <row r="2333" spans="12:21" x14ac:dyDescent="0.5">
      <c r="L2333" s="56" t="str">
        <f>IF(ISTEXT(overallRate),"Effectuez l’étape 1",IF(OR(COUNT($C2333,H2333)&lt;&gt;2,overallRate=0),0,IF(D2333="Oui",ROUND(MAX(IF($B2333="Non - avec lien de dépendance",0,MIN((0.75*H2333),847)),MIN(H2333,(0.75*$C2333),847)),2),R2333)))</f>
        <v>Effectuez l’étape 1</v>
      </c>
      <c r="M2333" s="56" t="str">
        <f>IF(ISTEXT(overallRate),"Effectuez l’étape 1",IF(OR(COUNT($C2333,I2333)&lt;&gt;2,overallRate=0),0,IF(E2333="Yes",ROUND(MAX(IF($B2333="Non - avec lien de dépendance",0,MIN((0.75*I2333),847)),MIN(I2333,(0.75*$C2333),847)),2),S2333)))</f>
        <v>Effectuez l’étape 1</v>
      </c>
      <c r="N2333" s="56" t="str">
        <f>IF(ISTEXT(overallRate),"Effectuez l’étape 1",IF(OR(COUNT($C2333,J2333)&lt;&gt;2,overallRate=0),0,IF(F2333="Yes",ROUND(MAX(IF($B2333="Non - avec lien de dépendance",0,MIN((0.75*J2333),847)),MIN(J2333,(0.75*$C2333),847)),2),T2333)))</f>
        <v>Effectuez l’étape 1</v>
      </c>
      <c r="O2333" s="56" t="str">
        <f>IF(ISTEXT(overallRate),"Effectuez l’étape 1",IF(OR(COUNT($C2333,K2333)&lt;&gt;2,overallRate=0),0,IF(G2333="Yes",ROUND(MAX(IF($B2333="Non - avec lien de dépendance",0,MIN((0.75*K2333),847)),MIN(K2333,(0.75*$C2333),847)),2),U2333)))</f>
        <v>Effectuez l’étape 1</v>
      </c>
      <c r="P2333" s="3">
        <f t="shared" si="36"/>
        <v>0</v>
      </c>
      <c r="R2333" s="110" t="e">
        <f>IF(revenueReduction&gt;0.3,MAX(IF($B2333="Non - avec lien de dépendance",MIN(1129,H2333,$C2333)*overallRate,MIN(1129,H2333)*overallRate),ROUND(MAX(IF($B2333="Non - avec lien de dépendance",0,MIN((0.75*H2333),847)),MIN(H2333,(0.75*$C2333),847)),2)),IF($B2333="Non - avec lien de dépendance",MIN(1129,H2333,$C2333)*overallRate,MIN(1129,H2333)*overallRate))</f>
        <v>#VALUE!</v>
      </c>
      <c r="S2333" s="110" t="e">
        <f>IF(revenueReduction&gt;0.3,MAX(IF($B2333="Non - avec lien de dépendance",MIN(1129,I2333,$C2333)*overallRate,MIN(1129,I2333)*overallRate),ROUND(MAX(IF($B2333="Non - avec lien de dépendance",0,MIN((0.75*I2333),847)),MIN(I2333,(0.75*$C2333),847)),2)),IF($B2333="Non - avec lien de dépendance",MIN(1129,I2333,$C2333)*overallRate,MIN(1129,I2333)*overallRate))</f>
        <v>#VALUE!</v>
      </c>
      <c r="T2333" s="110" t="e">
        <f>IF(revenueReduction&gt;0.3,MAX(IF($B2333="Non - avec lien de dépendance",MIN(1129,J2333,$C2333)*overallRate,MIN(1129,J2333)*overallRate),ROUND(MAX(IF($B2333="Non - avec lien de dépendance",0,MIN((0.75*J2333),847)),MIN(J2333,(0.75*$C2333),847)),2)),IF($B2333="Non - avec lien de dépendance",MIN(1129,J2333,$C2333)*overallRate,MIN(1129,J2333)*overallRate))</f>
        <v>#VALUE!</v>
      </c>
      <c r="U2333" s="110" t="e">
        <f>IF(revenueReduction&gt;0.3,MAX(IF($B2333="Non - avec lien de dépendance",MIN(1129,K2333,$C2333)*overallRate,MIN(1129,K2333)*overallRate),ROUND(MAX(IF($B2333="Non - avec lien de dépendance",0,MIN((0.75*K2333),847)),MIN(K2333,(0.75*$C2333),847)),2)),IF($B2333="Non - avec lien de dépendance",MIN(1129,K2333,$C2333)*overallRate,MIN(1129,K2333)*overallRate))</f>
        <v>#VALUE!</v>
      </c>
    </row>
    <row r="2334" spans="12:21" x14ac:dyDescent="0.5">
      <c r="L2334" s="56" t="str">
        <f>IF(ISTEXT(overallRate),"Effectuez l’étape 1",IF(OR(COUNT($C2334,H2334)&lt;&gt;2,overallRate=0),0,IF(D2334="Oui",ROUND(MAX(IF($B2334="Non - avec lien de dépendance",0,MIN((0.75*H2334),847)),MIN(H2334,(0.75*$C2334),847)),2),R2334)))</f>
        <v>Effectuez l’étape 1</v>
      </c>
      <c r="M2334" s="56" t="str">
        <f>IF(ISTEXT(overallRate),"Effectuez l’étape 1",IF(OR(COUNT($C2334,I2334)&lt;&gt;2,overallRate=0),0,IF(E2334="Yes",ROUND(MAX(IF($B2334="Non - avec lien de dépendance",0,MIN((0.75*I2334),847)),MIN(I2334,(0.75*$C2334),847)),2),S2334)))</f>
        <v>Effectuez l’étape 1</v>
      </c>
      <c r="N2334" s="56" t="str">
        <f>IF(ISTEXT(overallRate),"Effectuez l’étape 1",IF(OR(COUNT($C2334,J2334)&lt;&gt;2,overallRate=0),0,IF(F2334="Yes",ROUND(MAX(IF($B2334="Non - avec lien de dépendance",0,MIN((0.75*J2334),847)),MIN(J2334,(0.75*$C2334),847)),2),T2334)))</f>
        <v>Effectuez l’étape 1</v>
      </c>
      <c r="O2334" s="56" t="str">
        <f>IF(ISTEXT(overallRate),"Effectuez l’étape 1",IF(OR(COUNT($C2334,K2334)&lt;&gt;2,overallRate=0),0,IF(G2334="Yes",ROUND(MAX(IF($B2334="Non - avec lien de dépendance",0,MIN((0.75*K2334),847)),MIN(K2334,(0.75*$C2334),847)),2),U2334)))</f>
        <v>Effectuez l’étape 1</v>
      </c>
      <c r="P2334" s="3">
        <f t="shared" si="36"/>
        <v>0</v>
      </c>
      <c r="R2334" s="110" t="e">
        <f>IF(revenueReduction&gt;0.3,MAX(IF($B2334="Non - avec lien de dépendance",MIN(1129,H2334,$C2334)*overallRate,MIN(1129,H2334)*overallRate),ROUND(MAX(IF($B2334="Non - avec lien de dépendance",0,MIN((0.75*H2334),847)),MIN(H2334,(0.75*$C2334),847)),2)),IF($B2334="Non - avec lien de dépendance",MIN(1129,H2334,$C2334)*overallRate,MIN(1129,H2334)*overallRate))</f>
        <v>#VALUE!</v>
      </c>
      <c r="S2334" s="110" t="e">
        <f>IF(revenueReduction&gt;0.3,MAX(IF($B2334="Non - avec lien de dépendance",MIN(1129,I2334,$C2334)*overallRate,MIN(1129,I2334)*overallRate),ROUND(MAX(IF($B2334="Non - avec lien de dépendance",0,MIN((0.75*I2334),847)),MIN(I2334,(0.75*$C2334),847)),2)),IF($B2334="Non - avec lien de dépendance",MIN(1129,I2334,$C2334)*overallRate,MIN(1129,I2334)*overallRate))</f>
        <v>#VALUE!</v>
      </c>
      <c r="T2334" s="110" t="e">
        <f>IF(revenueReduction&gt;0.3,MAX(IF($B2334="Non - avec lien de dépendance",MIN(1129,J2334,$C2334)*overallRate,MIN(1129,J2334)*overallRate),ROUND(MAX(IF($B2334="Non - avec lien de dépendance",0,MIN((0.75*J2334),847)),MIN(J2334,(0.75*$C2334),847)),2)),IF($B2334="Non - avec lien de dépendance",MIN(1129,J2334,$C2334)*overallRate,MIN(1129,J2334)*overallRate))</f>
        <v>#VALUE!</v>
      </c>
      <c r="U2334" s="110" t="e">
        <f>IF(revenueReduction&gt;0.3,MAX(IF($B2334="Non - avec lien de dépendance",MIN(1129,K2334,$C2334)*overallRate,MIN(1129,K2334)*overallRate),ROUND(MAX(IF($B2334="Non - avec lien de dépendance",0,MIN((0.75*K2334),847)),MIN(K2334,(0.75*$C2334),847)),2)),IF($B2334="Non - avec lien de dépendance",MIN(1129,K2334,$C2334)*overallRate,MIN(1129,K2334)*overallRate))</f>
        <v>#VALUE!</v>
      </c>
    </row>
    <row r="2335" spans="12:21" x14ac:dyDescent="0.5">
      <c r="L2335" s="56" t="str">
        <f>IF(ISTEXT(overallRate),"Effectuez l’étape 1",IF(OR(COUNT($C2335,H2335)&lt;&gt;2,overallRate=0),0,IF(D2335="Oui",ROUND(MAX(IF($B2335="Non - avec lien de dépendance",0,MIN((0.75*H2335),847)),MIN(H2335,(0.75*$C2335),847)),2),R2335)))</f>
        <v>Effectuez l’étape 1</v>
      </c>
      <c r="M2335" s="56" t="str">
        <f>IF(ISTEXT(overallRate),"Effectuez l’étape 1",IF(OR(COUNT($C2335,I2335)&lt;&gt;2,overallRate=0),0,IF(E2335="Yes",ROUND(MAX(IF($B2335="Non - avec lien de dépendance",0,MIN((0.75*I2335),847)),MIN(I2335,(0.75*$C2335),847)),2),S2335)))</f>
        <v>Effectuez l’étape 1</v>
      </c>
      <c r="N2335" s="56" t="str">
        <f>IF(ISTEXT(overallRate),"Effectuez l’étape 1",IF(OR(COUNT($C2335,J2335)&lt;&gt;2,overallRate=0),0,IF(F2335="Yes",ROUND(MAX(IF($B2335="Non - avec lien de dépendance",0,MIN((0.75*J2335),847)),MIN(J2335,(0.75*$C2335),847)),2),T2335)))</f>
        <v>Effectuez l’étape 1</v>
      </c>
      <c r="O2335" s="56" t="str">
        <f>IF(ISTEXT(overallRate),"Effectuez l’étape 1",IF(OR(COUNT($C2335,K2335)&lt;&gt;2,overallRate=0),0,IF(G2335="Yes",ROUND(MAX(IF($B2335="Non - avec lien de dépendance",0,MIN((0.75*K2335),847)),MIN(K2335,(0.75*$C2335),847)),2),U2335)))</f>
        <v>Effectuez l’étape 1</v>
      </c>
      <c r="P2335" s="3">
        <f t="shared" si="36"/>
        <v>0</v>
      </c>
      <c r="R2335" s="110" t="e">
        <f>IF(revenueReduction&gt;0.3,MAX(IF($B2335="Non - avec lien de dépendance",MIN(1129,H2335,$C2335)*overallRate,MIN(1129,H2335)*overallRate),ROUND(MAX(IF($B2335="Non - avec lien de dépendance",0,MIN((0.75*H2335),847)),MIN(H2335,(0.75*$C2335),847)),2)),IF($B2335="Non - avec lien de dépendance",MIN(1129,H2335,$C2335)*overallRate,MIN(1129,H2335)*overallRate))</f>
        <v>#VALUE!</v>
      </c>
      <c r="S2335" s="110" t="e">
        <f>IF(revenueReduction&gt;0.3,MAX(IF($B2335="Non - avec lien de dépendance",MIN(1129,I2335,$C2335)*overallRate,MIN(1129,I2335)*overallRate),ROUND(MAX(IF($B2335="Non - avec lien de dépendance",0,MIN((0.75*I2335),847)),MIN(I2335,(0.75*$C2335),847)),2)),IF($B2335="Non - avec lien de dépendance",MIN(1129,I2335,$C2335)*overallRate,MIN(1129,I2335)*overallRate))</f>
        <v>#VALUE!</v>
      </c>
      <c r="T2335" s="110" t="e">
        <f>IF(revenueReduction&gt;0.3,MAX(IF($B2335="Non - avec lien de dépendance",MIN(1129,J2335,$C2335)*overallRate,MIN(1129,J2335)*overallRate),ROUND(MAX(IF($B2335="Non - avec lien de dépendance",0,MIN((0.75*J2335),847)),MIN(J2335,(0.75*$C2335),847)),2)),IF($B2335="Non - avec lien de dépendance",MIN(1129,J2335,$C2335)*overallRate,MIN(1129,J2335)*overallRate))</f>
        <v>#VALUE!</v>
      </c>
      <c r="U2335" s="110" t="e">
        <f>IF(revenueReduction&gt;0.3,MAX(IF($B2335="Non - avec lien de dépendance",MIN(1129,K2335,$C2335)*overallRate,MIN(1129,K2335)*overallRate),ROUND(MAX(IF($B2335="Non - avec lien de dépendance",0,MIN((0.75*K2335),847)),MIN(K2335,(0.75*$C2335),847)),2)),IF($B2335="Non - avec lien de dépendance",MIN(1129,K2335,$C2335)*overallRate,MIN(1129,K2335)*overallRate))</f>
        <v>#VALUE!</v>
      </c>
    </row>
    <row r="2336" spans="12:21" x14ac:dyDescent="0.5">
      <c r="L2336" s="56" t="str">
        <f>IF(ISTEXT(overallRate),"Effectuez l’étape 1",IF(OR(COUNT($C2336,H2336)&lt;&gt;2,overallRate=0),0,IF(D2336="Oui",ROUND(MAX(IF($B2336="Non - avec lien de dépendance",0,MIN((0.75*H2336),847)),MIN(H2336,(0.75*$C2336),847)),2),R2336)))</f>
        <v>Effectuez l’étape 1</v>
      </c>
      <c r="M2336" s="56" t="str">
        <f>IF(ISTEXT(overallRate),"Effectuez l’étape 1",IF(OR(COUNT($C2336,I2336)&lt;&gt;2,overallRate=0),0,IF(E2336="Yes",ROUND(MAX(IF($B2336="Non - avec lien de dépendance",0,MIN((0.75*I2336),847)),MIN(I2336,(0.75*$C2336),847)),2),S2336)))</f>
        <v>Effectuez l’étape 1</v>
      </c>
      <c r="N2336" s="56" t="str">
        <f>IF(ISTEXT(overallRate),"Effectuez l’étape 1",IF(OR(COUNT($C2336,J2336)&lt;&gt;2,overallRate=0),0,IF(F2336="Yes",ROUND(MAX(IF($B2336="Non - avec lien de dépendance",0,MIN((0.75*J2336),847)),MIN(J2336,(0.75*$C2336),847)),2),T2336)))</f>
        <v>Effectuez l’étape 1</v>
      </c>
      <c r="O2336" s="56" t="str">
        <f>IF(ISTEXT(overallRate),"Effectuez l’étape 1",IF(OR(COUNT($C2336,K2336)&lt;&gt;2,overallRate=0),0,IF(G2336="Yes",ROUND(MAX(IF($B2336="Non - avec lien de dépendance",0,MIN((0.75*K2336),847)),MIN(K2336,(0.75*$C2336),847)),2),U2336)))</f>
        <v>Effectuez l’étape 1</v>
      </c>
      <c r="P2336" s="3">
        <f t="shared" si="36"/>
        <v>0</v>
      </c>
      <c r="R2336" s="110" t="e">
        <f>IF(revenueReduction&gt;0.3,MAX(IF($B2336="Non - avec lien de dépendance",MIN(1129,H2336,$C2336)*overallRate,MIN(1129,H2336)*overallRate),ROUND(MAX(IF($B2336="Non - avec lien de dépendance",0,MIN((0.75*H2336),847)),MIN(H2336,(0.75*$C2336),847)),2)),IF($B2336="Non - avec lien de dépendance",MIN(1129,H2336,$C2336)*overallRate,MIN(1129,H2336)*overallRate))</f>
        <v>#VALUE!</v>
      </c>
      <c r="S2336" s="110" t="e">
        <f>IF(revenueReduction&gt;0.3,MAX(IF($B2336="Non - avec lien de dépendance",MIN(1129,I2336,$C2336)*overallRate,MIN(1129,I2336)*overallRate),ROUND(MAX(IF($B2336="Non - avec lien de dépendance",0,MIN((0.75*I2336),847)),MIN(I2336,(0.75*$C2336),847)),2)),IF($B2336="Non - avec lien de dépendance",MIN(1129,I2336,$C2336)*overallRate,MIN(1129,I2336)*overallRate))</f>
        <v>#VALUE!</v>
      </c>
      <c r="T2336" s="110" t="e">
        <f>IF(revenueReduction&gt;0.3,MAX(IF($B2336="Non - avec lien de dépendance",MIN(1129,J2336,$C2336)*overallRate,MIN(1129,J2336)*overallRate),ROUND(MAX(IF($B2336="Non - avec lien de dépendance",0,MIN((0.75*J2336),847)),MIN(J2336,(0.75*$C2336),847)),2)),IF($B2336="Non - avec lien de dépendance",MIN(1129,J2336,$C2336)*overallRate,MIN(1129,J2336)*overallRate))</f>
        <v>#VALUE!</v>
      </c>
      <c r="U2336" s="110" t="e">
        <f>IF(revenueReduction&gt;0.3,MAX(IF($B2336="Non - avec lien de dépendance",MIN(1129,K2336,$C2336)*overallRate,MIN(1129,K2336)*overallRate),ROUND(MAX(IF($B2336="Non - avec lien de dépendance",0,MIN((0.75*K2336),847)),MIN(K2336,(0.75*$C2336),847)),2)),IF($B2336="Non - avec lien de dépendance",MIN(1129,K2336,$C2336)*overallRate,MIN(1129,K2336)*overallRate))</f>
        <v>#VALUE!</v>
      </c>
    </row>
    <row r="2337" spans="12:21" x14ac:dyDescent="0.5">
      <c r="L2337" s="56" t="str">
        <f>IF(ISTEXT(overallRate),"Effectuez l’étape 1",IF(OR(COUNT($C2337,H2337)&lt;&gt;2,overallRate=0),0,IF(D2337="Oui",ROUND(MAX(IF($B2337="Non - avec lien de dépendance",0,MIN((0.75*H2337),847)),MIN(H2337,(0.75*$C2337),847)),2),R2337)))</f>
        <v>Effectuez l’étape 1</v>
      </c>
      <c r="M2337" s="56" t="str">
        <f>IF(ISTEXT(overallRate),"Effectuez l’étape 1",IF(OR(COUNT($C2337,I2337)&lt;&gt;2,overallRate=0),0,IF(E2337="Yes",ROUND(MAX(IF($B2337="Non - avec lien de dépendance",0,MIN((0.75*I2337),847)),MIN(I2337,(0.75*$C2337),847)),2),S2337)))</f>
        <v>Effectuez l’étape 1</v>
      </c>
      <c r="N2337" s="56" t="str">
        <f>IF(ISTEXT(overallRate),"Effectuez l’étape 1",IF(OR(COUNT($C2337,J2337)&lt;&gt;2,overallRate=0),0,IF(F2337="Yes",ROUND(MAX(IF($B2337="Non - avec lien de dépendance",0,MIN((0.75*J2337),847)),MIN(J2337,(0.75*$C2337),847)),2),T2337)))</f>
        <v>Effectuez l’étape 1</v>
      </c>
      <c r="O2337" s="56" t="str">
        <f>IF(ISTEXT(overallRate),"Effectuez l’étape 1",IF(OR(COUNT($C2337,K2337)&lt;&gt;2,overallRate=0),0,IF(G2337="Yes",ROUND(MAX(IF($B2337="Non - avec lien de dépendance",0,MIN((0.75*K2337),847)),MIN(K2337,(0.75*$C2337),847)),2),U2337)))</f>
        <v>Effectuez l’étape 1</v>
      </c>
      <c r="P2337" s="3">
        <f t="shared" si="36"/>
        <v>0</v>
      </c>
      <c r="R2337" s="110" t="e">
        <f>IF(revenueReduction&gt;0.3,MAX(IF($B2337="Non - avec lien de dépendance",MIN(1129,H2337,$C2337)*overallRate,MIN(1129,H2337)*overallRate),ROUND(MAX(IF($B2337="Non - avec lien de dépendance",0,MIN((0.75*H2337),847)),MIN(H2337,(0.75*$C2337),847)),2)),IF($B2337="Non - avec lien de dépendance",MIN(1129,H2337,$C2337)*overallRate,MIN(1129,H2337)*overallRate))</f>
        <v>#VALUE!</v>
      </c>
      <c r="S2337" s="110" t="e">
        <f>IF(revenueReduction&gt;0.3,MAX(IF($B2337="Non - avec lien de dépendance",MIN(1129,I2337,$C2337)*overallRate,MIN(1129,I2337)*overallRate),ROUND(MAX(IF($B2337="Non - avec lien de dépendance",0,MIN((0.75*I2337),847)),MIN(I2337,(0.75*$C2337),847)),2)),IF($B2337="Non - avec lien de dépendance",MIN(1129,I2337,$C2337)*overallRate,MIN(1129,I2337)*overallRate))</f>
        <v>#VALUE!</v>
      </c>
      <c r="T2337" s="110" t="e">
        <f>IF(revenueReduction&gt;0.3,MAX(IF($B2337="Non - avec lien de dépendance",MIN(1129,J2337,$C2337)*overallRate,MIN(1129,J2337)*overallRate),ROUND(MAX(IF($B2337="Non - avec lien de dépendance",0,MIN((0.75*J2337),847)),MIN(J2337,(0.75*$C2337),847)),2)),IF($B2337="Non - avec lien de dépendance",MIN(1129,J2337,$C2337)*overallRate,MIN(1129,J2337)*overallRate))</f>
        <v>#VALUE!</v>
      </c>
      <c r="U2337" s="110" t="e">
        <f>IF(revenueReduction&gt;0.3,MAX(IF($B2337="Non - avec lien de dépendance",MIN(1129,K2337,$C2337)*overallRate,MIN(1129,K2337)*overallRate),ROUND(MAX(IF($B2337="Non - avec lien de dépendance",0,MIN((0.75*K2337),847)),MIN(K2337,(0.75*$C2337),847)),2)),IF($B2337="Non - avec lien de dépendance",MIN(1129,K2337,$C2337)*overallRate,MIN(1129,K2337)*overallRate))</f>
        <v>#VALUE!</v>
      </c>
    </row>
    <row r="2338" spans="12:21" x14ac:dyDescent="0.5">
      <c r="L2338" s="56" t="str">
        <f>IF(ISTEXT(overallRate),"Effectuez l’étape 1",IF(OR(COUNT($C2338,H2338)&lt;&gt;2,overallRate=0),0,IF(D2338="Oui",ROUND(MAX(IF($B2338="Non - avec lien de dépendance",0,MIN((0.75*H2338),847)),MIN(H2338,(0.75*$C2338),847)),2),R2338)))</f>
        <v>Effectuez l’étape 1</v>
      </c>
      <c r="M2338" s="56" t="str">
        <f>IF(ISTEXT(overallRate),"Effectuez l’étape 1",IF(OR(COUNT($C2338,I2338)&lt;&gt;2,overallRate=0),0,IF(E2338="Yes",ROUND(MAX(IF($B2338="Non - avec lien de dépendance",0,MIN((0.75*I2338),847)),MIN(I2338,(0.75*$C2338),847)),2),S2338)))</f>
        <v>Effectuez l’étape 1</v>
      </c>
      <c r="N2338" s="56" t="str">
        <f>IF(ISTEXT(overallRate),"Effectuez l’étape 1",IF(OR(COUNT($C2338,J2338)&lt;&gt;2,overallRate=0),0,IF(F2338="Yes",ROUND(MAX(IF($B2338="Non - avec lien de dépendance",0,MIN((0.75*J2338),847)),MIN(J2338,(0.75*$C2338),847)),2),T2338)))</f>
        <v>Effectuez l’étape 1</v>
      </c>
      <c r="O2338" s="56" t="str">
        <f>IF(ISTEXT(overallRate),"Effectuez l’étape 1",IF(OR(COUNT($C2338,K2338)&lt;&gt;2,overallRate=0),0,IF(G2338="Yes",ROUND(MAX(IF($B2338="Non - avec lien de dépendance",0,MIN((0.75*K2338),847)),MIN(K2338,(0.75*$C2338),847)),2),U2338)))</f>
        <v>Effectuez l’étape 1</v>
      </c>
      <c r="P2338" s="3">
        <f t="shared" si="36"/>
        <v>0</v>
      </c>
      <c r="R2338" s="110" t="e">
        <f>IF(revenueReduction&gt;0.3,MAX(IF($B2338="Non - avec lien de dépendance",MIN(1129,H2338,$C2338)*overallRate,MIN(1129,H2338)*overallRate),ROUND(MAX(IF($B2338="Non - avec lien de dépendance",0,MIN((0.75*H2338),847)),MIN(H2338,(0.75*$C2338),847)),2)),IF($B2338="Non - avec lien de dépendance",MIN(1129,H2338,$C2338)*overallRate,MIN(1129,H2338)*overallRate))</f>
        <v>#VALUE!</v>
      </c>
      <c r="S2338" s="110" t="e">
        <f>IF(revenueReduction&gt;0.3,MAX(IF($B2338="Non - avec lien de dépendance",MIN(1129,I2338,$C2338)*overallRate,MIN(1129,I2338)*overallRate),ROUND(MAX(IF($B2338="Non - avec lien de dépendance",0,MIN((0.75*I2338),847)),MIN(I2338,(0.75*$C2338),847)),2)),IF($B2338="Non - avec lien de dépendance",MIN(1129,I2338,$C2338)*overallRate,MIN(1129,I2338)*overallRate))</f>
        <v>#VALUE!</v>
      </c>
      <c r="T2338" s="110" t="e">
        <f>IF(revenueReduction&gt;0.3,MAX(IF($B2338="Non - avec lien de dépendance",MIN(1129,J2338,$C2338)*overallRate,MIN(1129,J2338)*overallRate),ROUND(MAX(IF($B2338="Non - avec lien de dépendance",0,MIN((0.75*J2338),847)),MIN(J2338,(0.75*$C2338),847)),2)),IF($B2338="Non - avec lien de dépendance",MIN(1129,J2338,$C2338)*overallRate,MIN(1129,J2338)*overallRate))</f>
        <v>#VALUE!</v>
      </c>
      <c r="U2338" s="110" t="e">
        <f>IF(revenueReduction&gt;0.3,MAX(IF($B2338="Non - avec lien de dépendance",MIN(1129,K2338,$C2338)*overallRate,MIN(1129,K2338)*overallRate),ROUND(MAX(IF($B2338="Non - avec lien de dépendance",0,MIN((0.75*K2338),847)),MIN(K2338,(0.75*$C2338),847)),2)),IF($B2338="Non - avec lien de dépendance",MIN(1129,K2338,$C2338)*overallRate,MIN(1129,K2338)*overallRate))</f>
        <v>#VALUE!</v>
      </c>
    </row>
    <row r="2339" spans="12:21" x14ac:dyDescent="0.5">
      <c r="L2339" s="56" t="str">
        <f>IF(ISTEXT(overallRate),"Effectuez l’étape 1",IF(OR(COUNT($C2339,H2339)&lt;&gt;2,overallRate=0),0,IF(D2339="Oui",ROUND(MAX(IF($B2339="Non - avec lien de dépendance",0,MIN((0.75*H2339),847)),MIN(H2339,(0.75*$C2339),847)),2),R2339)))</f>
        <v>Effectuez l’étape 1</v>
      </c>
      <c r="M2339" s="56" t="str">
        <f>IF(ISTEXT(overallRate),"Effectuez l’étape 1",IF(OR(COUNT($C2339,I2339)&lt;&gt;2,overallRate=0),0,IF(E2339="Yes",ROUND(MAX(IF($B2339="Non - avec lien de dépendance",0,MIN((0.75*I2339),847)),MIN(I2339,(0.75*$C2339),847)),2),S2339)))</f>
        <v>Effectuez l’étape 1</v>
      </c>
      <c r="N2339" s="56" t="str">
        <f>IF(ISTEXT(overallRate),"Effectuez l’étape 1",IF(OR(COUNT($C2339,J2339)&lt;&gt;2,overallRate=0),0,IF(F2339="Yes",ROUND(MAX(IF($B2339="Non - avec lien de dépendance",0,MIN((0.75*J2339),847)),MIN(J2339,(0.75*$C2339),847)),2),T2339)))</f>
        <v>Effectuez l’étape 1</v>
      </c>
      <c r="O2339" s="56" t="str">
        <f>IF(ISTEXT(overallRate),"Effectuez l’étape 1",IF(OR(COUNT($C2339,K2339)&lt;&gt;2,overallRate=0),0,IF(G2339="Yes",ROUND(MAX(IF($B2339="Non - avec lien de dépendance",0,MIN((0.75*K2339),847)),MIN(K2339,(0.75*$C2339),847)),2),U2339)))</f>
        <v>Effectuez l’étape 1</v>
      </c>
      <c r="P2339" s="3">
        <f t="shared" si="36"/>
        <v>0</v>
      </c>
      <c r="R2339" s="110" t="e">
        <f>IF(revenueReduction&gt;0.3,MAX(IF($B2339="Non - avec lien de dépendance",MIN(1129,H2339,$C2339)*overallRate,MIN(1129,H2339)*overallRate),ROUND(MAX(IF($B2339="Non - avec lien de dépendance",0,MIN((0.75*H2339),847)),MIN(H2339,(0.75*$C2339),847)),2)),IF($B2339="Non - avec lien de dépendance",MIN(1129,H2339,$C2339)*overallRate,MIN(1129,H2339)*overallRate))</f>
        <v>#VALUE!</v>
      </c>
      <c r="S2339" s="110" t="e">
        <f>IF(revenueReduction&gt;0.3,MAX(IF($B2339="Non - avec lien de dépendance",MIN(1129,I2339,$C2339)*overallRate,MIN(1129,I2339)*overallRate),ROUND(MAX(IF($B2339="Non - avec lien de dépendance",0,MIN((0.75*I2339),847)),MIN(I2339,(0.75*$C2339),847)),2)),IF($B2339="Non - avec lien de dépendance",MIN(1129,I2339,$C2339)*overallRate,MIN(1129,I2339)*overallRate))</f>
        <v>#VALUE!</v>
      </c>
      <c r="T2339" s="110" t="e">
        <f>IF(revenueReduction&gt;0.3,MAX(IF($B2339="Non - avec lien de dépendance",MIN(1129,J2339,$C2339)*overallRate,MIN(1129,J2339)*overallRate),ROUND(MAX(IF($B2339="Non - avec lien de dépendance",0,MIN((0.75*J2339),847)),MIN(J2339,(0.75*$C2339),847)),2)),IF($B2339="Non - avec lien de dépendance",MIN(1129,J2339,$C2339)*overallRate,MIN(1129,J2339)*overallRate))</f>
        <v>#VALUE!</v>
      </c>
      <c r="U2339" s="110" t="e">
        <f>IF(revenueReduction&gt;0.3,MAX(IF($B2339="Non - avec lien de dépendance",MIN(1129,K2339,$C2339)*overallRate,MIN(1129,K2339)*overallRate),ROUND(MAX(IF($B2339="Non - avec lien de dépendance",0,MIN((0.75*K2339),847)),MIN(K2339,(0.75*$C2339),847)),2)),IF($B2339="Non - avec lien de dépendance",MIN(1129,K2339,$C2339)*overallRate,MIN(1129,K2339)*overallRate))</f>
        <v>#VALUE!</v>
      </c>
    </row>
    <row r="2340" spans="12:21" x14ac:dyDescent="0.5">
      <c r="L2340" s="56" t="str">
        <f>IF(ISTEXT(overallRate),"Effectuez l’étape 1",IF(OR(COUNT($C2340,H2340)&lt;&gt;2,overallRate=0),0,IF(D2340="Oui",ROUND(MAX(IF($B2340="Non - avec lien de dépendance",0,MIN((0.75*H2340),847)),MIN(H2340,(0.75*$C2340),847)),2),R2340)))</f>
        <v>Effectuez l’étape 1</v>
      </c>
      <c r="M2340" s="56" t="str">
        <f>IF(ISTEXT(overallRate),"Effectuez l’étape 1",IF(OR(COUNT($C2340,I2340)&lt;&gt;2,overallRate=0),0,IF(E2340="Yes",ROUND(MAX(IF($B2340="Non - avec lien de dépendance",0,MIN((0.75*I2340),847)),MIN(I2340,(0.75*$C2340),847)),2),S2340)))</f>
        <v>Effectuez l’étape 1</v>
      </c>
      <c r="N2340" s="56" t="str">
        <f>IF(ISTEXT(overallRate),"Effectuez l’étape 1",IF(OR(COUNT($C2340,J2340)&lt;&gt;2,overallRate=0),0,IF(F2340="Yes",ROUND(MAX(IF($B2340="Non - avec lien de dépendance",0,MIN((0.75*J2340),847)),MIN(J2340,(0.75*$C2340),847)),2),T2340)))</f>
        <v>Effectuez l’étape 1</v>
      </c>
      <c r="O2340" s="56" t="str">
        <f>IF(ISTEXT(overallRate),"Effectuez l’étape 1",IF(OR(COUNT($C2340,K2340)&lt;&gt;2,overallRate=0),0,IF(G2340="Yes",ROUND(MAX(IF($B2340="Non - avec lien de dépendance",0,MIN((0.75*K2340),847)),MIN(K2340,(0.75*$C2340),847)),2),U2340)))</f>
        <v>Effectuez l’étape 1</v>
      </c>
      <c r="P2340" s="3">
        <f t="shared" si="36"/>
        <v>0</v>
      </c>
      <c r="R2340" s="110" t="e">
        <f>IF(revenueReduction&gt;0.3,MAX(IF($B2340="Non - avec lien de dépendance",MIN(1129,H2340,$C2340)*overallRate,MIN(1129,H2340)*overallRate),ROUND(MAX(IF($B2340="Non - avec lien de dépendance",0,MIN((0.75*H2340),847)),MIN(H2340,(0.75*$C2340),847)),2)),IF($B2340="Non - avec lien de dépendance",MIN(1129,H2340,$C2340)*overallRate,MIN(1129,H2340)*overallRate))</f>
        <v>#VALUE!</v>
      </c>
      <c r="S2340" s="110" t="e">
        <f>IF(revenueReduction&gt;0.3,MAX(IF($B2340="Non - avec lien de dépendance",MIN(1129,I2340,$C2340)*overallRate,MIN(1129,I2340)*overallRate),ROUND(MAX(IF($B2340="Non - avec lien de dépendance",0,MIN((0.75*I2340),847)),MIN(I2340,(0.75*$C2340),847)),2)),IF($B2340="Non - avec lien de dépendance",MIN(1129,I2340,$C2340)*overallRate,MIN(1129,I2340)*overallRate))</f>
        <v>#VALUE!</v>
      </c>
      <c r="T2340" s="110" t="e">
        <f>IF(revenueReduction&gt;0.3,MAX(IF($B2340="Non - avec lien de dépendance",MIN(1129,J2340,$C2340)*overallRate,MIN(1129,J2340)*overallRate),ROUND(MAX(IF($B2340="Non - avec lien de dépendance",0,MIN((0.75*J2340),847)),MIN(J2340,(0.75*$C2340),847)),2)),IF($B2340="Non - avec lien de dépendance",MIN(1129,J2340,$C2340)*overallRate,MIN(1129,J2340)*overallRate))</f>
        <v>#VALUE!</v>
      </c>
      <c r="U2340" s="110" t="e">
        <f>IF(revenueReduction&gt;0.3,MAX(IF($B2340="Non - avec lien de dépendance",MIN(1129,K2340,$C2340)*overallRate,MIN(1129,K2340)*overallRate),ROUND(MAX(IF($B2340="Non - avec lien de dépendance",0,MIN((0.75*K2340),847)),MIN(K2340,(0.75*$C2340),847)),2)),IF($B2340="Non - avec lien de dépendance",MIN(1129,K2340,$C2340)*overallRate,MIN(1129,K2340)*overallRate))</f>
        <v>#VALUE!</v>
      </c>
    </row>
    <row r="2341" spans="12:21" x14ac:dyDescent="0.5">
      <c r="L2341" s="56" t="str">
        <f>IF(ISTEXT(overallRate),"Effectuez l’étape 1",IF(OR(COUNT($C2341,H2341)&lt;&gt;2,overallRate=0),0,IF(D2341="Oui",ROUND(MAX(IF($B2341="Non - avec lien de dépendance",0,MIN((0.75*H2341),847)),MIN(H2341,(0.75*$C2341),847)),2),R2341)))</f>
        <v>Effectuez l’étape 1</v>
      </c>
      <c r="M2341" s="56" t="str">
        <f>IF(ISTEXT(overallRate),"Effectuez l’étape 1",IF(OR(COUNT($C2341,I2341)&lt;&gt;2,overallRate=0),0,IF(E2341="Yes",ROUND(MAX(IF($B2341="Non - avec lien de dépendance",0,MIN((0.75*I2341),847)),MIN(I2341,(0.75*$C2341),847)),2),S2341)))</f>
        <v>Effectuez l’étape 1</v>
      </c>
      <c r="N2341" s="56" t="str">
        <f>IF(ISTEXT(overallRate),"Effectuez l’étape 1",IF(OR(COUNT($C2341,J2341)&lt;&gt;2,overallRate=0),0,IF(F2341="Yes",ROUND(MAX(IF($B2341="Non - avec lien de dépendance",0,MIN((0.75*J2341),847)),MIN(J2341,(0.75*$C2341),847)),2),T2341)))</f>
        <v>Effectuez l’étape 1</v>
      </c>
      <c r="O2341" s="56" t="str">
        <f>IF(ISTEXT(overallRate),"Effectuez l’étape 1",IF(OR(COUNT($C2341,K2341)&lt;&gt;2,overallRate=0),0,IF(G2341="Yes",ROUND(MAX(IF($B2341="Non - avec lien de dépendance",0,MIN((0.75*K2341),847)),MIN(K2341,(0.75*$C2341),847)),2),U2341)))</f>
        <v>Effectuez l’étape 1</v>
      </c>
      <c r="P2341" s="3">
        <f t="shared" si="36"/>
        <v>0</v>
      </c>
      <c r="R2341" s="110" t="e">
        <f>IF(revenueReduction&gt;0.3,MAX(IF($B2341="Non - avec lien de dépendance",MIN(1129,H2341,$C2341)*overallRate,MIN(1129,H2341)*overallRate),ROUND(MAX(IF($B2341="Non - avec lien de dépendance",0,MIN((0.75*H2341),847)),MIN(H2341,(0.75*$C2341),847)),2)),IF($B2341="Non - avec lien de dépendance",MIN(1129,H2341,$C2341)*overallRate,MIN(1129,H2341)*overallRate))</f>
        <v>#VALUE!</v>
      </c>
      <c r="S2341" s="110" t="e">
        <f>IF(revenueReduction&gt;0.3,MAX(IF($B2341="Non - avec lien de dépendance",MIN(1129,I2341,$C2341)*overallRate,MIN(1129,I2341)*overallRate),ROUND(MAX(IF($B2341="Non - avec lien de dépendance",0,MIN((0.75*I2341),847)),MIN(I2341,(0.75*$C2341),847)),2)),IF($B2341="Non - avec lien de dépendance",MIN(1129,I2341,$C2341)*overallRate,MIN(1129,I2341)*overallRate))</f>
        <v>#VALUE!</v>
      </c>
      <c r="T2341" s="110" t="e">
        <f>IF(revenueReduction&gt;0.3,MAX(IF($B2341="Non - avec lien de dépendance",MIN(1129,J2341,$C2341)*overallRate,MIN(1129,J2341)*overallRate),ROUND(MAX(IF($B2341="Non - avec lien de dépendance",0,MIN((0.75*J2341),847)),MIN(J2341,(0.75*$C2341),847)),2)),IF($B2341="Non - avec lien de dépendance",MIN(1129,J2341,$C2341)*overallRate,MIN(1129,J2341)*overallRate))</f>
        <v>#VALUE!</v>
      </c>
      <c r="U2341" s="110" t="e">
        <f>IF(revenueReduction&gt;0.3,MAX(IF($B2341="Non - avec lien de dépendance",MIN(1129,K2341,$C2341)*overallRate,MIN(1129,K2341)*overallRate),ROUND(MAX(IF($B2341="Non - avec lien de dépendance",0,MIN((0.75*K2341),847)),MIN(K2341,(0.75*$C2341),847)),2)),IF($B2341="Non - avec lien de dépendance",MIN(1129,K2341,$C2341)*overallRate,MIN(1129,K2341)*overallRate))</f>
        <v>#VALUE!</v>
      </c>
    </row>
    <row r="2342" spans="12:21" x14ac:dyDescent="0.5">
      <c r="L2342" s="56" t="str">
        <f>IF(ISTEXT(overallRate),"Effectuez l’étape 1",IF(OR(COUNT($C2342,H2342)&lt;&gt;2,overallRate=0),0,IF(D2342="Oui",ROUND(MAX(IF($B2342="Non - avec lien de dépendance",0,MIN((0.75*H2342),847)),MIN(H2342,(0.75*$C2342),847)),2),R2342)))</f>
        <v>Effectuez l’étape 1</v>
      </c>
      <c r="M2342" s="56" t="str">
        <f>IF(ISTEXT(overallRate),"Effectuez l’étape 1",IF(OR(COUNT($C2342,I2342)&lt;&gt;2,overallRate=0),0,IF(E2342="Yes",ROUND(MAX(IF($B2342="Non - avec lien de dépendance",0,MIN((0.75*I2342),847)),MIN(I2342,(0.75*$C2342),847)),2),S2342)))</f>
        <v>Effectuez l’étape 1</v>
      </c>
      <c r="N2342" s="56" t="str">
        <f>IF(ISTEXT(overallRate),"Effectuez l’étape 1",IF(OR(COUNT($C2342,J2342)&lt;&gt;2,overallRate=0),0,IF(F2342="Yes",ROUND(MAX(IF($B2342="Non - avec lien de dépendance",0,MIN((0.75*J2342),847)),MIN(J2342,(0.75*$C2342),847)),2),T2342)))</f>
        <v>Effectuez l’étape 1</v>
      </c>
      <c r="O2342" s="56" t="str">
        <f>IF(ISTEXT(overallRate),"Effectuez l’étape 1",IF(OR(COUNT($C2342,K2342)&lt;&gt;2,overallRate=0),0,IF(G2342="Yes",ROUND(MAX(IF($B2342="Non - avec lien de dépendance",0,MIN((0.75*K2342),847)),MIN(K2342,(0.75*$C2342),847)),2),U2342)))</f>
        <v>Effectuez l’étape 1</v>
      </c>
      <c r="P2342" s="3">
        <f t="shared" si="36"/>
        <v>0</v>
      </c>
      <c r="R2342" s="110" t="e">
        <f>IF(revenueReduction&gt;0.3,MAX(IF($B2342="Non - avec lien de dépendance",MIN(1129,H2342,$C2342)*overallRate,MIN(1129,H2342)*overallRate),ROUND(MAX(IF($B2342="Non - avec lien de dépendance",0,MIN((0.75*H2342),847)),MIN(H2342,(0.75*$C2342),847)),2)),IF($B2342="Non - avec lien de dépendance",MIN(1129,H2342,$C2342)*overallRate,MIN(1129,H2342)*overallRate))</f>
        <v>#VALUE!</v>
      </c>
      <c r="S2342" s="110" t="e">
        <f>IF(revenueReduction&gt;0.3,MAX(IF($B2342="Non - avec lien de dépendance",MIN(1129,I2342,$C2342)*overallRate,MIN(1129,I2342)*overallRate),ROUND(MAX(IF($B2342="Non - avec lien de dépendance",0,MIN((0.75*I2342),847)),MIN(I2342,(0.75*$C2342),847)),2)),IF($B2342="Non - avec lien de dépendance",MIN(1129,I2342,$C2342)*overallRate,MIN(1129,I2342)*overallRate))</f>
        <v>#VALUE!</v>
      </c>
      <c r="T2342" s="110" t="e">
        <f>IF(revenueReduction&gt;0.3,MAX(IF($B2342="Non - avec lien de dépendance",MIN(1129,J2342,$C2342)*overallRate,MIN(1129,J2342)*overallRate),ROUND(MAX(IF($B2342="Non - avec lien de dépendance",0,MIN((0.75*J2342),847)),MIN(J2342,(0.75*$C2342),847)),2)),IF($B2342="Non - avec lien de dépendance",MIN(1129,J2342,$C2342)*overallRate,MIN(1129,J2342)*overallRate))</f>
        <v>#VALUE!</v>
      </c>
      <c r="U2342" s="110" t="e">
        <f>IF(revenueReduction&gt;0.3,MAX(IF($B2342="Non - avec lien de dépendance",MIN(1129,K2342,$C2342)*overallRate,MIN(1129,K2342)*overallRate),ROUND(MAX(IF($B2342="Non - avec lien de dépendance",0,MIN((0.75*K2342),847)),MIN(K2342,(0.75*$C2342),847)),2)),IF($B2342="Non - avec lien de dépendance",MIN(1129,K2342,$C2342)*overallRate,MIN(1129,K2342)*overallRate))</f>
        <v>#VALUE!</v>
      </c>
    </row>
    <row r="2343" spans="12:21" x14ac:dyDescent="0.5">
      <c r="L2343" s="56" t="str">
        <f>IF(ISTEXT(overallRate),"Effectuez l’étape 1",IF(OR(COUNT($C2343,H2343)&lt;&gt;2,overallRate=0),0,IF(D2343="Oui",ROUND(MAX(IF($B2343="Non - avec lien de dépendance",0,MIN((0.75*H2343),847)),MIN(H2343,(0.75*$C2343),847)),2),R2343)))</f>
        <v>Effectuez l’étape 1</v>
      </c>
      <c r="M2343" s="56" t="str">
        <f>IF(ISTEXT(overallRate),"Effectuez l’étape 1",IF(OR(COUNT($C2343,I2343)&lt;&gt;2,overallRate=0),0,IF(E2343="Yes",ROUND(MAX(IF($B2343="Non - avec lien de dépendance",0,MIN((0.75*I2343),847)),MIN(I2343,(0.75*$C2343),847)),2),S2343)))</f>
        <v>Effectuez l’étape 1</v>
      </c>
      <c r="N2343" s="56" t="str">
        <f>IF(ISTEXT(overallRate),"Effectuez l’étape 1",IF(OR(COUNT($C2343,J2343)&lt;&gt;2,overallRate=0),0,IF(F2343="Yes",ROUND(MAX(IF($B2343="Non - avec lien de dépendance",0,MIN((0.75*J2343),847)),MIN(J2343,(0.75*$C2343),847)),2),T2343)))</f>
        <v>Effectuez l’étape 1</v>
      </c>
      <c r="O2343" s="56" t="str">
        <f>IF(ISTEXT(overallRate),"Effectuez l’étape 1",IF(OR(COUNT($C2343,K2343)&lt;&gt;2,overallRate=0),0,IF(G2343="Yes",ROUND(MAX(IF($B2343="Non - avec lien de dépendance",0,MIN((0.75*K2343),847)),MIN(K2343,(0.75*$C2343),847)),2),U2343)))</f>
        <v>Effectuez l’étape 1</v>
      </c>
      <c r="P2343" s="3">
        <f t="shared" si="36"/>
        <v>0</v>
      </c>
      <c r="R2343" s="110" t="e">
        <f>IF(revenueReduction&gt;0.3,MAX(IF($B2343="Non - avec lien de dépendance",MIN(1129,H2343,$C2343)*overallRate,MIN(1129,H2343)*overallRate),ROUND(MAX(IF($B2343="Non - avec lien de dépendance",0,MIN((0.75*H2343),847)),MIN(H2343,(0.75*$C2343),847)),2)),IF($B2343="Non - avec lien de dépendance",MIN(1129,H2343,$C2343)*overallRate,MIN(1129,H2343)*overallRate))</f>
        <v>#VALUE!</v>
      </c>
      <c r="S2343" s="110" t="e">
        <f>IF(revenueReduction&gt;0.3,MAX(IF($B2343="Non - avec lien de dépendance",MIN(1129,I2343,$C2343)*overallRate,MIN(1129,I2343)*overallRate),ROUND(MAX(IF($B2343="Non - avec lien de dépendance",0,MIN((0.75*I2343),847)),MIN(I2343,(0.75*$C2343),847)),2)),IF($B2343="Non - avec lien de dépendance",MIN(1129,I2343,$C2343)*overallRate,MIN(1129,I2343)*overallRate))</f>
        <v>#VALUE!</v>
      </c>
      <c r="T2343" s="110" t="e">
        <f>IF(revenueReduction&gt;0.3,MAX(IF($B2343="Non - avec lien de dépendance",MIN(1129,J2343,$C2343)*overallRate,MIN(1129,J2343)*overallRate),ROUND(MAX(IF($B2343="Non - avec lien de dépendance",0,MIN((0.75*J2343),847)),MIN(J2343,(0.75*$C2343),847)),2)),IF($B2343="Non - avec lien de dépendance",MIN(1129,J2343,$C2343)*overallRate,MIN(1129,J2343)*overallRate))</f>
        <v>#VALUE!</v>
      </c>
      <c r="U2343" s="110" t="e">
        <f>IF(revenueReduction&gt;0.3,MAX(IF($B2343="Non - avec lien de dépendance",MIN(1129,K2343,$C2343)*overallRate,MIN(1129,K2343)*overallRate),ROUND(MAX(IF($B2343="Non - avec lien de dépendance",0,MIN((0.75*K2343),847)),MIN(K2343,(0.75*$C2343),847)),2)),IF($B2343="Non - avec lien de dépendance",MIN(1129,K2343,$C2343)*overallRate,MIN(1129,K2343)*overallRate))</f>
        <v>#VALUE!</v>
      </c>
    </row>
    <row r="2344" spans="12:21" x14ac:dyDescent="0.5">
      <c r="L2344" s="56" t="str">
        <f>IF(ISTEXT(overallRate),"Effectuez l’étape 1",IF(OR(COUNT($C2344,H2344)&lt;&gt;2,overallRate=0),0,IF(D2344="Oui",ROUND(MAX(IF($B2344="Non - avec lien de dépendance",0,MIN((0.75*H2344),847)),MIN(H2344,(0.75*$C2344),847)),2),R2344)))</f>
        <v>Effectuez l’étape 1</v>
      </c>
      <c r="M2344" s="56" t="str">
        <f>IF(ISTEXT(overallRate),"Effectuez l’étape 1",IF(OR(COUNT($C2344,I2344)&lt;&gt;2,overallRate=0),0,IF(E2344="Yes",ROUND(MAX(IF($B2344="Non - avec lien de dépendance",0,MIN((0.75*I2344),847)),MIN(I2344,(0.75*$C2344),847)),2),S2344)))</f>
        <v>Effectuez l’étape 1</v>
      </c>
      <c r="N2344" s="56" t="str">
        <f>IF(ISTEXT(overallRate),"Effectuez l’étape 1",IF(OR(COUNT($C2344,J2344)&lt;&gt;2,overallRate=0),0,IF(F2344="Yes",ROUND(MAX(IF($B2344="Non - avec lien de dépendance",0,MIN((0.75*J2344),847)),MIN(J2344,(0.75*$C2344),847)),2),T2344)))</f>
        <v>Effectuez l’étape 1</v>
      </c>
      <c r="O2344" s="56" t="str">
        <f>IF(ISTEXT(overallRate),"Effectuez l’étape 1",IF(OR(COUNT($C2344,K2344)&lt;&gt;2,overallRate=0),0,IF(G2344="Yes",ROUND(MAX(IF($B2344="Non - avec lien de dépendance",0,MIN((0.75*K2344),847)),MIN(K2344,(0.75*$C2344),847)),2),U2344)))</f>
        <v>Effectuez l’étape 1</v>
      </c>
      <c r="P2344" s="3">
        <f t="shared" si="36"/>
        <v>0</v>
      </c>
      <c r="R2344" s="110" t="e">
        <f>IF(revenueReduction&gt;0.3,MAX(IF($B2344="Non - avec lien de dépendance",MIN(1129,H2344,$C2344)*overallRate,MIN(1129,H2344)*overallRate),ROUND(MAX(IF($B2344="Non - avec lien de dépendance",0,MIN((0.75*H2344),847)),MIN(H2344,(0.75*$C2344),847)),2)),IF($B2344="Non - avec lien de dépendance",MIN(1129,H2344,$C2344)*overallRate,MIN(1129,H2344)*overallRate))</f>
        <v>#VALUE!</v>
      </c>
      <c r="S2344" s="110" t="e">
        <f>IF(revenueReduction&gt;0.3,MAX(IF($B2344="Non - avec lien de dépendance",MIN(1129,I2344,$C2344)*overallRate,MIN(1129,I2344)*overallRate),ROUND(MAX(IF($B2344="Non - avec lien de dépendance",0,MIN((0.75*I2344),847)),MIN(I2344,(0.75*$C2344),847)),2)),IF($B2344="Non - avec lien de dépendance",MIN(1129,I2344,$C2344)*overallRate,MIN(1129,I2344)*overallRate))</f>
        <v>#VALUE!</v>
      </c>
      <c r="T2344" s="110" t="e">
        <f>IF(revenueReduction&gt;0.3,MAX(IF($B2344="Non - avec lien de dépendance",MIN(1129,J2344,$C2344)*overallRate,MIN(1129,J2344)*overallRate),ROUND(MAX(IF($B2344="Non - avec lien de dépendance",0,MIN((0.75*J2344),847)),MIN(J2344,(0.75*$C2344),847)),2)),IF($B2344="Non - avec lien de dépendance",MIN(1129,J2344,$C2344)*overallRate,MIN(1129,J2344)*overallRate))</f>
        <v>#VALUE!</v>
      </c>
      <c r="U2344" s="110" t="e">
        <f>IF(revenueReduction&gt;0.3,MAX(IF($B2344="Non - avec lien de dépendance",MIN(1129,K2344,$C2344)*overallRate,MIN(1129,K2344)*overallRate),ROUND(MAX(IF($B2344="Non - avec lien de dépendance",0,MIN((0.75*K2344),847)),MIN(K2344,(0.75*$C2344),847)),2)),IF($B2344="Non - avec lien de dépendance",MIN(1129,K2344,$C2344)*overallRate,MIN(1129,K2344)*overallRate))</f>
        <v>#VALUE!</v>
      </c>
    </row>
    <row r="2345" spans="12:21" x14ac:dyDescent="0.5">
      <c r="L2345" s="56" t="str">
        <f>IF(ISTEXT(overallRate),"Effectuez l’étape 1",IF(OR(COUNT($C2345,H2345)&lt;&gt;2,overallRate=0),0,IF(D2345="Oui",ROUND(MAX(IF($B2345="Non - avec lien de dépendance",0,MIN((0.75*H2345),847)),MIN(H2345,(0.75*$C2345),847)),2),R2345)))</f>
        <v>Effectuez l’étape 1</v>
      </c>
      <c r="M2345" s="56" t="str">
        <f>IF(ISTEXT(overallRate),"Effectuez l’étape 1",IF(OR(COUNT($C2345,I2345)&lt;&gt;2,overallRate=0),0,IF(E2345="Yes",ROUND(MAX(IF($B2345="Non - avec lien de dépendance",0,MIN((0.75*I2345),847)),MIN(I2345,(0.75*$C2345),847)),2),S2345)))</f>
        <v>Effectuez l’étape 1</v>
      </c>
      <c r="N2345" s="56" t="str">
        <f>IF(ISTEXT(overallRate),"Effectuez l’étape 1",IF(OR(COUNT($C2345,J2345)&lt;&gt;2,overallRate=0),0,IF(F2345="Yes",ROUND(MAX(IF($B2345="Non - avec lien de dépendance",0,MIN((0.75*J2345),847)),MIN(J2345,(0.75*$C2345),847)),2),T2345)))</f>
        <v>Effectuez l’étape 1</v>
      </c>
      <c r="O2345" s="56" t="str">
        <f>IF(ISTEXT(overallRate),"Effectuez l’étape 1",IF(OR(COUNT($C2345,K2345)&lt;&gt;2,overallRate=0),0,IF(G2345="Yes",ROUND(MAX(IF($B2345="Non - avec lien de dépendance",0,MIN((0.75*K2345),847)),MIN(K2345,(0.75*$C2345),847)),2),U2345)))</f>
        <v>Effectuez l’étape 1</v>
      </c>
      <c r="P2345" s="3">
        <f t="shared" si="36"/>
        <v>0</v>
      </c>
      <c r="R2345" s="110" t="e">
        <f>IF(revenueReduction&gt;0.3,MAX(IF($B2345="Non - avec lien de dépendance",MIN(1129,H2345,$C2345)*overallRate,MIN(1129,H2345)*overallRate),ROUND(MAX(IF($B2345="Non - avec lien de dépendance",0,MIN((0.75*H2345),847)),MIN(H2345,(0.75*$C2345),847)),2)),IF($B2345="Non - avec lien de dépendance",MIN(1129,H2345,$C2345)*overallRate,MIN(1129,H2345)*overallRate))</f>
        <v>#VALUE!</v>
      </c>
      <c r="S2345" s="110" t="e">
        <f>IF(revenueReduction&gt;0.3,MAX(IF($B2345="Non - avec lien de dépendance",MIN(1129,I2345,$C2345)*overallRate,MIN(1129,I2345)*overallRate),ROUND(MAX(IF($B2345="Non - avec lien de dépendance",0,MIN((0.75*I2345),847)),MIN(I2345,(0.75*$C2345),847)),2)),IF($B2345="Non - avec lien de dépendance",MIN(1129,I2345,$C2345)*overallRate,MIN(1129,I2345)*overallRate))</f>
        <v>#VALUE!</v>
      </c>
      <c r="T2345" s="110" t="e">
        <f>IF(revenueReduction&gt;0.3,MAX(IF($B2345="Non - avec lien de dépendance",MIN(1129,J2345,$C2345)*overallRate,MIN(1129,J2345)*overallRate),ROUND(MAX(IF($B2345="Non - avec lien de dépendance",0,MIN((0.75*J2345),847)),MIN(J2345,(0.75*$C2345),847)),2)),IF($B2345="Non - avec lien de dépendance",MIN(1129,J2345,$C2345)*overallRate,MIN(1129,J2345)*overallRate))</f>
        <v>#VALUE!</v>
      </c>
      <c r="U2345" s="110" t="e">
        <f>IF(revenueReduction&gt;0.3,MAX(IF($B2345="Non - avec lien de dépendance",MIN(1129,K2345,$C2345)*overallRate,MIN(1129,K2345)*overallRate),ROUND(MAX(IF($B2345="Non - avec lien de dépendance",0,MIN((0.75*K2345),847)),MIN(K2345,(0.75*$C2345),847)),2)),IF($B2345="Non - avec lien de dépendance",MIN(1129,K2345,$C2345)*overallRate,MIN(1129,K2345)*overallRate))</f>
        <v>#VALUE!</v>
      </c>
    </row>
    <row r="2346" spans="12:21" x14ac:dyDescent="0.5">
      <c r="L2346" s="56" t="str">
        <f>IF(ISTEXT(overallRate),"Effectuez l’étape 1",IF(OR(COUNT($C2346,H2346)&lt;&gt;2,overallRate=0),0,IF(D2346="Oui",ROUND(MAX(IF($B2346="Non - avec lien de dépendance",0,MIN((0.75*H2346),847)),MIN(H2346,(0.75*$C2346),847)),2),R2346)))</f>
        <v>Effectuez l’étape 1</v>
      </c>
      <c r="M2346" s="56" t="str">
        <f>IF(ISTEXT(overallRate),"Effectuez l’étape 1",IF(OR(COUNT($C2346,I2346)&lt;&gt;2,overallRate=0),0,IF(E2346="Yes",ROUND(MAX(IF($B2346="Non - avec lien de dépendance",0,MIN((0.75*I2346),847)),MIN(I2346,(0.75*$C2346),847)),2),S2346)))</f>
        <v>Effectuez l’étape 1</v>
      </c>
      <c r="N2346" s="56" t="str">
        <f>IF(ISTEXT(overallRate),"Effectuez l’étape 1",IF(OR(COUNT($C2346,J2346)&lt;&gt;2,overallRate=0),0,IF(F2346="Yes",ROUND(MAX(IF($B2346="Non - avec lien de dépendance",0,MIN((0.75*J2346),847)),MIN(J2346,(0.75*$C2346),847)),2),T2346)))</f>
        <v>Effectuez l’étape 1</v>
      </c>
      <c r="O2346" s="56" t="str">
        <f>IF(ISTEXT(overallRate),"Effectuez l’étape 1",IF(OR(COUNT($C2346,K2346)&lt;&gt;2,overallRate=0),0,IF(G2346="Yes",ROUND(MAX(IF($B2346="Non - avec lien de dépendance",0,MIN((0.75*K2346),847)),MIN(K2346,(0.75*$C2346),847)),2),U2346)))</f>
        <v>Effectuez l’étape 1</v>
      </c>
      <c r="P2346" s="3">
        <f t="shared" si="36"/>
        <v>0</v>
      </c>
      <c r="R2346" s="110" t="e">
        <f>IF(revenueReduction&gt;0.3,MAX(IF($B2346="Non - avec lien de dépendance",MIN(1129,H2346,$C2346)*overallRate,MIN(1129,H2346)*overallRate),ROUND(MAX(IF($B2346="Non - avec lien de dépendance",0,MIN((0.75*H2346),847)),MIN(H2346,(0.75*$C2346),847)),2)),IF($B2346="Non - avec lien de dépendance",MIN(1129,H2346,$C2346)*overallRate,MIN(1129,H2346)*overallRate))</f>
        <v>#VALUE!</v>
      </c>
      <c r="S2346" s="110" t="e">
        <f>IF(revenueReduction&gt;0.3,MAX(IF($B2346="Non - avec lien de dépendance",MIN(1129,I2346,$C2346)*overallRate,MIN(1129,I2346)*overallRate),ROUND(MAX(IF($B2346="Non - avec lien de dépendance",0,MIN((0.75*I2346),847)),MIN(I2346,(0.75*$C2346),847)),2)),IF($B2346="Non - avec lien de dépendance",MIN(1129,I2346,$C2346)*overallRate,MIN(1129,I2346)*overallRate))</f>
        <v>#VALUE!</v>
      </c>
      <c r="T2346" s="110" t="e">
        <f>IF(revenueReduction&gt;0.3,MAX(IF($B2346="Non - avec lien de dépendance",MIN(1129,J2346,$C2346)*overallRate,MIN(1129,J2346)*overallRate),ROUND(MAX(IF($B2346="Non - avec lien de dépendance",0,MIN((0.75*J2346),847)),MIN(J2346,(0.75*$C2346),847)),2)),IF($B2346="Non - avec lien de dépendance",MIN(1129,J2346,$C2346)*overallRate,MIN(1129,J2346)*overallRate))</f>
        <v>#VALUE!</v>
      </c>
      <c r="U2346" s="110" t="e">
        <f>IF(revenueReduction&gt;0.3,MAX(IF($B2346="Non - avec lien de dépendance",MIN(1129,K2346,$C2346)*overallRate,MIN(1129,K2346)*overallRate),ROUND(MAX(IF($B2346="Non - avec lien de dépendance",0,MIN((0.75*K2346),847)),MIN(K2346,(0.75*$C2346),847)),2)),IF($B2346="Non - avec lien de dépendance",MIN(1129,K2346,$C2346)*overallRate,MIN(1129,K2346)*overallRate))</f>
        <v>#VALUE!</v>
      </c>
    </row>
    <row r="2347" spans="12:21" x14ac:dyDescent="0.5">
      <c r="L2347" s="56" t="str">
        <f>IF(ISTEXT(overallRate),"Effectuez l’étape 1",IF(OR(COUNT($C2347,H2347)&lt;&gt;2,overallRate=0),0,IF(D2347="Oui",ROUND(MAX(IF($B2347="Non - avec lien de dépendance",0,MIN((0.75*H2347),847)),MIN(H2347,(0.75*$C2347),847)),2),R2347)))</f>
        <v>Effectuez l’étape 1</v>
      </c>
      <c r="M2347" s="56" t="str">
        <f>IF(ISTEXT(overallRate),"Effectuez l’étape 1",IF(OR(COUNT($C2347,I2347)&lt;&gt;2,overallRate=0),0,IF(E2347="Yes",ROUND(MAX(IF($B2347="Non - avec lien de dépendance",0,MIN((0.75*I2347),847)),MIN(I2347,(0.75*$C2347),847)),2),S2347)))</f>
        <v>Effectuez l’étape 1</v>
      </c>
      <c r="N2347" s="56" t="str">
        <f>IF(ISTEXT(overallRate),"Effectuez l’étape 1",IF(OR(COUNT($C2347,J2347)&lt;&gt;2,overallRate=0),0,IF(F2347="Yes",ROUND(MAX(IF($B2347="Non - avec lien de dépendance",0,MIN((0.75*J2347),847)),MIN(J2347,(0.75*$C2347),847)),2),T2347)))</f>
        <v>Effectuez l’étape 1</v>
      </c>
      <c r="O2347" s="56" t="str">
        <f>IF(ISTEXT(overallRate),"Effectuez l’étape 1",IF(OR(COUNT($C2347,K2347)&lt;&gt;2,overallRate=0),0,IF(G2347="Yes",ROUND(MAX(IF($B2347="Non - avec lien de dépendance",0,MIN((0.75*K2347),847)),MIN(K2347,(0.75*$C2347),847)),2),U2347)))</f>
        <v>Effectuez l’étape 1</v>
      </c>
      <c r="P2347" s="3">
        <f t="shared" si="36"/>
        <v>0</v>
      </c>
      <c r="R2347" s="110" t="e">
        <f>IF(revenueReduction&gt;0.3,MAX(IF($B2347="Non - avec lien de dépendance",MIN(1129,H2347,$C2347)*overallRate,MIN(1129,H2347)*overallRate),ROUND(MAX(IF($B2347="Non - avec lien de dépendance",0,MIN((0.75*H2347),847)),MIN(H2347,(0.75*$C2347),847)),2)),IF($B2347="Non - avec lien de dépendance",MIN(1129,H2347,$C2347)*overallRate,MIN(1129,H2347)*overallRate))</f>
        <v>#VALUE!</v>
      </c>
      <c r="S2347" s="110" t="e">
        <f>IF(revenueReduction&gt;0.3,MAX(IF($B2347="Non - avec lien de dépendance",MIN(1129,I2347,$C2347)*overallRate,MIN(1129,I2347)*overallRate),ROUND(MAX(IF($B2347="Non - avec lien de dépendance",0,MIN((0.75*I2347),847)),MIN(I2347,(0.75*$C2347),847)),2)),IF($B2347="Non - avec lien de dépendance",MIN(1129,I2347,$C2347)*overallRate,MIN(1129,I2347)*overallRate))</f>
        <v>#VALUE!</v>
      </c>
      <c r="T2347" s="110" t="e">
        <f>IF(revenueReduction&gt;0.3,MAX(IF($B2347="Non - avec lien de dépendance",MIN(1129,J2347,$C2347)*overallRate,MIN(1129,J2347)*overallRate),ROUND(MAX(IF($B2347="Non - avec lien de dépendance",0,MIN((0.75*J2347),847)),MIN(J2347,(0.75*$C2347),847)),2)),IF($B2347="Non - avec lien de dépendance",MIN(1129,J2347,$C2347)*overallRate,MIN(1129,J2347)*overallRate))</f>
        <v>#VALUE!</v>
      </c>
      <c r="U2347" s="110" t="e">
        <f>IF(revenueReduction&gt;0.3,MAX(IF($B2347="Non - avec lien de dépendance",MIN(1129,K2347,$C2347)*overallRate,MIN(1129,K2347)*overallRate),ROUND(MAX(IF($B2347="Non - avec lien de dépendance",0,MIN((0.75*K2347),847)),MIN(K2347,(0.75*$C2347),847)),2)),IF($B2347="Non - avec lien de dépendance",MIN(1129,K2347,$C2347)*overallRate,MIN(1129,K2347)*overallRate))</f>
        <v>#VALUE!</v>
      </c>
    </row>
    <row r="2348" spans="12:21" x14ac:dyDescent="0.5">
      <c r="L2348" s="56" t="str">
        <f>IF(ISTEXT(overallRate),"Effectuez l’étape 1",IF(OR(COUNT($C2348,H2348)&lt;&gt;2,overallRate=0),0,IF(D2348="Oui",ROUND(MAX(IF($B2348="Non - avec lien de dépendance",0,MIN((0.75*H2348),847)),MIN(H2348,(0.75*$C2348),847)),2),R2348)))</f>
        <v>Effectuez l’étape 1</v>
      </c>
      <c r="M2348" s="56" t="str">
        <f>IF(ISTEXT(overallRate),"Effectuez l’étape 1",IF(OR(COUNT($C2348,I2348)&lt;&gt;2,overallRate=0),0,IF(E2348="Yes",ROUND(MAX(IF($B2348="Non - avec lien de dépendance",0,MIN((0.75*I2348),847)),MIN(I2348,(0.75*$C2348),847)),2),S2348)))</f>
        <v>Effectuez l’étape 1</v>
      </c>
      <c r="N2348" s="56" t="str">
        <f>IF(ISTEXT(overallRate),"Effectuez l’étape 1",IF(OR(COUNT($C2348,J2348)&lt;&gt;2,overallRate=0),0,IF(F2348="Yes",ROUND(MAX(IF($B2348="Non - avec lien de dépendance",0,MIN((0.75*J2348),847)),MIN(J2348,(0.75*$C2348),847)),2),T2348)))</f>
        <v>Effectuez l’étape 1</v>
      </c>
      <c r="O2348" s="56" t="str">
        <f>IF(ISTEXT(overallRate),"Effectuez l’étape 1",IF(OR(COUNT($C2348,K2348)&lt;&gt;2,overallRate=0),0,IF(G2348="Yes",ROUND(MAX(IF($B2348="Non - avec lien de dépendance",0,MIN((0.75*K2348),847)),MIN(K2348,(0.75*$C2348),847)),2),U2348)))</f>
        <v>Effectuez l’étape 1</v>
      </c>
      <c r="P2348" s="3">
        <f t="shared" si="36"/>
        <v>0</v>
      </c>
      <c r="R2348" s="110" t="e">
        <f>IF(revenueReduction&gt;0.3,MAX(IF($B2348="Non - avec lien de dépendance",MIN(1129,H2348,$C2348)*overallRate,MIN(1129,H2348)*overallRate),ROUND(MAX(IF($B2348="Non - avec lien de dépendance",0,MIN((0.75*H2348),847)),MIN(H2348,(0.75*$C2348),847)),2)),IF($B2348="Non - avec lien de dépendance",MIN(1129,H2348,$C2348)*overallRate,MIN(1129,H2348)*overallRate))</f>
        <v>#VALUE!</v>
      </c>
      <c r="S2348" s="110" t="e">
        <f>IF(revenueReduction&gt;0.3,MAX(IF($B2348="Non - avec lien de dépendance",MIN(1129,I2348,$C2348)*overallRate,MIN(1129,I2348)*overallRate),ROUND(MAX(IF($B2348="Non - avec lien de dépendance",0,MIN((0.75*I2348),847)),MIN(I2348,(0.75*$C2348),847)),2)),IF($B2348="Non - avec lien de dépendance",MIN(1129,I2348,$C2348)*overallRate,MIN(1129,I2348)*overallRate))</f>
        <v>#VALUE!</v>
      </c>
      <c r="T2348" s="110" t="e">
        <f>IF(revenueReduction&gt;0.3,MAX(IF($B2348="Non - avec lien de dépendance",MIN(1129,J2348,$C2348)*overallRate,MIN(1129,J2348)*overallRate),ROUND(MAX(IF($B2348="Non - avec lien de dépendance",0,MIN((0.75*J2348),847)),MIN(J2348,(0.75*$C2348),847)),2)),IF($B2348="Non - avec lien de dépendance",MIN(1129,J2348,$C2348)*overallRate,MIN(1129,J2348)*overallRate))</f>
        <v>#VALUE!</v>
      </c>
      <c r="U2348" s="110" t="e">
        <f>IF(revenueReduction&gt;0.3,MAX(IF($B2348="Non - avec lien de dépendance",MIN(1129,K2348,$C2348)*overallRate,MIN(1129,K2348)*overallRate),ROUND(MAX(IF($B2348="Non - avec lien de dépendance",0,MIN((0.75*K2348),847)),MIN(K2348,(0.75*$C2348),847)),2)),IF($B2348="Non - avec lien de dépendance",MIN(1129,K2348,$C2348)*overallRate,MIN(1129,K2348)*overallRate))</f>
        <v>#VALUE!</v>
      </c>
    </row>
    <row r="2349" spans="12:21" x14ac:dyDescent="0.5">
      <c r="L2349" s="56" t="str">
        <f>IF(ISTEXT(overallRate),"Effectuez l’étape 1",IF(OR(COUNT($C2349,H2349)&lt;&gt;2,overallRate=0),0,IF(D2349="Oui",ROUND(MAX(IF($B2349="Non - avec lien de dépendance",0,MIN((0.75*H2349),847)),MIN(H2349,(0.75*$C2349),847)),2),R2349)))</f>
        <v>Effectuez l’étape 1</v>
      </c>
      <c r="M2349" s="56" t="str">
        <f>IF(ISTEXT(overallRate),"Effectuez l’étape 1",IF(OR(COUNT($C2349,I2349)&lt;&gt;2,overallRate=0),0,IF(E2349="Yes",ROUND(MAX(IF($B2349="Non - avec lien de dépendance",0,MIN((0.75*I2349),847)),MIN(I2349,(0.75*$C2349),847)),2),S2349)))</f>
        <v>Effectuez l’étape 1</v>
      </c>
      <c r="N2349" s="56" t="str">
        <f>IF(ISTEXT(overallRate),"Effectuez l’étape 1",IF(OR(COUNT($C2349,J2349)&lt;&gt;2,overallRate=0),0,IF(F2349="Yes",ROUND(MAX(IF($B2349="Non - avec lien de dépendance",0,MIN((0.75*J2349),847)),MIN(J2349,(0.75*$C2349),847)),2),T2349)))</f>
        <v>Effectuez l’étape 1</v>
      </c>
      <c r="O2349" s="56" t="str">
        <f>IF(ISTEXT(overallRate),"Effectuez l’étape 1",IF(OR(COUNT($C2349,K2349)&lt;&gt;2,overallRate=0),0,IF(G2349="Yes",ROUND(MAX(IF($B2349="Non - avec lien de dépendance",0,MIN((0.75*K2349),847)),MIN(K2349,(0.75*$C2349),847)),2),U2349)))</f>
        <v>Effectuez l’étape 1</v>
      </c>
      <c r="P2349" s="3">
        <f t="shared" si="36"/>
        <v>0</v>
      </c>
      <c r="R2349" s="110" t="e">
        <f>IF(revenueReduction&gt;0.3,MAX(IF($B2349="Non - avec lien de dépendance",MIN(1129,H2349,$C2349)*overallRate,MIN(1129,H2349)*overallRate),ROUND(MAX(IF($B2349="Non - avec lien de dépendance",0,MIN((0.75*H2349),847)),MIN(H2349,(0.75*$C2349),847)),2)),IF($B2349="Non - avec lien de dépendance",MIN(1129,H2349,$C2349)*overallRate,MIN(1129,H2349)*overallRate))</f>
        <v>#VALUE!</v>
      </c>
      <c r="S2349" s="110" t="e">
        <f>IF(revenueReduction&gt;0.3,MAX(IF($B2349="Non - avec lien de dépendance",MIN(1129,I2349,$C2349)*overallRate,MIN(1129,I2349)*overallRate),ROUND(MAX(IF($B2349="Non - avec lien de dépendance",0,MIN((0.75*I2349),847)),MIN(I2349,(0.75*$C2349),847)),2)),IF($B2349="Non - avec lien de dépendance",MIN(1129,I2349,$C2349)*overallRate,MIN(1129,I2349)*overallRate))</f>
        <v>#VALUE!</v>
      </c>
      <c r="T2349" s="110" t="e">
        <f>IF(revenueReduction&gt;0.3,MAX(IF($B2349="Non - avec lien de dépendance",MIN(1129,J2349,$C2349)*overallRate,MIN(1129,J2349)*overallRate),ROUND(MAX(IF($B2349="Non - avec lien de dépendance",0,MIN((0.75*J2349),847)),MIN(J2349,(0.75*$C2349),847)),2)),IF($B2349="Non - avec lien de dépendance",MIN(1129,J2349,$C2349)*overallRate,MIN(1129,J2349)*overallRate))</f>
        <v>#VALUE!</v>
      </c>
      <c r="U2349" s="110" t="e">
        <f>IF(revenueReduction&gt;0.3,MAX(IF($B2349="Non - avec lien de dépendance",MIN(1129,K2349,$C2349)*overallRate,MIN(1129,K2349)*overallRate),ROUND(MAX(IF($B2349="Non - avec lien de dépendance",0,MIN((0.75*K2349),847)),MIN(K2349,(0.75*$C2349),847)),2)),IF($B2349="Non - avec lien de dépendance",MIN(1129,K2349,$C2349)*overallRate,MIN(1129,K2349)*overallRate))</f>
        <v>#VALUE!</v>
      </c>
    </row>
    <row r="2350" spans="12:21" x14ac:dyDescent="0.5">
      <c r="L2350" s="56" t="str">
        <f>IF(ISTEXT(overallRate),"Effectuez l’étape 1",IF(OR(COUNT($C2350,H2350)&lt;&gt;2,overallRate=0),0,IF(D2350="Oui",ROUND(MAX(IF($B2350="Non - avec lien de dépendance",0,MIN((0.75*H2350),847)),MIN(H2350,(0.75*$C2350),847)),2),R2350)))</f>
        <v>Effectuez l’étape 1</v>
      </c>
      <c r="M2350" s="56" t="str">
        <f>IF(ISTEXT(overallRate),"Effectuez l’étape 1",IF(OR(COUNT($C2350,I2350)&lt;&gt;2,overallRate=0),0,IF(E2350="Yes",ROUND(MAX(IF($B2350="Non - avec lien de dépendance",0,MIN((0.75*I2350),847)),MIN(I2350,(0.75*$C2350),847)),2),S2350)))</f>
        <v>Effectuez l’étape 1</v>
      </c>
      <c r="N2350" s="56" t="str">
        <f>IF(ISTEXT(overallRate),"Effectuez l’étape 1",IF(OR(COUNT($C2350,J2350)&lt;&gt;2,overallRate=0),0,IF(F2350="Yes",ROUND(MAX(IF($B2350="Non - avec lien de dépendance",0,MIN((0.75*J2350),847)),MIN(J2350,(0.75*$C2350),847)),2),T2350)))</f>
        <v>Effectuez l’étape 1</v>
      </c>
      <c r="O2350" s="56" t="str">
        <f>IF(ISTEXT(overallRate),"Effectuez l’étape 1",IF(OR(COUNT($C2350,K2350)&lt;&gt;2,overallRate=0),0,IF(G2350="Yes",ROUND(MAX(IF($B2350="Non - avec lien de dépendance",0,MIN((0.75*K2350),847)),MIN(K2350,(0.75*$C2350),847)),2),U2350)))</f>
        <v>Effectuez l’étape 1</v>
      </c>
      <c r="P2350" s="3">
        <f t="shared" si="36"/>
        <v>0</v>
      </c>
      <c r="R2350" s="110" t="e">
        <f>IF(revenueReduction&gt;0.3,MAX(IF($B2350="Non - avec lien de dépendance",MIN(1129,H2350,$C2350)*overallRate,MIN(1129,H2350)*overallRate),ROUND(MAX(IF($B2350="Non - avec lien de dépendance",0,MIN((0.75*H2350),847)),MIN(H2350,(0.75*$C2350),847)),2)),IF($B2350="Non - avec lien de dépendance",MIN(1129,H2350,$C2350)*overallRate,MIN(1129,H2350)*overallRate))</f>
        <v>#VALUE!</v>
      </c>
      <c r="S2350" s="110" t="e">
        <f>IF(revenueReduction&gt;0.3,MAX(IF($B2350="Non - avec lien de dépendance",MIN(1129,I2350,$C2350)*overallRate,MIN(1129,I2350)*overallRate),ROUND(MAX(IF($B2350="Non - avec lien de dépendance",0,MIN((0.75*I2350),847)),MIN(I2350,(0.75*$C2350),847)),2)),IF($B2350="Non - avec lien de dépendance",MIN(1129,I2350,$C2350)*overallRate,MIN(1129,I2350)*overallRate))</f>
        <v>#VALUE!</v>
      </c>
      <c r="T2350" s="110" t="e">
        <f>IF(revenueReduction&gt;0.3,MAX(IF($B2350="Non - avec lien de dépendance",MIN(1129,J2350,$C2350)*overallRate,MIN(1129,J2350)*overallRate),ROUND(MAX(IF($B2350="Non - avec lien de dépendance",0,MIN((0.75*J2350),847)),MIN(J2350,(0.75*$C2350),847)),2)),IF($B2350="Non - avec lien de dépendance",MIN(1129,J2350,$C2350)*overallRate,MIN(1129,J2350)*overallRate))</f>
        <v>#VALUE!</v>
      </c>
      <c r="U2350" s="110" t="e">
        <f>IF(revenueReduction&gt;0.3,MAX(IF($B2350="Non - avec lien de dépendance",MIN(1129,K2350,$C2350)*overallRate,MIN(1129,K2350)*overallRate),ROUND(MAX(IF($B2350="Non - avec lien de dépendance",0,MIN((0.75*K2350),847)),MIN(K2350,(0.75*$C2350),847)),2)),IF($B2350="Non - avec lien de dépendance",MIN(1129,K2350,$C2350)*overallRate,MIN(1129,K2350)*overallRate))</f>
        <v>#VALUE!</v>
      </c>
    </row>
    <row r="2351" spans="12:21" x14ac:dyDescent="0.5">
      <c r="L2351" s="56" t="str">
        <f>IF(ISTEXT(overallRate),"Effectuez l’étape 1",IF(OR(COUNT($C2351,H2351)&lt;&gt;2,overallRate=0),0,IF(D2351="Oui",ROUND(MAX(IF($B2351="Non - avec lien de dépendance",0,MIN((0.75*H2351),847)),MIN(H2351,(0.75*$C2351),847)),2),R2351)))</f>
        <v>Effectuez l’étape 1</v>
      </c>
      <c r="M2351" s="56" t="str">
        <f>IF(ISTEXT(overallRate),"Effectuez l’étape 1",IF(OR(COUNT($C2351,I2351)&lt;&gt;2,overallRate=0),0,IF(E2351="Yes",ROUND(MAX(IF($B2351="Non - avec lien de dépendance",0,MIN((0.75*I2351),847)),MIN(I2351,(0.75*$C2351),847)),2),S2351)))</f>
        <v>Effectuez l’étape 1</v>
      </c>
      <c r="N2351" s="56" t="str">
        <f>IF(ISTEXT(overallRate),"Effectuez l’étape 1",IF(OR(COUNT($C2351,J2351)&lt;&gt;2,overallRate=0),0,IF(F2351="Yes",ROUND(MAX(IF($B2351="Non - avec lien de dépendance",0,MIN((0.75*J2351),847)),MIN(J2351,(0.75*$C2351),847)),2),T2351)))</f>
        <v>Effectuez l’étape 1</v>
      </c>
      <c r="O2351" s="56" t="str">
        <f>IF(ISTEXT(overallRate),"Effectuez l’étape 1",IF(OR(COUNT($C2351,K2351)&lt;&gt;2,overallRate=0),0,IF(G2351="Yes",ROUND(MAX(IF($B2351="Non - avec lien de dépendance",0,MIN((0.75*K2351),847)),MIN(K2351,(0.75*$C2351),847)),2),U2351)))</f>
        <v>Effectuez l’étape 1</v>
      </c>
      <c r="P2351" s="3">
        <f t="shared" si="36"/>
        <v>0</v>
      </c>
      <c r="R2351" s="110" t="e">
        <f>IF(revenueReduction&gt;0.3,MAX(IF($B2351="Non - avec lien de dépendance",MIN(1129,H2351,$C2351)*overallRate,MIN(1129,H2351)*overallRate),ROUND(MAX(IF($B2351="Non - avec lien de dépendance",0,MIN((0.75*H2351),847)),MIN(H2351,(0.75*$C2351),847)),2)),IF($B2351="Non - avec lien de dépendance",MIN(1129,H2351,$C2351)*overallRate,MIN(1129,H2351)*overallRate))</f>
        <v>#VALUE!</v>
      </c>
      <c r="S2351" s="110" t="e">
        <f>IF(revenueReduction&gt;0.3,MAX(IF($B2351="Non - avec lien de dépendance",MIN(1129,I2351,$C2351)*overallRate,MIN(1129,I2351)*overallRate),ROUND(MAX(IF($B2351="Non - avec lien de dépendance",0,MIN((0.75*I2351),847)),MIN(I2351,(0.75*$C2351),847)),2)),IF($B2351="Non - avec lien de dépendance",MIN(1129,I2351,$C2351)*overallRate,MIN(1129,I2351)*overallRate))</f>
        <v>#VALUE!</v>
      </c>
      <c r="T2351" s="110" t="e">
        <f>IF(revenueReduction&gt;0.3,MAX(IF($B2351="Non - avec lien de dépendance",MIN(1129,J2351,$C2351)*overallRate,MIN(1129,J2351)*overallRate),ROUND(MAX(IF($B2351="Non - avec lien de dépendance",0,MIN((0.75*J2351),847)),MIN(J2351,(0.75*$C2351),847)),2)),IF($B2351="Non - avec lien de dépendance",MIN(1129,J2351,$C2351)*overallRate,MIN(1129,J2351)*overallRate))</f>
        <v>#VALUE!</v>
      </c>
      <c r="U2351" s="110" t="e">
        <f>IF(revenueReduction&gt;0.3,MAX(IF($B2351="Non - avec lien de dépendance",MIN(1129,K2351,$C2351)*overallRate,MIN(1129,K2351)*overallRate),ROUND(MAX(IF($B2351="Non - avec lien de dépendance",0,MIN((0.75*K2351),847)),MIN(K2351,(0.75*$C2351),847)),2)),IF($B2351="Non - avec lien de dépendance",MIN(1129,K2351,$C2351)*overallRate,MIN(1129,K2351)*overallRate))</f>
        <v>#VALUE!</v>
      </c>
    </row>
    <row r="2352" spans="12:21" x14ac:dyDescent="0.5">
      <c r="L2352" s="56" t="str">
        <f>IF(ISTEXT(overallRate),"Effectuez l’étape 1",IF(OR(COUNT($C2352,H2352)&lt;&gt;2,overallRate=0),0,IF(D2352="Oui",ROUND(MAX(IF($B2352="Non - avec lien de dépendance",0,MIN((0.75*H2352),847)),MIN(H2352,(0.75*$C2352),847)),2),R2352)))</f>
        <v>Effectuez l’étape 1</v>
      </c>
      <c r="M2352" s="56" t="str">
        <f>IF(ISTEXT(overallRate),"Effectuez l’étape 1",IF(OR(COUNT($C2352,I2352)&lt;&gt;2,overallRate=0),0,IF(E2352="Yes",ROUND(MAX(IF($B2352="Non - avec lien de dépendance",0,MIN((0.75*I2352),847)),MIN(I2352,(0.75*$C2352),847)),2),S2352)))</f>
        <v>Effectuez l’étape 1</v>
      </c>
      <c r="N2352" s="56" t="str">
        <f>IF(ISTEXT(overallRate),"Effectuez l’étape 1",IF(OR(COUNT($C2352,J2352)&lt;&gt;2,overallRate=0),0,IF(F2352="Yes",ROUND(MAX(IF($B2352="Non - avec lien de dépendance",0,MIN((0.75*J2352),847)),MIN(J2352,(0.75*$C2352),847)),2),T2352)))</f>
        <v>Effectuez l’étape 1</v>
      </c>
      <c r="O2352" s="56" t="str">
        <f>IF(ISTEXT(overallRate),"Effectuez l’étape 1",IF(OR(COUNT($C2352,K2352)&lt;&gt;2,overallRate=0),0,IF(G2352="Yes",ROUND(MAX(IF($B2352="Non - avec lien de dépendance",0,MIN((0.75*K2352),847)),MIN(K2352,(0.75*$C2352),847)),2),U2352)))</f>
        <v>Effectuez l’étape 1</v>
      </c>
      <c r="P2352" s="3">
        <f t="shared" si="36"/>
        <v>0</v>
      </c>
      <c r="R2352" s="110" t="e">
        <f>IF(revenueReduction&gt;0.3,MAX(IF($B2352="Non - avec lien de dépendance",MIN(1129,H2352,$C2352)*overallRate,MIN(1129,H2352)*overallRate),ROUND(MAX(IF($B2352="Non - avec lien de dépendance",0,MIN((0.75*H2352),847)),MIN(H2352,(0.75*$C2352),847)),2)),IF($B2352="Non - avec lien de dépendance",MIN(1129,H2352,$C2352)*overallRate,MIN(1129,H2352)*overallRate))</f>
        <v>#VALUE!</v>
      </c>
      <c r="S2352" s="110" t="e">
        <f>IF(revenueReduction&gt;0.3,MAX(IF($B2352="Non - avec lien de dépendance",MIN(1129,I2352,$C2352)*overallRate,MIN(1129,I2352)*overallRate),ROUND(MAX(IF($B2352="Non - avec lien de dépendance",0,MIN((0.75*I2352),847)),MIN(I2352,(0.75*$C2352),847)),2)),IF($B2352="Non - avec lien de dépendance",MIN(1129,I2352,$C2352)*overallRate,MIN(1129,I2352)*overallRate))</f>
        <v>#VALUE!</v>
      </c>
      <c r="T2352" s="110" t="e">
        <f>IF(revenueReduction&gt;0.3,MAX(IF($B2352="Non - avec lien de dépendance",MIN(1129,J2352,$C2352)*overallRate,MIN(1129,J2352)*overallRate),ROUND(MAX(IF($B2352="Non - avec lien de dépendance",0,MIN((0.75*J2352),847)),MIN(J2352,(0.75*$C2352),847)),2)),IF($B2352="Non - avec lien de dépendance",MIN(1129,J2352,$C2352)*overallRate,MIN(1129,J2352)*overallRate))</f>
        <v>#VALUE!</v>
      </c>
      <c r="U2352" s="110" t="e">
        <f>IF(revenueReduction&gt;0.3,MAX(IF($B2352="Non - avec lien de dépendance",MIN(1129,K2352,$C2352)*overallRate,MIN(1129,K2352)*overallRate),ROUND(MAX(IF($B2352="Non - avec lien de dépendance",0,MIN((0.75*K2352),847)),MIN(K2352,(0.75*$C2352),847)),2)),IF($B2352="Non - avec lien de dépendance",MIN(1129,K2352,$C2352)*overallRate,MIN(1129,K2352)*overallRate))</f>
        <v>#VALUE!</v>
      </c>
    </row>
    <row r="2353" spans="12:21" x14ac:dyDescent="0.5">
      <c r="L2353" s="56" t="str">
        <f>IF(ISTEXT(overallRate),"Effectuez l’étape 1",IF(OR(COUNT($C2353,H2353)&lt;&gt;2,overallRate=0),0,IF(D2353="Oui",ROUND(MAX(IF($B2353="Non - avec lien de dépendance",0,MIN((0.75*H2353),847)),MIN(H2353,(0.75*$C2353),847)),2),R2353)))</f>
        <v>Effectuez l’étape 1</v>
      </c>
      <c r="M2353" s="56" t="str">
        <f>IF(ISTEXT(overallRate),"Effectuez l’étape 1",IF(OR(COUNT($C2353,I2353)&lt;&gt;2,overallRate=0),0,IF(E2353="Yes",ROUND(MAX(IF($B2353="Non - avec lien de dépendance",0,MIN((0.75*I2353),847)),MIN(I2353,(0.75*$C2353),847)),2),S2353)))</f>
        <v>Effectuez l’étape 1</v>
      </c>
      <c r="N2353" s="56" t="str">
        <f>IF(ISTEXT(overallRate),"Effectuez l’étape 1",IF(OR(COUNT($C2353,J2353)&lt;&gt;2,overallRate=0),0,IF(F2353="Yes",ROUND(MAX(IF($B2353="Non - avec lien de dépendance",0,MIN((0.75*J2353),847)),MIN(J2353,(0.75*$C2353),847)),2),T2353)))</f>
        <v>Effectuez l’étape 1</v>
      </c>
      <c r="O2353" s="56" t="str">
        <f>IF(ISTEXT(overallRate),"Effectuez l’étape 1",IF(OR(COUNT($C2353,K2353)&lt;&gt;2,overallRate=0),0,IF(G2353="Yes",ROUND(MAX(IF($B2353="Non - avec lien de dépendance",0,MIN((0.75*K2353),847)),MIN(K2353,(0.75*$C2353),847)),2),U2353)))</f>
        <v>Effectuez l’étape 1</v>
      </c>
      <c r="P2353" s="3">
        <f t="shared" si="36"/>
        <v>0</v>
      </c>
      <c r="R2353" s="110" t="e">
        <f>IF(revenueReduction&gt;0.3,MAX(IF($B2353="Non - avec lien de dépendance",MIN(1129,H2353,$C2353)*overallRate,MIN(1129,H2353)*overallRate),ROUND(MAX(IF($B2353="Non - avec lien de dépendance",0,MIN((0.75*H2353),847)),MIN(H2353,(0.75*$C2353),847)),2)),IF($B2353="Non - avec lien de dépendance",MIN(1129,H2353,$C2353)*overallRate,MIN(1129,H2353)*overallRate))</f>
        <v>#VALUE!</v>
      </c>
      <c r="S2353" s="110" t="e">
        <f>IF(revenueReduction&gt;0.3,MAX(IF($B2353="Non - avec lien de dépendance",MIN(1129,I2353,$C2353)*overallRate,MIN(1129,I2353)*overallRate),ROUND(MAX(IF($B2353="Non - avec lien de dépendance",0,MIN((0.75*I2353),847)),MIN(I2353,(0.75*$C2353),847)),2)),IF($B2353="Non - avec lien de dépendance",MIN(1129,I2353,$C2353)*overallRate,MIN(1129,I2353)*overallRate))</f>
        <v>#VALUE!</v>
      </c>
      <c r="T2353" s="110" t="e">
        <f>IF(revenueReduction&gt;0.3,MAX(IF($B2353="Non - avec lien de dépendance",MIN(1129,J2353,$C2353)*overallRate,MIN(1129,J2353)*overallRate),ROUND(MAX(IF($B2353="Non - avec lien de dépendance",0,MIN((0.75*J2353),847)),MIN(J2353,(0.75*$C2353),847)),2)),IF($B2353="Non - avec lien de dépendance",MIN(1129,J2353,$C2353)*overallRate,MIN(1129,J2353)*overallRate))</f>
        <v>#VALUE!</v>
      </c>
      <c r="U2353" s="110" t="e">
        <f>IF(revenueReduction&gt;0.3,MAX(IF($B2353="Non - avec lien de dépendance",MIN(1129,K2353,$C2353)*overallRate,MIN(1129,K2353)*overallRate),ROUND(MAX(IF($B2353="Non - avec lien de dépendance",0,MIN((0.75*K2353),847)),MIN(K2353,(0.75*$C2353),847)),2)),IF($B2353="Non - avec lien de dépendance",MIN(1129,K2353,$C2353)*overallRate,MIN(1129,K2353)*overallRate))</f>
        <v>#VALUE!</v>
      </c>
    </row>
    <row r="2354" spans="12:21" x14ac:dyDescent="0.5">
      <c r="L2354" s="56" t="str">
        <f>IF(ISTEXT(overallRate),"Effectuez l’étape 1",IF(OR(COUNT($C2354,H2354)&lt;&gt;2,overallRate=0),0,IF(D2354="Oui",ROUND(MAX(IF($B2354="Non - avec lien de dépendance",0,MIN((0.75*H2354),847)),MIN(H2354,(0.75*$C2354),847)),2),R2354)))</f>
        <v>Effectuez l’étape 1</v>
      </c>
      <c r="M2354" s="56" t="str">
        <f>IF(ISTEXT(overallRate),"Effectuez l’étape 1",IF(OR(COUNT($C2354,I2354)&lt;&gt;2,overallRate=0),0,IF(E2354="Yes",ROUND(MAX(IF($B2354="Non - avec lien de dépendance",0,MIN((0.75*I2354),847)),MIN(I2354,(0.75*$C2354),847)),2),S2354)))</f>
        <v>Effectuez l’étape 1</v>
      </c>
      <c r="N2354" s="56" t="str">
        <f>IF(ISTEXT(overallRate),"Effectuez l’étape 1",IF(OR(COUNT($C2354,J2354)&lt;&gt;2,overallRate=0),0,IF(F2354="Yes",ROUND(MAX(IF($B2354="Non - avec lien de dépendance",0,MIN((0.75*J2354),847)),MIN(J2354,(0.75*$C2354),847)),2),T2354)))</f>
        <v>Effectuez l’étape 1</v>
      </c>
      <c r="O2354" s="56" t="str">
        <f>IF(ISTEXT(overallRate),"Effectuez l’étape 1",IF(OR(COUNT($C2354,K2354)&lt;&gt;2,overallRate=0),0,IF(G2354="Yes",ROUND(MAX(IF($B2354="Non - avec lien de dépendance",0,MIN((0.75*K2354),847)),MIN(K2354,(0.75*$C2354),847)),2),U2354)))</f>
        <v>Effectuez l’étape 1</v>
      </c>
      <c r="P2354" s="3">
        <f t="shared" si="36"/>
        <v>0</v>
      </c>
      <c r="R2354" s="110" t="e">
        <f>IF(revenueReduction&gt;0.3,MAX(IF($B2354="Non - avec lien de dépendance",MIN(1129,H2354,$C2354)*overallRate,MIN(1129,H2354)*overallRate),ROUND(MAX(IF($B2354="Non - avec lien de dépendance",0,MIN((0.75*H2354),847)),MIN(H2354,(0.75*$C2354),847)),2)),IF($B2354="Non - avec lien de dépendance",MIN(1129,H2354,$C2354)*overallRate,MIN(1129,H2354)*overallRate))</f>
        <v>#VALUE!</v>
      </c>
      <c r="S2354" s="110" t="e">
        <f>IF(revenueReduction&gt;0.3,MAX(IF($B2354="Non - avec lien de dépendance",MIN(1129,I2354,$C2354)*overallRate,MIN(1129,I2354)*overallRate),ROUND(MAX(IF($B2354="Non - avec lien de dépendance",0,MIN((0.75*I2354),847)),MIN(I2354,(0.75*$C2354),847)),2)),IF($B2354="Non - avec lien de dépendance",MIN(1129,I2354,$C2354)*overallRate,MIN(1129,I2354)*overallRate))</f>
        <v>#VALUE!</v>
      </c>
      <c r="T2354" s="110" t="e">
        <f>IF(revenueReduction&gt;0.3,MAX(IF($B2354="Non - avec lien de dépendance",MIN(1129,J2354,$C2354)*overallRate,MIN(1129,J2354)*overallRate),ROUND(MAX(IF($B2354="Non - avec lien de dépendance",0,MIN((0.75*J2354),847)),MIN(J2354,(0.75*$C2354),847)),2)),IF($B2354="Non - avec lien de dépendance",MIN(1129,J2354,$C2354)*overallRate,MIN(1129,J2354)*overallRate))</f>
        <v>#VALUE!</v>
      </c>
      <c r="U2354" s="110" t="e">
        <f>IF(revenueReduction&gt;0.3,MAX(IF($B2354="Non - avec lien de dépendance",MIN(1129,K2354,$C2354)*overallRate,MIN(1129,K2354)*overallRate),ROUND(MAX(IF($B2354="Non - avec lien de dépendance",0,MIN((0.75*K2354),847)),MIN(K2354,(0.75*$C2354),847)),2)),IF($B2354="Non - avec lien de dépendance",MIN(1129,K2354,$C2354)*overallRate,MIN(1129,K2354)*overallRate))</f>
        <v>#VALUE!</v>
      </c>
    </row>
    <row r="2355" spans="12:21" x14ac:dyDescent="0.5">
      <c r="L2355" s="56" t="str">
        <f>IF(ISTEXT(overallRate),"Effectuez l’étape 1",IF(OR(COUNT($C2355,H2355)&lt;&gt;2,overallRate=0),0,IF(D2355="Oui",ROUND(MAX(IF($B2355="Non - avec lien de dépendance",0,MIN((0.75*H2355),847)),MIN(H2355,(0.75*$C2355),847)),2),R2355)))</f>
        <v>Effectuez l’étape 1</v>
      </c>
      <c r="M2355" s="56" t="str">
        <f>IF(ISTEXT(overallRate),"Effectuez l’étape 1",IF(OR(COUNT($C2355,I2355)&lt;&gt;2,overallRate=0),0,IF(E2355="Yes",ROUND(MAX(IF($B2355="Non - avec lien de dépendance",0,MIN((0.75*I2355),847)),MIN(I2355,(0.75*$C2355),847)),2),S2355)))</f>
        <v>Effectuez l’étape 1</v>
      </c>
      <c r="N2355" s="56" t="str">
        <f>IF(ISTEXT(overallRate),"Effectuez l’étape 1",IF(OR(COUNT($C2355,J2355)&lt;&gt;2,overallRate=0),0,IF(F2355="Yes",ROUND(MAX(IF($B2355="Non - avec lien de dépendance",0,MIN((0.75*J2355),847)),MIN(J2355,(0.75*$C2355),847)),2),T2355)))</f>
        <v>Effectuez l’étape 1</v>
      </c>
      <c r="O2355" s="56" t="str">
        <f>IF(ISTEXT(overallRate),"Effectuez l’étape 1",IF(OR(COUNT($C2355,K2355)&lt;&gt;2,overallRate=0),0,IF(G2355="Yes",ROUND(MAX(IF($B2355="Non - avec lien de dépendance",0,MIN((0.75*K2355),847)),MIN(K2355,(0.75*$C2355),847)),2),U2355)))</f>
        <v>Effectuez l’étape 1</v>
      </c>
      <c r="P2355" s="3">
        <f t="shared" si="36"/>
        <v>0</v>
      </c>
      <c r="R2355" s="110" t="e">
        <f>IF(revenueReduction&gt;0.3,MAX(IF($B2355="Non - avec lien de dépendance",MIN(1129,H2355,$C2355)*overallRate,MIN(1129,H2355)*overallRate),ROUND(MAX(IF($B2355="Non - avec lien de dépendance",0,MIN((0.75*H2355),847)),MIN(H2355,(0.75*$C2355),847)),2)),IF($B2355="Non - avec lien de dépendance",MIN(1129,H2355,$C2355)*overallRate,MIN(1129,H2355)*overallRate))</f>
        <v>#VALUE!</v>
      </c>
      <c r="S2355" s="110" t="e">
        <f>IF(revenueReduction&gt;0.3,MAX(IF($B2355="Non - avec lien de dépendance",MIN(1129,I2355,$C2355)*overallRate,MIN(1129,I2355)*overallRate),ROUND(MAX(IF($B2355="Non - avec lien de dépendance",0,MIN((0.75*I2355),847)),MIN(I2355,(0.75*$C2355),847)),2)),IF($B2355="Non - avec lien de dépendance",MIN(1129,I2355,$C2355)*overallRate,MIN(1129,I2355)*overallRate))</f>
        <v>#VALUE!</v>
      </c>
      <c r="T2355" s="110" t="e">
        <f>IF(revenueReduction&gt;0.3,MAX(IF($B2355="Non - avec lien de dépendance",MIN(1129,J2355,$C2355)*overallRate,MIN(1129,J2355)*overallRate),ROUND(MAX(IF($B2355="Non - avec lien de dépendance",0,MIN((0.75*J2355),847)),MIN(J2355,(0.75*$C2355),847)),2)),IF($B2355="Non - avec lien de dépendance",MIN(1129,J2355,$C2355)*overallRate,MIN(1129,J2355)*overallRate))</f>
        <v>#VALUE!</v>
      </c>
      <c r="U2355" s="110" t="e">
        <f>IF(revenueReduction&gt;0.3,MAX(IF($B2355="Non - avec lien de dépendance",MIN(1129,K2355,$C2355)*overallRate,MIN(1129,K2355)*overallRate),ROUND(MAX(IF($B2355="Non - avec lien de dépendance",0,MIN((0.75*K2355),847)),MIN(K2355,(0.75*$C2355),847)),2)),IF($B2355="Non - avec lien de dépendance",MIN(1129,K2355,$C2355)*overallRate,MIN(1129,K2355)*overallRate))</f>
        <v>#VALUE!</v>
      </c>
    </row>
    <row r="2356" spans="12:21" x14ac:dyDescent="0.5">
      <c r="L2356" s="56" t="str">
        <f>IF(ISTEXT(overallRate),"Effectuez l’étape 1",IF(OR(COUNT($C2356,H2356)&lt;&gt;2,overallRate=0),0,IF(D2356="Oui",ROUND(MAX(IF($B2356="Non - avec lien de dépendance",0,MIN((0.75*H2356),847)),MIN(H2356,(0.75*$C2356),847)),2),R2356)))</f>
        <v>Effectuez l’étape 1</v>
      </c>
      <c r="M2356" s="56" t="str">
        <f>IF(ISTEXT(overallRate),"Effectuez l’étape 1",IF(OR(COUNT($C2356,I2356)&lt;&gt;2,overallRate=0),0,IF(E2356="Yes",ROUND(MAX(IF($B2356="Non - avec lien de dépendance",0,MIN((0.75*I2356),847)),MIN(I2356,(0.75*$C2356),847)),2),S2356)))</f>
        <v>Effectuez l’étape 1</v>
      </c>
      <c r="N2356" s="56" t="str">
        <f>IF(ISTEXT(overallRate),"Effectuez l’étape 1",IF(OR(COUNT($C2356,J2356)&lt;&gt;2,overallRate=0),0,IF(F2356="Yes",ROUND(MAX(IF($B2356="Non - avec lien de dépendance",0,MIN((0.75*J2356),847)),MIN(J2356,(0.75*$C2356),847)),2),T2356)))</f>
        <v>Effectuez l’étape 1</v>
      </c>
      <c r="O2356" s="56" t="str">
        <f>IF(ISTEXT(overallRate),"Effectuez l’étape 1",IF(OR(COUNT($C2356,K2356)&lt;&gt;2,overallRate=0),0,IF(G2356="Yes",ROUND(MAX(IF($B2356="Non - avec lien de dépendance",0,MIN((0.75*K2356),847)),MIN(K2356,(0.75*$C2356),847)),2),U2356)))</f>
        <v>Effectuez l’étape 1</v>
      </c>
      <c r="P2356" s="3">
        <f t="shared" si="36"/>
        <v>0</v>
      </c>
      <c r="R2356" s="110" t="e">
        <f>IF(revenueReduction&gt;0.3,MAX(IF($B2356="Non - avec lien de dépendance",MIN(1129,H2356,$C2356)*overallRate,MIN(1129,H2356)*overallRate),ROUND(MAX(IF($B2356="Non - avec lien de dépendance",0,MIN((0.75*H2356),847)),MIN(H2356,(0.75*$C2356),847)),2)),IF($B2356="Non - avec lien de dépendance",MIN(1129,H2356,$C2356)*overallRate,MIN(1129,H2356)*overallRate))</f>
        <v>#VALUE!</v>
      </c>
      <c r="S2356" s="110" t="e">
        <f>IF(revenueReduction&gt;0.3,MAX(IF($B2356="Non - avec lien de dépendance",MIN(1129,I2356,$C2356)*overallRate,MIN(1129,I2356)*overallRate),ROUND(MAX(IF($B2356="Non - avec lien de dépendance",0,MIN((0.75*I2356),847)),MIN(I2356,(0.75*$C2356),847)),2)),IF($B2356="Non - avec lien de dépendance",MIN(1129,I2356,$C2356)*overallRate,MIN(1129,I2356)*overallRate))</f>
        <v>#VALUE!</v>
      </c>
      <c r="T2356" s="110" t="e">
        <f>IF(revenueReduction&gt;0.3,MAX(IF($B2356="Non - avec lien de dépendance",MIN(1129,J2356,$C2356)*overallRate,MIN(1129,J2356)*overallRate),ROUND(MAX(IF($B2356="Non - avec lien de dépendance",0,MIN((0.75*J2356),847)),MIN(J2356,(0.75*$C2356),847)),2)),IF($B2356="Non - avec lien de dépendance",MIN(1129,J2356,$C2356)*overallRate,MIN(1129,J2356)*overallRate))</f>
        <v>#VALUE!</v>
      </c>
      <c r="U2356" s="110" t="e">
        <f>IF(revenueReduction&gt;0.3,MAX(IF($B2356="Non - avec lien de dépendance",MIN(1129,K2356,$C2356)*overallRate,MIN(1129,K2356)*overallRate),ROUND(MAX(IF($B2356="Non - avec lien de dépendance",0,MIN((0.75*K2356),847)),MIN(K2356,(0.75*$C2356),847)),2)),IF($B2356="Non - avec lien de dépendance",MIN(1129,K2356,$C2356)*overallRate,MIN(1129,K2356)*overallRate))</f>
        <v>#VALUE!</v>
      </c>
    </row>
    <row r="2357" spans="12:21" x14ac:dyDescent="0.5">
      <c r="L2357" s="56" t="str">
        <f>IF(ISTEXT(overallRate),"Effectuez l’étape 1",IF(OR(COUNT($C2357,H2357)&lt;&gt;2,overallRate=0),0,IF(D2357="Oui",ROUND(MAX(IF($B2357="Non - avec lien de dépendance",0,MIN((0.75*H2357),847)),MIN(H2357,(0.75*$C2357),847)),2),R2357)))</f>
        <v>Effectuez l’étape 1</v>
      </c>
      <c r="M2357" s="56" t="str">
        <f>IF(ISTEXT(overallRate),"Effectuez l’étape 1",IF(OR(COUNT($C2357,I2357)&lt;&gt;2,overallRate=0),0,IF(E2357="Yes",ROUND(MAX(IF($B2357="Non - avec lien de dépendance",0,MIN((0.75*I2357),847)),MIN(I2357,(0.75*$C2357),847)),2),S2357)))</f>
        <v>Effectuez l’étape 1</v>
      </c>
      <c r="N2357" s="56" t="str">
        <f>IF(ISTEXT(overallRate),"Effectuez l’étape 1",IF(OR(COUNT($C2357,J2357)&lt;&gt;2,overallRate=0),0,IF(F2357="Yes",ROUND(MAX(IF($B2357="Non - avec lien de dépendance",0,MIN((0.75*J2357),847)),MIN(J2357,(0.75*$C2357),847)),2),T2357)))</f>
        <v>Effectuez l’étape 1</v>
      </c>
      <c r="O2357" s="56" t="str">
        <f>IF(ISTEXT(overallRate),"Effectuez l’étape 1",IF(OR(COUNT($C2357,K2357)&lt;&gt;2,overallRate=0),0,IF(G2357="Yes",ROUND(MAX(IF($B2357="Non - avec lien de dépendance",0,MIN((0.75*K2357),847)),MIN(K2357,(0.75*$C2357),847)),2),U2357)))</f>
        <v>Effectuez l’étape 1</v>
      </c>
      <c r="P2357" s="3">
        <f t="shared" si="36"/>
        <v>0</v>
      </c>
      <c r="R2357" s="110" t="e">
        <f>IF(revenueReduction&gt;0.3,MAX(IF($B2357="Non - avec lien de dépendance",MIN(1129,H2357,$C2357)*overallRate,MIN(1129,H2357)*overallRate),ROUND(MAX(IF($B2357="Non - avec lien de dépendance",0,MIN((0.75*H2357),847)),MIN(H2357,(0.75*$C2357),847)),2)),IF($B2357="Non - avec lien de dépendance",MIN(1129,H2357,$C2357)*overallRate,MIN(1129,H2357)*overallRate))</f>
        <v>#VALUE!</v>
      </c>
      <c r="S2357" s="110" t="e">
        <f>IF(revenueReduction&gt;0.3,MAX(IF($B2357="Non - avec lien de dépendance",MIN(1129,I2357,$C2357)*overallRate,MIN(1129,I2357)*overallRate),ROUND(MAX(IF($B2357="Non - avec lien de dépendance",0,MIN((0.75*I2357),847)),MIN(I2357,(0.75*$C2357),847)),2)),IF($B2357="Non - avec lien de dépendance",MIN(1129,I2357,$C2357)*overallRate,MIN(1129,I2357)*overallRate))</f>
        <v>#VALUE!</v>
      </c>
      <c r="T2357" s="110" t="e">
        <f>IF(revenueReduction&gt;0.3,MAX(IF($B2357="Non - avec lien de dépendance",MIN(1129,J2357,$C2357)*overallRate,MIN(1129,J2357)*overallRate),ROUND(MAX(IF($B2357="Non - avec lien de dépendance",0,MIN((0.75*J2357),847)),MIN(J2357,(0.75*$C2357),847)),2)),IF($B2357="Non - avec lien de dépendance",MIN(1129,J2357,$C2357)*overallRate,MIN(1129,J2357)*overallRate))</f>
        <v>#VALUE!</v>
      </c>
      <c r="U2357" s="110" t="e">
        <f>IF(revenueReduction&gt;0.3,MAX(IF($B2357="Non - avec lien de dépendance",MIN(1129,K2357,$C2357)*overallRate,MIN(1129,K2357)*overallRate),ROUND(MAX(IF($B2357="Non - avec lien de dépendance",0,MIN((0.75*K2357),847)),MIN(K2357,(0.75*$C2357),847)),2)),IF($B2357="Non - avec lien de dépendance",MIN(1129,K2357,$C2357)*overallRate,MIN(1129,K2357)*overallRate))</f>
        <v>#VALUE!</v>
      </c>
    </row>
    <row r="2358" spans="12:21" x14ac:dyDescent="0.5">
      <c r="L2358" s="56" t="str">
        <f>IF(ISTEXT(overallRate),"Effectuez l’étape 1",IF(OR(COUNT($C2358,H2358)&lt;&gt;2,overallRate=0),0,IF(D2358="Oui",ROUND(MAX(IF($B2358="Non - avec lien de dépendance",0,MIN((0.75*H2358),847)),MIN(H2358,(0.75*$C2358),847)),2),R2358)))</f>
        <v>Effectuez l’étape 1</v>
      </c>
      <c r="M2358" s="56" t="str">
        <f>IF(ISTEXT(overallRate),"Effectuez l’étape 1",IF(OR(COUNT($C2358,I2358)&lt;&gt;2,overallRate=0),0,IF(E2358="Yes",ROUND(MAX(IF($B2358="Non - avec lien de dépendance",0,MIN((0.75*I2358),847)),MIN(I2358,(0.75*$C2358),847)),2),S2358)))</f>
        <v>Effectuez l’étape 1</v>
      </c>
      <c r="N2358" s="56" t="str">
        <f>IF(ISTEXT(overallRate),"Effectuez l’étape 1",IF(OR(COUNT($C2358,J2358)&lt;&gt;2,overallRate=0),0,IF(F2358="Yes",ROUND(MAX(IF($B2358="Non - avec lien de dépendance",0,MIN((0.75*J2358),847)),MIN(J2358,(0.75*$C2358),847)),2),T2358)))</f>
        <v>Effectuez l’étape 1</v>
      </c>
      <c r="O2358" s="56" t="str">
        <f>IF(ISTEXT(overallRate),"Effectuez l’étape 1",IF(OR(COUNT($C2358,K2358)&lt;&gt;2,overallRate=0),0,IF(G2358="Yes",ROUND(MAX(IF($B2358="Non - avec lien de dépendance",0,MIN((0.75*K2358),847)),MIN(K2358,(0.75*$C2358),847)),2),U2358)))</f>
        <v>Effectuez l’étape 1</v>
      </c>
      <c r="P2358" s="3">
        <f t="shared" si="36"/>
        <v>0</v>
      </c>
      <c r="R2358" s="110" t="e">
        <f>IF(revenueReduction&gt;0.3,MAX(IF($B2358="Non - avec lien de dépendance",MIN(1129,H2358,$C2358)*overallRate,MIN(1129,H2358)*overallRate),ROUND(MAX(IF($B2358="Non - avec lien de dépendance",0,MIN((0.75*H2358),847)),MIN(H2358,(0.75*$C2358),847)),2)),IF($B2358="Non - avec lien de dépendance",MIN(1129,H2358,$C2358)*overallRate,MIN(1129,H2358)*overallRate))</f>
        <v>#VALUE!</v>
      </c>
      <c r="S2358" s="110" t="e">
        <f>IF(revenueReduction&gt;0.3,MAX(IF($B2358="Non - avec lien de dépendance",MIN(1129,I2358,$C2358)*overallRate,MIN(1129,I2358)*overallRate),ROUND(MAX(IF($B2358="Non - avec lien de dépendance",0,MIN((0.75*I2358),847)),MIN(I2358,(0.75*$C2358),847)),2)),IF($B2358="Non - avec lien de dépendance",MIN(1129,I2358,$C2358)*overallRate,MIN(1129,I2358)*overallRate))</f>
        <v>#VALUE!</v>
      </c>
      <c r="T2358" s="110" t="e">
        <f>IF(revenueReduction&gt;0.3,MAX(IF($B2358="Non - avec lien de dépendance",MIN(1129,J2358,$C2358)*overallRate,MIN(1129,J2358)*overallRate),ROUND(MAX(IF($B2358="Non - avec lien de dépendance",0,MIN((0.75*J2358),847)),MIN(J2358,(0.75*$C2358),847)),2)),IF($B2358="Non - avec lien de dépendance",MIN(1129,J2358,$C2358)*overallRate,MIN(1129,J2358)*overallRate))</f>
        <v>#VALUE!</v>
      </c>
      <c r="U2358" s="110" t="e">
        <f>IF(revenueReduction&gt;0.3,MAX(IF($B2358="Non - avec lien de dépendance",MIN(1129,K2358,$C2358)*overallRate,MIN(1129,K2358)*overallRate),ROUND(MAX(IF($B2358="Non - avec lien de dépendance",0,MIN((0.75*K2358),847)),MIN(K2358,(0.75*$C2358),847)),2)),IF($B2358="Non - avec lien de dépendance",MIN(1129,K2358,$C2358)*overallRate,MIN(1129,K2358)*overallRate))</f>
        <v>#VALUE!</v>
      </c>
    </row>
    <row r="2359" spans="12:21" x14ac:dyDescent="0.5">
      <c r="L2359" s="56" t="str">
        <f>IF(ISTEXT(overallRate),"Effectuez l’étape 1",IF(OR(COUNT($C2359,H2359)&lt;&gt;2,overallRate=0),0,IF(D2359="Oui",ROUND(MAX(IF($B2359="Non - avec lien de dépendance",0,MIN((0.75*H2359),847)),MIN(H2359,(0.75*$C2359),847)),2),R2359)))</f>
        <v>Effectuez l’étape 1</v>
      </c>
      <c r="M2359" s="56" t="str">
        <f>IF(ISTEXT(overallRate),"Effectuez l’étape 1",IF(OR(COUNT($C2359,I2359)&lt;&gt;2,overallRate=0),0,IF(E2359="Yes",ROUND(MAX(IF($B2359="Non - avec lien de dépendance",0,MIN((0.75*I2359),847)),MIN(I2359,(0.75*$C2359),847)),2),S2359)))</f>
        <v>Effectuez l’étape 1</v>
      </c>
      <c r="N2359" s="56" t="str">
        <f>IF(ISTEXT(overallRate),"Effectuez l’étape 1",IF(OR(COUNT($C2359,J2359)&lt;&gt;2,overallRate=0),0,IF(F2359="Yes",ROUND(MAX(IF($B2359="Non - avec lien de dépendance",0,MIN((0.75*J2359),847)),MIN(J2359,(0.75*$C2359),847)),2),T2359)))</f>
        <v>Effectuez l’étape 1</v>
      </c>
      <c r="O2359" s="56" t="str">
        <f>IF(ISTEXT(overallRate),"Effectuez l’étape 1",IF(OR(COUNT($C2359,K2359)&lt;&gt;2,overallRate=0),0,IF(G2359="Yes",ROUND(MAX(IF($B2359="Non - avec lien de dépendance",0,MIN((0.75*K2359),847)),MIN(K2359,(0.75*$C2359),847)),2),U2359)))</f>
        <v>Effectuez l’étape 1</v>
      </c>
      <c r="P2359" s="3">
        <f t="shared" si="36"/>
        <v>0</v>
      </c>
      <c r="R2359" s="110" t="e">
        <f>IF(revenueReduction&gt;0.3,MAX(IF($B2359="Non - avec lien de dépendance",MIN(1129,H2359,$C2359)*overallRate,MIN(1129,H2359)*overallRate),ROUND(MAX(IF($B2359="Non - avec lien de dépendance",0,MIN((0.75*H2359),847)),MIN(H2359,(0.75*$C2359),847)),2)),IF($B2359="Non - avec lien de dépendance",MIN(1129,H2359,$C2359)*overallRate,MIN(1129,H2359)*overallRate))</f>
        <v>#VALUE!</v>
      </c>
      <c r="S2359" s="110" t="e">
        <f>IF(revenueReduction&gt;0.3,MAX(IF($B2359="Non - avec lien de dépendance",MIN(1129,I2359,$C2359)*overallRate,MIN(1129,I2359)*overallRate),ROUND(MAX(IF($B2359="Non - avec lien de dépendance",0,MIN((0.75*I2359),847)),MIN(I2359,(0.75*$C2359),847)),2)),IF($B2359="Non - avec lien de dépendance",MIN(1129,I2359,$C2359)*overallRate,MIN(1129,I2359)*overallRate))</f>
        <v>#VALUE!</v>
      </c>
      <c r="T2359" s="110" t="e">
        <f>IF(revenueReduction&gt;0.3,MAX(IF($B2359="Non - avec lien de dépendance",MIN(1129,J2359,$C2359)*overallRate,MIN(1129,J2359)*overallRate),ROUND(MAX(IF($B2359="Non - avec lien de dépendance",0,MIN((0.75*J2359),847)),MIN(J2359,(0.75*$C2359),847)),2)),IF($B2359="Non - avec lien de dépendance",MIN(1129,J2359,$C2359)*overallRate,MIN(1129,J2359)*overallRate))</f>
        <v>#VALUE!</v>
      </c>
      <c r="U2359" s="110" t="e">
        <f>IF(revenueReduction&gt;0.3,MAX(IF($B2359="Non - avec lien de dépendance",MIN(1129,K2359,$C2359)*overallRate,MIN(1129,K2359)*overallRate),ROUND(MAX(IF($B2359="Non - avec lien de dépendance",0,MIN((0.75*K2359),847)),MIN(K2359,(0.75*$C2359),847)),2)),IF($B2359="Non - avec lien de dépendance",MIN(1129,K2359,$C2359)*overallRate,MIN(1129,K2359)*overallRate))</f>
        <v>#VALUE!</v>
      </c>
    </row>
    <row r="2360" spans="12:21" x14ac:dyDescent="0.5">
      <c r="L2360" s="56" t="str">
        <f>IF(ISTEXT(overallRate),"Effectuez l’étape 1",IF(OR(COUNT($C2360,H2360)&lt;&gt;2,overallRate=0),0,IF(D2360="Oui",ROUND(MAX(IF($B2360="Non - avec lien de dépendance",0,MIN((0.75*H2360),847)),MIN(H2360,(0.75*$C2360),847)),2),R2360)))</f>
        <v>Effectuez l’étape 1</v>
      </c>
      <c r="M2360" s="56" t="str">
        <f>IF(ISTEXT(overallRate),"Effectuez l’étape 1",IF(OR(COUNT($C2360,I2360)&lt;&gt;2,overallRate=0),0,IF(E2360="Yes",ROUND(MAX(IF($B2360="Non - avec lien de dépendance",0,MIN((0.75*I2360),847)),MIN(I2360,(0.75*$C2360),847)),2),S2360)))</f>
        <v>Effectuez l’étape 1</v>
      </c>
      <c r="N2360" s="56" t="str">
        <f>IF(ISTEXT(overallRate),"Effectuez l’étape 1",IF(OR(COUNT($C2360,J2360)&lt;&gt;2,overallRate=0),0,IF(F2360="Yes",ROUND(MAX(IF($B2360="Non - avec lien de dépendance",0,MIN((0.75*J2360),847)),MIN(J2360,(0.75*$C2360),847)),2),T2360)))</f>
        <v>Effectuez l’étape 1</v>
      </c>
      <c r="O2360" s="56" t="str">
        <f>IF(ISTEXT(overallRate),"Effectuez l’étape 1",IF(OR(COUNT($C2360,K2360)&lt;&gt;2,overallRate=0),0,IF(G2360="Yes",ROUND(MAX(IF($B2360="Non - avec lien de dépendance",0,MIN((0.75*K2360),847)),MIN(K2360,(0.75*$C2360),847)),2),U2360)))</f>
        <v>Effectuez l’étape 1</v>
      </c>
      <c r="P2360" s="3">
        <f t="shared" si="36"/>
        <v>0</v>
      </c>
      <c r="R2360" s="110" t="e">
        <f>IF(revenueReduction&gt;0.3,MAX(IF($B2360="Non - avec lien de dépendance",MIN(1129,H2360,$C2360)*overallRate,MIN(1129,H2360)*overallRate),ROUND(MAX(IF($B2360="Non - avec lien de dépendance",0,MIN((0.75*H2360),847)),MIN(H2360,(0.75*$C2360),847)),2)),IF($B2360="Non - avec lien de dépendance",MIN(1129,H2360,$C2360)*overallRate,MIN(1129,H2360)*overallRate))</f>
        <v>#VALUE!</v>
      </c>
      <c r="S2360" s="110" t="e">
        <f>IF(revenueReduction&gt;0.3,MAX(IF($B2360="Non - avec lien de dépendance",MIN(1129,I2360,$C2360)*overallRate,MIN(1129,I2360)*overallRate),ROUND(MAX(IF($B2360="Non - avec lien de dépendance",0,MIN((0.75*I2360),847)),MIN(I2360,(0.75*$C2360),847)),2)),IF($B2360="Non - avec lien de dépendance",MIN(1129,I2360,$C2360)*overallRate,MIN(1129,I2360)*overallRate))</f>
        <v>#VALUE!</v>
      </c>
      <c r="T2360" s="110" t="e">
        <f>IF(revenueReduction&gt;0.3,MAX(IF($B2360="Non - avec lien de dépendance",MIN(1129,J2360,$C2360)*overallRate,MIN(1129,J2360)*overallRate),ROUND(MAX(IF($B2360="Non - avec lien de dépendance",0,MIN((0.75*J2360),847)),MIN(J2360,(0.75*$C2360),847)),2)),IF($B2360="Non - avec lien de dépendance",MIN(1129,J2360,$C2360)*overallRate,MIN(1129,J2360)*overallRate))</f>
        <v>#VALUE!</v>
      </c>
      <c r="U2360" s="110" t="e">
        <f>IF(revenueReduction&gt;0.3,MAX(IF($B2360="Non - avec lien de dépendance",MIN(1129,K2360,$C2360)*overallRate,MIN(1129,K2360)*overallRate),ROUND(MAX(IF($B2360="Non - avec lien de dépendance",0,MIN((0.75*K2360),847)),MIN(K2360,(0.75*$C2360),847)),2)),IF($B2360="Non - avec lien de dépendance",MIN(1129,K2360,$C2360)*overallRate,MIN(1129,K2360)*overallRate))</f>
        <v>#VALUE!</v>
      </c>
    </row>
    <row r="2361" spans="12:21" x14ac:dyDescent="0.5">
      <c r="L2361" s="56" t="str">
        <f>IF(ISTEXT(overallRate),"Effectuez l’étape 1",IF(OR(COUNT($C2361,H2361)&lt;&gt;2,overallRate=0),0,IF(D2361="Oui",ROUND(MAX(IF($B2361="Non - avec lien de dépendance",0,MIN((0.75*H2361),847)),MIN(H2361,(0.75*$C2361),847)),2),R2361)))</f>
        <v>Effectuez l’étape 1</v>
      </c>
      <c r="M2361" s="56" t="str">
        <f>IF(ISTEXT(overallRate),"Effectuez l’étape 1",IF(OR(COUNT($C2361,I2361)&lt;&gt;2,overallRate=0),0,IF(E2361="Yes",ROUND(MAX(IF($B2361="Non - avec lien de dépendance",0,MIN((0.75*I2361),847)),MIN(I2361,(0.75*$C2361),847)),2),S2361)))</f>
        <v>Effectuez l’étape 1</v>
      </c>
      <c r="N2361" s="56" t="str">
        <f>IF(ISTEXT(overallRate),"Effectuez l’étape 1",IF(OR(COUNT($C2361,J2361)&lt;&gt;2,overallRate=0),0,IF(F2361="Yes",ROUND(MAX(IF($B2361="Non - avec lien de dépendance",0,MIN((0.75*J2361),847)),MIN(J2361,(0.75*$C2361),847)),2),T2361)))</f>
        <v>Effectuez l’étape 1</v>
      </c>
      <c r="O2361" s="56" t="str">
        <f>IF(ISTEXT(overallRate),"Effectuez l’étape 1",IF(OR(COUNT($C2361,K2361)&lt;&gt;2,overallRate=0),0,IF(G2361="Yes",ROUND(MAX(IF($B2361="Non - avec lien de dépendance",0,MIN((0.75*K2361),847)),MIN(K2361,(0.75*$C2361),847)),2),U2361)))</f>
        <v>Effectuez l’étape 1</v>
      </c>
      <c r="P2361" s="3">
        <f t="shared" si="36"/>
        <v>0</v>
      </c>
      <c r="R2361" s="110" t="e">
        <f>IF(revenueReduction&gt;0.3,MAX(IF($B2361="Non - avec lien de dépendance",MIN(1129,H2361,$C2361)*overallRate,MIN(1129,H2361)*overallRate),ROUND(MAX(IF($B2361="Non - avec lien de dépendance",0,MIN((0.75*H2361),847)),MIN(H2361,(0.75*$C2361),847)),2)),IF($B2361="Non - avec lien de dépendance",MIN(1129,H2361,$C2361)*overallRate,MIN(1129,H2361)*overallRate))</f>
        <v>#VALUE!</v>
      </c>
      <c r="S2361" s="110" t="e">
        <f>IF(revenueReduction&gt;0.3,MAX(IF($B2361="Non - avec lien de dépendance",MIN(1129,I2361,$C2361)*overallRate,MIN(1129,I2361)*overallRate),ROUND(MAX(IF($B2361="Non - avec lien de dépendance",0,MIN((0.75*I2361),847)),MIN(I2361,(0.75*$C2361),847)),2)),IF($B2361="Non - avec lien de dépendance",MIN(1129,I2361,$C2361)*overallRate,MIN(1129,I2361)*overallRate))</f>
        <v>#VALUE!</v>
      </c>
      <c r="T2361" s="110" t="e">
        <f>IF(revenueReduction&gt;0.3,MAX(IF($B2361="Non - avec lien de dépendance",MIN(1129,J2361,$C2361)*overallRate,MIN(1129,J2361)*overallRate),ROUND(MAX(IF($B2361="Non - avec lien de dépendance",0,MIN((0.75*J2361),847)),MIN(J2361,(0.75*$C2361),847)),2)),IF($B2361="Non - avec lien de dépendance",MIN(1129,J2361,$C2361)*overallRate,MIN(1129,J2361)*overallRate))</f>
        <v>#VALUE!</v>
      </c>
      <c r="U2361" s="110" t="e">
        <f>IF(revenueReduction&gt;0.3,MAX(IF($B2361="Non - avec lien de dépendance",MIN(1129,K2361,$C2361)*overallRate,MIN(1129,K2361)*overallRate),ROUND(MAX(IF($B2361="Non - avec lien de dépendance",0,MIN((0.75*K2361),847)),MIN(K2361,(0.75*$C2361),847)),2)),IF($B2361="Non - avec lien de dépendance",MIN(1129,K2361,$C2361)*overallRate,MIN(1129,K2361)*overallRate))</f>
        <v>#VALUE!</v>
      </c>
    </row>
    <row r="2362" spans="12:21" x14ac:dyDescent="0.5">
      <c r="L2362" s="56" t="str">
        <f>IF(ISTEXT(overallRate),"Effectuez l’étape 1",IF(OR(COUNT($C2362,H2362)&lt;&gt;2,overallRate=0),0,IF(D2362="Oui",ROUND(MAX(IF($B2362="Non - avec lien de dépendance",0,MIN((0.75*H2362),847)),MIN(H2362,(0.75*$C2362),847)),2),R2362)))</f>
        <v>Effectuez l’étape 1</v>
      </c>
      <c r="M2362" s="56" t="str">
        <f>IF(ISTEXT(overallRate),"Effectuez l’étape 1",IF(OR(COUNT($C2362,I2362)&lt;&gt;2,overallRate=0),0,IF(E2362="Yes",ROUND(MAX(IF($B2362="Non - avec lien de dépendance",0,MIN((0.75*I2362),847)),MIN(I2362,(0.75*$C2362),847)),2),S2362)))</f>
        <v>Effectuez l’étape 1</v>
      </c>
      <c r="N2362" s="56" t="str">
        <f>IF(ISTEXT(overallRate),"Effectuez l’étape 1",IF(OR(COUNT($C2362,J2362)&lt;&gt;2,overallRate=0),0,IF(F2362="Yes",ROUND(MAX(IF($B2362="Non - avec lien de dépendance",0,MIN((0.75*J2362),847)),MIN(J2362,(0.75*$C2362),847)),2),T2362)))</f>
        <v>Effectuez l’étape 1</v>
      </c>
      <c r="O2362" s="56" t="str">
        <f>IF(ISTEXT(overallRate),"Effectuez l’étape 1",IF(OR(COUNT($C2362,K2362)&lt;&gt;2,overallRate=0),0,IF(G2362="Yes",ROUND(MAX(IF($B2362="Non - avec lien de dépendance",0,MIN((0.75*K2362),847)),MIN(K2362,(0.75*$C2362),847)),2),U2362)))</f>
        <v>Effectuez l’étape 1</v>
      </c>
      <c r="P2362" s="3">
        <f t="shared" si="36"/>
        <v>0</v>
      </c>
      <c r="R2362" s="110" t="e">
        <f>IF(revenueReduction&gt;0.3,MAX(IF($B2362="Non - avec lien de dépendance",MIN(1129,H2362,$C2362)*overallRate,MIN(1129,H2362)*overallRate),ROUND(MAX(IF($B2362="Non - avec lien de dépendance",0,MIN((0.75*H2362),847)),MIN(H2362,(0.75*$C2362),847)),2)),IF($B2362="Non - avec lien de dépendance",MIN(1129,H2362,$C2362)*overallRate,MIN(1129,H2362)*overallRate))</f>
        <v>#VALUE!</v>
      </c>
      <c r="S2362" s="110" t="e">
        <f>IF(revenueReduction&gt;0.3,MAX(IF($B2362="Non - avec lien de dépendance",MIN(1129,I2362,$C2362)*overallRate,MIN(1129,I2362)*overallRate),ROUND(MAX(IF($B2362="Non - avec lien de dépendance",0,MIN((0.75*I2362),847)),MIN(I2362,(0.75*$C2362),847)),2)),IF($B2362="Non - avec lien de dépendance",MIN(1129,I2362,$C2362)*overallRate,MIN(1129,I2362)*overallRate))</f>
        <v>#VALUE!</v>
      </c>
      <c r="T2362" s="110" t="e">
        <f>IF(revenueReduction&gt;0.3,MAX(IF($B2362="Non - avec lien de dépendance",MIN(1129,J2362,$C2362)*overallRate,MIN(1129,J2362)*overallRate),ROUND(MAX(IF($B2362="Non - avec lien de dépendance",0,MIN((0.75*J2362),847)),MIN(J2362,(0.75*$C2362),847)),2)),IF($B2362="Non - avec lien de dépendance",MIN(1129,J2362,$C2362)*overallRate,MIN(1129,J2362)*overallRate))</f>
        <v>#VALUE!</v>
      </c>
      <c r="U2362" s="110" t="e">
        <f>IF(revenueReduction&gt;0.3,MAX(IF($B2362="Non - avec lien de dépendance",MIN(1129,K2362,$C2362)*overallRate,MIN(1129,K2362)*overallRate),ROUND(MAX(IF($B2362="Non - avec lien de dépendance",0,MIN((0.75*K2362),847)),MIN(K2362,(0.75*$C2362),847)),2)),IF($B2362="Non - avec lien de dépendance",MIN(1129,K2362,$C2362)*overallRate,MIN(1129,K2362)*overallRate))</f>
        <v>#VALUE!</v>
      </c>
    </row>
    <row r="2363" spans="12:21" x14ac:dyDescent="0.5">
      <c r="L2363" s="56" t="str">
        <f>IF(ISTEXT(overallRate),"Effectuez l’étape 1",IF(OR(COUNT($C2363,H2363)&lt;&gt;2,overallRate=0),0,IF(D2363="Oui",ROUND(MAX(IF($B2363="Non - avec lien de dépendance",0,MIN((0.75*H2363),847)),MIN(H2363,(0.75*$C2363),847)),2),R2363)))</f>
        <v>Effectuez l’étape 1</v>
      </c>
      <c r="M2363" s="56" t="str">
        <f>IF(ISTEXT(overallRate),"Effectuez l’étape 1",IF(OR(COUNT($C2363,I2363)&lt;&gt;2,overallRate=0),0,IF(E2363="Yes",ROUND(MAX(IF($B2363="Non - avec lien de dépendance",0,MIN((0.75*I2363),847)),MIN(I2363,(0.75*$C2363),847)),2),S2363)))</f>
        <v>Effectuez l’étape 1</v>
      </c>
      <c r="N2363" s="56" t="str">
        <f>IF(ISTEXT(overallRate),"Effectuez l’étape 1",IF(OR(COUNT($C2363,J2363)&lt;&gt;2,overallRate=0),0,IF(F2363="Yes",ROUND(MAX(IF($B2363="Non - avec lien de dépendance",0,MIN((0.75*J2363),847)),MIN(J2363,(0.75*$C2363),847)),2),T2363)))</f>
        <v>Effectuez l’étape 1</v>
      </c>
      <c r="O2363" s="56" t="str">
        <f>IF(ISTEXT(overallRate),"Effectuez l’étape 1",IF(OR(COUNT($C2363,K2363)&lt;&gt;2,overallRate=0),0,IF(G2363="Yes",ROUND(MAX(IF($B2363="Non - avec lien de dépendance",0,MIN((0.75*K2363),847)),MIN(K2363,(0.75*$C2363),847)),2),U2363)))</f>
        <v>Effectuez l’étape 1</v>
      </c>
      <c r="P2363" s="3">
        <f t="shared" si="36"/>
        <v>0</v>
      </c>
      <c r="R2363" s="110" t="e">
        <f>IF(revenueReduction&gt;0.3,MAX(IF($B2363="Non - avec lien de dépendance",MIN(1129,H2363,$C2363)*overallRate,MIN(1129,H2363)*overallRate),ROUND(MAX(IF($B2363="Non - avec lien de dépendance",0,MIN((0.75*H2363),847)),MIN(H2363,(0.75*$C2363),847)),2)),IF($B2363="Non - avec lien de dépendance",MIN(1129,H2363,$C2363)*overallRate,MIN(1129,H2363)*overallRate))</f>
        <v>#VALUE!</v>
      </c>
      <c r="S2363" s="110" t="e">
        <f>IF(revenueReduction&gt;0.3,MAX(IF($B2363="Non - avec lien de dépendance",MIN(1129,I2363,$C2363)*overallRate,MIN(1129,I2363)*overallRate),ROUND(MAX(IF($B2363="Non - avec lien de dépendance",0,MIN((0.75*I2363),847)),MIN(I2363,(0.75*$C2363),847)),2)),IF($B2363="Non - avec lien de dépendance",MIN(1129,I2363,$C2363)*overallRate,MIN(1129,I2363)*overallRate))</f>
        <v>#VALUE!</v>
      </c>
      <c r="T2363" s="110" t="e">
        <f>IF(revenueReduction&gt;0.3,MAX(IF($B2363="Non - avec lien de dépendance",MIN(1129,J2363,$C2363)*overallRate,MIN(1129,J2363)*overallRate),ROUND(MAX(IF($B2363="Non - avec lien de dépendance",0,MIN((0.75*J2363),847)),MIN(J2363,(0.75*$C2363),847)),2)),IF($B2363="Non - avec lien de dépendance",MIN(1129,J2363,$C2363)*overallRate,MIN(1129,J2363)*overallRate))</f>
        <v>#VALUE!</v>
      </c>
      <c r="U2363" s="110" t="e">
        <f>IF(revenueReduction&gt;0.3,MAX(IF($B2363="Non - avec lien de dépendance",MIN(1129,K2363,$C2363)*overallRate,MIN(1129,K2363)*overallRate),ROUND(MAX(IF($B2363="Non - avec lien de dépendance",0,MIN((0.75*K2363),847)),MIN(K2363,(0.75*$C2363),847)),2)),IF($B2363="Non - avec lien de dépendance",MIN(1129,K2363,$C2363)*overallRate,MIN(1129,K2363)*overallRate))</f>
        <v>#VALUE!</v>
      </c>
    </row>
    <row r="2364" spans="12:21" x14ac:dyDescent="0.5">
      <c r="L2364" s="56" t="str">
        <f>IF(ISTEXT(overallRate),"Effectuez l’étape 1",IF(OR(COUNT($C2364,H2364)&lt;&gt;2,overallRate=0),0,IF(D2364="Oui",ROUND(MAX(IF($B2364="Non - avec lien de dépendance",0,MIN((0.75*H2364),847)),MIN(H2364,(0.75*$C2364),847)),2),R2364)))</f>
        <v>Effectuez l’étape 1</v>
      </c>
      <c r="M2364" s="56" t="str">
        <f>IF(ISTEXT(overallRate),"Effectuez l’étape 1",IF(OR(COUNT($C2364,I2364)&lt;&gt;2,overallRate=0),0,IF(E2364="Yes",ROUND(MAX(IF($B2364="Non - avec lien de dépendance",0,MIN((0.75*I2364),847)),MIN(I2364,(0.75*$C2364),847)),2),S2364)))</f>
        <v>Effectuez l’étape 1</v>
      </c>
      <c r="N2364" s="56" t="str">
        <f>IF(ISTEXT(overallRate),"Effectuez l’étape 1",IF(OR(COUNT($C2364,J2364)&lt;&gt;2,overallRate=0),0,IF(F2364="Yes",ROUND(MAX(IF($B2364="Non - avec lien de dépendance",0,MIN((0.75*J2364),847)),MIN(J2364,(0.75*$C2364),847)),2),T2364)))</f>
        <v>Effectuez l’étape 1</v>
      </c>
      <c r="O2364" s="56" t="str">
        <f>IF(ISTEXT(overallRate),"Effectuez l’étape 1",IF(OR(COUNT($C2364,K2364)&lt;&gt;2,overallRate=0),0,IF(G2364="Yes",ROUND(MAX(IF($B2364="Non - avec lien de dépendance",0,MIN((0.75*K2364),847)),MIN(K2364,(0.75*$C2364),847)),2),U2364)))</f>
        <v>Effectuez l’étape 1</v>
      </c>
      <c r="P2364" s="3">
        <f t="shared" si="36"/>
        <v>0</v>
      </c>
      <c r="R2364" s="110" t="e">
        <f>IF(revenueReduction&gt;0.3,MAX(IF($B2364="Non - avec lien de dépendance",MIN(1129,H2364,$C2364)*overallRate,MIN(1129,H2364)*overallRate),ROUND(MAX(IF($B2364="Non - avec lien de dépendance",0,MIN((0.75*H2364),847)),MIN(H2364,(0.75*$C2364),847)),2)),IF($B2364="Non - avec lien de dépendance",MIN(1129,H2364,$C2364)*overallRate,MIN(1129,H2364)*overallRate))</f>
        <v>#VALUE!</v>
      </c>
      <c r="S2364" s="110" t="e">
        <f>IF(revenueReduction&gt;0.3,MAX(IF($B2364="Non - avec lien de dépendance",MIN(1129,I2364,$C2364)*overallRate,MIN(1129,I2364)*overallRate),ROUND(MAX(IF($B2364="Non - avec lien de dépendance",0,MIN((0.75*I2364),847)),MIN(I2364,(0.75*$C2364),847)),2)),IF($B2364="Non - avec lien de dépendance",MIN(1129,I2364,$C2364)*overallRate,MIN(1129,I2364)*overallRate))</f>
        <v>#VALUE!</v>
      </c>
      <c r="T2364" s="110" t="e">
        <f>IF(revenueReduction&gt;0.3,MAX(IF($B2364="Non - avec lien de dépendance",MIN(1129,J2364,$C2364)*overallRate,MIN(1129,J2364)*overallRate),ROUND(MAX(IF($B2364="Non - avec lien de dépendance",0,MIN((0.75*J2364),847)),MIN(J2364,(0.75*$C2364),847)),2)),IF($B2364="Non - avec lien de dépendance",MIN(1129,J2364,$C2364)*overallRate,MIN(1129,J2364)*overallRate))</f>
        <v>#VALUE!</v>
      </c>
      <c r="U2364" s="110" t="e">
        <f>IF(revenueReduction&gt;0.3,MAX(IF($B2364="Non - avec lien de dépendance",MIN(1129,K2364,$C2364)*overallRate,MIN(1129,K2364)*overallRate),ROUND(MAX(IF($B2364="Non - avec lien de dépendance",0,MIN((0.75*K2364),847)),MIN(K2364,(0.75*$C2364),847)),2)),IF($B2364="Non - avec lien de dépendance",MIN(1129,K2364,$C2364)*overallRate,MIN(1129,K2364)*overallRate))</f>
        <v>#VALUE!</v>
      </c>
    </row>
    <row r="2365" spans="12:21" x14ac:dyDescent="0.5">
      <c r="L2365" s="56" t="str">
        <f>IF(ISTEXT(overallRate),"Effectuez l’étape 1",IF(OR(COUNT($C2365,H2365)&lt;&gt;2,overallRate=0),0,IF(D2365="Oui",ROUND(MAX(IF($B2365="Non - avec lien de dépendance",0,MIN((0.75*H2365),847)),MIN(H2365,(0.75*$C2365),847)),2),R2365)))</f>
        <v>Effectuez l’étape 1</v>
      </c>
      <c r="M2365" s="56" t="str">
        <f>IF(ISTEXT(overallRate),"Effectuez l’étape 1",IF(OR(COUNT($C2365,I2365)&lt;&gt;2,overallRate=0),0,IF(E2365="Yes",ROUND(MAX(IF($B2365="Non - avec lien de dépendance",0,MIN((0.75*I2365),847)),MIN(I2365,(0.75*$C2365),847)),2),S2365)))</f>
        <v>Effectuez l’étape 1</v>
      </c>
      <c r="N2365" s="56" t="str">
        <f>IF(ISTEXT(overallRate),"Effectuez l’étape 1",IF(OR(COUNT($C2365,J2365)&lt;&gt;2,overallRate=0),0,IF(F2365="Yes",ROUND(MAX(IF($B2365="Non - avec lien de dépendance",0,MIN((0.75*J2365),847)),MIN(J2365,(0.75*$C2365),847)),2),T2365)))</f>
        <v>Effectuez l’étape 1</v>
      </c>
      <c r="O2365" s="56" t="str">
        <f>IF(ISTEXT(overallRate),"Effectuez l’étape 1",IF(OR(COUNT($C2365,K2365)&lt;&gt;2,overallRate=0),0,IF(G2365="Yes",ROUND(MAX(IF($B2365="Non - avec lien de dépendance",0,MIN((0.75*K2365),847)),MIN(K2365,(0.75*$C2365),847)),2),U2365)))</f>
        <v>Effectuez l’étape 1</v>
      </c>
      <c r="P2365" s="3">
        <f t="shared" si="36"/>
        <v>0</v>
      </c>
      <c r="R2365" s="110" t="e">
        <f>IF(revenueReduction&gt;0.3,MAX(IF($B2365="Non - avec lien de dépendance",MIN(1129,H2365,$C2365)*overallRate,MIN(1129,H2365)*overallRate),ROUND(MAX(IF($B2365="Non - avec lien de dépendance",0,MIN((0.75*H2365),847)),MIN(H2365,(0.75*$C2365),847)),2)),IF($B2365="Non - avec lien de dépendance",MIN(1129,H2365,$C2365)*overallRate,MIN(1129,H2365)*overallRate))</f>
        <v>#VALUE!</v>
      </c>
      <c r="S2365" s="110" t="e">
        <f>IF(revenueReduction&gt;0.3,MAX(IF($B2365="Non - avec lien de dépendance",MIN(1129,I2365,$C2365)*overallRate,MIN(1129,I2365)*overallRate),ROUND(MAX(IF($B2365="Non - avec lien de dépendance",0,MIN((0.75*I2365),847)),MIN(I2365,(0.75*$C2365),847)),2)),IF($B2365="Non - avec lien de dépendance",MIN(1129,I2365,$C2365)*overallRate,MIN(1129,I2365)*overallRate))</f>
        <v>#VALUE!</v>
      </c>
      <c r="T2365" s="110" t="e">
        <f>IF(revenueReduction&gt;0.3,MAX(IF($B2365="Non - avec lien de dépendance",MIN(1129,J2365,$C2365)*overallRate,MIN(1129,J2365)*overallRate),ROUND(MAX(IF($B2365="Non - avec lien de dépendance",0,MIN((0.75*J2365),847)),MIN(J2365,(0.75*$C2365),847)),2)),IF($B2365="Non - avec lien de dépendance",MIN(1129,J2365,$C2365)*overallRate,MIN(1129,J2365)*overallRate))</f>
        <v>#VALUE!</v>
      </c>
      <c r="U2365" s="110" t="e">
        <f>IF(revenueReduction&gt;0.3,MAX(IF($B2365="Non - avec lien de dépendance",MIN(1129,K2365,$C2365)*overallRate,MIN(1129,K2365)*overallRate),ROUND(MAX(IF($B2365="Non - avec lien de dépendance",0,MIN((0.75*K2365),847)),MIN(K2365,(0.75*$C2365),847)),2)),IF($B2365="Non - avec lien de dépendance",MIN(1129,K2365,$C2365)*overallRate,MIN(1129,K2365)*overallRate))</f>
        <v>#VALUE!</v>
      </c>
    </row>
    <row r="2366" spans="12:21" x14ac:dyDescent="0.5">
      <c r="L2366" s="56" t="str">
        <f>IF(ISTEXT(overallRate),"Effectuez l’étape 1",IF(OR(COUNT($C2366,H2366)&lt;&gt;2,overallRate=0),0,IF(D2366="Oui",ROUND(MAX(IF($B2366="Non - avec lien de dépendance",0,MIN((0.75*H2366),847)),MIN(H2366,(0.75*$C2366),847)),2),R2366)))</f>
        <v>Effectuez l’étape 1</v>
      </c>
      <c r="M2366" s="56" t="str">
        <f>IF(ISTEXT(overallRate),"Effectuez l’étape 1",IF(OR(COUNT($C2366,I2366)&lt;&gt;2,overallRate=0),0,IF(E2366="Yes",ROUND(MAX(IF($B2366="Non - avec lien de dépendance",0,MIN((0.75*I2366),847)),MIN(I2366,(0.75*$C2366),847)),2),S2366)))</f>
        <v>Effectuez l’étape 1</v>
      </c>
      <c r="N2366" s="56" t="str">
        <f>IF(ISTEXT(overallRate),"Effectuez l’étape 1",IF(OR(COUNT($C2366,J2366)&lt;&gt;2,overallRate=0),0,IF(F2366="Yes",ROUND(MAX(IF($B2366="Non - avec lien de dépendance",0,MIN((0.75*J2366),847)),MIN(J2366,(0.75*$C2366),847)),2),T2366)))</f>
        <v>Effectuez l’étape 1</v>
      </c>
      <c r="O2366" s="56" t="str">
        <f>IF(ISTEXT(overallRate),"Effectuez l’étape 1",IF(OR(COUNT($C2366,K2366)&lt;&gt;2,overallRate=0),0,IF(G2366="Yes",ROUND(MAX(IF($B2366="Non - avec lien de dépendance",0,MIN((0.75*K2366),847)),MIN(K2366,(0.75*$C2366),847)),2),U2366)))</f>
        <v>Effectuez l’étape 1</v>
      </c>
      <c r="P2366" s="3">
        <f t="shared" si="36"/>
        <v>0</v>
      </c>
      <c r="R2366" s="110" t="e">
        <f>IF(revenueReduction&gt;0.3,MAX(IF($B2366="Non - avec lien de dépendance",MIN(1129,H2366,$C2366)*overallRate,MIN(1129,H2366)*overallRate),ROUND(MAX(IF($B2366="Non - avec lien de dépendance",0,MIN((0.75*H2366),847)),MIN(H2366,(0.75*$C2366),847)),2)),IF($B2366="Non - avec lien de dépendance",MIN(1129,H2366,$C2366)*overallRate,MIN(1129,H2366)*overallRate))</f>
        <v>#VALUE!</v>
      </c>
      <c r="S2366" s="110" t="e">
        <f>IF(revenueReduction&gt;0.3,MAX(IF($B2366="Non - avec lien de dépendance",MIN(1129,I2366,$C2366)*overallRate,MIN(1129,I2366)*overallRate),ROUND(MAX(IF($B2366="Non - avec lien de dépendance",0,MIN((0.75*I2366),847)),MIN(I2366,(0.75*$C2366),847)),2)),IF($B2366="Non - avec lien de dépendance",MIN(1129,I2366,$C2366)*overallRate,MIN(1129,I2366)*overallRate))</f>
        <v>#VALUE!</v>
      </c>
      <c r="T2366" s="110" t="e">
        <f>IF(revenueReduction&gt;0.3,MAX(IF($B2366="Non - avec lien de dépendance",MIN(1129,J2366,$C2366)*overallRate,MIN(1129,J2366)*overallRate),ROUND(MAX(IF($B2366="Non - avec lien de dépendance",0,MIN((0.75*J2366),847)),MIN(J2366,(0.75*$C2366),847)),2)),IF($B2366="Non - avec lien de dépendance",MIN(1129,J2366,$C2366)*overallRate,MIN(1129,J2366)*overallRate))</f>
        <v>#VALUE!</v>
      </c>
      <c r="U2366" s="110" t="e">
        <f>IF(revenueReduction&gt;0.3,MAX(IF($B2366="Non - avec lien de dépendance",MIN(1129,K2366,$C2366)*overallRate,MIN(1129,K2366)*overallRate),ROUND(MAX(IF($B2366="Non - avec lien de dépendance",0,MIN((0.75*K2366),847)),MIN(K2366,(0.75*$C2366),847)),2)),IF($B2366="Non - avec lien de dépendance",MIN(1129,K2366,$C2366)*overallRate,MIN(1129,K2366)*overallRate))</f>
        <v>#VALUE!</v>
      </c>
    </row>
    <row r="2367" spans="12:21" x14ac:dyDescent="0.5">
      <c r="L2367" s="56" t="str">
        <f>IF(ISTEXT(overallRate),"Effectuez l’étape 1",IF(OR(COUNT($C2367,H2367)&lt;&gt;2,overallRate=0),0,IF(D2367="Oui",ROUND(MAX(IF($B2367="Non - avec lien de dépendance",0,MIN((0.75*H2367),847)),MIN(H2367,(0.75*$C2367),847)),2),R2367)))</f>
        <v>Effectuez l’étape 1</v>
      </c>
      <c r="M2367" s="56" t="str">
        <f>IF(ISTEXT(overallRate),"Effectuez l’étape 1",IF(OR(COUNT($C2367,I2367)&lt;&gt;2,overallRate=0),0,IF(E2367="Yes",ROUND(MAX(IF($B2367="Non - avec lien de dépendance",0,MIN((0.75*I2367),847)),MIN(I2367,(0.75*$C2367),847)),2),S2367)))</f>
        <v>Effectuez l’étape 1</v>
      </c>
      <c r="N2367" s="56" t="str">
        <f>IF(ISTEXT(overallRate),"Effectuez l’étape 1",IF(OR(COUNT($C2367,J2367)&lt;&gt;2,overallRate=0),0,IF(F2367="Yes",ROUND(MAX(IF($B2367="Non - avec lien de dépendance",0,MIN((0.75*J2367),847)),MIN(J2367,(0.75*$C2367),847)),2),T2367)))</f>
        <v>Effectuez l’étape 1</v>
      </c>
      <c r="O2367" s="56" t="str">
        <f>IF(ISTEXT(overallRate),"Effectuez l’étape 1",IF(OR(COUNT($C2367,K2367)&lt;&gt;2,overallRate=0),0,IF(G2367="Yes",ROUND(MAX(IF($B2367="Non - avec lien de dépendance",0,MIN((0.75*K2367),847)),MIN(K2367,(0.75*$C2367),847)),2),U2367)))</f>
        <v>Effectuez l’étape 1</v>
      </c>
      <c r="P2367" s="3">
        <f t="shared" si="36"/>
        <v>0</v>
      </c>
      <c r="R2367" s="110" t="e">
        <f>IF(revenueReduction&gt;0.3,MAX(IF($B2367="Non - avec lien de dépendance",MIN(1129,H2367,$C2367)*overallRate,MIN(1129,H2367)*overallRate),ROUND(MAX(IF($B2367="Non - avec lien de dépendance",0,MIN((0.75*H2367),847)),MIN(H2367,(0.75*$C2367),847)),2)),IF($B2367="Non - avec lien de dépendance",MIN(1129,H2367,$C2367)*overallRate,MIN(1129,H2367)*overallRate))</f>
        <v>#VALUE!</v>
      </c>
      <c r="S2367" s="110" t="e">
        <f>IF(revenueReduction&gt;0.3,MAX(IF($B2367="Non - avec lien de dépendance",MIN(1129,I2367,$C2367)*overallRate,MIN(1129,I2367)*overallRate),ROUND(MAX(IF($B2367="Non - avec lien de dépendance",0,MIN((0.75*I2367),847)),MIN(I2367,(0.75*$C2367),847)),2)),IF($B2367="Non - avec lien de dépendance",MIN(1129,I2367,$C2367)*overallRate,MIN(1129,I2367)*overallRate))</f>
        <v>#VALUE!</v>
      </c>
      <c r="T2367" s="110" t="e">
        <f>IF(revenueReduction&gt;0.3,MAX(IF($B2367="Non - avec lien de dépendance",MIN(1129,J2367,$C2367)*overallRate,MIN(1129,J2367)*overallRate),ROUND(MAX(IF($B2367="Non - avec lien de dépendance",0,MIN((0.75*J2367),847)),MIN(J2367,(0.75*$C2367),847)),2)),IF($B2367="Non - avec lien de dépendance",MIN(1129,J2367,$C2367)*overallRate,MIN(1129,J2367)*overallRate))</f>
        <v>#VALUE!</v>
      </c>
      <c r="U2367" s="110" t="e">
        <f>IF(revenueReduction&gt;0.3,MAX(IF($B2367="Non - avec lien de dépendance",MIN(1129,K2367,$C2367)*overallRate,MIN(1129,K2367)*overallRate),ROUND(MAX(IF($B2367="Non - avec lien de dépendance",0,MIN((0.75*K2367),847)),MIN(K2367,(0.75*$C2367),847)),2)),IF($B2367="Non - avec lien de dépendance",MIN(1129,K2367,$C2367)*overallRate,MIN(1129,K2367)*overallRate))</f>
        <v>#VALUE!</v>
      </c>
    </row>
    <row r="2368" spans="12:21" x14ac:dyDescent="0.5">
      <c r="L2368" s="56" t="str">
        <f>IF(ISTEXT(overallRate),"Effectuez l’étape 1",IF(OR(COUNT($C2368,H2368)&lt;&gt;2,overallRate=0),0,IF(D2368="Oui",ROUND(MAX(IF($B2368="Non - avec lien de dépendance",0,MIN((0.75*H2368),847)),MIN(H2368,(0.75*$C2368),847)),2),R2368)))</f>
        <v>Effectuez l’étape 1</v>
      </c>
      <c r="M2368" s="56" t="str">
        <f>IF(ISTEXT(overallRate),"Effectuez l’étape 1",IF(OR(COUNT($C2368,I2368)&lt;&gt;2,overallRate=0),0,IF(E2368="Yes",ROUND(MAX(IF($B2368="Non - avec lien de dépendance",0,MIN((0.75*I2368),847)),MIN(I2368,(0.75*$C2368),847)),2),S2368)))</f>
        <v>Effectuez l’étape 1</v>
      </c>
      <c r="N2368" s="56" t="str">
        <f>IF(ISTEXT(overallRate),"Effectuez l’étape 1",IF(OR(COUNT($C2368,J2368)&lt;&gt;2,overallRate=0),0,IF(F2368="Yes",ROUND(MAX(IF($B2368="Non - avec lien de dépendance",0,MIN((0.75*J2368),847)),MIN(J2368,(0.75*$C2368),847)),2),T2368)))</f>
        <v>Effectuez l’étape 1</v>
      </c>
      <c r="O2368" s="56" t="str">
        <f>IF(ISTEXT(overallRate),"Effectuez l’étape 1",IF(OR(COUNT($C2368,K2368)&lt;&gt;2,overallRate=0),0,IF(G2368="Yes",ROUND(MAX(IF($B2368="Non - avec lien de dépendance",0,MIN((0.75*K2368),847)),MIN(K2368,(0.75*$C2368),847)),2),U2368)))</f>
        <v>Effectuez l’étape 1</v>
      </c>
      <c r="P2368" s="3">
        <f t="shared" si="36"/>
        <v>0</v>
      </c>
      <c r="R2368" s="110" t="e">
        <f>IF(revenueReduction&gt;0.3,MAX(IF($B2368="Non - avec lien de dépendance",MIN(1129,H2368,$C2368)*overallRate,MIN(1129,H2368)*overallRate),ROUND(MAX(IF($B2368="Non - avec lien de dépendance",0,MIN((0.75*H2368),847)),MIN(H2368,(0.75*$C2368),847)),2)),IF($B2368="Non - avec lien de dépendance",MIN(1129,H2368,$C2368)*overallRate,MIN(1129,H2368)*overallRate))</f>
        <v>#VALUE!</v>
      </c>
      <c r="S2368" s="110" t="e">
        <f>IF(revenueReduction&gt;0.3,MAX(IF($B2368="Non - avec lien de dépendance",MIN(1129,I2368,$C2368)*overallRate,MIN(1129,I2368)*overallRate),ROUND(MAX(IF($B2368="Non - avec lien de dépendance",0,MIN((0.75*I2368),847)),MIN(I2368,(0.75*$C2368),847)),2)),IF($B2368="Non - avec lien de dépendance",MIN(1129,I2368,$C2368)*overallRate,MIN(1129,I2368)*overallRate))</f>
        <v>#VALUE!</v>
      </c>
      <c r="T2368" s="110" t="e">
        <f>IF(revenueReduction&gt;0.3,MAX(IF($B2368="Non - avec lien de dépendance",MIN(1129,J2368,$C2368)*overallRate,MIN(1129,J2368)*overallRate),ROUND(MAX(IF($B2368="Non - avec lien de dépendance",0,MIN((0.75*J2368),847)),MIN(J2368,(0.75*$C2368),847)),2)),IF($B2368="Non - avec lien de dépendance",MIN(1129,J2368,$C2368)*overallRate,MIN(1129,J2368)*overallRate))</f>
        <v>#VALUE!</v>
      </c>
      <c r="U2368" s="110" t="e">
        <f>IF(revenueReduction&gt;0.3,MAX(IF($B2368="Non - avec lien de dépendance",MIN(1129,K2368,$C2368)*overallRate,MIN(1129,K2368)*overallRate),ROUND(MAX(IF($B2368="Non - avec lien de dépendance",0,MIN((0.75*K2368),847)),MIN(K2368,(0.75*$C2368),847)),2)),IF($B2368="Non - avec lien de dépendance",MIN(1129,K2368,$C2368)*overallRate,MIN(1129,K2368)*overallRate))</f>
        <v>#VALUE!</v>
      </c>
    </row>
    <row r="2369" spans="12:21" x14ac:dyDescent="0.5">
      <c r="L2369" s="56" t="str">
        <f>IF(ISTEXT(overallRate),"Effectuez l’étape 1",IF(OR(COUNT($C2369,H2369)&lt;&gt;2,overallRate=0),0,IF(D2369="Oui",ROUND(MAX(IF($B2369="Non - avec lien de dépendance",0,MIN((0.75*H2369),847)),MIN(H2369,(0.75*$C2369),847)),2),R2369)))</f>
        <v>Effectuez l’étape 1</v>
      </c>
      <c r="M2369" s="56" t="str">
        <f>IF(ISTEXT(overallRate),"Effectuez l’étape 1",IF(OR(COUNT($C2369,I2369)&lt;&gt;2,overallRate=0),0,IF(E2369="Yes",ROUND(MAX(IF($B2369="Non - avec lien de dépendance",0,MIN((0.75*I2369),847)),MIN(I2369,(0.75*$C2369),847)),2),S2369)))</f>
        <v>Effectuez l’étape 1</v>
      </c>
      <c r="N2369" s="56" t="str">
        <f>IF(ISTEXT(overallRate),"Effectuez l’étape 1",IF(OR(COUNT($C2369,J2369)&lt;&gt;2,overallRate=0),0,IF(F2369="Yes",ROUND(MAX(IF($B2369="Non - avec lien de dépendance",0,MIN((0.75*J2369),847)),MIN(J2369,(0.75*$C2369),847)),2),T2369)))</f>
        <v>Effectuez l’étape 1</v>
      </c>
      <c r="O2369" s="56" t="str">
        <f>IF(ISTEXT(overallRate),"Effectuez l’étape 1",IF(OR(COUNT($C2369,K2369)&lt;&gt;2,overallRate=0),0,IF(G2369="Yes",ROUND(MAX(IF($B2369="Non - avec lien de dépendance",0,MIN((0.75*K2369),847)),MIN(K2369,(0.75*$C2369),847)),2),U2369)))</f>
        <v>Effectuez l’étape 1</v>
      </c>
      <c r="P2369" s="3">
        <f t="shared" si="36"/>
        <v>0</v>
      </c>
      <c r="R2369" s="110" t="e">
        <f>IF(revenueReduction&gt;0.3,MAX(IF($B2369="Non - avec lien de dépendance",MIN(1129,H2369,$C2369)*overallRate,MIN(1129,H2369)*overallRate),ROUND(MAX(IF($B2369="Non - avec lien de dépendance",0,MIN((0.75*H2369),847)),MIN(H2369,(0.75*$C2369),847)),2)),IF($B2369="Non - avec lien de dépendance",MIN(1129,H2369,$C2369)*overallRate,MIN(1129,H2369)*overallRate))</f>
        <v>#VALUE!</v>
      </c>
      <c r="S2369" s="110" t="e">
        <f>IF(revenueReduction&gt;0.3,MAX(IF($B2369="Non - avec lien de dépendance",MIN(1129,I2369,$C2369)*overallRate,MIN(1129,I2369)*overallRate),ROUND(MAX(IF($B2369="Non - avec lien de dépendance",0,MIN((0.75*I2369),847)),MIN(I2369,(0.75*$C2369),847)),2)),IF($B2369="Non - avec lien de dépendance",MIN(1129,I2369,$C2369)*overallRate,MIN(1129,I2369)*overallRate))</f>
        <v>#VALUE!</v>
      </c>
      <c r="T2369" s="110" t="e">
        <f>IF(revenueReduction&gt;0.3,MAX(IF($B2369="Non - avec lien de dépendance",MIN(1129,J2369,$C2369)*overallRate,MIN(1129,J2369)*overallRate),ROUND(MAX(IF($B2369="Non - avec lien de dépendance",0,MIN((0.75*J2369),847)),MIN(J2369,(0.75*$C2369),847)),2)),IF($B2369="Non - avec lien de dépendance",MIN(1129,J2369,$C2369)*overallRate,MIN(1129,J2369)*overallRate))</f>
        <v>#VALUE!</v>
      </c>
      <c r="U2369" s="110" t="e">
        <f>IF(revenueReduction&gt;0.3,MAX(IF($B2369="Non - avec lien de dépendance",MIN(1129,K2369,$C2369)*overallRate,MIN(1129,K2369)*overallRate),ROUND(MAX(IF($B2369="Non - avec lien de dépendance",0,MIN((0.75*K2369),847)),MIN(K2369,(0.75*$C2369),847)),2)),IF($B2369="Non - avec lien de dépendance",MIN(1129,K2369,$C2369)*overallRate,MIN(1129,K2369)*overallRate))</f>
        <v>#VALUE!</v>
      </c>
    </row>
    <row r="2370" spans="12:21" x14ac:dyDescent="0.5">
      <c r="L2370" s="56" t="str">
        <f>IF(ISTEXT(overallRate),"Effectuez l’étape 1",IF(OR(COUNT($C2370,H2370)&lt;&gt;2,overallRate=0),0,IF(D2370="Oui",ROUND(MAX(IF($B2370="Non - avec lien de dépendance",0,MIN((0.75*H2370),847)),MIN(H2370,(0.75*$C2370),847)),2),R2370)))</f>
        <v>Effectuez l’étape 1</v>
      </c>
      <c r="M2370" s="56" t="str">
        <f>IF(ISTEXT(overallRate),"Effectuez l’étape 1",IF(OR(COUNT($C2370,I2370)&lt;&gt;2,overallRate=0),0,IF(E2370="Yes",ROUND(MAX(IF($B2370="Non - avec lien de dépendance",0,MIN((0.75*I2370),847)),MIN(I2370,(0.75*$C2370),847)),2),S2370)))</f>
        <v>Effectuez l’étape 1</v>
      </c>
      <c r="N2370" s="56" t="str">
        <f>IF(ISTEXT(overallRate),"Effectuez l’étape 1",IF(OR(COUNT($C2370,J2370)&lt;&gt;2,overallRate=0),0,IF(F2370="Yes",ROUND(MAX(IF($B2370="Non - avec lien de dépendance",0,MIN((0.75*J2370),847)),MIN(J2370,(0.75*$C2370),847)),2),T2370)))</f>
        <v>Effectuez l’étape 1</v>
      </c>
      <c r="O2370" s="56" t="str">
        <f>IF(ISTEXT(overallRate),"Effectuez l’étape 1",IF(OR(COUNT($C2370,K2370)&lt;&gt;2,overallRate=0),0,IF(G2370="Yes",ROUND(MAX(IF($B2370="Non - avec lien de dépendance",0,MIN((0.75*K2370),847)),MIN(K2370,(0.75*$C2370),847)),2),U2370)))</f>
        <v>Effectuez l’étape 1</v>
      </c>
      <c r="P2370" s="3">
        <f t="shared" si="36"/>
        <v>0</v>
      </c>
      <c r="R2370" s="110" t="e">
        <f>IF(revenueReduction&gt;0.3,MAX(IF($B2370="Non - avec lien de dépendance",MIN(1129,H2370,$C2370)*overallRate,MIN(1129,H2370)*overallRate),ROUND(MAX(IF($B2370="Non - avec lien de dépendance",0,MIN((0.75*H2370),847)),MIN(H2370,(0.75*$C2370),847)),2)),IF($B2370="Non - avec lien de dépendance",MIN(1129,H2370,$C2370)*overallRate,MIN(1129,H2370)*overallRate))</f>
        <v>#VALUE!</v>
      </c>
      <c r="S2370" s="110" t="e">
        <f>IF(revenueReduction&gt;0.3,MAX(IF($B2370="Non - avec lien de dépendance",MIN(1129,I2370,$C2370)*overallRate,MIN(1129,I2370)*overallRate),ROUND(MAX(IF($B2370="Non - avec lien de dépendance",0,MIN((0.75*I2370),847)),MIN(I2370,(0.75*$C2370),847)),2)),IF($B2370="Non - avec lien de dépendance",MIN(1129,I2370,$C2370)*overallRate,MIN(1129,I2370)*overallRate))</f>
        <v>#VALUE!</v>
      </c>
      <c r="T2370" s="110" t="e">
        <f>IF(revenueReduction&gt;0.3,MAX(IF($B2370="Non - avec lien de dépendance",MIN(1129,J2370,$C2370)*overallRate,MIN(1129,J2370)*overallRate),ROUND(MAX(IF($B2370="Non - avec lien de dépendance",0,MIN((0.75*J2370),847)),MIN(J2370,(0.75*$C2370),847)),2)),IF($B2370="Non - avec lien de dépendance",MIN(1129,J2370,$C2370)*overallRate,MIN(1129,J2370)*overallRate))</f>
        <v>#VALUE!</v>
      </c>
      <c r="U2370" s="110" t="e">
        <f>IF(revenueReduction&gt;0.3,MAX(IF($B2370="Non - avec lien de dépendance",MIN(1129,K2370,$C2370)*overallRate,MIN(1129,K2370)*overallRate),ROUND(MAX(IF($B2370="Non - avec lien de dépendance",0,MIN((0.75*K2370),847)),MIN(K2370,(0.75*$C2370),847)),2)),IF($B2370="Non - avec lien de dépendance",MIN(1129,K2370,$C2370)*overallRate,MIN(1129,K2370)*overallRate))</f>
        <v>#VALUE!</v>
      </c>
    </row>
    <row r="2371" spans="12:21" x14ac:dyDescent="0.5">
      <c r="L2371" s="56" t="str">
        <f>IF(ISTEXT(overallRate),"Effectuez l’étape 1",IF(OR(COUNT($C2371,H2371)&lt;&gt;2,overallRate=0),0,IF(D2371="Oui",ROUND(MAX(IF($B2371="Non - avec lien de dépendance",0,MIN((0.75*H2371),847)),MIN(H2371,(0.75*$C2371),847)),2),R2371)))</f>
        <v>Effectuez l’étape 1</v>
      </c>
      <c r="M2371" s="56" t="str">
        <f>IF(ISTEXT(overallRate),"Effectuez l’étape 1",IF(OR(COUNT($C2371,I2371)&lt;&gt;2,overallRate=0),0,IF(E2371="Yes",ROUND(MAX(IF($B2371="Non - avec lien de dépendance",0,MIN((0.75*I2371),847)),MIN(I2371,(0.75*$C2371),847)),2),S2371)))</f>
        <v>Effectuez l’étape 1</v>
      </c>
      <c r="N2371" s="56" t="str">
        <f>IF(ISTEXT(overallRate),"Effectuez l’étape 1",IF(OR(COUNT($C2371,J2371)&lt;&gt;2,overallRate=0),0,IF(F2371="Yes",ROUND(MAX(IF($B2371="Non - avec lien de dépendance",0,MIN((0.75*J2371),847)),MIN(J2371,(0.75*$C2371),847)),2),T2371)))</f>
        <v>Effectuez l’étape 1</v>
      </c>
      <c r="O2371" s="56" t="str">
        <f>IF(ISTEXT(overallRate),"Effectuez l’étape 1",IF(OR(COUNT($C2371,K2371)&lt;&gt;2,overallRate=0),0,IF(G2371="Yes",ROUND(MAX(IF($B2371="Non - avec lien de dépendance",0,MIN((0.75*K2371),847)),MIN(K2371,(0.75*$C2371),847)),2),U2371)))</f>
        <v>Effectuez l’étape 1</v>
      </c>
      <c r="P2371" s="3">
        <f t="shared" si="36"/>
        <v>0</v>
      </c>
      <c r="R2371" s="110" t="e">
        <f>IF(revenueReduction&gt;0.3,MAX(IF($B2371="Non - avec lien de dépendance",MIN(1129,H2371,$C2371)*overallRate,MIN(1129,H2371)*overallRate),ROUND(MAX(IF($B2371="Non - avec lien de dépendance",0,MIN((0.75*H2371),847)),MIN(H2371,(0.75*$C2371),847)),2)),IF($B2371="Non - avec lien de dépendance",MIN(1129,H2371,$C2371)*overallRate,MIN(1129,H2371)*overallRate))</f>
        <v>#VALUE!</v>
      </c>
      <c r="S2371" s="110" t="e">
        <f>IF(revenueReduction&gt;0.3,MAX(IF($B2371="Non - avec lien de dépendance",MIN(1129,I2371,$C2371)*overallRate,MIN(1129,I2371)*overallRate),ROUND(MAX(IF($B2371="Non - avec lien de dépendance",0,MIN((0.75*I2371),847)),MIN(I2371,(0.75*$C2371),847)),2)),IF($B2371="Non - avec lien de dépendance",MIN(1129,I2371,$C2371)*overallRate,MIN(1129,I2371)*overallRate))</f>
        <v>#VALUE!</v>
      </c>
      <c r="T2371" s="110" t="e">
        <f>IF(revenueReduction&gt;0.3,MAX(IF($B2371="Non - avec lien de dépendance",MIN(1129,J2371,$C2371)*overallRate,MIN(1129,J2371)*overallRate),ROUND(MAX(IF($B2371="Non - avec lien de dépendance",0,MIN((0.75*J2371),847)),MIN(J2371,(0.75*$C2371),847)),2)),IF($B2371="Non - avec lien de dépendance",MIN(1129,J2371,$C2371)*overallRate,MIN(1129,J2371)*overallRate))</f>
        <v>#VALUE!</v>
      </c>
      <c r="U2371" s="110" t="e">
        <f>IF(revenueReduction&gt;0.3,MAX(IF($B2371="Non - avec lien de dépendance",MIN(1129,K2371,$C2371)*overallRate,MIN(1129,K2371)*overallRate),ROUND(MAX(IF($B2371="Non - avec lien de dépendance",0,MIN((0.75*K2371),847)),MIN(K2371,(0.75*$C2371),847)),2)),IF($B2371="Non - avec lien de dépendance",MIN(1129,K2371,$C2371)*overallRate,MIN(1129,K2371)*overallRate))</f>
        <v>#VALUE!</v>
      </c>
    </row>
    <row r="2372" spans="12:21" x14ac:dyDescent="0.5">
      <c r="L2372" s="56" t="str">
        <f>IF(ISTEXT(overallRate),"Effectuez l’étape 1",IF(OR(COUNT($C2372,H2372)&lt;&gt;2,overallRate=0),0,IF(D2372="Oui",ROUND(MAX(IF($B2372="Non - avec lien de dépendance",0,MIN((0.75*H2372),847)),MIN(H2372,(0.75*$C2372),847)),2),R2372)))</f>
        <v>Effectuez l’étape 1</v>
      </c>
      <c r="M2372" s="56" t="str">
        <f>IF(ISTEXT(overallRate),"Effectuez l’étape 1",IF(OR(COUNT($C2372,I2372)&lt;&gt;2,overallRate=0),0,IF(E2372="Yes",ROUND(MAX(IF($B2372="Non - avec lien de dépendance",0,MIN((0.75*I2372),847)),MIN(I2372,(0.75*$C2372),847)),2),S2372)))</f>
        <v>Effectuez l’étape 1</v>
      </c>
      <c r="N2372" s="56" t="str">
        <f>IF(ISTEXT(overallRate),"Effectuez l’étape 1",IF(OR(COUNT($C2372,J2372)&lt;&gt;2,overallRate=0),0,IF(F2372="Yes",ROUND(MAX(IF($B2372="Non - avec lien de dépendance",0,MIN((0.75*J2372),847)),MIN(J2372,(0.75*$C2372),847)),2),T2372)))</f>
        <v>Effectuez l’étape 1</v>
      </c>
      <c r="O2372" s="56" t="str">
        <f>IF(ISTEXT(overallRate),"Effectuez l’étape 1",IF(OR(COUNT($C2372,K2372)&lt;&gt;2,overallRate=0),0,IF(G2372="Yes",ROUND(MAX(IF($B2372="Non - avec lien de dépendance",0,MIN((0.75*K2372),847)),MIN(K2372,(0.75*$C2372),847)),2),U2372)))</f>
        <v>Effectuez l’étape 1</v>
      </c>
      <c r="P2372" s="3">
        <f t="shared" si="36"/>
        <v>0</v>
      </c>
      <c r="R2372" s="110" t="e">
        <f>IF(revenueReduction&gt;0.3,MAX(IF($B2372="Non - avec lien de dépendance",MIN(1129,H2372,$C2372)*overallRate,MIN(1129,H2372)*overallRate),ROUND(MAX(IF($B2372="Non - avec lien de dépendance",0,MIN((0.75*H2372),847)),MIN(H2372,(0.75*$C2372),847)),2)),IF($B2372="Non - avec lien de dépendance",MIN(1129,H2372,$C2372)*overallRate,MIN(1129,H2372)*overallRate))</f>
        <v>#VALUE!</v>
      </c>
      <c r="S2372" s="110" t="e">
        <f>IF(revenueReduction&gt;0.3,MAX(IF($B2372="Non - avec lien de dépendance",MIN(1129,I2372,$C2372)*overallRate,MIN(1129,I2372)*overallRate),ROUND(MAX(IF($B2372="Non - avec lien de dépendance",0,MIN((0.75*I2372),847)),MIN(I2372,(0.75*$C2372),847)),2)),IF($B2372="Non - avec lien de dépendance",MIN(1129,I2372,$C2372)*overallRate,MIN(1129,I2372)*overallRate))</f>
        <v>#VALUE!</v>
      </c>
      <c r="T2372" s="110" t="e">
        <f>IF(revenueReduction&gt;0.3,MAX(IF($B2372="Non - avec lien de dépendance",MIN(1129,J2372,$C2372)*overallRate,MIN(1129,J2372)*overallRate),ROUND(MAX(IF($B2372="Non - avec lien de dépendance",0,MIN((0.75*J2372),847)),MIN(J2372,(0.75*$C2372),847)),2)),IF($B2372="Non - avec lien de dépendance",MIN(1129,J2372,$C2372)*overallRate,MIN(1129,J2372)*overallRate))</f>
        <v>#VALUE!</v>
      </c>
      <c r="U2372" s="110" t="e">
        <f>IF(revenueReduction&gt;0.3,MAX(IF($B2372="Non - avec lien de dépendance",MIN(1129,K2372,$C2372)*overallRate,MIN(1129,K2372)*overallRate),ROUND(MAX(IF($B2372="Non - avec lien de dépendance",0,MIN((0.75*K2372),847)),MIN(K2372,(0.75*$C2372),847)),2)),IF($B2372="Non - avec lien de dépendance",MIN(1129,K2372,$C2372)*overallRate,MIN(1129,K2372)*overallRate))</f>
        <v>#VALUE!</v>
      </c>
    </row>
    <row r="2373" spans="12:21" x14ac:dyDescent="0.5">
      <c r="L2373" s="56" t="str">
        <f>IF(ISTEXT(overallRate),"Effectuez l’étape 1",IF(OR(COUNT($C2373,H2373)&lt;&gt;2,overallRate=0),0,IF(D2373="Oui",ROUND(MAX(IF($B2373="Non - avec lien de dépendance",0,MIN((0.75*H2373),847)),MIN(H2373,(0.75*$C2373),847)),2),R2373)))</f>
        <v>Effectuez l’étape 1</v>
      </c>
      <c r="M2373" s="56" t="str">
        <f>IF(ISTEXT(overallRate),"Effectuez l’étape 1",IF(OR(COUNT($C2373,I2373)&lt;&gt;2,overallRate=0),0,IF(E2373="Yes",ROUND(MAX(IF($B2373="Non - avec lien de dépendance",0,MIN((0.75*I2373),847)),MIN(I2373,(0.75*$C2373),847)),2),S2373)))</f>
        <v>Effectuez l’étape 1</v>
      </c>
      <c r="N2373" s="56" t="str">
        <f>IF(ISTEXT(overallRate),"Effectuez l’étape 1",IF(OR(COUNT($C2373,J2373)&lt;&gt;2,overallRate=0),0,IF(F2373="Yes",ROUND(MAX(IF($B2373="Non - avec lien de dépendance",0,MIN((0.75*J2373),847)),MIN(J2373,(0.75*$C2373),847)),2),T2373)))</f>
        <v>Effectuez l’étape 1</v>
      </c>
      <c r="O2373" s="56" t="str">
        <f>IF(ISTEXT(overallRate),"Effectuez l’étape 1",IF(OR(COUNT($C2373,K2373)&lt;&gt;2,overallRate=0),0,IF(G2373="Yes",ROUND(MAX(IF($B2373="Non - avec lien de dépendance",0,MIN((0.75*K2373),847)),MIN(K2373,(0.75*$C2373),847)),2),U2373)))</f>
        <v>Effectuez l’étape 1</v>
      </c>
      <c r="P2373" s="3">
        <f t="shared" si="36"/>
        <v>0</v>
      </c>
      <c r="R2373" s="110" t="e">
        <f>IF(revenueReduction&gt;0.3,MAX(IF($B2373="Non - avec lien de dépendance",MIN(1129,H2373,$C2373)*overallRate,MIN(1129,H2373)*overallRate),ROUND(MAX(IF($B2373="Non - avec lien de dépendance",0,MIN((0.75*H2373),847)),MIN(H2373,(0.75*$C2373),847)),2)),IF($B2373="Non - avec lien de dépendance",MIN(1129,H2373,$C2373)*overallRate,MIN(1129,H2373)*overallRate))</f>
        <v>#VALUE!</v>
      </c>
      <c r="S2373" s="110" t="e">
        <f>IF(revenueReduction&gt;0.3,MAX(IF($B2373="Non - avec lien de dépendance",MIN(1129,I2373,$C2373)*overallRate,MIN(1129,I2373)*overallRate),ROUND(MAX(IF($B2373="Non - avec lien de dépendance",0,MIN((0.75*I2373),847)),MIN(I2373,(0.75*$C2373),847)),2)),IF($B2373="Non - avec lien de dépendance",MIN(1129,I2373,$C2373)*overallRate,MIN(1129,I2373)*overallRate))</f>
        <v>#VALUE!</v>
      </c>
      <c r="T2373" s="110" t="e">
        <f>IF(revenueReduction&gt;0.3,MAX(IF($B2373="Non - avec lien de dépendance",MIN(1129,J2373,$C2373)*overallRate,MIN(1129,J2373)*overallRate),ROUND(MAX(IF($B2373="Non - avec lien de dépendance",0,MIN((0.75*J2373),847)),MIN(J2373,(0.75*$C2373),847)),2)),IF($B2373="Non - avec lien de dépendance",MIN(1129,J2373,$C2373)*overallRate,MIN(1129,J2373)*overallRate))</f>
        <v>#VALUE!</v>
      </c>
      <c r="U2373" s="110" t="e">
        <f>IF(revenueReduction&gt;0.3,MAX(IF($B2373="Non - avec lien de dépendance",MIN(1129,K2373,$C2373)*overallRate,MIN(1129,K2373)*overallRate),ROUND(MAX(IF($B2373="Non - avec lien de dépendance",0,MIN((0.75*K2373),847)),MIN(K2373,(0.75*$C2373),847)),2)),IF($B2373="Non - avec lien de dépendance",MIN(1129,K2373,$C2373)*overallRate,MIN(1129,K2373)*overallRate))</f>
        <v>#VALUE!</v>
      </c>
    </row>
    <row r="2374" spans="12:21" x14ac:dyDescent="0.5">
      <c r="L2374" s="56" t="str">
        <f>IF(ISTEXT(overallRate),"Effectuez l’étape 1",IF(OR(COUNT($C2374,H2374)&lt;&gt;2,overallRate=0),0,IF(D2374="Oui",ROUND(MAX(IF($B2374="Non - avec lien de dépendance",0,MIN((0.75*H2374),847)),MIN(H2374,(0.75*$C2374),847)),2),R2374)))</f>
        <v>Effectuez l’étape 1</v>
      </c>
      <c r="M2374" s="56" t="str">
        <f>IF(ISTEXT(overallRate),"Effectuez l’étape 1",IF(OR(COUNT($C2374,I2374)&lt;&gt;2,overallRate=0),0,IF(E2374="Yes",ROUND(MAX(IF($B2374="Non - avec lien de dépendance",0,MIN((0.75*I2374),847)),MIN(I2374,(0.75*$C2374),847)),2),S2374)))</f>
        <v>Effectuez l’étape 1</v>
      </c>
      <c r="N2374" s="56" t="str">
        <f>IF(ISTEXT(overallRate),"Effectuez l’étape 1",IF(OR(COUNT($C2374,J2374)&lt;&gt;2,overallRate=0),0,IF(F2374="Yes",ROUND(MAX(IF($B2374="Non - avec lien de dépendance",0,MIN((0.75*J2374),847)),MIN(J2374,(0.75*$C2374),847)),2),T2374)))</f>
        <v>Effectuez l’étape 1</v>
      </c>
      <c r="O2374" s="56" t="str">
        <f>IF(ISTEXT(overallRate),"Effectuez l’étape 1",IF(OR(COUNT($C2374,K2374)&lt;&gt;2,overallRate=0),0,IF(G2374="Yes",ROUND(MAX(IF($B2374="Non - avec lien de dépendance",0,MIN((0.75*K2374),847)),MIN(K2374,(0.75*$C2374),847)),2),U2374)))</f>
        <v>Effectuez l’étape 1</v>
      </c>
      <c r="P2374" s="3">
        <f t="shared" si="36"/>
        <v>0</v>
      </c>
      <c r="R2374" s="110" t="e">
        <f>IF(revenueReduction&gt;0.3,MAX(IF($B2374="Non - avec lien de dépendance",MIN(1129,H2374,$C2374)*overallRate,MIN(1129,H2374)*overallRate),ROUND(MAX(IF($B2374="Non - avec lien de dépendance",0,MIN((0.75*H2374),847)),MIN(H2374,(0.75*$C2374),847)),2)),IF($B2374="Non - avec lien de dépendance",MIN(1129,H2374,$C2374)*overallRate,MIN(1129,H2374)*overallRate))</f>
        <v>#VALUE!</v>
      </c>
      <c r="S2374" s="110" t="e">
        <f>IF(revenueReduction&gt;0.3,MAX(IF($B2374="Non - avec lien de dépendance",MIN(1129,I2374,$C2374)*overallRate,MIN(1129,I2374)*overallRate),ROUND(MAX(IF($B2374="Non - avec lien de dépendance",0,MIN((0.75*I2374),847)),MIN(I2374,(0.75*$C2374),847)),2)),IF($B2374="Non - avec lien de dépendance",MIN(1129,I2374,$C2374)*overallRate,MIN(1129,I2374)*overallRate))</f>
        <v>#VALUE!</v>
      </c>
      <c r="T2374" s="110" t="e">
        <f>IF(revenueReduction&gt;0.3,MAX(IF($B2374="Non - avec lien de dépendance",MIN(1129,J2374,$C2374)*overallRate,MIN(1129,J2374)*overallRate),ROUND(MAX(IF($B2374="Non - avec lien de dépendance",0,MIN((0.75*J2374),847)),MIN(J2374,(0.75*$C2374),847)),2)),IF($B2374="Non - avec lien de dépendance",MIN(1129,J2374,$C2374)*overallRate,MIN(1129,J2374)*overallRate))</f>
        <v>#VALUE!</v>
      </c>
      <c r="U2374" s="110" t="e">
        <f>IF(revenueReduction&gt;0.3,MAX(IF($B2374="Non - avec lien de dépendance",MIN(1129,K2374,$C2374)*overallRate,MIN(1129,K2374)*overallRate),ROUND(MAX(IF($B2374="Non - avec lien de dépendance",0,MIN((0.75*K2374),847)),MIN(K2374,(0.75*$C2374),847)),2)),IF($B2374="Non - avec lien de dépendance",MIN(1129,K2374,$C2374)*overallRate,MIN(1129,K2374)*overallRate))</f>
        <v>#VALUE!</v>
      </c>
    </row>
    <row r="2375" spans="12:21" x14ac:dyDescent="0.5">
      <c r="L2375" s="56" t="str">
        <f>IF(ISTEXT(overallRate),"Effectuez l’étape 1",IF(OR(COUNT($C2375,H2375)&lt;&gt;2,overallRate=0),0,IF(D2375="Oui",ROUND(MAX(IF($B2375="Non - avec lien de dépendance",0,MIN((0.75*H2375),847)),MIN(H2375,(0.75*$C2375),847)),2),R2375)))</f>
        <v>Effectuez l’étape 1</v>
      </c>
      <c r="M2375" s="56" t="str">
        <f>IF(ISTEXT(overallRate),"Effectuez l’étape 1",IF(OR(COUNT($C2375,I2375)&lt;&gt;2,overallRate=0),0,IF(E2375="Yes",ROUND(MAX(IF($B2375="Non - avec lien de dépendance",0,MIN((0.75*I2375),847)),MIN(I2375,(0.75*$C2375),847)),2),S2375)))</f>
        <v>Effectuez l’étape 1</v>
      </c>
      <c r="N2375" s="56" t="str">
        <f>IF(ISTEXT(overallRate),"Effectuez l’étape 1",IF(OR(COUNT($C2375,J2375)&lt;&gt;2,overallRate=0),0,IF(F2375="Yes",ROUND(MAX(IF($B2375="Non - avec lien de dépendance",0,MIN((0.75*J2375),847)),MIN(J2375,(0.75*$C2375),847)),2),T2375)))</f>
        <v>Effectuez l’étape 1</v>
      </c>
      <c r="O2375" s="56" t="str">
        <f>IF(ISTEXT(overallRate),"Effectuez l’étape 1",IF(OR(COUNT($C2375,K2375)&lt;&gt;2,overallRate=0),0,IF(G2375="Yes",ROUND(MAX(IF($B2375="Non - avec lien de dépendance",0,MIN((0.75*K2375),847)),MIN(K2375,(0.75*$C2375),847)),2),U2375)))</f>
        <v>Effectuez l’étape 1</v>
      </c>
      <c r="P2375" s="3">
        <f t="shared" ref="P2375:P2438" si="37">IF(AND(COUNT(C2375:K2375)&gt;0,OR(COUNT(C2375:K2375)&lt;&gt;5,ISBLANK(B2375))),"Fill out all amounts",SUM(L2375:O2375))</f>
        <v>0</v>
      </c>
      <c r="R2375" s="110" t="e">
        <f>IF(revenueReduction&gt;0.3,MAX(IF($B2375="Non - avec lien de dépendance",MIN(1129,H2375,$C2375)*overallRate,MIN(1129,H2375)*overallRate),ROUND(MAX(IF($B2375="Non - avec lien de dépendance",0,MIN((0.75*H2375),847)),MIN(H2375,(0.75*$C2375),847)),2)),IF($B2375="Non - avec lien de dépendance",MIN(1129,H2375,$C2375)*overallRate,MIN(1129,H2375)*overallRate))</f>
        <v>#VALUE!</v>
      </c>
      <c r="S2375" s="110" t="e">
        <f>IF(revenueReduction&gt;0.3,MAX(IF($B2375="Non - avec lien de dépendance",MIN(1129,I2375,$C2375)*overallRate,MIN(1129,I2375)*overallRate),ROUND(MAX(IF($B2375="Non - avec lien de dépendance",0,MIN((0.75*I2375),847)),MIN(I2375,(0.75*$C2375),847)),2)),IF($B2375="Non - avec lien de dépendance",MIN(1129,I2375,$C2375)*overallRate,MIN(1129,I2375)*overallRate))</f>
        <v>#VALUE!</v>
      </c>
      <c r="T2375" s="110" t="e">
        <f>IF(revenueReduction&gt;0.3,MAX(IF($B2375="Non - avec lien de dépendance",MIN(1129,J2375,$C2375)*overallRate,MIN(1129,J2375)*overallRate),ROUND(MAX(IF($B2375="Non - avec lien de dépendance",0,MIN((0.75*J2375),847)),MIN(J2375,(0.75*$C2375),847)),2)),IF($B2375="Non - avec lien de dépendance",MIN(1129,J2375,$C2375)*overallRate,MIN(1129,J2375)*overallRate))</f>
        <v>#VALUE!</v>
      </c>
      <c r="U2375" s="110" t="e">
        <f>IF(revenueReduction&gt;0.3,MAX(IF($B2375="Non - avec lien de dépendance",MIN(1129,K2375,$C2375)*overallRate,MIN(1129,K2375)*overallRate),ROUND(MAX(IF($B2375="Non - avec lien de dépendance",0,MIN((0.75*K2375),847)),MIN(K2375,(0.75*$C2375),847)),2)),IF($B2375="Non - avec lien de dépendance",MIN(1129,K2375,$C2375)*overallRate,MIN(1129,K2375)*overallRate))</f>
        <v>#VALUE!</v>
      </c>
    </row>
    <row r="2376" spans="12:21" x14ac:dyDescent="0.5">
      <c r="L2376" s="56" t="str">
        <f>IF(ISTEXT(overallRate),"Effectuez l’étape 1",IF(OR(COUNT($C2376,H2376)&lt;&gt;2,overallRate=0),0,IF(D2376="Oui",ROUND(MAX(IF($B2376="Non - avec lien de dépendance",0,MIN((0.75*H2376),847)),MIN(H2376,(0.75*$C2376),847)),2),R2376)))</f>
        <v>Effectuez l’étape 1</v>
      </c>
      <c r="M2376" s="56" t="str">
        <f>IF(ISTEXT(overallRate),"Effectuez l’étape 1",IF(OR(COUNT($C2376,I2376)&lt;&gt;2,overallRate=0),0,IF(E2376="Yes",ROUND(MAX(IF($B2376="Non - avec lien de dépendance",0,MIN((0.75*I2376),847)),MIN(I2376,(0.75*$C2376),847)),2),S2376)))</f>
        <v>Effectuez l’étape 1</v>
      </c>
      <c r="N2376" s="56" t="str">
        <f>IF(ISTEXT(overallRate),"Effectuez l’étape 1",IF(OR(COUNT($C2376,J2376)&lt;&gt;2,overallRate=0),0,IF(F2376="Yes",ROUND(MAX(IF($B2376="Non - avec lien de dépendance",0,MIN((0.75*J2376),847)),MIN(J2376,(0.75*$C2376),847)),2),T2376)))</f>
        <v>Effectuez l’étape 1</v>
      </c>
      <c r="O2376" s="56" t="str">
        <f>IF(ISTEXT(overallRate),"Effectuez l’étape 1",IF(OR(COUNT($C2376,K2376)&lt;&gt;2,overallRate=0),0,IF(G2376="Yes",ROUND(MAX(IF($B2376="Non - avec lien de dépendance",0,MIN((0.75*K2376),847)),MIN(K2376,(0.75*$C2376),847)),2),U2376)))</f>
        <v>Effectuez l’étape 1</v>
      </c>
      <c r="P2376" s="3">
        <f t="shared" si="37"/>
        <v>0</v>
      </c>
      <c r="R2376" s="110" t="e">
        <f>IF(revenueReduction&gt;0.3,MAX(IF($B2376="Non - avec lien de dépendance",MIN(1129,H2376,$C2376)*overallRate,MIN(1129,H2376)*overallRate),ROUND(MAX(IF($B2376="Non - avec lien de dépendance",0,MIN((0.75*H2376),847)),MIN(H2376,(0.75*$C2376),847)),2)),IF($B2376="Non - avec lien de dépendance",MIN(1129,H2376,$C2376)*overallRate,MIN(1129,H2376)*overallRate))</f>
        <v>#VALUE!</v>
      </c>
      <c r="S2376" s="110" t="e">
        <f>IF(revenueReduction&gt;0.3,MAX(IF($B2376="Non - avec lien de dépendance",MIN(1129,I2376,$C2376)*overallRate,MIN(1129,I2376)*overallRate),ROUND(MAX(IF($B2376="Non - avec lien de dépendance",0,MIN((0.75*I2376),847)),MIN(I2376,(0.75*$C2376),847)),2)),IF($B2376="Non - avec lien de dépendance",MIN(1129,I2376,$C2376)*overallRate,MIN(1129,I2376)*overallRate))</f>
        <v>#VALUE!</v>
      </c>
      <c r="T2376" s="110" t="e">
        <f>IF(revenueReduction&gt;0.3,MAX(IF($B2376="Non - avec lien de dépendance",MIN(1129,J2376,$C2376)*overallRate,MIN(1129,J2376)*overallRate),ROUND(MAX(IF($B2376="Non - avec lien de dépendance",0,MIN((0.75*J2376),847)),MIN(J2376,(0.75*$C2376),847)),2)),IF($B2376="Non - avec lien de dépendance",MIN(1129,J2376,$C2376)*overallRate,MIN(1129,J2376)*overallRate))</f>
        <v>#VALUE!</v>
      </c>
      <c r="U2376" s="110" t="e">
        <f>IF(revenueReduction&gt;0.3,MAX(IF($B2376="Non - avec lien de dépendance",MIN(1129,K2376,$C2376)*overallRate,MIN(1129,K2376)*overallRate),ROUND(MAX(IF($B2376="Non - avec lien de dépendance",0,MIN((0.75*K2376),847)),MIN(K2376,(0.75*$C2376),847)),2)),IF($B2376="Non - avec lien de dépendance",MIN(1129,K2376,$C2376)*overallRate,MIN(1129,K2376)*overallRate))</f>
        <v>#VALUE!</v>
      </c>
    </row>
    <row r="2377" spans="12:21" x14ac:dyDescent="0.5">
      <c r="L2377" s="56" t="str">
        <f>IF(ISTEXT(overallRate),"Effectuez l’étape 1",IF(OR(COUNT($C2377,H2377)&lt;&gt;2,overallRate=0),0,IF(D2377="Oui",ROUND(MAX(IF($B2377="Non - avec lien de dépendance",0,MIN((0.75*H2377),847)),MIN(H2377,(0.75*$C2377),847)),2),R2377)))</f>
        <v>Effectuez l’étape 1</v>
      </c>
      <c r="M2377" s="56" t="str">
        <f>IF(ISTEXT(overallRate),"Effectuez l’étape 1",IF(OR(COUNT($C2377,I2377)&lt;&gt;2,overallRate=0),0,IF(E2377="Yes",ROUND(MAX(IF($B2377="Non - avec lien de dépendance",0,MIN((0.75*I2377),847)),MIN(I2377,(0.75*$C2377),847)),2),S2377)))</f>
        <v>Effectuez l’étape 1</v>
      </c>
      <c r="N2377" s="56" t="str">
        <f>IF(ISTEXT(overallRate),"Effectuez l’étape 1",IF(OR(COUNT($C2377,J2377)&lt;&gt;2,overallRate=0),0,IF(F2377="Yes",ROUND(MAX(IF($B2377="Non - avec lien de dépendance",0,MIN((0.75*J2377),847)),MIN(J2377,(0.75*$C2377),847)),2),T2377)))</f>
        <v>Effectuez l’étape 1</v>
      </c>
      <c r="O2377" s="56" t="str">
        <f>IF(ISTEXT(overallRate),"Effectuez l’étape 1",IF(OR(COUNT($C2377,K2377)&lt;&gt;2,overallRate=0),0,IF(G2377="Yes",ROUND(MAX(IF($B2377="Non - avec lien de dépendance",0,MIN((0.75*K2377),847)),MIN(K2377,(0.75*$C2377),847)),2),U2377)))</f>
        <v>Effectuez l’étape 1</v>
      </c>
      <c r="P2377" s="3">
        <f t="shared" si="37"/>
        <v>0</v>
      </c>
      <c r="R2377" s="110" t="e">
        <f>IF(revenueReduction&gt;0.3,MAX(IF($B2377="Non - avec lien de dépendance",MIN(1129,H2377,$C2377)*overallRate,MIN(1129,H2377)*overallRate),ROUND(MAX(IF($B2377="Non - avec lien de dépendance",0,MIN((0.75*H2377),847)),MIN(H2377,(0.75*$C2377),847)),2)),IF($B2377="Non - avec lien de dépendance",MIN(1129,H2377,$C2377)*overallRate,MIN(1129,H2377)*overallRate))</f>
        <v>#VALUE!</v>
      </c>
      <c r="S2377" s="110" t="e">
        <f>IF(revenueReduction&gt;0.3,MAX(IF($B2377="Non - avec lien de dépendance",MIN(1129,I2377,$C2377)*overallRate,MIN(1129,I2377)*overallRate),ROUND(MAX(IF($B2377="Non - avec lien de dépendance",0,MIN((0.75*I2377),847)),MIN(I2377,(0.75*$C2377),847)),2)),IF($B2377="Non - avec lien de dépendance",MIN(1129,I2377,$C2377)*overallRate,MIN(1129,I2377)*overallRate))</f>
        <v>#VALUE!</v>
      </c>
      <c r="T2377" s="110" t="e">
        <f>IF(revenueReduction&gt;0.3,MAX(IF($B2377="Non - avec lien de dépendance",MIN(1129,J2377,$C2377)*overallRate,MIN(1129,J2377)*overallRate),ROUND(MAX(IF($B2377="Non - avec lien de dépendance",0,MIN((0.75*J2377),847)),MIN(J2377,(0.75*$C2377),847)),2)),IF($B2377="Non - avec lien de dépendance",MIN(1129,J2377,$C2377)*overallRate,MIN(1129,J2377)*overallRate))</f>
        <v>#VALUE!</v>
      </c>
      <c r="U2377" s="110" t="e">
        <f>IF(revenueReduction&gt;0.3,MAX(IF($B2377="Non - avec lien de dépendance",MIN(1129,K2377,$C2377)*overallRate,MIN(1129,K2377)*overallRate),ROUND(MAX(IF($B2377="Non - avec lien de dépendance",0,MIN((0.75*K2377),847)),MIN(K2377,(0.75*$C2377),847)),2)),IF($B2377="Non - avec lien de dépendance",MIN(1129,K2377,$C2377)*overallRate,MIN(1129,K2377)*overallRate))</f>
        <v>#VALUE!</v>
      </c>
    </row>
    <row r="2378" spans="12:21" x14ac:dyDescent="0.5">
      <c r="L2378" s="56" t="str">
        <f>IF(ISTEXT(overallRate),"Effectuez l’étape 1",IF(OR(COUNT($C2378,H2378)&lt;&gt;2,overallRate=0),0,IF(D2378="Oui",ROUND(MAX(IF($B2378="Non - avec lien de dépendance",0,MIN((0.75*H2378),847)),MIN(H2378,(0.75*$C2378),847)),2),R2378)))</f>
        <v>Effectuez l’étape 1</v>
      </c>
      <c r="M2378" s="56" t="str">
        <f>IF(ISTEXT(overallRate),"Effectuez l’étape 1",IF(OR(COUNT($C2378,I2378)&lt;&gt;2,overallRate=0),0,IF(E2378="Yes",ROUND(MAX(IF($B2378="Non - avec lien de dépendance",0,MIN((0.75*I2378),847)),MIN(I2378,(0.75*$C2378),847)),2),S2378)))</f>
        <v>Effectuez l’étape 1</v>
      </c>
      <c r="N2378" s="56" t="str">
        <f>IF(ISTEXT(overallRate),"Effectuez l’étape 1",IF(OR(COUNT($C2378,J2378)&lt;&gt;2,overallRate=0),0,IF(F2378="Yes",ROUND(MAX(IF($B2378="Non - avec lien de dépendance",0,MIN((0.75*J2378),847)),MIN(J2378,(0.75*$C2378),847)),2),T2378)))</f>
        <v>Effectuez l’étape 1</v>
      </c>
      <c r="O2378" s="56" t="str">
        <f>IF(ISTEXT(overallRate),"Effectuez l’étape 1",IF(OR(COUNT($C2378,K2378)&lt;&gt;2,overallRate=0),0,IF(G2378="Yes",ROUND(MAX(IF($B2378="Non - avec lien de dépendance",0,MIN((0.75*K2378),847)),MIN(K2378,(0.75*$C2378),847)),2),U2378)))</f>
        <v>Effectuez l’étape 1</v>
      </c>
      <c r="P2378" s="3">
        <f t="shared" si="37"/>
        <v>0</v>
      </c>
      <c r="R2378" s="110" t="e">
        <f>IF(revenueReduction&gt;0.3,MAX(IF($B2378="Non - avec lien de dépendance",MIN(1129,H2378,$C2378)*overallRate,MIN(1129,H2378)*overallRate),ROUND(MAX(IF($B2378="Non - avec lien de dépendance",0,MIN((0.75*H2378),847)),MIN(H2378,(0.75*$C2378),847)),2)),IF($B2378="Non - avec lien de dépendance",MIN(1129,H2378,$C2378)*overallRate,MIN(1129,H2378)*overallRate))</f>
        <v>#VALUE!</v>
      </c>
      <c r="S2378" s="110" t="e">
        <f>IF(revenueReduction&gt;0.3,MAX(IF($B2378="Non - avec lien de dépendance",MIN(1129,I2378,$C2378)*overallRate,MIN(1129,I2378)*overallRate),ROUND(MAX(IF($B2378="Non - avec lien de dépendance",0,MIN((0.75*I2378),847)),MIN(I2378,(0.75*$C2378),847)),2)),IF($B2378="Non - avec lien de dépendance",MIN(1129,I2378,$C2378)*overallRate,MIN(1129,I2378)*overallRate))</f>
        <v>#VALUE!</v>
      </c>
      <c r="T2378" s="110" t="e">
        <f>IF(revenueReduction&gt;0.3,MAX(IF($B2378="Non - avec lien de dépendance",MIN(1129,J2378,$C2378)*overallRate,MIN(1129,J2378)*overallRate),ROUND(MAX(IF($B2378="Non - avec lien de dépendance",0,MIN((0.75*J2378),847)),MIN(J2378,(0.75*$C2378),847)),2)),IF($B2378="Non - avec lien de dépendance",MIN(1129,J2378,$C2378)*overallRate,MIN(1129,J2378)*overallRate))</f>
        <v>#VALUE!</v>
      </c>
      <c r="U2378" s="110" t="e">
        <f>IF(revenueReduction&gt;0.3,MAX(IF($B2378="Non - avec lien de dépendance",MIN(1129,K2378,$C2378)*overallRate,MIN(1129,K2378)*overallRate),ROUND(MAX(IF($B2378="Non - avec lien de dépendance",0,MIN((0.75*K2378),847)),MIN(K2378,(0.75*$C2378),847)),2)),IF($B2378="Non - avec lien de dépendance",MIN(1129,K2378,$C2378)*overallRate,MIN(1129,K2378)*overallRate))</f>
        <v>#VALUE!</v>
      </c>
    </row>
    <row r="2379" spans="12:21" x14ac:dyDescent="0.5">
      <c r="L2379" s="56" t="str">
        <f>IF(ISTEXT(overallRate),"Effectuez l’étape 1",IF(OR(COUNT($C2379,H2379)&lt;&gt;2,overallRate=0),0,IF(D2379="Oui",ROUND(MAX(IF($B2379="Non - avec lien de dépendance",0,MIN((0.75*H2379),847)),MIN(H2379,(0.75*$C2379),847)),2),R2379)))</f>
        <v>Effectuez l’étape 1</v>
      </c>
      <c r="M2379" s="56" t="str">
        <f>IF(ISTEXT(overallRate),"Effectuez l’étape 1",IF(OR(COUNT($C2379,I2379)&lt;&gt;2,overallRate=0),0,IF(E2379="Yes",ROUND(MAX(IF($B2379="Non - avec lien de dépendance",0,MIN((0.75*I2379),847)),MIN(I2379,(0.75*$C2379),847)),2),S2379)))</f>
        <v>Effectuez l’étape 1</v>
      </c>
      <c r="N2379" s="56" t="str">
        <f>IF(ISTEXT(overallRate),"Effectuez l’étape 1",IF(OR(COUNT($C2379,J2379)&lt;&gt;2,overallRate=0),0,IF(F2379="Yes",ROUND(MAX(IF($B2379="Non - avec lien de dépendance",0,MIN((0.75*J2379),847)),MIN(J2379,(0.75*$C2379),847)),2),T2379)))</f>
        <v>Effectuez l’étape 1</v>
      </c>
      <c r="O2379" s="56" t="str">
        <f>IF(ISTEXT(overallRate),"Effectuez l’étape 1",IF(OR(COUNT($C2379,K2379)&lt;&gt;2,overallRate=0),0,IF(G2379="Yes",ROUND(MAX(IF($B2379="Non - avec lien de dépendance",0,MIN((0.75*K2379),847)),MIN(K2379,(0.75*$C2379),847)),2),U2379)))</f>
        <v>Effectuez l’étape 1</v>
      </c>
      <c r="P2379" s="3">
        <f t="shared" si="37"/>
        <v>0</v>
      </c>
      <c r="R2379" s="110" t="e">
        <f>IF(revenueReduction&gt;0.3,MAX(IF($B2379="Non - avec lien de dépendance",MIN(1129,H2379,$C2379)*overallRate,MIN(1129,H2379)*overallRate),ROUND(MAX(IF($B2379="Non - avec lien de dépendance",0,MIN((0.75*H2379),847)),MIN(H2379,(0.75*$C2379),847)),2)),IF($B2379="Non - avec lien de dépendance",MIN(1129,H2379,$C2379)*overallRate,MIN(1129,H2379)*overallRate))</f>
        <v>#VALUE!</v>
      </c>
      <c r="S2379" s="110" t="e">
        <f>IF(revenueReduction&gt;0.3,MAX(IF($B2379="Non - avec lien de dépendance",MIN(1129,I2379,$C2379)*overallRate,MIN(1129,I2379)*overallRate),ROUND(MAX(IF($B2379="Non - avec lien de dépendance",0,MIN((0.75*I2379),847)),MIN(I2379,(0.75*$C2379),847)),2)),IF($B2379="Non - avec lien de dépendance",MIN(1129,I2379,$C2379)*overallRate,MIN(1129,I2379)*overallRate))</f>
        <v>#VALUE!</v>
      </c>
      <c r="T2379" s="110" t="e">
        <f>IF(revenueReduction&gt;0.3,MAX(IF($B2379="Non - avec lien de dépendance",MIN(1129,J2379,$C2379)*overallRate,MIN(1129,J2379)*overallRate),ROUND(MAX(IF($B2379="Non - avec lien de dépendance",0,MIN((0.75*J2379),847)),MIN(J2379,(0.75*$C2379),847)),2)),IF($B2379="Non - avec lien de dépendance",MIN(1129,J2379,$C2379)*overallRate,MIN(1129,J2379)*overallRate))</f>
        <v>#VALUE!</v>
      </c>
      <c r="U2379" s="110" t="e">
        <f>IF(revenueReduction&gt;0.3,MAX(IF($B2379="Non - avec lien de dépendance",MIN(1129,K2379,$C2379)*overallRate,MIN(1129,K2379)*overallRate),ROUND(MAX(IF($B2379="Non - avec lien de dépendance",0,MIN((0.75*K2379),847)),MIN(K2379,(0.75*$C2379),847)),2)),IF($B2379="Non - avec lien de dépendance",MIN(1129,K2379,$C2379)*overallRate,MIN(1129,K2379)*overallRate))</f>
        <v>#VALUE!</v>
      </c>
    </row>
    <row r="2380" spans="12:21" x14ac:dyDescent="0.5">
      <c r="L2380" s="56" t="str">
        <f>IF(ISTEXT(overallRate),"Effectuez l’étape 1",IF(OR(COUNT($C2380,H2380)&lt;&gt;2,overallRate=0),0,IF(D2380="Oui",ROUND(MAX(IF($B2380="Non - avec lien de dépendance",0,MIN((0.75*H2380),847)),MIN(H2380,(0.75*$C2380),847)),2),R2380)))</f>
        <v>Effectuez l’étape 1</v>
      </c>
      <c r="M2380" s="56" t="str">
        <f>IF(ISTEXT(overallRate),"Effectuez l’étape 1",IF(OR(COUNT($C2380,I2380)&lt;&gt;2,overallRate=0),0,IF(E2380="Yes",ROUND(MAX(IF($B2380="Non - avec lien de dépendance",0,MIN((0.75*I2380),847)),MIN(I2380,(0.75*$C2380),847)),2),S2380)))</f>
        <v>Effectuez l’étape 1</v>
      </c>
      <c r="N2380" s="56" t="str">
        <f>IF(ISTEXT(overallRate),"Effectuez l’étape 1",IF(OR(COUNT($C2380,J2380)&lt;&gt;2,overallRate=0),0,IF(F2380="Yes",ROUND(MAX(IF($B2380="Non - avec lien de dépendance",0,MIN((0.75*J2380),847)),MIN(J2380,(0.75*$C2380),847)),2),T2380)))</f>
        <v>Effectuez l’étape 1</v>
      </c>
      <c r="O2380" s="56" t="str">
        <f>IF(ISTEXT(overallRate),"Effectuez l’étape 1",IF(OR(COUNT($C2380,K2380)&lt;&gt;2,overallRate=0),0,IF(G2380="Yes",ROUND(MAX(IF($B2380="Non - avec lien de dépendance",0,MIN((0.75*K2380),847)),MIN(K2380,(0.75*$C2380),847)),2),U2380)))</f>
        <v>Effectuez l’étape 1</v>
      </c>
      <c r="P2380" s="3">
        <f t="shared" si="37"/>
        <v>0</v>
      </c>
      <c r="R2380" s="110" t="e">
        <f>IF(revenueReduction&gt;0.3,MAX(IF($B2380="Non - avec lien de dépendance",MIN(1129,H2380,$C2380)*overallRate,MIN(1129,H2380)*overallRate),ROUND(MAX(IF($B2380="Non - avec lien de dépendance",0,MIN((0.75*H2380),847)),MIN(H2380,(0.75*$C2380),847)),2)),IF($B2380="Non - avec lien de dépendance",MIN(1129,H2380,$C2380)*overallRate,MIN(1129,H2380)*overallRate))</f>
        <v>#VALUE!</v>
      </c>
      <c r="S2380" s="110" t="e">
        <f>IF(revenueReduction&gt;0.3,MAX(IF($B2380="Non - avec lien de dépendance",MIN(1129,I2380,$C2380)*overallRate,MIN(1129,I2380)*overallRate),ROUND(MAX(IF($B2380="Non - avec lien de dépendance",0,MIN((0.75*I2380),847)),MIN(I2380,(0.75*$C2380),847)),2)),IF($B2380="Non - avec lien de dépendance",MIN(1129,I2380,$C2380)*overallRate,MIN(1129,I2380)*overallRate))</f>
        <v>#VALUE!</v>
      </c>
      <c r="T2380" s="110" t="e">
        <f>IF(revenueReduction&gt;0.3,MAX(IF($B2380="Non - avec lien de dépendance",MIN(1129,J2380,$C2380)*overallRate,MIN(1129,J2380)*overallRate),ROUND(MAX(IF($B2380="Non - avec lien de dépendance",0,MIN((0.75*J2380),847)),MIN(J2380,(0.75*$C2380),847)),2)),IF($B2380="Non - avec lien de dépendance",MIN(1129,J2380,$C2380)*overallRate,MIN(1129,J2380)*overallRate))</f>
        <v>#VALUE!</v>
      </c>
      <c r="U2380" s="110" t="e">
        <f>IF(revenueReduction&gt;0.3,MAX(IF($B2380="Non - avec lien de dépendance",MIN(1129,K2380,$C2380)*overallRate,MIN(1129,K2380)*overallRate),ROUND(MAX(IF($B2380="Non - avec lien de dépendance",0,MIN((0.75*K2380),847)),MIN(K2380,(0.75*$C2380),847)),2)),IF($B2380="Non - avec lien de dépendance",MIN(1129,K2380,$C2380)*overallRate,MIN(1129,K2380)*overallRate))</f>
        <v>#VALUE!</v>
      </c>
    </row>
    <row r="2381" spans="12:21" x14ac:dyDescent="0.5">
      <c r="L2381" s="56" t="str">
        <f>IF(ISTEXT(overallRate),"Effectuez l’étape 1",IF(OR(COUNT($C2381,H2381)&lt;&gt;2,overallRate=0),0,IF(D2381="Oui",ROUND(MAX(IF($B2381="Non - avec lien de dépendance",0,MIN((0.75*H2381),847)),MIN(H2381,(0.75*$C2381),847)),2),R2381)))</f>
        <v>Effectuez l’étape 1</v>
      </c>
      <c r="M2381" s="56" t="str">
        <f>IF(ISTEXT(overallRate),"Effectuez l’étape 1",IF(OR(COUNT($C2381,I2381)&lt;&gt;2,overallRate=0),0,IF(E2381="Yes",ROUND(MAX(IF($B2381="Non - avec lien de dépendance",0,MIN((0.75*I2381),847)),MIN(I2381,(0.75*$C2381),847)),2),S2381)))</f>
        <v>Effectuez l’étape 1</v>
      </c>
      <c r="N2381" s="56" t="str">
        <f>IF(ISTEXT(overallRate),"Effectuez l’étape 1",IF(OR(COUNT($C2381,J2381)&lt;&gt;2,overallRate=0),0,IF(F2381="Yes",ROUND(MAX(IF($B2381="Non - avec lien de dépendance",0,MIN((0.75*J2381),847)),MIN(J2381,(0.75*$C2381),847)),2),T2381)))</f>
        <v>Effectuez l’étape 1</v>
      </c>
      <c r="O2381" s="56" t="str">
        <f>IF(ISTEXT(overallRate),"Effectuez l’étape 1",IF(OR(COUNT($C2381,K2381)&lt;&gt;2,overallRate=0),0,IF(G2381="Yes",ROUND(MAX(IF($B2381="Non - avec lien de dépendance",0,MIN((0.75*K2381),847)),MIN(K2381,(0.75*$C2381),847)),2),U2381)))</f>
        <v>Effectuez l’étape 1</v>
      </c>
      <c r="P2381" s="3">
        <f t="shared" si="37"/>
        <v>0</v>
      </c>
      <c r="R2381" s="110" t="e">
        <f>IF(revenueReduction&gt;0.3,MAX(IF($B2381="Non - avec lien de dépendance",MIN(1129,H2381,$C2381)*overallRate,MIN(1129,H2381)*overallRate),ROUND(MAX(IF($B2381="Non - avec lien de dépendance",0,MIN((0.75*H2381),847)),MIN(H2381,(0.75*$C2381),847)),2)),IF($B2381="Non - avec lien de dépendance",MIN(1129,H2381,$C2381)*overallRate,MIN(1129,H2381)*overallRate))</f>
        <v>#VALUE!</v>
      </c>
      <c r="S2381" s="110" t="e">
        <f>IF(revenueReduction&gt;0.3,MAX(IF($B2381="Non - avec lien de dépendance",MIN(1129,I2381,$C2381)*overallRate,MIN(1129,I2381)*overallRate),ROUND(MAX(IF($B2381="Non - avec lien de dépendance",0,MIN((0.75*I2381),847)),MIN(I2381,(0.75*$C2381),847)),2)),IF($B2381="Non - avec lien de dépendance",MIN(1129,I2381,$C2381)*overallRate,MIN(1129,I2381)*overallRate))</f>
        <v>#VALUE!</v>
      </c>
      <c r="T2381" s="110" t="e">
        <f>IF(revenueReduction&gt;0.3,MAX(IF($B2381="Non - avec lien de dépendance",MIN(1129,J2381,$C2381)*overallRate,MIN(1129,J2381)*overallRate),ROUND(MAX(IF($B2381="Non - avec lien de dépendance",0,MIN((0.75*J2381),847)),MIN(J2381,(0.75*$C2381),847)),2)),IF($B2381="Non - avec lien de dépendance",MIN(1129,J2381,$C2381)*overallRate,MIN(1129,J2381)*overallRate))</f>
        <v>#VALUE!</v>
      </c>
      <c r="U2381" s="110" t="e">
        <f>IF(revenueReduction&gt;0.3,MAX(IF($B2381="Non - avec lien de dépendance",MIN(1129,K2381,$C2381)*overallRate,MIN(1129,K2381)*overallRate),ROUND(MAX(IF($B2381="Non - avec lien de dépendance",0,MIN((0.75*K2381),847)),MIN(K2381,(0.75*$C2381),847)),2)),IF($B2381="Non - avec lien de dépendance",MIN(1129,K2381,$C2381)*overallRate,MIN(1129,K2381)*overallRate))</f>
        <v>#VALUE!</v>
      </c>
    </row>
    <row r="2382" spans="12:21" x14ac:dyDescent="0.5">
      <c r="L2382" s="56" t="str">
        <f>IF(ISTEXT(overallRate),"Effectuez l’étape 1",IF(OR(COUNT($C2382,H2382)&lt;&gt;2,overallRate=0),0,IF(D2382="Oui",ROUND(MAX(IF($B2382="Non - avec lien de dépendance",0,MIN((0.75*H2382),847)),MIN(H2382,(0.75*$C2382),847)),2),R2382)))</f>
        <v>Effectuez l’étape 1</v>
      </c>
      <c r="M2382" s="56" t="str">
        <f>IF(ISTEXT(overallRate),"Effectuez l’étape 1",IF(OR(COUNT($C2382,I2382)&lt;&gt;2,overallRate=0),0,IF(E2382="Yes",ROUND(MAX(IF($B2382="Non - avec lien de dépendance",0,MIN((0.75*I2382),847)),MIN(I2382,(0.75*$C2382),847)),2),S2382)))</f>
        <v>Effectuez l’étape 1</v>
      </c>
      <c r="N2382" s="56" t="str">
        <f>IF(ISTEXT(overallRate),"Effectuez l’étape 1",IF(OR(COUNT($C2382,J2382)&lt;&gt;2,overallRate=0),0,IF(F2382="Yes",ROUND(MAX(IF($B2382="Non - avec lien de dépendance",0,MIN((0.75*J2382),847)),MIN(J2382,(0.75*$C2382),847)),2),T2382)))</f>
        <v>Effectuez l’étape 1</v>
      </c>
      <c r="O2382" s="56" t="str">
        <f>IF(ISTEXT(overallRate),"Effectuez l’étape 1",IF(OR(COUNT($C2382,K2382)&lt;&gt;2,overallRate=0),0,IF(G2382="Yes",ROUND(MAX(IF($B2382="Non - avec lien de dépendance",0,MIN((0.75*K2382),847)),MIN(K2382,(0.75*$C2382),847)),2),U2382)))</f>
        <v>Effectuez l’étape 1</v>
      </c>
      <c r="P2382" s="3">
        <f t="shared" si="37"/>
        <v>0</v>
      </c>
      <c r="R2382" s="110" t="e">
        <f>IF(revenueReduction&gt;0.3,MAX(IF($B2382="Non - avec lien de dépendance",MIN(1129,H2382,$C2382)*overallRate,MIN(1129,H2382)*overallRate),ROUND(MAX(IF($B2382="Non - avec lien de dépendance",0,MIN((0.75*H2382),847)),MIN(H2382,(0.75*$C2382),847)),2)),IF($B2382="Non - avec lien de dépendance",MIN(1129,H2382,$C2382)*overallRate,MIN(1129,H2382)*overallRate))</f>
        <v>#VALUE!</v>
      </c>
      <c r="S2382" s="110" t="e">
        <f>IF(revenueReduction&gt;0.3,MAX(IF($B2382="Non - avec lien de dépendance",MIN(1129,I2382,$C2382)*overallRate,MIN(1129,I2382)*overallRate),ROUND(MAX(IF($B2382="Non - avec lien de dépendance",0,MIN((0.75*I2382),847)),MIN(I2382,(0.75*$C2382),847)),2)),IF($B2382="Non - avec lien de dépendance",MIN(1129,I2382,$C2382)*overallRate,MIN(1129,I2382)*overallRate))</f>
        <v>#VALUE!</v>
      </c>
      <c r="T2382" s="110" t="e">
        <f>IF(revenueReduction&gt;0.3,MAX(IF($B2382="Non - avec lien de dépendance",MIN(1129,J2382,$C2382)*overallRate,MIN(1129,J2382)*overallRate),ROUND(MAX(IF($B2382="Non - avec lien de dépendance",0,MIN((0.75*J2382),847)),MIN(J2382,(0.75*$C2382),847)),2)),IF($B2382="Non - avec lien de dépendance",MIN(1129,J2382,$C2382)*overallRate,MIN(1129,J2382)*overallRate))</f>
        <v>#VALUE!</v>
      </c>
      <c r="U2382" s="110" t="e">
        <f>IF(revenueReduction&gt;0.3,MAX(IF($B2382="Non - avec lien de dépendance",MIN(1129,K2382,$C2382)*overallRate,MIN(1129,K2382)*overallRate),ROUND(MAX(IF($B2382="Non - avec lien de dépendance",0,MIN((0.75*K2382),847)),MIN(K2382,(0.75*$C2382),847)),2)),IF($B2382="Non - avec lien de dépendance",MIN(1129,K2382,$C2382)*overallRate,MIN(1129,K2382)*overallRate))</f>
        <v>#VALUE!</v>
      </c>
    </row>
    <row r="2383" spans="12:21" x14ac:dyDescent="0.5">
      <c r="L2383" s="56" t="str">
        <f>IF(ISTEXT(overallRate),"Effectuez l’étape 1",IF(OR(COUNT($C2383,H2383)&lt;&gt;2,overallRate=0),0,IF(D2383="Oui",ROUND(MAX(IF($B2383="Non - avec lien de dépendance",0,MIN((0.75*H2383),847)),MIN(H2383,(0.75*$C2383),847)),2),R2383)))</f>
        <v>Effectuez l’étape 1</v>
      </c>
      <c r="M2383" s="56" t="str">
        <f>IF(ISTEXT(overallRate),"Effectuez l’étape 1",IF(OR(COUNT($C2383,I2383)&lt;&gt;2,overallRate=0),0,IF(E2383="Yes",ROUND(MAX(IF($B2383="Non - avec lien de dépendance",0,MIN((0.75*I2383),847)),MIN(I2383,(0.75*$C2383),847)),2),S2383)))</f>
        <v>Effectuez l’étape 1</v>
      </c>
      <c r="N2383" s="56" t="str">
        <f>IF(ISTEXT(overallRate),"Effectuez l’étape 1",IF(OR(COUNT($C2383,J2383)&lt;&gt;2,overallRate=0),0,IF(F2383="Yes",ROUND(MAX(IF($B2383="Non - avec lien de dépendance",0,MIN((0.75*J2383),847)),MIN(J2383,(0.75*$C2383),847)),2),T2383)))</f>
        <v>Effectuez l’étape 1</v>
      </c>
      <c r="O2383" s="56" t="str">
        <f>IF(ISTEXT(overallRate),"Effectuez l’étape 1",IF(OR(COUNT($C2383,K2383)&lt;&gt;2,overallRate=0),0,IF(G2383="Yes",ROUND(MAX(IF($B2383="Non - avec lien de dépendance",0,MIN((0.75*K2383),847)),MIN(K2383,(0.75*$C2383),847)),2),U2383)))</f>
        <v>Effectuez l’étape 1</v>
      </c>
      <c r="P2383" s="3">
        <f t="shared" si="37"/>
        <v>0</v>
      </c>
      <c r="R2383" s="110" t="e">
        <f>IF(revenueReduction&gt;0.3,MAX(IF($B2383="Non - avec lien de dépendance",MIN(1129,H2383,$C2383)*overallRate,MIN(1129,H2383)*overallRate),ROUND(MAX(IF($B2383="Non - avec lien de dépendance",0,MIN((0.75*H2383),847)),MIN(H2383,(0.75*$C2383),847)),2)),IF($B2383="Non - avec lien de dépendance",MIN(1129,H2383,$C2383)*overallRate,MIN(1129,H2383)*overallRate))</f>
        <v>#VALUE!</v>
      </c>
      <c r="S2383" s="110" t="e">
        <f>IF(revenueReduction&gt;0.3,MAX(IF($B2383="Non - avec lien de dépendance",MIN(1129,I2383,$C2383)*overallRate,MIN(1129,I2383)*overallRate),ROUND(MAX(IF($B2383="Non - avec lien de dépendance",0,MIN((0.75*I2383),847)),MIN(I2383,(0.75*$C2383),847)),2)),IF($B2383="Non - avec lien de dépendance",MIN(1129,I2383,$C2383)*overallRate,MIN(1129,I2383)*overallRate))</f>
        <v>#VALUE!</v>
      </c>
      <c r="T2383" s="110" t="e">
        <f>IF(revenueReduction&gt;0.3,MAX(IF($B2383="Non - avec lien de dépendance",MIN(1129,J2383,$C2383)*overallRate,MIN(1129,J2383)*overallRate),ROUND(MAX(IF($B2383="Non - avec lien de dépendance",0,MIN((0.75*J2383),847)),MIN(J2383,(0.75*$C2383),847)),2)),IF($B2383="Non - avec lien de dépendance",MIN(1129,J2383,$C2383)*overallRate,MIN(1129,J2383)*overallRate))</f>
        <v>#VALUE!</v>
      </c>
      <c r="U2383" s="110" t="e">
        <f>IF(revenueReduction&gt;0.3,MAX(IF($B2383="Non - avec lien de dépendance",MIN(1129,K2383,$C2383)*overallRate,MIN(1129,K2383)*overallRate),ROUND(MAX(IF($B2383="Non - avec lien de dépendance",0,MIN((0.75*K2383),847)),MIN(K2383,(0.75*$C2383),847)),2)),IF($B2383="Non - avec lien de dépendance",MIN(1129,K2383,$C2383)*overallRate,MIN(1129,K2383)*overallRate))</f>
        <v>#VALUE!</v>
      </c>
    </row>
    <row r="2384" spans="12:21" x14ac:dyDescent="0.5">
      <c r="L2384" s="56" t="str">
        <f>IF(ISTEXT(overallRate),"Effectuez l’étape 1",IF(OR(COUNT($C2384,H2384)&lt;&gt;2,overallRate=0),0,IF(D2384="Oui",ROUND(MAX(IF($B2384="Non - avec lien de dépendance",0,MIN((0.75*H2384),847)),MIN(H2384,(0.75*$C2384),847)),2),R2384)))</f>
        <v>Effectuez l’étape 1</v>
      </c>
      <c r="M2384" s="56" t="str">
        <f>IF(ISTEXT(overallRate),"Effectuez l’étape 1",IF(OR(COUNT($C2384,I2384)&lt;&gt;2,overallRate=0),0,IF(E2384="Yes",ROUND(MAX(IF($B2384="Non - avec lien de dépendance",0,MIN((0.75*I2384),847)),MIN(I2384,(0.75*$C2384),847)),2),S2384)))</f>
        <v>Effectuez l’étape 1</v>
      </c>
      <c r="N2384" s="56" t="str">
        <f>IF(ISTEXT(overallRate),"Effectuez l’étape 1",IF(OR(COUNT($C2384,J2384)&lt;&gt;2,overallRate=0),0,IF(F2384="Yes",ROUND(MAX(IF($B2384="Non - avec lien de dépendance",0,MIN((0.75*J2384),847)),MIN(J2384,(0.75*$C2384),847)),2),T2384)))</f>
        <v>Effectuez l’étape 1</v>
      </c>
      <c r="O2384" s="56" t="str">
        <f>IF(ISTEXT(overallRate),"Effectuez l’étape 1",IF(OR(COUNT($C2384,K2384)&lt;&gt;2,overallRate=0),0,IF(G2384="Yes",ROUND(MAX(IF($B2384="Non - avec lien de dépendance",0,MIN((0.75*K2384),847)),MIN(K2384,(0.75*$C2384),847)),2),U2384)))</f>
        <v>Effectuez l’étape 1</v>
      </c>
      <c r="P2384" s="3">
        <f t="shared" si="37"/>
        <v>0</v>
      </c>
      <c r="R2384" s="110" t="e">
        <f>IF(revenueReduction&gt;0.3,MAX(IF($B2384="Non - avec lien de dépendance",MIN(1129,H2384,$C2384)*overallRate,MIN(1129,H2384)*overallRate),ROUND(MAX(IF($B2384="Non - avec lien de dépendance",0,MIN((0.75*H2384),847)),MIN(H2384,(0.75*$C2384),847)),2)),IF($B2384="Non - avec lien de dépendance",MIN(1129,H2384,$C2384)*overallRate,MIN(1129,H2384)*overallRate))</f>
        <v>#VALUE!</v>
      </c>
      <c r="S2384" s="110" t="e">
        <f>IF(revenueReduction&gt;0.3,MAX(IF($B2384="Non - avec lien de dépendance",MIN(1129,I2384,$C2384)*overallRate,MIN(1129,I2384)*overallRate),ROUND(MAX(IF($B2384="Non - avec lien de dépendance",0,MIN((0.75*I2384),847)),MIN(I2384,(0.75*$C2384),847)),2)),IF($B2384="Non - avec lien de dépendance",MIN(1129,I2384,$C2384)*overallRate,MIN(1129,I2384)*overallRate))</f>
        <v>#VALUE!</v>
      </c>
      <c r="T2384" s="110" t="e">
        <f>IF(revenueReduction&gt;0.3,MAX(IF($B2384="Non - avec lien de dépendance",MIN(1129,J2384,$C2384)*overallRate,MIN(1129,J2384)*overallRate),ROUND(MAX(IF($B2384="Non - avec lien de dépendance",0,MIN((0.75*J2384),847)),MIN(J2384,(0.75*$C2384),847)),2)),IF($B2384="Non - avec lien de dépendance",MIN(1129,J2384,$C2384)*overallRate,MIN(1129,J2384)*overallRate))</f>
        <v>#VALUE!</v>
      </c>
      <c r="U2384" s="110" t="e">
        <f>IF(revenueReduction&gt;0.3,MAX(IF($B2384="Non - avec lien de dépendance",MIN(1129,K2384,$C2384)*overallRate,MIN(1129,K2384)*overallRate),ROUND(MAX(IF($B2384="Non - avec lien de dépendance",0,MIN((0.75*K2384),847)),MIN(K2384,(0.75*$C2384),847)),2)),IF($B2384="Non - avec lien de dépendance",MIN(1129,K2384,$C2384)*overallRate,MIN(1129,K2384)*overallRate))</f>
        <v>#VALUE!</v>
      </c>
    </row>
    <row r="2385" spans="12:21" x14ac:dyDescent="0.5">
      <c r="L2385" s="56" t="str">
        <f>IF(ISTEXT(overallRate),"Effectuez l’étape 1",IF(OR(COUNT($C2385,H2385)&lt;&gt;2,overallRate=0),0,IF(D2385="Oui",ROUND(MAX(IF($B2385="Non - avec lien de dépendance",0,MIN((0.75*H2385),847)),MIN(H2385,(0.75*$C2385),847)),2),R2385)))</f>
        <v>Effectuez l’étape 1</v>
      </c>
      <c r="M2385" s="56" t="str">
        <f>IF(ISTEXT(overallRate),"Effectuez l’étape 1",IF(OR(COUNT($C2385,I2385)&lt;&gt;2,overallRate=0),0,IF(E2385="Yes",ROUND(MAX(IF($B2385="Non - avec lien de dépendance",0,MIN((0.75*I2385),847)),MIN(I2385,(0.75*$C2385),847)),2),S2385)))</f>
        <v>Effectuez l’étape 1</v>
      </c>
      <c r="N2385" s="56" t="str">
        <f>IF(ISTEXT(overallRate),"Effectuez l’étape 1",IF(OR(COUNT($C2385,J2385)&lt;&gt;2,overallRate=0),0,IF(F2385="Yes",ROUND(MAX(IF($B2385="Non - avec lien de dépendance",0,MIN((0.75*J2385),847)),MIN(J2385,(0.75*$C2385),847)),2),T2385)))</f>
        <v>Effectuez l’étape 1</v>
      </c>
      <c r="O2385" s="56" t="str">
        <f>IF(ISTEXT(overallRate),"Effectuez l’étape 1",IF(OR(COUNT($C2385,K2385)&lt;&gt;2,overallRate=0),0,IF(G2385="Yes",ROUND(MAX(IF($B2385="Non - avec lien de dépendance",0,MIN((0.75*K2385),847)),MIN(K2385,(0.75*$C2385),847)),2),U2385)))</f>
        <v>Effectuez l’étape 1</v>
      </c>
      <c r="P2385" s="3">
        <f t="shared" si="37"/>
        <v>0</v>
      </c>
      <c r="R2385" s="110" t="e">
        <f>IF(revenueReduction&gt;0.3,MAX(IF($B2385="Non - avec lien de dépendance",MIN(1129,H2385,$C2385)*overallRate,MIN(1129,H2385)*overallRate),ROUND(MAX(IF($B2385="Non - avec lien de dépendance",0,MIN((0.75*H2385),847)),MIN(H2385,(0.75*$C2385),847)),2)),IF($B2385="Non - avec lien de dépendance",MIN(1129,H2385,$C2385)*overallRate,MIN(1129,H2385)*overallRate))</f>
        <v>#VALUE!</v>
      </c>
      <c r="S2385" s="110" t="e">
        <f>IF(revenueReduction&gt;0.3,MAX(IF($B2385="Non - avec lien de dépendance",MIN(1129,I2385,$C2385)*overallRate,MIN(1129,I2385)*overallRate),ROUND(MAX(IF($B2385="Non - avec lien de dépendance",0,MIN((0.75*I2385),847)),MIN(I2385,(0.75*$C2385),847)),2)),IF($B2385="Non - avec lien de dépendance",MIN(1129,I2385,$C2385)*overallRate,MIN(1129,I2385)*overallRate))</f>
        <v>#VALUE!</v>
      </c>
      <c r="T2385" s="110" t="e">
        <f>IF(revenueReduction&gt;0.3,MAX(IF($B2385="Non - avec lien de dépendance",MIN(1129,J2385,$C2385)*overallRate,MIN(1129,J2385)*overallRate),ROUND(MAX(IF($B2385="Non - avec lien de dépendance",0,MIN((0.75*J2385),847)),MIN(J2385,(0.75*$C2385),847)),2)),IF($B2385="Non - avec lien de dépendance",MIN(1129,J2385,$C2385)*overallRate,MIN(1129,J2385)*overallRate))</f>
        <v>#VALUE!</v>
      </c>
      <c r="U2385" s="110" t="e">
        <f>IF(revenueReduction&gt;0.3,MAX(IF($B2385="Non - avec lien de dépendance",MIN(1129,K2385,$C2385)*overallRate,MIN(1129,K2385)*overallRate),ROUND(MAX(IF($B2385="Non - avec lien de dépendance",0,MIN((0.75*K2385),847)),MIN(K2385,(0.75*$C2385),847)),2)),IF($B2385="Non - avec lien de dépendance",MIN(1129,K2385,$C2385)*overallRate,MIN(1129,K2385)*overallRate))</f>
        <v>#VALUE!</v>
      </c>
    </row>
    <row r="2386" spans="12:21" x14ac:dyDescent="0.5">
      <c r="L2386" s="56" t="str">
        <f>IF(ISTEXT(overallRate),"Effectuez l’étape 1",IF(OR(COUNT($C2386,H2386)&lt;&gt;2,overallRate=0),0,IF(D2386="Oui",ROUND(MAX(IF($B2386="Non - avec lien de dépendance",0,MIN((0.75*H2386),847)),MIN(H2386,(0.75*$C2386),847)),2),R2386)))</f>
        <v>Effectuez l’étape 1</v>
      </c>
      <c r="M2386" s="56" t="str">
        <f>IF(ISTEXT(overallRate),"Effectuez l’étape 1",IF(OR(COUNT($C2386,I2386)&lt;&gt;2,overallRate=0),0,IF(E2386="Yes",ROUND(MAX(IF($B2386="Non - avec lien de dépendance",0,MIN((0.75*I2386),847)),MIN(I2386,(0.75*$C2386),847)),2),S2386)))</f>
        <v>Effectuez l’étape 1</v>
      </c>
      <c r="N2386" s="56" t="str">
        <f>IF(ISTEXT(overallRate),"Effectuez l’étape 1",IF(OR(COUNT($C2386,J2386)&lt;&gt;2,overallRate=0),0,IF(F2386="Yes",ROUND(MAX(IF($B2386="Non - avec lien de dépendance",0,MIN((0.75*J2386),847)),MIN(J2386,(0.75*$C2386),847)),2),T2386)))</f>
        <v>Effectuez l’étape 1</v>
      </c>
      <c r="O2386" s="56" t="str">
        <f>IF(ISTEXT(overallRate),"Effectuez l’étape 1",IF(OR(COUNT($C2386,K2386)&lt;&gt;2,overallRate=0),0,IF(G2386="Yes",ROUND(MAX(IF($B2386="Non - avec lien de dépendance",0,MIN((0.75*K2386),847)),MIN(K2386,(0.75*$C2386),847)),2),U2386)))</f>
        <v>Effectuez l’étape 1</v>
      </c>
      <c r="P2386" s="3">
        <f t="shared" si="37"/>
        <v>0</v>
      </c>
      <c r="R2386" s="110" t="e">
        <f>IF(revenueReduction&gt;0.3,MAX(IF($B2386="Non - avec lien de dépendance",MIN(1129,H2386,$C2386)*overallRate,MIN(1129,H2386)*overallRate),ROUND(MAX(IF($B2386="Non - avec lien de dépendance",0,MIN((0.75*H2386),847)),MIN(H2386,(0.75*$C2386),847)),2)),IF($B2386="Non - avec lien de dépendance",MIN(1129,H2386,$C2386)*overallRate,MIN(1129,H2386)*overallRate))</f>
        <v>#VALUE!</v>
      </c>
      <c r="S2386" s="110" t="e">
        <f>IF(revenueReduction&gt;0.3,MAX(IF($B2386="Non - avec lien de dépendance",MIN(1129,I2386,$C2386)*overallRate,MIN(1129,I2386)*overallRate),ROUND(MAX(IF($B2386="Non - avec lien de dépendance",0,MIN((0.75*I2386),847)),MIN(I2386,(0.75*$C2386),847)),2)),IF($B2386="Non - avec lien de dépendance",MIN(1129,I2386,$C2386)*overallRate,MIN(1129,I2386)*overallRate))</f>
        <v>#VALUE!</v>
      </c>
      <c r="T2386" s="110" t="e">
        <f>IF(revenueReduction&gt;0.3,MAX(IF($B2386="Non - avec lien de dépendance",MIN(1129,J2386,$C2386)*overallRate,MIN(1129,J2386)*overallRate),ROUND(MAX(IF($B2386="Non - avec lien de dépendance",0,MIN((0.75*J2386),847)),MIN(J2386,(0.75*$C2386),847)),2)),IF($B2386="Non - avec lien de dépendance",MIN(1129,J2386,$C2386)*overallRate,MIN(1129,J2386)*overallRate))</f>
        <v>#VALUE!</v>
      </c>
      <c r="U2386" s="110" t="e">
        <f>IF(revenueReduction&gt;0.3,MAX(IF($B2386="Non - avec lien de dépendance",MIN(1129,K2386,$C2386)*overallRate,MIN(1129,K2386)*overallRate),ROUND(MAX(IF($B2386="Non - avec lien de dépendance",0,MIN((0.75*K2386),847)),MIN(K2386,(0.75*$C2386),847)),2)),IF($B2386="Non - avec lien de dépendance",MIN(1129,K2386,$C2386)*overallRate,MIN(1129,K2386)*overallRate))</f>
        <v>#VALUE!</v>
      </c>
    </row>
    <row r="2387" spans="12:21" x14ac:dyDescent="0.5">
      <c r="L2387" s="56" t="str">
        <f>IF(ISTEXT(overallRate),"Effectuez l’étape 1",IF(OR(COUNT($C2387,H2387)&lt;&gt;2,overallRate=0),0,IF(D2387="Oui",ROUND(MAX(IF($B2387="Non - avec lien de dépendance",0,MIN((0.75*H2387),847)),MIN(H2387,(0.75*$C2387),847)),2),R2387)))</f>
        <v>Effectuez l’étape 1</v>
      </c>
      <c r="M2387" s="56" t="str">
        <f>IF(ISTEXT(overallRate),"Effectuez l’étape 1",IF(OR(COUNT($C2387,I2387)&lt;&gt;2,overallRate=0),0,IF(E2387="Yes",ROUND(MAX(IF($B2387="Non - avec lien de dépendance",0,MIN((0.75*I2387),847)),MIN(I2387,(0.75*$C2387),847)),2),S2387)))</f>
        <v>Effectuez l’étape 1</v>
      </c>
      <c r="N2387" s="56" t="str">
        <f>IF(ISTEXT(overallRate),"Effectuez l’étape 1",IF(OR(COUNT($C2387,J2387)&lt;&gt;2,overallRate=0),0,IF(F2387="Yes",ROUND(MAX(IF($B2387="Non - avec lien de dépendance",0,MIN((0.75*J2387),847)),MIN(J2387,(0.75*$C2387),847)),2),T2387)))</f>
        <v>Effectuez l’étape 1</v>
      </c>
      <c r="O2387" s="56" t="str">
        <f>IF(ISTEXT(overallRate),"Effectuez l’étape 1",IF(OR(COUNT($C2387,K2387)&lt;&gt;2,overallRate=0),0,IF(G2387="Yes",ROUND(MAX(IF($B2387="Non - avec lien de dépendance",0,MIN((0.75*K2387),847)),MIN(K2387,(0.75*$C2387),847)),2),U2387)))</f>
        <v>Effectuez l’étape 1</v>
      </c>
      <c r="P2387" s="3">
        <f t="shared" si="37"/>
        <v>0</v>
      </c>
      <c r="R2387" s="110" t="e">
        <f>IF(revenueReduction&gt;0.3,MAX(IF($B2387="Non - avec lien de dépendance",MIN(1129,H2387,$C2387)*overallRate,MIN(1129,H2387)*overallRate),ROUND(MAX(IF($B2387="Non - avec lien de dépendance",0,MIN((0.75*H2387),847)),MIN(H2387,(0.75*$C2387),847)),2)),IF($B2387="Non - avec lien de dépendance",MIN(1129,H2387,$C2387)*overallRate,MIN(1129,H2387)*overallRate))</f>
        <v>#VALUE!</v>
      </c>
      <c r="S2387" s="110" t="e">
        <f>IF(revenueReduction&gt;0.3,MAX(IF($B2387="Non - avec lien de dépendance",MIN(1129,I2387,$C2387)*overallRate,MIN(1129,I2387)*overallRate),ROUND(MAX(IF($B2387="Non - avec lien de dépendance",0,MIN((0.75*I2387),847)),MIN(I2387,(0.75*$C2387),847)),2)),IF($B2387="Non - avec lien de dépendance",MIN(1129,I2387,$C2387)*overallRate,MIN(1129,I2387)*overallRate))</f>
        <v>#VALUE!</v>
      </c>
      <c r="T2387" s="110" t="e">
        <f>IF(revenueReduction&gt;0.3,MAX(IF($B2387="Non - avec lien de dépendance",MIN(1129,J2387,$C2387)*overallRate,MIN(1129,J2387)*overallRate),ROUND(MAX(IF($B2387="Non - avec lien de dépendance",0,MIN((0.75*J2387),847)),MIN(J2387,(0.75*$C2387),847)),2)),IF($B2387="Non - avec lien de dépendance",MIN(1129,J2387,$C2387)*overallRate,MIN(1129,J2387)*overallRate))</f>
        <v>#VALUE!</v>
      </c>
      <c r="U2387" s="110" t="e">
        <f>IF(revenueReduction&gt;0.3,MAX(IF($B2387="Non - avec lien de dépendance",MIN(1129,K2387,$C2387)*overallRate,MIN(1129,K2387)*overallRate),ROUND(MAX(IF($B2387="Non - avec lien de dépendance",0,MIN((0.75*K2387),847)),MIN(K2387,(0.75*$C2387),847)),2)),IF($B2387="Non - avec lien de dépendance",MIN(1129,K2387,$C2387)*overallRate,MIN(1129,K2387)*overallRate))</f>
        <v>#VALUE!</v>
      </c>
    </row>
    <row r="2388" spans="12:21" x14ac:dyDescent="0.5">
      <c r="L2388" s="56" t="str">
        <f>IF(ISTEXT(overallRate),"Effectuez l’étape 1",IF(OR(COUNT($C2388,H2388)&lt;&gt;2,overallRate=0),0,IF(D2388="Oui",ROUND(MAX(IF($B2388="Non - avec lien de dépendance",0,MIN((0.75*H2388),847)),MIN(H2388,(0.75*$C2388),847)),2),R2388)))</f>
        <v>Effectuez l’étape 1</v>
      </c>
      <c r="M2388" s="56" t="str">
        <f>IF(ISTEXT(overallRate),"Effectuez l’étape 1",IF(OR(COUNT($C2388,I2388)&lt;&gt;2,overallRate=0),0,IF(E2388="Yes",ROUND(MAX(IF($B2388="Non - avec lien de dépendance",0,MIN((0.75*I2388),847)),MIN(I2388,(0.75*$C2388),847)),2),S2388)))</f>
        <v>Effectuez l’étape 1</v>
      </c>
      <c r="N2388" s="56" t="str">
        <f>IF(ISTEXT(overallRate),"Effectuez l’étape 1",IF(OR(COUNT($C2388,J2388)&lt;&gt;2,overallRate=0),0,IF(F2388="Yes",ROUND(MAX(IF($B2388="Non - avec lien de dépendance",0,MIN((0.75*J2388),847)),MIN(J2388,(0.75*$C2388),847)),2),T2388)))</f>
        <v>Effectuez l’étape 1</v>
      </c>
      <c r="O2388" s="56" t="str">
        <f>IF(ISTEXT(overallRate),"Effectuez l’étape 1",IF(OR(COUNT($C2388,K2388)&lt;&gt;2,overallRate=0),0,IF(G2388="Yes",ROUND(MAX(IF($B2388="Non - avec lien de dépendance",0,MIN((0.75*K2388),847)),MIN(K2388,(0.75*$C2388),847)),2),U2388)))</f>
        <v>Effectuez l’étape 1</v>
      </c>
      <c r="P2388" s="3">
        <f t="shared" si="37"/>
        <v>0</v>
      </c>
      <c r="R2388" s="110" t="e">
        <f>IF(revenueReduction&gt;0.3,MAX(IF($B2388="Non - avec lien de dépendance",MIN(1129,H2388,$C2388)*overallRate,MIN(1129,H2388)*overallRate),ROUND(MAX(IF($B2388="Non - avec lien de dépendance",0,MIN((0.75*H2388),847)),MIN(H2388,(0.75*$C2388),847)),2)),IF($B2388="Non - avec lien de dépendance",MIN(1129,H2388,$C2388)*overallRate,MIN(1129,H2388)*overallRate))</f>
        <v>#VALUE!</v>
      </c>
      <c r="S2388" s="110" t="e">
        <f>IF(revenueReduction&gt;0.3,MAX(IF($B2388="Non - avec lien de dépendance",MIN(1129,I2388,$C2388)*overallRate,MIN(1129,I2388)*overallRate),ROUND(MAX(IF($B2388="Non - avec lien de dépendance",0,MIN((0.75*I2388),847)),MIN(I2388,(0.75*$C2388),847)),2)),IF($B2388="Non - avec lien de dépendance",MIN(1129,I2388,$C2388)*overallRate,MIN(1129,I2388)*overallRate))</f>
        <v>#VALUE!</v>
      </c>
      <c r="T2388" s="110" t="e">
        <f>IF(revenueReduction&gt;0.3,MAX(IF($B2388="Non - avec lien de dépendance",MIN(1129,J2388,$C2388)*overallRate,MIN(1129,J2388)*overallRate),ROUND(MAX(IF($B2388="Non - avec lien de dépendance",0,MIN((0.75*J2388),847)),MIN(J2388,(0.75*$C2388),847)),2)),IF($B2388="Non - avec lien de dépendance",MIN(1129,J2388,$C2388)*overallRate,MIN(1129,J2388)*overallRate))</f>
        <v>#VALUE!</v>
      </c>
      <c r="U2388" s="110" t="e">
        <f>IF(revenueReduction&gt;0.3,MAX(IF($B2388="Non - avec lien de dépendance",MIN(1129,K2388,$C2388)*overallRate,MIN(1129,K2388)*overallRate),ROUND(MAX(IF($B2388="Non - avec lien de dépendance",0,MIN((0.75*K2388),847)),MIN(K2388,(0.75*$C2388),847)),2)),IF($B2388="Non - avec lien de dépendance",MIN(1129,K2388,$C2388)*overallRate,MIN(1129,K2388)*overallRate))</f>
        <v>#VALUE!</v>
      </c>
    </row>
    <row r="2389" spans="12:21" x14ac:dyDescent="0.5">
      <c r="L2389" s="56" t="str">
        <f>IF(ISTEXT(overallRate),"Effectuez l’étape 1",IF(OR(COUNT($C2389,H2389)&lt;&gt;2,overallRate=0),0,IF(D2389="Oui",ROUND(MAX(IF($B2389="Non - avec lien de dépendance",0,MIN((0.75*H2389),847)),MIN(H2389,(0.75*$C2389),847)),2),R2389)))</f>
        <v>Effectuez l’étape 1</v>
      </c>
      <c r="M2389" s="56" t="str">
        <f>IF(ISTEXT(overallRate),"Effectuez l’étape 1",IF(OR(COUNT($C2389,I2389)&lt;&gt;2,overallRate=0),0,IF(E2389="Yes",ROUND(MAX(IF($B2389="Non - avec lien de dépendance",0,MIN((0.75*I2389),847)),MIN(I2389,(0.75*$C2389),847)),2),S2389)))</f>
        <v>Effectuez l’étape 1</v>
      </c>
      <c r="N2389" s="56" t="str">
        <f>IF(ISTEXT(overallRate),"Effectuez l’étape 1",IF(OR(COUNT($C2389,J2389)&lt;&gt;2,overallRate=0),0,IF(F2389="Yes",ROUND(MAX(IF($B2389="Non - avec lien de dépendance",0,MIN((0.75*J2389),847)),MIN(J2389,(0.75*$C2389),847)),2),T2389)))</f>
        <v>Effectuez l’étape 1</v>
      </c>
      <c r="O2389" s="56" t="str">
        <f>IF(ISTEXT(overallRate),"Effectuez l’étape 1",IF(OR(COUNT($C2389,K2389)&lt;&gt;2,overallRate=0),0,IF(G2389="Yes",ROUND(MAX(IF($B2389="Non - avec lien de dépendance",0,MIN((0.75*K2389),847)),MIN(K2389,(0.75*$C2389),847)),2),U2389)))</f>
        <v>Effectuez l’étape 1</v>
      </c>
      <c r="P2389" s="3">
        <f t="shared" si="37"/>
        <v>0</v>
      </c>
      <c r="R2389" s="110" t="e">
        <f>IF(revenueReduction&gt;0.3,MAX(IF($B2389="Non - avec lien de dépendance",MIN(1129,H2389,$C2389)*overallRate,MIN(1129,H2389)*overallRate),ROUND(MAX(IF($B2389="Non - avec lien de dépendance",0,MIN((0.75*H2389),847)),MIN(H2389,(0.75*$C2389),847)),2)),IF($B2389="Non - avec lien de dépendance",MIN(1129,H2389,$C2389)*overallRate,MIN(1129,H2389)*overallRate))</f>
        <v>#VALUE!</v>
      </c>
      <c r="S2389" s="110" t="e">
        <f>IF(revenueReduction&gt;0.3,MAX(IF($B2389="Non - avec lien de dépendance",MIN(1129,I2389,$C2389)*overallRate,MIN(1129,I2389)*overallRate),ROUND(MAX(IF($B2389="Non - avec lien de dépendance",0,MIN((0.75*I2389),847)),MIN(I2389,(0.75*$C2389),847)),2)),IF($B2389="Non - avec lien de dépendance",MIN(1129,I2389,$C2389)*overallRate,MIN(1129,I2389)*overallRate))</f>
        <v>#VALUE!</v>
      </c>
      <c r="T2389" s="110" t="e">
        <f>IF(revenueReduction&gt;0.3,MAX(IF($B2389="Non - avec lien de dépendance",MIN(1129,J2389,$C2389)*overallRate,MIN(1129,J2389)*overallRate),ROUND(MAX(IF($B2389="Non - avec lien de dépendance",0,MIN((0.75*J2389),847)),MIN(J2389,(0.75*$C2389),847)),2)),IF($B2389="Non - avec lien de dépendance",MIN(1129,J2389,$C2389)*overallRate,MIN(1129,J2389)*overallRate))</f>
        <v>#VALUE!</v>
      </c>
      <c r="U2389" s="110" t="e">
        <f>IF(revenueReduction&gt;0.3,MAX(IF($B2389="Non - avec lien de dépendance",MIN(1129,K2389,$C2389)*overallRate,MIN(1129,K2389)*overallRate),ROUND(MAX(IF($B2389="Non - avec lien de dépendance",0,MIN((0.75*K2389),847)),MIN(K2389,(0.75*$C2389),847)),2)),IF($B2389="Non - avec lien de dépendance",MIN(1129,K2389,$C2389)*overallRate,MIN(1129,K2389)*overallRate))</f>
        <v>#VALUE!</v>
      </c>
    </row>
    <row r="2390" spans="12:21" x14ac:dyDescent="0.5">
      <c r="L2390" s="56" t="str">
        <f>IF(ISTEXT(overallRate),"Effectuez l’étape 1",IF(OR(COUNT($C2390,H2390)&lt;&gt;2,overallRate=0),0,IF(D2390="Oui",ROUND(MAX(IF($B2390="Non - avec lien de dépendance",0,MIN((0.75*H2390),847)),MIN(H2390,(0.75*$C2390),847)),2),R2390)))</f>
        <v>Effectuez l’étape 1</v>
      </c>
      <c r="M2390" s="56" t="str">
        <f>IF(ISTEXT(overallRate),"Effectuez l’étape 1",IF(OR(COUNT($C2390,I2390)&lt;&gt;2,overallRate=0),0,IF(E2390="Yes",ROUND(MAX(IF($B2390="Non - avec lien de dépendance",0,MIN((0.75*I2390),847)),MIN(I2390,(0.75*$C2390),847)),2),S2390)))</f>
        <v>Effectuez l’étape 1</v>
      </c>
      <c r="N2390" s="56" t="str">
        <f>IF(ISTEXT(overallRate),"Effectuez l’étape 1",IF(OR(COUNT($C2390,J2390)&lt;&gt;2,overallRate=0),0,IF(F2390="Yes",ROUND(MAX(IF($B2390="Non - avec lien de dépendance",0,MIN((0.75*J2390),847)),MIN(J2390,(0.75*$C2390),847)),2),T2390)))</f>
        <v>Effectuez l’étape 1</v>
      </c>
      <c r="O2390" s="56" t="str">
        <f>IF(ISTEXT(overallRate),"Effectuez l’étape 1",IF(OR(COUNT($C2390,K2390)&lt;&gt;2,overallRate=0),0,IF(G2390="Yes",ROUND(MAX(IF($B2390="Non - avec lien de dépendance",0,MIN((0.75*K2390),847)),MIN(K2390,(0.75*$C2390),847)),2),U2390)))</f>
        <v>Effectuez l’étape 1</v>
      </c>
      <c r="P2390" s="3">
        <f t="shared" si="37"/>
        <v>0</v>
      </c>
      <c r="R2390" s="110" t="e">
        <f>IF(revenueReduction&gt;0.3,MAX(IF($B2390="Non - avec lien de dépendance",MIN(1129,H2390,$C2390)*overallRate,MIN(1129,H2390)*overallRate),ROUND(MAX(IF($B2390="Non - avec lien de dépendance",0,MIN((0.75*H2390),847)),MIN(H2390,(0.75*$C2390),847)),2)),IF($B2390="Non - avec lien de dépendance",MIN(1129,H2390,$C2390)*overallRate,MIN(1129,H2390)*overallRate))</f>
        <v>#VALUE!</v>
      </c>
      <c r="S2390" s="110" t="e">
        <f>IF(revenueReduction&gt;0.3,MAX(IF($B2390="Non - avec lien de dépendance",MIN(1129,I2390,$C2390)*overallRate,MIN(1129,I2390)*overallRate),ROUND(MAX(IF($B2390="Non - avec lien de dépendance",0,MIN((0.75*I2390),847)),MIN(I2390,(0.75*$C2390),847)),2)),IF($B2390="Non - avec lien de dépendance",MIN(1129,I2390,$C2390)*overallRate,MIN(1129,I2390)*overallRate))</f>
        <v>#VALUE!</v>
      </c>
      <c r="T2390" s="110" t="e">
        <f>IF(revenueReduction&gt;0.3,MAX(IF($B2390="Non - avec lien de dépendance",MIN(1129,J2390,$C2390)*overallRate,MIN(1129,J2390)*overallRate),ROUND(MAX(IF($B2390="Non - avec lien de dépendance",0,MIN((0.75*J2390),847)),MIN(J2390,(0.75*$C2390),847)),2)),IF($B2390="Non - avec lien de dépendance",MIN(1129,J2390,$C2390)*overallRate,MIN(1129,J2390)*overallRate))</f>
        <v>#VALUE!</v>
      </c>
      <c r="U2390" s="110" t="e">
        <f>IF(revenueReduction&gt;0.3,MAX(IF($B2390="Non - avec lien de dépendance",MIN(1129,K2390,$C2390)*overallRate,MIN(1129,K2390)*overallRate),ROUND(MAX(IF($B2390="Non - avec lien de dépendance",0,MIN((0.75*K2390),847)),MIN(K2390,(0.75*$C2390),847)),2)),IF($B2390="Non - avec lien de dépendance",MIN(1129,K2390,$C2390)*overallRate,MIN(1129,K2390)*overallRate))</f>
        <v>#VALUE!</v>
      </c>
    </row>
    <row r="2391" spans="12:21" x14ac:dyDescent="0.5">
      <c r="L2391" s="56" t="str">
        <f>IF(ISTEXT(overallRate),"Effectuez l’étape 1",IF(OR(COUNT($C2391,H2391)&lt;&gt;2,overallRate=0),0,IF(D2391="Oui",ROUND(MAX(IF($B2391="Non - avec lien de dépendance",0,MIN((0.75*H2391),847)),MIN(H2391,(0.75*$C2391),847)),2),R2391)))</f>
        <v>Effectuez l’étape 1</v>
      </c>
      <c r="M2391" s="56" t="str">
        <f>IF(ISTEXT(overallRate),"Effectuez l’étape 1",IF(OR(COUNT($C2391,I2391)&lt;&gt;2,overallRate=0),0,IF(E2391="Yes",ROUND(MAX(IF($B2391="Non - avec lien de dépendance",0,MIN((0.75*I2391),847)),MIN(I2391,(0.75*$C2391),847)),2),S2391)))</f>
        <v>Effectuez l’étape 1</v>
      </c>
      <c r="N2391" s="56" t="str">
        <f>IF(ISTEXT(overallRate),"Effectuez l’étape 1",IF(OR(COUNT($C2391,J2391)&lt;&gt;2,overallRate=0),0,IF(F2391="Yes",ROUND(MAX(IF($B2391="Non - avec lien de dépendance",0,MIN((0.75*J2391),847)),MIN(J2391,(0.75*$C2391),847)),2),T2391)))</f>
        <v>Effectuez l’étape 1</v>
      </c>
      <c r="O2391" s="56" t="str">
        <f>IF(ISTEXT(overallRate),"Effectuez l’étape 1",IF(OR(COUNT($C2391,K2391)&lt;&gt;2,overallRate=0),0,IF(G2391="Yes",ROUND(MAX(IF($B2391="Non - avec lien de dépendance",0,MIN((0.75*K2391),847)),MIN(K2391,(0.75*$C2391),847)),2),U2391)))</f>
        <v>Effectuez l’étape 1</v>
      </c>
      <c r="P2391" s="3">
        <f t="shared" si="37"/>
        <v>0</v>
      </c>
      <c r="R2391" s="110" t="e">
        <f>IF(revenueReduction&gt;0.3,MAX(IF($B2391="Non - avec lien de dépendance",MIN(1129,H2391,$C2391)*overallRate,MIN(1129,H2391)*overallRate),ROUND(MAX(IF($B2391="Non - avec lien de dépendance",0,MIN((0.75*H2391),847)),MIN(H2391,(0.75*$C2391),847)),2)),IF($B2391="Non - avec lien de dépendance",MIN(1129,H2391,$C2391)*overallRate,MIN(1129,H2391)*overallRate))</f>
        <v>#VALUE!</v>
      </c>
      <c r="S2391" s="110" t="e">
        <f>IF(revenueReduction&gt;0.3,MAX(IF($B2391="Non - avec lien de dépendance",MIN(1129,I2391,$C2391)*overallRate,MIN(1129,I2391)*overallRate),ROUND(MAX(IF($B2391="Non - avec lien de dépendance",0,MIN((0.75*I2391),847)),MIN(I2391,(0.75*$C2391),847)),2)),IF($B2391="Non - avec lien de dépendance",MIN(1129,I2391,$C2391)*overallRate,MIN(1129,I2391)*overallRate))</f>
        <v>#VALUE!</v>
      </c>
      <c r="T2391" s="110" t="e">
        <f>IF(revenueReduction&gt;0.3,MAX(IF($B2391="Non - avec lien de dépendance",MIN(1129,J2391,$C2391)*overallRate,MIN(1129,J2391)*overallRate),ROUND(MAX(IF($B2391="Non - avec lien de dépendance",0,MIN((0.75*J2391),847)),MIN(J2391,(0.75*$C2391),847)),2)),IF($B2391="Non - avec lien de dépendance",MIN(1129,J2391,$C2391)*overallRate,MIN(1129,J2391)*overallRate))</f>
        <v>#VALUE!</v>
      </c>
      <c r="U2391" s="110" t="e">
        <f>IF(revenueReduction&gt;0.3,MAX(IF($B2391="Non - avec lien de dépendance",MIN(1129,K2391,$C2391)*overallRate,MIN(1129,K2391)*overallRate),ROUND(MAX(IF($B2391="Non - avec lien de dépendance",0,MIN((0.75*K2391),847)),MIN(K2391,(0.75*$C2391),847)),2)),IF($B2391="Non - avec lien de dépendance",MIN(1129,K2391,$C2391)*overallRate,MIN(1129,K2391)*overallRate))</f>
        <v>#VALUE!</v>
      </c>
    </row>
    <row r="2392" spans="12:21" x14ac:dyDescent="0.5">
      <c r="L2392" s="56" t="str">
        <f>IF(ISTEXT(overallRate),"Effectuez l’étape 1",IF(OR(COUNT($C2392,H2392)&lt;&gt;2,overallRate=0),0,IF(D2392="Oui",ROUND(MAX(IF($B2392="Non - avec lien de dépendance",0,MIN((0.75*H2392),847)),MIN(H2392,(0.75*$C2392),847)),2),R2392)))</f>
        <v>Effectuez l’étape 1</v>
      </c>
      <c r="M2392" s="56" t="str">
        <f>IF(ISTEXT(overallRate),"Effectuez l’étape 1",IF(OR(COUNT($C2392,I2392)&lt;&gt;2,overallRate=0),0,IF(E2392="Yes",ROUND(MAX(IF($B2392="Non - avec lien de dépendance",0,MIN((0.75*I2392),847)),MIN(I2392,(0.75*$C2392),847)),2),S2392)))</f>
        <v>Effectuez l’étape 1</v>
      </c>
      <c r="N2392" s="56" t="str">
        <f>IF(ISTEXT(overallRate),"Effectuez l’étape 1",IF(OR(COUNT($C2392,J2392)&lt;&gt;2,overallRate=0),0,IF(F2392="Yes",ROUND(MAX(IF($B2392="Non - avec lien de dépendance",0,MIN((0.75*J2392),847)),MIN(J2392,(0.75*$C2392),847)),2),T2392)))</f>
        <v>Effectuez l’étape 1</v>
      </c>
      <c r="O2392" s="56" t="str">
        <f>IF(ISTEXT(overallRate),"Effectuez l’étape 1",IF(OR(COUNT($C2392,K2392)&lt;&gt;2,overallRate=0),0,IF(G2392="Yes",ROUND(MAX(IF($B2392="Non - avec lien de dépendance",0,MIN((0.75*K2392),847)),MIN(K2392,(0.75*$C2392),847)),2),U2392)))</f>
        <v>Effectuez l’étape 1</v>
      </c>
      <c r="P2392" s="3">
        <f t="shared" si="37"/>
        <v>0</v>
      </c>
      <c r="R2392" s="110" t="e">
        <f>IF(revenueReduction&gt;0.3,MAX(IF($B2392="Non - avec lien de dépendance",MIN(1129,H2392,$C2392)*overallRate,MIN(1129,H2392)*overallRate),ROUND(MAX(IF($B2392="Non - avec lien de dépendance",0,MIN((0.75*H2392),847)),MIN(H2392,(0.75*$C2392),847)),2)),IF($B2392="Non - avec lien de dépendance",MIN(1129,H2392,$C2392)*overallRate,MIN(1129,H2392)*overallRate))</f>
        <v>#VALUE!</v>
      </c>
      <c r="S2392" s="110" t="e">
        <f>IF(revenueReduction&gt;0.3,MAX(IF($B2392="Non - avec lien de dépendance",MIN(1129,I2392,$C2392)*overallRate,MIN(1129,I2392)*overallRate),ROUND(MAX(IF($B2392="Non - avec lien de dépendance",0,MIN((0.75*I2392),847)),MIN(I2392,(0.75*$C2392),847)),2)),IF($B2392="Non - avec lien de dépendance",MIN(1129,I2392,$C2392)*overallRate,MIN(1129,I2392)*overallRate))</f>
        <v>#VALUE!</v>
      </c>
      <c r="T2392" s="110" t="e">
        <f>IF(revenueReduction&gt;0.3,MAX(IF($B2392="Non - avec lien de dépendance",MIN(1129,J2392,$C2392)*overallRate,MIN(1129,J2392)*overallRate),ROUND(MAX(IF($B2392="Non - avec lien de dépendance",0,MIN((0.75*J2392),847)),MIN(J2392,(0.75*$C2392),847)),2)),IF($B2392="Non - avec lien de dépendance",MIN(1129,J2392,$C2392)*overallRate,MIN(1129,J2392)*overallRate))</f>
        <v>#VALUE!</v>
      </c>
      <c r="U2392" s="110" t="e">
        <f>IF(revenueReduction&gt;0.3,MAX(IF($B2392="Non - avec lien de dépendance",MIN(1129,K2392,$C2392)*overallRate,MIN(1129,K2392)*overallRate),ROUND(MAX(IF($B2392="Non - avec lien de dépendance",0,MIN((0.75*K2392),847)),MIN(K2392,(0.75*$C2392),847)),2)),IF($B2392="Non - avec lien de dépendance",MIN(1129,K2392,$C2392)*overallRate,MIN(1129,K2392)*overallRate))</f>
        <v>#VALUE!</v>
      </c>
    </row>
    <row r="2393" spans="12:21" x14ac:dyDescent="0.5">
      <c r="L2393" s="56" t="str">
        <f>IF(ISTEXT(overallRate),"Effectuez l’étape 1",IF(OR(COUNT($C2393,H2393)&lt;&gt;2,overallRate=0),0,IF(D2393="Oui",ROUND(MAX(IF($B2393="Non - avec lien de dépendance",0,MIN((0.75*H2393),847)),MIN(H2393,(0.75*$C2393),847)),2),R2393)))</f>
        <v>Effectuez l’étape 1</v>
      </c>
      <c r="M2393" s="56" t="str">
        <f>IF(ISTEXT(overallRate),"Effectuez l’étape 1",IF(OR(COUNT($C2393,I2393)&lt;&gt;2,overallRate=0),0,IF(E2393="Yes",ROUND(MAX(IF($B2393="Non - avec lien de dépendance",0,MIN((0.75*I2393),847)),MIN(I2393,(0.75*$C2393),847)),2),S2393)))</f>
        <v>Effectuez l’étape 1</v>
      </c>
      <c r="N2393" s="56" t="str">
        <f>IF(ISTEXT(overallRate),"Effectuez l’étape 1",IF(OR(COUNT($C2393,J2393)&lt;&gt;2,overallRate=0),0,IF(F2393="Yes",ROUND(MAX(IF($B2393="Non - avec lien de dépendance",0,MIN((0.75*J2393),847)),MIN(J2393,(0.75*$C2393),847)),2),T2393)))</f>
        <v>Effectuez l’étape 1</v>
      </c>
      <c r="O2393" s="56" t="str">
        <f>IF(ISTEXT(overallRate),"Effectuez l’étape 1",IF(OR(COUNT($C2393,K2393)&lt;&gt;2,overallRate=0),0,IF(G2393="Yes",ROUND(MAX(IF($B2393="Non - avec lien de dépendance",0,MIN((0.75*K2393),847)),MIN(K2393,(0.75*$C2393),847)),2),U2393)))</f>
        <v>Effectuez l’étape 1</v>
      </c>
      <c r="P2393" s="3">
        <f t="shared" si="37"/>
        <v>0</v>
      </c>
      <c r="R2393" s="110" t="e">
        <f>IF(revenueReduction&gt;0.3,MAX(IF($B2393="Non - avec lien de dépendance",MIN(1129,H2393,$C2393)*overallRate,MIN(1129,H2393)*overallRate),ROUND(MAX(IF($B2393="Non - avec lien de dépendance",0,MIN((0.75*H2393),847)),MIN(H2393,(0.75*$C2393),847)),2)),IF($B2393="Non - avec lien de dépendance",MIN(1129,H2393,$C2393)*overallRate,MIN(1129,H2393)*overallRate))</f>
        <v>#VALUE!</v>
      </c>
      <c r="S2393" s="110" t="e">
        <f>IF(revenueReduction&gt;0.3,MAX(IF($B2393="Non - avec lien de dépendance",MIN(1129,I2393,$C2393)*overallRate,MIN(1129,I2393)*overallRate),ROUND(MAX(IF($B2393="Non - avec lien de dépendance",0,MIN((0.75*I2393),847)),MIN(I2393,(0.75*$C2393),847)),2)),IF($B2393="Non - avec lien de dépendance",MIN(1129,I2393,$C2393)*overallRate,MIN(1129,I2393)*overallRate))</f>
        <v>#VALUE!</v>
      </c>
      <c r="T2393" s="110" t="e">
        <f>IF(revenueReduction&gt;0.3,MAX(IF($B2393="Non - avec lien de dépendance",MIN(1129,J2393,$C2393)*overallRate,MIN(1129,J2393)*overallRate),ROUND(MAX(IF($B2393="Non - avec lien de dépendance",0,MIN((0.75*J2393),847)),MIN(J2393,(0.75*$C2393),847)),2)),IF($B2393="Non - avec lien de dépendance",MIN(1129,J2393,$C2393)*overallRate,MIN(1129,J2393)*overallRate))</f>
        <v>#VALUE!</v>
      </c>
      <c r="U2393" s="110" t="e">
        <f>IF(revenueReduction&gt;0.3,MAX(IF($B2393="Non - avec lien de dépendance",MIN(1129,K2393,$C2393)*overallRate,MIN(1129,K2393)*overallRate),ROUND(MAX(IF($B2393="Non - avec lien de dépendance",0,MIN((0.75*K2393),847)),MIN(K2393,(0.75*$C2393),847)),2)),IF($B2393="Non - avec lien de dépendance",MIN(1129,K2393,$C2393)*overallRate,MIN(1129,K2393)*overallRate))</f>
        <v>#VALUE!</v>
      </c>
    </row>
    <row r="2394" spans="12:21" x14ac:dyDescent="0.5">
      <c r="L2394" s="56" t="str">
        <f>IF(ISTEXT(overallRate),"Effectuez l’étape 1",IF(OR(COUNT($C2394,H2394)&lt;&gt;2,overallRate=0),0,IF(D2394="Oui",ROUND(MAX(IF($B2394="Non - avec lien de dépendance",0,MIN((0.75*H2394),847)),MIN(H2394,(0.75*$C2394),847)),2),R2394)))</f>
        <v>Effectuez l’étape 1</v>
      </c>
      <c r="M2394" s="56" t="str">
        <f>IF(ISTEXT(overallRate),"Effectuez l’étape 1",IF(OR(COUNT($C2394,I2394)&lt;&gt;2,overallRate=0),0,IF(E2394="Yes",ROUND(MAX(IF($B2394="Non - avec lien de dépendance",0,MIN((0.75*I2394),847)),MIN(I2394,(0.75*$C2394),847)),2),S2394)))</f>
        <v>Effectuez l’étape 1</v>
      </c>
      <c r="N2394" s="56" t="str">
        <f>IF(ISTEXT(overallRate),"Effectuez l’étape 1",IF(OR(COUNT($C2394,J2394)&lt;&gt;2,overallRate=0),0,IF(F2394="Yes",ROUND(MAX(IF($B2394="Non - avec lien de dépendance",0,MIN((0.75*J2394),847)),MIN(J2394,(0.75*$C2394),847)),2),T2394)))</f>
        <v>Effectuez l’étape 1</v>
      </c>
      <c r="O2394" s="56" t="str">
        <f>IF(ISTEXT(overallRate),"Effectuez l’étape 1",IF(OR(COUNT($C2394,K2394)&lt;&gt;2,overallRate=0),0,IF(G2394="Yes",ROUND(MAX(IF($B2394="Non - avec lien de dépendance",0,MIN((0.75*K2394),847)),MIN(K2394,(0.75*$C2394),847)),2),U2394)))</f>
        <v>Effectuez l’étape 1</v>
      </c>
      <c r="P2394" s="3">
        <f t="shared" si="37"/>
        <v>0</v>
      </c>
      <c r="R2394" s="110" t="e">
        <f>IF(revenueReduction&gt;0.3,MAX(IF($B2394="Non - avec lien de dépendance",MIN(1129,H2394,$C2394)*overallRate,MIN(1129,H2394)*overallRate),ROUND(MAX(IF($B2394="Non - avec lien de dépendance",0,MIN((0.75*H2394),847)),MIN(H2394,(0.75*$C2394),847)),2)),IF($B2394="Non - avec lien de dépendance",MIN(1129,H2394,$C2394)*overallRate,MIN(1129,H2394)*overallRate))</f>
        <v>#VALUE!</v>
      </c>
      <c r="S2394" s="110" t="e">
        <f>IF(revenueReduction&gt;0.3,MAX(IF($B2394="Non - avec lien de dépendance",MIN(1129,I2394,$C2394)*overallRate,MIN(1129,I2394)*overallRate),ROUND(MAX(IF($B2394="Non - avec lien de dépendance",0,MIN((0.75*I2394),847)),MIN(I2394,(0.75*$C2394),847)),2)),IF($B2394="Non - avec lien de dépendance",MIN(1129,I2394,$C2394)*overallRate,MIN(1129,I2394)*overallRate))</f>
        <v>#VALUE!</v>
      </c>
      <c r="T2394" s="110" t="e">
        <f>IF(revenueReduction&gt;0.3,MAX(IF($B2394="Non - avec lien de dépendance",MIN(1129,J2394,$C2394)*overallRate,MIN(1129,J2394)*overallRate),ROUND(MAX(IF($B2394="Non - avec lien de dépendance",0,MIN((0.75*J2394),847)),MIN(J2394,(0.75*$C2394),847)),2)),IF($B2394="Non - avec lien de dépendance",MIN(1129,J2394,$C2394)*overallRate,MIN(1129,J2394)*overallRate))</f>
        <v>#VALUE!</v>
      </c>
      <c r="U2394" s="110" t="e">
        <f>IF(revenueReduction&gt;0.3,MAX(IF($B2394="Non - avec lien de dépendance",MIN(1129,K2394,$C2394)*overallRate,MIN(1129,K2394)*overallRate),ROUND(MAX(IF($B2394="Non - avec lien de dépendance",0,MIN((0.75*K2394),847)),MIN(K2394,(0.75*$C2394),847)),2)),IF($B2394="Non - avec lien de dépendance",MIN(1129,K2394,$C2394)*overallRate,MIN(1129,K2394)*overallRate))</f>
        <v>#VALUE!</v>
      </c>
    </row>
    <row r="2395" spans="12:21" x14ac:dyDescent="0.5">
      <c r="L2395" s="56" t="str">
        <f>IF(ISTEXT(overallRate),"Effectuez l’étape 1",IF(OR(COUNT($C2395,H2395)&lt;&gt;2,overallRate=0),0,IF(D2395="Oui",ROUND(MAX(IF($B2395="Non - avec lien de dépendance",0,MIN((0.75*H2395),847)),MIN(H2395,(0.75*$C2395),847)),2),R2395)))</f>
        <v>Effectuez l’étape 1</v>
      </c>
      <c r="M2395" s="56" t="str">
        <f>IF(ISTEXT(overallRate),"Effectuez l’étape 1",IF(OR(COUNT($C2395,I2395)&lt;&gt;2,overallRate=0),0,IF(E2395="Yes",ROUND(MAX(IF($B2395="Non - avec lien de dépendance",0,MIN((0.75*I2395),847)),MIN(I2395,(0.75*$C2395),847)),2),S2395)))</f>
        <v>Effectuez l’étape 1</v>
      </c>
      <c r="N2395" s="56" t="str">
        <f>IF(ISTEXT(overallRate),"Effectuez l’étape 1",IF(OR(COUNT($C2395,J2395)&lt;&gt;2,overallRate=0),0,IF(F2395="Yes",ROUND(MAX(IF($B2395="Non - avec lien de dépendance",0,MIN((0.75*J2395),847)),MIN(J2395,(0.75*$C2395),847)),2),T2395)))</f>
        <v>Effectuez l’étape 1</v>
      </c>
      <c r="O2395" s="56" t="str">
        <f>IF(ISTEXT(overallRate),"Effectuez l’étape 1",IF(OR(COUNT($C2395,K2395)&lt;&gt;2,overallRate=0),0,IF(G2395="Yes",ROUND(MAX(IF($B2395="Non - avec lien de dépendance",0,MIN((0.75*K2395),847)),MIN(K2395,(0.75*$C2395),847)),2),U2395)))</f>
        <v>Effectuez l’étape 1</v>
      </c>
      <c r="P2395" s="3">
        <f t="shared" si="37"/>
        <v>0</v>
      </c>
      <c r="R2395" s="110" t="e">
        <f>IF(revenueReduction&gt;0.3,MAX(IF($B2395="Non - avec lien de dépendance",MIN(1129,H2395,$C2395)*overallRate,MIN(1129,H2395)*overallRate),ROUND(MAX(IF($B2395="Non - avec lien de dépendance",0,MIN((0.75*H2395),847)),MIN(H2395,(0.75*$C2395),847)),2)),IF($B2395="Non - avec lien de dépendance",MIN(1129,H2395,$C2395)*overallRate,MIN(1129,H2395)*overallRate))</f>
        <v>#VALUE!</v>
      </c>
      <c r="S2395" s="110" t="e">
        <f>IF(revenueReduction&gt;0.3,MAX(IF($B2395="Non - avec lien de dépendance",MIN(1129,I2395,$C2395)*overallRate,MIN(1129,I2395)*overallRate),ROUND(MAX(IF($B2395="Non - avec lien de dépendance",0,MIN((0.75*I2395),847)),MIN(I2395,(0.75*$C2395),847)),2)),IF($B2395="Non - avec lien de dépendance",MIN(1129,I2395,$C2395)*overallRate,MIN(1129,I2395)*overallRate))</f>
        <v>#VALUE!</v>
      </c>
      <c r="T2395" s="110" t="e">
        <f>IF(revenueReduction&gt;0.3,MAX(IF($B2395="Non - avec lien de dépendance",MIN(1129,J2395,$C2395)*overallRate,MIN(1129,J2395)*overallRate),ROUND(MAX(IF($B2395="Non - avec lien de dépendance",0,MIN((0.75*J2395),847)),MIN(J2395,(0.75*$C2395),847)),2)),IF($B2395="Non - avec lien de dépendance",MIN(1129,J2395,$C2395)*overallRate,MIN(1129,J2395)*overallRate))</f>
        <v>#VALUE!</v>
      </c>
      <c r="U2395" s="110" t="e">
        <f>IF(revenueReduction&gt;0.3,MAX(IF($B2395="Non - avec lien de dépendance",MIN(1129,K2395,$C2395)*overallRate,MIN(1129,K2395)*overallRate),ROUND(MAX(IF($B2395="Non - avec lien de dépendance",0,MIN((0.75*K2395),847)),MIN(K2395,(0.75*$C2395),847)),2)),IF($B2395="Non - avec lien de dépendance",MIN(1129,K2395,$C2395)*overallRate,MIN(1129,K2395)*overallRate))</f>
        <v>#VALUE!</v>
      </c>
    </row>
    <row r="2396" spans="12:21" x14ac:dyDescent="0.5">
      <c r="L2396" s="56" t="str">
        <f>IF(ISTEXT(overallRate),"Effectuez l’étape 1",IF(OR(COUNT($C2396,H2396)&lt;&gt;2,overallRate=0),0,IF(D2396="Oui",ROUND(MAX(IF($B2396="Non - avec lien de dépendance",0,MIN((0.75*H2396),847)),MIN(H2396,(0.75*$C2396),847)),2),R2396)))</f>
        <v>Effectuez l’étape 1</v>
      </c>
      <c r="M2396" s="56" t="str">
        <f>IF(ISTEXT(overallRate),"Effectuez l’étape 1",IF(OR(COUNT($C2396,I2396)&lt;&gt;2,overallRate=0),0,IF(E2396="Yes",ROUND(MAX(IF($B2396="Non - avec lien de dépendance",0,MIN((0.75*I2396),847)),MIN(I2396,(0.75*$C2396),847)),2),S2396)))</f>
        <v>Effectuez l’étape 1</v>
      </c>
      <c r="N2396" s="56" t="str">
        <f>IF(ISTEXT(overallRate),"Effectuez l’étape 1",IF(OR(COUNT($C2396,J2396)&lt;&gt;2,overallRate=0),0,IF(F2396="Yes",ROUND(MAX(IF($B2396="Non - avec lien de dépendance",0,MIN((0.75*J2396),847)),MIN(J2396,(0.75*$C2396),847)),2),T2396)))</f>
        <v>Effectuez l’étape 1</v>
      </c>
      <c r="O2396" s="56" t="str">
        <f>IF(ISTEXT(overallRate),"Effectuez l’étape 1",IF(OR(COUNT($C2396,K2396)&lt;&gt;2,overallRate=0),0,IF(G2396="Yes",ROUND(MAX(IF($B2396="Non - avec lien de dépendance",0,MIN((0.75*K2396),847)),MIN(K2396,(0.75*$C2396),847)),2),U2396)))</f>
        <v>Effectuez l’étape 1</v>
      </c>
      <c r="P2396" s="3">
        <f t="shared" si="37"/>
        <v>0</v>
      </c>
      <c r="R2396" s="110" t="e">
        <f>IF(revenueReduction&gt;0.3,MAX(IF($B2396="Non - avec lien de dépendance",MIN(1129,H2396,$C2396)*overallRate,MIN(1129,H2396)*overallRate),ROUND(MAX(IF($B2396="Non - avec lien de dépendance",0,MIN((0.75*H2396),847)),MIN(H2396,(0.75*$C2396),847)),2)),IF($B2396="Non - avec lien de dépendance",MIN(1129,H2396,$C2396)*overallRate,MIN(1129,H2396)*overallRate))</f>
        <v>#VALUE!</v>
      </c>
      <c r="S2396" s="110" t="e">
        <f>IF(revenueReduction&gt;0.3,MAX(IF($B2396="Non - avec lien de dépendance",MIN(1129,I2396,$C2396)*overallRate,MIN(1129,I2396)*overallRate),ROUND(MAX(IF($B2396="Non - avec lien de dépendance",0,MIN((0.75*I2396),847)),MIN(I2396,(0.75*$C2396),847)),2)),IF($B2396="Non - avec lien de dépendance",MIN(1129,I2396,$C2396)*overallRate,MIN(1129,I2396)*overallRate))</f>
        <v>#VALUE!</v>
      </c>
      <c r="T2396" s="110" t="e">
        <f>IF(revenueReduction&gt;0.3,MAX(IF($B2396="Non - avec lien de dépendance",MIN(1129,J2396,$C2396)*overallRate,MIN(1129,J2396)*overallRate),ROUND(MAX(IF($B2396="Non - avec lien de dépendance",0,MIN((0.75*J2396),847)),MIN(J2396,(0.75*$C2396),847)),2)),IF($B2396="Non - avec lien de dépendance",MIN(1129,J2396,$C2396)*overallRate,MIN(1129,J2396)*overallRate))</f>
        <v>#VALUE!</v>
      </c>
      <c r="U2396" s="110" t="e">
        <f>IF(revenueReduction&gt;0.3,MAX(IF($B2396="Non - avec lien de dépendance",MIN(1129,K2396,$C2396)*overallRate,MIN(1129,K2396)*overallRate),ROUND(MAX(IF($B2396="Non - avec lien de dépendance",0,MIN((0.75*K2396),847)),MIN(K2396,(0.75*$C2396),847)),2)),IF($B2396="Non - avec lien de dépendance",MIN(1129,K2396,$C2396)*overallRate,MIN(1129,K2396)*overallRate))</f>
        <v>#VALUE!</v>
      </c>
    </row>
    <row r="2397" spans="12:21" x14ac:dyDescent="0.5">
      <c r="L2397" s="56" t="str">
        <f>IF(ISTEXT(overallRate),"Effectuez l’étape 1",IF(OR(COUNT($C2397,H2397)&lt;&gt;2,overallRate=0),0,IF(D2397="Oui",ROUND(MAX(IF($B2397="Non - avec lien de dépendance",0,MIN((0.75*H2397),847)),MIN(H2397,(0.75*$C2397),847)),2),R2397)))</f>
        <v>Effectuez l’étape 1</v>
      </c>
      <c r="M2397" s="56" t="str">
        <f>IF(ISTEXT(overallRate),"Effectuez l’étape 1",IF(OR(COUNT($C2397,I2397)&lt;&gt;2,overallRate=0),0,IF(E2397="Yes",ROUND(MAX(IF($B2397="Non - avec lien de dépendance",0,MIN((0.75*I2397),847)),MIN(I2397,(0.75*$C2397),847)),2),S2397)))</f>
        <v>Effectuez l’étape 1</v>
      </c>
      <c r="N2397" s="56" t="str">
        <f>IF(ISTEXT(overallRate),"Effectuez l’étape 1",IF(OR(COUNT($C2397,J2397)&lt;&gt;2,overallRate=0),0,IF(F2397="Yes",ROUND(MAX(IF($B2397="Non - avec lien de dépendance",0,MIN((0.75*J2397),847)),MIN(J2397,(0.75*$C2397),847)),2),T2397)))</f>
        <v>Effectuez l’étape 1</v>
      </c>
      <c r="O2397" s="56" t="str">
        <f>IF(ISTEXT(overallRate),"Effectuez l’étape 1",IF(OR(COUNT($C2397,K2397)&lt;&gt;2,overallRate=0),0,IF(G2397="Yes",ROUND(MAX(IF($B2397="Non - avec lien de dépendance",0,MIN((0.75*K2397),847)),MIN(K2397,(0.75*$C2397),847)),2),U2397)))</f>
        <v>Effectuez l’étape 1</v>
      </c>
      <c r="P2397" s="3">
        <f t="shared" si="37"/>
        <v>0</v>
      </c>
      <c r="R2397" s="110" t="e">
        <f>IF(revenueReduction&gt;0.3,MAX(IF($B2397="Non - avec lien de dépendance",MIN(1129,H2397,$C2397)*overallRate,MIN(1129,H2397)*overallRate),ROUND(MAX(IF($B2397="Non - avec lien de dépendance",0,MIN((0.75*H2397),847)),MIN(H2397,(0.75*$C2397),847)),2)),IF($B2397="Non - avec lien de dépendance",MIN(1129,H2397,$C2397)*overallRate,MIN(1129,H2397)*overallRate))</f>
        <v>#VALUE!</v>
      </c>
      <c r="S2397" s="110" t="e">
        <f>IF(revenueReduction&gt;0.3,MAX(IF($B2397="Non - avec lien de dépendance",MIN(1129,I2397,$C2397)*overallRate,MIN(1129,I2397)*overallRate),ROUND(MAX(IF($B2397="Non - avec lien de dépendance",0,MIN((0.75*I2397),847)),MIN(I2397,(0.75*$C2397),847)),2)),IF($B2397="Non - avec lien de dépendance",MIN(1129,I2397,$C2397)*overallRate,MIN(1129,I2397)*overallRate))</f>
        <v>#VALUE!</v>
      </c>
      <c r="T2397" s="110" t="e">
        <f>IF(revenueReduction&gt;0.3,MAX(IF($B2397="Non - avec lien de dépendance",MIN(1129,J2397,$C2397)*overallRate,MIN(1129,J2397)*overallRate),ROUND(MAX(IF($B2397="Non - avec lien de dépendance",0,MIN((0.75*J2397),847)),MIN(J2397,(0.75*$C2397),847)),2)),IF($B2397="Non - avec lien de dépendance",MIN(1129,J2397,$C2397)*overallRate,MIN(1129,J2397)*overallRate))</f>
        <v>#VALUE!</v>
      </c>
      <c r="U2397" s="110" t="e">
        <f>IF(revenueReduction&gt;0.3,MAX(IF($B2397="Non - avec lien de dépendance",MIN(1129,K2397,$C2397)*overallRate,MIN(1129,K2397)*overallRate),ROUND(MAX(IF($B2397="Non - avec lien de dépendance",0,MIN((0.75*K2397),847)),MIN(K2397,(0.75*$C2397),847)),2)),IF($B2397="Non - avec lien de dépendance",MIN(1129,K2397,$C2397)*overallRate,MIN(1129,K2397)*overallRate))</f>
        <v>#VALUE!</v>
      </c>
    </row>
    <row r="2398" spans="12:21" x14ac:dyDescent="0.5">
      <c r="L2398" s="56" t="str">
        <f>IF(ISTEXT(overallRate),"Effectuez l’étape 1",IF(OR(COUNT($C2398,H2398)&lt;&gt;2,overallRate=0),0,IF(D2398="Oui",ROUND(MAX(IF($B2398="Non - avec lien de dépendance",0,MIN((0.75*H2398),847)),MIN(H2398,(0.75*$C2398),847)),2),R2398)))</f>
        <v>Effectuez l’étape 1</v>
      </c>
      <c r="M2398" s="56" t="str">
        <f>IF(ISTEXT(overallRate),"Effectuez l’étape 1",IF(OR(COUNT($C2398,I2398)&lt;&gt;2,overallRate=0),0,IF(E2398="Yes",ROUND(MAX(IF($B2398="Non - avec lien de dépendance",0,MIN((0.75*I2398),847)),MIN(I2398,(0.75*$C2398),847)),2),S2398)))</f>
        <v>Effectuez l’étape 1</v>
      </c>
      <c r="N2398" s="56" t="str">
        <f>IF(ISTEXT(overallRate),"Effectuez l’étape 1",IF(OR(COUNT($C2398,J2398)&lt;&gt;2,overallRate=0),0,IF(F2398="Yes",ROUND(MAX(IF($B2398="Non - avec lien de dépendance",0,MIN((0.75*J2398),847)),MIN(J2398,(0.75*$C2398),847)),2),T2398)))</f>
        <v>Effectuez l’étape 1</v>
      </c>
      <c r="O2398" s="56" t="str">
        <f>IF(ISTEXT(overallRate),"Effectuez l’étape 1",IF(OR(COUNT($C2398,K2398)&lt;&gt;2,overallRate=0),0,IF(G2398="Yes",ROUND(MAX(IF($B2398="Non - avec lien de dépendance",0,MIN((0.75*K2398),847)),MIN(K2398,(0.75*$C2398),847)),2),U2398)))</f>
        <v>Effectuez l’étape 1</v>
      </c>
      <c r="P2398" s="3">
        <f t="shared" si="37"/>
        <v>0</v>
      </c>
      <c r="R2398" s="110" t="e">
        <f>IF(revenueReduction&gt;0.3,MAX(IF($B2398="Non - avec lien de dépendance",MIN(1129,H2398,$C2398)*overallRate,MIN(1129,H2398)*overallRate),ROUND(MAX(IF($B2398="Non - avec lien de dépendance",0,MIN((0.75*H2398),847)),MIN(H2398,(0.75*$C2398),847)),2)),IF($B2398="Non - avec lien de dépendance",MIN(1129,H2398,$C2398)*overallRate,MIN(1129,H2398)*overallRate))</f>
        <v>#VALUE!</v>
      </c>
      <c r="S2398" s="110" t="e">
        <f>IF(revenueReduction&gt;0.3,MAX(IF($B2398="Non - avec lien de dépendance",MIN(1129,I2398,$C2398)*overallRate,MIN(1129,I2398)*overallRate),ROUND(MAX(IF($B2398="Non - avec lien de dépendance",0,MIN((0.75*I2398),847)),MIN(I2398,(0.75*$C2398),847)),2)),IF($B2398="Non - avec lien de dépendance",MIN(1129,I2398,$C2398)*overallRate,MIN(1129,I2398)*overallRate))</f>
        <v>#VALUE!</v>
      </c>
      <c r="T2398" s="110" t="e">
        <f>IF(revenueReduction&gt;0.3,MAX(IF($B2398="Non - avec lien de dépendance",MIN(1129,J2398,$C2398)*overallRate,MIN(1129,J2398)*overallRate),ROUND(MAX(IF($B2398="Non - avec lien de dépendance",0,MIN((0.75*J2398),847)),MIN(J2398,(0.75*$C2398),847)),2)),IF($B2398="Non - avec lien de dépendance",MIN(1129,J2398,$C2398)*overallRate,MIN(1129,J2398)*overallRate))</f>
        <v>#VALUE!</v>
      </c>
      <c r="U2398" s="110" t="e">
        <f>IF(revenueReduction&gt;0.3,MAX(IF($B2398="Non - avec lien de dépendance",MIN(1129,K2398,$C2398)*overallRate,MIN(1129,K2398)*overallRate),ROUND(MAX(IF($B2398="Non - avec lien de dépendance",0,MIN((0.75*K2398),847)),MIN(K2398,(0.75*$C2398),847)),2)),IF($B2398="Non - avec lien de dépendance",MIN(1129,K2398,$C2398)*overallRate,MIN(1129,K2398)*overallRate))</f>
        <v>#VALUE!</v>
      </c>
    </row>
    <row r="2399" spans="12:21" x14ac:dyDescent="0.5">
      <c r="L2399" s="56" t="str">
        <f>IF(ISTEXT(overallRate),"Effectuez l’étape 1",IF(OR(COUNT($C2399,H2399)&lt;&gt;2,overallRate=0),0,IF(D2399="Oui",ROUND(MAX(IF($B2399="Non - avec lien de dépendance",0,MIN((0.75*H2399),847)),MIN(H2399,(0.75*$C2399),847)),2),R2399)))</f>
        <v>Effectuez l’étape 1</v>
      </c>
      <c r="M2399" s="56" t="str">
        <f>IF(ISTEXT(overallRate),"Effectuez l’étape 1",IF(OR(COUNT($C2399,I2399)&lt;&gt;2,overallRate=0),0,IF(E2399="Yes",ROUND(MAX(IF($B2399="Non - avec lien de dépendance",0,MIN((0.75*I2399),847)),MIN(I2399,(0.75*$C2399),847)),2),S2399)))</f>
        <v>Effectuez l’étape 1</v>
      </c>
      <c r="N2399" s="56" t="str">
        <f>IF(ISTEXT(overallRate),"Effectuez l’étape 1",IF(OR(COUNT($C2399,J2399)&lt;&gt;2,overallRate=0),0,IF(F2399="Yes",ROUND(MAX(IF($B2399="Non - avec lien de dépendance",0,MIN((0.75*J2399),847)),MIN(J2399,(0.75*$C2399),847)),2),T2399)))</f>
        <v>Effectuez l’étape 1</v>
      </c>
      <c r="O2399" s="56" t="str">
        <f>IF(ISTEXT(overallRate),"Effectuez l’étape 1",IF(OR(COUNT($C2399,K2399)&lt;&gt;2,overallRate=0),0,IF(G2399="Yes",ROUND(MAX(IF($B2399="Non - avec lien de dépendance",0,MIN((0.75*K2399),847)),MIN(K2399,(0.75*$C2399),847)),2),U2399)))</f>
        <v>Effectuez l’étape 1</v>
      </c>
      <c r="P2399" s="3">
        <f t="shared" si="37"/>
        <v>0</v>
      </c>
      <c r="R2399" s="110" t="e">
        <f>IF(revenueReduction&gt;0.3,MAX(IF($B2399="Non - avec lien de dépendance",MIN(1129,H2399,$C2399)*overallRate,MIN(1129,H2399)*overallRate),ROUND(MAX(IF($B2399="Non - avec lien de dépendance",0,MIN((0.75*H2399),847)),MIN(H2399,(0.75*$C2399),847)),2)),IF($B2399="Non - avec lien de dépendance",MIN(1129,H2399,$C2399)*overallRate,MIN(1129,H2399)*overallRate))</f>
        <v>#VALUE!</v>
      </c>
      <c r="S2399" s="110" t="e">
        <f>IF(revenueReduction&gt;0.3,MAX(IF($B2399="Non - avec lien de dépendance",MIN(1129,I2399,$C2399)*overallRate,MIN(1129,I2399)*overallRate),ROUND(MAX(IF($B2399="Non - avec lien de dépendance",0,MIN((0.75*I2399),847)),MIN(I2399,(0.75*$C2399),847)),2)),IF($B2399="Non - avec lien de dépendance",MIN(1129,I2399,$C2399)*overallRate,MIN(1129,I2399)*overallRate))</f>
        <v>#VALUE!</v>
      </c>
      <c r="T2399" s="110" t="e">
        <f>IF(revenueReduction&gt;0.3,MAX(IF($B2399="Non - avec lien de dépendance",MIN(1129,J2399,$C2399)*overallRate,MIN(1129,J2399)*overallRate),ROUND(MAX(IF($B2399="Non - avec lien de dépendance",0,MIN((0.75*J2399),847)),MIN(J2399,(0.75*$C2399),847)),2)),IF($B2399="Non - avec lien de dépendance",MIN(1129,J2399,$C2399)*overallRate,MIN(1129,J2399)*overallRate))</f>
        <v>#VALUE!</v>
      </c>
      <c r="U2399" s="110" t="e">
        <f>IF(revenueReduction&gt;0.3,MAX(IF($B2399="Non - avec lien de dépendance",MIN(1129,K2399,$C2399)*overallRate,MIN(1129,K2399)*overallRate),ROUND(MAX(IF($B2399="Non - avec lien de dépendance",0,MIN((0.75*K2399),847)),MIN(K2399,(0.75*$C2399),847)),2)),IF($B2399="Non - avec lien de dépendance",MIN(1129,K2399,$C2399)*overallRate,MIN(1129,K2399)*overallRate))</f>
        <v>#VALUE!</v>
      </c>
    </row>
    <row r="2400" spans="12:21" x14ac:dyDescent="0.5">
      <c r="L2400" s="56" t="str">
        <f>IF(ISTEXT(overallRate),"Effectuez l’étape 1",IF(OR(COUNT($C2400,H2400)&lt;&gt;2,overallRate=0),0,IF(D2400="Oui",ROUND(MAX(IF($B2400="Non - avec lien de dépendance",0,MIN((0.75*H2400),847)),MIN(H2400,(0.75*$C2400),847)),2),R2400)))</f>
        <v>Effectuez l’étape 1</v>
      </c>
      <c r="M2400" s="56" t="str">
        <f>IF(ISTEXT(overallRate),"Effectuez l’étape 1",IF(OR(COUNT($C2400,I2400)&lt;&gt;2,overallRate=0),0,IF(E2400="Yes",ROUND(MAX(IF($B2400="Non - avec lien de dépendance",0,MIN((0.75*I2400),847)),MIN(I2400,(0.75*$C2400),847)),2),S2400)))</f>
        <v>Effectuez l’étape 1</v>
      </c>
      <c r="N2400" s="56" t="str">
        <f>IF(ISTEXT(overallRate),"Effectuez l’étape 1",IF(OR(COUNT($C2400,J2400)&lt;&gt;2,overallRate=0),0,IF(F2400="Yes",ROUND(MAX(IF($B2400="Non - avec lien de dépendance",0,MIN((0.75*J2400),847)),MIN(J2400,(0.75*$C2400),847)),2),T2400)))</f>
        <v>Effectuez l’étape 1</v>
      </c>
      <c r="O2400" s="56" t="str">
        <f>IF(ISTEXT(overallRate),"Effectuez l’étape 1",IF(OR(COUNT($C2400,K2400)&lt;&gt;2,overallRate=0),0,IF(G2400="Yes",ROUND(MAX(IF($B2400="Non - avec lien de dépendance",0,MIN((0.75*K2400),847)),MIN(K2400,(0.75*$C2400),847)),2),U2400)))</f>
        <v>Effectuez l’étape 1</v>
      </c>
      <c r="P2400" s="3">
        <f t="shared" si="37"/>
        <v>0</v>
      </c>
      <c r="R2400" s="110" t="e">
        <f>IF(revenueReduction&gt;0.3,MAX(IF($B2400="Non - avec lien de dépendance",MIN(1129,H2400,$C2400)*overallRate,MIN(1129,H2400)*overallRate),ROUND(MAX(IF($B2400="Non - avec lien de dépendance",0,MIN((0.75*H2400),847)),MIN(H2400,(0.75*$C2400),847)),2)),IF($B2400="Non - avec lien de dépendance",MIN(1129,H2400,$C2400)*overallRate,MIN(1129,H2400)*overallRate))</f>
        <v>#VALUE!</v>
      </c>
      <c r="S2400" s="110" t="e">
        <f>IF(revenueReduction&gt;0.3,MAX(IF($B2400="Non - avec lien de dépendance",MIN(1129,I2400,$C2400)*overallRate,MIN(1129,I2400)*overallRate),ROUND(MAX(IF($B2400="Non - avec lien de dépendance",0,MIN((0.75*I2400),847)),MIN(I2400,(0.75*$C2400),847)),2)),IF($B2400="Non - avec lien de dépendance",MIN(1129,I2400,$C2400)*overallRate,MIN(1129,I2400)*overallRate))</f>
        <v>#VALUE!</v>
      </c>
      <c r="T2400" s="110" t="e">
        <f>IF(revenueReduction&gt;0.3,MAX(IF($B2400="Non - avec lien de dépendance",MIN(1129,J2400,$C2400)*overallRate,MIN(1129,J2400)*overallRate),ROUND(MAX(IF($B2400="Non - avec lien de dépendance",0,MIN((0.75*J2400),847)),MIN(J2400,(0.75*$C2400),847)),2)),IF($B2400="Non - avec lien de dépendance",MIN(1129,J2400,$C2400)*overallRate,MIN(1129,J2400)*overallRate))</f>
        <v>#VALUE!</v>
      </c>
      <c r="U2400" s="110" t="e">
        <f>IF(revenueReduction&gt;0.3,MAX(IF($B2400="Non - avec lien de dépendance",MIN(1129,K2400,$C2400)*overallRate,MIN(1129,K2400)*overallRate),ROUND(MAX(IF($B2400="Non - avec lien de dépendance",0,MIN((0.75*K2400),847)),MIN(K2400,(0.75*$C2400),847)),2)),IF($B2400="Non - avec lien de dépendance",MIN(1129,K2400,$C2400)*overallRate,MIN(1129,K2400)*overallRate))</f>
        <v>#VALUE!</v>
      </c>
    </row>
    <row r="2401" spans="12:21" x14ac:dyDescent="0.5">
      <c r="L2401" s="56" t="str">
        <f>IF(ISTEXT(overallRate),"Effectuez l’étape 1",IF(OR(COUNT($C2401,H2401)&lt;&gt;2,overallRate=0),0,IF(D2401="Oui",ROUND(MAX(IF($B2401="Non - avec lien de dépendance",0,MIN((0.75*H2401),847)),MIN(H2401,(0.75*$C2401),847)),2),R2401)))</f>
        <v>Effectuez l’étape 1</v>
      </c>
      <c r="M2401" s="56" t="str">
        <f>IF(ISTEXT(overallRate),"Effectuez l’étape 1",IF(OR(COUNT($C2401,I2401)&lt;&gt;2,overallRate=0),0,IF(E2401="Yes",ROUND(MAX(IF($B2401="Non - avec lien de dépendance",0,MIN((0.75*I2401),847)),MIN(I2401,(0.75*$C2401),847)),2),S2401)))</f>
        <v>Effectuez l’étape 1</v>
      </c>
      <c r="N2401" s="56" t="str">
        <f>IF(ISTEXT(overallRate),"Effectuez l’étape 1",IF(OR(COUNT($C2401,J2401)&lt;&gt;2,overallRate=0),0,IF(F2401="Yes",ROUND(MAX(IF($B2401="Non - avec lien de dépendance",0,MIN((0.75*J2401),847)),MIN(J2401,(0.75*$C2401),847)),2),T2401)))</f>
        <v>Effectuez l’étape 1</v>
      </c>
      <c r="O2401" s="56" t="str">
        <f>IF(ISTEXT(overallRate),"Effectuez l’étape 1",IF(OR(COUNT($C2401,K2401)&lt;&gt;2,overallRate=0),0,IF(G2401="Yes",ROUND(MAX(IF($B2401="Non - avec lien de dépendance",0,MIN((0.75*K2401),847)),MIN(K2401,(0.75*$C2401),847)),2),U2401)))</f>
        <v>Effectuez l’étape 1</v>
      </c>
      <c r="P2401" s="3">
        <f t="shared" si="37"/>
        <v>0</v>
      </c>
      <c r="R2401" s="110" t="e">
        <f>IF(revenueReduction&gt;0.3,MAX(IF($B2401="Non - avec lien de dépendance",MIN(1129,H2401,$C2401)*overallRate,MIN(1129,H2401)*overallRate),ROUND(MAX(IF($B2401="Non - avec lien de dépendance",0,MIN((0.75*H2401),847)),MIN(H2401,(0.75*$C2401),847)),2)),IF($B2401="Non - avec lien de dépendance",MIN(1129,H2401,$C2401)*overallRate,MIN(1129,H2401)*overallRate))</f>
        <v>#VALUE!</v>
      </c>
      <c r="S2401" s="110" t="e">
        <f>IF(revenueReduction&gt;0.3,MAX(IF($B2401="Non - avec lien de dépendance",MIN(1129,I2401,$C2401)*overallRate,MIN(1129,I2401)*overallRate),ROUND(MAX(IF($B2401="Non - avec lien de dépendance",0,MIN((0.75*I2401),847)),MIN(I2401,(0.75*$C2401),847)),2)),IF($B2401="Non - avec lien de dépendance",MIN(1129,I2401,$C2401)*overallRate,MIN(1129,I2401)*overallRate))</f>
        <v>#VALUE!</v>
      </c>
      <c r="T2401" s="110" t="e">
        <f>IF(revenueReduction&gt;0.3,MAX(IF($B2401="Non - avec lien de dépendance",MIN(1129,J2401,$C2401)*overallRate,MIN(1129,J2401)*overallRate),ROUND(MAX(IF($B2401="Non - avec lien de dépendance",0,MIN((0.75*J2401),847)),MIN(J2401,(0.75*$C2401),847)),2)),IF($B2401="Non - avec lien de dépendance",MIN(1129,J2401,$C2401)*overallRate,MIN(1129,J2401)*overallRate))</f>
        <v>#VALUE!</v>
      </c>
      <c r="U2401" s="110" t="e">
        <f>IF(revenueReduction&gt;0.3,MAX(IF($B2401="Non - avec lien de dépendance",MIN(1129,K2401,$C2401)*overallRate,MIN(1129,K2401)*overallRate),ROUND(MAX(IF($B2401="Non - avec lien de dépendance",0,MIN((0.75*K2401),847)),MIN(K2401,(0.75*$C2401),847)),2)),IF($B2401="Non - avec lien de dépendance",MIN(1129,K2401,$C2401)*overallRate,MIN(1129,K2401)*overallRate))</f>
        <v>#VALUE!</v>
      </c>
    </row>
    <row r="2402" spans="12:21" x14ac:dyDescent="0.5">
      <c r="L2402" s="56" t="str">
        <f>IF(ISTEXT(overallRate),"Effectuez l’étape 1",IF(OR(COUNT($C2402,H2402)&lt;&gt;2,overallRate=0),0,IF(D2402="Oui",ROUND(MAX(IF($B2402="Non - avec lien de dépendance",0,MIN((0.75*H2402),847)),MIN(H2402,(0.75*$C2402),847)),2),R2402)))</f>
        <v>Effectuez l’étape 1</v>
      </c>
      <c r="M2402" s="56" t="str">
        <f>IF(ISTEXT(overallRate),"Effectuez l’étape 1",IF(OR(COUNT($C2402,I2402)&lt;&gt;2,overallRate=0),0,IF(E2402="Yes",ROUND(MAX(IF($B2402="Non - avec lien de dépendance",0,MIN((0.75*I2402),847)),MIN(I2402,(0.75*$C2402),847)),2),S2402)))</f>
        <v>Effectuez l’étape 1</v>
      </c>
      <c r="N2402" s="56" t="str">
        <f>IF(ISTEXT(overallRate),"Effectuez l’étape 1",IF(OR(COUNT($C2402,J2402)&lt;&gt;2,overallRate=0),0,IF(F2402="Yes",ROUND(MAX(IF($B2402="Non - avec lien de dépendance",0,MIN((0.75*J2402),847)),MIN(J2402,(0.75*$C2402),847)),2),T2402)))</f>
        <v>Effectuez l’étape 1</v>
      </c>
      <c r="O2402" s="56" t="str">
        <f>IF(ISTEXT(overallRate),"Effectuez l’étape 1",IF(OR(COUNT($C2402,K2402)&lt;&gt;2,overallRate=0),0,IF(G2402="Yes",ROUND(MAX(IF($B2402="Non - avec lien de dépendance",0,MIN((0.75*K2402),847)),MIN(K2402,(0.75*$C2402),847)),2),U2402)))</f>
        <v>Effectuez l’étape 1</v>
      </c>
      <c r="P2402" s="3">
        <f t="shared" si="37"/>
        <v>0</v>
      </c>
      <c r="R2402" s="110" t="e">
        <f>IF(revenueReduction&gt;0.3,MAX(IF($B2402="Non - avec lien de dépendance",MIN(1129,H2402,$C2402)*overallRate,MIN(1129,H2402)*overallRate),ROUND(MAX(IF($B2402="Non - avec lien de dépendance",0,MIN((0.75*H2402),847)),MIN(H2402,(0.75*$C2402),847)),2)),IF($B2402="Non - avec lien de dépendance",MIN(1129,H2402,$C2402)*overallRate,MIN(1129,H2402)*overallRate))</f>
        <v>#VALUE!</v>
      </c>
      <c r="S2402" s="110" t="e">
        <f>IF(revenueReduction&gt;0.3,MAX(IF($B2402="Non - avec lien de dépendance",MIN(1129,I2402,$C2402)*overallRate,MIN(1129,I2402)*overallRate),ROUND(MAX(IF($B2402="Non - avec lien de dépendance",0,MIN((0.75*I2402),847)),MIN(I2402,(0.75*$C2402),847)),2)),IF($B2402="Non - avec lien de dépendance",MIN(1129,I2402,$C2402)*overallRate,MIN(1129,I2402)*overallRate))</f>
        <v>#VALUE!</v>
      </c>
      <c r="T2402" s="110" t="e">
        <f>IF(revenueReduction&gt;0.3,MAX(IF($B2402="Non - avec lien de dépendance",MIN(1129,J2402,$C2402)*overallRate,MIN(1129,J2402)*overallRate),ROUND(MAX(IF($B2402="Non - avec lien de dépendance",0,MIN((0.75*J2402),847)),MIN(J2402,(0.75*$C2402),847)),2)),IF($B2402="Non - avec lien de dépendance",MIN(1129,J2402,$C2402)*overallRate,MIN(1129,J2402)*overallRate))</f>
        <v>#VALUE!</v>
      </c>
      <c r="U2402" s="110" t="e">
        <f>IF(revenueReduction&gt;0.3,MAX(IF($B2402="Non - avec lien de dépendance",MIN(1129,K2402,$C2402)*overallRate,MIN(1129,K2402)*overallRate),ROUND(MAX(IF($B2402="Non - avec lien de dépendance",0,MIN((0.75*K2402),847)),MIN(K2402,(0.75*$C2402),847)),2)),IF($B2402="Non - avec lien de dépendance",MIN(1129,K2402,$C2402)*overallRate,MIN(1129,K2402)*overallRate))</f>
        <v>#VALUE!</v>
      </c>
    </row>
    <row r="2403" spans="12:21" x14ac:dyDescent="0.5">
      <c r="L2403" s="56" t="str">
        <f>IF(ISTEXT(overallRate),"Effectuez l’étape 1",IF(OR(COUNT($C2403,H2403)&lt;&gt;2,overallRate=0),0,IF(D2403="Oui",ROUND(MAX(IF($B2403="Non - avec lien de dépendance",0,MIN((0.75*H2403),847)),MIN(H2403,(0.75*$C2403),847)),2),R2403)))</f>
        <v>Effectuez l’étape 1</v>
      </c>
      <c r="M2403" s="56" t="str">
        <f>IF(ISTEXT(overallRate),"Effectuez l’étape 1",IF(OR(COUNT($C2403,I2403)&lt;&gt;2,overallRate=0),0,IF(E2403="Yes",ROUND(MAX(IF($B2403="Non - avec lien de dépendance",0,MIN((0.75*I2403),847)),MIN(I2403,(0.75*$C2403),847)),2),S2403)))</f>
        <v>Effectuez l’étape 1</v>
      </c>
      <c r="N2403" s="56" t="str">
        <f>IF(ISTEXT(overallRate),"Effectuez l’étape 1",IF(OR(COUNT($C2403,J2403)&lt;&gt;2,overallRate=0),0,IF(F2403="Yes",ROUND(MAX(IF($B2403="Non - avec lien de dépendance",0,MIN((0.75*J2403),847)),MIN(J2403,(0.75*$C2403),847)),2),T2403)))</f>
        <v>Effectuez l’étape 1</v>
      </c>
      <c r="O2403" s="56" t="str">
        <f>IF(ISTEXT(overallRate),"Effectuez l’étape 1",IF(OR(COUNT($C2403,K2403)&lt;&gt;2,overallRate=0),0,IF(G2403="Yes",ROUND(MAX(IF($B2403="Non - avec lien de dépendance",0,MIN((0.75*K2403),847)),MIN(K2403,(0.75*$C2403),847)),2),U2403)))</f>
        <v>Effectuez l’étape 1</v>
      </c>
      <c r="P2403" s="3">
        <f t="shared" si="37"/>
        <v>0</v>
      </c>
      <c r="R2403" s="110" t="e">
        <f>IF(revenueReduction&gt;0.3,MAX(IF($B2403="Non - avec lien de dépendance",MIN(1129,H2403,$C2403)*overallRate,MIN(1129,H2403)*overallRate),ROUND(MAX(IF($B2403="Non - avec lien de dépendance",0,MIN((0.75*H2403),847)),MIN(H2403,(0.75*$C2403),847)),2)),IF($B2403="Non - avec lien de dépendance",MIN(1129,H2403,$C2403)*overallRate,MIN(1129,H2403)*overallRate))</f>
        <v>#VALUE!</v>
      </c>
      <c r="S2403" s="110" t="e">
        <f>IF(revenueReduction&gt;0.3,MAX(IF($B2403="Non - avec lien de dépendance",MIN(1129,I2403,$C2403)*overallRate,MIN(1129,I2403)*overallRate),ROUND(MAX(IF($B2403="Non - avec lien de dépendance",0,MIN((0.75*I2403),847)),MIN(I2403,(0.75*$C2403),847)),2)),IF($B2403="Non - avec lien de dépendance",MIN(1129,I2403,$C2403)*overallRate,MIN(1129,I2403)*overallRate))</f>
        <v>#VALUE!</v>
      </c>
      <c r="T2403" s="110" t="e">
        <f>IF(revenueReduction&gt;0.3,MAX(IF($B2403="Non - avec lien de dépendance",MIN(1129,J2403,$C2403)*overallRate,MIN(1129,J2403)*overallRate),ROUND(MAX(IF($B2403="Non - avec lien de dépendance",0,MIN((0.75*J2403),847)),MIN(J2403,(0.75*$C2403),847)),2)),IF($B2403="Non - avec lien de dépendance",MIN(1129,J2403,$C2403)*overallRate,MIN(1129,J2403)*overallRate))</f>
        <v>#VALUE!</v>
      </c>
      <c r="U2403" s="110" t="e">
        <f>IF(revenueReduction&gt;0.3,MAX(IF($B2403="Non - avec lien de dépendance",MIN(1129,K2403,$C2403)*overallRate,MIN(1129,K2403)*overallRate),ROUND(MAX(IF($B2403="Non - avec lien de dépendance",0,MIN((0.75*K2403),847)),MIN(K2403,(0.75*$C2403),847)),2)),IF($B2403="Non - avec lien de dépendance",MIN(1129,K2403,$C2403)*overallRate,MIN(1129,K2403)*overallRate))</f>
        <v>#VALUE!</v>
      </c>
    </row>
    <row r="2404" spans="12:21" x14ac:dyDescent="0.5">
      <c r="L2404" s="56" t="str">
        <f>IF(ISTEXT(overallRate),"Effectuez l’étape 1",IF(OR(COUNT($C2404,H2404)&lt;&gt;2,overallRate=0),0,IF(D2404="Oui",ROUND(MAX(IF($B2404="Non - avec lien de dépendance",0,MIN((0.75*H2404),847)),MIN(H2404,(0.75*$C2404),847)),2),R2404)))</f>
        <v>Effectuez l’étape 1</v>
      </c>
      <c r="M2404" s="56" t="str">
        <f>IF(ISTEXT(overallRate),"Effectuez l’étape 1",IF(OR(COUNT($C2404,I2404)&lt;&gt;2,overallRate=0),0,IF(E2404="Yes",ROUND(MAX(IF($B2404="Non - avec lien de dépendance",0,MIN((0.75*I2404),847)),MIN(I2404,(0.75*$C2404),847)),2),S2404)))</f>
        <v>Effectuez l’étape 1</v>
      </c>
      <c r="N2404" s="56" t="str">
        <f>IF(ISTEXT(overallRate),"Effectuez l’étape 1",IF(OR(COUNT($C2404,J2404)&lt;&gt;2,overallRate=0),0,IF(F2404="Yes",ROUND(MAX(IF($B2404="Non - avec lien de dépendance",0,MIN((0.75*J2404),847)),MIN(J2404,(0.75*$C2404),847)),2),T2404)))</f>
        <v>Effectuez l’étape 1</v>
      </c>
      <c r="O2404" s="56" t="str">
        <f>IF(ISTEXT(overallRate),"Effectuez l’étape 1",IF(OR(COUNT($C2404,K2404)&lt;&gt;2,overallRate=0),0,IF(G2404="Yes",ROUND(MAX(IF($B2404="Non - avec lien de dépendance",0,MIN((0.75*K2404),847)),MIN(K2404,(0.75*$C2404),847)),2),U2404)))</f>
        <v>Effectuez l’étape 1</v>
      </c>
      <c r="P2404" s="3">
        <f t="shared" si="37"/>
        <v>0</v>
      </c>
      <c r="R2404" s="110" t="e">
        <f>IF(revenueReduction&gt;0.3,MAX(IF($B2404="Non - avec lien de dépendance",MIN(1129,H2404,$C2404)*overallRate,MIN(1129,H2404)*overallRate),ROUND(MAX(IF($B2404="Non - avec lien de dépendance",0,MIN((0.75*H2404),847)),MIN(H2404,(0.75*$C2404),847)),2)),IF($B2404="Non - avec lien de dépendance",MIN(1129,H2404,$C2404)*overallRate,MIN(1129,H2404)*overallRate))</f>
        <v>#VALUE!</v>
      </c>
      <c r="S2404" s="110" t="e">
        <f>IF(revenueReduction&gt;0.3,MAX(IF($B2404="Non - avec lien de dépendance",MIN(1129,I2404,$C2404)*overallRate,MIN(1129,I2404)*overallRate),ROUND(MAX(IF($B2404="Non - avec lien de dépendance",0,MIN((0.75*I2404),847)),MIN(I2404,(0.75*$C2404),847)),2)),IF($B2404="Non - avec lien de dépendance",MIN(1129,I2404,$C2404)*overallRate,MIN(1129,I2404)*overallRate))</f>
        <v>#VALUE!</v>
      </c>
      <c r="T2404" s="110" t="e">
        <f>IF(revenueReduction&gt;0.3,MAX(IF($B2404="Non - avec lien de dépendance",MIN(1129,J2404,$C2404)*overallRate,MIN(1129,J2404)*overallRate),ROUND(MAX(IF($B2404="Non - avec lien de dépendance",0,MIN((0.75*J2404),847)),MIN(J2404,(0.75*$C2404),847)),2)),IF($B2404="Non - avec lien de dépendance",MIN(1129,J2404,$C2404)*overallRate,MIN(1129,J2404)*overallRate))</f>
        <v>#VALUE!</v>
      </c>
      <c r="U2404" s="110" t="e">
        <f>IF(revenueReduction&gt;0.3,MAX(IF($B2404="Non - avec lien de dépendance",MIN(1129,K2404,$C2404)*overallRate,MIN(1129,K2404)*overallRate),ROUND(MAX(IF($B2404="Non - avec lien de dépendance",0,MIN((0.75*K2404),847)),MIN(K2404,(0.75*$C2404),847)),2)),IF($B2404="Non - avec lien de dépendance",MIN(1129,K2404,$C2404)*overallRate,MIN(1129,K2404)*overallRate))</f>
        <v>#VALUE!</v>
      </c>
    </row>
    <row r="2405" spans="12:21" x14ac:dyDescent="0.5">
      <c r="L2405" s="56" t="str">
        <f>IF(ISTEXT(overallRate),"Effectuez l’étape 1",IF(OR(COUNT($C2405,H2405)&lt;&gt;2,overallRate=0),0,IF(D2405="Oui",ROUND(MAX(IF($B2405="Non - avec lien de dépendance",0,MIN((0.75*H2405),847)),MIN(H2405,(0.75*$C2405),847)),2),R2405)))</f>
        <v>Effectuez l’étape 1</v>
      </c>
      <c r="M2405" s="56" t="str">
        <f>IF(ISTEXT(overallRate),"Effectuez l’étape 1",IF(OR(COUNT($C2405,I2405)&lt;&gt;2,overallRate=0),0,IF(E2405="Yes",ROUND(MAX(IF($B2405="Non - avec lien de dépendance",0,MIN((0.75*I2405),847)),MIN(I2405,(0.75*$C2405),847)),2),S2405)))</f>
        <v>Effectuez l’étape 1</v>
      </c>
      <c r="N2405" s="56" t="str">
        <f>IF(ISTEXT(overallRate),"Effectuez l’étape 1",IF(OR(COUNT($C2405,J2405)&lt;&gt;2,overallRate=0),0,IF(F2405="Yes",ROUND(MAX(IF($B2405="Non - avec lien de dépendance",0,MIN((0.75*J2405),847)),MIN(J2405,(0.75*$C2405),847)),2),T2405)))</f>
        <v>Effectuez l’étape 1</v>
      </c>
      <c r="O2405" s="56" t="str">
        <f>IF(ISTEXT(overallRate),"Effectuez l’étape 1",IF(OR(COUNT($C2405,K2405)&lt;&gt;2,overallRate=0),0,IF(G2405="Yes",ROUND(MAX(IF($B2405="Non - avec lien de dépendance",0,MIN((0.75*K2405),847)),MIN(K2405,(0.75*$C2405),847)),2),U2405)))</f>
        <v>Effectuez l’étape 1</v>
      </c>
      <c r="P2405" s="3">
        <f t="shared" si="37"/>
        <v>0</v>
      </c>
      <c r="R2405" s="110" t="e">
        <f>IF(revenueReduction&gt;0.3,MAX(IF($B2405="Non - avec lien de dépendance",MIN(1129,H2405,$C2405)*overallRate,MIN(1129,H2405)*overallRate),ROUND(MAX(IF($B2405="Non - avec lien de dépendance",0,MIN((0.75*H2405),847)),MIN(H2405,(0.75*$C2405),847)),2)),IF($B2405="Non - avec lien de dépendance",MIN(1129,H2405,$C2405)*overallRate,MIN(1129,H2405)*overallRate))</f>
        <v>#VALUE!</v>
      </c>
      <c r="S2405" s="110" t="e">
        <f>IF(revenueReduction&gt;0.3,MAX(IF($B2405="Non - avec lien de dépendance",MIN(1129,I2405,$C2405)*overallRate,MIN(1129,I2405)*overallRate),ROUND(MAX(IF($B2405="Non - avec lien de dépendance",0,MIN((0.75*I2405),847)),MIN(I2405,(0.75*$C2405),847)),2)),IF($B2405="Non - avec lien de dépendance",MIN(1129,I2405,$C2405)*overallRate,MIN(1129,I2405)*overallRate))</f>
        <v>#VALUE!</v>
      </c>
      <c r="T2405" s="110" t="e">
        <f>IF(revenueReduction&gt;0.3,MAX(IF($B2405="Non - avec lien de dépendance",MIN(1129,J2405,$C2405)*overallRate,MIN(1129,J2405)*overallRate),ROUND(MAX(IF($B2405="Non - avec lien de dépendance",0,MIN((0.75*J2405),847)),MIN(J2405,(0.75*$C2405),847)),2)),IF($B2405="Non - avec lien de dépendance",MIN(1129,J2405,$C2405)*overallRate,MIN(1129,J2405)*overallRate))</f>
        <v>#VALUE!</v>
      </c>
      <c r="U2405" s="110" t="e">
        <f>IF(revenueReduction&gt;0.3,MAX(IF($B2405="Non - avec lien de dépendance",MIN(1129,K2405,$C2405)*overallRate,MIN(1129,K2405)*overallRate),ROUND(MAX(IF($B2405="Non - avec lien de dépendance",0,MIN((0.75*K2405),847)),MIN(K2405,(0.75*$C2405),847)),2)),IF($B2405="Non - avec lien de dépendance",MIN(1129,K2405,$C2405)*overallRate,MIN(1129,K2405)*overallRate))</f>
        <v>#VALUE!</v>
      </c>
    </row>
    <row r="2406" spans="12:21" x14ac:dyDescent="0.5">
      <c r="L2406" s="56" t="str">
        <f>IF(ISTEXT(overallRate),"Effectuez l’étape 1",IF(OR(COUNT($C2406,H2406)&lt;&gt;2,overallRate=0),0,IF(D2406="Oui",ROUND(MAX(IF($B2406="Non - avec lien de dépendance",0,MIN((0.75*H2406),847)),MIN(H2406,(0.75*$C2406),847)),2),R2406)))</f>
        <v>Effectuez l’étape 1</v>
      </c>
      <c r="M2406" s="56" t="str">
        <f>IF(ISTEXT(overallRate),"Effectuez l’étape 1",IF(OR(COUNT($C2406,I2406)&lt;&gt;2,overallRate=0),0,IF(E2406="Yes",ROUND(MAX(IF($B2406="Non - avec lien de dépendance",0,MIN((0.75*I2406),847)),MIN(I2406,(0.75*$C2406),847)),2),S2406)))</f>
        <v>Effectuez l’étape 1</v>
      </c>
      <c r="N2406" s="56" t="str">
        <f>IF(ISTEXT(overallRate),"Effectuez l’étape 1",IF(OR(COUNT($C2406,J2406)&lt;&gt;2,overallRate=0),0,IF(F2406="Yes",ROUND(MAX(IF($B2406="Non - avec lien de dépendance",0,MIN((0.75*J2406),847)),MIN(J2406,(0.75*$C2406),847)),2),T2406)))</f>
        <v>Effectuez l’étape 1</v>
      </c>
      <c r="O2406" s="56" t="str">
        <f>IF(ISTEXT(overallRate),"Effectuez l’étape 1",IF(OR(COUNT($C2406,K2406)&lt;&gt;2,overallRate=0),0,IF(G2406="Yes",ROUND(MAX(IF($B2406="Non - avec lien de dépendance",0,MIN((0.75*K2406),847)),MIN(K2406,(0.75*$C2406),847)),2),U2406)))</f>
        <v>Effectuez l’étape 1</v>
      </c>
      <c r="P2406" s="3">
        <f t="shared" si="37"/>
        <v>0</v>
      </c>
      <c r="R2406" s="110" t="e">
        <f>IF(revenueReduction&gt;0.3,MAX(IF($B2406="Non - avec lien de dépendance",MIN(1129,H2406,$C2406)*overallRate,MIN(1129,H2406)*overallRate),ROUND(MAX(IF($B2406="Non - avec lien de dépendance",0,MIN((0.75*H2406),847)),MIN(H2406,(0.75*$C2406),847)),2)),IF($B2406="Non - avec lien de dépendance",MIN(1129,H2406,$C2406)*overallRate,MIN(1129,H2406)*overallRate))</f>
        <v>#VALUE!</v>
      </c>
      <c r="S2406" s="110" t="e">
        <f>IF(revenueReduction&gt;0.3,MAX(IF($B2406="Non - avec lien de dépendance",MIN(1129,I2406,$C2406)*overallRate,MIN(1129,I2406)*overallRate),ROUND(MAX(IF($B2406="Non - avec lien de dépendance",0,MIN((0.75*I2406),847)),MIN(I2406,(0.75*$C2406),847)),2)),IF($B2406="Non - avec lien de dépendance",MIN(1129,I2406,$C2406)*overallRate,MIN(1129,I2406)*overallRate))</f>
        <v>#VALUE!</v>
      </c>
      <c r="T2406" s="110" t="e">
        <f>IF(revenueReduction&gt;0.3,MAX(IF($B2406="Non - avec lien de dépendance",MIN(1129,J2406,$C2406)*overallRate,MIN(1129,J2406)*overallRate),ROUND(MAX(IF($B2406="Non - avec lien de dépendance",0,MIN((0.75*J2406),847)),MIN(J2406,(0.75*$C2406),847)),2)),IF($B2406="Non - avec lien de dépendance",MIN(1129,J2406,$C2406)*overallRate,MIN(1129,J2406)*overallRate))</f>
        <v>#VALUE!</v>
      </c>
      <c r="U2406" s="110" t="e">
        <f>IF(revenueReduction&gt;0.3,MAX(IF($B2406="Non - avec lien de dépendance",MIN(1129,K2406,$C2406)*overallRate,MIN(1129,K2406)*overallRate),ROUND(MAX(IF($B2406="Non - avec lien de dépendance",0,MIN((0.75*K2406),847)),MIN(K2406,(0.75*$C2406),847)),2)),IF($B2406="Non - avec lien de dépendance",MIN(1129,K2406,$C2406)*overallRate,MIN(1129,K2406)*overallRate))</f>
        <v>#VALUE!</v>
      </c>
    </row>
    <row r="2407" spans="12:21" x14ac:dyDescent="0.5">
      <c r="L2407" s="56" t="str">
        <f>IF(ISTEXT(overallRate),"Effectuez l’étape 1",IF(OR(COUNT($C2407,H2407)&lt;&gt;2,overallRate=0),0,IF(D2407="Oui",ROUND(MAX(IF($B2407="Non - avec lien de dépendance",0,MIN((0.75*H2407),847)),MIN(H2407,(0.75*$C2407),847)),2),R2407)))</f>
        <v>Effectuez l’étape 1</v>
      </c>
      <c r="M2407" s="56" t="str">
        <f>IF(ISTEXT(overallRate),"Effectuez l’étape 1",IF(OR(COUNT($C2407,I2407)&lt;&gt;2,overallRate=0),0,IF(E2407="Yes",ROUND(MAX(IF($B2407="Non - avec lien de dépendance",0,MIN((0.75*I2407),847)),MIN(I2407,(0.75*$C2407),847)),2),S2407)))</f>
        <v>Effectuez l’étape 1</v>
      </c>
      <c r="N2407" s="56" t="str">
        <f>IF(ISTEXT(overallRate),"Effectuez l’étape 1",IF(OR(COUNT($C2407,J2407)&lt;&gt;2,overallRate=0),0,IF(F2407="Yes",ROUND(MAX(IF($B2407="Non - avec lien de dépendance",0,MIN((0.75*J2407),847)),MIN(J2407,(0.75*$C2407),847)),2),T2407)))</f>
        <v>Effectuez l’étape 1</v>
      </c>
      <c r="O2407" s="56" t="str">
        <f>IF(ISTEXT(overallRate),"Effectuez l’étape 1",IF(OR(COUNT($C2407,K2407)&lt;&gt;2,overallRate=0),0,IF(G2407="Yes",ROUND(MAX(IF($B2407="Non - avec lien de dépendance",0,MIN((0.75*K2407),847)),MIN(K2407,(0.75*$C2407),847)),2),U2407)))</f>
        <v>Effectuez l’étape 1</v>
      </c>
      <c r="P2407" s="3">
        <f t="shared" si="37"/>
        <v>0</v>
      </c>
      <c r="R2407" s="110" t="e">
        <f>IF(revenueReduction&gt;0.3,MAX(IF($B2407="Non - avec lien de dépendance",MIN(1129,H2407,$C2407)*overallRate,MIN(1129,H2407)*overallRate),ROUND(MAX(IF($B2407="Non - avec lien de dépendance",0,MIN((0.75*H2407),847)),MIN(H2407,(0.75*$C2407),847)),2)),IF($B2407="Non - avec lien de dépendance",MIN(1129,H2407,$C2407)*overallRate,MIN(1129,H2407)*overallRate))</f>
        <v>#VALUE!</v>
      </c>
      <c r="S2407" s="110" t="e">
        <f>IF(revenueReduction&gt;0.3,MAX(IF($B2407="Non - avec lien de dépendance",MIN(1129,I2407,$C2407)*overallRate,MIN(1129,I2407)*overallRate),ROUND(MAX(IF($B2407="Non - avec lien de dépendance",0,MIN((0.75*I2407),847)),MIN(I2407,(0.75*$C2407),847)),2)),IF($B2407="Non - avec lien de dépendance",MIN(1129,I2407,$C2407)*overallRate,MIN(1129,I2407)*overallRate))</f>
        <v>#VALUE!</v>
      </c>
      <c r="T2407" s="110" t="e">
        <f>IF(revenueReduction&gt;0.3,MAX(IF($B2407="Non - avec lien de dépendance",MIN(1129,J2407,$C2407)*overallRate,MIN(1129,J2407)*overallRate),ROUND(MAX(IF($B2407="Non - avec lien de dépendance",0,MIN((0.75*J2407),847)),MIN(J2407,(0.75*$C2407),847)),2)),IF($B2407="Non - avec lien de dépendance",MIN(1129,J2407,$C2407)*overallRate,MIN(1129,J2407)*overallRate))</f>
        <v>#VALUE!</v>
      </c>
      <c r="U2407" s="110" t="e">
        <f>IF(revenueReduction&gt;0.3,MAX(IF($B2407="Non - avec lien de dépendance",MIN(1129,K2407,$C2407)*overallRate,MIN(1129,K2407)*overallRate),ROUND(MAX(IF($B2407="Non - avec lien de dépendance",0,MIN((0.75*K2407),847)),MIN(K2407,(0.75*$C2407),847)),2)),IF($B2407="Non - avec lien de dépendance",MIN(1129,K2407,$C2407)*overallRate,MIN(1129,K2407)*overallRate))</f>
        <v>#VALUE!</v>
      </c>
    </row>
    <row r="2408" spans="12:21" x14ac:dyDescent="0.5">
      <c r="L2408" s="56" t="str">
        <f>IF(ISTEXT(overallRate),"Effectuez l’étape 1",IF(OR(COUNT($C2408,H2408)&lt;&gt;2,overallRate=0),0,IF(D2408="Oui",ROUND(MAX(IF($B2408="Non - avec lien de dépendance",0,MIN((0.75*H2408),847)),MIN(H2408,(0.75*$C2408),847)),2),R2408)))</f>
        <v>Effectuez l’étape 1</v>
      </c>
      <c r="M2408" s="56" t="str">
        <f>IF(ISTEXT(overallRate),"Effectuez l’étape 1",IF(OR(COUNT($C2408,I2408)&lt;&gt;2,overallRate=0),0,IF(E2408="Yes",ROUND(MAX(IF($B2408="Non - avec lien de dépendance",0,MIN((0.75*I2408),847)),MIN(I2408,(0.75*$C2408),847)),2),S2408)))</f>
        <v>Effectuez l’étape 1</v>
      </c>
      <c r="N2408" s="56" t="str">
        <f>IF(ISTEXT(overallRate),"Effectuez l’étape 1",IF(OR(COUNT($C2408,J2408)&lt;&gt;2,overallRate=0),0,IF(F2408="Yes",ROUND(MAX(IF($B2408="Non - avec lien de dépendance",0,MIN((0.75*J2408),847)),MIN(J2408,(0.75*$C2408),847)),2),T2408)))</f>
        <v>Effectuez l’étape 1</v>
      </c>
      <c r="O2408" s="56" t="str">
        <f>IF(ISTEXT(overallRate),"Effectuez l’étape 1",IF(OR(COUNT($C2408,K2408)&lt;&gt;2,overallRate=0),0,IF(G2408="Yes",ROUND(MAX(IF($B2408="Non - avec lien de dépendance",0,MIN((0.75*K2408),847)),MIN(K2408,(0.75*$C2408),847)),2),U2408)))</f>
        <v>Effectuez l’étape 1</v>
      </c>
      <c r="P2408" s="3">
        <f t="shared" si="37"/>
        <v>0</v>
      </c>
      <c r="R2408" s="110" t="e">
        <f>IF(revenueReduction&gt;0.3,MAX(IF($B2408="Non - avec lien de dépendance",MIN(1129,H2408,$C2408)*overallRate,MIN(1129,H2408)*overallRate),ROUND(MAX(IF($B2408="Non - avec lien de dépendance",0,MIN((0.75*H2408),847)),MIN(H2408,(0.75*$C2408),847)),2)),IF($B2408="Non - avec lien de dépendance",MIN(1129,H2408,$C2408)*overallRate,MIN(1129,H2408)*overallRate))</f>
        <v>#VALUE!</v>
      </c>
      <c r="S2408" s="110" t="e">
        <f>IF(revenueReduction&gt;0.3,MAX(IF($B2408="Non - avec lien de dépendance",MIN(1129,I2408,$C2408)*overallRate,MIN(1129,I2408)*overallRate),ROUND(MAX(IF($B2408="Non - avec lien de dépendance",0,MIN((0.75*I2408),847)),MIN(I2408,(0.75*$C2408),847)),2)),IF($B2408="Non - avec lien de dépendance",MIN(1129,I2408,$C2408)*overallRate,MIN(1129,I2408)*overallRate))</f>
        <v>#VALUE!</v>
      </c>
      <c r="T2408" s="110" t="e">
        <f>IF(revenueReduction&gt;0.3,MAX(IF($B2408="Non - avec lien de dépendance",MIN(1129,J2408,$C2408)*overallRate,MIN(1129,J2408)*overallRate),ROUND(MAX(IF($B2408="Non - avec lien de dépendance",0,MIN((0.75*J2408),847)),MIN(J2408,(0.75*$C2408),847)),2)),IF($B2408="Non - avec lien de dépendance",MIN(1129,J2408,$C2408)*overallRate,MIN(1129,J2408)*overallRate))</f>
        <v>#VALUE!</v>
      </c>
      <c r="U2408" s="110" t="e">
        <f>IF(revenueReduction&gt;0.3,MAX(IF($B2408="Non - avec lien de dépendance",MIN(1129,K2408,$C2408)*overallRate,MIN(1129,K2408)*overallRate),ROUND(MAX(IF($B2408="Non - avec lien de dépendance",0,MIN((0.75*K2408),847)),MIN(K2408,(0.75*$C2408),847)),2)),IF($B2408="Non - avec lien de dépendance",MIN(1129,K2408,$C2408)*overallRate,MIN(1129,K2408)*overallRate))</f>
        <v>#VALUE!</v>
      </c>
    </row>
    <row r="2409" spans="12:21" x14ac:dyDescent="0.5">
      <c r="L2409" s="56" t="str">
        <f>IF(ISTEXT(overallRate),"Effectuez l’étape 1",IF(OR(COUNT($C2409,H2409)&lt;&gt;2,overallRate=0),0,IF(D2409="Oui",ROUND(MAX(IF($B2409="Non - avec lien de dépendance",0,MIN((0.75*H2409),847)),MIN(H2409,(0.75*$C2409),847)),2),R2409)))</f>
        <v>Effectuez l’étape 1</v>
      </c>
      <c r="M2409" s="56" t="str">
        <f>IF(ISTEXT(overallRate),"Effectuez l’étape 1",IF(OR(COUNT($C2409,I2409)&lt;&gt;2,overallRate=0),0,IF(E2409="Yes",ROUND(MAX(IF($B2409="Non - avec lien de dépendance",0,MIN((0.75*I2409),847)),MIN(I2409,(0.75*$C2409),847)),2),S2409)))</f>
        <v>Effectuez l’étape 1</v>
      </c>
      <c r="N2409" s="56" t="str">
        <f>IF(ISTEXT(overallRate),"Effectuez l’étape 1",IF(OR(COUNT($C2409,J2409)&lt;&gt;2,overallRate=0),0,IF(F2409="Yes",ROUND(MAX(IF($B2409="Non - avec lien de dépendance",0,MIN((0.75*J2409),847)),MIN(J2409,(0.75*$C2409),847)),2),T2409)))</f>
        <v>Effectuez l’étape 1</v>
      </c>
      <c r="O2409" s="56" t="str">
        <f>IF(ISTEXT(overallRate),"Effectuez l’étape 1",IF(OR(COUNT($C2409,K2409)&lt;&gt;2,overallRate=0),0,IF(G2409="Yes",ROUND(MAX(IF($B2409="Non - avec lien de dépendance",0,MIN((0.75*K2409),847)),MIN(K2409,(0.75*$C2409),847)),2),U2409)))</f>
        <v>Effectuez l’étape 1</v>
      </c>
      <c r="P2409" s="3">
        <f t="shared" si="37"/>
        <v>0</v>
      </c>
      <c r="R2409" s="110" t="e">
        <f>IF(revenueReduction&gt;0.3,MAX(IF($B2409="Non - avec lien de dépendance",MIN(1129,H2409,$C2409)*overallRate,MIN(1129,H2409)*overallRate),ROUND(MAX(IF($B2409="Non - avec lien de dépendance",0,MIN((0.75*H2409),847)),MIN(H2409,(0.75*$C2409),847)),2)),IF($B2409="Non - avec lien de dépendance",MIN(1129,H2409,$C2409)*overallRate,MIN(1129,H2409)*overallRate))</f>
        <v>#VALUE!</v>
      </c>
      <c r="S2409" s="110" t="e">
        <f>IF(revenueReduction&gt;0.3,MAX(IF($B2409="Non - avec lien de dépendance",MIN(1129,I2409,$C2409)*overallRate,MIN(1129,I2409)*overallRate),ROUND(MAX(IF($B2409="Non - avec lien de dépendance",0,MIN((0.75*I2409),847)),MIN(I2409,(0.75*$C2409),847)),2)),IF($B2409="Non - avec lien de dépendance",MIN(1129,I2409,$C2409)*overallRate,MIN(1129,I2409)*overallRate))</f>
        <v>#VALUE!</v>
      </c>
      <c r="T2409" s="110" t="e">
        <f>IF(revenueReduction&gt;0.3,MAX(IF($B2409="Non - avec lien de dépendance",MIN(1129,J2409,$C2409)*overallRate,MIN(1129,J2409)*overallRate),ROUND(MAX(IF($B2409="Non - avec lien de dépendance",0,MIN((0.75*J2409),847)),MIN(J2409,(0.75*$C2409),847)),2)),IF($B2409="Non - avec lien de dépendance",MIN(1129,J2409,$C2409)*overallRate,MIN(1129,J2409)*overallRate))</f>
        <v>#VALUE!</v>
      </c>
      <c r="U2409" s="110" t="e">
        <f>IF(revenueReduction&gt;0.3,MAX(IF($B2409="Non - avec lien de dépendance",MIN(1129,K2409,$C2409)*overallRate,MIN(1129,K2409)*overallRate),ROUND(MAX(IF($B2409="Non - avec lien de dépendance",0,MIN((0.75*K2409),847)),MIN(K2409,(0.75*$C2409),847)),2)),IF($B2409="Non - avec lien de dépendance",MIN(1129,K2409,$C2409)*overallRate,MIN(1129,K2409)*overallRate))</f>
        <v>#VALUE!</v>
      </c>
    </row>
    <row r="2410" spans="12:21" x14ac:dyDescent="0.5">
      <c r="L2410" s="56" t="str">
        <f>IF(ISTEXT(overallRate),"Effectuez l’étape 1",IF(OR(COUNT($C2410,H2410)&lt;&gt;2,overallRate=0),0,IF(D2410="Oui",ROUND(MAX(IF($B2410="Non - avec lien de dépendance",0,MIN((0.75*H2410),847)),MIN(H2410,(0.75*$C2410),847)),2),R2410)))</f>
        <v>Effectuez l’étape 1</v>
      </c>
      <c r="M2410" s="56" t="str">
        <f>IF(ISTEXT(overallRate),"Effectuez l’étape 1",IF(OR(COUNT($C2410,I2410)&lt;&gt;2,overallRate=0),0,IF(E2410="Yes",ROUND(MAX(IF($B2410="Non - avec lien de dépendance",0,MIN((0.75*I2410),847)),MIN(I2410,(0.75*$C2410),847)),2),S2410)))</f>
        <v>Effectuez l’étape 1</v>
      </c>
      <c r="N2410" s="56" t="str">
        <f>IF(ISTEXT(overallRate),"Effectuez l’étape 1",IF(OR(COUNT($C2410,J2410)&lt;&gt;2,overallRate=0),0,IF(F2410="Yes",ROUND(MAX(IF($B2410="Non - avec lien de dépendance",0,MIN((0.75*J2410),847)),MIN(J2410,(0.75*$C2410),847)),2),T2410)))</f>
        <v>Effectuez l’étape 1</v>
      </c>
      <c r="O2410" s="56" t="str">
        <f>IF(ISTEXT(overallRate),"Effectuez l’étape 1",IF(OR(COUNT($C2410,K2410)&lt;&gt;2,overallRate=0),0,IF(G2410="Yes",ROUND(MAX(IF($B2410="Non - avec lien de dépendance",0,MIN((0.75*K2410),847)),MIN(K2410,(0.75*$C2410),847)),2),U2410)))</f>
        <v>Effectuez l’étape 1</v>
      </c>
      <c r="P2410" s="3">
        <f t="shared" si="37"/>
        <v>0</v>
      </c>
      <c r="R2410" s="110" t="e">
        <f>IF(revenueReduction&gt;0.3,MAX(IF($B2410="Non - avec lien de dépendance",MIN(1129,H2410,$C2410)*overallRate,MIN(1129,H2410)*overallRate),ROUND(MAX(IF($B2410="Non - avec lien de dépendance",0,MIN((0.75*H2410),847)),MIN(H2410,(0.75*$C2410),847)),2)),IF($B2410="Non - avec lien de dépendance",MIN(1129,H2410,$C2410)*overallRate,MIN(1129,H2410)*overallRate))</f>
        <v>#VALUE!</v>
      </c>
      <c r="S2410" s="110" t="e">
        <f>IF(revenueReduction&gt;0.3,MAX(IF($B2410="Non - avec lien de dépendance",MIN(1129,I2410,$C2410)*overallRate,MIN(1129,I2410)*overallRate),ROUND(MAX(IF($B2410="Non - avec lien de dépendance",0,MIN((0.75*I2410),847)),MIN(I2410,(0.75*$C2410),847)),2)),IF($B2410="Non - avec lien de dépendance",MIN(1129,I2410,$C2410)*overallRate,MIN(1129,I2410)*overallRate))</f>
        <v>#VALUE!</v>
      </c>
      <c r="T2410" s="110" t="e">
        <f>IF(revenueReduction&gt;0.3,MAX(IF($B2410="Non - avec lien de dépendance",MIN(1129,J2410,$C2410)*overallRate,MIN(1129,J2410)*overallRate),ROUND(MAX(IF($B2410="Non - avec lien de dépendance",0,MIN((0.75*J2410),847)),MIN(J2410,(0.75*$C2410),847)),2)),IF($B2410="Non - avec lien de dépendance",MIN(1129,J2410,$C2410)*overallRate,MIN(1129,J2410)*overallRate))</f>
        <v>#VALUE!</v>
      </c>
      <c r="U2410" s="110" t="e">
        <f>IF(revenueReduction&gt;0.3,MAX(IF($B2410="Non - avec lien de dépendance",MIN(1129,K2410,$C2410)*overallRate,MIN(1129,K2410)*overallRate),ROUND(MAX(IF($B2410="Non - avec lien de dépendance",0,MIN((0.75*K2410),847)),MIN(K2410,(0.75*$C2410),847)),2)),IF($B2410="Non - avec lien de dépendance",MIN(1129,K2410,$C2410)*overallRate,MIN(1129,K2410)*overallRate))</f>
        <v>#VALUE!</v>
      </c>
    </row>
    <row r="2411" spans="12:21" x14ac:dyDescent="0.5">
      <c r="L2411" s="56" t="str">
        <f>IF(ISTEXT(overallRate),"Effectuez l’étape 1",IF(OR(COUNT($C2411,H2411)&lt;&gt;2,overallRate=0),0,IF(D2411="Oui",ROUND(MAX(IF($B2411="Non - avec lien de dépendance",0,MIN((0.75*H2411),847)),MIN(H2411,(0.75*$C2411),847)),2),R2411)))</f>
        <v>Effectuez l’étape 1</v>
      </c>
      <c r="M2411" s="56" t="str">
        <f>IF(ISTEXT(overallRate),"Effectuez l’étape 1",IF(OR(COUNT($C2411,I2411)&lt;&gt;2,overallRate=0),0,IF(E2411="Yes",ROUND(MAX(IF($B2411="Non - avec lien de dépendance",0,MIN((0.75*I2411),847)),MIN(I2411,(0.75*$C2411),847)),2),S2411)))</f>
        <v>Effectuez l’étape 1</v>
      </c>
      <c r="N2411" s="56" t="str">
        <f>IF(ISTEXT(overallRate),"Effectuez l’étape 1",IF(OR(COUNT($C2411,J2411)&lt;&gt;2,overallRate=0),0,IF(F2411="Yes",ROUND(MAX(IF($B2411="Non - avec lien de dépendance",0,MIN((0.75*J2411),847)),MIN(J2411,(0.75*$C2411),847)),2),T2411)))</f>
        <v>Effectuez l’étape 1</v>
      </c>
      <c r="O2411" s="56" t="str">
        <f>IF(ISTEXT(overallRate),"Effectuez l’étape 1",IF(OR(COUNT($C2411,K2411)&lt;&gt;2,overallRate=0),0,IF(G2411="Yes",ROUND(MAX(IF($B2411="Non - avec lien de dépendance",0,MIN((0.75*K2411),847)),MIN(K2411,(0.75*$C2411),847)),2),U2411)))</f>
        <v>Effectuez l’étape 1</v>
      </c>
      <c r="P2411" s="3">
        <f t="shared" si="37"/>
        <v>0</v>
      </c>
      <c r="R2411" s="110" t="e">
        <f>IF(revenueReduction&gt;0.3,MAX(IF($B2411="Non - avec lien de dépendance",MIN(1129,H2411,$C2411)*overallRate,MIN(1129,H2411)*overallRate),ROUND(MAX(IF($B2411="Non - avec lien de dépendance",0,MIN((0.75*H2411),847)),MIN(H2411,(0.75*$C2411),847)),2)),IF($B2411="Non - avec lien de dépendance",MIN(1129,H2411,$C2411)*overallRate,MIN(1129,H2411)*overallRate))</f>
        <v>#VALUE!</v>
      </c>
      <c r="S2411" s="110" t="e">
        <f>IF(revenueReduction&gt;0.3,MAX(IF($B2411="Non - avec lien de dépendance",MIN(1129,I2411,$C2411)*overallRate,MIN(1129,I2411)*overallRate),ROUND(MAX(IF($B2411="Non - avec lien de dépendance",0,MIN((0.75*I2411),847)),MIN(I2411,(0.75*$C2411),847)),2)),IF($B2411="Non - avec lien de dépendance",MIN(1129,I2411,$C2411)*overallRate,MIN(1129,I2411)*overallRate))</f>
        <v>#VALUE!</v>
      </c>
      <c r="T2411" s="110" t="e">
        <f>IF(revenueReduction&gt;0.3,MAX(IF($B2411="Non - avec lien de dépendance",MIN(1129,J2411,$C2411)*overallRate,MIN(1129,J2411)*overallRate),ROUND(MAX(IF($B2411="Non - avec lien de dépendance",0,MIN((0.75*J2411),847)),MIN(J2411,(0.75*$C2411),847)),2)),IF($B2411="Non - avec lien de dépendance",MIN(1129,J2411,$C2411)*overallRate,MIN(1129,J2411)*overallRate))</f>
        <v>#VALUE!</v>
      </c>
      <c r="U2411" s="110" t="e">
        <f>IF(revenueReduction&gt;0.3,MAX(IF($B2411="Non - avec lien de dépendance",MIN(1129,K2411,$C2411)*overallRate,MIN(1129,K2411)*overallRate),ROUND(MAX(IF($B2411="Non - avec lien de dépendance",0,MIN((0.75*K2411),847)),MIN(K2411,(0.75*$C2411),847)),2)),IF($B2411="Non - avec lien de dépendance",MIN(1129,K2411,$C2411)*overallRate,MIN(1129,K2411)*overallRate))</f>
        <v>#VALUE!</v>
      </c>
    </row>
    <row r="2412" spans="12:21" x14ac:dyDescent="0.5">
      <c r="L2412" s="56" t="str">
        <f>IF(ISTEXT(overallRate),"Effectuez l’étape 1",IF(OR(COUNT($C2412,H2412)&lt;&gt;2,overallRate=0),0,IF(D2412="Oui",ROUND(MAX(IF($B2412="Non - avec lien de dépendance",0,MIN((0.75*H2412),847)),MIN(H2412,(0.75*$C2412),847)),2),R2412)))</f>
        <v>Effectuez l’étape 1</v>
      </c>
      <c r="M2412" s="56" t="str">
        <f>IF(ISTEXT(overallRate),"Effectuez l’étape 1",IF(OR(COUNT($C2412,I2412)&lt;&gt;2,overallRate=0),0,IF(E2412="Yes",ROUND(MAX(IF($B2412="Non - avec lien de dépendance",0,MIN((0.75*I2412),847)),MIN(I2412,(0.75*$C2412),847)),2),S2412)))</f>
        <v>Effectuez l’étape 1</v>
      </c>
      <c r="N2412" s="56" t="str">
        <f>IF(ISTEXT(overallRate),"Effectuez l’étape 1",IF(OR(COUNT($C2412,J2412)&lt;&gt;2,overallRate=0),0,IF(F2412="Yes",ROUND(MAX(IF($B2412="Non - avec lien de dépendance",0,MIN((0.75*J2412),847)),MIN(J2412,(0.75*$C2412),847)),2),T2412)))</f>
        <v>Effectuez l’étape 1</v>
      </c>
      <c r="O2412" s="56" t="str">
        <f>IF(ISTEXT(overallRate),"Effectuez l’étape 1",IF(OR(COUNT($C2412,K2412)&lt;&gt;2,overallRate=0),0,IF(G2412="Yes",ROUND(MAX(IF($B2412="Non - avec lien de dépendance",0,MIN((0.75*K2412),847)),MIN(K2412,(0.75*$C2412),847)),2),U2412)))</f>
        <v>Effectuez l’étape 1</v>
      </c>
      <c r="P2412" s="3">
        <f t="shared" si="37"/>
        <v>0</v>
      </c>
      <c r="R2412" s="110" t="e">
        <f>IF(revenueReduction&gt;0.3,MAX(IF($B2412="Non - avec lien de dépendance",MIN(1129,H2412,$C2412)*overallRate,MIN(1129,H2412)*overallRate),ROUND(MAX(IF($B2412="Non - avec lien de dépendance",0,MIN((0.75*H2412),847)),MIN(H2412,(0.75*$C2412),847)),2)),IF($B2412="Non - avec lien de dépendance",MIN(1129,H2412,$C2412)*overallRate,MIN(1129,H2412)*overallRate))</f>
        <v>#VALUE!</v>
      </c>
      <c r="S2412" s="110" t="e">
        <f>IF(revenueReduction&gt;0.3,MAX(IF($B2412="Non - avec lien de dépendance",MIN(1129,I2412,$C2412)*overallRate,MIN(1129,I2412)*overallRate),ROUND(MAX(IF($B2412="Non - avec lien de dépendance",0,MIN((0.75*I2412),847)),MIN(I2412,(0.75*$C2412),847)),2)),IF($B2412="Non - avec lien de dépendance",MIN(1129,I2412,$C2412)*overallRate,MIN(1129,I2412)*overallRate))</f>
        <v>#VALUE!</v>
      </c>
      <c r="T2412" s="110" t="e">
        <f>IF(revenueReduction&gt;0.3,MAX(IF($B2412="Non - avec lien de dépendance",MIN(1129,J2412,$C2412)*overallRate,MIN(1129,J2412)*overallRate),ROUND(MAX(IF($B2412="Non - avec lien de dépendance",0,MIN((0.75*J2412),847)),MIN(J2412,(0.75*$C2412),847)),2)),IF($B2412="Non - avec lien de dépendance",MIN(1129,J2412,$C2412)*overallRate,MIN(1129,J2412)*overallRate))</f>
        <v>#VALUE!</v>
      </c>
      <c r="U2412" s="110" t="e">
        <f>IF(revenueReduction&gt;0.3,MAX(IF($B2412="Non - avec lien de dépendance",MIN(1129,K2412,$C2412)*overallRate,MIN(1129,K2412)*overallRate),ROUND(MAX(IF($B2412="Non - avec lien de dépendance",0,MIN((0.75*K2412),847)),MIN(K2412,(0.75*$C2412),847)),2)),IF($B2412="Non - avec lien de dépendance",MIN(1129,K2412,$C2412)*overallRate,MIN(1129,K2412)*overallRate))</f>
        <v>#VALUE!</v>
      </c>
    </row>
    <row r="2413" spans="12:21" x14ac:dyDescent="0.5">
      <c r="L2413" s="56" t="str">
        <f>IF(ISTEXT(overallRate),"Effectuez l’étape 1",IF(OR(COUNT($C2413,H2413)&lt;&gt;2,overallRate=0),0,IF(D2413="Oui",ROUND(MAX(IF($B2413="Non - avec lien de dépendance",0,MIN((0.75*H2413),847)),MIN(H2413,(0.75*$C2413),847)),2),R2413)))</f>
        <v>Effectuez l’étape 1</v>
      </c>
      <c r="M2413" s="56" t="str">
        <f>IF(ISTEXT(overallRate),"Effectuez l’étape 1",IF(OR(COUNT($C2413,I2413)&lt;&gt;2,overallRate=0),0,IF(E2413="Yes",ROUND(MAX(IF($B2413="Non - avec lien de dépendance",0,MIN((0.75*I2413),847)),MIN(I2413,(0.75*$C2413),847)),2),S2413)))</f>
        <v>Effectuez l’étape 1</v>
      </c>
      <c r="N2413" s="56" t="str">
        <f>IF(ISTEXT(overallRate),"Effectuez l’étape 1",IF(OR(COUNT($C2413,J2413)&lt;&gt;2,overallRate=0),0,IF(F2413="Yes",ROUND(MAX(IF($B2413="Non - avec lien de dépendance",0,MIN((0.75*J2413),847)),MIN(J2413,(0.75*$C2413),847)),2),T2413)))</f>
        <v>Effectuez l’étape 1</v>
      </c>
      <c r="O2413" s="56" t="str">
        <f>IF(ISTEXT(overallRate),"Effectuez l’étape 1",IF(OR(COUNT($C2413,K2413)&lt;&gt;2,overallRate=0),0,IF(G2413="Yes",ROUND(MAX(IF($B2413="Non - avec lien de dépendance",0,MIN((0.75*K2413),847)),MIN(K2413,(0.75*$C2413),847)),2),U2413)))</f>
        <v>Effectuez l’étape 1</v>
      </c>
      <c r="P2413" s="3">
        <f t="shared" si="37"/>
        <v>0</v>
      </c>
      <c r="R2413" s="110" t="e">
        <f>IF(revenueReduction&gt;0.3,MAX(IF($B2413="Non - avec lien de dépendance",MIN(1129,H2413,$C2413)*overallRate,MIN(1129,H2413)*overallRate),ROUND(MAX(IF($B2413="Non - avec lien de dépendance",0,MIN((0.75*H2413),847)),MIN(H2413,(0.75*$C2413),847)),2)),IF($B2413="Non - avec lien de dépendance",MIN(1129,H2413,$C2413)*overallRate,MIN(1129,H2413)*overallRate))</f>
        <v>#VALUE!</v>
      </c>
      <c r="S2413" s="110" t="e">
        <f>IF(revenueReduction&gt;0.3,MAX(IF($B2413="Non - avec lien de dépendance",MIN(1129,I2413,$C2413)*overallRate,MIN(1129,I2413)*overallRate),ROUND(MAX(IF($B2413="Non - avec lien de dépendance",0,MIN((0.75*I2413),847)),MIN(I2413,(0.75*$C2413),847)),2)),IF($B2413="Non - avec lien de dépendance",MIN(1129,I2413,$C2413)*overallRate,MIN(1129,I2413)*overallRate))</f>
        <v>#VALUE!</v>
      </c>
      <c r="T2413" s="110" t="e">
        <f>IF(revenueReduction&gt;0.3,MAX(IF($B2413="Non - avec lien de dépendance",MIN(1129,J2413,$C2413)*overallRate,MIN(1129,J2413)*overallRate),ROUND(MAX(IF($B2413="Non - avec lien de dépendance",0,MIN((0.75*J2413),847)),MIN(J2413,(0.75*$C2413),847)),2)),IF($B2413="Non - avec lien de dépendance",MIN(1129,J2413,$C2413)*overallRate,MIN(1129,J2413)*overallRate))</f>
        <v>#VALUE!</v>
      </c>
      <c r="U2413" s="110" t="e">
        <f>IF(revenueReduction&gt;0.3,MAX(IF($B2413="Non - avec lien de dépendance",MIN(1129,K2413,$C2413)*overallRate,MIN(1129,K2413)*overallRate),ROUND(MAX(IF($B2413="Non - avec lien de dépendance",0,MIN((0.75*K2413),847)),MIN(K2413,(0.75*$C2413),847)),2)),IF($B2413="Non - avec lien de dépendance",MIN(1129,K2413,$C2413)*overallRate,MIN(1129,K2413)*overallRate))</f>
        <v>#VALUE!</v>
      </c>
    </row>
    <row r="2414" spans="12:21" x14ac:dyDescent="0.5">
      <c r="L2414" s="56" t="str">
        <f>IF(ISTEXT(overallRate),"Effectuez l’étape 1",IF(OR(COUNT($C2414,H2414)&lt;&gt;2,overallRate=0),0,IF(D2414="Oui",ROUND(MAX(IF($B2414="Non - avec lien de dépendance",0,MIN((0.75*H2414),847)),MIN(H2414,(0.75*$C2414),847)),2),R2414)))</f>
        <v>Effectuez l’étape 1</v>
      </c>
      <c r="M2414" s="56" t="str">
        <f>IF(ISTEXT(overallRate),"Effectuez l’étape 1",IF(OR(COUNT($C2414,I2414)&lt;&gt;2,overallRate=0),0,IF(E2414="Yes",ROUND(MAX(IF($B2414="Non - avec lien de dépendance",0,MIN((0.75*I2414),847)),MIN(I2414,(0.75*$C2414),847)),2),S2414)))</f>
        <v>Effectuez l’étape 1</v>
      </c>
      <c r="N2414" s="56" t="str">
        <f>IF(ISTEXT(overallRate),"Effectuez l’étape 1",IF(OR(COUNT($C2414,J2414)&lt;&gt;2,overallRate=0),0,IF(F2414="Yes",ROUND(MAX(IF($B2414="Non - avec lien de dépendance",0,MIN((0.75*J2414),847)),MIN(J2414,(0.75*$C2414),847)),2),T2414)))</f>
        <v>Effectuez l’étape 1</v>
      </c>
      <c r="O2414" s="56" t="str">
        <f>IF(ISTEXT(overallRate),"Effectuez l’étape 1",IF(OR(COUNT($C2414,K2414)&lt;&gt;2,overallRate=0),0,IF(G2414="Yes",ROUND(MAX(IF($B2414="Non - avec lien de dépendance",0,MIN((0.75*K2414),847)),MIN(K2414,(0.75*$C2414),847)),2),U2414)))</f>
        <v>Effectuez l’étape 1</v>
      </c>
      <c r="P2414" s="3">
        <f t="shared" si="37"/>
        <v>0</v>
      </c>
      <c r="R2414" s="110" t="e">
        <f>IF(revenueReduction&gt;0.3,MAX(IF($B2414="Non - avec lien de dépendance",MIN(1129,H2414,$C2414)*overallRate,MIN(1129,H2414)*overallRate),ROUND(MAX(IF($B2414="Non - avec lien de dépendance",0,MIN((0.75*H2414),847)),MIN(H2414,(0.75*$C2414),847)),2)),IF($B2414="Non - avec lien de dépendance",MIN(1129,H2414,$C2414)*overallRate,MIN(1129,H2414)*overallRate))</f>
        <v>#VALUE!</v>
      </c>
      <c r="S2414" s="110" t="e">
        <f>IF(revenueReduction&gt;0.3,MAX(IF($B2414="Non - avec lien de dépendance",MIN(1129,I2414,$C2414)*overallRate,MIN(1129,I2414)*overallRate),ROUND(MAX(IF($B2414="Non - avec lien de dépendance",0,MIN((0.75*I2414),847)),MIN(I2414,(0.75*$C2414),847)),2)),IF($B2414="Non - avec lien de dépendance",MIN(1129,I2414,$C2414)*overallRate,MIN(1129,I2414)*overallRate))</f>
        <v>#VALUE!</v>
      </c>
      <c r="T2414" s="110" t="e">
        <f>IF(revenueReduction&gt;0.3,MAX(IF($B2414="Non - avec lien de dépendance",MIN(1129,J2414,$C2414)*overallRate,MIN(1129,J2414)*overallRate),ROUND(MAX(IF($B2414="Non - avec lien de dépendance",0,MIN((0.75*J2414),847)),MIN(J2414,(0.75*$C2414),847)),2)),IF($B2414="Non - avec lien de dépendance",MIN(1129,J2414,$C2414)*overallRate,MIN(1129,J2414)*overallRate))</f>
        <v>#VALUE!</v>
      </c>
      <c r="U2414" s="110" t="e">
        <f>IF(revenueReduction&gt;0.3,MAX(IF($B2414="Non - avec lien de dépendance",MIN(1129,K2414,$C2414)*overallRate,MIN(1129,K2414)*overallRate),ROUND(MAX(IF($B2414="Non - avec lien de dépendance",0,MIN((0.75*K2414),847)),MIN(K2414,(0.75*$C2414),847)),2)),IF($B2414="Non - avec lien de dépendance",MIN(1129,K2414,$C2414)*overallRate,MIN(1129,K2414)*overallRate))</f>
        <v>#VALUE!</v>
      </c>
    </row>
    <row r="2415" spans="12:21" x14ac:dyDescent="0.5">
      <c r="L2415" s="56" t="str">
        <f>IF(ISTEXT(overallRate),"Effectuez l’étape 1",IF(OR(COUNT($C2415,H2415)&lt;&gt;2,overallRate=0),0,IF(D2415="Oui",ROUND(MAX(IF($B2415="Non - avec lien de dépendance",0,MIN((0.75*H2415),847)),MIN(H2415,(0.75*$C2415),847)),2),R2415)))</f>
        <v>Effectuez l’étape 1</v>
      </c>
      <c r="M2415" s="56" t="str">
        <f>IF(ISTEXT(overallRate),"Effectuez l’étape 1",IF(OR(COUNT($C2415,I2415)&lt;&gt;2,overallRate=0),0,IF(E2415="Yes",ROUND(MAX(IF($B2415="Non - avec lien de dépendance",0,MIN((0.75*I2415),847)),MIN(I2415,(0.75*$C2415),847)),2),S2415)))</f>
        <v>Effectuez l’étape 1</v>
      </c>
      <c r="N2415" s="56" t="str">
        <f>IF(ISTEXT(overallRate),"Effectuez l’étape 1",IF(OR(COUNT($C2415,J2415)&lt;&gt;2,overallRate=0),0,IF(F2415="Yes",ROUND(MAX(IF($B2415="Non - avec lien de dépendance",0,MIN((0.75*J2415),847)),MIN(J2415,(0.75*$C2415),847)),2),T2415)))</f>
        <v>Effectuez l’étape 1</v>
      </c>
      <c r="O2415" s="56" t="str">
        <f>IF(ISTEXT(overallRate),"Effectuez l’étape 1",IF(OR(COUNT($C2415,K2415)&lt;&gt;2,overallRate=0),0,IF(G2415="Yes",ROUND(MAX(IF($B2415="Non - avec lien de dépendance",0,MIN((0.75*K2415),847)),MIN(K2415,(0.75*$C2415),847)),2),U2415)))</f>
        <v>Effectuez l’étape 1</v>
      </c>
      <c r="P2415" s="3">
        <f t="shared" si="37"/>
        <v>0</v>
      </c>
      <c r="R2415" s="110" t="e">
        <f>IF(revenueReduction&gt;0.3,MAX(IF($B2415="Non - avec lien de dépendance",MIN(1129,H2415,$C2415)*overallRate,MIN(1129,H2415)*overallRate),ROUND(MAX(IF($B2415="Non - avec lien de dépendance",0,MIN((0.75*H2415),847)),MIN(H2415,(0.75*$C2415),847)),2)),IF($B2415="Non - avec lien de dépendance",MIN(1129,H2415,$C2415)*overallRate,MIN(1129,H2415)*overallRate))</f>
        <v>#VALUE!</v>
      </c>
      <c r="S2415" s="110" t="e">
        <f>IF(revenueReduction&gt;0.3,MAX(IF($B2415="Non - avec lien de dépendance",MIN(1129,I2415,$C2415)*overallRate,MIN(1129,I2415)*overallRate),ROUND(MAX(IF($B2415="Non - avec lien de dépendance",0,MIN((0.75*I2415),847)),MIN(I2415,(0.75*$C2415),847)),2)),IF($B2415="Non - avec lien de dépendance",MIN(1129,I2415,$C2415)*overallRate,MIN(1129,I2415)*overallRate))</f>
        <v>#VALUE!</v>
      </c>
      <c r="T2415" s="110" t="e">
        <f>IF(revenueReduction&gt;0.3,MAX(IF($B2415="Non - avec lien de dépendance",MIN(1129,J2415,$C2415)*overallRate,MIN(1129,J2415)*overallRate),ROUND(MAX(IF($B2415="Non - avec lien de dépendance",0,MIN((0.75*J2415),847)),MIN(J2415,(0.75*$C2415),847)),2)),IF($B2415="Non - avec lien de dépendance",MIN(1129,J2415,$C2415)*overallRate,MIN(1129,J2415)*overallRate))</f>
        <v>#VALUE!</v>
      </c>
      <c r="U2415" s="110" t="e">
        <f>IF(revenueReduction&gt;0.3,MAX(IF($B2415="Non - avec lien de dépendance",MIN(1129,K2415,$C2415)*overallRate,MIN(1129,K2415)*overallRate),ROUND(MAX(IF($B2415="Non - avec lien de dépendance",0,MIN((0.75*K2415),847)),MIN(K2415,(0.75*$C2415),847)),2)),IF($B2415="Non - avec lien de dépendance",MIN(1129,K2415,$C2415)*overallRate,MIN(1129,K2415)*overallRate))</f>
        <v>#VALUE!</v>
      </c>
    </row>
    <row r="2416" spans="12:21" x14ac:dyDescent="0.5">
      <c r="L2416" s="56" t="str">
        <f>IF(ISTEXT(overallRate),"Effectuez l’étape 1",IF(OR(COUNT($C2416,H2416)&lt;&gt;2,overallRate=0),0,IF(D2416="Oui",ROUND(MAX(IF($B2416="Non - avec lien de dépendance",0,MIN((0.75*H2416),847)),MIN(H2416,(0.75*$C2416),847)),2),R2416)))</f>
        <v>Effectuez l’étape 1</v>
      </c>
      <c r="M2416" s="56" t="str">
        <f>IF(ISTEXT(overallRate),"Effectuez l’étape 1",IF(OR(COUNT($C2416,I2416)&lt;&gt;2,overallRate=0),0,IF(E2416="Yes",ROUND(MAX(IF($B2416="Non - avec lien de dépendance",0,MIN((0.75*I2416),847)),MIN(I2416,(0.75*$C2416),847)),2),S2416)))</f>
        <v>Effectuez l’étape 1</v>
      </c>
      <c r="N2416" s="56" t="str">
        <f>IF(ISTEXT(overallRate),"Effectuez l’étape 1",IF(OR(COUNT($C2416,J2416)&lt;&gt;2,overallRate=0),0,IF(F2416="Yes",ROUND(MAX(IF($B2416="Non - avec lien de dépendance",0,MIN((0.75*J2416),847)),MIN(J2416,(0.75*$C2416),847)),2),T2416)))</f>
        <v>Effectuez l’étape 1</v>
      </c>
      <c r="O2416" s="56" t="str">
        <f>IF(ISTEXT(overallRate),"Effectuez l’étape 1",IF(OR(COUNT($C2416,K2416)&lt;&gt;2,overallRate=0),0,IF(G2416="Yes",ROUND(MAX(IF($B2416="Non - avec lien de dépendance",0,MIN((0.75*K2416),847)),MIN(K2416,(0.75*$C2416),847)),2),U2416)))</f>
        <v>Effectuez l’étape 1</v>
      </c>
      <c r="P2416" s="3">
        <f t="shared" si="37"/>
        <v>0</v>
      </c>
      <c r="R2416" s="110" t="e">
        <f>IF(revenueReduction&gt;0.3,MAX(IF($B2416="Non - avec lien de dépendance",MIN(1129,H2416,$C2416)*overallRate,MIN(1129,H2416)*overallRate),ROUND(MAX(IF($B2416="Non - avec lien de dépendance",0,MIN((0.75*H2416),847)),MIN(H2416,(0.75*$C2416),847)),2)),IF($B2416="Non - avec lien de dépendance",MIN(1129,H2416,$C2416)*overallRate,MIN(1129,H2416)*overallRate))</f>
        <v>#VALUE!</v>
      </c>
      <c r="S2416" s="110" t="e">
        <f>IF(revenueReduction&gt;0.3,MAX(IF($B2416="Non - avec lien de dépendance",MIN(1129,I2416,$C2416)*overallRate,MIN(1129,I2416)*overallRate),ROUND(MAX(IF($B2416="Non - avec lien de dépendance",0,MIN((0.75*I2416),847)),MIN(I2416,(0.75*$C2416),847)),2)),IF($B2416="Non - avec lien de dépendance",MIN(1129,I2416,$C2416)*overallRate,MIN(1129,I2416)*overallRate))</f>
        <v>#VALUE!</v>
      </c>
      <c r="T2416" s="110" t="e">
        <f>IF(revenueReduction&gt;0.3,MAX(IF($B2416="Non - avec lien de dépendance",MIN(1129,J2416,$C2416)*overallRate,MIN(1129,J2416)*overallRate),ROUND(MAX(IF($B2416="Non - avec lien de dépendance",0,MIN((0.75*J2416),847)),MIN(J2416,(0.75*$C2416),847)),2)),IF($B2416="Non - avec lien de dépendance",MIN(1129,J2416,$C2416)*overallRate,MIN(1129,J2416)*overallRate))</f>
        <v>#VALUE!</v>
      </c>
      <c r="U2416" s="110" t="e">
        <f>IF(revenueReduction&gt;0.3,MAX(IF($B2416="Non - avec lien de dépendance",MIN(1129,K2416,$C2416)*overallRate,MIN(1129,K2416)*overallRate),ROUND(MAX(IF($B2416="Non - avec lien de dépendance",0,MIN((0.75*K2416),847)),MIN(K2416,(0.75*$C2416),847)),2)),IF($B2416="Non - avec lien de dépendance",MIN(1129,K2416,$C2416)*overallRate,MIN(1129,K2416)*overallRate))</f>
        <v>#VALUE!</v>
      </c>
    </row>
    <row r="2417" spans="12:21" x14ac:dyDescent="0.5">
      <c r="L2417" s="56" t="str">
        <f>IF(ISTEXT(overallRate),"Effectuez l’étape 1",IF(OR(COUNT($C2417,H2417)&lt;&gt;2,overallRate=0),0,IF(D2417="Oui",ROUND(MAX(IF($B2417="Non - avec lien de dépendance",0,MIN((0.75*H2417),847)),MIN(H2417,(0.75*$C2417),847)),2),R2417)))</f>
        <v>Effectuez l’étape 1</v>
      </c>
      <c r="M2417" s="56" t="str">
        <f>IF(ISTEXT(overallRate),"Effectuez l’étape 1",IF(OR(COUNT($C2417,I2417)&lt;&gt;2,overallRate=0),0,IF(E2417="Yes",ROUND(MAX(IF($B2417="Non - avec lien de dépendance",0,MIN((0.75*I2417),847)),MIN(I2417,(0.75*$C2417),847)),2),S2417)))</f>
        <v>Effectuez l’étape 1</v>
      </c>
      <c r="N2417" s="56" t="str">
        <f>IF(ISTEXT(overallRate),"Effectuez l’étape 1",IF(OR(COUNT($C2417,J2417)&lt;&gt;2,overallRate=0),0,IF(F2417="Yes",ROUND(MAX(IF($B2417="Non - avec lien de dépendance",0,MIN((0.75*J2417),847)),MIN(J2417,(0.75*$C2417),847)),2),T2417)))</f>
        <v>Effectuez l’étape 1</v>
      </c>
      <c r="O2417" s="56" t="str">
        <f>IF(ISTEXT(overallRate),"Effectuez l’étape 1",IF(OR(COUNT($C2417,K2417)&lt;&gt;2,overallRate=0),0,IF(G2417="Yes",ROUND(MAX(IF($B2417="Non - avec lien de dépendance",0,MIN((0.75*K2417),847)),MIN(K2417,(0.75*$C2417),847)),2),U2417)))</f>
        <v>Effectuez l’étape 1</v>
      </c>
      <c r="P2417" s="3">
        <f t="shared" si="37"/>
        <v>0</v>
      </c>
      <c r="R2417" s="110" t="e">
        <f>IF(revenueReduction&gt;0.3,MAX(IF($B2417="Non - avec lien de dépendance",MIN(1129,H2417,$C2417)*overallRate,MIN(1129,H2417)*overallRate),ROUND(MAX(IF($B2417="Non - avec lien de dépendance",0,MIN((0.75*H2417),847)),MIN(H2417,(0.75*$C2417),847)),2)),IF($B2417="Non - avec lien de dépendance",MIN(1129,H2417,$C2417)*overallRate,MIN(1129,H2417)*overallRate))</f>
        <v>#VALUE!</v>
      </c>
      <c r="S2417" s="110" t="e">
        <f>IF(revenueReduction&gt;0.3,MAX(IF($B2417="Non - avec lien de dépendance",MIN(1129,I2417,$C2417)*overallRate,MIN(1129,I2417)*overallRate),ROUND(MAX(IF($B2417="Non - avec lien de dépendance",0,MIN((0.75*I2417),847)),MIN(I2417,(0.75*$C2417),847)),2)),IF($B2417="Non - avec lien de dépendance",MIN(1129,I2417,$C2417)*overallRate,MIN(1129,I2417)*overallRate))</f>
        <v>#VALUE!</v>
      </c>
      <c r="T2417" s="110" t="e">
        <f>IF(revenueReduction&gt;0.3,MAX(IF($B2417="Non - avec lien de dépendance",MIN(1129,J2417,$C2417)*overallRate,MIN(1129,J2417)*overallRate),ROUND(MAX(IF($B2417="Non - avec lien de dépendance",0,MIN((0.75*J2417),847)),MIN(J2417,(0.75*$C2417),847)),2)),IF($B2417="Non - avec lien de dépendance",MIN(1129,J2417,$C2417)*overallRate,MIN(1129,J2417)*overallRate))</f>
        <v>#VALUE!</v>
      </c>
      <c r="U2417" s="110" t="e">
        <f>IF(revenueReduction&gt;0.3,MAX(IF($B2417="Non - avec lien de dépendance",MIN(1129,K2417,$C2417)*overallRate,MIN(1129,K2417)*overallRate),ROUND(MAX(IF($B2417="Non - avec lien de dépendance",0,MIN((0.75*K2417),847)),MIN(K2417,(0.75*$C2417),847)),2)),IF($B2417="Non - avec lien de dépendance",MIN(1129,K2417,$C2417)*overallRate,MIN(1129,K2417)*overallRate))</f>
        <v>#VALUE!</v>
      </c>
    </row>
    <row r="2418" spans="12:21" x14ac:dyDescent="0.5">
      <c r="L2418" s="56" t="str">
        <f>IF(ISTEXT(overallRate),"Effectuez l’étape 1",IF(OR(COUNT($C2418,H2418)&lt;&gt;2,overallRate=0),0,IF(D2418="Oui",ROUND(MAX(IF($B2418="Non - avec lien de dépendance",0,MIN((0.75*H2418),847)),MIN(H2418,(0.75*$C2418),847)),2),R2418)))</f>
        <v>Effectuez l’étape 1</v>
      </c>
      <c r="M2418" s="56" t="str">
        <f>IF(ISTEXT(overallRate),"Effectuez l’étape 1",IF(OR(COUNT($C2418,I2418)&lt;&gt;2,overallRate=0),0,IF(E2418="Yes",ROUND(MAX(IF($B2418="Non - avec lien de dépendance",0,MIN((0.75*I2418),847)),MIN(I2418,(0.75*$C2418),847)),2),S2418)))</f>
        <v>Effectuez l’étape 1</v>
      </c>
      <c r="N2418" s="56" t="str">
        <f>IF(ISTEXT(overallRate),"Effectuez l’étape 1",IF(OR(COUNT($C2418,J2418)&lt;&gt;2,overallRate=0),0,IF(F2418="Yes",ROUND(MAX(IF($B2418="Non - avec lien de dépendance",0,MIN((0.75*J2418),847)),MIN(J2418,(0.75*$C2418),847)),2),T2418)))</f>
        <v>Effectuez l’étape 1</v>
      </c>
      <c r="O2418" s="56" t="str">
        <f>IF(ISTEXT(overallRate),"Effectuez l’étape 1",IF(OR(COUNT($C2418,K2418)&lt;&gt;2,overallRate=0),0,IF(G2418="Yes",ROUND(MAX(IF($B2418="Non - avec lien de dépendance",0,MIN((0.75*K2418),847)),MIN(K2418,(0.75*$C2418),847)),2),U2418)))</f>
        <v>Effectuez l’étape 1</v>
      </c>
      <c r="P2418" s="3">
        <f t="shared" si="37"/>
        <v>0</v>
      </c>
      <c r="R2418" s="110" t="e">
        <f>IF(revenueReduction&gt;0.3,MAX(IF($B2418="Non - avec lien de dépendance",MIN(1129,H2418,$C2418)*overallRate,MIN(1129,H2418)*overallRate),ROUND(MAX(IF($B2418="Non - avec lien de dépendance",0,MIN((0.75*H2418),847)),MIN(H2418,(0.75*$C2418),847)),2)),IF($B2418="Non - avec lien de dépendance",MIN(1129,H2418,$C2418)*overallRate,MIN(1129,H2418)*overallRate))</f>
        <v>#VALUE!</v>
      </c>
      <c r="S2418" s="110" t="e">
        <f>IF(revenueReduction&gt;0.3,MAX(IF($B2418="Non - avec lien de dépendance",MIN(1129,I2418,$C2418)*overallRate,MIN(1129,I2418)*overallRate),ROUND(MAX(IF($B2418="Non - avec lien de dépendance",0,MIN((0.75*I2418),847)),MIN(I2418,(0.75*$C2418),847)),2)),IF($B2418="Non - avec lien de dépendance",MIN(1129,I2418,$C2418)*overallRate,MIN(1129,I2418)*overallRate))</f>
        <v>#VALUE!</v>
      </c>
      <c r="T2418" s="110" t="e">
        <f>IF(revenueReduction&gt;0.3,MAX(IF($B2418="Non - avec lien de dépendance",MIN(1129,J2418,$C2418)*overallRate,MIN(1129,J2418)*overallRate),ROUND(MAX(IF($B2418="Non - avec lien de dépendance",0,MIN((0.75*J2418),847)),MIN(J2418,(0.75*$C2418),847)),2)),IF($B2418="Non - avec lien de dépendance",MIN(1129,J2418,$C2418)*overallRate,MIN(1129,J2418)*overallRate))</f>
        <v>#VALUE!</v>
      </c>
      <c r="U2418" s="110" t="e">
        <f>IF(revenueReduction&gt;0.3,MAX(IF($B2418="Non - avec lien de dépendance",MIN(1129,K2418,$C2418)*overallRate,MIN(1129,K2418)*overallRate),ROUND(MAX(IF($B2418="Non - avec lien de dépendance",0,MIN((0.75*K2418),847)),MIN(K2418,(0.75*$C2418),847)),2)),IF($B2418="Non - avec lien de dépendance",MIN(1129,K2418,$C2418)*overallRate,MIN(1129,K2418)*overallRate))</f>
        <v>#VALUE!</v>
      </c>
    </row>
    <row r="2419" spans="12:21" x14ac:dyDescent="0.5">
      <c r="L2419" s="56" t="str">
        <f>IF(ISTEXT(overallRate),"Effectuez l’étape 1",IF(OR(COUNT($C2419,H2419)&lt;&gt;2,overallRate=0),0,IF(D2419="Oui",ROUND(MAX(IF($B2419="Non - avec lien de dépendance",0,MIN((0.75*H2419),847)),MIN(H2419,(0.75*$C2419),847)),2),R2419)))</f>
        <v>Effectuez l’étape 1</v>
      </c>
      <c r="M2419" s="56" t="str">
        <f>IF(ISTEXT(overallRate),"Effectuez l’étape 1",IF(OR(COUNT($C2419,I2419)&lt;&gt;2,overallRate=0),0,IF(E2419="Yes",ROUND(MAX(IF($B2419="Non - avec lien de dépendance",0,MIN((0.75*I2419),847)),MIN(I2419,(0.75*$C2419),847)),2),S2419)))</f>
        <v>Effectuez l’étape 1</v>
      </c>
      <c r="N2419" s="56" t="str">
        <f>IF(ISTEXT(overallRate),"Effectuez l’étape 1",IF(OR(COUNT($C2419,J2419)&lt;&gt;2,overallRate=0),0,IF(F2419="Yes",ROUND(MAX(IF($B2419="Non - avec lien de dépendance",0,MIN((0.75*J2419),847)),MIN(J2419,(0.75*$C2419),847)),2),T2419)))</f>
        <v>Effectuez l’étape 1</v>
      </c>
      <c r="O2419" s="56" t="str">
        <f>IF(ISTEXT(overallRate),"Effectuez l’étape 1",IF(OR(COUNT($C2419,K2419)&lt;&gt;2,overallRate=0),0,IF(G2419="Yes",ROUND(MAX(IF($B2419="Non - avec lien de dépendance",0,MIN((0.75*K2419),847)),MIN(K2419,(0.75*$C2419),847)),2),U2419)))</f>
        <v>Effectuez l’étape 1</v>
      </c>
      <c r="P2419" s="3">
        <f t="shared" si="37"/>
        <v>0</v>
      </c>
      <c r="R2419" s="110" t="e">
        <f>IF(revenueReduction&gt;0.3,MAX(IF($B2419="Non - avec lien de dépendance",MIN(1129,H2419,$C2419)*overallRate,MIN(1129,H2419)*overallRate),ROUND(MAX(IF($B2419="Non - avec lien de dépendance",0,MIN((0.75*H2419),847)),MIN(H2419,(0.75*$C2419),847)),2)),IF($B2419="Non - avec lien de dépendance",MIN(1129,H2419,$C2419)*overallRate,MIN(1129,H2419)*overallRate))</f>
        <v>#VALUE!</v>
      </c>
      <c r="S2419" s="110" t="e">
        <f>IF(revenueReduction&gt;0.3,MAX(IF($B2419="Non - avec lien de dépendance",MIN(1129,I2419,$C2419)*overallRate,MIN(1129,I2419)*overallRate),ROUND(MAX(IF($B2419="Non - avec lien de dépendance",0,MIN((0.75*I2419),847)),MIN(I2419,(0.75*$C2419),847)),2)),IF($B2419="Non - avec lien de dépendance",MIN(1129,I2419,$C2419)*overallRate,MIN(1129,I2419)*overallRate))</f>
        <v>#VALUE!</v>
      </c>
      <c r="T2419" s="110" t="e">
        <f>IF(revenueReduction&gt;0.3,MAX(IF($B2419="Non - avec lien de dépendance",MIN(1129,J2419,$C2419)*overallRate,MIN(1129,J2419)*overallRate),ROUND(MAX(IF($B2419="Non - avec lien de dépendance",0,MIN((0.75*J2419),847)),MIN(J2419,(0.75*$C2419),847)),2)),IF($B2419="Non - avec lien de dépendance",MIN(1129,J2419,$C2419)*overallRate,MIN(1129,J2419)*overallRate))</f>
        <v>#VALUE!</v>
      </c>
      <c r="U2419" s="110" t="e">
        <f>IF(revenueReduction&gt;0.3,MAX(IF($B2419="Non - avec lien de dépendance",MIN(1129,K2419,$C2419)*overallRate,MIN(1129,K2419)*overallRate),ROUND(MAX(IF($B2419="Non - avec lien de dépendance",0,MIN((0.75*K2419),847)),MIN(K2419,(0.75*$C2419),847)),2)),IF($B2419="Non - avec lien de dépendance",MIN(1129,K2419,$C2419)*overallRate,MIN(1129,K2419)*overallRate))</f>
        <v>#VALUE!</v>
      </c>
    </row>
    <row r="2420" spans="12:21" x14ac:dyDescent="0.5">
      <c r="L2420" s="56" t="str">
        <f>IF(ISTEXT(overallRate),"Effectuez l’étape 1",IF(OR(COUNT($C2420,H2420)&lt;&gt;2,overallRate=0),0,IF(D2420="Oui",ROUND(MAX(IF($B2420="Non - avec lien de dépendance",0,MIN((0.75*H2420),847)),MIN(H2420,(0.75*$C2420),847)),2),R2420)))</f>
        <v>Effectuez l’étape 1</v>
      </c>
      <c r="M2420" s="56" t="str">
        <f>IF(ISTEXT(overallRate),"Effectuez l’étape 1",IF(OR(COUNT($C2420,I2420)&lt;&gt;2,overallRate=0),0,IF(E2420="Yes",ROUND(MAX(IF($B2420="Non - avec lien de dépendance",0,MIN((0.75*I2420),847)),MIN(I2420,(0.75*$C2420),847)),2),S2420)))</f>
        <v>Effectuez l’étape 1</v>
      </c>
      <c r="N2420" s="56" t="str">
        <f>IF(ISTEXT(overallRate),"Effectuez l’étape 1",IF(OR(COUNT($C2420,J2420)&lt;&gt;2,overallRate=0),0,IF(F2420="Yes",ROUND(MAX(IF($B2420="Non - avec lien de dépendance",0,MIN((0.75*J2420),847)),MIN(J2420,(0.75*$C2420),847)),2),T2420)))</f>
        <v>Effectuez l’étape 1</v>
      </c>
      <c r="O2420" s="56" t="str">
        <f>IF(ISTEXT(overallRate),"Effectuez l’étape 1",IF(OR(COUNT($C2420,K2420)&lt;&gt;2,overallRate=0),0,IF(G2420="Yes",ROUND(MAX(IF($B2420="Non - avec lien de dépendance",0,MIN((0.75*K2420),847)),MIN(K2420,(0.75*$C2420),847)),2),U2420)))</f>
        <v>Effectuez l’étape 1</v>
      </c>
      <c r="P2420" s="3">
        <f t="shared" si="37"/>
        <v>0</v>
      </c>
      <c r="R2420" s="110" t="e">
        <f>IF(revenueReduction&gt;0.3,MAX(IF($B2420="Non - avec lien de dépendance",MIN(1129,H2420,$C2420)*overallRate,MIN(1129,H2420)*overallRate),ROUND(MAX(IF($B2420="Non - avec lien de dépendance",0,MIN((0.75*H2420),847)),MIN(H2420,(0.75*$C2420),847)),2)),IF($B2420="Non - avec lien de dépendance",MIN(1129,H2420,$C2420)*overallRate,MIN(1129,H2420)*overallRate))</f>
        <v>#VALUE!</v>
      </c>
      <c r="S2420" s="110" t="e">
        <f>IF(revenueReduction&gt;0.3,MAX(IF($B2420="Non - avec lien de dépendance",MIN(1129,I2420,$C2420)*overallRate,MIN(1129,I2420)*overallRate),ROUND(MAX(IF($B2420="Non - avec lien de dépendance",0,MIN((0.75*I2420),847)),MIN(I2420,(0.75*$C2420),847)),2)),IF($B2420="Non - avec lien de dépendance",MIN(1129,I2420,$C2420)*overallRate,MIN(1129,I2420)*overallRate))</f>
        <v>#VALUE!</v>
      </c>
      <c r="T2420" s="110" t="e">
        <f>IF(revenueReduction&gt;0.3,MAX(IF($B2420="Non - avec lien de dépendance",MIN(1129,J2420,$C2420)*overallRate,MIN(1129,J2420)*overallRate),ROUND(MAX(IF($B2420="Non - avec lien de dépendance",0,MIN((0.75*J2420),847)),MIN(J2420,(0.75*$C2420),847)),2)),IF($B2420="Non - avec lien de dépendance",MIN(1129,J2420,$C2420)*overallRate,MIN(1129,J2420)*overallRate))</f>
        <v>#VALUE!</v>
      </c>
      <c r="U2420" s="110" t="e">
        <f>IF(revenueReduction&gt;0.3,MAX(IF($B2420="Non - avec lien de dépendance",MIN(1129,K2420,$C2420)*overallRate,MIN(1129,K2420)*overallRate),ROUND(MAX(IF($B2420="Non - avec lien de dépendance",0,MIN((0.75*K2420),847)),MIN(K2420,(0.75*$C2420),847)),2)),IF($B2420="Non - avec lien de dépendance",MIN(1129,K2420,$C2420)*overallRate,MIN(1129,K2420)*overallRate))</f>
        <v>#VALUE!</v>
      </c>
    </row>
    <row r="2421" spans="12:21" x14ac:dyDescent="0.5">
      <c r="L2421" s="56" t="str">
        <f>IF(ISTEXT(overallRate),"Effectuez l’étape 1",IF(OR(COUNT($C2421,H2421)&lt;&gt;2,overallRate=0),0,IF(D2421="Oui",ROUND(MAX(IF($B2421="Non - avec lien de dépendance",0,MIN((0.75*H2421),847)),MIN(H2421,(0.75*$C2421),847)),2),R2421)))</f>
        <v>Effectuez l’étape 1</v>
      </c>
      <c r="M2421" s="56" t="str">
        <f>IF(ISTEXT(overallRate),"Effectuez l’étape 1",IF(OR(COUNT($C2421,I2421)&lt;&gt;2,overallRate=0),0,IF(E2421="Yes",ROUND(MAX(IF($B2421="Non - avec lien de dépendance",0,MIN((0.75*I2421),847)),MIN(I2421,(0.75*$C2421),847)),2),S2421)))</f>
        <v>Effectuez l’étape 1</v>
      </c>
      <c r="N2421" s="56" t="str">
        <f>IF(ISTEXT(overallRate),"Effectuez l’étape 1",IF(OR(COUNT($C2421,J2421)&lt;&gt;2,overallRate=0),0,IF(F2421="Yes",ROUND(MAX(IF($B2421="Non - avec lien de dépendance",0,MIN((0.75*J2421),847)),MIN(J2421,(0.75*$C2421),847)),2),T2421)))</f>
        <v>Effectuez l’étape 1</v>
      </c>
      <c r="O2421" s="56" t="str">
        <f>IF(ISTEXT(overallRate),"Effectuez l’étape 1",IF(OR(COUNT($C2421,K2421)&lt;&gt;2,overallRate=0),0,IF(G2421="Yes",ROUND(MAX(IF($B2421="Non - avec lien de dépendance",0,MIN((0.75*K2421),847)),MIN(K2421,(0.75*$C2421),847)),2),U2421)))</f>
        <v>Effectuez l’étape 1</v>
      </c>
      <c r="P2421" s="3">
        <f t="shared" si="37"/>
        <v>0</v>
      </c>
      <c r="R2421" s="110" t="e">
        <f>IF(revenueReduction&gt;0.3,MAX(IF($B2421="Non - avec lien de dépendance",MIN(1129,H2421,$C2421)*overallRate,MIN(1129,H2421)*overallRate),ROUND(MAX(IF($B2421="Non - avec lien de dépendance",0,MIN((0.75*H2421),847)),MIN(H2421,(0.75*$C2421),847)),2)),IF($B2421="Non - avec lien de dépendance",MIN(1129,H2421,$C2421)*overallRate,MIN(1129,H2421)*overallRate))</f>
        <v>#VALUE!</v>
      </c>
      <c r="S2421" s="110" t="e">
        <f>IF(revenueReduction&gt;0.3,MAX(IF($B2421="Non - avec lien de dépendance",MIN(1129,I2421,$C2421)*overallRate,MIN(1129,I2421)*overallRate),ROUND(MAX(IF($B2421="Non - avec lien de dépendance",0,MIN((0.75*I2421),847)),MIN(I2421,(0.75*$C2421),847)),2)),IF($B2421="Non - avec lien de dépendance",MIN(1129,I2421,$C2421)*overallRate,MIN(1129,I2421)*overallRate))</f>
        <v>#VALUE!</v>
      </c>
      <c r="T2421" s="110" t="e">
        <f>IF(revenueReduction&gt;0.3,MAX(IF($B2421="Non - avec lien de dépendance",MIN(1129,J2421,$C2421)*overallRate,MIN(1129,J2421)*overallRate),ROUND(MAX(IF($B2421="Non - avec lien de dépendance",0,MIN((0.75*J2421),847)),MIN(J2421,(0.75*$C2421),847)),2)),IF($B2421="Non - avec lien de dépendance",MIN(1129,J2421,$C2421)*overallRate,MIN(1129,J2421)*overallRate))</f>
        <v>#VALUE!</v>
      </c>
      <c r="U2421" s="110" t="e">
        <f>IF(revenueReduction&gt;0.3,MAX(IF($B2421="Non - avec lien de dépendance",MIN(1129,K2421,$C2421)*overallRate,MIN(1129,K2421)*overallRate),ROUND(MAX(IF($B2421="Non - avec lien de dépendance",0,MIN((0.75*K2421),847)),MIN(K2421,(0.75*$C2421),847)),2)),IF($B2421="Non - avec lien de dépendance",MIN(1129,K2421,$C2421)*overallRate,MIN(1129,K2421)*overallRate))</f>
        <v>#VALUE!</v>
      </c>
    </row>
    <row r="2422" spans="12:21" x14ac:dyDescent="0.5">
      <c r="L2422" s="56" t="str">
        <f>IF(ISTEXT(overallRate),"Effectuez l’étape 1",IF(OR(COUNT($C2422,H2422)&lt;&gt;2,overallRate=0),0,IF(D2422="Oui",ROUND(MAX(IF($B2422="Non - avec lien de dépendance",0,MIN((0.75*H2422),847)),MIN(H2422,(0.75*$C2422),847)),2),R2422)))</f>
        <v>Effectuez l’étape 1</v>
      </c>
      <c r="M2422" s="56" t="str">
        <f>IF(ISTEXT(overallRate),"Effectuez l’étape 1",IF(OR(COUNT($C2422,I2422)&lt;&gt;2,overallRate=0),0,IF(E2422="Yes",ROUND(MAX(IF($B2422="Non - avec lien de dépendance",0,MIN((0.75*I2422),847)),MIN(I2422,(0.75*$C2422),847)),2),S2422)))</f>
        <v>Effectuez l’étape 1</v>
      </c>
      <c r="N2422" s="56" t="str">
        <f>IF(ISTEXT(overallRate),"Effectuez l’étape 1",IF(OR(COUNT($C2422,J2422)&lt;&gt;2,overallRate=0),0,IF(F2422="Yes",ROUND(MAX(IF($B2422="Non - avec lien de dépendance",0,MIN((0.75*J2422),847)),MIN(J2422,(0.75*$C2422),847)),2),T2422)))</f>
        <v>Effectuez l’étape 1</v>
      </c>
      <c r="O2422" s="56" t="str">
        <f>IF(ISTEXT(overallRate),"Effectuez l’étape 1",IF(OR(COUNT($C2422,K2422)&lt;&gt;2,overallRate=0),0,IF(G2422="Yes",ROUND(MAX(IF($B2422="Non - avec lien de dépendance",0,MIN((0.75*K2422),847)),MIN(K2422,(0.75*$C2422),847)),2),U2422)))</f>
        <v>Effectuez l’étape 1</v>
      </c>
      <c r="P2422" s="3">
        <f t="shared" si="37"/>
        <v>0</v>
      </c>
      <c r="R2422" s="110" t="e">
        <f>IF(revenueReduction&gt;0.3,MAX(IF($B2422="Non - avec lien de dépendance",MIN(1129,H2422,$C2422)*overallRate,MIN(1129,H2422)*overallRate),ROUND(MAX(IF($B2422="Non - avec lien de dépendance",0,MIN((0.75*H2422),847)),MIN(H2422,(0.75*$C2422),847)),2)),IF($B2422="Non - avec lien de dépendance",MIN(1129,H2422,$C2422)*overallRate,MIN(1129,H2422)*overallRate))</f>
        <v>#VALUE!</v>
      </c>
      <c r="S2422" s="110" t="e">
        <f>IF(revenueReduction&gt;0.3,MAX(IF($B2422="Non - avec lien de dépendance",MIN(1129,I2422,$C2422)*overallRate,MIN(1129,I2422)*overallRate),ROUND(MAX(IF($B2422="Non - avec lien de dépendance",0,MIN((0.75*I2422),847)),MIN(I2422,(0.75*$C2422),847)),2)),IF($B2422="Non - avec lien de dépendance",MIN(1129,I2422,$C2422)*overallRate,MIN(1129,I2422)*overallRate))</f>
        <v>#VALUE!</v>
      </c>
      <c r="T2422" s="110" t="e">
        <f>IF(revenueReduction&gt;0.3,MAX(IF($B2422="Non - avec lien de dépendance",MIN(1129,J2422,$C2422)*overallRate,MIN(1129,J2422)*overallRate),ROUND(MAX(IF($B2422="Non - avec lien de dépendance",0,MIN((0.75*J2422),847)),MIN(J2422,(0.75*$C2422),847)),2)),IF($B2422="Non - avec lien de dépendance",MIN(1129,J2422,$C2422)*overallRate,MIN(1129,J2422)*overallRate))</f>
        <v>#VALUE!</v>
      </c>
      <c r="U2422" s="110" t="e">
        <f>IF(revenueReduction&gt;0.3,MAX(IF($B2422="Non - avec lien de dépendance",MIN(1129,K2422,$C2422)*overallRate,MIN(1129,K2422)*overallRate),ROUND(MAX(IF($B2422="Non - avec lien de dépendance",0,MIN((0.75*K2422),847)),MIN(K2422,(0.75*$C2422),847)),2)),IF($B2422="Non - avec lien de dépendance",MIN(1129,K2422,$C2422)*overallRate,MIN(1129,K2422)*overallRate))</f>
        <v>#VALUE!</v>
      </c>
    </row>
    <row r="2423" spans="12:21" x14ac:dyDescent="0.5">
      <c r="L2423" s="56" t="str">
        <f>IF(ISTEXT(overallRate),"Effectuez l’étape 1",IF(OR(COUNT($C2423,H2423)&lt;&gt;2,overallRate=0),0,IF(D2423="Oui",ROUND(MAX(IF($B2423="Non - avec lien de dépendance",0,MIN((0.75*H2423),847)),MIN(H2423,(0.75*$C2423),847)),2),R2423)))</f>
        <v>Effectuez l’étape 1</v>
      </c>
      <c r="M2423" s="56" t="str">
        <f>IF(ISTEXT(overallRate),"Effectuez l’étape 1",IF(OR(COUNT($C2423,I2423)&lt;&gt;2,overallRate=0),0,IF(E2423="Yes",ROUND(MAX(IF($B2423="Non - avec lien de dépendance",0,MIN((0.75*I2423),847)),MIN(I2423,(0.75*$C2423),847)),2),S2423)))</f>
        <v>Effectuez l’étape 1</v>
      </c>
      <c r="N2423" s="56" t="str">
        <f>IF(ISTEXT(overallRate),"Effectuez l’étape 1",IF(OR(COUNT($C2423,J2423)&lt;&gt;2,overallRate=0),0,IF(F2423="Yes",ROUND(MAX(IF($B2423="Non - avec lien de dépendance",0,MIN((0.75*J2423),847)),MIN(J2423,(0.75*$C2423),847)),2),T2423)))</f>
        <v>Effectuez l’étape 1</v>
      </c>
      <c r="O2423" s="56" t="str">
        <f>IF(ISTEXT(overallRate),"Effectuez l’étape 1",IF(OR(COUNT($C2423,K2423)&lt;&gt;2,overallRate=0),0,IF(G2423="Yes",ROUND(MAX(IF($B2423="Non - avec lien de dépendance",0,MIN((0.75*K2423),847)),MIN(K2423,(0.75*$C2423),847)),2),U2423)))</f>
        <v>Effectuez l’étape 1</v>
      </c>
      <c r="P2423" s="3">
        <f t="shared" si="37"/>
        <v>0</v>
      </c>
      <c r="R2423" s="110" t="e">
        <f>IF(revenueReduction&gt;0.3,MAX(IF($B2423="Non - avec lien de dépendance",MIN(1129,H2423,$C2423)*overallRate,MIN(1129,H2423)*overallRate),ROUND(MAX(IF($B2423="Non - avec lien de dépendance",0,MIN((0.75*H2423),847)),MIN(H2423,(0.75*$C2423),847)),2)),IF($B2423="Non - avec lien de dépendance",MIN(1129,H2423,$C2423)*overallRate,MIN(1129,H2423)*overallRate))</f>
        <v>#VALUE!</v>
      </c>
      <c r="S2423" s="110" t="e">
        <f>IF(revenueReduction&gt;0.3,MAX(IF($B2423="Non - avec lien de dépendance",MIN(1129,I2423,$C2423)*overallRate,MIN(1129,I2423)*overallRate),ROUND(MAX(IF($B2423="Non - avec lien de dépendance",0,MIN((0.75*I2423),847)),MIN(I2423,(0.75*$C2423),847)),2)),IF($B2423="Non - avec lien de dépendance",MIN(1129,I2423,$C2423)*overallRate,MIN(1129,I2423)*overallRate))</f>
        <v>#VALUE!</v>
      </c>
      <c r="T2423" s="110" t="e">
        <f>IF(revenueReduction&gt;0.3,MAX(IF($B2423="Non - avec lien de dépendance",MIN(1129,J2423,$C2423)*overallRate,MIN(1129,J2423)*overallRate),ROUND(MAX(IF($B2423="Non - avec lien de dépendance",0,MIN((0.75*J2423),847)),MIN(J2423,(0.75*$C2423),847)),2)),IF($B2423="Non - avec lien de dépendance",MIN(1129,J2423,$C2423)*overallRate,MIN(1129,J2423)*overallRate))</f>
        <v>#VALUE!</v>
      </c>
      <c r="U2423" s="110" t="e">
        <f>IF(revenueReduction&gt;0.3,MAX(IF($B2423="Non - avec lien de dépendance",MIN(1129,K2423,$C2423)*overallRate,MIN(1129,K2423)*overallRate),ROUND(MAX(IF($B2423="Non - avec lien de dépendance",0,MIN((0.75*K2423),847)),MIN(K2423,(0.75*$C2423),847)),2)),IF($B2423="Non - avec lien de dépendance",MIN(1129,K2423,$C2423)*overallRate,MIN(1129,K2423)*overallRate))</f>
        <v>#VALUE!</v>
      </c>
    </row>
    <row r="2424" spans="12:21" x14ac:dyDescent="0.5">
      <c r="L2424" s="56" t="str">
        <f>IF(ISTEXT(overallRate),"Effectuez l’étape 1",IF(OR(COUNT($C2424,H2424)&lt;&gt;2,overallRate=0),0,IF(D2424="Oui",ROUND(MAX(IF($B2424="Non - avec lien de dépendance",0,MIN((0.75*H2424),847)),MIN(H2424,(0.75*$C2424),847)),2),R2424)))</f>
        <v>Effectuez l’étape 1</v>
      </c>
      <c r="M2424" s="56" t="str">
        <f>IF(ISTEXT(overallRate),"Effectuez l’étape 1",IF(OR(COUNT($C2424,I2424)&lt;&gt;2,overallRate=0),0,IF(E2424="Yes",ROUND(MAX(IF($B2424="Non - avec lien de dépendance",0,MIN((0.75*I2424),847)),MIN(I2424,(0.75*$C2424),847)),2),S2424)))</f>
        <v>Effectuez l’étape 1</v>
      </c>
      <c r="N2424" s="56" t="str">
        <f>IF(ISTEXT(overallRate),"Effectuez l’étape 1",IF(OR(COUNT($C2424,J2424)&lt;&gt;2,overallRate=0),0,IF(F2424="Yes",ROUND(MAX(IF($B2424="Non - avec lien de dépendance",0,MIN((0.75*J2424),847)),MIN(J2424,(0.75*$C2424),847)),2),T2424)))</f>
        <v>Effectuez l’étape 1</v>
      </c>
      <c r="O2424" s="56" t="str">
        <f>IF(ISTEXT(overallRate),"Effectuez l’étape 1",IF(OR(COUNT($C2424,K2424)&lt;&gt;2,overallRate=0),0,IF(G2424="Yes",ROUND(MAX(IF($B2424="Non - avec lien de dépendance",0,MIN((0.75*K2424),847)),MIN(K2424,(0.75*$C2424),847)),2),U2424)))</f>
        <v>Effectuez l’étape 1</v>
      </c>
      <c r="P2424" s="3">
        <f t="shared" si="37"/>
        <v>0</v>
      </c>
      <c r="R2424" s="110" t="e">
        <f>IF(revenueReduction&gt;0.3,MAX(IF($B2424="Non - avec lien de dépendance",MIN(1129,H2424,$C2424)*overallRate,MIN(1129,H2424)*overallRate),ROUND(MAX(IF($B2424="Non - avec lien de dépendance",0,MIN((0.75*H2424),847)),MIN(H2424,(0.75*$C2424),847)),2)),IF($B2424="Non - avec lien de dépendance",MIN(1129,H2424,$C2424)*overallRate,MIN(1129,H2424)*overallRate))</f>
        <v>#VALUE!</v>
      </c>
      <c r="S2424" s="110" t="e">
        <f>IF(revenueReduction&gt;0.3,MAX(IF($B2424="Non - avec lien de dépendance",MIN(1129,I2424,$C2424)*overallRate,MIN(1129,I2424)*overallRate),ROUND(MAX(IF($B2424="Non - avec lien de dépendance",0,MIN((0.75*I2424),847)),MIN(I2424,(0.75*$C2424),847)),2)),IF($B2424="Non - avec lien de dépendance",MIN(1129,I2424,$C2424)*overallRate,MIN(1129,I2424)*overallRate))</f>
        <v>#VALUE!</v>
      </c>
      <c r="T2424" s="110" t="e">
        <f>IF(revenueReduction&gt;0.3,MAX(IF($B2424="Non - avec lien de dépendance",MIN(1129,J2424,$C2424)*overallRate,MIN(1129,J2424)*overallRate),ROUND(MAX(IF($B2424="Non - avec lien de dépendance",0,MIN((0.75*J2424),847)),MIN(J2424,(0.75*$C2424),847)),2)),IF($B2424="Non - avec lien de dépendance",MIN(1129,J2424,$C2424)*overallRate,MIN(1129,J2424)*overallRate))</f>
        <v>#VALUE!</v>
      </c>
      <c r="U2424" s="110" t="e">
        <f>IF(revenueReduction&gt;0.3,MAX(IF($B2424="Non - avec lien de dépendance",MIN(1129,K2424,$C2424)*overallRate,MIN(1129,K2424)*overallRate),ROUND(MAX(IF($B2424="Non - avec lien de dépendance",0,MIN((0.75*K2424),847)),MIN(K2424,(0.75*$C2424),847)),2)),IF($B2424="Non - avec lien de dépendance",MIN(1129,K2424,$C2424)*overallRate,MIN(1129,K2424)*overallRate))</f>
        <v>#VALUE!</v>
      </c>
    </row>
    <row r="2425" spans="12:21" x14ac:dyDescent="0.5">
      <c r="L2425" s="56" t="str">
        <f>IF(ISTEXT(overallRate),"Effectuez l’étape 1",IF(OR(COUNT($C2425,H2425)&lt;&gt;2,overallRate=0),0,IF(D2425="Oui",ROUND(MAX(IF($B2425="Non - avec lien de dépendance",0,MIN((0.75*H2425),847)),MIN(H2425,(0.75*$C2425),847)),2),R2425)))</f>
        <v>Effectuez l’étape 1</v>
      </c>
      <c r="M2425" s="56" t="str">
        <f>IF(ISTEXT(overallRate),"Effectuez l’étape 1",IF(OR(COUNT($C2425,I2425)&lt;&gt;2,overallRate=0),0,IF(E2425="Yes",ROUND(MAX(IF($B2425="Non - avec lien de dépendance",0,MIN((0.75*I2425),847)),MIN(I2425,(0.75*$C2425),847)),2),S2425)))</f>
        <v>Effectuez l’étape 1</v>
      </c>
      <c r="N2425" s="56" t="str">
        <f>IF(ISTEXT(overallRate),"Effectuez l’étape 1",IF(OR(COUNT($C2425,J2425)&lt;&gt;2,overallRate=0),0,IF(F2425="Yes",ROUND(MAX(IF($B2425="Non - avec lien de dépendance",0,MIN((0.75*J2425),847)),MIN(J2425,(0.75*$C2425),847)),2),T2425)))</f>
        <v>Effectuez l’étape 1</v>
      </c>
      <c r="O2425" s="56" t="str">
        <f>IF(ISTEXT(overallRate),"Effectuez l’étape 1",IF(OR(COUNT($C2425,K2425)&lt;&gt;2,overallRate=0),0,IF(G2425="Yes",ROUND(MAX(IF($B2425="Non - avec lien de dépendance",0,MIN((0.75*K2425),847)),MIN(K2425,(0.75*$C2425),847)),2),U2425)))</f>
        <v>Effectuez l’étape 1</v>
      </c>
      <c r="P2425" s="3">
        <f t="shared" si="37"/>
        <v>0</v>
      </c>
      <c r="R2425" s="110" t="e">
        <f>IF(revenueReduction&gt;0.3,MAX(IF($B2425="Non - avec lien de dépendance",MIN(1129,H2425,$C2425)*overallRate,MIN(1129,H2425)*overallRate),ROUND(MAX(IF($B2425="Non - avec lien de dépendance",0,MIN((0.75*H2425),847)),MIN(H2425,(0.75*$C2425),847)),2)),IF($B2425="Non - avec lien de dépendance",MIN(1129,H2425,$C2425)*overallRate,MIN(1129,H2425)*overallRate))</f>
        <v>#VALUE!</v>
      </c>
      <c r="S2425" s="110" t="e">
        <f>IF(revenueReduction&gt;0.3,MAX(IF($B2425="Non - avec lien de dépendance",MIN(1129,I2425,$C2425)*overallRate,MIN(1129,I2425)*overallRate),ROUND(MAX(IF($B2425="Non - avec lien de dépendance",0,MIN((0.75*I2425),847)),MIN(I2425,(0.75*$C2425),847)),2)),IF($B2425="Non - avec lien de dépendance",MIN(1129,I2425,$C2425)*overallRate,MIN(1129,I2425)*overallRate))</f>
        <v>#VALUE!</v>
      </c>
      <c r="T2425" s="110" t="e">
        <f>IF(revenueReduction&gt;0.3,MAX(IF($B2425="Non - avec lien de dépendance",MIN(1129,J2425,$C2425)*overallRate,MIN(1129,J2425)*overallRate),ROUND(MAX(IF($B2425="Non - avec lien de dépendance",0,MIN((0.75*J2425),847)),MIN(J2425,(0.75*$C2425),847)),2)),IF($B2425="Non - avec lien de dépendance",MIN(1129,J2425,$C2425)*overallRate,MIN(1129,J2425)*overallRate))</f>
        <v>#VALUE!</v>
      </c>
      <c r="U2425" s="110" t="e">
        <f>IF(revenueReduction&gt;0.3,MAX(IF($B2425="Non - avec lien de dépendance",MIN(1129,K2425,$C2425)*overallRate,MIN(1129,K2425)*overallRate),ROUND(MAX(IF($B2425="Non - avec lien de dépendance",0,MIN((0.75*K2425),847)),MIN(K2425,(0.75*$C2425),847)),2)),IF($B2425="Non - avec lien de dépendance",MIN(1129,K2425,$C2425)*overallRate,MIN(1129,K2425)*overallRate))</f>
        <v>#VALUE!</v>
      </c>
    </row>
    <row r="2426" spans="12:21" x14ac:dyDescent="0.5">
      <c r="L2426" s="56" t="str">
        <f>IF(ISTEXT(overallRate),"Effectuez l’étape 1",IF(OR(COUNT($C2426,H2426)&lt;&gt;2,overallRate=0),0,IF(D2426="Oui",ROUND(MAX(IF($B2426="Non - avec lien de dépendance",0,MIN((0.75*H2426),847)),MIN(H2426,(0.75*$C2426),847)),2),R2426)))</f>
        <v>Effectuez l’étape 1</v>
      </c>
      <c r="M2426" s="56" t="str">
        <f>IF(ISTEXT(overallRate),"Effectuez l’étape 1",IF(OR(COUNT($C2426,I2426)&lt;&gt;2,overallRate=0),0,IF(E2426="Yes",ROUND(MAX(IF($B2426="Non - avec lien de dépendance",0,MIN((0.75*I2426),847)),MIN(I2426,(0.75*$C2426),847)),2),S2426)))</f>
        <v>Effectuez l’étape 1</v>
      </c>
      <c r="N2426" s="56" t="str">
        <f>IF(ISTEXT(overallRate),"Effectuez l’étape 1",IF(OR(COUNT($C2426,J2426)&lt;&gt;2,overallRate=0),0,IF(F2426="Yes",ROUND(MAX(IF($B2426="Non - avec lien de dépendance",0,MIN((0.75*J2426),847)),MIN(J2426,(0.75*$C2426),847)),2),T2426)))</f>
        <v>Effectuez l’étape 1</v>
      </c>
      <c r="O2426" s="56" t="str">
        <f>IF(ISTEXT(overallRate),"Effectuez l’étape 1",IF(OR(COUNT($C2426,K2426)&lt;&gt;2,overallRate=0),0,IF(G2426="Yes",ROUND(MAX(IF($B2426="Non - avec lien de dépendance",0,MIN((0.75*K2426),847)),MIN(K2426,(0.75*$C2426),847)),2),U2426)))</f>
        <v>Effectuez l’étape 1</v>
      </c>
      <c r="P2426" s="3">
        <f t="shared" si="37"/>
        <v>0</v>
      </c>
      <c r="R2426" s="110" t="e">
        <f>IF(revenueReduction&gt;0.3,MAX(IF($B2426="Non - avec lien de dépendance",MIN(1129,H2426,$C2426)*overallRate,MIN(1129,H2426)*overallRate),ROUND(MAX(IF($B2426="Non - avec lien de dépendance",0,MIN((0.75*H2426),847)),MIN(H2426,(0.75*$C2426),847)),2)),IF($B2426="Non - avec lien de dépendance",MIN(1129,H2426,$C2426)*overallRate,MIN(1129,H2426)*overallRate))</f>
        <v>#VALUE!</v>
      </c>
      <c r="S2426" s="110" t="e">
        <f>IF(revenueReduction&gt;0.3,MAX(IF($B2426="Non - avec lien de dépendance",MIN(1129,I2426,$C2426)*overallRate,MIN(1129,I2426)*overallRate),ROUND(MAX(IF($B2426="Non - avec lien de dépendance",0,MIN((0.75*I2426),847)),MIN(I2426,(0.75*$C2426),847)),2)),IF($B2426="Non - avec lien de dépendance",MIN(1129,I2426,$C2426)*overallRate,MIN(1129,I2426)*overallRate))</f>
        <v>#VALUE!</v>
      </c>
      <c r="T2426" s="110" t="e">
        <f>IF(revenueReduction&gt;0.3,MAX(IF($B2426="Non - avec lien de dépendance",MIN(1129,J2426,$C2426)*overallRate,MIN(1129,J2426)*overallRate),ROUND(MAX(IF($B2426="Non - avec lien de dépendance",0,MIN((0.75*J2426),847)),MIN(J2426,(0.75*$C2426),847)),2)),IF($B2426="Non - avec lien de dépendance",MIN(1129,J2426,$C2426)*overallRate,MIN(1129,J2426)*overallRate))</f>
        <v>#VALUE!</v>
      </c>
      <c r="U2426" s="110" t="e">
        <f>IF(revenueReduction&gt;0.3,MAX(IF($B2426="Non - avec lien de dépendance",MIN(1129,K2426,$C2426)*overallRate,MIN(1129,K2426)*overallRate),ROUND(MAX(IF($B2426="Non - avec lien de dépendance",0,MIN((0.75*K2426),847)),MIN(K2426,(0.75*$C2426),847)),2)),IF($B2426="Non - avec lien de dépendance",MIN(1129,K2426,$C2426)*overallRate,MIN(1129,K2426)*overallRate))</f>
        <v>#VALUE!</v>
      </c>
    </row>
    <row r="2427" spans="12:21" x14ac:dyDescent="0.5">
      <c r="L2427" s="56" t="str">
        <f>IF(ISTEXT(overallRate),"Effectuez l’étape 1",IF(OR(COUNT($C2427,H2427)&lt;&gt;2,overallRate=0),0,IF(D2427="Oui",ROUND(MAX(IF($B2427="Non - avec lien de dépendance",0,MIN((0.75*H2427),847)),MIN(H2427,(0.75*$C2427),847)),2),R2427)))</f>
        <v>Effectuez l’étape 1</v>
      </c>
      <c r="M2427" s="56" t="str">
        <f>IF(ISTEXT(overallRate),"Effectuez l’étape 1",IF(OR(COUNT($C2427,I2427)&lt;&gt;2,overallRate=0),0,IF(E2427="Yes",ROUND(MAX(IF($B2427="Non - avec lien de dépendance",0,MIN((0.75*I2427),847)),MIN(I2427,(0.75*$C2427),847)),2),S2427)))</f>
        <v>Effectuez l’étape 1</v>
      </c>
      <c r="N2427" s="56" t="str">
        <f>IF(ISTEXT(overallRate),"Effectuez l’étape 1",IF(OR(COUNT($C2427,J2427)&lt;&gt;2,overallRate=0),0,IF(F2427="Yes",ROUND(MAX(IF($B2427="Non - avec lien de dépendance",0,MIN((0.75*J2427),847)),MIN(J2427,(0.75*$C2427),847)),2),T2427)))</f>
        <v>Effectuez l’étape 1</v>
      </c>
      <c r="O2427" s="56" t="str">
        <f>IF(ISTEXT(overallRate),"Effectuez l’étape 1",IF(OR(COUNT($C2427,K2427)&lt;&gt;2,overallRate=0),0,IF(G2427="Yes",ROUND(MAX(IF($B2427="Non - avec lien de dépendance",0,MIN((0.75*K2427),847)),MIN(K2427,(0.75*$C2427),847)),2),U2427)))</f>
        <v>Effectuez l’étape 1</v>
      </c>
      <c r="P2427" s="3">
        <f t="shared" si="37"/>
        <v>0</v>
      </c>
      <c r="R2427" s="110" t="e">
        <f>IF(revenueReduction&gt;0.3,MAX(IF($B2427="Non - avec lien de dépendance",MIN(1129,H2427,$C2427)*overallRate,MIN(1129,H2427)*overallRate),ROUND(MAX(IF($B2427="Non - avec lien de dépendance",0,MIN((0.75*H2427),847)),MIN(H2427,(0.75*$C2427),847)),2)),IF($B2427="Non - avec lien de dépendance",MIN(1129,H2427,$C2427)*overallRate,MIN(1129,H2427)*overallRate))</f>
        <v>#VALUE!</v>
      </c>
      <c r="S2427" s="110" t="e">
        <f>IF(revenueReduction&gt;0.3,MAX(IF($B2427="Non - avec lien de dépendance",MIN(1129,I2427,$C2427)*overallRate,MIN(1129,I2427)*overallRate),ROUND(MAX(IF($B2427="Non - avec lien de dépendance",0,MIN((0.75*I2427),847)),MIN(I2427,(0.75*$C2427),847)),2)),IF($B2427="Non - avec lien de dépendance",MIN(1129,I2427,$C2427)*overallRate,MIN(1129,I2427)*overallRate))</f>
        <v>#VALUE!</v>
      </c>
      <c r="T2427" s="110" t="e">
        <f>IF(revenueReduction&gt;0.3,MAX(IF($B2427="Non - avec lien de dépendance",MIN(1129,J2427,$C2427)*overallRate,MIN(1129,J2427)*overallRate),ROUND(MAX(IF($B2427="Non - avec lien de dépendance",0,MIN((0.75*J2427),847)),MIN(J2427,(0.75*$C2427),847)),2)),IF($B2427="Non - avec lien de dépendance",MIN(1129,J2427,$C2427)*overallRate,MIN(1129,J2427)*overallRate))</f>
        <v>#VALUE!</v>
      </c>
      <c r="U2427" s="110" t="e">
        <f>IF(revenueReduction&gt;0.3,MAX(IF($B2427="Non - avec lien de dépendance",MIN(1129,K2427,$C2427)*overallRate,MIN(1129,K2427)*overallRate),ROUND(MAX(IF($B2427="Non - avec lien de dépendance",0,MIN((0.75*K2427),847)),MIN(K2427,(0.75*$C2427),847)),2)),IF($B2427="Non - avec lien de dépendance",MIN(1129,K2427,$C2427)*overallRate,MIN(1129,K2427)*overallRate))</f>
        <v>#VALUE!</v>
      </c>
    </row>
    <row r="2428" spans="12:21" x14ac:dyDescent="0.5">
      <c r="L2428" s="56" t="str">
        <f>IF(ISTEXT(overallRate),"Effectuez l’étape 1",IF(OR(COUNT($C2428,H2428)&lt;&gt;2,overallRate=0),0,IF(D2428="Oui",ROUND(MAX(IF($B2428="Non - avec lien de dépendance",0,MIN((0.75*H2428),847)),MIN(H2428,(0.75*$C2428),847)),2),R2428)))</f>
        <v>Effectuez l’étape 1</v>
      </c>
      <c r="M2428" s="56" t="str">
        <f>IF(ISTEXT(overallRate),"Effectuez l’étape 1",IF(OR(COUNT($C2428,I2428)&lt;&gt;2,overallRate=0),0,IF(E2428="Yes",ROUND(MAX(IF($B2428="Non - avec lien de dépendance",0,MIN((0.75*I2428),847)),MIN(I2428,(0.75*$C2428),847)),2),S2428)))</f>
        <v>Effectuez l’étape 1</v>
      </c>
      <c r="N2428" s="56" t="str">
        <f>IF(ISTEXT(overallRate),"Effectuez l’étape 1",IF(OR(COUNT($C2428,J2428)&lt;&gt;2,overallRate=0),0,IF(F2428="Yes",ROUND(MAX(IF($B2428="Non - avec lien de dépendance",0,MIN((0.75*J2428),847)),MIN(J2428,(0.75*$C2428),847)),2),T2428)))</f>
        <v>Effectuez l’étape 1</v>
      </c>
      <c r="O2428" s="56" t="str">
        <f>IF(ISTEXT(overallRate),"Effectuez l’étape 1",IF(OR(COUNT($C2428,K2428)&lt;&gt;2,overallRate=0),0,IF(G2428="Yes",ROUND(MAX(IF($B2428="Non - avec lien de dépendance",0,MIN((0.75*K2428),847)),MIN(K2428,(0.75*$C2428),847)),2),U2428)))</f>
        <v>Effectuez l’étape 1</v>
      </c>
      <c r="P2428" s="3">
        <f t="shared" si="37"/>
        <v>0</v>
      </c>
      <c r="R2428" s="110" t="e">
        <f>IF(revenueReduction&gt;0.3,MAX(IF($B2428="Non - avec lien de dépendance",MIN(1129,H2428,$C2428)*overallRate,MIN(1129,H2428)*overallRate),ROUND(MAX(IF($B2428="Non - avec lien de dépendance",0,MIN((0.75*H2428),847)),MIN(H2428,(0.75*$C2428),847)),2)),IF($B2428="Non - avec lien de dépendance",MIN(1129,H2428,$C2428)*overallRate,MIN(1129,H2428)*overallRate))</f>
        <v>#VALUE!</v>
      </c>
      <c r="S2428" s="110" t="e">
        <f>IF(revenueReduction&gt;0.3,MAX(IF($B2428="Non - avec lien de dépendance",MIN(1129,I2428,$C2428)*overallRate,MIN(1129,I2428)*overallRate),ROUND(MAX(IF($B2428="Non - avec lien de dépendance",0,MIN((0.75*I2428),847)),MIN(I2428,(0.75*$C2428),847)),2)),IF($B2428="Non - avec lien de dépendance",MIN(1129,I2428,$C2428)*overallRate,MIN(1129,I2428)*overallRate))</f>
        <v>#VALUE!</v>
      </c>
      <c r="T2428" s="110" t="e">
        <f>IF(revenueReduction&gt;0.3,MAX(IF($B2428="Non - avec lien de dépendance",MIN(1129,J2428,$C2428)*overallRate,MIN(1129,J2428)*overallRate),ROUND(MAX(IF($B2428="Non - avec lien de dépendance",0,MIN((0.75*J2428),847)),MIN(J2428,(0.75*$C2428),847)),2)),IF($B2428="Non - avec lien de dépendance",MIN(1129,J2428,$C2428)*overallRate,MIN(1129,J2428)*overallRate))</f>
        <v>#VALUE!</v>
      </c>
      <c r="U2428" s="110" t="e">
        <f>IF(revenueReduction&gt;0.3,MAX(IF($B2428="Non - avec lien de dépendance",MIN(1129,K2428,$C2428)*overallRate,MIN(1129,K2428)*overallRate),ROUND(MAX(IF($B2428="Non - avec lien de dépendance",0,MIN((0.75*K2428),847)),MIN(K2428,(0.75*$C2428),847)),2)),IF($B2428="Non - avec lien de dépendance",MIN(1129,K2428,$C2428)*overallRate,MIN(1129,K2428)*overallRate))</f>
        <v>#VALUE!</v>
      </c>
    </row>
    <row r="2429" spans="12:21" x14ac:dyDescent="0.5">
      <c r="L2429" s="56" t="str">
        <f>IF(ISTEXT(overallRate),"Effectuez l’étape 1",IF(OR(COUNT($C2429,H2429)&lt;&gt;2,overallRate=0),0,IF(D2429="Oui",ROUND(MAX(IF($B2429="Non - avec lien de dépendance",0,MIN((0.75*H2429),847)),MIN(H2429,(0.75*$C2429),847)),2),R2429)))</f>
        <v>Effectuez l’étape 1</v>
      </c>
      <c r="M2429" s="56" t="str">
        <f>IF(ISTEXT(overallRate),"Effectuez l’étape 1",IF(OR(COUNT($C2429,I2429)&lt;&gt;2,overallRate=0),0,IF(E2429="Yes",ROUND(MAX(IF($B2429="Non - avec lien de dépendance",0,MIN((0.75*I2429),847)),MIN(I2429,(0.75*$C2429),847)),2),S2429)))</f>
        <v>Effectuez l’étape 1</v>
      </c>
      <c r="N2429" s="56" t="str">
        <f>IF(ISTEXT(overallRate),"Effectuez l’étape 1",IF(OR(COUNT($C2429,J2429)&lt;&gt;2,overallRate=0),0,IF(F2429="Yes",ROUND(MAX(IF($B2429="Non - avec lien de dépendance",0,MIN((0.75*J2429),847)),MIN(J2429,(0.75*$C2429),847)),2),T2429)))</f>
        <v>Effectuez l’étape 1</v>
      </c>
      <c r="O2429" s="56" t="str">
        <f>IF(ISTEXT(overallRate),"Effectuez l’étape 1",IF(OR(COUNT($C2429,K2429)&lt;&gt;2,overallRate=0),0,IF(G2429="Yes",ROUND(MAX(IF($B2429="Non - avec lien de dépendance",0,MIN((0.75*K2429),847)),MIN(K2429,(0.75*$C2429),847)),2),U2429)))</f>
        <v>Effectuez l’étape 1</v>
      </c>
      <c r="P2429" s="3">
        <f t="shared" si="37"/>
        <v>0</v>
      </c>
      <c r="R2429" s="110" t="e">
        <f>IF(revenueReduction&gt;0.3,MAX(IF($B2429="Non - avec lien de dépendance",MIN(1129,H2429,$C2429)*overallRate,MIN(1129,H2429)*overallRate),ROUND(MAX(IF($B2429="Non - avec lien de dépendance",0,MIN((0.75*H2429),847)),MIN(H2429,(0.75*$C2429),847)),2)),IF($B2429="Non - avec lien de dépendance",MIN(1129,H2429,$C2429)*overallRate,MIN(1129,H2429)*overallRate))</f>
        <v>#VALUE!</v>
      </c>
      <c r="S2429" s="110" t="e">
        <f>IF(revenueReduction&gt;0.3,MAX(IF($B2429="Non - avec lien de dépendance",MIN(1129,I2429,$C2429)*overallRate,MIN(1129,I2429)*overallRate),ROUND(MAX(IF($B2429="Non - avec lien de dépendance",0,MIN((0.75*I2429),847)),MIN(I2429,(0.75*$C2429),847)),2)),IF($B2429="Non - avec lien de dépendance",MIN(1129,I2429,$C2429)*overallRate,MIN(1129,I2429)*overallRate))</f>
        <v>#VALUE!</v>
      </c>
      <c r="T2429" s="110" t="e">
        <f>IF(revenueReduction&gt;0.3,MAX(IF($B2429="Non - avec lien de dépendance",MIN(1129,J2429,$C2429)*overallRate,MIN(1129,J2429)*overallRate),ROUND(MAX(IF($B2429="Non - avec lien de dépendance",0,MIN((0.75*J2429),847)),MIN(J2429,(0.75*$C2429),847)),2)),IF($B2429="Non - avec lien de dépendance",MIN(1129,J2429,$C2429)*overallRate,MIN(1129,J2429)*overallRate))</f>
        <v>#VALUE!</v>
      </c>
      <c r="U2429" s="110" t="e">
        <f>IF(revenueReduction&gt;0.3,MAX(IF($B2429="Non - avec lien de dépendance",MIN(1129,K2429,$C2429)*overallRate,MIN(1129,K2429)*overallRate),ROUND(MAX(IF($B2429="Non - avec lien de dépendance",0,MIN((0.75*K2429),847)),MIN(K2429,(0.75*$C2429),847)),2)),IF($B2429="Non - avec lien de dépendance",MIN(1129,K2429,$C2429)*overallRate,MIN(1129,K2429)*overallRate))</f>
        <v>#VALUE!</v>
      </c>
    </row>
    <row r="2430" spans="12:21" x14ac:dyDescent="0.5">
      <c r="L2430" s="56" t="str">
        <f>IF(ISTEXT(overallRate),"Effectuez l’étape 1",IF(OR(COUNT($C2430,H2430)&lt;&gt;2,overallRate=0),0,IF(D2430="Oui",ROUND(MAX(IF($B2430="Non - avec lien de dépendance",0,MIN((0.75*H2430),847)),MIN(H2430,(0.75*$C2430),847)),2),R2430)))</f>
        <v>Effectuez l’étape 1</v>
      </c>
      <c r="M2430" s="56" t="str">
        <f>IF(ISTEXT(overallRate),"Effectuez l’étape 1",IF(OR(COUNT($C2430,I2430)&lt;&gt;2,overallRate=0),0,IF(E2430="Yes",ROUND(MAX(IF($B2430="Non - avec lien de dépendance",0,MIN((0.75*I2430),847)),MIN(I2430,(0.75*$C2430),847)),2),S2430)))</f>
        <v>Effectuez l’étape 1</v>
      </c>
      <c r="N2430" s="56" t="str">
        <f>IF(ISTEXT(overallRate),"Effectuez l’étape 1",IF(OR(COUNT($C2430,J2430)&lt;&gt;2,overallRate=0),0,IF(F2430="Yes",ROUND(MAX(IF($B2430="Non - avec lien de dépendance",0,MIN((0.75*J2430),847)),MIN(J2430,(0.75*$C2430),847)),2),T2430)))</f>
        <v>Effectuez l’étape 1</v>
      </c>
      <c r="O2430" s="56" t="str">
        <f>IF(ISTEXT(overallRate),"Effectuez l’étape 1",IF(OR(COUNT($C2430,K2430)&lt;&gt;2,overallRate=0),0,IF(G2430="Yes",ROUND(MAX(IF($B2430="Non - avec lien de dépendance",0,MIN((0.75*K2430),847)),MIN(K2430,(0.75*$C2430),847)),2),U2430)))</f>
        <v>Effectuez l’étape 1</v>
      </c>
      <c r="P2430" s="3">
        <f t="shared" si="37"/>
        <v>0</v>
      </c>
      <c r="R2430" s="110" t="e">
        <f>IF(revenueReduction&gt;0.3,MAX(IF($B2430="Non - avec lien de dépendance",MIN(1129,H2430,$C2430)*overallRate,MIN(1129,H2430)*overallRate),ROUND(MAX(IF($B2430="Non - avec lien de dépendance",0,MIN((0.75*H2430),847)),MIN(H2430,(0.75*$C2430),847)),2)),IF($B2430="Non - avec lien de dépendance",MIN(1129,H2430,$C2430)*overallRate,MIN(1129,H2430)*overallRate))</f>
        <v>#VALUE!</v>
      </c>
      <c r="S2430" s="110" t="e">
        <f>IF(revenueReduction&gt;0.3,MAX(IF($B2430="Non - avec lien de dépendance",MIN(1129,I2430,$C2430)*overallRate,MIN(1129,I2430)*overallRate),ROUND(MAX(IF($B2430="Non - avec lien de dépendance",0,MIN((0.75*I2430),847)),MIN(I2430,(0.75*$C2430),847)),2)),IF($B2430="Non - avec lien de dépendance",MIN(1129,I2430,$C2430)*overallRate,MIN(1129,I2430)*overallRate))</f>
        <v>#VALUE!</v>
      </c>
      <c r="T2430" s="110" t="e">
        <f>IF(revenueReduction&gt;0.3,MAX(IF($B2430="Non - avec lien de dépendance",MIN(1129,J2430,$C2430)*overallRate,MIN(1129,J2430)*overallRate),ROUND(MAX(IF($B2430="Non - avec lien de dépendance",0,MIN((0.75*J2430),847)),MIN(J2430,(0.75*$C2430),847)),2)),IF($B2430="Non - avec lien de dépendance",MIN(1129,J2430,$C2430)*overallRate,MIN(1129,J2430)*overallRate))</f>
        <v>#VALUE!</v>
      </c>
      <c r="U2430" s="110" t="e">
        <f>IF(revenueReduction&gt;0.3,MAX(IF($B2430="Non - avec lien de dépendance",MIN(1129,K2430,$C2430)*overallRate,MIN(1129,K2430)*overallRate),ROUND(MAX(IF($B2430="Non - avec lien de dépendance",0,MIN((0.75*K2430),847)),MIN(K2430,(0.75*$C2430),847)),2)),IF($B2430="Non - avec lien de dépendance",MIN(1129,K2430,$C2430)*overallRate,MIN(1129,K2430)*overallRate))</f>
        <v>#VALUE!</v>
      </c>
    </row>
    <row r="2431" spans="12:21" x14ac:dyDescent="0.5">
      <c r="L2431" s="56" t="str">
        <f>IF(ISTEXT(overallRate),"Effectuez l’étape 1",IF(OR(COUNT($C2431,H2431)&lt;&gt;2,overallRate=0),0,IF(D2431="Oui",ROUND(MAX(IF($B2431="Non - avec lien de dépendance",0,MIN((0.75*H2431),847)),MIN(H2431,(0.75*$C2431),847)),2),R2431)))</f>
        <v>Effectuez l’étape 1</v>
      </c>
      <c r="M2431" s="56" t="str">
        <f>IF(ISTEXT(overallRate),"Effectuez l’étape 1",IF(OR(COUNT($C2431,I2431)&lt;&gt;2,overallRate=0),0,IF(E2431="Yes",ROUND(MAX(IF($B2431="Non - avec lien de dépendance",0,MIN((0.75*I2431),847)),MIN(I2431,(0.75*$C2431),847)),2),S2431)))</f>
        <v>Effectuez l’étape 1</v>
      </c>
      <c r="N2431" s="56" t="str">
        <f>IF(ISTEXT(overallRate),"Effectuez l’étape 1",IF(OR(COUNT($C2431,J2431)&lt;&gt;2,overallRate=0),0,IF(F2431="Yes",ROUND(MAX(IF($B2431="Non - avec lien de dépendance",0,MIN((0.75*J2431),847)),MIN(J2431,(0.75*$C2431),847)),2),T2431)))</f>
        <v>Effectuez l’étape 1</v>
      </c>
      <c r="O2431" s="56" t="str">
        <f>IF(ISTEXT(overallRate),"Effectuez l’étape 1",IF(OR(COUNT($C2431,K2431)&lt;&gt;2,overallRate=0),0,IF(G2431="Yes",ROUND(MAX(IF($B2431="Non - avec lien de dépendance",0,MIN((0.75*K2431),847)),MIN(K2431,(0.75*$C2431),847)),2),U2431)))</f>
        <v>Effectuez l’étape 1</v>
      </c>
      <c r="P2431" s="3">
        <f t="shared" si="37"/>
        <v>0</v>
      </c>
      <c r="R2431" s="110" t="e">
        <f>IF(revenueReduction&gt;0.3,MAX(IF($B2431="Non - avec lien de dépendance",MIN(1129,H2431,$C2431)*overallRate,MIN(1129,H2431)*overallRate),ROUND(MAX(IF($B2431="Non - avec lien de dépendance",0,MIN((0.75*H2431),847)),MIN(H2431,(0.75*$C2431),847)),2)),IF($B2431="Non - avec lien de dépendance",MIN(1129,H2431,$C2431)*overallRate,MIN(1129,H2431)*overallRate))</f>
        <v>#VALUE!</v>
      </c>
      <c r="S2431" s="110" t="e">
        <f>IF(revenueReduction&gt;0.3,MAX(IF($B2431="Non - avec lien de dépendance",MIN(1129,I2431,$C2431)*overallRate,MIN(1129,I2431)*overallRate),ROUND(MAX(IF($B2431="Non - avec lien de dépendance",0,MIN((0.75*I2431),847)),MIN(I2431,(0.75*$C2431),847)),2)),IF($B2431="Non - avec lien de dépendance",MIN(1129,I2431,$C2431)*overallRate,MIN(1129,I2431)*overallRate))</f>
        <v>#VALUE!</v>
      </c>
      <c r="T2431" s="110" t="e">
        <f>IF(revenueReduction&gt;0.3,MAX(IF($B2431="Non - avec lien de dépendance",MIN(1129,J2431,$C2431)*overallRate,MIN(1129,J2431)*overallRate),ROUND(MAX(IF($B2431="Non - avec lien de dépendance",0,MIN((0.75*J2431),847)),MIN(J2431,(0.75*$C2431),847)),2)),IF($B2431="Non - avec lien de dépendance",MIN(1129,J2431,$C2431)*overallRate,MIN(1129,J2431)*overallRate))</f>
        <v>#VALUE!</v>
      </c>
      <c r="U2431" s="110" t="e">
        <f>IF(revenueReduction&gt;0.3,MAX(IF($B2431="Non - avec lien de dépendance",MIN(1129,K2431,$C2431)*overallRate,MIN(1129,K2431)*overallRate),ROUND(MAX(IF($B2431="Non - avec lien de dépendance",0,MIN((0.75*K2431),847)),MIN(K2431,(0.75*$C2431),847)),2)),IF($B2431="Non - avec lien de dépendance",MIN(1129,K2431,$C2431)*overallRate,MIN(1129,K2431)*overallRate))</f>
        <v>#VALUE!</v>
      </c>
    </row>
    <row r="2432" spans="12:21" x14ac:dyDescent="0.5">
      <c r="L2432" s="56" t="str">
        <f>IF(ISTEXT(overallRate),"Effectuez l’étape 1",IF(OR(COUNT($C2432,H2432)&lt;&gt;2,overallRate=0),0,IF(D2432="Oui",ROUND(MAX(IF($B2432="Non - avec lien de dépendance",0,MIN((0.75*H2432),847)),MIN(H2432,(0.75*$C2432),847)),2),R2432)))</f>
        <v>Effectuez l’étape 1</v>
      </c>
      <c r="M2432" s="56" t="str">
        <f>IF(ISTEXT(overallRate),"Effectuez l’étape 1",IF(OR(COUNT($C2432,I2432)&lt;&gt;2,overallRate=0),0,IF(E2432="Yes",ROUND(MAX(IF($B2432="Non - avec lien de dépendance",0,MIN((0.75*I2432),847)),MIN(I2432,(0.75*$C2432),847)),2),S2432)))</f>
        <v>Effectuez l’étape 1</v>
      </c>
      <c r="N2432" s="56" t="str">
        <f>IF(ISTEXT(overallRate),"Effectuez l’étape 1",IF(OR(COUNT($C2432,J2432)&lt;&gt;2,overallRate=0),0,IF(F2432="Yes",ROUND(MAX(IF($B2432="Non - avec lien de dépendance",0,MIN((0.75*J2432),847)),MIN(J2432,(0.75*$C2432),847)),2),T2432)))</f>
        <v>Effectuez l’étape 1</v>
      </c>
      <c r="O2432" s="56" t="str">
        <f>IF(ISTEXT(overallRate),"Effectuez l’étape 1",IF(OR(COUNT($C2432,K2432)&lt;&gt;2,overallRate=0),0,IF(G2432="Yes",ROUND(MAX(IF($B2432="Non - avec lien de dépendance",0,MIN((0.75*K2432),847)),MIN(K2432,(0.75*$C2432),847)),2),U2432)))</f>
        <v>Effectuez l’étape 1</v>
      </c>
      <c r="P2432" s="3">
        <f t="shared" si="37"/>
        <v>0</v>
      </c>
      <c r="R2432" s="110" t="e">
        <f>IF(revenueReduction&gt;0.3,MAX(IF($B2432="Non - avec lien de dépendance",MIN(1129,H2432,$C2432)*overallRate,MIN(1129,H2432)*overallRate),ROUND(MAX(IF($B2432="Non - avec lien de dépendance",0,MIN((0.75*H2432),847)),MIN(H2432,(0.75*$C2432),847)),2)),IF($B2432="Non - avec lien de dépendance",MIN(1129,H2432,$C2432)*overallRate,MIN(1129,H2432)*overallRate))</f>
        <v>#VALUE!</v>
      </c>
      <c r="S2432" s="110" t="e">
        <f>IF(revenueReduction&gt;0.3,MAX(IF($B2432="Non - avec lien de dépendance",MIN(1129,I2432,$C2432)*overallRate,MIN(1129,I2432)*overallRate),ROUND(MAX(IF($B2432="Non - avec lien de dépendance",0,MIN((0.75*I2432),847)),MIN(I2432,(0.75*$C2432),847)),2)),IF($B2432="Non - avec lien de dépendance",MIN(1129,I2432,$C2432)*overallRate,MIN(1129,I2432)*overallRate))</f>
        <v>#VALUE!</v>
      </c>
      <c r="T2432" s="110" t="e">
        <f>IF(revenueReduction&gt;0.3,MAX(IF($B2432="Non - avec lien de dépendance",MIN(1129,J2432,$C2432)*overallRate,MIN(1129,J2432)*overallRate),ROUND(MAX(IF($B2432="Non - avec lien de dépendance",0,MIN((0.75*J2432),847)),MIN(J2432,(0.75*$C2432),847)),2)),IF($B2432="Non - avec lien de dépendance",MIN(1129,J2432,$C2432)*overallRate,MIN(1129,J2432)*overallRate))</f>
        <v>#VALUE!</v>
      </c>
      <c r="U2432" s="110" t="e">
        <f>IF(revenueReduction&gt;0.3,MAX(IF($B2432="Non - avec lien de dépendance",MIN(1129,K2432,$C2432)*overallRate,MIN(1129,K2432)*overallRate),ROUND(MAX(IF($B2432="Non - avec lien de dépendance",0,MIN((0.75*K2432),847)),MIN(K2432,(0.75*$C2432),847)),2)),IF($B2432="Non - avec lien de dépendance",MIN(1129,K2432,$C2432)*overallRate,MIN(1129,K2432)*overallRate))</f>
        <v>#VALUE!</v>
      </c>
    </row>
    <row r="2433" spans="12:21" x14ac:dyDescent="0.5">
      <c r="L2433" s="56" t="str">
        <f>IF(ISTEXT(overallRate),"Effectuez l’étape 1",IF(OR(COUNT($C2433,H2433)&lt;&gt;2,overallRate=0),0,IF(D2433="Oui",ROUND(MAX(IF($B2433="Non - avec lien de dépendance",0,MIN((0.75*H2433),847)),MIN(H2433,(0.75*$C2433),847)),2),R2433)))</f>
        <v>Effectuez l’étape 1</v>
      </c>
      <c r="M2433" s="56" t="str">
        <f>IF(ISTEXT(overallRate),"Effectuez l’étape 1",IF(OR(COUNT($C2433,I2433)&lt;&gt;2,overallRate=0),0,IF(E2433="Yes",ROUND(MAX(IF($B2433="Non - avec lien de dépendance",0,MIN((0.75*I2433),847)),MIN(I2433,(0.75*$C2433),847)),2),S2433)))</f>
        <v>Effectuez l’étape 1</v>
      </c>
      <c r="N2433" s="56" t="str">
        <f>IF(ISTEXT(overallRate),"Effectuez l’étape 1",IF(OR(COUNT($C2433,J2433)&lt;&gt;2,overallRate=0),0,IF(F2433="Yes",ROUND(MAX(IF($B2433="Non - avec lien de dépendance",0,MIN((0.75*J2433),847)),MIN(J2433,(0.75*$C2433),847)),2),T2433)))</f>
        <v>Effectuez l’étape 1</v>
      </c>
      <c r="O2433" s="56" t="str">
        <f>IF(ISTEXT(overallRate),"Effectuez l’étape 1",IF(OR(COUNT($C2433,K2433)&lt;&gt;2,overallRate=0),0,IF(G2433="Yes",ROUND(MAX(IF($B2433="Non - avec lien de dépendance",0,MIN((0.75*K2433),847)),MIN(K2433,(0.75*$C2433),847)),2),U2433)))</f>
        <v>Effectuez l’étape 1</v>
      </c>
      <c r="P2433" s="3">
        <f t="shared" si="37"/>
        <v>0</v>
      </c>
      <c r="R2433" s="110" t="e">
        <f>IF(revenueReduction&gt;0.3,MAX(IF($B2433="Non - avec lien de dépendance",MIN(1129,H2433,$C2433)*overallRate,MIN(1129,H2433)*overallRate),ROUND(MAX(IF($B2433="Non - avec lien de dépendance",0,MIN((0.75*H2433),847)),MIN(H2433,(0.75*$C2433),847)),2)),IF($B2433="Non - avec lien de dépendance",MIN(1129,H2433,$C2433)*overallRate,MIN(1129,H2433)*overallRate))</f>
        <v>#VALUE!</v>
      </c>
      <c r="S2433" s="110" t="e">
        <f>IF(revenueReduction&gt;0.3,MAX(IF($B2433="Non - avec lien de dépendance",MIN(1129,I2433,$C2433)*overallRate,MIN(1129,I2433)*overallRate),ROUND(MAX(IF($B2433="Non - avec lien de dépendance",0,MIN((0.75*I2433),847)),MIN(I2433,(0.75*$C2433),847)),2)),IF($B2433="Non - avec lien de dépendance",MIN(1129,I2433,$C2433)*overallRate,MIN(1129,I2433)*overallRate))</f>
        <v>#VALUE!</v>
      </c>
      <c r="T2433" s="110" t="e">
        <f>IF(revenueReduction&gt;0.3,MAX(IF($B2433="Non - avec lien de dépendance",MIN(1129,J2433,$C2433)*overallRate,MIN(1129,J2433)*overallRate),ROUND(MAX(IF($B2433="Non - avec lien de dépendance",0,MIN((0.75*J2433),847)),MIN(J2433,(0.75*$C2433),847)),2)),IF($B2433="Non - avec lien de dépendance",MIN(1129,J2433,$C2433)*overallRate,MIN(1129,J2433)*overallRate))</f>
        <v>#VALUE!</v>
      </c>
      <c r="U2433" s="110" t="e">
        <f>IF(revenueReduction&gt;0.3,MAX(IF($B2433="Non - avec lien de dépendance",MIN(1129,K2433,$C2433)*overallRate,MIN(1129,K2433)*overallRate),ROUND(MAX(IF($B2433="Non - avec lien de dépendance",0,MIN((0.75*K2433),847)),MIN(K2433,(0.75*$C2433),847)),2)),IF($B2433="Non - avec lien de dépendance",MIN(1129,K2433,$C2433)*overallRate,MIN(1129,K2433)*overallRate))</f>
        <v>#VALUE!</v>
      </c>
    </row>
    <row r="2434" spans="12:21" x14ac:dyDescent="0.5">
      <c r="L2434" s="56" t="str">
        <f>IF(ISTEXT(overallRate),"Effectuez l’étape 1",IF(OR(COUNT($C2434,H2434)&lt;&gt;2,overallRate=0),0,IF(D2434="Oui",ROUND(MAX(IF($B2434="Non - avec lien de dépendance",0,MIN((0.75*H2434),847)),MIN(H2434,(0.75*$C2434),847)),2),R2434)))</f>
        <v>Effectuez l’étape 1</v>
      </c>
      <c r="M2434" s="56" t="str">
        <f>IF(ISTEXT(overallRate),"Effectuez l’étape 1",IF(OR(COUNT($C2434,I2434)&lt;&gt;2,overallRate=0),0,IF(E2434="Yes",ROUND(MAX(IF($B2434="Non - avec lien de dépendance",0,MIN((0.75*I2434),847)),MIN(I2434,(0.75*$C2434),847)),2),S2434)))</f>
        <v>Effectuez l’étape 1</v>
      </c>
      <c r="N2434" s="56" t="str">
        <f>IF(ISTEXT(overallRate),"Effectuez l’étape 1",IF(OR(COUNT($C2434,J2434)&lt;&gt;2,overallRate=0),0,IF(F2434="Yes",ROUND(MAX(IF($B2434="Non - avec lien de dépendance",0,MIN((0.75*J2434),847)),MIN(J2434,(0.75*$C2434),847)),2),T2434)))</f>
        <v>Effectuez l’étape 1</v>
      </c>
      <c r="O2434" s="56" t="str">
        <f>IF(ISTEXT(overallRate),"Effectuez l’étape 1",IF(OR(COUNT($C2434,K2434)&lt;&gt;2,overallRate=0),0,IF(G2434="Yes",ROUND(MAX(IF($B2434="Non - avec lien de dépendance",0,MIN((0.75*K2434),847)),MIN(K2434,(0.75*$C2434),847)),2),U2434)))</f>
        <v>Effectuez l’étape 1</v>
      </c>
      <c r="P2434" s="3">
        <f t="shared" si="37"/>
        <v>0</v>
      </c>
      <c r="R2434" s="110" t="e">
        <f>IF(revenueReduction&gt;0.3,MAX(IF($B2434="Non - avec lien de dépendance",MIN(1129,H2434,$C2434)*overallRate,MIN(1129,H2434)*overallRate),ROUND(MAX(IF($B2434="Non - avec lien de dépendance",0,MIN((0.75*H2434),847)),MIN(H2434,(0.75*$C2434),847)),2)),IF($B2434="Non - avec lien de dépendance",MIN(1129,H2434,$C2434)*overallRate,MIN(1129,H2434)*overallRate))</f>
        <v>#VALUE!</v>
      </c>
      <c r="S2434" s="110" t="e">
        <f>IF(revenueReduction&gt;0.3,MAX(IF($B2434="Non - avec lien de dépendance",MIN(1129,I2434,$C2434)*overallRate,MIN(1129,I2434)*overallRate),ROUND(MAX(IF($B2434="Non - avec lien de dépendance",0,MIN((0.75*I2434),847)),MIN(I2434,(0.75*$C2434),847)),2)),IF($B2434="Non - avec lien de dépendance",MIN(1129,I2434,$C2434)*overallRate,MIN(1129,I2434)*overallRate))</f>
        <v>#VALUE!</v>
      </c>
      <c r="T2434" s="110" t="e">
        <f>IF(revenueReduction&gt;0.3,MAX(IF($B2434="Non - avec lien de dépendance",MIN(1129,J2434,$C2434)*overallRate,MIN(1129,J2434)*overallRate),ROUND(MAX(IF($B2434="Non - avec lien de dépendance",0,MIN((0.75*J2434),847)),MIN(J2434,(0.75*$C2434),847)),2)),IF($B2434="Non - avec lien de dépendance",MIN(1129,J2434,$C2434)*overallRate,MIN(1129,J2434)*overallRate))</f>
        <v>#VALUE!</v>
      </c>
      <c r="U2434" s="110" t="e">
        <f>IF(revenueReduction&gt;0.3,MAX(IF($B2434="Non - avec lien de dépendance",MIN(1129,K2434,$C2434)*overallRate,MIN(1129,K2434)*overallRate),ROUND(MAX(IF($B2434="Non - avec lien de dépendance",0,MIN((0.75*K2434),847)),MIN(K2434,(0.75*$C2434),847)),2)),IF($B2434="Non - avec lien de dépendance",MIN(1129,K2434,$C2434)*overallRate,MIN(1129,K2434)*overallRate))</f>
        <v>#VALUE!</v>
      </c>
    </row>
    <row r="2435" spans="12:21" x14ac:dyDescent="0.5">
      <c r="L2435" s="56" t="str">
        <f>IF(ISTEXT(overallRate),"Effectuez l’étape 1",IF(OR(COUNT($C2435,H2435)&lt;&gt;2,overallRate=0),0,IF(D2435="Oui",ROUND(MAX(IF($B2435="Non - avec lien de dépendance",0,MIN((0.75*H2435),847)),MIN(H2435,(0.75*$C2435),847)),2),R2435)))</f>
        <v>Effectuez l’étape 1</v>
      </c>
      <c r="M2435" s="56" t="str">
        <f>IF(ISTEXT(overallRate),"Effectuez l’étape 1",IF(OR(COUNT($C2435,I2435)&lt;&gt;2,overallRate=0),0,IF(E2435="Yes",ROUND(MAX(IF($B2435="Non - avec lien de dépendance",0,MIN((0.75*I2435),847)),MIN(I2435,(0.75*$C2435),847)),2),S2435)))</f>
        <v>Effectuez l’étape 1</v>
      </c>
      <c r="N2435" s="56" t="str">
        <f>IF(ISTEXT(overallRate),"Effectuez l’étape 1",IF(OR(COUNT($C2435,J2435)&lt;&gt;2,overallRate=0),0,IF(F2435="Yes",ROUND(MAX(IF($B2435="Non - avec lien de dépendance",0,MIN((0.75*J2435),847)),MIN(J2435,(0.75*$C2435),847)),2),T2435)))</f>
        <v>Effectuez l’étape 1</v>
      </c>
      <c r="O2435" s="56" t="str">
        <f>IF(ISTEXT(overallRate),"Effectuez l’étape 1",IF(OR(COUNT($C2435,K2435)&lt;&gt;2,overallRate=0),0,IF(G2435="Yes",ROUND(MAX(IF($B2435="Non - avec lien de dépendance",0,MIN((0.75*K2435),847)),MIN(K2435,(0.75*$C2435),847)),2),U2435)))</f>
        <v>Effectuez l’étape 1</v>
      </c>
      <c r="P2435" s="3">
        <f t="shared" si="37"/>
        <v>0</v>
      </c>
      <c r="R2435" s="110" t="e">
        <f>IF(revenueReduction&gt;0.3,MAX(IF($B2435="Non - avec lien de dépendance",MIN(1129,H2435,$C2435)*overallRate,MIN(1129,H2435)*overallRate),ROUND(MAX(IF($B2435="Non - avec lien de dépendance",0,MIN((0.75*H2435),847)),MIN(H2435,(0.75*$C2435),847)),2)),IF($B2435="Non - avec lien de dépendance",MIN(1129,H2435,$C2435)*overallRate,MIN(1129,H2435)*overallRate))</f>
        <v>#VALUE!</v>
      </c>
      <c r="S2435" s="110" t="e">
        <f>IF(revenueReduction&gt;0.3,MAX(IF($B2435="Non - avec lien de dépendance",MIN(1129,I2435,$C2435)*overallRate,MIN(1129,I2435)*overallRate),ROUND(MAX(IF($B2435="Non - avec lien de dépendance",0,MIN((0.75*I2435),847)),MIN(I2435,(0.75*$C2435),847)),2)),IF($B2435="Non - avec lien de dépendance",MIN(1129,I2435,$C2435)*overallRate,MIN(1129,I2435)*overallRate))</f>
        <v>#VALUE!</v>
      </c>
      <c r="T2435" s="110" t="e">
        <f>IF(revenueReduction&gt;0.3,MAX(IF($B2435="Non - avec lien de dépendance",MIN(1129,J2435,$C2435)*overallRate,MIN(1129,J2435)*overallRate),ROUND(MAX(IF($B2435="Non - avec lien de dépendance",0,MIN((0.75*J2435),847)),MIN(J2435,(0.75*$C2435),847)),2)),IF($B2435="Non - avec lien de dépendance",MIN(1129,J2435,$C2435)*overallRate,MIN(1129,J2435)*overallRate))</f>
        <v>#VALUE!</v>
      </c>
      <c r="U2435" s="110" t="e">
        <f>IF(revenueReduction&gt;0.3,MAX(IF($B2435="Non - avec lien de dépendance",MIN(1129,K2435,$C2435)*overallRate,MIN(1129,K2435)*overallRate),ROUND(MAX(IF($B2435="Non - avec lien de dépendance",0,MIN((0.75*K2435),847)),MIN(K2435,(0.75*$C2435),847)),2)),IF($B2435="Non - avec lien de dépendance",MIN(1129,K2435,$C2435)*overallRate,MIN(1129,K2435)*overallRate))</f>
        <v>#VALUE!</v>
      </c>
    </row>
    <row r="2436" spans="12:21" x14ac:dyDescent="0.5">
      <c r="L2436" s="56" t="str">
        <f>IF(ISTEXT(overallRate),"Effectuez l’étape 1",IF(OR(COUNT($C2436,H2436)&lt;&gt;2,overallRate=0),0,IF(D2436="Oui",ROUND(MAX(IF($B2436="Non - avec lien de dépendance",0,MIN((0.75*H2436),847)),MIN(H2436,(0.75*$C2436),847)),2),R2436)))</f>
        <v>Effectuez l’étape 1</v>
      </c>
      <c r="M2436" s="56" t="str">
        <f>IF(ISTEXT(overallRate),"Effectuez l’étape 1",IF(OR(COUNT($C2436,I2436)&lt;&gt;2,overallRate=0),0,IF(E2436="Yes",ROUND(MAX(IF($B2436="Non - avec lien de dépendance",0,MIN((0.75*I2436),847)),MIN(I2436,(0.75*$C2436),847)),2),S2436)))</f>
        <v>Effectuez l’étape 1</v>
      </c>
      <c r="N2436" s="56" t="str">
        <f>IF(ISTEXT(overallRate),"Effectuez l’étape 1",IF(OR(COUNT($C2436,J2436)&lt;&gt;2,overallRate=0),0,IF(F2436="Yes",ROUND(MAX(IF($B2436="Non - avec lien de dépendance",0,MIN((0.75*J2436),847)),MIN(J2436,(0.75*$C2436),847)),2),T2436)))</f>
        <v>Effectuez l’étape 1</v>
      </c>
      <c r="O2436" s="56" t="str">
        <f>IF(ISTEXT(overallRate),"Effectuez l’étape 1",IF(OR(COUNT($C2436,K2436)&lt;&gt;2,overallRate=0),0,IF(G2436="Yes",ROUND(MAX(IF($B2436="Non - avec lien de dépendance",0,MIN((0.75*K2436),847)),MIN(K2436,(0.75*$C2436),847)),2),U2436)))</f>
        <v>Effectuez l’étape 1</v>
      </c>
      <c r="P2436" s="3">
        <f t="shared" si="37"/>
        <v>0</v>
      </c>
      <c r="R2436" s="110" t="e">
        <f>IF(revenueReduction&gt;0.3,MAX(IF($B2436="Non - avec lien de dépendance",MIN(1129,H2436,$C2436)*overallRate,MIN(1129,H2436)*overallRate),ROUND(MAX(IF($B2436="Non - avec lien de dépendance",0,MIN((0.75*H2436),847)),MIN(H2436,(0.75*$C2436),847)),2)),IF($B2436="Non - avec lien de dépendance",MIN(1129,H2436,$C2436)*overallRate,MIN(1129,H2436)*overallRate))</f>
        <v>#VALUE!</v>
      </c>
      <c r="S2436" s="110" t="e">
        <f>IF(revenueReduction&gt;0.3,MAX(IF($B2436="Non - avec lien de dépendance",MIN(1129,I2436,$C2436)*overallRate,MIN(1129,I2436)*overallRate),ROUND(MAX(IF($B2436="Non - avec lien de dépendance",0,MIN((0.75*I2436),847)),MIN(I2436,(0.75*$C2436),847)),2)),IF($B2436="Non - avec lien de dépendance",MIN(1129,I2436,$C2436)*overallRate,MIN(1129,I2436)*overallRate))</f>
        <v>#VALUE!</v>
      </c>
      <c r="T2436" s="110" t="e">
        <f>IF(revenueReduction&gt;0.3,MAX(IF($B2436="Non - avec lien de dépendance",MIN(1129,J2436,$C2436)*overallRate,MIN(1129,J2436)*overallRate),ROUND(MAX(IF($B2436="Non - avec lien de dépendance",0,MIN((0.75*J2436),847)),MIN(J2436,(0.75*$C2436),847)),2)),IF($B2436="Non - avec lien de dépendance",MIN(1129,J2436,$C2436)*overallRate,MIN(1129,J2436)*overallRate))</f>
        <v>#VALUE!</v>
      </c>
      <c r="U2436" s="110" t="e">
        <f>IF(revenueReduction&gt;0.3,MAX(IF($B2436="Non - avec lien de dépendance",MIN(1129,K2436,$C2436)*overallRate,MIN(1129,K2436)*overallRate),ROUND(MAX(IF($B2436="Non - avec lien de dépendance",0,MIN((0.75*K2436),847)),MIN(K2436,(0.75*$C2436),847)),2)),IF($B2436="Non - avec lien de dépendance",MIN(1129,K2436,$C2436)*overallRate,MIN(1129,K2436)*overallRate))</f>
        <v>#VALUE!</v>
      </c>
    </row>
    <row r="2437" spans="12:21" x14ac:dyDescent="0.5">
      <c r="L2437" s="56" t="str">
        <f>IF(ISTEXT(overallRate),"Effectuez l’étape 1",IF(OR(COUNT($C2437,H2437)&lt;&gt;2,overallRate=0),0,IF(D2437="Oui",ROUND(MAX(IF($B2437="Non - avec lien de dépendance",0,MIN((0.75*H2437),847)),MIN(H2437,(0.75*$C2437),847)),2),R2437)))</f>
        <v>Effectuez l’étape 1</v>
      </c>
      <c r="M2437" s="56" t="str">
        <f>IF(ISTEXT(overallRate),"Effectuez l’étape 1",IF(OR(COUNT($C2437,I2437)&lt;&gt;2,overallRate=0),0,IF(E2437="Yes",ROUND(MAX(IF($B2437="Non - avec lien de dépendance",0,MIN((0.75*I2437),847)),MIN(I2437,(0.75*$C2437),847)),2),S2437)))</f>
        <v>Effectuez l’étape 1</v>
      </c>
      <c r="N2437" s="56" t="str">
        <f>IF(ISTEXT(overallRate),"Effectuez l’étape 1",IF(OR(COUNT($C2437,J2437)&lt;&gt;2,overallRate=0),0,IF(F2437="Yes",ROUND(MAX(IF($B2437="Non - avec lien de dépendance",0,MIN((0.75*J2437),847)),MIN(J2437,(0.75*$C2437),847)),2),T2437)))</f>
        <v>Effectuez l’étape 1</v>
      </c>
      <c r="O2437" s="56" t="str">
        <f>IF(ISTEXT(overallRate),"Effectuez l’étape 1",IF(OR(COUNT($C2437,K2437)&lt;&gt;2,overallRate=0),0,IF(G2437="Yes",ROUND(MAX(IF($B2437="Non - avec lien de dépendance",0,MIN((0.75*K2437),847)),MIN(K2437,(0.75*$C2437),847)),2),U2437)))</f>
        <v>Effectuez l’étape 1</v>
      </c>
      <c r="P2437" s="3">
        <f t="shared" si="37"/>
        <v>0</v>
      </c>
      <c r="R2437" s="110" t="e">
        <f>IF(revenueReduction&gt;0.3,MAX(IF($B2437="Non - avec lien de dépendance",MIN(1129,H2437,$C2437)*overallRate,MIN(1129,H2437)*overallRate),ROUND(MAX(IF($B2437="Non - avec lien de dépendance",0,MIN((0.75*H2437),847)),MIN(H2437,(0.75*$C2437),847)),2)),IF($B2437="Non - avec lien de dépendance",MIN(1129,H2437,$C2437)*overallRate,MIN(1129,H2437)*overallRate))</f>
        <v>#VALUE!</v>
      </c>
      <c r="S2437" s="110" t="e">
        <f>IF(revenueReduction&gt;0.3,MAX(IF($B2437="Non - avec lien de dépendance",MIN(1129,I2437,$C2437)*overallRate,MIN(1129,I2437)*overallRate),ROUND(MAX(IF($B2437="Non - avec lien de dépendance",0,MIN((0.75*I2437),847)),MIN(I2437,(0.75*$C2437),847)),2)),IF($B2437="Non - avec lien de dépendance",MIN(1129,I2437,$C2437)*overallRate,MIN(1129,I2437)*overallRate))</f>
        <v>#VALUE!</v>
      </c>
      <c r="T2437" s="110" t="e">
        <f>IF(revenueReduction&gt;0.3,MAX(IF($B2437="Non - avec lien de dépendance",MIN(1129,J2437,$C2437)*overallRate,MIN(1129,J2437)*overallRate),ROUND(MAX(IF($B2437="Non - avec lien de dépendance",0,MIN((0.75*J2437),847)),MIN(J2437,(0.75*$C2437),847)),2)),IF($B2437="Non - avec lien de dépendance",MIN(1129,J2437,$C2437)*overallRate,MIN(1129,J2437)*overallRate))</f>
        <v>#VALUE!</v>
      </c>
      <c r="U2437" s="110" t="e">
        <f>IF(revenueReduction&gt;0.3,MAX(IF($B2437="Non - avec lien de dépendance",MIN(1129,K2437,$C2437)*overallRate,MIN(1129,K2437)*overallRate),ROUND(MAX(IF($B2437="Non - avec lien de dépendance",0,MIN((0.75*K2437),847)),MIN(K2437,(0.75*$C2437),847)),2)),IF($B2437="Non - avec lien de dépendance",MIN(1129,K2437,$C2437)*overallRate,MIN(1129,K2437)*overallRate))</f>
        <v>#VALUE!</v>
      </c>
    </row>
    <row r="2438" spans="12:21" x14ac:dyDescent="0.5">
      <c r="L2438" s="56" t="str">
        <f>IF(ISTEXT(overallRate),"Effectuez l’étape 1",IF(OR(COUNT($C2438,H2438)&lt;&gt;2,overallRate=0),0,IF(D2438="Oui",ROUND(MAX(IF($B2438="Non - avec lien de dépendance",0,MIN((0.75*H2438),847)),MIN(H2438,(0.75*$C2438),847)),2),R2438)))</f>
        <v>Effectuez l’étape 1</v>
      </c>
      <c r="M2438" s="56" t="str">
        <f>IF(ISTEXT(overallRate),"Effectuez l’étape 1",IF(OR(COUNT($C2438,I2438)&lt;&gt;2,overallRate=0),0,IF(E2438="Yes",ROUND(MAX(IF($B2438="Non - avec lien de dépendance",0,MIN((0.75*I2438),847)),MIN(I2438,(0.75*$C2438),847)),2),S2438)))</f>
        <v>Effectuez l’étape 1</v>
      </c>
      <c r="N2438" s="56" t="str">
        <f>IF(ISTEXT(overallRate),"Effectuez l’étape 1",IF(OR(COUNT($C2438,J2438)&lt;&gt;2,overallRate=0),0,IF(F2438="Yes",ROUND(MAX(IF($B2438="Non - avec lien de dépendance",0,MIN((0.75*J2438),847)),MIN(J2438,(0.75*$C2438),847)),2),T2438)))</f>
        <v>Effectuez l’étape 1</v>
      </c>
      <c r="O2438" s="56" t="str">
        <f>IF(ISTEXT(overallRate),"Effectuez l’étape 1",IF(OR(COUNT($C2438,K2438)&lt;&gt;2,overallRate=0),0,IF(G2438="Yes",ROUND(MAX(IF($B2438="Non - avec lien de dépendance",0,MIN((0.75*K2438),847)),MIN(K2438,(0.75*$C2438),847)),2),U2438)))</f>
        <v>Effectuez l’étape 1</v>
      </c>
      <c r="P2438" s="3">
        <f t="shared" si="37"/>
        <v>0</v>
      </c>
      <c r="R2438" s="110" t="e">
        <f>IF(revenueReduction&gt;0.3,MAX(IF($B2438="Non - avec lien de dépendance",MIN(1129,H2438,$C2438)*overallRate,MIN(1129,H2438)*overallRate),ROUND(MAX(IF($B2438="Non - avec lien de dépendance",0,MIN((0.75*H2438),847)),MIN(H2438,(0.75*$C2438),847)),2)),IF($B2438="Non - avec lien de dépendance",MIN(1129,H2438,$C2438)*overallRate,MIN(1129,H2438)*overallRate))</f>
        <v>#VALUE!</v>
      </c>
      <c r="S2438" s="110" t="e">
        <f>IF(revenueReduction&gt;0.3,MAX(IF($B2438="Non - avec lien de dépendance",MIN(1129,I2438,$C2438)*overallRate,MIN(1129,I2438)*overallRate),ROUND(MAX(IF($B2438="Non - avec lien de dépendance",0,MIN((0.75*I2438),847)),MIN(I2438,(0.75*$C2438),847)),2)),IF($B2438="Non - avec lien de dépendance",MIN(1129,I2438,$C2438)*overallRate,MIN(1129,I2438)*overallRate))</f>
        <v>#VALUE!</v>
      </c>
      <c r="T2438" s="110" t="e">
        <f>IF(revenueReduction&gt;0.3,MAX(IF($B2438="Non - avec lien de dépendance",MIN(1129,J2438,$C2438)*overallRate,MIN(1129,J2438)*overallRate),ROUND(MAX(IF($B2438="Non - avec lien de dépendance",0,MIN((0.75*J2438),847)),MIN(J2438,(0.75*$C2438),847)),2)),IF($B2438="Non - avec lien de dépendance",MIN(1129,J2438,$C2438)*overallRate,MIN(1129,J2438)*overallRate))</f>
        <v>#VALUE!</v>
      </c>
      <c r="U2438" s="110" t="e">
        <f>IF(revenueReduction&gt;0.3,MAX(IF($B2438="Non - avec lien de dépendance",MIN(1129,K2438,$C2438)*overallRate,MIN(1129,K2438)*overallRate),ROUND(MAX(IF($B2438="Non - avec lien de dépendance",0,MIN((0.75*K2438),847)),MIN(K2438,(0.75*$C2438),847)),2)),IF($B2438="Non - avec lien de dépendance",MIN(1129,K2438,$C2438)*overallRate,MIN(1129,K2438)*overallRate))</f>
        <v>#VALUE!</v>
      </c>
    </row>
    <row r="2439" spans="12:21" x14ac:dyDescent="0.5">
      <c r="L2439" s="56" t="str">
        <f>IF(ISTEXT(overallRate),"Effectuez l’étape 1",IF(OR(COUNT($C2439,H2439)&lt;&gt;2,overallRate=0),0,IF(D2439="Oui",ROUND(MAX(IF($B2439="Non - avec lien de dépendance",0,MIN((0.75*H2439),847)),MIN(H2439,(0.75*$C2439),847)),2),R2439)))</f>
        <v>Effectuez l’étape 1</v>
      </c>
      <c r="M2439" s="56" t="str">
        <f>IF(ISTEXT(overallRate),"Effectuez l’étape 1",IF(OR(COUNT($C2439,I2439)&lt;&gt;2,overallRate=0),0,IF(E2439="Yes",ROUND(MAX(IF($B2439="Non - avec lien de dépendance",0,MIN((0.75*I2439),847)),MIN(I2439,(0.75*$C2439),847)),2),S2439)))</f>
        <v>Effectuez l’étape 1</v>
      </c>
      <c r="N2439" s="56" t="str">
        <f>IF(ISTEXT(overallRate),"Effectuez l’étape 1",IF(OR(COUNT($C2439,J2439)&lt;&gt;2,overallRate=0),0,IF(F2439="Yes",ROUND(MAX(IF($B2439="Non - avec lien de dépendance",0,MIN((0.75*J2439),847)),MIN(J2439,(0.75*$C2439),847)),2),T2439)))</f>
        <v>Effectuez l’étape 1</v>
      </c>
      <c r="O2439" s="56" t="str">
        <f>IF(ISTEXT(overallRate),"Effectuez l’étape 1",IF(OR(COUNT($C2439,K2439)&lt;&gt;2,overallRate=0),0,IF(G2439="Yes",ROUND(MAX(IF($B2439="Non - avec lien de dépendance",0,MIN((0.75*K2439),847)),MIN(K2439,(0.75*$C2439),847)),2),U2439)))</f>
        <v>Effectuez l’étape 1</v>
      </c>
      <c r="P2439" s="3">
        <f t="shared" ref="P2439:P2502" si="38">IF(AND(COUNT(C2439:K2439)&gt;0,OR(COUNT(C2439:K2439)&lt;&gt;5,ISBLANK(B2439))),"Fill out all amounts",SUM(L2439:O2439))</f>
        <v>0</v>
      </c>
      <c r="R2439" s="110" t="e">
        <f>IF(revenueReduction&gt;0.3,MAX(IF($B2439="Non - avec lien de dépendance",MIN(1129,H2439,$C2439)*overallRate,MIN(1129,H2439)*overallRate),ROUND(MAX(IF($B2439="Non - avec lien de dépendance",0,MIN((0.75*H2439),847)),MIN(H2439,(0.75*$C2439),847)),2)),IF($B2439="Non - avec lien de dépendance",MIN(1129,H2439,$C2439)*overallRate,MIN(1129,H2439)*overallRate))</f>
        <v>#VALUE!</v>
      </c>
      <c r="S2439" s="110" t="e">
        <f>IF(revenueReduction&gt;0.3,MAX(IF($B2439="Non - avec lien de dépendance",MIN(1129,I2439,$C2439)*overallRate,MIN(1129,I2439)*overallRate),ROUND(MAX(IF($B2439="Non - avec lien de dépendance",0,MIN((0.75*I2439),847)),MIN(I2439,(0.75*$C2439),847)),2)),IF($B2439="Non - avec lien de dépendance",MIN(1129,I2439,$C2439)*overallRate,MIN(1129,I2439)*overallRate))</f>
        <v>#VALUE!</v>
      </c>
      <c r="T2439" s="110" t="e">
        <f>IF(revenueReduction&gt;0.3,MAX(IF($B2439="Non - avec lien de dépendance",MIN(1129,J2439,$C2439)*overallRate,MIN(1129,J2439)*overallRate),ROUND(MAX(IF($B2439="Non - avec lien de dépendance",0,MIN((0.75*J2439),847)),MIN(J2439,(0.75*$C2439),847)),2)),IF($B2439="Non - avec lien de dépendance",MIN(1129,J2439,$C2439)*overallRate,MIN(1129,J2439)*overallRate))</f>
        <v>#VALUE!</v>
      </c>
      <c r="U2439" s="110" t="e">
        <f>IF(revenueReduction&gt;0.3,MAX(IF($B2439="Non - avec lien de dépendance",MIN(1129,K2439,$C2439)*overallRate,MIN(1129,K2439)*overallRate),ROUND(MAX(IF($B2439="Non - avec lien de dépendance",0,MIN((0.75*K2439),847)),MIN(K2439,(0.75*$C2439),847)),2)),IF($B2439="Non - avec lien de dépendance",MIN(1129,K2439,$C2439)*overallRate,MIN(1129,K2439)*overallRate))</f>
        <v>#VALUE!</v>
      </c>
    </row>
    <row r="2440" spans="12:21" x14ac:dyDescent="0.5">
      <c r="L2440" s="56" t="str">
        <f>IF(ISTEXT(overallRate),"Effectuez l’étape 1",IF(OR(COUNT($C2440,H2440)&lt;&gt;2,overallRate=0),0,IF(D2440="Oui",ROUND(MAX(IF($B2440="Non - avec lien de dépendance",0,MIN((0.75*H2440),847)),MIN(H2440,(0.75*$C2440),847)),2),R2440)))</f>
        <v>Effectuez l’étape 1</v>
      </c>
      <c r="M2440" s="56" t="str">
        <f>IF(ISTEXT(overallRate),"Effectuez l’étape 1",IF(OR(COUNT($C2440,I2440)&lt;&gt;2,overallRate=0),0,IF(E2440="Yes",ROUND(MAX(IF($B2440="Non - avec lien de dépendance",0,MIN((0.75*I2440),847)),MIN(I2440,(0.75*$C2440),847)),2),S2440)))</f>
        <v>Effectuez l’étape 1</v>
      </c>
      <c r="N2440" s="56" t="str">
        <f>IF(ISTEXT(overallRate),"Effectuez l’étape 1",IF(OR(COUNT($C2440,J2440)&lt;&gt;2,overallRate=0),0,IF(F2440="Yes",ROUND(MAX(IF($B2440="Non - avec lien de dépendance",0,MIN((0.75*J2440),847)),MIN(J2440,(0.75*$C2440),847)),2),T2440)))</f>
        <v>Effectuez l’étape 1</v>
      </c>
      <c r="O2440" s="56" t="str">
        <f>IF(ISTEXT(overallRate),"Effectuez l’étape 1",IF(OR(COUNT($C2440,K2440)&lt;&gt;2,overallRate=0),0,IF(G2440="Yes",ROUND(MAX(IF($B2440="Non - avec lien de dépendance",0,MIN((0.75*K2440),847)),MIN(K2440,(0.75*$C2440),847)),2),U2440)))</f>
        <v>Effectuez l’étape 1</v>
      </c>
      <c r="P2440" s="3">
        <f t="shared" si="38"/>
        <v>0</v>
      </c>
      <c r="R2440" s="110" t="e">
        <f>IF(revenueReduction&gt;0.3,MAX(IF($B2440="Non - avec lien de dépendance",MIN(1129,H2440,$C2440)*overallRate,MIN(1129,H2440)*overallRate),ROUND(MAX(IF($B2440="Non - avec lien de dépendance",0,MIN((0.75*H2440),847)),MIN(H2440,(0.75*$C2440),847)),2)),IF($B2440="Non - avec lien de dépendance",MIN(1129,H2440,$C2440)*overallRate,MIN(1129,H2440)*overallRate))</f>
        <v>#VALUE!</v>
      </c>
      <c r="S2440" s="110" t="e">
        <f>IF(revenueReduction&gt;0.3,MAX(IF($B2440="Non - avec lien de dépendance",MIN(1129,I2440,$C2440)*overallRate,MIN(1129,I2440)*overallRate),ROUND(MAX(IF($B2440="Non - avec lien de dépendance",0,MIN((0.75*I2440),847)),MIN(I2440,(0.75*$C2440),847)),2)),IF($B2440="Non - avec lien de dépendance",MIN(1129,I2440,$C2440)*overallRate,MIN(1129,I2440)*overallRate))</f>
        <v>#VALUE!</v>
      </c>
      <c r="T2440" s="110" t="e">
        <f>IF(revenueReduction&gt;0.3,MAX(IF($B2440="Non - avec lien de dépendance",MIN(1129,J2440,$C2440)*overallRate,MIN(1129,J2440)*overallRate),ROUND(MAX(IF($B2440="Non - avec lien de dépendance",0,MIN((0.75*J2440),847)),MIN(J2440,(0.75*$C2440),847)),2)),IF($B2440="Non - avec lien de dépendance",MIN(1129,J2440,$C2440)*overallRate,MIN(1129,J2440)*overallRate))</f>
        <v>#VALUE!</v>
      </c>
      <c r="U2440" s="110" t="e">
        <f>IF(revenueReduction&gt;0.3,MAX(IF($B2440="Non - avec lien de dépendance",MIN(1129,K2440,$C2440)*overallRate,MIN(1129,K2440)*overallRate),ROUND(MAX(IF($B2440="Non - avec lien de dépendance",0,MIN((0.75*K2440),847)),MIN(K2440,(0.75*$C2440),847)),2)),IF($B2440="Non - avec lien de dépendance",MIN(1129,K2440,$C2440)*overallRate,MIN(1129,K2440)*overallRate))</f>
        <v>#VALUE!</v>
      </c>
    </row>
    <row r="2441" spans="12:21" x14ac:dyDescent="0.5">
      <c r="L2441" s="56" t="str">
        <f>IF(ISTEXT(overallRate),"Effectuez l’étape 1",IF(OR(COUNT($C2441,H2441)&lt;&gt;2,overallRate=0),0,IF(D2441="Oui",ROUND(MAX(IF($B2441="Non - avec lien de dépendance",0,MIN((0.75*H2441),847)),MIN(H2441,(0.75*$C2441),847)),2),R2441)))</f>
        <v>Effectuez l’étape 1</v>
      </c>
      <c r="M2441" s="56" t="str">
        <f>IF(ISTEXT(overallRate),"Effectuez l’étape 1",IF(OR(COUNT($C2441,I2441)&lt;&gt;2,overallRate=0),0,IF(E2441="Yes",ROUND(MAX(IF($B2441="Non - avec lien de dépendance",0,MIN((0.75*I2441),847)),MIN(I2441,(0.75*$C2441),847)),2),S2441)))</f>
        <v>Effectuez l’étape 1</v>
      </c>
      <c r="N2441" s="56" t="str">
        <f>IF(ISTEXT(overallRate),"Effectuez l’étape 1",IF(OR(COUNT($C2441,J2441)&lt;&gt;2,overallRate=0),0,IF(F2441="Yes",ROUND(MAX(IF($B2441="Non - avec lien de dépendance",0,MIN((0.75*J2441),847)),MIN(J2441,(0.75*$C2441),847)),2),T2441)))</f>
        <v>Effectuez l’étape 1</v>
      </c>
      <c r="O2441" s="56" t="str">
        <f>IF(ISTEXT(overallRate),"Effectuez l’étape 1",IF(OR(COUNT($C2441,K2441)&lt;&gt;2,overallRate=0),0,IF(G2441="Yes",ROUND(MAX(IF($B2441="Non - avec lien de dépendance",0,MIN((0.75*K2441),847)),MIN(K2441,(0.75*$C2441),847)),2),U2441)))</f>
        <v>Effectuez l’étape 1</v>
      </c>
      <c r="P2441" s="3">
        <f t="shared" si="38"/>
        <v>0</v>
      </c>
      <c r="R2441" s="110" t="e">
        <f>IF(revenueReduction&gt;0.3,MAX(IF($B2441="Non - avec lien de dépendance",MIN(1129,H2441,$C2441)*overallRate,MIN(1129,H2441)*overallRate),ROUND(MAX(IF($B2441="Non - avec lien de dépendance",0,MIN((0.75*H2441),847)),MIN(H2441,(0.75*$C2441),847)),2)),IF($B2441="Non - avec lien de dépendance",MIN(1129,H2441,$C2441)*overallRate,MIN(1129,H2441)*overallRate))</f>
        <v>#VALUE!</v>
      </c>
      <c r="S2441" s="110" t="e">
        <f>IF(revenueReduction&gt;0.3,MAX(IF($B2441="Non - avec lien de dépendance",MIN(1129,I2441,$C2441)*overallRate,MIN(1129,I2441)*overallRate),ROUND(MAX(IF($B2441="Non - avec lien de dépendance",0,MIN((0.75*I2441),847)),MIN(I2441,(0.75*$C2441),847)),2)),IF($B2441="Non - avec lien de dépendance",MIN(1129,I2441,$C2441)*overallRate,MIN(1129,I2441)*overallRate))</f>
        <v>#VALUE!</v>
      </c>
      <c r="T2441" s="110" t="e">
        <f>IF(revenueReduction&gt;0.3,MAX(IF($B2441="Non - avec lien de dépendance",MIN(1129,J2441,$C2441)*overallRate,MIN(1129,J2441)*overallRate),ROUND(MAX(IF($B2441="Non - avec lien de dépendance",0,MIN((0.75*J2441),847)),MIN(J2441,(0.75*$C2441),847)),2)),IF($B2441="Non - avec lien de dépendance",MIN(1129,J2441,$C2441)*overallRate,MIN(1129,J2441)*overallRate))</f>
        <v>#VALUE!</v>
      </c>
      <c r="U2441" s="110" t="e">
        <f>IF(revenueReduction&gt;0.3,MAX(IF($B2441="Non - avec lien de dépendance",MIN(1129,K2441,$C2441)*overallRate,MIN(1129,K2441)*overallRate),ROUND(MAX(IF($B2441="Non - avec lien de dépendance",0,MIN((0.75*K2441),847)),MIN(K2441,(0.75*$C2441),847)),2)),IF($B2441="Non - avec lien de dépendance",MIN(1129,K2441,$C2441)*overallRate,MIN(1129,K2441)*overallRate))</f>
        <v>#VALUE!</v>
      </c>
    </row>
    <row r="2442" spans="12:21" x14ac:dyDescent="0.5">
      <c r="L2442" s="56" t="str">
        <f>IF(ISTEXT(overallRate),"Effectuez l’étape 1",IF(OR(COUNT($C2442,H2442)&lt;&gt;2,overallRate=0),0,IF(D2442="Oui",ROUND(MAX(IF($B2442="Non - avec lien de dépendance",0,MIN((0.75*H2442),847)),MIN(H2442,(0.75*$C2442),847)),2),R2442)))</f>
        <v>Effectuez l’étape 1</v>
      </c>
      <c r="M2442" s="56" t="str">
        <f>IF(ISTEXT(overallRate),"Effectuez l’étape 1",IF(OR(COUNT($C2442,I2442)&lt;&gt;2,overallRate=0),0,IF(E2442="Yes",ROUND(MAX(IF($B2442="Non - avec lien de dépendance",0,MIN((0.75*I2442),847)),MIN(I2442,(0.75*$C2442),847)),2),S2442)))</f>
        <v>Effectuez l’étape 1</v>
      </c>
      <c r="N2442" s="56" t="str">
        <f>IF(ISTEXT(overallRate),"Effectuez l’étape 1",IF(OR(COUNT($C2442,J2442)&lt;&gt;2,overallRate=0),0,IF(F2442="Yes",ROUND(MAX(IF($B2442="Non - avec lien de dépendance",0,MIN((0.75*J2442),847)),MIN(J2442,(0.75*$C2442),847)),2),T2442)))</f>
        <v>Effectuez l’étape 1</v>
      </c>
      <c r="O2442" s="56" t="str">
        <f>IF(ISTEXT(overallRate),"Effectuez l’étape 1",IF(OR(COUNT($C2442,K2442)&lt;&gt;2,overallRate=0),0,IF(G2442="Yes",ROUND(MAX(IF($B2442="Non - avec lien de dépendance",0,MIN((0.75*K2442),847)),MIN(K2442,(0.75*$C2442),847)),2),U2442)))</f>
        <v>Effectuez l’étape 1</v>
      </c>
      <c r="P2442" s="3">
        <f t="shared" si="38"/>
        <v>0</v>
      </c>
      <c r="R2442" s="110" t="e">
        <f>IF(revenueReduction&gt;0.3,MAX(IF($B2442="Non - avec lien de dépendance",MIN(1129,H2442,$C2442)*overallRate,MIN(1129,H2442)*overallRate),ROUND(MAX(IF($B2442="Non - avec lien de dépendance",0,MIN((0.75*H2442),847)),MIN(H2442,(0.75*$C2442),847)),2)),IF($B2442="Non - avec lien de dépendance",MIN(1129,H2442,$C2442)*overallRate,MIN(1129,H2442)*overallRate))</f>
        <v>#VALUE!</v>
      </c>
      <c r="S2442" s="110" t="e">
        <f>IF(revenueReduction&gt;0.3,MAX(IF($B2442="Non - avec lien de dépendance",MIN(1129,I2442,$C2442)*overallRate,MIN(1129,I2442)*overallRate),ROUND(MAX(IF($B2442="Non - avec lien de dépendance",0,MIN((0.75*I2442),847)),MIN(I2442,(0.75*$C2442),847)),2)),IF($B2442="Non - avec lien de dépendance",MIN(1129,I2442,$C2442)*overallRate,MIN(1129,I2442)*overallRate))</f>
        <v>#VALUE!</v>
      </c>
      <c r="T2442" s="110" t="e">
        <f>IF(revenueReduction&gt;0.3,MAX(IF($B2442="Non - avec lien de dépendance",MIN(1129,J2442,$C2442)*overallRate,MIN(1129,J2442)*overallRate),ROUND(MAX(IF($B2442="Non - avec lien de dépendance",0,MIN((0.75*J2442),847)),MIN(J2442,(0.75*$C2442),847)),2)),IF($B2442="Non - avec lien de dépendance",MIN(1129,J2442,$C2442)*overallRate,MIN(1129,J2442)*overallRate))</f>
        <v>#VALUE!</v>
      </c>
      <c r="U2442" s="110" t="e">
        <f>IF(revenueReduction&gt;0.3,MAX(IF($B2442="Non - avec lien de dépendance",MIN(1129,K2442,$C2442)*overallRate,MIN(1129,K2442)*overallRate),ROUND(MAX(IF($B2442="Non - avec lien de dépendance",0,MIN((0.75*K2442),847)),MIN(K2442,(0.75*$C2442),847)),2)),IF($B2442="Non - avec lien de dépendance",MIN(1129,K2442,$C2442)*overallRate,MIN(1129,K2442)*overallRate))</f>
        <v>#VALUE!</v>
      </c>
    </row>
    <row r="2443" spans="12:21" x14ac:dyDescent="0.5">
      <c r="L2443" s="56" t="str">
        <f>IF(ISTEXT(overallRate),"Effectuez l’étape 1",IF(OR(COUNT($C2443,H2443)&lt;&gt;2,overallRate=0),0,IF(D2443="Oui",ROUND(MAX(IF($B2443="Non - avec lien de dépendance",0,MIN((0.75*H2443),847)),MIN(H2443,(0.75*$C2443),847)),2),R2443)))</f>
        <v>Effectuez l’étape 1</v>
      </c>
      <c r="M2443" s="56" t="str">
        <f>IF(ISTEXT(overallRate),"Effectuez l’étape 1",IF(OR(COUNT($C2443,I2443)&lt;&gt;2,overallRate=0),0,IF(E2443="Yes",ROUND(MAX(IF($B2443="Non - avec lien de dépendance",0,MIN((0.75*I2443),847)),MIN(I2443,(0.75*$C2443),847)),2),S2443)))</f>
        <v>Effectuez l’étape 1</v>
      </c>
      <c r="N2443" s="56" t="str">
        <f>IF(ISTEXT(overallRate),"Effectuez l’étape 1",IF(OR(COUNT($C2443,J2443)&lt;&gt;2,overallRate=0),0,IF(F2443="Yes",ROUND(MAX(IF($B2443="Non - avec lien de dépendance",0,MIN((0.75*J2443),847)),MIN(J2443,(0.75*$C2443),847)),2),T2443)))</f>
        <v>Effectuez l’étape 1</v>
      </c>
      <c r="O2443" s="56" t="str">
        <f>IF(ISTEXT(overallRate),"Effectuez l’étape 1",IF(OR(COUNT($C2443,K2443)&lt;&gt;2,overallRate=0),0,IF(G2443="Yes",ROUND(MAX(IF($B2443="Non - avec lien de dépendance",0,MIN((0.75*K2443),847)),MIN(K2443,(0.75*$C2443),847)),2),U2443)))</f>
        <v>Effectuez l’étape 1</v>
      </c>
      <c r="P2443" s="3">
        <f t="shared" si="38"/>
        <v>0</v>
      </c>
      <c r="R2443" s="110" t="e">
        <f>IF(revenueReduction&gt;0.3,MAX(IF($B2443="Non - avec lien de dépendance",MIN(1129,H2443,$C2443)*overallRate,MIN(1129,H2443)*overallRate),ROUND(MAX(IF($B2443="Non - avec lien de dépendance",0,MIN((0.75*H2443),847)),MIN(H2443,(0.75*$C2443),847)),2)),IF($B2443="Non - avec lien de dépendance",MIN(1129,H2443,$C2443)*overallRate,MIN(1129,H2443)*overallRate))</f>
        <v>#VALUE!</v>
      </c>
      <c r="S2443" s="110" t="e">
        <f>IF(revenueReduction&gt;0.3,MAX(IF($B2443="Non - avec lien de dépendance",MIN(1129,I2443,$C2443)*overallRate,MIN(1129,I2443)*overallRate),ROUND(MAX(IF($B2443="Non - avec lien de dépendance",0,MIN((0.75*I2443),847)),MIN(I2443,(0.75*$C2443),847)),2)),IF($B2443="Non - avec lien de dépendance",MIN(1129,I2443,$C2443)*overallRate,MIN(1129,I2443)*overallRate))</f>
        <v>#VALUE!</v>
      </c>
      <c r="T2443" s="110" t="e">
        <f>IF(revenueReduction&gt;0.3,MAX(IF($B2443="Non - avec lien de dépendance",MIN(1129,J2443,$C2443)*overallRate,MIN(1129,J2443)*overallRate),ROUND(MAX(IF($B2443="Non - avec lien de dépendance",0,MIN((0.75*J2443),847)),MIN(J2443,(0.75*$C2443),847)),2)),IF($B2443="Non - avec lien de dépendance",MIN(1129,J2443,$C2443)*overallRate,MIN(1129,J2443)*overallRate))</f>
        <v>#VALUE!</v>
      </c>
      <c r="U2443" s="110" t="e">
        <f>IF(revenueReduction&gt;0.3,MAX(IF($B2443="Non - avec lien de dépendance",MIN(1129,K2443,$C2443)*overallRate,MIN(1129,K2443)*overallRate),ROUND(MAX(IF($B2443="Non - avec lien de dépendance",0,MIN((0.75*K2443),847)),MIN(K2443,(0.75*$C2443),847)),2)),IF($B2443="Non - avec lien de dépendance",MIN(1129,K2443,$C2443)*overallRate,MIN(1129,K2443)*overallRate))</f>
        <v>#VALUE!</v>
      </c>
    </row>
    <row r="2444" spans="12:21" x14ac:dyDescent="0.5">
      <c r="L2444" s="56" t="str">
        <f>IF(ISTEXT(overallRate),"Effectuez l’étape 1",IF(OR(COUNT($C2444,H2444)&lt;&gt;2,overallRate=0),0,IF(D2444="Oui",ROUND(MAX(IF($B2444="Non - avec lien de dépendance",0,MIN((0.75*H2444),847)),MIN(H2444,(0.75*$C2444),847)),2),R2444)))</f>
        <v>Effectuez l’étape 1</v>
      </c>
      <c r="M2444" s="56" t="str">
        <f>IF(ISTEXT(overallRate),"Effectuez l’étape 1",IF(OR(COUNT($C2444,I2444)&lt;&gt;2,overallRate=0),0,IF(E2444="Yes",ROUND(MAX(IF($B2444="Non - avec lien de dépendance",0,MIN((0.75*I2444),847)),MIN(I2444,(0.75*$C2444),847)),2),S2444)))</f>
        <v>Effectuez l’étape 1</v>
      </c>
      <c r="N2444" s="56" t="str">
        <f>IF(ISTEXT(overallRate),"Effectuez l’étape 1",IF(OR(COUNT($C2444,J2444)&lt;&gt;2,overallRate=0),0,IF(F2444="Yes",ROUND(MAX(IF($B2444="Non - avec lien de dépendance",0,MIN((0.75*J2444),847)),MIN(J2444,(0.75*$C2444),847)),2),T2444)))</f>
        <v>Effectuez l’étape 1</v>
      </c>
      <c r="O2444" s="56" t="str">
        <f>IF(ISTEXT(overallRate),"Effectuez l’étape 1",IF(OR(COUNT($C2444,K2444)&lt;&gt;2,overallRate=0),0,IF(G2444="Yes",ROUND(MAX(IF($B2444="Non - avec lien de dépendance",0,MIN((0.75*K2444),847)),MIN(K2444,(0.75*$C2444),847)),2),U2444)))</f>
        <v>Effectuez l’étape 1</v>
      </c>
      <c r="P2444" s="3">
        <f t="shared" si="38"/>
        <v>0</v>
      </c>
      <c r="R2444" s="110" t="e">
        <f>IF(revenueReduction&gt;0.3,MAX(IF($B2444="Non - avec lien de dépendance",MIN(1129,H2444,$C2444)*overallRate,MIN(1129,H2444)*overallRate),ROUND(MAX(IF($B2444="Non - avec lien de dépendance",0,MIN((0.75*H2444),847)),MIN(H2444,(0.75*$C2444),847)),2)),IF($B2444="Non - avec lien de dépendance",MIN(1129,H2444,$C2444)*overallRate,MIN(1129,H2444)*overallRate))</f>
        <v>#VALUE!</v>
      </c>
      <c r="S2444" s="110" t="e">
        <f>IF(revenueReduction&gt;0.3,MAX(IF($B2444="Non - avec lien de dépendance",MIN(1129,I2444,$C2444)*overallRate,MIN(1129,I2444)*overallRate),ROUND(MAX(IF($B2444="Non - avec lien de dépendance",0,MIN((0.75*I2444),847)),MIN(I2444,(0.75*$C2444),847)),2)),IF($B2444="Non - avec lien de dépendance",MIN(1129,I2444,$C2444)*overallRate,MIN(1129,I2444)*overallRate))</f>
        <v>#VALUE!</v>
      </c>
      <c r="T2444" s="110" t="e">
        <f>IF(revenueReduction&gt;0.3,MAX(IF($B2444="Non - avec lien de dépendance",MIN(1129,J2444,$C2444)*overallRate,MIN(1129,J2444)*overallRate),ROUND(MAX(IF($B2444="Non - avec lien de dépendance",0,MIN((0.75*J2444),847)),MIN(J2444,(0.75*$C2444),847)),2)),IF($B2444="Non - avec lien de dépendance",MIN(1129,J2444,$C2444)*overallRate,MIN(1129,J2444)*overallRate))</f>
        <v>#VALUE!</v>
      </c>
      <c r="U2444" s="110" t="e">
        <f>IF(revenueReduction&gt;0.3,MAX(IF($B2444="Non - avec lien de dépendance",MIN(1129,K2444,$C2444)*overallRate,MIN(1129,K2444)*overallRate),ROUND(MAX(IF($B2444="Non - avec lien de dépendance",0,MIN((0.75*K2444),847)),MIN(K2444,(0.75*$C2444),847)),2)),IF($B2444="Non - avec lien de dépendance",MIN(1129,K2444,$C2444)*overallRate,MIN(1129,K2444)*overallRate))</f>
        <v>#VALUE!</v>
      </c>
    </row>
    <row r="2445" spans="12:21" x14ac:dyDescent="0.5">
      <c r="L2445" s="56" t="str">
        <f>IF(ISTEXT(overallRate),"Effectuez l’étape 1",IF(OR(COUNT($C2445,H2445)&lt;&gt;2,overallRate=0),0,IF(D2445="Oui",ROUND(MAX(IF($B2445="Non - avec lien de dépendance",0,MIN((0.75*H2445),847)),MIN(H2445,(0.75*$C2445),847)),2),R2445)))</f>
        <v>Effectuez l’étape 1</v>
      </c>
      <c r="M2445" s="56" t="str">
        <f>IF(ISTEXT(overallRate),"Effectuez l’étape 1",IF(OR(COUNT($C2445,I2445)&lt;&gt;2,overallRate=0),0,IF(E2445="Yes",ROUND(MAX(IF($B2445="Non - avec lien de dépendance",0,MIN((0.75*I2445),847)),MIN(I2445,(0.75*$C2445),847)),2),S2445)))</f>
        <v>Effectuez l’étape 1</v>
      </c>
      <c r="N2445" s="56" t="str">
        <f>IF(ISTEXT(overallRate),"Effectuez l’étape 1",IF(OR(COUNT($C2445,J2445)&lt;&gt;2,overallRate=0),0,IF(F2445="Yes",ROUND(MAX(IF($B2445="Non - avec lien de dépendance",0,MIN((0.75*J2445),847)),MIN(J2445,(0.75*$C2445),847)),2),T2445)))</f>
        <v>Effectuez l’étape 1</v>
      </c>
      <c r="O2445" s="56" t="str">
        <f>IF(ISTEXT(overallRate),"Effectuez l’étape 1",IF(OR(COUNT($C2445,K2445)&lt;&gt;2,overallRate=0),0,IF(G2445="Yes",ROUND(MAX(IF($B2445="Non - avec lien de dépendance",0,MIN((0.75*K2445),847)),MIN(K2445,(0.75*$C2445),847)),2),U2445)))</f>
        <v>Effectuez l’étape 1</v>
      </c>
      <c r="P2445" s="3">
        <f t="shared" si="38"/>
        <v>0</v>
      </c>
      <c r="R2445" s="110" t="e">
        <f>IF(revenueReduction&gt;0.3,MAX(IF($B2445="Non - avec lien de dépendance",MIN(1129,H2445,$C2445)*overallRate,MIN(1129,H2445)*overallRate),ROUND(MAX(IF($B2445="Non - avec lien de dépendance",0,MIN((0.75*H2445),847)),MIN(H2445,(0.75*$C2445),847)),2)),IF($B2445="Non - avec lien de dépendance",MIN(1129,H2445,$C2445)*overallRate,MIN(1129,H2445)*overallRate))</f>
        <v>#VALUE!</v>
      </c>
      <c r="S2445" s="110" t="e">
        <f>IF(revenueReduction&gt;0.3,MAX(IF($B2445="Non - avec lien de dépendance",MIN(1129,I2445,$C2445)*overallRate,MIN(1129,I2445)*overallRate),ROUND(MAX(IF($B2445="Non - avec lien de dépendance",0,MIN((0.75*I2445),847)),MIN(I2445,(0.75*$C2445),847)),2)),IF($B2445="Non - avec lien de dépendance",MIN(1129,I2445,$C2445)*overallRate,MIN(1129,I2445)*overallRate))</f>
        <v>#VALUE!</v>
      </c>
      <c r="T2445" s="110" t="e">
        <f>IF(revenueReduction&gt;0.3,MAX(IF($B2445="Non - avec lien de dépendance",MIN(1129,J2445,$C2445)*overallRate,MIN(1129,J2445)*overallRate),ROUND(MAX(IF($B2445="Non - avec lien de dépendance",0,MIN((0.75*J2445),847)),MIN(J2445,(0.75*$C2445),847)),2)),IF($B2445="Non - avec lien de dépendance",MIN(1129,J2445,$C2445)*overallRate,MIN(1129,J2445)*overallRate))</f>
        <v>#VALUE!</v>
      </c>
      <c r="U2445" s="110" t="e">
        <f>IF(revenueReduction&gt;0.3,MAX(IF($B2445="Non - avec lien de dépendance",MIN(1129,K2445,$C2445)*overallRate,MIN(1129,K2445)*overallRate),ROUND(MAX(IF($B2445="Non - avec lien de dépendance",0,MIN((0.75*K2445),847)),MIN(K2445,(0.75*$C2445),847)),2)),IF($B2445="Non - avec lien de dépendance",MIN(1129,K2445,$C2445)*overallRate,MIN(1129,K2445)*overallRate))</f>
        <v>#VALUE!</v>
      </c>
    </row>
    <row r="2446" spans="12:21" x14ac:dyDescent="0.5">
      <c r="L2446" s="56" t="str">
        <f>IF(ISTEXT(overallRate),"Effectuez l’étape 1",IF(OR(COUNT($C2446,H2446)&lt;&gt;2,overallRate=0),0,IF(D2446="Oui",ROUND(MAX(IF($B2446="Non - avec lien de dépendance",0,MIN((0.75*H2446),847)),MIN(H2446,(0.75*$C2446),847)),2),R2446)))</f>
        <v>Effectuez l’étape 1</v>
      </c>
      <c r="M2446" s="56" t="str">
        <f>IF(ISTEXT(overallRate),"Effectuez l’étape 1",IF(OR(COUNT($C2446,I2446)&lt;&gt;2,overallRate=0),0,IF(E2446="Yes",ROUND(MAX(IF($B2446="Non - avec lien de dépendance",0,MIN((0.75*I2446),847)),MIN(I2446,(0.75*$C2446),847)),2),S2446)))</f>
        <v>Effectuez l’étape 1</v>
      </c>
      <c r="N2446" s="56" t="str">
        <f>IF(ISTEXT(overallRate),"Effectuez l’étape 1",IF(OR(COUNT($C2446,J2446)&lt;&gt;2,overallRate=0),0,IF(F2446="Yes",ROUND(MAX(IF($B2446="Non - avec lien de dépendance",0,MIN((0.75*J2446),847)),MIN(J2446,(0.75*$C2446),847)),2),T2446)))</f>
        <v>Effectuez l’étape 1</v>
      </c>
      <c r="O2446" s="56" t="str">
        <f>IF(ISTEXT(overallRate),"Effectuez l’étape 1",IF(OR(COUNT($C2446,K2446)&lt;&gt;2,overallRate=0),0,IF(G2446="Yes",ROUND(MAX(IF($B2446="Non - avec lien de dépendance",0,MIN((0.75*K2446),847)),MIN(K2446,(0.75*$C2446),847)),2),U2446)))</f>
        <v>Effectuez l’étape 1</v>
      </c>
      <c r="P2446" s="3">
        <f t="shared" si="38"/>
        <v>0</v>
      </c>
      <c r="R2446" s="110" t="e">
        <f>IF(revenueReduction&gt;0.3,MAX(IF($B2446="Non - avec lien de dépendance",MIN(1129,H2446,$C2446)*overallRate,MIN(1129,H2446)*overallRate),ROUND(MAX(IF($B2446="Non - avec lien de dépendance",0,MIN((0.75*H2446),847)),MIN(H2446,(0.75*$C2446),847)),2)),IF($B2446="Non - avec lien de dépendance",MIN(1129,H2446,$C2446)*overallRate,MIN(1129,H2446)*overallRate))</f>
        <v>#VALUE!</v>
      </c>
      <c r="S2446" s="110" t="e">
        <f>IF(revenueReduction&gt;0.3,MAX(IF($B2446="Non - avec lien de dépendance",MIN(1129,I2446,$C2446)*overallRate,MIN(1129,I2446)*overallRate),ROUND(MAX(IF($B2446="Non - avec lien de dépendance",0,MIN((0.75*I2446),847)),MIN(I2446,(0.75*$C2446),847)),2)),IF($B2446="Non - avec lien de dépendance",MIN(1129,I2446,$C2446)*overallRate,MIN(1129,I2446)*overallRate))</f>
        <v>#VALUE!</v>
      </c>
      <c r="T2446" s="110" t="e">
        <f>IF(revenueReduction&gt;0.3,MAX(IF($B2446="Non - avec lien de dépendance",MIN(1129,J2446,$C2446)*overallRate,MIN(1129,J2446)*overallRate),ROUND(MAX(IF($B2446="Non - avec lien de dépendance",0,MIN((0.75*J2446),847)),MIN(J2446,(0.75*$C2446),847)),2)),IF($B2446="Non - avec lien de dépendance",MIN(1129,J2446,$C2446)*overallRate,MIN(1129,J2446)*overallRate))</f>
        <v>#VALUE!</v>
      </c>
      <c r="U2446" s="110" t="e">
        <f>IF(revenueReduction&gt;0.3,MAX(IF($B2446="Non - avec lien de dépendance",MIN(1129,K2446,$C2446)*overallRate,MIN(1129,K2446)*overallRate),ROUND(MAX(IF($B2446="Non - avec lien de dépendance",0,MIN((0.75*K2446),847)),MIN(K2446,(0.75*$C2446),847)),2)),IF($B2446="Non - avec lien de dépendance",MIN(1129,K2446,$C2446)*overallRate,MIN(1129,K2446)*overallRate))</f>
        <v>#VALUE!</v>
      </c>
    </row>
    <row r="2447" spans="12:21" x14ac:dyDescent="0.5">
      <c r="L2447" s="56" t="str">
        <f>IF(ISTEXT(overallRate),"Effectuez l’étape 1",IF(OR(COUNT($C2447,H2447)&lt;&gt;2,overallRate=0),0,IF(D2447="Oui",ROUND(MAX(IF($B2447="Non - avec lien de dépendance",0,MIN((0.75*H2447),847)),MIN(H2447,(0.75*$C2447),847)),2),R2447)))</f>
        <v>Effectuez l’étape 1</v>
      </c>
      <c r="M2447" s="56" t="str">
        <f>IF(ISTEXT(overallRate),"Effectuez l’étape 1",IF(OR(COUNT($C2447,I2447)&lt;&gt;2,overallRate=0),0,IF(E2447="Yes",ROUND(MAX(IF($B2447="Non - avec lien de dépendance",0,MIN((0.75*I2447),847)),MIN(I2447,(0.75*$C2447),847)),2),S2447)))</f>
        <v>Effectuez l’étape 1</v>
      </c>
      <c r="N2447" s="56" t="str">
        <f>IF(ISTEXT(overallRate),"Effectuez l’étape 1",IF(OR(COUNT($C2447,J2447)&lt;&gt;2,overallRate=0),0,IF(F2447="Yes",ROUND(MAX(IF($B2447="Non - avec lien de dépendance",0,MIN((0.75*J2447),847)),MIN(J2447,(0.75*$C2447),847)),2),T2447)))</f>
        <v>Effectuez l’étape 1</v>
      </c>
      <c r="O2447" s="56" t="str">
        <f>IF(ISTEXT(overallRate),"Effectuez l’étape 1",IF(OR(COUNT($C2447,K2447)&lt;&gt;2,overallRate=0),0,IF(G2447="Yes",ROUND(MAX(IF($B2447="Non - avec lien de dépendance",0,MIN((0.75*K2447),847)),MIN(K2447,(0.75*$C2447),847)),2),U2447)))</f>
        <v>Effectuez l’étape 1</v>
      </c>
      <c r="P2447" s="3">
        <f t="shared" si="38"/>
        <v>0</v>
      </c>
      <c r="R2447" s="110" t="e">
        <f>IF(revenueReduction&gt;0.3,MAX(IF($B2447="Non - avec lien de dépendance",MIN(1129,H2447,$C2447)*overallRate,MIN(1129,H2447)*overallRate),ROUND(MAX(IF($B2447="Non - avec lien de dépendance",0,MIN((0.75*H2447),847)),MIN(H2447,(0.75*$C2447),847)),2)),IF($B2447="Non - avec lien de dépendance",MIN(1129,H2447,$C2447)*overallRate,MIN(1129,H2447)*overallRate))</f>
        <v>#VALUE!</v>
      </c>
      <c r="S2447" s="110" t="e">
        <f>IF(revenueReduction&gt;0.3,MAX(IF($B2447="Non - avec lien de dépendance",MIN(1129,I2447,$C2447)*overallRate,MIN(1129,I2447)*overallRate),ROUND(MAX(IF($B2447="Non - avec lien de dépendance",0,MIN((0.75*I2447),847)),MIN(I2447,(0.75*$C2447),847)),2)),IF($B2447="Non - avec lien de dépendance",MIN(1129,I2447,$C2447)*overallRate,MIN(1129,I2447)*overallRate))</f>
        <v>#VALUE!</v>
      </c>
      <c r="T2447" s="110" t="e">
        <f>IF(revenueReduction&gt;0.3,MAX(IF($B2447="Non - avec lien de dépendance",MIN(1129,J2447,$C2447)*overallRate,MIN(1129,J2447)*overallRate),ROUND(MAX(IF($B2447="Non - avec lien de dépendance",0,MIN((0.75*J2447),847)),MIN(J2447,(0.75*$C2447),847)),2)),IF($B2447="Non - avec lien de dépendance",MIN(1129,J2447,$C2447)*overallRate,MIN(1129,J2447)*overallRate))</f>
        <v>#VALUE!</v>
      </c>
      <c r="U2447" s="110" t="e">
        <f>IF(revenueReduction&gt;0.3,MAX(IF($B2447="Non - avec lien de dépendance",MIN(1129,K2447,$C2447)*overallRate,MIN(1129,K2447)*overallRate),ROUND(MAX(IF($B2447="Non - avec lien de dépendance",0,MIN((0.75*K2447),847)),MIN(K2447,(0.75*$C2447),847)),2)),IF($B2447="Non - avec lien de dépendance",MIN(1129,K2447,$C2447)*overallRate,MIN(1129,K2447)*overallRate))</f>
        <v>#VALUE!</v>
      </c>
    </row>
    <row r="2448" spans="12:21" x14ac:dyDescent="0.5">
      <c r="L2448" s="56" t="str">
        <f>IF(ISTEXT(overallRate),"Effectuez l’étape 1",IF(OR(COUNT($C2448,H2448)&lt;&gt;2,overallRate=0),0,IF(D2448="Oui",ROUND(MAX(IF($B2448="Non - avec lien de dépendance",0,MIN((0.75*H2448),847)),MIN(H2448,(0.75*$C2448),847)),2),R2448)))</f>
        <v>Effectuez l’étape 1</v>
      </c>
      <c r="M2448" s="56" t="str">
        <f>IF(ISTEXT(overallRate),"Effectuez l’étape 1",IF(OR(COUNT($C2448,I2448)&lt;&gt;2,overallRate=0),0,IF(E2448="Yes",ROUND(MAX(IF($B2448="Non - avec lien de dépendance",0,MIN((0.75*I2448),847)),MIN(I2448,(0.75*$C2448),847)),2),S2448)))</f>
        <v>Effectuez l’étape 1</v>
      </c>
      <c r="N2448" s="56" t="str">
        <f>IF(ISTEXT(overallRate),"Effectuez l’étape 1",IF(OR(COUNT($C2448,J2448)&lt;&gt;2,overallRate=0),0,IF(F2448="Yes",ROUND(MAX(IF($B2448="Non - avec lien de dépendance",0,MIN((0.75*J2448),847)),MIN(J2448,(0.75*$C2448),847)),2),T2448)))</f>
        <v>Effectuez l’étape 1</v>
      </c>
      <c r="O2448" s="56" t="str">
        <f>IF(ISTEXT(overallRate),"Effectuez l’étape 1",IF(OR(COUNT($C2448,K2448)&lt;&gt;2,overallRate=0),0,IF(G2448="Yes",ROUND(MAX(IF($B2448="Non - avec lien de dépendance",0,MIN((0.75*K2448),847)),MIN(K2448,(0.75*$C2448),847)),2),U2448)))</f>
        <v>Effectuez l’étape 1</v>
      </c>
      <c r="P2448" s="3">
        <f t="shared" si="38"/>
        <v>0</v>
      </c>
      <c r="R2448" s="110" t="e">
        <f>IF(revenueReduction&gt;0.3,MAX(IF($B2448="Non - avec lien de dépendance",MIN(1129,H2448,$C2448)*overallRate,MIN(1129,H2448)*overallRate),ROUND(MAX(IF($B2448="Non - avec lien de dépendance",0,MIN((0.75*H2448),847)),MIN(H2448,(0.75*$C2448),847)),2)),IF($B2448="Non - avec lien de dépendance",MIN(1129,H2448,$C2448)*overallRate,MIN(1129,H2448)*overallRate))</f>
        <v>#VALUE!</v>
      </c>
      <c r="S2448" s="110" t="e">
        <f>IF(revenueReduction&gt;0.3,MAX(IF($B2448="Non - avec lien de dépendance",MIN(1129,I2448,$C2448)*overallRate,MIN(1129,I2448)*overallRate),ROUND(MAX(IF($B2448="Non - avec lien de dépendance",0,MIN((0.75*I2448),847)),MIN(I2448,(0.75*$C2448),847)),2)),IF($B2448="Non - avec lien de dépendance",MIN(1129,I2448,$C2448)*overallRate,MIN(1129,I2448)*overallRate))</f>
        <v>#VALUE!</v>
      </c>
      <c r="T2448" s="110" t="e">
        <f>IF(revenueReduction&gt;0.3,MAX(IF($B2448="Non - avec lien de dépendance",MIN(1129,J2448,$C2448)*overallRate,MIN(1129,J2448)*overallRate),ROUND(MAX(IF($B2448="Non - avec lien de dépendance",0,MIN((0.75*J2448),847)),MIN(J2448,(0.75*$C2448),847)),2)),IF($B2448="Non - avec lien de dépendance",MIN(1129,J2448,$C2448)*overallRate,MIN(1129,J2448)*overallRate))</f>
        <v>#VALUE!</v>
      </c>
      <c r="U2448" s="110" t="e">
        <f>IF(revenueReduction&gt;0.3,MAX(IF($B2448="Non - avec lien de dépendance",MIN(1129,K2448,$C2448)*overallRate,MIN(1129,K2448)*overallRate),ROUND(MAX(IF($B2448="Non - avec lien de dépendance",0,MIN((0.75*K2448),847)),MIN(K2448,(0.75*$C2448),847)),2)),IF($B2448="Non - avec lien de dépendance",MIN(1129,K2448,$C2448)*overallRate,MIN(1129,K2448)*overallRate))</f>
        <v>#VALUE!</v>
      </c>
    </row>
    <row r="2449" spans="12:21" x14ac:dyDescent="0.5">
      <c r="L2449" s="56" t="str">
        <f>IF(ISTEXT(overallRate),"Effectuez l’étape 1",IF(OR(COUNT($C2449,H2449)&lt;&gt;2,overallRate=0),0,IF(D2449="Oui",ROUND(MAX(IF($B2449="Non - avec lien de dépendance",0,MIN((0.75*H2449),847)),MIN(H2449,(0.75*$C2449),847)),2),R2449)))</f>
        <v>Effectuez l’étape 1</v>
      </c>
      <c r="M2449" s="56" t="str">
        <f>IF(ISTEXT(overallRate),"Effectuez l’étape 1",IF(OR(COUNT($C2449,I2449)&lt;&gt;2,overallRate=0),0,IF(E2449="Yes",ROUND(MAX(IF($B2449="Non - avec lien de dépendance",0,MIN((0.75*I2449),847)),MIN(I2449,(0.75*$C2449),847)),2),S2449)))</f>
        <v>Effectuez l’étape 1</v>
      </c>
      <c r="N2449" s="56" t="str">
        <f>IF(ISTEXT(overallRate),"Effectuez l’étape 1",IF(OR(COUNT($C2449,J2449)&lt;&gt;2,overallRate=0),0,IF(F2449="Yes",ROUND(MAX(IF($B2449="Non - avec lien de dépendance",0,MIN((0.75*J2449),847)),MIN(J2449,(0.75*$C2449),847)),2),T2449)))</f>
        <v>Effectuez l’étape 1</v>
      </c>
      <c r="O2449" s="56" t="str">
        <f>IF(ISTEXT(overallRate),"Effectuez l’étape 1",IF(OR(COUNT($C2449,K2449)&lt;&gt;2,overallRate=0),0,IF(G2449="Yes",ROUND(MAX(IF($B2449="Non - avec lien de dépendance",0,MIN((0.75*K2449),847)),MIN(K2449,(0.75*$C2449),847)),2),U2449)))</f>
        <v>Effectuez l’étape 1</v>
      </c>
      <c r="P2449" s="3">
        <f t="shared" si="38"/>
        <v>0</v>
      </c>
      <c r="R2449" s="110" t="e">
        <f>IF(revenueReduction&gt;0.3,MAX(IF($B2449="Non - avec lien de dépendance",MIN(1129,H2449,$C2449)*overallRate,MIN(1129,H2449)*overallRate),ROUND(MAX(IF($B2449="Non - avec lien de dépendance",0,MIN((0.75*H2449),847)),MIN(H2449,(0.75*$C2449),847)),2)),IF($B2449="Non - avec lien de dépendance",MIN(1129,H2449,$C2449)*overallRate,MIN(1129,H2449)*overallRate))</f>
        <v>#VALUE!</v>
      </c>
      <c r="S2449" s="110" t="e">
        <f>IF(revenueReduction&gt;0.3,MAX(IF($B2449="Non - avec lien de dépendance",MIN(1129,I2449,$C2449)*overallRate,MIN(1129,I2449)*overallRate),ROUND(MAX(IF($B2449="Non - avec lien de dépendance",0,MIN((0.75*I2449),847)),MIN(I2449,(0.75*$C2449),847)),2)),IF($B2449="Non - avec lien de dépendance",MIN(1129,I2449,$C2449)*overallRate,MIN(1129,I2449)*overallRate))</f>
        <v>#VALUE!</v>
      </c>
      <c r="T2449" s="110" t="e">
        <f>IF(revenueReduction&gt;0.3,MAX(IF($B2449="Non - avec lien de dépendance",MIN(1129,J2449,$C2449)*overallRate,MIN(1129,J2449)*overallRate),ROUND(MAX(IF($B2449="Non - avec lien de dépendance",0,MIN((0.75*J2449),847)),MIN(J2449,(0.75*$C2449),847)),2)),IF($B2449="Non - avec lien de dépendance",MIN(1129,J2449,$C2449)*overallRate,MIN(1129,J2449)*overallRate))</f>
        <v>#VALUE!</v>
      </c>
      <c r="U2449" s="110" t="e">
        <f>IF(revenueReduction&gt;0.3,MAX(IF($B2449="Non - avec lien de dépendance",MIN(1129,K2449,$C2449)*overallRate,MIN(1129,K2449)*overallRate),ROUND(MAX(IF($B2449="Non - avec lien de dépendance",0,MIN((0.75*K2449),847)),MIN(K2449,(0.75*$C2449),847)),2)),IF($B2449="Non - avec lien de dépendance",MIN(1129,K2449,$C2449)*overallRate,MIN(1129,K2449)*overallRate))</f>
        <v>#VALUE!</v>
      </c>
    </row>
    <row r="2450" spans="12:21" x14ac:dyDescent="0.5">
      <c r="L2450" s="56" t="str">
        <f>IF(ISTEXT(overallRate),"Effectuez l’étape 1",IF(OR(COUNT($C2450,H2450)&lt;&gt;2,overallRate=0),0,IF(D2450="Oui",ROUND(MAX(IF($B2450="Non - avec lien de dépendance",0,MIN((0.75*H2450),847)),MIN(H2450,(0.75*$C2450),847)),2),R2450)))</f>
        <v>Effectuez l’étape 1</v>
      </c>
      <c r="M2450" s="56" t="str">
        <f>IF(ISTEXT(overallRate),"Effectuez l’étape 1",IF(OR(COUNT($C2450,I2450)&lt;&gt;2,overallRate=0),0,IF(E2450="Yes",ROUND(MAX(IF($B2450="Non - avec lien de dépendance",0,MIN((0.75*I2450),847)),MIN(I2450,(0.75*$C2450),847)),2),S2450)))</f>
        <v>Effectuez l’étape 1</v>
      </c>
      <c r="N2450" s="56" t="str">
        <f>IF(ISTEXT(overallRate),"Effectuez l’étape 1",IF(OR(COUNT($C2450,J2450)&lt;&gt;2,overallRate=0),0,IF(F2450="Yes",ROUND(MAX(IF($B2450="Non - avec lien de dépendance",0,MIN((0.75*J2450),847)),MIN(J2450,(0.75*$C2450),847)),2),T2450)))</f>
        <v>Effectuez l’étape 1</v>
      </c>
      <c r="O2450" s="56" t="str">
        <f>IF(ISTEXT(overallRate),"Effectuez l’étape 1",IF(OR(COUNT($C2450,K2450)&lt;&gt;2,overallRate=0),0,IF(G2450="Yes",ROUND(MAX(IF($B2450="Non - avec lien de dépendance",0,MIN((0.75*K2450),847)),MIN(K2450,(0.75*$C2450),847)),2),U2450)))</f>
        <v>Effectuez l’étape 1</v>
      </c>
      <c r="P2450" s="3">
        <f t="shared" si="38"/>
        <v>0</v>
      </c>
      <c r="R2450" s="110" t="e">
        <f>IF(revenueReduction&gt;0.3,MAX(IF($B2450="Non - avec lien de dépendance",MIN(1129,H2450,$C2450)*overallRate,MIN(1129,H2450)*overallRate),ROUND(MAX(IF($B2450="Non - avec lien de dépendance",0,MIN((0.75*H2450),847)),MIN(H2450,(0.75*$C2450),847)),2)),IF($B2450="Non - avec lien de dépendance",MIN(1129,H2450,$C2450)*overallRate,MIN(1129,H2450)*overallRate))</f>
        <v>#VALUE!</v>
      </c>
      <c r="S2450" s="110" t="e">
        <f>IF(revenueReduction&gt;0.3,MAX(IF($B2450="Non - avec lien de dépendance",MIN(1129,I2450,$C2450)*overallRate,MIN(1129,I2450)*overallRate),ROUND(MAX(IF($B2450="Non - avec lien de dépendance",0,MIN((0.75*I2450),847)),MIN(I2450,(0.75*$C2450),847)),2)),IF($B2450="Non - avec lien de dépendance",MIN(1129,I2450,$C2450)*overallRate,MIN(1129,I2450)*overallRate))</f>
        <v>#VALUE!</v>
      </c>
      <c r="T2450" s="110" t="e">
        <f>IF(revenueReduction&gt;0.3,MAX(IF($B2450="Non - avec lien de dépendance",MIN(1129,J2450,$C2450)*overallRate,MIN(1129,J2450)*overallRate),ROUND(MAX(IF($B2450="Non - avec lien de dépendance",0,MIN((0.75*J2450),847)),MIN(J2450,(0.75*$C2450),847)),2)),IF($B2450="Non - avec lien de dépendance",MIN(1129,J2450,$C2450)*overallRate,MIN(1129,J2450)*overallRate))</f>
        <v>#VALUE!</v>
      </c>
      <c r="U2450" s="110" t="e">
        <f>IF(revenueReduction&gt;0.3,MAX(IF($B2450="Non - avec lien de dépendance",MIN(1129,K2450,$C2450)*overallRate,MIN(1129,K2450)*overallRate),ROUND(MAX(IF($B2450="Non - avec lien de dépendance",0,MIN((0.75*K2450),847)),MIN(K2450,(0.75*$C2450),847)),2)),IF($B2450="Non - avec lien de dépendance",MIN(1129,K2450,$C2450)*overallRate,MIN(1129,K2450)*overallRate))</f>
        <v>#VALUE!</v>
      </c>
    </row>
    <row r="2451" spans="12:21" x14ac:dyDescent="0.5">
      <c r="L2451" s="56" t="str">
        <f>IF(ISTEXT(overallRate),"Effectuez l’étape 1",IF(OR(COUNT($C2451,H2451)&lt;&gt;2,overallRate=0),0,IF(D2451="Oui",ROUND(MAX(IF($B2451="Non - avec lien de dépendance",0,MIN((0.75*H2451),847)),MIN(H2451,(0.75*$C2451),847)),2),R2451)))</f>
        <v>Effectuez l’étape 1</v>
      </c>
      <c r="M2451" s="56" t="str">
        <f>IF(ISTEXT(overallRate),"Effectuez l’étape 1",IF(OR(COUNT($C2451,I2451)&lt;&gt;2,overallRate=0),0,IF(E2451="Yes",ROUND(MAX(IF($B2451="Non - avec lien de dépendance",0,MIN((0.75*I2451),847)),MIN(I2451,(0.75*$C2451),847)),2),S2451)))</f>
        <v>Effectuez l’étape 1</v>
      </c>
      <c r="N2451" s="56" t="str">
        <f>IF(ISTEXT(overallRate),"Effectuez l’étape 1",IF(OR(COUNT($C2451,J2451)&lt;&gt;2,overallRate=0),0,IF(F2451="Yes",ROUND(MAX(IF($B2451="Non - avec lien de dépendance",0,MIN((0.75*J2451),847)),MIN(J2451,(0.75*$C2451),847)),2),T2451)))</f>
        <v>Effectuez l’étape 1</v>
      </c>
      <c r="O2451" s="56" t="str">
        <f>IF(ISTEXT(overallRate),"Effectuez l’étape 1",IF(OR(COUNT($C2451,K2451)&lt;&gt;2,overallRate=0),0,IF(G2451="Yes",ROUND(MAX(IF($B2451="Non - avec lien de dépendance",0,MIN((0.75*K2451),847)),MIN(K2451,(0.75*$C2451),847)),2),U2451)))</f>
        <v>Effectuez l’étape 1</v>
      </c>
      <c r="P2451" s="3">
        <f t="shared" si="38"/>
        <v>0</v>
      </c>
      <c r="R2451" s="110" t="e">
        <f>IF(revenueReduction&gt;0.3,MAX(IF($B2451="Non - avec lien de dépendance",MIN(1129,H2451,$C2451)*overallRate,MIN(1129,H2451)*overallRate),ROUND(MAX(IF($B2451="Non - avec lien de dépendance",0,MIN((0.75*H2451),847)),MIN(H2451,(0.75*$C2451),847)),2)),IF($B2451="Non - avec lien de dépendance",MIN(1129,H2451,$C2451)*overallRate,MIN(1129,H2451)*overallRate))</f>
        <v>#VALUE!</v>
      </c>
      <c r="S2451" s="110" t="e">
        <f>IF(revenueReduction&gt;0.3,MAX(IF($B2451="Non - avec lien de dépendance",MIN(1129,I2451,$C2451)*overallRate,MIN(1129,I2451)*overallRate),ROUND(MAX(IF($B2451="Non - avec lien de dépendance",0,MIN((0.75*I2451),847)),MIN(I2451,(0.75*$C2451),847)),2)),IF($B2451="Non - avec lien de dépendance",MIN(1129,I2451,$C2451)*overallRate,MIN(1129,I2451)*overallRate))</f>
        <v>#VALUE!</v>
      </c>
      <c r="T2451" s="110" t="e">
        <f>IF(revenueReduction&gt;0.3,MAX(IF($B2451="Non - avec lien de dépendance",MIN(1129,J2451,$C2451)*overallRate,MIN(1129,J2451)*overallRate),ROUND(MAX(IF($B2451="Non - avec lien de dépendance",0,MIN((0.75*J2451),847)),MIN(J2451,(0.75*$C2451),847)),2)),IF($B2451="Non - avec lien de dépendance",MIN(1129,J2451,$C2451)*overallRate,MIN(1129,J2451)*overallRate))</f>
        <v>#VALUE!</v>
      </c>
      <c r="U2451" s="110" t="e">
        <f>IF(revenueReduction&gt;0.3,MAX(IF($B2451="Non - avec lien de dépendance",MIN(1129,K2451,$C2451)*overallRate,MIN(1129,K2451)*overallRate),ROUND(MAX(IF($B2451="Non - avec lien de dépendance",0,MIN((0.75*K2451),847)),MIN(K2451,(0.75*$C2451),847)),2)),IF($B2451="Non - avec lien de dépendance",MIN(1129,K2451,$C2451)*overallRate,MIN(1129,K2451)*overallRate))</f>
        <v>#VALUE!</v>
      </c>
    </row>
    <row r="2452" spans="12:21" x14ac:dyDescent="0.5">
      <c r="L2452" s="56" t="str">
        <f>IF(ISTEXT(overallRate),"Effectuez l’étape 1",IF(OR(COUNT($C2452,H2452)&lt;&gt;2,overallRate=0),0,IF(D2452="Oui",ROUND(MAX(IF($B2452="Non - avec lien de dépendance",0,MIN((0.75*H2452),847)),MIN(H2452,(0.75*$C2452),847)),2),R2452)))</f>
        <v>Effectuez l’étape 1</v>
      </c>
      <c r="M2452" s="56" t="str">
        <f>IF(ISTEXT(overallRate),"Effectuez l’étape 1",IF(OR(COUNT($C2452,I2452)&lt;&gt;2,overallRate=0),0,IF(E2452="Yes",ROUND(MAX(IF($B2452="Non - avec lien de dépendance",0,MIN((0.75*I2452),847)),MIN(I2452,(0.75*$C2452),847)),2),S2452)))</f>
        <v>Effectuez l’étape 1</v>
      </c>
      <c r="N2452" s="56" t="str">
        <f>IF(ISTEXT(overallRate),"Effectuez l’étape 1",IF(OR(COUNT($C2452,J2452)&lt;&gt;2,overallRate=0),0,IF(F2452="Yes",ROUND(MAX(IF($B2452="Non - avec lien de dépendance",0,MIN((0.75*J2452),847)),MIN(J2452,(0.75*$C2452),847)),2),T2452)))</f>
        <v>Effectuez l’étape 1</v>
      </c>
      <c r="O2452" s="56" t="str">
        <f>IF(ISTEXT(overallRate),"Effectuez l’étape 1",IF(OR(COUNT($C2452,K2452)&lt;&gt;2,overallRate=0),0,IF(G2452="Yes",ROUND(MAX(IF($B2452="Non - avec lien de dépendance",0,MIN((0.75*K2452),847)),MIN(K2452,(0.75*$C2452),847)),2),U2452)))</f>
        <v>Effectuez l’étape 1</v>
      </c>
      <c r="P2452" s="3">
        <f t="shared" si="38"/>
        <v>0</v>
      </c>
      <c r="R2452" s="110" t="e">
        <f>IF(revenueReduction&gt;0.3,MAX(IF($B2452="Non - avec lien de dépendance",MIN(1129,H2452,$C2452)*overallRate,MIN(1129,H2452)*overallRate),ROUND(MAX(IF($B2452="Non - avec lien de dépendance",0,MIN((0.75*H2452),847)),MIN(H2452,(0.75*$C2452),847)),2)),IF($B2452="Non - avec lien de dépendance",MIN(1129,H2452,$C2452)*overallRate,MIN(1129,H2452)*overallRate))</f>
        <v>#VALUE!</v>
      </c>
      <c r="S2452" s="110" t="e">
        <f>IF(revenueReduction&gt;0.3,MAX(IF($B2452="Non - avec lien de dépendance",MIN(1129,I2452,$C2452)*overallRate,MIN(1129,I2452)*overallRate),ROUND(MAX(IF($B2452="Non - avec lien de dépendance",0,MIN((0.75*I2452),847)),MIN(I2452,(0.75*$C2452),847)),2)),IF($B2452="Non - avec lien de dépendance",MIN(1129,I2452,$C2452)*overallRate,MIN(1129,I2452)*overallRate))</f>
        <v>#VALUE!</v>
      </c>
      <c r="T2452" s="110" t="e">
        <f>IF(revenueReduction&gt;0.3,MAX(IF($B2452="Non - avec lien de dépendance",MIN(1129,J2452,$C2452)*overallRate,MIN(1129,J2452)*overallRate),ROUND(MAX(IF($B2452="Non - avec lien de dépendance",0,MIN((0.75*J2452),847)),MIN(J2452,(0.75*$C2452),847)),2)),IF($B2452="Non - avec lien de dépendance",MIN(1129,J2452,$C2452)*overallRate,MIN(1129,J2452)*overallRate))</f>
        <v>#VALUE!</v>
      </c>
      <c r="U2452" s="110" t="e">
        <f>IF(revenueReduction&gt;0.3,MAX(IF($B2452="Non - avec lien de dépendance",MIN(1129,K2452,$C2452)*overallRate,MIN(1129,K2452)*overallRate),ROUND(MAX(IF($B2452="Non - avec lien de dépendance",0,MIN((0.75*K2452),847)),MIN(K2452,(0.75*$C2452),847)),2)),IF($B2452="Non - avec lien de dépendance",MIN(1129,K2452,$C2452)*overallRate,MIN(1129,K2452)*overallRate))</f>
        <v>#VALUE!</v>
      </c>
    </row>
    <row r="2453" spans="12:21" x14ac:dyDescent="0.5">
      <c r="L2453" s="56" t="str">
        <f>IF(ISTEXT(overallRate),"Effectuez l’étape 1",IF(OR(COUNT($C2453,H2453)&lt;&gt;2,overallRate=0),0,IF(D2453="Oui",ROUND(MAX(IF($B2453="Non - avec lien de dépendance",0,MIN((0.75*H2453),847)),MIN(H2453,(0.75*$C2453),847)),2),R2453)))</f>
        <v>Effectuez l’étape 1</v>
      </c>
      <c r="M2453" s="56" t="str">
        <f>IF(ISTEXT(overallRate),"Effectuez l’étape 1",IF(OR(COUNT($C2453,I2453)&lt;&gt;2,overallRate=0),0,IF(E2453="Yes",ROUND(MAX(IF($B2453="Non - avec lien de dépendance",0,MIN((0.75*I2453),847)),MIN(I2453,(0.75*$C2453),847)),2),S2453)))</f>
        <v>Effectuez l’étape 1</v>
      </c>
      <c r="N2453" s="56" t="str">
        <f>IF(ISTEXT(overallRate),"Effectuez l’étape 1",IF(OR(COUNT($C2453,J2453)&lt;&gt;2,overallRate=0),0,IF(F2453="Yes",ROUND(MAX(IF($B2453="Non - avec lien de dépendance",0,MIN((0.75*J2453),847)),MIN(J2453,(0.75*$C2453),847)),2),T2453)))</f>
        <v>Effectuez l’étape 1</v>
      </c>
      <c r="O2453" s="56" t="str">
        <f>IF(ISTEXT(overallRate),"Effectuez l’étape 1",IF(OR(COUNT($C2453,K2453)&lt;&gt;2,overallRate=0),0,IF(G2453="Yes",ROUND(MAX(IF($B2453="Non - avec lien de dépendance",0,MIN((0.75*K2453),847)),MIN(K2453,(0.75*$C2453),847)),2),U2453)))</f>
        <v>Effectuez l’étape 1</v>
      </c>
      <c r="P2453" s="3">
        <f t="shared" si="38"/>
        <v>0</v>
      </c>
      <c r="R2453" s="110" t="e">
        <f>IF(revenueReduction&gt;0.3,MAX(IF($B2453="Non - avec lien de dépendance",MIN(1129,H2453,$C2453)*overallRate,MIN(1129,H2453)*overallRate),ROUND(MAX(IF($B2453="Non - avec lien de dépendance",0,MIN((0.75*H2453),847)),MIN(H2453,(0.75*$C2453),847)),2)),IF($B2453="Non - avec lien de dépendance",MIN(1129,H2453,$C2453)*overallRate,MIN(1129,H2453)*overallRate))</f>
        <v>#VALUE!</v>
      </c>
      <c r="S2453" s="110" t="e">
        <f>IF(revenueReduction&gt;0.3,MAX(IF($B2453="Non - avec lien de dépendance",MIN(1129,I2453,$C2453)*overallRate,MIN(1129,I2453)*overallRate),ROUND(MAX(IF($B2453="Non - avec lien de dépendance",0,MIN((0.75*I2453),847)),MIN(I2453,(0.75*$C2453),847)),2)),IF($B2453="Non - avec lien de dépendance",MIN(1129,I2453,$C2453)*overallRate,MIN(1129,I2453)*overallRate))</f>
        <v>#VALUE!</v>
      </c>
      <c r="T2453" s="110" t="e">
        <f>IF(revenueReduction&gt;0.3,MAX(IF($B2453="Non - avec lien de dépendance",MIN(1129,J2453,$C2453)*overallRate,MIN(1129,J2453)*overallRate),ROUND(MAX(IF($B2453="Non - avec lien de dépendance",0,MIN((0.75*J2453),847)),MIN(J2453,(0.75*$C2453),847)),2)),IF($B2453="Non - avec lien de dépendance",MIN(1129,J2453,$C2453)*overallRate,MIN(1129,J2453)*overallRate))</f>
        <v>#VALUE!</v>
      </c>
      <c r="U2453" s="110" t="e">
        <f>IF(revenueReduction&gt;0.3,MAX(IF($B2453="Non - avec lien de dépendance",MIN(1129,K2453,$C2453)*overallRate,MIN(1129,K2453)*overallRate),ROUND(MAX(IF($B2453="Non - avec lien de dépendance",0,MIN((0.75*K2453),847)),MIN(K2453,(0.75*$C2453),847)),2)),IF($B2453="Non - avec lien de dépendance",MIN(1129,K2453,$C2453)*overallRate,MIN(1129,K2453)*overallRate))</f>
        <v>#VALUE!</v>
      </c>
    </row>
    <row r="2454" spans="12:21" x14ac:dyDescent="0.5">
      <c r="L2454" s="56" t="str">
        <f>IF(ISTEXT(overallRate),"Effectuez l’étape 1",IF(OR(COUNT($C2454,H2454)&lt;&gt;2,overallRate=0),0,IF(D2454="Oui",ROUND(MAX(IF($B2454="Non - avec lien de dépendance",0,MIN((0.75*H2454),847)),MIN(H2454,(0.75*$C2454),847)),2),R2454)))</f>
        <v>Effectuez l’étape 1</v>
      </c>
      <c r="M2454" s="56" t="str">
        <f>IF(ISTEXT(overallRate),"Effectuez l’étape 1",IF(OR(COUNT($C2454,I2454)&lt;&gt;2,overallRate=0),0,IF(E2454="Yes",ROUND(MAX(IF($B2454="Non - avec lien de dépendance",0,MIN((0.75*I2454),847)),MIN(I2454,(0.75*$C2454),847)),2),S2454)))</f>
        <v>Effectuez l’étape 1</v>
      </c>
      <c r="N2454" s="56" t="str">
        <f>IF(ISTEXT(overallRate),"Effectuez l’étape 1",IF(OR(COUNT($C2454,J2454)&lt;&gt;2,overallRate=0),0,IF(F2454="Yes",ROUND(MAX(IF($B2454="Non - avec lien de dépendance",0,MIN((0.75*J2454),847)),MIN(J2454,(0.75*$C2454),847)),2),T2454)))</f>
        <v>Effectuez l’étape 1</v>
      </c>
      <c r="O2454" s="56" t="str">
        <f>IF(ISTEXT(overallRate),"Effectuez l’étape 1",IF(OR(COUNT($C2454,K2454)&lt;&gt;2,overallRate=0),0,IF(G2454="Yes",ROUND(MAX(IF($B2454="Non - avec lien de dépendance",0,MIN((0.75*K2454),847)),MIN(K2454,(0.75*$C2454),847)),2),U2454)))</f>
        <v>Effectuez l’étape 1</v>
      </c>
      <c r="P2454" s="3">
        <f t="shared" si="38"/>
        <v>0</v>
      </c>
      <c r="R2454" s="110" t="e">
        <f>IF(revenueReduction&gt;0.3,MAX(IF($B2454="Non - avec lien de dépendance",MIN(1129,H2454,$C2454)*overallRate,MIN(1129,H2454)*overallRate),ROUND(MAX(IF($B2454="Non - avec lien de dépendance",0,MIN((0.75*H2454),847)),MIN(H2454,(0.75*$C2454),847)),2)),IF($B2454="Non - avec lien de dépendance",MIN(1129,H2454,$C2454)*overallRate,MIN(1129,H2454)*overallRate))</f>
        <v>#VALUE!</v>
      </c>
      <c r="S2454" s="110" t="e">
        <f>IF(revenueReduction&gt;0.3,MAX(IF($B2454="Non - avec lien de dépendance",MIN(1129,I2454,$C2454)*overallRate,MIN(1129,I2454)*overallRate),ROUND(MAX(IF($B2454="Non - avec lien de dépendance",0,MIN((0.75*I2454),847)),MIN(I2454,(0.75*$C2454),847)),2)),IF($B2454="Non - avec lien de dépendance",MIN(1129,I2454,$C2454)*overallRate,MIN(1129,I2454)*overallRate))</f>
        <v>#VALUE!</v>
      </c>
      <c r="T2454" s="110" t="e">
        <f>IF(revenueReduction&gt;0.3,MAX(IF($B2454="Non - avec lien de dépendance",MIN(1129,J2454,$C2454)*overallRate,MIN(1129,J2454)*overallRate),ROUND(MAX(IF($B2454="Non - avec lien de dépendance",0,MIN((0.75*J2454),847)),MIN(J2454,(0.75*$C2454),847)),2)),IF($B2454="Non - avec lien de dépendance",MIN(1129,J2454,$C2454)*overallRate,MIN(1129,J2454)*overallRate))</f>
        <v>#VALUE!</v>
      </c>
      <c r="U2454" s="110" t="e">
        <f>IF(revenueReduction&gt;0.3,MAX(IF($B2454="Non - avec lien de dépendance",MIN(1129,K2454,$C2454)*overallRate,MIN(1129,K2454)*overallRate),ROUND(MAX(IF($B2454="Non - avec lien de dépendance",0,MIN((0.75*K2454),847)),MIN(K2454,(0.75*$C2454),847)),2)),IF($B2454="Non - avec lien de dépendance",MIN(1129,K2454,$C2454)*overallRate,MIN(1129,K2454)*overallRate))</f>
        <v>#VALUE!</v>
      </c>
    </row>
    <row r="2455" spans="12:21" x14ac:dyDescent="0.5">
      <c r="L2455" s="56" t="str">
        <f>IF(ISTEXT(overallRate),"Effectuez l’étape 1",IF(OR(COUNT($C2455,H2455)&lt;&gt;2,overallRate=0),0,IF(D2455="Oui",ROUND(MAX(IF($B2455="Non - avec lien de dépendance",0,MIN((0.75*H2455),847)),MIN(H2455,(0.75*$C2455),847)),2),R2455)))</f>
        <v>Effectuez l’étape 1</v>
      </c>
      <c r="M2455" s="56" t="str">
        <f>IF(ISTEXT(overallRate),"Effectuez l’étape 1",IF(OR(COUNT($C2455,I2455)&lt;&gt;2,overallRate=0),0,IF(E2455="Yes",ROUND(MAX(IF($B2455="Non - avec lien de dépendance",0,MIN((0.75*I2455),847)),MIN(I2455,(0.75*$C2455),847)),2),S2455)))</f>
        <v>Effectuez l’étape 1</v>
      </c>
      <c r="N2455" s="56" t="str">
        <f>IF(ISTEXT(overallRate),"Effectuez l’étape 1",IF(OR(COUNT($C2455,J2455)&lt;&gt;2,overallRate=0),0,IF(F2455="Yes",ROUND(MAX(IF($B2455="Non - avec lien de dépendance",0,MIN((0.75*J2455),847)),MIN(J2455,(0.75*$C2455),847)),2),T2455)))</f>
        <v>Effectuez l’étape 1</v>
      </c>
      <c r="O2455" s="56" t="str">
        <f>IF(ISTEXT(overallRate),"Effectuez l’étape 1",IF(OR(COUNT($C2455,K2455)&lt;&gt;2,overallRate=0),0,IF(G2455="Yes",ROUND(MAX(IF($B2455="Non - avec lien de dépendance",0,MIN((0.75*K2455),847)),MIN(K2455,(0.75*$C2455),847)),2),U2455)))</f>
        <v>Effectuez l’étape 1</v>
      </c>
      <c r="P2455" s="3">
        <f t="shared" si="38"/>
        <v>0</v>
      </c>
      <c r="R2455" s="110" t="e">
        <f>IF(revenueReduction&gt;0.3,MAX(IF($B2455="Non - avec lien de dépendance",MIN(1129,H2455,$C2455)*overallRate,MIN(1129,H2455)*overallRate),ROUND(MAX(IF($B2455="Non - avec lien de dépendance",0,MIN((0.75*H2455),847)),MIN(H2455,(0.75*$C2455),847)),2)),IF($B2455="Non - avec lien de dépendance",MIN(1129,H2455,$C2455)*overallRate,MIN(1129,H2455)*overallRate))</f>
        <v>#VALUE!</v>
      </c>
      <c r="S2455" s="110" t="e">
        <f>IF(revenueReduction&gt;0.3,MAX(IF($B2455="Non - avec lien de dépendance",MIN(1129,I2455,$C2455)*overallRate,MIN(1129,I2455)*overallRate),ROUND(MAX(IF($B2455="Non - avec lien de dépendance",0,MIN((0.75*I2455),847)),MIN(I2455,(0.75*$C2455),847)),2)),IF($B2455="Non - avec lien de dépendance",MIN(1129,I2455,$C2455)*overallRate,MIN(1129,I2455)*overallRate))</f>
        <v>#VALUE!</v>
      </c>
      <c r="T2455" s="110" t="e">
        <f>IF(revenueReduction&gt;0.3,MAX(IF($B2455="Non - avec lien de dépendance",MIN(1129,J2455,$C2455)*overallRate,MIN(1129,J2455)*overallRate),ROUND(MAX(IF($B2455="Non - avec lien de dépendance",0,MIN((0.75*J2455),847)),MIN(J2455,(0.75*$C2455),847)),2)),IF($B2455="Non - avec lien de dépendance",MIN(1129,J2455,$C2455)*overallRate,MIN(1129,J2455)*overallRate))</f>
        <v>#VALUE!</v>
      </c>
      <c r="U2455" s="110" t="e">
        <f>IF(revenueReduction&gt;0.3,MAX(IF($B2455="Non - avec lien de dépendance",MIN(1129,K2455,$C2455)*overallRate,MIN(1129,K2455)*overallRate),ROUND(MAX(IF($B2455="Non - avec lien de dépendance",0,MIN((0.75*K2455),847)),MIN(K2455,(0.75*$C2455),847)),2)),IF($B2455="Non - avec lien de dépendance",MIN(1129,K2455,$C2455)*overallRate,MIN(1129,K2455)*overallRate))</f>
        <v>#VALUE!</v>
      </c>
    </row>
    <row r="2456" spans="12:21" x14ac:dyDescent="0.5">
      <c r="L2456" s="56" t="str">
        <f>IF(ISTEXT(overallRate),"Effectuez l’étape 1",IF(OR(COUNT($C2456,H2456)&lt;&gt;2,overallRate=0),0,IF(D2456="Oui",ROUND(MAX(IF($B2456="Non - avec lien de dépendance",0,MIN((0.75*H2456),847)),MIN(H2456,(0.75*$C2456),847)),2),R2456)))</f>
        <v>Effectuez l’étape 1</v>
      </c>
      <c r="M2456" s="56" t="str">
        <f>IF(ISTEXT(overallRate),"Effectuez l’étape 1",IF(OR(COUNT($C2456,I2456)&lt;&gt;2,overallRate=0),0,IF(E2456="Yes",ROUND(MAX(IF($B2456="Non - avec lien de dépendance",0,MIN((0.75*I2456),847)),MIN(I2456,(0.75*$C2456),847)),2),S2456)))</f>
        <v>Effectuez l’étape 1</v>
      </c>
      <c r="N2456" s="56" t="str">
        <f>IF(ISTEXT(overallRate),"Effectuez l’étape 1",IF(OR(COUNT($C2456,J2456)&lt;&gt;2,overallRate=0),0,IF(F2456="Yes",ROUND(MAX(IF($B2456="Non - avec lien de dépendance",0,MIN((0.75*J2456),847)),MIN(J2456,(0.75*$C2456),847)),2),T2456)))</f>
        <v>Effectuez l’étape 1</v>
      </c>
      <c r="O2456" s="56" t="str">
        <f>IF(ISTEXT(overallRate),"Effectuez l’étape 1",IF(OR(COUNT($C2456,K2456)&lt;&gt;2,overallRate=0),0,IF(G2456="Yes",ROUND(MAX(IF($B2456="Non - avec lien de dépendance",0,MIN((0.75*K2456),847)),MIN(K2456,(0.75*$C2456),847)),2),U2456)))</f>
        <v>Effectuez l’étape 1</v>
      </c>
      <c r="P2456" s="3">
        <f t="shared" si="38"/>
        <v>0</v>
      </c>
      <c r="R2456" s="110" t="e">
        <f>IF(revenueReduction&gt;0.3,MAX(IF($B2456="Non - avec lien de dépendance",MIN(1129,H2456,$C2456)*overallRate,MIN(1129,H2456)*overallRate),ROUND(MAX(IF($B2456="Non - avec lien de dépendance",0,MIN((0.75*H2456),847)),MIN(H2456,(0.75*$C2456),847)),2)),IF($B2456="Non - avec lien de dépendance",MIN(1129,H2456,$C2456)*overallRate,MIN(1129,H2456)*overallRate))</f>
        <v>#VALUE!</v>
      </c>
      <c r="S2456" s="110" t="e">
        <f>IF(revenueReduction&gt;0.3,MAX(IF($B2456="Non - avec lien de dépendance",MIN(1129,I2456,$C2456)*overallRate,MIN(1129,I2456)*overallRate),ROUND(MAX(IF($B2456="Non - avec lien de dépendance",0,MIN((0.75*I2456),847)),MIN(I2456,(0.75*$C2456),847)),2)),IF($B2456="Non - avec lien de dépendance",MIN(1129,I2456,$C2456)*overallRate,MIN(1129,I2456)*overallRate))</f>
        <v>#VALUE!</v>
      </c>
      <c r="T2456" s="110" t="e">
        <f>IF(revenueReduction&gt;0.3,MAX(IF($B2456="Non - avec lien de dépendance",MIN(1129,J2456,$C2456)*overallRate,MIN(1129,J2456)*overallRate),ROUND(MAX(IF($B2456="Non - avec lien de dépendance",0,MIN((0.75*J2456),847)),MIN(J2456,(0.75*$C2456),847)),2)),IF($B2456="Non - avec lien de dépendance",MIN(1129,J2456,$C2456)*overallRate,MIN(1129,J2456)*overallRate))</f>
        <v>#VALUE!</v>
      </c>
      <c r="U2456" s="110" t="e">
        <f>IF(revenueReduction&gt;0.3,MAX(IF($B2456="Non - avec lien de dépendance",MIN(1129,K2456,$C2456)*overallRate,MIN(1129,K2456)*overallRate),ROUND(MAX(IF($B2456="Non - avec lien de dépendance",0,MIN((0.75*K2456),847)),MIN(K2456,(0.75*$C2456),847)),2)),IF($B2456="Non - avec lien de dépendance",MIN(1129,K2456,$C2456)*overallRate,MIN(1129,K2456)*overallRate))</f>
        <v>#VALUE!</v>
      </c>
    </row>
    <row r="2457" spans="12:21" x14ac:dyDescent="0.5">
      <c r="L2457" s="56" t="str">
        <f>IF(ISTEXT(overallRate),"Effectuez l’étape 1",IF(OR(COUNT($C2457,H2457)&lt;&gt;2,overallRate=0),0,IF(D2457="Oui",ROUND(MAX(IF($B2457="Non - avec lien de dépendance",0,MIN((0.75*H2457),847)),MIN(H2457,(0.75*$C2457),847)),2),R2457)))</f>
        <v>Effectuez l’étape 1</v>
      </c>
      <c r="M2457" s="56" t="str">
        <f>IF(ISTEXT(overallRate),"Effectuez l’étape 1",IF(OR(COUNT($C2457,I2457)&lt;&gt;2,overallRate=0),0,IF(E2457="Yes",ROUND(MAX(IF($B2457="Non - avec lien de dépendance",0,MIN((0.75*I2457),847)),MIN(I2457,(0.75*$C2457),847)),2),S2457)))</f>
        <v>Effectuez l’étape 1</v>
      </c>
      <c r="N2457" s="56" t="str">
        <f>IF(ISTEXT(overallRate),"Effectuez l’étape 1",IF(OR(COUNT($C2457,J2457)&lt;&gt;2,overallRate=0),0,IF(F2457="Yes",ROUND(MAX(IF($B2457="Non - avec lien de dépendance",0,MIN((0.75*J2457),847)),MIN(J2457,(0.75*$C2457),847)),2),T2457)))</f>
        <v>Effectuez l’étape 1</v>
      </c>
      <c r="O2457" s="56" t="str">
        <f>IF(ISTEXT(overallRate),"Effectuez l’étape 1",IF(OR(COUNT($C2457,K2457)&lt;&gt;2,overallRate=0),0,IF(G2457="Yes",ROUND(MAX(IF($B2457="Non - avec lien de dépendance",0,MIN((0.75*K2457),847)),MIN(K2457,(0.75*$C2457),847)),2),U2457)))</f>
        <v>Effectuez l’étape 1</v>
      </c>
      <c r="P2457" s="3">
        <f t="shared" si="38"/>
        <v>0</v>
      </c>
      <c r="R2457" s="110" t="e">
        <f>IF(revenueReduction&gt;0.3,MAX(IF($B2457="Non - avec lien de dépendance",MIN(1129,H2457,$C2457)*overallRate,MIN(1129,H2457)*overallRate),ROUND(MAX(IF($B2457="Non - avec lien de dépendance",0,MIN((0.75*H2457),847)),MIN(H2457,(0.75*$C2457),847)),2)),IF($B2457="Non - avec lien de dépendance",MIN(1129,H2457,$C2457)*overallRate,MIN(1129,H2457)*overallRate))</f>
        <v>#VALUE!</v>
      </c>
      <c r="S2457" s="110" t="e">
        <f>IF(revenueReduction&gt;0.3,MAX(IF($B2457="Non - avec lien de dépendance",MIN(1129,I2457,$C2457)*overallRate,MIN(1129,I2457)*overallRate),ROUND(MAX(IF($B2457="Non - avec lien de dépendance",0,MIN((0.75*I2457),847)),MIN(I2457,(0.75*$C2457),847)),2)),IF($B2457="Non - avec lien de dépendance",MIN(1129,I2457,$C2457)*overallRate,MIN(1129,I2457)*overallRate))</f>
        <v>#VALUE!</v>
      </c>
      <c r="T2457" s="110" t="e">
        <f>IF(revenueReduction&gt;0.3,MAX(IF($B2457="Non - avec lien de dépendance",MIN(1129,J2457,$C2457)*overallRate,MIN(1129,J2457)*overallRate),ROUND(MAX(IF($B2457="Non - avec lien de dépendance",0,MIN((0.75*J2457),847)),MIN(J2457,(0.75*$C2457),847)),2)),IF($B2457="Non - avec lien de dépendance",MIN(1129,J2457,$C2457)*overallRate,MIN(1129,J2457)*overallRate))</f>
        <v>#VALUE!</v>
      </c>
      <c r="U2457" s="110" t="e">
        <f>IF(revenueReduction&gt;0.3,MAX(IF($B2457="Non - avec lien de dépendance",MIN(1129,K2457,$C2457)*overallRate,MIN(1129,K2457)*overallRate),ROUND(MAX(IF($B2457="Non - avec lien de dépendance",0,MIN((0.75*K2457),847)),MIN(K2457,(0.75*$C2457),847)),2)),IF($B2457="Non - avec lien de dépendance",MIN(1129,K2457,$C2457)*overallRate,MIN(1129,K2457)*overallRate))</f>
        <v>#VALUE!</v>
      </c>
    </row>
    <row r="2458" spans="12:21" x14ac:dyDescent="0.5">
      <c r="L2458" s="56" t="str">
        <f>IF(ISTEXT(overallRate),"Effectuez l’étape 1",IF(OR(COUNT($C2458,H2458)&lt;&gt;2,overallRate=0),0,IF(D2458="Oui",ROUND(MAX(IF($B2458="Non - avec lien de dépendance",0,MIN((0.75*H2458),847)),MIN(H2458,(0.75*$C2458),847)),2),R2458)))</f>
        <v>Effectuez l’étape 1</v>
      </c>
      <c r="M2458" s="56" t="str">
        <f>IF(ISTEXT(overallRate),"Effectuez l’étape 1",IF(OR(COUNT($C2458,I2458)&lt;&gt;2,overallRate=0),0,IF(E2458="Yes",ROUND(MAX(IF($B2458="Non - avec lien de dépendance",0,MIN((0.75*I2458),847)),MIN(I2458,(0.75*$C2458),847)),2),S2458)))</f>
        <v>Effectuez l’étape 1</v>
      </c>
      <c r="N2458" s="56" t="str">
        <f>IF(ISTEXT(overallRate),"Effectuez l’étape 1",IF(OR(COUNT($C2458,J2458)&lt;&gt;2,overallRate=0),0,IF(F2458="Yes",ROUND(MAX(IF($B2458="Non - avec lien de dépendance",0,MIN((0.75*J2458),847)),MIN(J2458,(0.75*$C2458),847)),2),T2458)))</f>
        <v>Effectuez l’étape 1</v>
      </c>
      <c r="O2458" s="56" t="str">
        <f>IF(ISTEXT(overallRate),"Effectuez l’étape 1",IF(OR(COUNT($C2458,K2458)&lt;&gt;2,overallRate=0),0,IF(G2458="Yes",ROUND(MAX(IF($B2458="Non - avec lien de dépendance",0,MIN((0.75*K2458),847)),MIN(K2458,(0.75*$C2458),847)),2),U2458)))</f>
        <v>Effectuez l’étape 1</v>
      </c>
      <c r="P2458" s="3">
        <f t="shared" si="38"/>
        <v>0</v>
      </c>
      <c r="R2458" s="110" t="e">
        <f>IF(revenueReduction&gt;0.3,MAX(IF($B2458="Non - avec lien de dépendance",MIN(1129,H2458,$C2458)*overallRate,MIN(1129,H2458)*overallRate),ROUND(MAX(IF($B2458="Non - avec lien de dépendance",0,MIN((0.75*H2458),847)),MIN(H2458,(0.75*$C2458),847)),2)),IF($B2458="Non - avec lien de dépendance",MIN(1129,H2458,$C2458)*overallRate,MIN(1129,H2458)*overallRate))</f>
        <v>#VALUE!</v>
      </c>
      <c r="S2458" s="110" t="e">
        <f>IF(revenueReduction&gt;0.3,MAX(IF($B2458="Non - avec lien de dépendance",MIN(1129,I2458,$C2458)*overallRate,MIN(1129,I2458)*overallRate),ROUND(MAX(IF($B2458="Non - avec lien de dépendance",0,MIN((0.75*I2458),847)),MIN(I2458,(0.75*$C2458),847)),2)),IF($B2458="Non - avec lien de dépendance",MIN(1129,I2458,$C2458)*overallRate,MIN(1129,I2458)*overallRate))</f>
        <v>#VALUE!</v>
      </c>
      <c r="T2458" s="110" t="e">
        <f>IF(revenueReduction&gt;0.3,MAX(IF($B2458="Non - avec lien de dépendance",MIN(1129,J2458,$C2458)*overallRate,MIN(1129,J2458)*overallRate),ROUND(MAX(IF($B2458="Non - avec lien de dépendance",0,MIN((0.75*J2458),847)),MIN(J2458,(0.75*$C2458),847)),2)),IF($B2458="Non - avec lien de dépendance",MIN(1129,J2458,$C2458)*overallRate,MIN(1129,J2458)*overallRate))</f>
        <v>#VALUE!</v>
      </c>
      <c r="U2458" s="110" t="e">
        <f>IF(revenueReduction&gt;0.3,MAX(IF($B2458="Non - avec lien de dépendance",MIN(1129,K2458,$C2458)*overallRate,MIN(1129,K2458)*overallRate),ROUND(MAX(IF($B2458="Non - avec lien de dépendance",0,MIN((0.75*K2458),847)),MIN(K2458,(0.75*$C2458),847)),2)),IF($B2458="Non - avec lien de dépendance",MIN(1129,K2458,$C2458)*overallRate,MIN(1129,K2458)*overallRate))</f>
        <v>#VALUE!</v>
      </c>
    </row>
    <row r="2459" spans="12:21" x14ac:dyDescent="0.5">
      <c r="L2459" s="56" t="str">
        <f>IF(ISTEXT(overallRate),"Effectuez l’étape 1",IF(OR(COUNT($C2459,H2459)&lt;&gt;2,overallRate=0),0,IF(D2459="Oui",ROUND(MAX(IF($B2459="Non - avec lien de dépendance",0,MIN((0.75*H2459),847)),MIN(H2459,(0.75*$C2459),847)),2),R2459)))</f>
        <v>Effectuez l’étape 1</v>
      </c>
      <c r="M2459" s="56" t="str">
        <f>IF(ISTEXT(overallRate),"Effectuez l’étape 1",IF(OR(COUNT($C2459,I2459)&lt;&gt;2,overallRate=0),0,IF(E2459="Yes",ROUND(MAX(IF($B2459="Non - avec lien de dépendance",0,MIN((0.75*I2459),847)),MIN(I2459,(0.75*$C2459),847)),2),S2459)))</f>
        <v>Effectuez l’étape 1</v>
      </c>
      <c r="N2459" s="56" t="str">
        <f>IF(ISTEXT(overallRate),"Effectuez l’étape 1",IF(OR(COUNT($C2459,J2459)&lt;&gt;2,overallRate=0),0,IF(F2459="Yes",ROUND(MAX(IF($B2459="Non - avec lien de dépendance",0,MIN((0.75*J2459),847)),MIN(J2459,(0.75*$C2459),847)),2),T2459)))</f>
        <v>Effectuez l’étape 1</v>
      </c>
      <c r="O2459" s="56" t="str">
        <f>IF(ISTEXT(overallRate),"Effectuez l’étape 1",IF(OR(COUNT($C2459,K2459)&lt;&gt;2,overallRate=0),0,IF(G2459="Yes",ROUND(MAX(IF($B2459="Non - avec lien de dépendance",0,MIN((0.75*K2459),847)),MIN(K2459,(0.75*$C2459),847)),2),U2459)))</f>
        <v>Effectuez l’étape 1</v>
      </c>
      <c r="P2459" s="3">
        <f t="shared" si="38"/>
        <v>0</v>
      </c>
      <c r="R2459" s="110" t="e">
        <f>IF(revenueReduction&gt;0.3,MAX(IF($B2459="Non - avec lien de dépendance",MIN(1129,H2459,$C2459)*overallRate,MIN(1129,H2459)*overallRate),ROUND(MAX(IF($B2459="Non - avec lien de dépendance",0,MIN((0.75*H2459),847)),MIN(H2459,(0.75*$C2459),847)),2)),IF($B2459="Non - avec lien de dépendance",MIN(1129,H2459,$C2459)*overallRate,MIN(1129,H2459)*overallRate))</f>
        <v>#VALUE!</v>
      </c>
      <c r="S2459" s="110" t="e">
        <f>IF(revenueReduction&gt;0.3,MAX(IF($B2459="Non - avec lien de dépendance",MIN(1129,I2459,$C2459)*overallRate,MIN(1129,I2459)*overallRate),ROUND(MAX(IF($B2459="Non - avec lien de dépendance",0,MIN((0.75*I2459),847)),MIN(I2459,(0.75*$C2459),847)),2)),IF($B2459="Non - avec lien de dépendance",MIN(1129,I2459,$C2459)*overallRate,MIN(1129,I2459)*overallRate))</f>
        <v>#VALUE!</v>
      </c>
      <c r="T2459" s="110" t="e">
        <f>IF(revenueReduction&gt;0.3,MAX(IF($B2459="Non - avec lien de dépendance",MIN(1129,J2459,$C2459)*overallRate,MIN(1129,J2459)*overallRate),ROUND(MAX(IF($B2459="Non - avec lien de dépendance",0,MIN((0.75*J2459),847)),MIN(J2459,(0.75*$C2459),847)),2)),IF($B2459="Non - avec lien de dépendance",MIN(1129,J2459,$C2459)*overallRate,MIN(1129,J2459)*overallRate))</f>
        <v>#VALUE!</v>
      </c>
      <c r="U2459" s="110" t="e">
        <f>IF(revenueReduction&gt;0.3,MAX(IF($B2459="Non - avec lien de dépendance",MIN(1129,K2459,$C2459)*overallRate,MIN(1129,K2459)*overallRate),ROUND(MAX(IF($B2459="Non - avec lien de dépendance",0,MIN((0.75*K2459),847)),MIN(K2459,(0.75*$C2459),847)),2)),IF($B2459="Non - avec lien de dépendance",MIN(1129,K2459,$C2459)*overallRate,MIN(1129,K2459)*overallRate))</f>
        <v>#VALUE!</v>
      </c>
    </row>
    <row r="2460" spans="12:21" x14ac:dyDescent="0.5">
      <c r="L2460" s="56" t="str">
        <f>IF(ISTEXT(overallRate),"Effectuez l’étape 1",IF(OR(COUNT($C2460,H2460)&lt;&gt;2,overallRate=0),0,IF(D2460="Oui",ROUND(MAX(IF($B2460="Non - avec lien de dépendance",0,MIN((0.75*H2460),847)),MIN(H2460,(0.75*$C2460),847)),2),R2460)))</f>
        <v>Effectuez l’étape 1</v>
      </c>
      <c r="M2460" s="56" t="str">
        <f>IF(ISTEXT(overallRate),"Effectuez l’étape 1",IF(OR(COUNT($C2460,I2460)&lt;&gt;2,overallRate=0),0,IF(E2460="Yes",ROUND(MAX(IF($B2460="Non - avec lien de dépendance",0,MIN((0.75*I2460),847)),MIN(I2460,(0.75*$C2460),847)),2),S2460)))</f>
        <v>Effectuez l’étape 1</v>
      </c>
      <c r="N2460" s="56" t="str">
        <f>IF(ISTEXT(overallRate),"Effectuez l’étape 1",IF(OR(COUNT($C2460,J2460)&lt;&gt;2,overallRate=0),0,IF(F2460="Yes",ROUND(MAX(IF($B2460="Non - avec lien de dépendance",0,MIN((0.75*J2460),847)),MIN(J2460,(0.75*$C2460),847)),2),T2460)))</f>
        <v>Effectuez l’étape 1</v>
      </c>
      <c r="O2460" s="56" t="str">
        <f>IF(ISTEXT(overallRate),"Effectuez l’étape 1",IF(OR(COUNT($C2460,K2460)&lt;&gt;2,overallRate=0),0,IF(G2460="Yes",ROUND(MAX(IF($B2460="Non - avec lien de dépendance",0,MIN((0.75*K2460),847)),MIN(K2460,(0.75*$C2460),847)),2),U2460)))</f>
        <v>Effectuez l’étape 1</v>
      </c>
      <c r="P2460" s="3">
        <f t="shared" si="38"/>
        <v>0</v>
      </c>
      <c r="R2460" s="110" t="e">
        <f>IF(revenueReduction&gt;0.3,MAX(IF($B2460="Non - avec lien de dépendance",MIN(1129,H2460,$C2460)*overallRate,MIN(1129,H2460)*overallRate),ROUND(MAX(IF($B2460="Non - avec lien de dépendance",0,MIN((0.75*H2460),847)),MIN(H2460,(0.75*$C2460),847)),2)),IF($B2460="Non - avec lien de dépendance",MIN(1129,H2460,$C2460)*overallRate,MIN(1129,H2460)*overallRate))</f>
        <v>#VALUE!</v>
      </c>
      <c r="S2460" s="110" t="e">
        <f>IF(revenueReduction&gt;0.3,MAX(IF($B2460="Non - avec lien de dépendance",MIN(1129,I2460,$C2460)*overallRate,MIN(1129,I2460)*overallRate),ROUND(MAX(IF($B2460="Non - avec lien de dépendance",0,MIN((0.75*I2460),847)),MIN(I2460,(0.75*$C2460),847)),2)),IF($B2460="Non - avec lien de dépendance",MIN(1129,I2460,$C2460)*overallRate,MIN(1129,I2460)*overallRate))</f>
        <v>#VALUE!</v>
      </c>
      <c r="T2460" s="110" t="e">
        <f>IF(revenueReduction&gt;0.3,MAX(IF($B2460="Non - avec lien de dépendance",MIN(1129,J2460,$C2460)*overallRate,MIN(1129,J2460)*overallRate),ROUND(MAX(IF($B2460="Non - avec lien de dépendance",0,MIN((0.75*J2460),847)),MIN(J2460,(0.75*$C2460),847)),2)),IF($B2460="Non - avec lien de dépendance",MIN(1129,J2460,$C2460)*overallRate,MIN(1129,J2460)*overallRate))</f>
        <v>#VALUE!</v>
      </c>
      <c r="U2460" s="110" t="e">
        <f>IF(revenueReduction&gt;0.3,MAX(IF($B2460="Non - avec lien de dépendance",MIN(1129,K2460,$C2460)*overallRate,MIN(1129,K2460)*overallRate),ROUND(MAX(IF($B2460="Non - avec lien de dépendance",0,MIN((0.75*K2460),847)),MIN(K2460,(0.75*$C2460),847)),2)),IF($B2460="Non - avec lien de dépendance",MIN(1129,K2460,$C2460)*overallRate,MIN(1129,K2460)*overallRate))</f>
        <v>#VALUE!</v>
      </c>
    </row>
    <row r="2461" spans="12:21" x14ac:dyDescent="0.5">
      <c r="L2461" s="56" t="str">
        <f>IF(ISTEXT(overallRate),"Effectuez l’étape 1",IF(OR(COUNT($C2461,H2461)&lt;&gt;2,overallRate=0),0,IF(D2461="Oui",ROUND(MAX(IF($B2461="Non - avec lien de dépendance",0,MIN((0.75*H2461),847)),MIN(H2461,(0.75*$C2461),847)),2),R2461)))</f>
        <v>Effectuez l’étape 1</v>
      </c>
      <c r="M2461" s="56" t="str">
        <f>IF(ISTEXT(overallRate),"Effectuez l’étape 1",IF(OR(COUNT($C2461,I2461)&lt;&gt;2,overallRate=0),0,IF(E2461="Yes",ROUND(MAX(IF($B2461="Non - avec lien de dépendance",0,MIN((0.75*I2461),847)),MIN(I2461,(0.75*$C2461),847)),2),S2461)))</f>
        <v>Effectuez l’étape 1</v>
      </c>
      <c r="N2461" s="56" t="str">
        <f>IF(ISTEXT(overallRate),"Effectuez l’étape 1",IF(OR(COUNT($C2461,J2461)&lt;&gt;2,overallRate=0),0,IF(F2461="Yes",ROUND(MAX(IF($B2461="Non - avec lien de dépendance",0,MIN((0.75*J2461),847)),MIN(J2461,(0.75*$C2461),847)),2),T2461)))</f>
        <v>Effectuez l’étape 1</v>
      </c>
      <c r="O2461" s="56" t="str">
        <f>IF(ISTEXT(overallRate),"Effectuez l’étape 1",IF(OR(COUNT($C2461,K2461)&lt;&gt;2,overallRate=0),0,IF(G2461="Yes",ROUND(MAX(IF($B2461="Non - avec lien de dépendance",0,MIN((0.75*K2461),847)),MIN(K2461,(0.75*$C2461),847)),2),U2461)))</f>
        <v>Effectuez l’étape 1</v>
      </c>
      <c r="P2461" s="3">
        <f t="shared" si="38"/>
        <v>0</v>
      </c>
      <c r="R2461" s="110" t="e">
        <f>IF(revenueReduction&gt;0.3,MAX(IF($B2461="Non - avec lien de dépendance",MIN(1129,H2461,$C2461)*overallRate,MIN(1129,H2461)*overallRate),ROUND(MAX(IF($B2461="Non - avec lien de dépendance",0,MIN((0.75*H2461),847)),MIN(H2461,(0.75*$C2461),847)),2)),IF($B2461="Non - avec lien de dépendance",MIN(1129,H2461,$C2461)*overallRate,MIN(1129,H2461)*overallRate))</f>
        <v>#VALUE!</v>
      </c>
      <c r="S2461" s="110" t="e">
        <f>IF(revenueReduction&gt;0.3,MAX(IF($B2461="Non - avec lien de dépendance",MIN(1129,I2461,$C2461)*overallRate,MIN(1129,I2461)*overallRate),ROUND(MAX(IF($B2461="Non - avec lien de dépendance",0,MIN((0.75*I2461),847)),MIN(I2461,(0.75*$C2461),847)),2)),IF($B2461="Non - avec lien de dépendance",MIN(1129,I2461,$C2461)*overallRate,MIN(1129,I2461)*overallRate))</f>
        <v>#VALUE!</v>
      </c>
      <c r="T2461" s="110" t="e">
        <f>IF(revenueReduction&gt;0.3,MAX(IF($B2461="Non - avec lien de dépendance",MIN(1129,J2461,$C2461)*overallRate,MIN(1129,J2461)*overallRate),ROUND(MAX(IF($B2461="Non - avec lien de dépendance",0,MIN((0.75*J2461),847)),MIN(J2461,(0.75*$C2461),847)),2)),IF($B2461="Non - avec lien de dépendance",MIN(1129,J2461,$C2461)*overallRate,MIN(1129,J2461)*overallRate))</f>
        <v>#VALUE!</v>
      </c>
      <c r="U2461" s="110" t="e">
        <f>IF(revenueReduction&gt;0.3,MAX(IF($B2461="Non - avec lien de dépendance",MIN(1129,K2461,$C2461)*overallRate,MIN(1129,K2461)*overallRate),ROUND(MAX(IF($B2461="Non - avec lien de dépendance",0,MIN((0.75*K2461),847)),MIN(K2461,(0.75*$C2461),847)),2)),IF($B2461="Non - avec lien de dépendance",MIN(1129,K2461,$C2461)*overallRate,MIN(1129,K2461)*overallRate))</f>
        <v>#VALUE!</v>
      </c>
    </row>
    <row r="2462" spans="12:21" x14ac:dyDescent="0.5">
      <c r="L2462" s="56" t="str">
        <f>IF(ISTEXT(overallRate),"Effectuez l’étape 1",IF(OR(COUNT($C2462,H2462)&lt;&gt;2,overallRate=0),0,IF(D2462="Oui",ROUND(MAX(IF($B2462="Non - avec lien de dépendance",0,MIN((0.75*H2462),847)),MIN(H2462,(0.75*$C2462),847)),2),R2462)))</f>
        <v>Effectuez l’étape 1</v>
      </c>
      <c r="M2462" s="56" t="str">
        <f>IF(ISTEXT(overallRate),"Effectuez l’étape 1",IF(OR(COUNT($C2462,I2462)&lt;&gt;2,overallRate=0),0,IF(E2462="Yes",ROUND(MAX(IF($B2462="Non - avec lien de dépendance",0,MIN((0.75*I2462),847)),MIN(I2462,(0.75*$C2462),847)),2),S2462)))</f>
        <v>Effectuez l’étape 1</v>
      </c>
      <c r="N2462" s="56" t="str">
        <f>IF(ISTEXT(overallRate),"Effectuez l’étape 1",IF(OR(COUNT($C2462,J2462)&lt;&gt;2,overallRate=0),0,IF(F2462="Yes",ROUND(MAX(IF($B2462="Non - avec lien de dépendance",0,MIN((0.75*J2462),847)),MIN(J2462,(0.75*$C2462),847)),2),T2462)))</f>
        <v>Effectuez l’étape 1</v>
      </c>
      <c r="O2462" s="56" t="str">
        <f>IF(ISTEXT(overallRate),"Effectuez l’étape 1",IF(OR(COUNT($C2462,K2462)&lt;&gt;2,overallRate=0),0,IF(G2462="Yes",ROUND(MAX(IF($B2462="Non - avec lien de dépendance",0,MIN((0.75*K2462),847)),MIN(K2462,(0.75*$C2462),847)),2),U2462)))</f>
        <v>Effectuez l’étape 1</v>
      </c>
      <c r="P2462" s="3">
        <f t="shared" si="38"/>
        <v>0</v>
      </c>
      <c r="R2462" s="110" t="e">
        <f>IF(revenueReduction&gt;0.3,MAX(IF($B2462="Non - avec lien de dépendance",MIN(1129,H2462,$C2462)*overallRate,MIN(1129,H2462)*overallRate),ROUND(MAX(IF($B2462="Non - avec lien de dépendance",0,MIN((0.75*H2462),847)),MIN(H2462,(0.75*$C2462),847)),2)),IF($B2462="Non - avec lien de dépendance",MIN(1129,H2462,$C2462)*overallRate,MIN(1129,H2462)*overallRate))</f>
        <v>#VALUE!</v>
      </c>
      <c r="S2462" s="110" t="e">
        <f>IF(revenueReduction&gt;0.3,MAX(IF($B2462="Non - avec lien de dépendance",MIN(1129,I2462,$C2462)*overallRate,MIN(1129,I2462)*overallRate),ROUND(MAX(IF($B2462="Non - avec lien de dépendance",0,MIN((0.75*I2462),847)),MIN(I2462,(0.75*$C2462),847)),2)),IF($B2462="Non - avec lien de dépendance",MIN(1129,I2462,$C2462)*overallRate,MIN(1129,I2462)*overallRate))</f>
        <v>#VALUE!</v>
      </c>
      <c r="T2462" s="110" t="e">
        <f>IF(revenueReduction&gt;0.3,MAX(IF($B2462="Non - avec lien de dépendance",MIN(1129,J2462,$C2462)*overallRate,MIN(1129,J2462)*overallRate),ROUND(MAX(IF($B2462="Non - avec lien de dépendance",0,MIN((0.75*J2462),847)),MIN(J2462,(0.75*$C2462),847)),2)),IF($B2462="Non - avec lien de dépendance",MIN(1129,J2462,$C2462)*overallRate,MIN(1129,J2462)*overallRate))</f>
        <v>#VALUE!</v>
      </c>
      <c r="U2462" s="110" t="e">
        <f>IF(revenueReduction&gt;0.3,MAX(IF($B2462="Non - avec lien de dépendance",MIN(1129,K2462,$C2462)*overallRate,MIN(1129,K2462)*overallRate),ROUND(MAX(IF($B2462="Non - avec lien de dépendance",0,MIN((0.75*K2462),847)),MIN(K2462,(0.75*$C2462),847)),2)),IF($B2462="Non - avec lien de dépendance",MIN(1129,K2462,$C2462)*overallRate,MIN(1129,K2462)*overallRate))</f>
        <v>#VALUE!</v>
      </c>
    </row>
    <row r="2463" spans="12:21" x14ac:dyDescent="0.5">
      <c r="L2463" s="56" t="str">
        <f>IF(ISTEXT(overallRate),"Effectuez l’étape 1",IF(OR(COUNT($C2463,H2463)&lt;&gt;2,overallRate=0),0,IF(D2463="Oui",ROUND(MAX(IF($B2463="Non - avec lien de dépendance",0,MIN((0.75*H2463),847)),MIN(H2463,(0.75*$C2463),847)),2),R2463)))</f>
        <v>Effectuez l’étape 1</v>
      </c>
      <c r="M2463" s="56" t="str">
        <f>IF(ISTEXT(overallRate),"Effectuez l’étape 1",IF(OR(COUNT($C2463,I2463)&lt;&gt;2,overallRate=0),0,IF(E2463="Yes",ROUND(MAX(IF($B2463="Non - avec lien de dépendance",0,MIN((0.75*I2463),847)),MIN(I2463,(0.75*$C2463),847)),2),S2463)))</f>
        <v>Effectuez l’étape 1</v>
      </c>
      <c r="N2463" s="56" t="str">
        <f>IF(ISTEXT(overallRate),"Effectuez l’étape 1",IF(OR(COUNT($C2463,J2463)&lt;&gt;2,overallRate=0),0,IF(F2463="Yes",ROUND(MAX(IF($B2463="Non - avec lien de dépendance",0,MIN((0.75*J2463),847)),MIN(J2463,(0.75*$C2463),847)),2),T2463)))</f>
        <v>Effectuez l’étape 1</v>
      </c>
      <c r="O2463" s="56" t="str">
        <f>IF(ISTEXT(overallRate),"Effectuez l’étape 1",IF(OR(COUNT($C2463,K2463)&lt;&gt;2,overallRate=0),0,IF(G2463="Yes",ROUND(MAX(IF($B2463="Non - avec lien de dépendance",0,MIN((0.75*K2463),847)),MIN(K2463,(0.75*$C2463),847)),2),U2463)))</f>
        <v>Effectuez l’étape 1</v>
      </c>
      <c r="P2463" s="3">
        <f t="shared" si="38"/>
        <v>0</v>
      </c>
      <c r="R2463" s="110" t="e">
        <f>IF(revenueReduction&gt;0.3,MAX(IF($B2463="Non - avec lien de dépendance",MIN(1129,H2463,$C2463)*overallRate,MIN(1129,H2463)*overallRate),ROUND(MAX(IF($B2463="Non - avec lien de dépendance",0,MIN((0.75*H2463),847)),MIN(H2463,(0.75*$C2463),847)),2)),IF($B2463="Non - avec lien de dépendance",MIN(1129,H2463,$C2463)*overallRate,MIN(1129,H2463)*overallRate))</f>
        <v>#VALUE!</v>
      </c>
      <c r="S2463" s="110" t="e">
        <f>IF(revenueReduction&gt;0.3,MAX(IF($B2463="Non - avec lien de dépendance",MIN(1129,I2463,$C2463)*overallRate,MIN(1129,I2463)*overallRate),ROUND(MAX(IF($B2463="Non - avec lien de dépendance",0,MIN((0.75*I2463),847)),MIN(I2463,(0.75*$C2463),847)),2)),IF($B2463="Non - avec lien de dépendance",MIN(1129,I2463,$C2463)*overallRate,MIN(1129,I2463)*overallRate))</f>
        <v>#VALUE!</v>
      </c>
      <c r="T2463" s="110" t="e">
        <f>IF(revenueReduction&gt;0.3,MAX(IF($B2463="Non - avec lien de dépendance",MIN(1129,J2463,$C2463)*overallRate,MIN(1129,J2463)*overallRate),ROUND(MAX(IF($B2463="Non - avec lien de dépendance",0,MIN((0.75*J2463),847)),MIN(J2463,(0.75*$C2463),847)),2)),IF($B2463="Non - avec lien de dépendance",MIN(1129,J2463,$C2463)*overallRate,MIN(1129,J2463)*overallRate))</f>
        <v>#VALUE!</v>
      </c>
      <c r="U2463" s="110" t="e">
        <f>IF(revenueReduction&gt;0.3,MAX(IF($B2463="Non - avec lien de dépendance",MIN(1129,K2463,$C2463)*overallRate,MIN(1129,K2463)*overallRate),ROUND(MAX(IF($B2463="Non - avec lien de dépendance",0,MIN((0.75*K2463),847)),MIN(K2463,(0.75*$C2463),847)),2)),IF($B2463="Non - avec lien de dépendance",MIN(1129,K2463,$C2463)*overallRate,MIN(1129,K2463)*overallRate))</f>
        <v>#VALUE!</v>
      </c>
    </row>
    <row r="2464" spans="12:21" x14ac:dyDescent="0.5">
      <c r="L2464" s="56" t="str">
        <f>IF(ISTEXT(overallRate),"Effectuez l’étape 1",IF(OR(COUNT($C2464,H2464)&lt;&gt;2,overallRate=0),0,IF(D2464="Oui",ROUND(MAX(IF($B2464="Non - avec lien de dépendance",0,MIN((0.75*H2464),847)),MIN(H2464,(0.75*$C2464),847)),2),R2464)))</f>
        <v>Effectuez l’étape 1</v>
      </c>
      <c r="M2464" s="56" t="str">
        <f>IF(ISTEXT(overallRate),"Effectuez l’étape 1",IF(OR(COUNT($C2464,I2464)&lt;&gt;2,overallRate=0),0,IF(E2464="Yes",ROUND(MAX(IF($B2464="Non - avec lien de dépendance",0,MIN((0.75*I2464),847)),MIN(I2464,(0.75*$C2464),847)),2),S2464)))</f>
        <v>Effectuez l’étape 1</v>
      </c>
      <c r="N2464" s="56" t="str">
        <f>IF(ISTEXT(overallRate),"Effectuez l’étape 1",IF(OR(COUNT($C2464,J2464)&lt;&gt;2,overallRate=0),0,IF(F2464="Yes",ROUND(MAX(IF($B2464="Non - avec lien de dépendance",0,MIN((0.75*J2464),847)),MIN(J2464,(0.75*$C2464),847)),2),T2464)))</f>
        <v>Effectuez l’étape 1</v>
      </c>
      <c r="O2464" s="56" t="str">
        <f>IF(ISTEXT(overallRate),"Effectuez l’étape 1",IF(OR(COUNT($C2464,K2464)&lt;&gt;2,overallRate=0),0,IF(G2464="Yes",ROUND(MAX(IF($B2464="Non - avec lien de dépendance",0,MIN((0.75*K2464),847)),MIN(K2464,(0.75*$C2464),847)),2),U2464)))</f>
        <v>Effectuez l’étape 1</v>
      </c>
      <c r="P2464" s="3">
        <f t="shared" si="38"/>
        <v>0</v>
      </c>
      <c r="R2464" s="110" t="e">
        <f>IF(revenueReduction&gt;0.3,MAX(IF($B2464="Non - avec lien de dépendance",MIN(1129,H2464,$C2464)*overallRate,MIN(1129,H2464)*overallRate),ROUND(MAX(IF($B2464="Non - avec lien de dépendance",0,MIN((0.75*H2464),847)),MIN(H2464,(0.75*$C2464),847)),2)),IF($B2464="Non - avec lien de dépendance",MIN(1129,H2464,$C2464)*overallRate,MIN(1129,H2464)*overallRate))</f>
        <v>#VALUE!</v>
      </c>
      <c r="S2464" s="110" t="e">
        <f>IF(revenueReduction&gt;0.3,MAX(IF($B2464="Non - avec lien de dépendance",MIN(1129,I2464,$C2464)*overallRate,MIN(1129,I2464)*overallRate),ROUND(MAX(IF($B2464="Non - avec lien de dépendance",0,MIN((0.75*I2464),847)),MIN(I2464,(0.75*$C2464),847)),2)),IF($B2464="Non - avec lien de dépendance",MIN(1129,I2464,$C2464)*overallRate,MIN(1129,I2464)*overallRate))</f>
        <v>#VALUE!</v>
      </c>
      <c r="T2464" s="110" t="e">
        <f>IF(revenueReduction&gt;0.3,MAX(IF($B2464="Non - avec lien de dépendance",MIN(1129,J2464,$C2464)*overallRate,MIN(1129,J2464)*overallRate),ROUND(MAX(IF($B2464="Non - avec lien de dépendance",0,MIN((0.75*J2464),847)),MIN(J2464,(0.75*$C2464),847)),2)),IF($B2464="Non - avec lien de dépendance",MIN(1129,J2464,$C2464)*overallRate,MIN(1129,J2464)*overallRate))</f>
        <v>#VALUE!</v>
      </c>
      <c r="U2464" s="110" t="e">
        <f>IF(revenueReduction&gt;0.3,MAX(IF($B2464="Non - avec lien de dépendance",MIN(1129,K2464,$C2464)*overallRate,MIN(1129,K2464)*overallRate),ROUND(MAX(IF($B2464="Non - avec lien de dépendance",0,MIN((0.75*K2464),847)),MIN(K2464,(0.75*$C2464),847)),2)),IF($B2464="Non - avec lien de dépendance",MIN(1129,K2464,$C2464)*overallRate,MIN(1129,K2464)*overallRate))</f>
        <v>#VALUE!</v>
      </c>
    </row>
    <row r="2465" spans="12:21" x14ac:dyDescent="0.5">
      <c r="L2465" s="56" t="str">
        <f>IF(ISTEXT(overallRate),"Effectuez l’étape 1",IF(OR(COUNT($C2465,H2465)&lt;&gt;2,overallRate=0),0,IF(D2465="Oui",ROUND(MAX(IF($B2465="Non - avec lien de dépendance",0,MIN((0.75*H2465),847)),MIN(H2465,(0.75*$C2465),847)),2),R2465)))</f>
        <v>Effectuez l’étape 1</v>
      </c>
      <c r="M2465" s="56" t="str">
        <f>IF(ISTEXT(overallRate),"Effectuez l’étape 1",IF(OR(COUNT($C2465,I2465)&lt;&gt;2,overallRate=0),0,IF(E2465="Yes",ROUND(MAX(IF($B2465="Non - avec lien de dépendance",0,MIN((0.75*I2465),847)),MIN(I2465,(0.75*$C2465),847)),2),S2465)))</f>
        <v>Effectuez l’étape 1</v>
      </c>
      <c r="N2465" s="56" t="str">
        <f>IF(ISTEXT(overallRate),"Effectuez l’étape 1",IF(OR(COUNT($C2465,J2465)&lt;&gt;2,overallRate=0),0,IF(F2465="Yes",ROUND(MAX(IF($B2465="Non - avec lien de dépendance",0,MIN((0.75*J2465),847)),MIN(J2465,(0.75*$C2465),847)),2),T2465)))</f>
        <v>Effectuez l’étape 1</v>
      </c>
      <c r="O2465" s="56" t="str">
        <f>IF(ISTEXT(overallRate),"Effectuez l’étape 1",IF(OR(COUNT($C2465,K2465)&lt;&gt;2,overallRate=0),0,IF(G2465="Yes",ROUND(MAX(IF($B2465="Non - avec lien de dépendance",0,MIN((0.75*K2465),847)),MIN(K2465,(0.75*$C2465),847)),2),U2465)))</f>
        <v>Effectuez l’étape 1</v>
      </c>
      <c r="P2465" s="3">
        <f t="shared" si="38"/>
        <v>0</v>
      </c>
      <c r="R2465" s="110" t="e">
        <f>IF(revenueReduction&gt;0.3,MAX(IF($B2465="Non - avec lien de dépendance",MIN(1129,H2465,$C2465)*overallRate,MIN(1129,H2465)*overallRate),ROUND(MAX(IF($B2465="Non - avec lien de dépendance",0,MIN((0.75*H2465),847)),MIN(H2465,(0.75*$C2465),847)),2)),IF($B2465="Non - avec lien de dépendance",MIN(1129,H2465,$C2465)*overallRate,MIN(1129,H2465)*overallRate))</f>
        <v>#VALUE!</v>
      </c>
      <c r="S2465" s="110" t="e">
        <f>IF(revenueReduction&gt;0.3,MAX(IF($B2465="Non - avec lien de dépendance",MIN(1129,I2465,$C2465)*overallRate,MIN(1129,I2465)*overallRate),ROUND(MAX(IF($B2465="Non - avec lien de dépendance",0,MIN((0.75*I2465),847)),MIN(I2465,(0.75*$C2465),847)),2)),IF($B2465="Non - avec lien de dépendance",MIN(1129,I2465,$C2465)*overallRate,MIN(1129,I2465)*overallRate))</f>
        <v>#VALUE!</v>
      </c>
      <c r="T2465" s="110" t="e">
        <f>IF(revenueReduction&gt;0.3,MAX(IF($B2465="Non - avec lien de dépendance",MIN(1129,J2465,$C2465)*overallRate,MIN(1129,J2465)*overallRate),ROUND(MAX(IF($B2465="Non - avec lien de dépendance",0,MIN((0.75*J2465),847)),MIN(J2465,(0.75*$C2465),847)),2)),IF($B2465="Non - avec lien de dépendance",MIN(1129,J2465,$C2465)*overallRate,MIN(1129,J2465)*overallRate))</f>
        <v>#VALUE!</v>
      </c>
      <c r="U2465" s="110" t="e">
        <f>IF(revenueReduction&gt;0.3,MAX(IF($B2465="Non - avec lien de dépendance",MIN(1129,K2465,$C2465)*overallRate,MIN(1129,K2465)*overallRate),ROUND(MAX(IF($B2465="Non - avec lien de dépendance",0,MIN((0.75*K2465),847)),MIN(K2465,(0.75*$C2465),847)),2)),IF($B2465="Non - avec lien de dépendance",MIN(1129,K2465,$C2465)*overallRate,MIN(1129,K2465)*overallRate))</f>
        <v>#VALUE!</v>
      </c>
    </row>
    <row r="2466" spans="12:21" x14ac:dyDescent="0.5">
      <c r="L2466" s="56" t="str">
        <f>IF(ISTEXT(overallRate),"Effectuez l’étape 1",IF(OR(COUNT($C2466,H2466)&lt;&gt;2,overallRate=0),0,IF(D2466="Oui",ROUND(MAX(IF($B2466="Non - avec lien de dépendance",0,MIN((0.75*H2466),847)),MIN(H2466,(0.75*$C2466),847)),2),R2466)))</f>
        <v>Effectuez l’étape 1</v>
      </c>
      <c r="M2466" s="56" t="str">
        <f>IF(ISTEXT(overallRate),"Effectuez l’étape 1",IF(OR(COUNT($C2466,I2466)&lt;&gt;2,overallRate=0),0,IF(E2466="Yes",ROUND(MAX(IF($B2466="Non - avec lien de dépendance",0,MIN((0.75*I2466),847)),MIN(I2466,(0.75*$C2466),847)),2),S2466)))</f>
        <v>Effectuez l’étape 1</v>
      </c>
      <c r="N2466" s="56" t="str">
        <f>IF(ISTEXT(overallRate),"Effectuez l’étape 1",IF(OR(COUNT($C2466,J2466)&lt;&gt;2,overallRate=0),0,IF(F2466="Yes",ROUND(MAX(IF($B2466="Non - avec lien de dépendance",0,MIN((0.75*J2466),847)),MIN(J2466,(0.75*$C2466),847)),2),T2466)))</f>
        <v>Effectuez l’étape 1</v>
      </c>
      <c r="O2466" s="56" t="str">
        <f>IF(ISTEXT(overallRate),"Effectuez l’étape 1",IF(OR(COUNT($C2466,K2466)&lt;&gt;2,overallRate=0),0,IF(G2466="Yes",ROUND(MAX(IF($B2466="Non - avec lien de dépendance",0,MIN((0.75*K2466),847)),MIN(K2466,(0.75*$C2466),847)),2),U2466)))</f>
        <v>Effectuez l’étape 1</v>
      </c>
      <c r="P2466" s="3">
        <f t="shared" si="38"/>
        <v>0</v>
      </c>
      <c r="R2466" s="110" t="e">
        <f>IF(revenueReduction&gt;0.3,MAX(IF($B2466="Non - avec lien de dépendance",MIN(1129,H2466,$C2466)*overallRate,MIN(1129,H2466)*overallRate),ROUND(MAX(IF($B2466="Non - avec lien de dépendance",0,MIN((0.75*H2466),847)),MIN(H2466,(0.75*$C2466),847)),2)),IF($B2466="Non - avec lien de dépendance",MIN(1129,H2466,$C2466)*overallRate,MIN(1129,H2466)*overallRate))</f>
        <v>#VALUE!</v>
      </c>
      <c r="S2466" s="110" t="e">
        <f>IF(revenueReduction&gt;0.3,MAX(IF($B2466="Non - avec lien de dépendance",MIN(1129,I2466,$C2466)*overallRate,MIN(1129,I2466)*overallRate),ROUND(MAX(IF($B2466="Non - avec lien de dépendance",0,MIN((0.75*I2466),847)),MIN(I2466,(0.75*$C2466),847)),2)),IF($B2466="Non - avec lien de dépendance",MIN(1129,I2466,$C2466)*overallRate,MIN(1129,I2466)*overallRate))</f>
        <v>#VALUE!</v>
      </c>
      <c r="T2466" s="110" t="e">
        <f>IF(revenueReduction&gt;0.3,MAX(IF($B2466="Non - avec lien de dépendance",MIN(1129,J2466,$C2466)*overallRate,MIN(1129,J2466)*overallRate),ROUND(MAX(IF($B2466="Non - avec lien de dépendance",0,MIN((0.75*J2466),847)),MIN(J2466,(0.75*$C2466),847)),2)),IF($B2466="Non - avec lien de dépendance",MIN(1129,J2466,$C2466)*overallRate,MIN(1129,J2466)*overallRate))</f>
        <v>#VALUE!</v>
      </c>
      <c r="U2466" s="110" t="e">
        <f>IF(revenueReduction&gt;0.3,MAX(IF($B2466="Non - avec lien de dépendance",MIN(1129,K2466,$C2466)*overallRate,MIN(1129,K2466)*overallRate),ROUND(MAX(IF($B2466="Non - avec lien de dépendance",0,MIN((0.75*K2466),847)),MIN(K2466,(0.75*$C2466),847)),2)),IF($B2466="Non - avec lien de dépendance",MIN(1129,K2466,$C2466)*overallRate,MIN(1129,K2466)*overallRate))</f>
        <v>#VALUE!</v>
      </c>
    </row>
    <row r="2467" spans="12:21" x14ac:dyDescent="0.5">
      <c r="L2467" s="56" t="str">
        <f>IF(ISTEXT(overallRate),"Effectuez l’étape 1",IF(OR(COUNT($C2467,H2467)&lt;&gt;2,overallRate=0),0,IF(D2467="Oui",ROUND(MAX(IF($B2467="Non - avec lien de dépendance",0,MIN((0.75*H2467),847)),MIN(H2467,(0.75*$C2467),847)),2),R2467)))</f>
        <v>Effectuez l’étape 1</v>
      </c>
      <c r="M2467" s="56" t="str">
        <f>IF(ISTEXT(overallRate),"Effectuez l’étape 1",IF(OR(COUNT($C2467,I2467)&lt;&gt;2,overallRate=0),0,IF(E2467="Yes",ROUND(MAX(IF($B2467="Non - avec lien de dépendance",0,MIN((0.75*I2467),847)),MIN(I2467,(0.75*$C2467),847)),2),S2467)))</f>
        <v>Effectuez l’étape 1</v>
      </c>
      <c r="N2467" s="56" t="str">
        <f>IF(ISTEXT(overallRate),"Effectuez l’étape 1",IF(OR(COUNT($C2467,J2467)&lt;&gt;2,overallRate=0),0,IF(F2467="Yes",ROUND(MAX(IF($B2467="Non - avec lien de dépendance",0,MIN((0.75*J2467),847)),MIN(J2467,(0.75*$C2467),847)),2),T2467)))</f>
        <v>Effectuez l’étape 1</v>
      </c>
      <c r="O2467" s="56" t="str">
        <f>IF(ISTEXT(overallRate),"Effectuez l’étape 1",IF(OR(COUNT($C2467,K2467)&lt;&gt;2,overallRate=0),0,IF(G2467="Yes",ROUND(MAX(IF($B2467="Non - avec lien de dépendance",0,MIN((0.75*K2467),847)),MIN(K2467,(0.75*$C2467),847)),2),U2467)))</f>
        <v>Effectuez l’étape 1</v>
      </c>
      <c r="P2467" s="3">
        <f t="shared" si="38"/>
        <v>0</v>
      </c>
      <c r="R2467" s="110" t="e">
        <f>IF(revenueReduction&gt;0.3,MAX(IF($B2467="Non - avec lien de dépendance",MIN(1129,H2467,$C2467)*overallRate,MIN(1129,H2467)*overallRate),ROUND(MAX(IF($B2467="Non - avec lien de dépendance",0,MIN((0.75*H2467),847)),MIN(H2467,(0.75*$C2467),847)),2)),IF($B2467="Non - avec lien de dépendance",MIN(1129,H2467,$C2467)*overallRate,MIN(1129,H2467)*overallRate))</f>
        <v>#VALUE!</v>
      </c>
      <c r="S2467" s="110" t="e">
        <f>IF(revenueReduction&gt;0.3,MAX(IF($B2467="Non - avec lien de dépendance",MIN(1129,I2467,$C2467)*overallRate,MIN(1129,I2467)*overallRate),ROUND(MAX(IF($B2467="Non - avec lien de dépendance",0,MIN((0.75*I2467),847)),MIN(I2467,(0.75*$C2467),847)),2)),IF($B2467="Non - avec lien de dépendance",MIN(1129,I2467,$C2467)*overallRate,MIN(1129,I2467)*overallRate))</f>
        <v>#VALUE!</v>
      </c>
      <c r="T2467" s="110" t="e">
        <f>IF(revenueReduction&gt;0.3,MAX(IF($B2467="Non - avec lien de dépendance",MIN(1129,J2467,$C2467)*overallRate,MIN(1129,J2467)*overallRate),ROUND(MAX(IF($B2467="Non - avec lien de dépendance",0,MIN((0.75*J2467),847)),MIN(J2467,(0.75*$C2467),847)),2)),IF($B2467="Non - avec lien de dépendance",MIN(1129,J2467,$C2467)*overallRate,MIN(1129,J2467)*overallRate))</f>
        <v>#VALUE!</v>
      </c>
      <c r="U2467" s="110" t="e">
        <f>IF(revenueReduction&gt;0.3,MAX(IF($B2467="Non - avec lien de dépendance",MIN(1129,K2467,$C2467)*overallRate,MIN(1129,K2467)*overallRate),ROUND(MAX(IF($B2467="Non - avec lien de dépendance",0,MIN((0.75*K2467),847)),MIN(K2467,(0.75*$C2467),847)),2)),IF($B2467="Non - avec lien de dépendance",MIN(1129,K2467,$C2467)*overallRate,MIN(1129,K2467)*overallRate))</f>
        <v>#VALUE!</v>
      </c>
    </row>
    <row r="2468" spans="12:21" x14ac:dyDescent="0.5">
      <c r="L2468" s="56" t="str">
        <f>IF(ISTEXT(overallRate),"Effectuez l’étape 1",IF(OR(COUNT($C2468,H2468)&lt;&gt;2,overallRate=0),0,IF(D2468="Oui",ROUND(MAX(IF($B2468="Non - avec lien de dépendance",0,MIN((0.75*H2468),847)),MIN(H2468,(0.75*$C2468),847)),2),R2468)))</f>
        <v>Effectuez l’étape 1</v>
      </c>
      <c r="M2468" s="56" t="str">
        <f>IF(ISTEXT(overallRate),"Effectuez l’étape 1",IF(OR(COUNT($C2468,I2468)&lt;&gt;2,overallRate=0),0,IF(E2468="Yes",ROUND(MAX(IF($B2468="Non - avec lien de dépendance",0,MIN((0.75*I2468),847)),MIN(I2468,(0.75*$C2468),847)),2),S2468)))</f>
        <v>Effectuez l’étape 1</v>
      </c>
      <c r="N2468" s="56" t="str">
        <f>IF(ISTEXT(overallRate),"Effectuez l’étape 1",IF(OR(COUNT($C2468,J2468)&lt;&gt;2,overallRate=0),0,IF(F2468="Yes",ROUND(MAX(IF($B2468="Non - avec lien de dépendance",0,MIN((0.75*J2468),847)),MIN(J2468,(0.75*$C2468),847)),2),T2468)))</f>
        <v>Effectuez l’étape 1</v>
      </c>
      <c r="O2468" s="56" t="str">
        <f>IF(ISTEXT(overallRate),"Effectuez l’étape 1",IF(OR(COUNT($C2468,K2468)&lt;&gt;2,overallRate=0),0,IF(G2468="Yes",ROUND(MAX(IF($B2468="Non - avec lien de dépendance",0,MIN((0.75*K2468),847)),MIN(K2468,(0.75*$C2468),847)),2),U2468)))</f>
        <v>Effectuez l’étape 1</v>
      </c>
      <c r="P2468" s="3">
        <f t="shared" si="38"/>
        <v>0</v>
      </c>
      <c r="R2468" s="110" t="e">
        <f>IF(revenueReduction&gt;0.3,MAX(IF($B2468="Non - avec lien de dépendance",MIN(1129,H2468,$C2468)*overallRate,MIN(1129,H2468)*overallRate),ROUND(MAX(IF($B2468="Non - avec lien de dépendance",0,MIN((0.75*H2468),847)),MIN(H2468,(0.75*$C2468),847)),2)),IF($B2468="Non - avec lien de dépendance",MIN(1129,H2468,$C2468)*overallRate,MIN(1129,H2468)*overallRate))</f>
        <v>#VALUE!</v>
      </c>
      <c r="S2468" s="110" t="e">
        <f>IF(revenueReduction&gt;0.3,MAX(IF($B2468="Non - avec lien de dépendance",MIN(1129,I2468,$C2468)*overallRate,MIN(1129,I2468)*overallRate),ROUND(MAX(IF($B2468="Non - avec lien de dépendance",0,MIN((0.75*I2468),847)),MIN(I2468,(0.75*$C2468),847)),2)),IF($B2468="Non - avec lien de dépendance",MIN(1129,I2468,$C2468)*overallRate,MIN(1129,I2468)*overallRate))</f>
        <v>#VALUE!</v>
      </c>
      <c r="T2468" s="110" t="e">
        <f>IF(revenueReduction&gt;0.3,MAX(IF($B2468="Non - avec lien de dépendance",MIN(1129,J2468,$C2468)*overallRate,MIN(1129,J2468)*overallRate),ROUND(MAX(IF($B2468="Non - avec lien de dépendance",0,MIN((0.75*J2468),847)),MIN(J2468,(0.75*$C2468),847)),2)),IF($B2468="Non - avec lien de dépendance",MIN(1129,J2468,$C2468)*overallRate,MIN(1129,J2468)*overallRate))</f>
        <v>#VALUE!</v>
      </c>
      <c r="U2468" s="110" t="e">
        <f>IF(revenueReduction&gt;0.3,MAX(IF($B2468="Non - avec lien de dépendance",MIN(1129,K2468,$C2468)*overallRate,MIN(1129,K2468)*overallRate),ROUND(MAX(IF($B2468="Non - avec lien de dépendance",0,MIN((0.75*K2468),847)),MIN(K2468,(0.75*$C2468),847)),2)),IF($B2468="Non - avec lien de dépendance",MIN(1129,K2468,$C2468)*overallRate,MIN(1129,K2468)*overallRate))</f>
        <v>#VALUE!</v>
      </c>
    </row>
    <row r="2469" spans="12:21" x14ac:dyDescent="0.5">
      <c r="L2469" s="56" t="str">
        <f>IF(ISTEXT(overallRate),"Effectuez l’étape 1",IF(OR(COUNT($C2469,H2469)&lt;&gt;2,overallRate=0),0,IF(D2469="Oui",ROUND(MAX(IF($B2469="Non - avec lien de dépendance",0,MIN((0.75*H2469),847)),MIN(H2469,(0.75*$C2469),847)),2),R2469)))</f>
        <v>Effectuez l’étape 1</v>
      </c>
      <c r="M2469" s="56" t="str">
        <f>IF(ISTEXT(overallRate),"Effectuez l’étape 1",IF(OR(COUNT($C2469,I2469)&lt;&gt;2,overallRate=0),0,IF(E2469="Yes",ROUND(MAX(IF($B2469="Non - avec lien de dépendance",0,MIN((0.75*I2469),847)),MIN(I2469,(0.75*$C2469),847)),2),S2469)))</f>
        <v>Effectuez l’étape 1</v>
      </c>
      <c r="N2469" s="56" t="str">
        <f>IF(ISTEXT(overallRate),"Effectuez l’étape 1",IF(OR(COUNT($C2469,J2469)&lt;&gt;2,overallRate=0),0,IF(F2469="Yes",ROUND(MAX(IF($B2469="Non - avec lien de dépendance",0,MIN((0.75*J2469),847)),MIN(J2469,(0.75*$C2469),847)),2),T2469)))</f>
        <v>Effectuez l’étape 1</v>
      </c>
      <c r="O2469" s="56" t="str">
        <f>IF(ISTEXT(overallRate),"Effectuez l’étape 1",IF(OR(COUNT($C2469,K2469)&lt;&gt;2,overallRate=0),0,IF(G2469="Yes",ROUND(MAX(IF($B2469="Non - avec lien de dépendance",0,MIN((0.75*K2469),847)),MIN(K2469,(0.75*$C2469),847)),2),U2469)))</f>
        <v>Effectuez l’étape 1</v>
      </c>
      <c r="P2469" s="3">
        <f t="shared" si="38"/>
        <v>0</v>
      </c>
      <c r="R2469" s="110" t="e">
        <f>IF(revenueReduction&gt;0.3,MAX(IF($B2469="Non - avec lien de dépendance",MIN(1129,H2469,$C2469)*overallRate,MIN(1129,H2469)*overallRate),ROUND(MAX(IF($B2469="Non - avec lien de dépendance",0,MIN((0.75*H2469),847)),MIN(H2469,(0.75*$C2469),847)),2)),IF($B2469="Non - avec lien de dépendance",MIN(1129,H2469,$C2469)*overallRate,MIN(1129,H2469)*overallRate))</f>
        <v>#VALUE!</v>
      </c>
      <c r="S2469" s="110" t="e">
        <f>IF(revenueReduction&gt;0.3,MAX(IF($B2469="Non - avec lien de dépendance",MIN(1129,I2469,$C2469)*overallRate,MIN(1129,I2469)*overallRate),ROUND(MAX(IF($B2469="Non - avec lien de dépendance",0,MIN((0.75*I2469),847)),MIN(I2469,(0.75*$C2469),847)),2)),IF($B2469="Non - avec lien de dépendance",MIN(1129,I2469,$C2469)*overallRate,MIN(1129,I2469)*overallRate))</f>
        <v>#VALUE!</v>
      </c>
      <c r="T2469" s="110" t="e">
        <f>IF(revenueReduction&gt;0.3,MAX(IF($B2469="Non - avec lien de dépendance",MIN(1129,J2469,$C2469)*overallRate,MIN(1129,J2469)*overallRate),ROUND(MAX(IF($B2469="Non - avec lien de dépendance",0,MIN((0.75*J2469),847)),MIN(J2469,(0.75*$C2469),847)),2)),IF($B2469="Non - avec lien de dépendance",MIN(1129,J2469,$C2469)*overallRate,MIN(1129,J2469)*overallRate))</f>
        <v>#VALUE!</v>
      </c>
      <c r="U2469" s="110" t="e">
        <f>IF(revenueReduction&gt;0.3,MAX(IF($B2469="Non - avec lien de dépendance",MIN(1129,K2469,$C2469)*overallRate,MIN(1129,K2469)*overallRate),ROUND(MAX(IF($B2469="Non - avec lien de dépendance",0,MIN((0.75*K2469),847)),MIN(K2469,(0.75*$C2469),847)),2)),IF($B2469="Non - avec lien de dépendance",MIN(1129,K2469,$C2469)*overallRate,MIN(1129,K2469)*overallRate))</f>
        <v>#VALUE!</v>
      </c>
    </row>
    <row r="2470" spans="12:21" x14ac:dyDescent="0.5">
      <c r="L2470" s="56" t="str">
        <f>IF(ISTEXT(overallRate),"Effectuez l’étape 1",IF(OR(COUNT($C2470,H2470)&lt;&gt;2,overallRate=0),0,IF(D2470="Oui",ROUND(MAX(IF($B2470="Non - avec lien de dépendance",0,MIN((0.75*H2470),847)),MIN(H2470,(0.75*$C2470),847)),2),R2470)))</f>
        <v>Effectuez l’étape 1</v>
      </c>
      <c r="M2470" s="56" t="str">
        <f>IF(ISTEXT(overallRate),"Effectuez l’étape 1",IF(OR(COUNT($C2470,I2470)&lt;&gt;2,overallRate=0),0,IF(E2470="Yes",ROUND(MAX(IF($B2470="Non - avec lien de dépendance",0,MIN((0.75*I2470),847)),MIN(I2470,(0.75*$C2470),847)),2),S2470)))</f>
        <v>Effectuez l’étape 1</v>
      </c>
      <c r="N2470" s="56" t="str">
        <f>IF(ISTEXT(overallRate),"Effectuez l’étape 1",IF(OR(COUNT($C2470,J2470)&lt;&gt;2,overallRate=0),0,IF(F2470="Yes",ROUND(MAX(IF($B2470="Non - avec lien de dépendance",0,MIN((0.75*J2470),847)),MIN(J2470,(0.75*$C2470),847)),2),T2470)))</f>
        <v>Effectuez l’étape 1</v>
      </c>
      <c r="O2470" s="56" t="str">
        <f>IF(ISTEXT(overallRate),"Effectuez l’étape 1",IF(OR(COUNT($C2470,K2470)&lt;&gt;2,overallRate=0),0,IF(G2470="Yes",ROUND(MAX(IF($B2470="Non - avec lien de dépendance",0,MIN((0.75*K2470),847)),MIN(K2470,(0.75*$C2470),847)),2),U2470)))</f>
        <v>Effectuez l’étape 1</v>
      </c>
      <c r="P2470" s="3">
        <f t="shared" si="38"/>
        <v>0</v>
      </c>
      <c r="R2470" s="110" t="e">
        <f>IF(revenueReduction&gt;0.3,MAX(IF($B2470="Non - avec lien de dépendance",MIN(1129,H2470,$C2470)*overallRate,MIN(1129,H2470)*overallRate),ROUND(MAX(IF($B2470="Non - avec lien de dépendance",0,MIN((0.75*H2470),847)),MIN(H2470,(0.75*$C2470),847)),2)),IF($B2470="Non - avec lien de dépendance",MIN(1129,H2470,$C2470)*overallRate,MIN(1129,H2470)*overallRate))</f>
        <v>#VALUE!</v>
      </c>
      <c r="S2470" s="110" t="e">
        <f>IF(revenueReduction&gt;0.3,MAX(IF($B2470="Non - avec lien de dépendance",MIN(1129,I2470,$C2470)*overallRate,MIN(1129,I2470)*overallRate),ROUND(MAX(IF($B2470="Non - avec lien de dépendance",0,MIN((0.75*I2470),847)),MIN(I2470,(0.75*$C2470),847)),2)),IF($B2470="Non - avec lien de dépendance",MIN(1129,I2470,$C2470)*overallRate,MIN(1129,I2470)*overallRate))</f>
        <v>#VALUE!</v>
      </c>
      <c r="T2470" s="110" t="e">
        <f>IF(revenueReduction&gt;0.3,MAX(IF($B2470="Non - avec lien de dépendance",MIN(1129,J2470,$C2470)*overallRate,MIN(1129,J2470)*overallRate),ROUND(MAX(IF($B2470="Non - avec lien de dépendance",0,MIN((0.75*J2470),847)),MIN(J2470,(0.75*$C2470),847)),2)),IF($B2470="Non - avec lien de dépendance",MIN(1129,J2470,$C2470)*overallRate,MIN(1129,J2470)*overallRate))</f>
        <v>#VALUE!</v>
      </c>
      <c r="U2470" s="110" t="e">
        <f>IF(revenueReduction&gt;0.3,MAX(IF($B2470="Non - avec lien de dépendance",MIN(1129,K2470,$C2470)*overallRate,MIN(1129,K2470)*overallRate),ROUND(MAX(IF($B2470="Non - avec lien de dépendance",0,MIN((0.75*K2470),847)),MIN(K2470,(0.75*$C2470),847)),2)),IF($B2470="Non - avec lien de dépendance",MIN(1129,K2470,$C2470)*overallRate,MIN(1129,K2470)*overallRate))</f>
        <v>#VALUE!</v>
      </c>
    </row>
    <row r="2471" spans="12:21" x14ac:dyDescent="0.5">
      <c r="L2471" s="56" t="str">
        <f>IF(ISTEXT(overallRate),"Effectuez l’étape 1",IF(OR(COUNT($C2471,H2471)&lt;&gt;2,overallRate=0),0,IF(D2471="Oui",ROUND(MAX(IF($B2471="Non - avec lien de dépendance",0,MIN((0.75*H2471),847)),MIN(H2471,(0.75*$C2471),847)),2),R2471)))</f>
        <v>Effectuez l’étape 1</v>
      </c>
      <c r="M2471" s="56" t="str">
        <f>IF(ISTEXT(overallRate),"Effectuez l’étape 1",IF(OR(COUNT($C2471,I2471)&lt;&gt;2,overallRate=0),0,IF(E2471="Yes",ROUND(MAX(IF($B2471="Non - avec lien de dépendance",0,MIN((0.75*I2471),847)),MIN(I2471,(0.75*$C2471),847)),2),S2471)))</f>
        <v>Effectuez l’étape 1</v>
      </c>
      <c r="N2471" s="56" t="str">
        <f>IF(ISTEXT(overallRate),"Effectuez l’étape 1",IF(OR(COUNT($C2471,J2471)&lt;&gt;2,overallRate=0),0,IF(F2471="Yes",ROUND(MAX(IF($B2471="Non - avec lien de dépendance",0,MIN((0.75*J2471),847)),MIN(J2471,(0.75*$C2471),847)),2),T2471)))</f>
        <v>Effectuez l’étape 1</v>
      </c>
      <c r="O2471" s="56" t="str">
        <f>IF(ISTEXT(overallRate),"Effectuez l’étape 1",IF(OR(COUNT($C2471,K2471)&lt;&gt;2,overallRate=0),0,IF(G2471="Yes",ROUND(MAX(IF($B2471="Non - avec lien de dépendance",0,MIN((0.75*K2471),847)),MIN(K2471,(0.75*$C2471),847)),2),U2471)))</f>
        <v>Effectuez l’étape 1</v>
      </c>
      <c r="P2471" s="3">
        <f t="shared" si="38"/>
        <v>0</v>
      </c>
      <c r="R2471" s="110" t="e">
        <f>IF(revenueReduction&gt;0.3,MAX(IF($B2471="Non - avec lien de dépendance",MIN(1129,H2471,$C2471)*overallRate,MIN(1129,H2471)*overallRate),ROUND(MAX(IF($B2471="Non - avec lien de dépendance",0,MIN((0.75*H2471),847)),MIN(H2471,(0.75*$C2471),847)),2)),IF($B2471="Non - avec lien de dépendance",MIN(1129,H2471,$C2471)*overallRate,MIN(1129,H2471)*overallRate))</f>
        <v>#VALUE!</v>
      </c>
      <c r="S2471" s="110" t="e">
        <f>IF(revenueReduction&gt;0.3,MAX(IF($B2471="Non - avec lien de dépendance",MIN(1129,I2471,$C2471)*overallRate,MIN(1129,I2471)*overallRate),ROUND(MAX(IF($B2471="Non - avec lien de dépendance",0,MIN((0.75*I2471),847)),MIN(I2471,(0.75*$C2471),847)),2)),IF($B2471="Non - avec lien de dépendance",MIN(1129,I2471,$C2471)*overallRate,MIN(1129,I2471)*overallRate))</f>
        <v>#VALUE!</v>
      </c>
      <c r="T2471" s="110" t="e">
        <f>IF(revenueReduction&gt;0.3,MAX(IF($B2471="Non - avec lien de dépendance",MIN(1129,J2471,$C2471)*overallRate,MIN(1129,J2471)*overallRate),ROUND(MAX(IF($B2471="Non - avec lien de dépendance",0,MIN((0.75*J2471),847)),MIN(J2471,(0.75*$C2471),847)),2)),IF($B2471="Non - avec lien de dépendance",MIN(1129,J2471,$C2471)*overallRate,MIN(1129,J2471)*overallRate))</f>
        <v>#VALUE!</v>
      </c>
      <c r="U2471" s="110" t="e">
        <f>IF(revenueReduction&gt;0.3,MAX(IF($B2471="Non - avec lien de dépendance",MIN(1129,K2471,$C2471)*overallRate,MIN(1129,K2471)*overallRate),ROUND(MAX(IF($B2471="Non - avec lien de dépendance",0,MIN((0.75*K2471),847)),MIN(K2471,(0.75*$C2471),847)),2)),IF($B2471="Non - avec lien de dépendance",MIN(1129,K2471,$C2471)*overallRate,MIN(1129,K2471)*overallRate))</f>
        <v>#VALUE!</v>
      </c>
    </row>
    <row r="2472" spans="12:21" x14ac:dyDescent="0.5">
      <c r="L2472" s="56" t="str">
        <f>IF(ISTEXT(overallRate),"Effectuez l’étape 1",IF(OR(COUNT($C2472,H2472)&lt;&gt;2,overallRate=0),0,IF(D2472="Oui",ROUND(MAX(IF($B2472="Non - avec lien de dépendance",0,MIN((0.75*H2472),847)),MIN(H2472,(0.75*$C2472),847)),2),R2472)))</f>
        <v>Effectuez l’étape 1</v>
      </c>
      <c r="M2472" s="56" t="str">
        <f>IF(ISTEXT(overallRate),"Effectuez l’étape 1",IF(OR(COUNT($C2472,I2472)&lt;&gt;2,overallRate=0),0,IF(E2472="Yes",ROUND(MAX(IF($B2472="Non - avec lien de dépendance",0,MIN((0.75*I2472),847)),MIN(I2472,(0.75*$C2472),847)),2),S2472)))</f>
        <v>Effectuez l’étape 1</v>
      </c>
      <c r="N2472" s="56" t="str">
        <f>IF(ISTEXT(overallRate),"Effectuez l’étape 1",IF(OR(COUNT($C2472,J2472)&lt;&gt;2,overallRate=0),0,IF(F2472="Yes",ROUND(MAX(IF($B2472="Non - avec lien de dépendance",0,MIN((0.75*J2472),847)),MIN(J2472,(0.75*$C2472),847)),2),T2472)))</f>
        <v>Effectuez l’étape 1</v>
      </c>
      <c r="O2472" s="56" t="str">
        <f>IF(ISTEXT(overallRate),"Effectuez l’étape 1",IF(OR(COUNT($C2472,K2472)&lt;&gt;2,overallRate=0),0,IF(G2472="Yes",ROUND(MAX(IF($B2472="Non - avec lien de dépendance",0,MIN((0.75*K2472),847)),MIN(K2472,(0.75*$C2472),847)),2),U2472)))</f>
        <v>Effectuez l’étape 1</v>
      </c>
      <c r="P2472" s="3">
        <f t="shared" si="38"/>
        <v>0</v>
      </c>
      <c r="R2472" s="110" t="e">
        <f>IF(revenueReduction&gt;0.3,MAX(IF($B2472="Non - avec lien de dépendance",MIN(1129,H2472,$C2472)*overallRate,MIN(1129,H2472)*overallRate),ROUND(MAX(IF($B2472="Non - avec lien de dépendance",0,MIN((0.75*H2472),847)),MIN(H2472,(0.75*$C2472),847)),2)),IF($B2472="Non - avec lien de dépendance",MIN(1129,H2472,$C2472)*overallRate,MIN(1129,H2472)*overallRate))</f>
        <v>#VALUE!</v>
      </c>
      <c r="S2472" s="110" t="e">
        <f>IF(revenueReduction&gt;0.3,MAX(IF($B2472="Non - avec lien de dépendance",MIN(1129,I2472,$C2472)*overallRate,MIN(1129,I2472)*overallRate),ROUND(MAX(IF($B2472="Non - avec lien de dépendance",0,MIN((0.75*I2472),847)),MIN(I2472,(0.75*$C2472),847)),2)),IF($B2472="Non - avec lien de dépendance",MIN(1129,I2472,$C2472)*overallRate,MIN(1129,I2472)*overallRate))</f>
        <v>#VALUE!</v>
      </c>
      <c r="T2472" s="110" t="e">
        <f>IF(revenueReduction&gt;0.3,MAX(IF($B2472="Non - avec lien de dépendance",MIN(1129,J2472,$C2472)*overallRate,MIN(1129,J2472)*overallRate),ROUND(MAX(IF($B2472="Non - avec lien de dépendance",0,MIN((0.75*J2472),847)),MIN(J2472,(0.75*$C2472),847)),2)),IF($B2472="Non - avec lien de dépendance",MIN(1129,J2472,$C2472)*overallRate,MIN(1129,J2472)*overallRate))</f>
        <v>#VALUE!</v>
      </c>
      <c r="U2472" s="110" t="e">
        <f>IF(revenueReduction&gt;0.3,MAX(IF($B2472="Non - avec lien de dépendance",MIN(1129,K2472,$C2472)*overallRate,MIN(1129,K2472)*overallRate),ROUND(MAX(IF($B2472="Non - avec lien de dépendance",0,MIN((0.75*K2472),847)),MIN(K2472,(0.75*$C2472),847)),2)),IF($B2472="Non - avec lien de dépendance",MIN(1129,K2472,$C2472)*overallRate,MIN(1129,K2472)*overallRate))</f>
        <v>#VALUE!</v>
      </c>
    </row>
    <row r="2473" spans="12:21" x14ac:dyDescent="0.5">
      <c r="L2473" s="56" t="str">
        <f>IF(ISTEXT(overallRate),"Effectuez l’étape 1",IF(OR(COUNT($C2473,H2473)&lt;&gt;2,overallRate=0),0,IF(D2473="Oui",ROUND(MAX(IF($B2473="Non - avec lien de dépendance",0,MIN((0.75*H2473),847)),MIN(H2473,(0.75*$C2473),847)),2),R2473)))</f>
        <v>Effectuez l’étape 1</v>
      </c>
      <c r="M2473" s="56" t="str">
        <f>IF(ISTEXT(overallRate),"Effectuez l’étape 1",IF(OR(COUNT($C2473,I2473)&lt;&gt;2,overallRate=0),0,IF(E2473="Yes",ROUND(MAX(IF($B2473="Non - avec lien de dépendance",0,MIN((0.75*I2473),847)),MIN(I2473,(0.75*$C2473),847)),2),S2473)))</f>
        <v>Effectuez l’étape 1</v>
      </c>
      <c r="N2473" s="56" t="str">
        <f>IF(ISTEXT(overallRate),"Effectuez l’étape 1",IF(OR(COUNT($C2473,J2473)&lt;&gt;2,overallRate=0),0,IF(F2473="Yes",ROUND(MAX(IF($B2473="Non - avec lien de dépendance",0,MIN((0.75*J2473),847)),MIN(J2473,(0.75*$C2473),847)),2),T2473)))</f>
        <v>Effectuez l’étape 1</v>
      </c>
      <c r="O2473" s="56" t="str">
        <f>IF(ISTEXT(overallRate),"Effectuez l’étape 1",IF(OR(COUNT($C2473,K2473)&lt;&gt;2,overallRate=0),0,IF(G2473="Yes",ROUND(MAX(IF($B2473="Non - avec lien de dépendance",0,MIN((0.75*K2473),847)),MIN(K2473,(0.75*$C2473),847)),2),U2473)))</f>
        <v>Effectuez l’étape 1</v>
      </c>
      <c r="P2473" s="3">
        <f t="shared" si="38"/>
        <v>0</v>
      </c>
      <c r="R2473" s="110" t="e">
        <f>IF(revenueReduction&gt;0.3,MAX(IF($B2473="Non - avec lien de dépendance",MIN(1129,H2473,$C2473)*overallRate,MIN(1129,H2473)*overallRate),ROUND(MAX(IF($B2473="Non - avec lien de dépendance",0,MIN((0.75*H2473),847)),MIN(H2473,(0.75*$C2473),847)),2)),IF($B2473="Non - avec lien de dépendance",MIN(1129,H2473,$C2473)*overallRate,MIN(1129,H2473)*overallRate))</f>
        <v>#VALUE!</v>
      </c>
      <c r="S2473" s="110" t="e">
        <f>IF(revenueReduction&gt;0.3,MAX(IF($B2473="Non - avec lien de dépendance",MIN(1129,I2473,$C2473)*overallRate,MIN(1129,I2473)*overallRate),ROUND(MAX(IF($B2473="Non - avec lien de dépendance",0,MIN((0.75*I2473),847)),MIN(I2473,(0.75*$C2473),847)),2)),IF($B2473="Non - avec lien de dépendance",MIN(1129,I2473,$C2473)*overallRate,MIN(1129,I2473)*overallRate))</f>
        <v>#VALUE!</v>
      </c>
      <c r="T2473" s="110" t="e">
        <f>IF(revenueReduction&gt;0.3,MAX(IF($B2473="Non - avec lien de dépendance",MIN(1129,J2473,$C2473)*overallRate,MIN(1129,J2473)*overallRate),ROUND(MAX(IF($B2473="Non - avec lien de dépendance",0,MIN((0.75*J2473),847)),MIN(J2473,(0.75*$C2473),847)),2)),IF($B2473="Non - avec lien de dépendance",MIN(1129,J2473,$C2473)*overallRate,MIN(1129,J2473)*overallRate))</f>
        <v>#VALUE!</v>
      </c>
      <c r="U2473" s="110" t="e">
        <f>IF(revenueReduction&gt;0.3,MAX(IF($B2473="Non - avec lien de dépendance",MIN(1129,K2473,$C2473)*overallRate,MIN(1129,K2473)*overallRate),ROUND(MAX(IF($B2473="Non - avec lien de dépendance",0,MIN((0.75*K2473),847)),MIN(K2473,(0.75*$C2473),847)),2)),IF($B2473="Non - avec lien de dépendance",MIN(1129,K2473,$C2473)*overallRate,MIN(1129,K2473)*overallRate))</f>
        <v>#VALUE!</v>
      </c>
    </row>
    <row r="2474" spans="12:21" x14ac:dyDescent="0.5">
      <c r="L2474" s="56" t="str">
        <f>IF(ISTEXT(overallRate),"Effectuez l’étape 1",IF(OR(COUNT($C2474,H2474)&lt;&gt;2,overallRate=0),0,IF(D2474="Oui",ROUND(MAX(IF($B2474="Non - avec lien de dépendance",0,MIN((0.75*H2474),847)),MIN(H2474,(0.75*$C2474),847)),2),R2474)))</f>
        <v>Effectuez l’étape 1</v>
      </c>
      <c r="M2474" s="56" t="str">
        <f>IF(ISTEXT(overallRate),"Effectuez l’étape 1",IF(OR(COUNT($C2474,I2474)&lt;&gt;2,overallRate=0),0,IF(E2474="Yes",ROUND(MAX(IF($B2474="Non - avec lien de dépendance",0,MIN((0.75*I2474),847)),MIN(I2474,(0.75*$C2474),847)),2),S2474)))</f>
        <v>Effectuez l’étape 1</v>
      </c>
      <c r="N2474" s="56" t="str">
        <f>IF(ISTEXT(overallRate),"Effectuez l’étape 1",IF(OR(COUNT($C2474,J2474)&lt;&gt;2,overallRate=0),0,IF(F2474="Yes",ROUND(MAX(IF($B2474="Non - avec lien de dépendance",0,MIN((0.75*J2474),847)),MIN(J2474,(0.75*$C2474),847)),2),T2474)))</f>
        <v>Effectuez l’étape 1</v>
      </c>
      <c r="O2474" s="56" t="str">
        <f>IF(ISTEXT(overallRate),"Effectuez l’étape 1",IF(OR(COUNT($C2474,K2474)&lt;&gt;2,overallRate=0),0,IF(G2474="Yes",ROUND(MAX(IF($B2474="Non - avec lien de dépendance",0,MIN((0.75*K2474),847)),MIN(K2474,(0.75*$C2474),847)),2),U2474)))</f>
        <v>Effectuez l’étape 1</v>
      </c>
      <c r="P2474" s="3">
        <f t="shared" si="38"/>
        <v>0</v>
      </c>
      <c r="R2474" s="110" t="e">
        <f>IF(revenueReduction&gt;0.3,MAX(IF($B2474="Non - avec lien de dépendance",MIN(1129,H2474,$C2474)*overallRate,MIN(1129,H2474)*overallRate),ROUND(MAX(IF($B2474="Non - avec lien de dépendance",0,MIN((0.75*H2474),847)),MIN(H2474,(0.75*$C2474),847)),2)),IF($B2474="Non - avec lien de dépendance",MIN(1129,H2474,$C2474)*overallRate,MIN(1129,H2474)*overallRate))</f>
        <v>#VALUE!</v>
      </c>
      <c r="S2474" s="110" t="e">
        <f>IF(revenueReduction&gt;0.3,MAX(IF($B2474="Non - avec lien de dépendance",MIN(1129,I2474,$C2474)*overallRate,MIN(1129,I2474)*overallRate),ROUND(MAX(IF($B2474="Non - avec lien de dépendance",0,MIN((0.75*I2474),847)),MIN(I2474,(0.75*$C2474),847)),2)),IF($B2474="Non - avec lien de dépendance",MIN(1129,I2474,$C2474)*overallRate,MIN(1129,I2474)*overallRate))</f>
        <v>#VALUE!</v>
      </c>
      <c r="T2474" s="110" t="e">
        <f>IF(revenueReduction&gt;0.3,MAX(IF($B2474="Non - avec lien de dépendance",MIN(1129,J2474,$C2474)*overallRate,MIN(1129,J2474)*overallRate),ROUND(MAX(IF($B2474="Non - avec lien de dépendance",0,MIN((0.75*J2474),847)),MIN(J2474,(0.75*$C2474),847)),2)),IF($B2474="Non - avec lien de dépendance",MIN(1129,J2474,$C2474)*overallRate,MIN(1129,J2474)*overallRate))</f>
        <v>#VALUE!</v>
      </c>
      <c r="U2474" s="110" t="e">
        <f>IF(revenueReduction&gt;0.3,MAX(IF($B2474="Non - avec lien de dépendance",MIN(1129,K2474,$C2474)*overallRate,MIN(1129,K2474)*overallRate),ROUND(MAX(IF($B2474="Non - avec lien de dépendance",0,MIN((0.75*K2474),847)),MIN(K2474,(0.75*$C2474),847)),2)),IF($B2474="Non - avec lien de dépendance",MIN(1129,K2474,$C2474)*overallRate,MIN(1129,K2474)*overallRate))</f>
        <v>#VALUE!</v>
      </c>
    </row>
    <row r="2475" spans="12:21" x14ac:dyDescent="0.5">
      <c r="L2475" s="56" t="str">
        <f>IF(ISTEXT(overallRate),"Effectuez l’étape 1",IF(OR(COUNT($C2475,H2475)&lt;&gt;2,overallRate=0),0,IF(D2475="Oui",ROUND(MAX(IF($B2475="Non - avec lien de dépendance",0,MIN((0.75*H2475),847)),MIN(H2475,(0.75*$C2475),847)),2),R2475)))</f>
        <v>Effectuez l’étape 1</v>
      </c>
      <c r="M2475" s="56" t="str">
        <f>IF(ISTEXT(overallRate),"Effectuez l’étape 1",IF(OR(COUNT($C2475,I2475)&lt;&gt;2,overallRate=0),0,IF(E2475="Yes",ROUND(MAX(IF($B2475="Non - avec lien de dépendance",0,MIN((0.75*I2475),847)),MIN(I2475,(0.75*$C2475),847)),2),S2475)))</f>
        <v>Effectuez l’étape 1</v>
      </c>
      <c r="N2475" s="56" t="str">
        <f>IF(ISTEXT(overallRate),"Effectuez l’étape 1",IF(OR(COUNT($C2475,J2475)&lt;&gt;2,overallRate=0),0,IF(F2475="Yes",ROUND(MAX(IF($B2475="Non - avec lien de dépendance",0,MIN((0.75*J2475),847)),MIN(J2475,(0.75*$C2475),847)),2),T2475)))</f>
        <v>Effectuez l’étape 1</v>
      </c>
      <c r="O2475" s="56" t="str">
        <f>IF(ISTEXT(overallRate),"Effectuez l’étape 1",IF(OR(COUNT($C2475,K2475)&lt;&gt;2,overallRate=0),0,IF(G2475="Yes",ROUND(MAX(IF($B2475="Non - avec lien de dépendance",0,MIN((0.75*K2475),847)),MIN(K2475,(0.75*$C2475),847)),2),U2475)))</f>
        <v>Effectuez l’étape 1</v>
      </c>
      <c r="P2475" s="3">
        <f t="shared" si="38"/>
        <v>0</v>
      </c>
      <c r="R2475" s="110" t="e">
        <f>IF(revenueReduction&gt;0.3,MAX(IF($B2475="Non - avec lien de dépendance",MIN(1129,H2475,$C2475)*overallRate,MIN(1129,H2475)*overallRate),ROUND(MAX(IF($B2475="Non - avec lien de dépendance",0,MIN((0.75*H2475),847)),MIN(H2475,(0.75*$C2475),847)),2)),IF($B2475="Non - avec lien de dépendance",MIN(1129,H2475,$C2475)*overallRate,MIN(1129,H2475)*overallRate))</f>
        <v>#VALUE!</v>
      </c>
      <c r="S2475" s="110" t="e">
        <f>IF(revenueReduction&gt;0.3,MAX(IF($B2475="Non - avec lien de dépendance",MIN(1129,I2475,$C2475)*overallRate,MIN(1129,I2475)*overallRate),ROUND(MAX(IF($B2475="Non - avec lien de dépendance",0,MIN((0.75*I2475),847)),MIN(I2475,(0.75*$C2475),847)),2)),IF($B2475="Non - avec lien de dépendance",MIN(1129,I2475,$C2475)*overallRate,MIN(1129,I2475)*overallRate))</f>
        <v>#VALUE!</v>
      </c>
      <c r="T2475" s="110" t="e">
        <f>IF(revenueReduction&gt;0.3,MAX(IF($B2475="Non - avec lien de dépendance",MIN(1129,J2475,$C2475)*overallRate,MIN(1129,J2475)*overallRate),ROUND(MAX(IF($B2475="Non - avec lien de dépendance",0,MIN((0.75*J2475),847)),MIN(J2475,(0.75*$C2475),847)),2)),IF($B2475="Non - avec lien de dépendance",MIN(1129,J2475,$C2475)*overallRate,MIN(1129,J2475)*overallRate))</f>
        <v>#VALUE!</v>
      </c>
      <c r="U2475" s="110" t="e">
        <f>IF(revenueReduction&gt;0.3,MAX(IF($B2475="Non - avec lien de dépendance",MIN(1129,K2475,$C2475)*overallRate,MIN(1129,K2475)*overallRate),ROUND(MAX(IF($B2475="Non - avec lien de dépendance",0,MIN((0.75*K2475),847)),MIN(K2475,(0.75*$C2475),847)),2)),IF($B2475="Non - avec lien de dépendance",MIN(1129,K2475,$C2475)*overallRate,MIN(1129,K2475)*overallRate))</f>
        <v>#VALUE!</v>
      </c>
    </row>
    <row r="2476" spans="12:21" x14ac:dyDescent="0.5">
      <c r="L2476" s="56" t="str">
        <f>IF(ISTEXT(overallRate),"Effectuez l’étape 1",IF(OR(COUNT($C2476,H2476)&lt;&gt;2,overallRate=0),0,IF(D2476="Oui",ROUND(MAX(IF($B2476="Non - avec lien de dépendance",0,MIN((0.75*H2476),847)),MIN(H2476,(0.75*$C2476),847)),2),R2476)))</f>
        <v>Effectuez l’étape 1</v>
      </c>
      <c r="M2476" s="56" t="str">
        <f>IF(ISTEXT(overallRate),"Effectuez l’étape 1",IF(OR(COUNT($C2476,I2476)&lt;&gt;2,overallRate=0),0,IF(E2476="Yes",ROUND(MAX(IF($B2476="Non - avec lien de dépendance",0,MIN((0.75*I2476),847)),MIN(I2476,(0.75*$C2476),847)),2),S2476)))</f>
        <v>Effectuez l’étape 1</v>
      </c>
      <c r="N2476" s="56" t="str">
        <f>IF(ISTEXT(overallRate),"Effectuez l’étape 1",IF(OR(COUNT($C2476,J2476)&lt;&gt;2,overallRate=0),0,IF(F2476="Yes",ROUND(MAX(IF($B2476="Non - avec lien de dépendance",0,MIN((0.75*J2476),847)),MIN(J2476,(0.75*$C2476),847)),2),T2476)))</f>
        <v>Effectuez l’étape 1</v>
      </c>
      <c r="O2476" s="56" t="str">
        <f>IF(ISTEXT(overallRate),"Effectuez l’étape 1",IF(OR(COUNT($C2476,K2476)&lt;&gt;2,overallRate=0),0,IF(G2476="Yes",ROUND(MAX(IF($B2476="Non - avec lien de dépendance",0,MIN((0.75*K2476),847)),MIN(K2476,(0.75*$C2476),847)),2),U2476)))</f>
        <v>Effectuez l’étape 1</v>
      </c>
      <c r="P2476" s="3">
        <f t="shared" si="38"/>
        <v>0</v>
      </c>
      <c r="R2476" s="110" t="e">
        <f>IF(revenueReduction&gt;0.3,MAX(IF($B2476="Non - avec lien de dépendance",MIN(1129,H2476,$C2476)*overallRate,MIN(1129,H2476)*overallRate),ROUND(MAX(IF($B2476="Non - avec lien de dépendance",0,MIN((0.75*H2476),847)),MIN(H2476,(0.75*$C2476),847)),2)),IF($B2476="Non - avec lien de dépendance",MIN(1129,H2476,$C2476)*overallRate,MIN(1129,H2476)*overallRate))</f>
        <v>#VALUE!</v>
      </c>
      <c r="S2476" s="110" t="e">
        <f>IF(revenueReduction&gt;0.3,MAX(IF($B2476="Non - avec lien de dépendance",MIN(1129,I2476,$C2476)*overallRate,MIN(1129,I2476)*overallRate),ROUND(MAX(IF($B2476="Non - avec lien de dépendance",0,MIN((0.75*I2476),847)),MIN(I2476,(0.75*$C2476),847)),2)),IF($B2476="Non - avec lien de dépendance",MIN(1129,I2476,$C2476)*overallRate,MIN(1129,I2476)*overallRate))</f>
        <v>#VALUE!</v>
      </c>
      <c r="T2476" s="110" t="e">
        <f>IF(revenueReduction&gt;0.3,MAX(IF($B2476="Non - avec lien de dépendance",MIN(1129,J2476,$C2476)*overallRate,MIN(1129,J2476)*overallRate),ROUND(MAX(IF($B2476="Non - avec lien de dépendance",0,MIN((0.75*J2476),847)),MIN(J2476,(0.75*$C2476),847)),2)),IF($B2476="Non - avec lien de dépendance",MIN(1129,J2476,$C2476)*overallRate,MIN(1129,J2476)*overallRate))</f>
        <v>#VALUE!</v>
      </c>
      <c r="U2476" s="110" t="e">
        <f>IF(revenueReduction&gt;0.3,MAX(IF($B2476="Non - avec lien de dépendance",MIN(1129,K2476,$C2476)*overallRate,MIN(1129,K2476)*overallRate),ROUND(MAX(IF($B2476="Non - avec lien de dépendance",0,MIN((0.75*K2476),847)),MIN(K2476,(0.75*$C2476),847)),2)),IF($B2476="Non - avec lien de dépendance",MIN(1129,K2476,$C2476)*overallRate,MIN(1129,K2476)*overallRate))</f>
        <v>#VALUE!</v>
      </c>
    </row>
    <row r="2477" spans="12:21" x14ac:dyDescent="0.5">
      <c r="L2477" s="56" t="str">
        <f>IF(ISTEXT(overallRate),"Effectuez l’étape 1",IF(OR(COUNT($C2477,H2477)&lt;&gt;2,overallRate=0),0,IF(D2477="Oui",ROUND(MAX(IF($B2477="Non - avec lien de dépendance",0,MIN((0.75*H2477),847)),MIN(H2477,(0.75*$C2477),847)),2),R2477)))</f>
        <v>Effectuez l’étape 1</v>
      </c>
      <c r="M2477" s="56" t="str">
        <f>IF(ISTEXT(overallRate),"Effectuez l’étape 1",IF(OR(COUNT($C2477,I2477)&lt;&gt;2,overallRate=0),0,IF(E2477="Yes",ROUND(MAX(IF($B2477="Non - avec lien de dépendance",0,MIN((0.75*I2477),847)),MIN(I2477,(0.75*$C2477),847)),2),S2477)))</f>
        <v>Effectuez l’étape 1</v>
      </c>
      <c r="N2477" s="56" t="str">
        <f>IF(ISTEXT(overallRate),"Effectuez l’étape 1",IF(OR(COUNT($C2477,J2477)&lt;&gt;2,overallRate=0),0,IF(F2477="Yes",ROUND(MAX(IF($B2477="Non - avec lien de dépendance",0,MIN((0.75*J2477),847)),MIN(J2477,(0.75*$C2477),847)),2),T2477)))</f>
        <v>Effectuez l’étape 1</v>
      </c>
      <c r="O2477" s="56" t="str">
        <f>IF(ISTEXT(overallRate),"Effectuez l’étape 1",IF(OR(COUNT($C2477,K2477)&lt;&gt;2,overallRate=0),0,IF(G2477="Yes",ROUND(MAX(IF($B2477="Non - avec lien de dépendance",0,MIN((0.75*K2477),847)),MIN(K2477,(0.75*$C2477),847)),2),U2477)))</f>
        <v>Effectuez l’étape 1</v>
      </c>
      <c r="P2477" s="3">
        <f t="shared" si="38"/>
        <v>0</v>
      </c>
      <c r="R2477" s="110" t="e">
        <f>IF(revenueReduction&gt;0.3,MAX(IF($B2477="Non - avec lien de dépendance",MIN(1129,H2477,$C2477)*overallRate,MIN(1129,H2477)*overallRate),ROUND(MAX(IF($B2477="Non - avec lien de dépendance",0,MIN((0.75*H2477),847)),MIN(H2477,(0.75*$C2477),847)),2)),IF($B2477="Non - avec lien de dépendance",MIN(1129,H2477,$C2477)*overallRate,MIN(1129,H2477)*overallRate))</f>
        <v>#VALUE!</v>
      </c>
      <c r="S2477" s="110" t="e">
        <f>IF(revenueReduction&gt;0.3,MAX(IF($B2477="Non - avec lien de dépendance",MIN(1129,I2477,$C2477)*overallRate,MIN(1129,I2477)*overallRate),ROUND(MAX(IF($B2477="Non - avec lien de dépendance",0,MIN((0.75*I2477),847)),MIN(I2477,(0.75*$C2477),847)),2)),IF($B2477="Non - avec lien de dépendance",MIN(1129,I2477,$C2477)*overallRate,MIN(1129,I2477)*overallRate))</f>
        <v>#VALUE!</v>
      </c>
      <c r="T2477" s="110" t="e">
        <f>IF(revenueReduction&gt;0.3,MAX(IF($B2477="Non - avec lien de dépendance",MIN(1129,J2477,$C2477)*overallRate,MIN(1129,J2477)*overallRate),ROUND(MAX(IF($B2477="Non - avec lien de dépendance",0,MIN((0.75*J2477),847)),MIN(J2477,(0.75*$C2477),847)),2)),IF($B2477="Non - avec lien de dépendance",MIN(1129,J2477,$C2477)*overallRate,MIN(1129,J2477)*overallRate))</f>
        <v>#VALUE!</v>
      </c>
      <c r="U2477" s="110" t="e">
        <f>IF(revenueReduction&gt;0.3,MAX(IF($B2477="Non - avec lien de dépendance",MIN(1129,K2477,$C2477)*overallRate,MIN(1129,K2477)*overallRate),ROUND(MAX(IF($B2477="Non - avec lien de dépendance",0,MIN((0.75*K2477),847)),MIN(K2477,(0.75*$C2477),847)),2)),IF($B2477="Non - avec lien de dépendance",MIN(1129,K2477,$C2477)*overallRate,MIN(1129,K2477)*overallRate))</f>
        <v>#VALUE!</v>
      </c>
    </row>
    <row r="2478" spans="12:21" x14ac:dyDescent="0.5">
      <c r="L2478" s="56" t="str">
        <f>IF(ISTEXT(overallRate),"Effectuez l’étape 1",IF(OR(COUNT($C2478,H2478)&lt;&gt;2,overallRate=0),0,IF(D2478="Oui",ROUND(MAX(IF($B2478="Non - avec lien de dépendance",0,MIN((0.75*H2478),847)),MIN(H2478,(0.75*$C2478),847)),2),R2478)))</f>
        <v>Effectuez l’étape 1</v>
      </c>
      <c r="M2478" s="56" t="str">
        <f>IF(ISTEXT(overallRate),"Effectuez l’étape 1",IF(OR(COUNT($C2478,I2478)&lt;&gt;2,overallRate=0),0,IF(E2478="Yes",ROUND(MAX(IF($B2478="Non - avec lien de dépendance",0,MIN((0.75*I2478),847)),MIN(I2478,(0.75*$C2478),847)),2),S2478)))</f>
        <v>Effectuez l’étape 1</v>
      </c>
      <c r="N2478" s="56" t="str">
        <f>IF(ISTEXT(overallRate),"Effectuez l’étape 1",IF(OR(COUNT($C2478,J2478)&lt;&gt;2,overallRate=0),0,IF(F2478="Yes",ROUND(MAX(IF($B2478="Non - avec lien de dépendance",0,MIN((0.75*J2478),847)),MIN(J2478,(0.75*$C2478),847)),2),T2478)))</f>
        <v>Effectuez l’étape 1</v>
      </c>
      <c r="O2478" s="56" t="str">
        <f>IF(ISTEXT(overallRate),"Effectuez l’étape 1",IF(OR(COUNT($C2478,K2478)&lt;&gt;2,overallRate=0),0,IF(G2478="Yes",ROUND(MAX(IF($B2478="Non - avec lien de dépendance",0,MIN((0.75*K2478),847)),MIN(K2478,(0.75*$C2478),847)),2),U2478)))</f>
        <v>Effectuez l’étape 1</v>
      </c>
      <c r="P2478" s="3">
        <f t="shared" si="38"/>
        <v>0</v>
      </c>
      <c r="R2478" s="110" t="e">
        <f>IF(revenueReduction&gt;0.3,MAX(IF($B2478="Non - avec lien de dépendance",MIN(1129,H2478,$C2478)*overallRate,MIN(1129,H2478)*overallRate),ROUND(MAX(IF($B2478="Non - avec lien de dépendance",0,MIN((0.75*H2478),847)),MIN(H2478,(0.75*$C2478),847)),2)),IF($B2478="Non - avec lien de dépendance",MIN(1129,H2478,$C2478)*overallRate,MIN(1129,H2478)*overallRate))</f>
        <v>#VALUE!</v>
      </c>
      <c r="S2478" s="110" t="e">
        <f>IF(revenueReduction&gt;0.3,MAX(IF($B2478="Non - avec lien de dépendance",MIN(1129,I2478,$C2478)*overallRate,MIN(1129,I2478)*overallRate),ROUND(MAX(IF($B2478="Non - avec lien de dépendance",0,MIN((0.75*I2478),847)),MIN(I2478,(0.75*$C2478),847)),2)),IF($B2478="Non - avec lien de dépendance",MIN(1129,I2478,$C2478)*overallRate,MIN(1129,I2478)*overallRate))</f>
        <v>#VALUE!</v>
      </c>
      <c r="T2478" s="110" t="e">
        <f>IF(revenueReduction&gt;0.3,MAX(IF($B2478="Non - avec lien de dépendance",MIN(1129,J2478,$C2478)*overallRate,MIN(1129,J2478)*overallRate),ROUND(MAX(IF($B2478="Non - avec lien de dépendance",0,MIN((0.75*J2478),847)),MIN(J2478,(0.75*$C2478),847)),2)),IF($B2478="Non - avec lien de dépendance",MIN(1129,J2478,$C2478)*overallRate,MIN(1129,J2478)*overallRate))</f>
        <v>#VALUE!</v>
      </c>
      <c r="U2478" s="110" t="e">
        <f>IF(revenueReduction&gt;0.3,MAX(IF($B2478="Non - avec lien de dépendance",MIN(1129,K2478,$C2478)*overallRate,MIN(1129,K2478)*overallRate),ROUND(MAX(IF($B2478="Non - avec lien de dépendance",0,MIN((0.75*K2478),847)),MIN(K2478,(0.75*$C2478),847)),2)),IF($B2478="Non - avec lien de dépendance",MIN(1129,K2478,$C2478)*overallRate,MIN(1129,K2478)*overallRate))</f>
        <v>#VALUE!</v>
      </c>
    </row>
    <row r="2479" spans="12:21" x14ac:dyDescent="0.5">
      <c r="L2479" s="56" t="str">
        <f>IF(ISTEXT(overallRate),"Effectuez l’étape 1",IF(OR(COUNT($C2479,H2479)&lt;&gt;2,overallRate=0),0,IF(D2479="Oui",ROUND(MAX(IF($B2479="Non - avec lien de dépendance",0,MIN((0.75*H2479),847)),MIN(H2479,(0.75*$C2479),847)),2),R2479)))</f>
        <v>Effectuez l’étape 1</v>
      </c>
      <c r="M2479" s="56" t="str">
        <f>IF(ISTEXT(overallRate),"Effectuez l’étape 1",IF(OR(COUNT($C2479,I2479)&lt;&gt;2,overallRate=0),0,IF(E2479="Yes",ROUND(MAX(IF($B2479="Non - avec lien de dépendance",0,MIN((0.75*I2479),847)),MIN(I2479,(0.75*$C2479),847)),2),S2479)))</f>
        <v>Effectuez l’étape 1</v>
      </c>
      <c r="N2479" s="56" t="str">
        <f>IF(ISTEXT(overallRate),"Effectuez l’étape 1",IF(OR(COUNT($C2479,J2479)&lt;&gt;2,overallRate=0),0,IF(F2479="Yes",ROUND(MAX(IF($B2479="Non - avec lien de dépendance",0,MIN((0.75*J2479),847)),MIN(J2479,(0.75*$C2479),847)),2),T2479)))</f>
        <v>Effectuez l’étape 1</v>
      </c>
      <c r="O2479" s="56" t="str">
        <f>IF(ISTEXT(overallRate),"Effectuez l’étape 1",IF(OR(COUNT($C2479,K2479)&lt;&gt;2,overallRate=0),0,IF(G2479="Yes",ROUND(MAX(IF($B2479="Non - avec lien de dépendance",0,MIN((0.75*K2479),847)),MIN(K2479,(0.75*$C2479),847)),2),U2479)))</f>
        <v>Effectuez l’étape 1</v>
      </c>
      <c r="P2479" s="3">
        <f t="shared" si="38"/>
        <v>0</v>
      </c>
      <c r="R2479" s="110" t="e">
        <f>IF(revenueReduction&gt;0.3,MAX(IF($B2479="Non - avec lien de dépendance",MIN(1129,H2479,$C2479)*overallRate,MIN(1129,H2479)*overallRate),ROUND(MAX(IF($B2479="Non - avec lien de dépendance",0,MIN((0.75*H2479),847)),MIN(H2479,(0.75*$C2479),847)),2)),IF($B2479="Non - avec lien de dépendance",MIN(1129,H2479,$C2479)*overallRate,MIN(1129,H2479)*overallRate))</f>
        <v>#VALUE!</v>
      </c>
      <c r="S2479" s="110" t="e">
        <f>IF(revenueReduction&gt;0.3,MAX(IF($B2479="Non - avec lien de dépendance",MIN(1129,I2479,$C2479)*overallRate,MIN(1129,I2479)*overallRate),ROUND(MAX(IF($B2479="Non - avec lien de dépendance",0,MIN((0.75*I2479),847)),MIN(I2479,(0.75*$C2479),847)),2)),IF($B2479="Non - avec lien de dépendance",MIN(1129,I2479,$C2479)*overallRate,MIN(1129,I2479)*overallRate))</f>
        <v>#VALUE!</v>
      </c>
      <c r="T2479" s="110" t="e">
        <f>IF(revenueReduction&gt;0.3,MAX(IF($B2479="Non - avec lien de dépendance",MIN(1129,J2479,$C2479)*overallRate,MIN(1129,J2479)*overallRate),ROUND(MAX(IF($B2479="Non - avec lien de dépendance",0,MIN((0.75*J2479),847)),MIN(J2479,(0.75*$C2479),847)),2)),IF($B2479="Non - avec lien de dépendance",MIN(1129,J2479,$C2479)*overallRate,MIN(1129,J2479)*overallRate))</f>
        <v>#VALUE!</v>
      </c>
      <c r="U2479" s="110" t="e">
        <f>IF(revenueReduction&gt;0.3,MAX(IF($B2479="Non - avec lien de dépendance",MIN(1129,K2479,$C2479)*overallRate,MIN(1129,K2479)*overallRate),ROUND(MAX(IF($B2479="Non - avec lien de dépendance",0,MIN((0.75*K2479),847)),MIN(K2479,(0.75*$C2479),847)),2)),IF($B2479="Non - avec lien de dépendance",MIN(1129,K2479,$C2479)*overallRate,MIN(1129,K2479)*overallRate))</f>
        <v>#VALUE!</v>
      </c>
    </row>
    <row r="2480" spans="12:21" x14ac:dyDescent="0.5">
      <c r="L2480" s="56" t="str">
        <f>IF(ISTEXT(overallRate),"Effectuez l’étape 1",IF(OR(COUNT($C2480,H2480)&lt;&gt;2,overallRate=0),0,IF(D2480="Oui",ROUND(MAX(IF($B2480="Non - avec lien de dépendance",0,MIN((0.75*H2480),847)),MIN(H2480,(0.75*$C2480),847)),2),R2480)))</f>
        <v>Effectuez l’étape 1</v>
      </c>
      <c r="M2480" s="56" t="str">
        <f>IF(ISTEXT(overallRate),"Effectuez l’étape 1",IF(OR(COUNT($C2480,I2480)&lt;&gt;2,overallRate=0),0,IF(E2480="Yes",ROUND(MAX(IF($B2480="Non - avec lien de dépendance",0,MIN((0.75*I2480),847)),MIN(I2480,(0.75*$C2480),847)),2),S2480)))</f>
        <v>Effectuez l’étape 1</v>
      </c>
      <c r="N2480" s="56" t="str">
        <f>IF(ISTEXT(overallRate),"Effectuez l’étape 1",IF(OR(COUNT($C2480,J2480)&lt;&gt;2,overallRate=0),0,IF(F2480="Yes",ROUND(MAX(IF($B2480="Non - avec lien de dépendance",0,MIN((0.75*J2480),847)),MIN(J2480,(0.75*$C2480),847)),2),T2480)))</f>
        <v>Effectuez l’étape 1</v>
      </c>
      <c r="O2480" s="56" t="str">
        <f>IF(ISTEXT(overallRate),"Effectuez l’étape 1",IF(OR(COUNT($C2480,K2480)&lt;&gt;2,overallRate=0),0,IF(G2480="Yes",ROUND(MAX(IF($B2480="Non - avec lien de dépendance",0,MIN((0.75*K2480),847)),MIN(K2480,(0.75*$C2480),847)),2),U2480)))</f>
        <v>Effectuez l’étape 1</v>
      </c>
      <c r="P2480" s="3">
        <f t="shared" si="38"/>
        <v>0</v>
      </c>
      <c r="R2480" s="110" t="e">
        <f>IF(revenueReduction&gt;0.3,MAX(IF($B2480="Non - avec lien de dépendance",MIN(1129,H2480,$C2480)*overallRate,MIN(1129,H2480)*overallRate),ROUND(MAX(IF($B2480="Non - avec lien de dépendance",0,MIN((0.75*H2480),847)),MIN(H2480,(0.75*$C2480),847)),2)),IF($B2480="Non - avec lien de dépendance",MIN(1129,H2480,$C2480)*overallRate,MIN(1129,H2480)*overallRate))</f>
        <v>#VALUE!</v>
      </c>
      <c r="S2480" s="110" t="e">
        <f>IF(revenueReduction&gt;0.3,MAX(IF($B2480="Non - avec lien de dépendance",MIN(1129,I2480,$C2480)*overallRate,MIN(1129,I2480)*overallRate),ROUND(MAX(IF($B2480="Non - avec lien de dépendance",0,MIN((0.75*I2480),847)),MIN(I2480,(0.75*$C2480),847)),2)),IF($B2480="Non - avec lien de dépendance",MIN(1129,I2480,$C2480)*overallRate,MIN(1129,I2480)*overallRate))</f>
        <v>#VALUE!</v>
      </c>
      <c r="T2480" s="110" t="e">
        <f>IF(revenueReduction&gt;0.3,MAX(IF($B2480="Non - avec lien de dépendance",MIN(1129,J2480,$C2480)*overallRate,MIN(1129,J2480)*overallRate),ROUND(MAX(IF($B2480="Non - avec lien de dépendance",0,MIN((0.75*J2480),847)),MIN(J2480,(0.75*$C2480),847)),2)),IF($B2480="Non - avec lien de dépendance",MIN(1129,J2480,$C2480)*overallRate,MIN(1129,J2480)*overallRate))</f>
        <v>#VALUE!</v>
      </c>
      <c r="U2480" s="110" t="e">
        <f>IF(revenueReduction&gt;0.3,MAX(IF($B2480="Non - avec lien de dépendance",MIN(1129,K2480,$C2480)*overallRate,MIN(1129,K2480)*overallRate),ROUND(MAX(IF($B2480="Non - avec lien de dépendance",0,MIN((0.75*K2480),847)),MIN(K2480,(0.75*$C2480),847)),2)),IF($B2480="Non - avec lien de dépendance",MIN(1129,K2480,$C2480)*overallRate,MIN(1129,K2480)*overallRate))</f>
        <v>#VALUE!</v>
      </c>
    </row>
    <row r="2481" spans="12:21" x14ac:dyDescent="0.5">
      <c r="L2481" s="56" t="str">
        <f>IF(ISTEXT(overallRate),"Effectuez l’étape 1",IF(OR(COUNT($C2481,H2481)&lt;&gt;2,overallRate=0),0,IF(D2481="Oui",ROUND(MAX(IF($B2481="Non - avec lien de dépendance",0,MIN((0.75*H2481),847)),MIN(H2481,(0.75*$C2481),847)),2),R2481)))</f>
        <v>Effectuez l’étape 1</v>
      </c>
      <c r="M2481" s="56" t="str">
        <f>IF(ISTEXT(overallRate),"Effectuez l’étape 1",IF(OR(COUNT($C2481,I2481)&lt;&gt;2,overallRate=0),0,IF(E2481="Yes",ROUND(MAX(IF($B2481="Non - avec lien de dépendance",0,MIN((0.75*I2481),847)),MIN(I2481,(0.75*$C2481),847)),2),S2481)))</f>
        <v>Effectuez l’étape 1</v>
      </c>
      <c r="N2481" s="56" t="str">
        <f>IF(ISTEXT(overallRate),"Effectuez l’étape 1",IF(OR(COUNT($C2481,J2481)&lt;&gt;2,overallRate=0),0,IF(F2481="Yes",ROUND(MAX(IF($B2481="Non - avec lien de dépendance",0,MIN((0.75*J2481),847)),MIN(J2481,(0.75*$C2481),847)),2),T2481)))</f>
        <v>Effectuez l’étape 1</v>
      </c>
      <c r="O2481" s="56" t="str">
        <f>IF(ISTEXT(overallRate),"Effectuez l’étape 1",IF(OR(COUNT($C2481,K2481)&lt;&gt;2,overallRate=0),0,IF(G2481="Yes",ROUND(MAX(IF($B2481="Non - avec lien de dépendance",0,MIN((0.75*K2481),847)),MIN(K2481,(0.75*$C2481),847)),2),U2481)))</f>
        <v>Effectuez l’étape 1</v>
      </c>
      <c r="P2481" s="3">
        <f t="shared" si="38"/>
        <v>0</v>
      </c>
      <c r="R2481" s="110" t="e">
        <f>IF(revenueReduction&gt;0.3,MAX(IF($B2481="Non - avec lien de dépendance",MIN(1129,H2481,$C2481)*overallRate,MIN(1129,H2481)*overallRate),ROUND(MAX(IF($B2481="Non - avec lien de dépendance",0,MIN((0.75*H2481),847)),MIN(H2481,(0.75*$C2481),847)),2)),IF($B2481="Non - avec lien de dépendance",MIN(1129,H2481,$C2481)*overallRate,MIN(1129,H2481)*overallRate))</f>
        <v>#VALUE!</v>
      </c>
      <c r="S2481" s="110" t="e">
        <f>IF(revenueReduction&gt;0.3,MAX(IF($B2481="Non - avec lien de dépendance",MIN(1129,I2481,$C2481)*overallRate,MIN(1129,I2481)*overallRate),ROUND(MAX(IF($B2481="Non - avec lien de dépendance",0,MIN((0.75*I2481),847)),MIN(I2481,(0.75*$C2481),847)),2)),IF($B2481="Non - avec lien de dépendance",MIN(1129,I2481,$C2481)*overallRate,MIN(1129,I2481)*overallRate))</f>
        <v>#VALUE!</v>
      </c>
      <c r="T2481" s="110" t="e">
        <f>IF(revenueReduction&gt;0.3,MAX(IF($B2481="Non - avec lien de dépendance",MIN(1129,J2481,$C2481)*overallRate,MIN(1129,J2481)*overallRate),ROUND(MAX(IF($B2481="Non - avec lien de dépendance",0,MIN((0.75*J2481),847)),MIN(J2481,(0.75*$C2481),847)),2)),IF($B2481="Non - avec lien de dépendance",MIN(1129,J2481,$C2481)*overallRate,MIN(1129,J2481)*overallRate))</f>
        <v>#VALUE!</v>
      </c>
      <c r="U2481" s="110" t="e">
        <f>IF(revenueReduction&gt;0.3,MAX(IF($B2481="Non - avec lien de dépendance",MIN(1129,K2481,$C2481)*overallRate,MIN(1129,K2481)*overallRate),ROUND(MAX(IF($B2481="Non - avec lien de dépendance",0,MIN((0.75*K2481),847)),MIN(K2481,(0.75*$C2481),847)),2)),IF($B2481="Non - avec lien de dépendance",MIN(1129,K2481,$C2481)*overallRate,MIN(1129,K2481)*overallRate))</f>
        <v>#VALUE!</v>
      </c>
    </row>
    <row r="2482" spans="12:21" x14ac:dyDescent="0.5">
      <c r="L2482" s="56" t="str">
        <f>IF(ISTEXT(overallRate),"Effectuez l’étape 1",IF(OR(COUNT($C2482,H2482)&lt;&gt;2,overallRate=0),0,IF(D2482="Oui",ROUND(MAX(IF($B2482="Non - avec lien de dépendance",0,MIN((0.75*H2482),847)),MIN(H2482,(0.75*$C2482),847)),2),R2482)))</f>
        <v>Effectuez l’étape 1</v>
      </c>
      <c r="M2482" s="56" t="str">
        <f>IF(ISTEXT(overallRate),"Effectuez l’étape 1",IF(OR(COUNT($C2482,I2482)&lt;&gt;2,overallRate=0),0,IF(E2482="Yes",ROUND(MAX(IF($B2482="Non - avec lien de dépendance",0,MIN((0.75*I2482),847)),MIN(I2482,(0.75*$C2482),847)),2),S2482)))</f>
        <v>Effectuez l’étape 1</v>
      </c>
      <c r="N2482" s="56" t="str">
        <f>IF(ISTEXT(overallRate),"Effectuez l’étape 1",IF(OR(COUNT($C2482,J2482)&lt;&gt;2,overallRate=0),0,IF(F2482="Yes",ROUND(MAX(IF($B2482="Non - avec lien de dépendance",0,MIN((0.75*J2482),847)),MIN(J2482,(0.75*$C2482),847)),2),T2482)))</f>
        <v>Effectuez l’étape 1</v>
      </c>
      <c r="O2482" s="56" t="str">
        <f>IF(ISTEXT(overallRate),"Effectuez l’étape 1",IF(OR(COUNT($C2482,K2482)&lt;&gt;2,overallRate=0),0,IF(G2482="Yes",ROUND(MAX(IF($B2482="Non - avec lien de dépendance",0,MIN((0.75*K2482),847)),MIN(K2482,(0.75*$C2482),847)),2),U2482)))</f>
        <v>Effectuez l’étape 1</v>
      </c>
      <c r="P2482" s="3">
        <f t="shared" si="38"/>
        <v>0</v>
      </c>
      <c r="R2482" s="110" t="e">
        <f>IF(revenueReduction&gt;0.3,MAX(IF($B2482="Non - avec lien de dépendance",MIN(1129,H2482,$C2482)*overallRate,MIN(1129,H2482)*overallRate),ROUND(MAX(IF($B2482="Non - avec lien de dépendance",0,MIN((0.75*H2482),847)),MIN(H2482,(0.75*$C2482),847)),2)),IF($B2482="Non - avec lien de dépendance",MIN(1129,H2482,$C2482)*overallRate,MIN(1129,H2482)*overallRate))</f>
        <v>#VALUE!</v>
      </c>
      <c r="S2482" s="110" t="e">
        <f>IF(revenueReduction&gt;0.3,MAX(IF($B2482="Non - avec lien de dépendance",MIN(1129,I2482,$C2482)*overallRate,MIN(1129,I2482)*overallRate),ROUND(MAX(IF($B2482="Non - avec lien de dépendance",0,MIN((0.75*I2482),847)),MIN(I2482,(0.75*$C2482),847)),2)),IF($B2482="Non - avec lien de dépendance",MIN(1129,I2482,$C2482)*overallRate,MIN(1129,I2482)*overallRate))</f>
        <v>#VALUE!</v>
      </c>
      <c r="T2482" s="110" t="e">
        <f>IF(revenueReduction&gt;0.3,MAX(IF($B2482="Non - avec lien de dépendance",MIN(1129,J2482,$C2482)*overallRate,MIN(1129,J2482)*overallRate),ROUND(MAX(IF($B2482="Non - avec lien de dépendance",0,MIN((0.75*J2482),847)),MIN(J2482,(0.75*$C2482),847)),2)),IF($B2482="Non - avec lien de dépendance",MIN(1129,J2482,$C2482)*overallRate,MIN(1129,J2482)*overallRate))</f>
        <v>#VALUE!</v>
      </c>
      <c r="U2482" s="110" t="e">
        <f>IF(revenueReduction&gt;0.3,MAX(IF($B2482="Non - avec lien de dépendance",MIN(1129,K2482,$C2482)*overallRate,MIN(1129,K2482)*overallRate),ROUND(MAX(IF($B2482="Non - avec lien de dépendance",0,MIN((0.75*K2482),847)),MIN(K2482,(0.75*$C2482),847)),2)),IF($B2482="Non - avec lien de dépendance",MIN(1129,K2482,$C2482)*overallRate,MIN(1129,K2482)*overallRate))</f>
        <v>#VALUE!</v>
      </c>
    </row>
    <row r="2483" spans="12:21" x14ac:dyDescent="0.5">
      <c r="L2483" s="56" t="str">
        <f>IF(ISTEXT(overallRate),"Effectuez l’étape 1",IF(OR(COUNT($C2483,H2483)&lt;&gt;2,overallRate=0),0,IF(D2483="Oui",ROUND(MAX(IF($B2483="Non - avec lien de dépendance",0,MIN((0.75*H2483),847)),MIN(H2483,(0.75*$C2483),847)),2),R2483)))</f>
        <v>Effectuez l’étape 1</v>
      </c>
      <c r="M2483" s="56" t="str">
        <f>IF(ISTEXT(overallRate),"Effectuez l’étape 1",IF(OR(COUNT($C2483,I2483)&lt;&gt;2,overallRate=0),0,IF(E2483="Yes",ROUND(MAX(IF($B2483="Non - avec lien de dépendance",0,MIN((0.75*I2483),847)),MIN(I2483,(0.75*$C2483),847)),2),S2483)))</f>
        <v>Effectuez l’étape 1</v>
      </c>
      <c r="N2483" s="56" t="str">
        <f>IF(ISTEXT(overallRate),"Effectuez l’étape 1",IF(OR(COUNT($C2483,J2483)&lt;&gt;2,overallRate=0),0,IF(F2483="Yes",ROUND(MAX(IF($B2483="Non - avec lien de dépendance",0,MIN((0.75*J2483),847)),MIN(J2483,(0.75*$C2483),847)),2),T2483)))</f>
        <v>Effectuez l’étape 1</v>
      </c>
      <c r="O2483" s="56" t="str">
        <f>IF(ISTEXT(overallRate),"Effectuez l’étape 1",IF(OR(COUNT($C2483,K2483)&lt;&gt;2,overallRate=0),0,IF(G2483="Yes",ROUND(MAX(IF($B2483="Non - avec lien de dépendance",0,MIN((0.75*K2483),847)),MIN(K2483,(0.75*$C2483),847)),2),U2483)))</f>
        <v>Effectuez l’étape 1</v>
      </c>
      <c r="P2483" s="3">
        <f t="shared" si="38"/>
        <v>0</v>
      </c>
      <c r="R2483" s="110" t="e">
        <f>IF(revenueReduction&gt;0.3,MAX(IF($B2483="Non - avec lien de dépendance",MIN(1129,H2483,$C2483)*overallRate,MIN(1129,H2483)*overallRate),ROUND(MAX(IF($B2483="Non - avec lien de dépendance",0,MIN((0.75*H2483),847)),MIN(H2483,(0.75*$C2483),847)),2)),IF($B2483="Non - avec lien de dépendance",MIN(1129,H2483,$C2483)*overallRate,MIN(1129,H2483)*overallRate))</f>
        <v>#VALUE!</v>
      </c>
      <c r="S2483" s="110" t="e">
        <f>IF(revenueReduction&gt;0.3,MAX(IF($B2483="Non - avec lien de dépendance",MIN(1129,I2483,$C2483)*overallRate,MIN(1129,I2483)*overallRate),ROUND(MAX(IF($B2483="Non - avec lien de dépendance",0,MIN((0.75*I2483),847)),MIN(I2483,(0.75*$C2483),847)),2)),IF($B2483="Non - avec lien de dépendance",MIN(1129,I2483,$C2483)*overallRate,MIN(1129,I2483)*overallRate))</f>
        <v>#VALUE!</v>
      </c>
      <c r="T2483" s="110" t="e">
        <f>IF(revenueReduction&gt;0.3,MAX(IF($B2483="Non - avec lien de dépendance",MIN(1129,J2483,$C2483)*overallRate,MIN(1129,J2483)*overallRate),ROUND(MAX(IF($B2483="Non - avec lien de dépendance",0,MIN((0.75*J2483),847)),MIN(J2483,(0.75*$C2483),847)),2)),IF($B2483="Non - avec lien de dépendance",MIN(1129,J2483,$C2483)*overallRate,MIN(1129,J2483)*overallRate))</f>
        <v>#VALUE!</v>
      </c>
      <c r="U2483" s="110" t="e">
        <f>IF(revenueReduction&gt;0.3,MAX(IF($B2483="Non - avec lien de dépendance",MIN(1129,K2483,$C2483)*overallRate,MIN(1129,K2483)*overallRate),ROUND(MAX(IF($B2483="Non - avec lien de dépendance",0,MIN((0.75*K2483),847)),MIN(K2483,(0.75*$C2483),847)),2)),IF($B2483="Non - avec lien de dépendance",MIN(1129,K2483,$C2483)*overallRate,MIN(1129,K2483)*overallRate))</f>
        <v>#VALUE!</v>
      </c>
    </row>
    <row r="2484" spans="12:21" x14ac:dyDescent="0.5">
      <c r="L2484" s="56" t="str">
        <f>IF(ISTEXT(overallRate),"Effectuez l’étape 1",IF(OR(COUNT($C2484,H2484)&lt;&gt;2,overallRate=0),0,IF(D2484="Oui",ROUND(MAX(IF($B2484="Non - avec lien de dépendance",0,MIN((0.75*H2484),847)),MIN(H2484,(0.75*$C2484),847)),2),R2484)))</f>
        <v>Effectuez l’étape 1</v>
      </c>
      <c r="M2484" s="56" t="str">
        <f>IF(ISTEXT(overallRate),"Effectuez l’étape 1",IF(OR(COUNT($C2484,I2484)&lt;&gt;2,overallRate=0),0,IF(E2484="Yes",ROUND(MAX(IF($B2484="Non - avec lien de dépendance",0,MIN((0.75*I2484),847)),MIN(I2484,(0.75*$C2484),847)),2),S2484)))</f>
        <v>Effectuez l’étape 1</v>
      </c>
      <c r="N2484" s="56" t="str">
        <f>IF(ISTEXT(overallRate),"Effectuez l’étape 1",IF(OR(COUNT($C2484,J2484)&lt;&gt;2,overallRate=0),0,IF(F2484="Yes",ROUND(MAX(IF($B2484="Non - avec lien de dépendance",0,MIN((0.75*J2484),847)),MIN(J2484,(0.75*$C2484),847)),2),T2484)))</f>
        <v>Effectuez l’étape 1</v>
      </c>
      <c r="O2484" s="56" t="str">
        <f>IF(ISTEXT(overallRate),"Effectuez l’étape 1",IF(OR(COUNT($C2484,K2484)&lt;&gt;2,overallRate=0),0,IF(G2484="Yes",ROUND(MAX(IF($B2484="Non - avec lien de dépendance",0,MIN((0.75*K2484),847)),MIN(K2484,(0.75*$C2484),847)),2),U2484)))</f>
        <v>Effectuez l’étape 1</v>
      </c>
      <c r="P2484" s="3">
        <f t="shared" si="38"/>
        <v>0</v>
      </c>
      <c r="R2484" s="110" t="e">
        <f>IF(revenueReduction&gt;0.3,MAX(IF($B2484="Non - avec lien de dépendance",MIN(1129,H2484,$C2484)*overallRate,MIN(1129,H2484)*overallRate),ROUND(MAX(IF($B2484="Non - avec lien de dépendance",0,MIN((0.75*H2484),847)),MIN(H2484,(0.75*$C2484),847)),2)),IF($B2484="Non - avec lien de dépendance",MIN(1129,H2484,$C2484)*overallRate,MIN(1129,H2484)*overallRate))</f>
        <v>#VALUE!</v>
      </c>
      <c r="S2484" s="110" t="e">
        <f>IF(revenueReduction&gt;0.3,MAX(IF($B2484="Non - avec lien de dépendance",MIN(1129,I2484,$C2484)*overallRate,MIN(1129,I2484)*overallRate),ROUND(MAX(IF($B2484="Non - avec lien de dépendance",0,MIN((0.75*I2484),847)),MIN(I2484,(0.75*$C2484),847)),2)),IF($B2484="Non - avec lien de dépendance",MIN(1129,I2484,$C2484)*overallRate,MIN(1129,I2484)*overallRate))</f>
        <v>#VALUE!</v>
      </c>
      <c r="T2484" s="110" t="e">
        <f>IF(revenueReduction&gt;0.3,MAX(IF($B2484="Non - avec lien de dépendance",MIN(1129,J2484,$C2484)*overallRate,MIN(1129,J2484)*overallRate),ROUND(MAX(IF($B2484="Non - avec lien de dépendance",0,MIN((0.75*J2484),847)),MIN(J2484,(0.75*$C2484),847)),2)),IF($B2484="Non - avec lien de dépendance",MIN(1129,J2484,$C2484)*overallRate,MIN(1129,J2484)*overallRate))</f>
        <v>#VALUE!</v>
      </c>
      <c r="U2484" s="110" t="e">
        <f>IF(revenueReduction&gt;0.3,MAX(IF($B2484="Non - avec lien de dépendance",MIN(1129,K2484,$C2484)*overallRate,MIN(1129,K2484)*overallRate),ROUND(MAX(IF($B2484="Non - avec lien de dépendance",0,MIN((0.75*K2484),847)),MIN(K2484,(0.75*$C2484),847)),2)),IF($B2484="Non - avec lien de dépendance",MIN(1129,K2484,$C2484)*overallRate,MIN(1129,K2484)*overallRate))</f>
        <v>#VALUE!</v>
      </c>
    </row>
    <row r="2485" spans="12:21" x14ac:dyDescent="0.5">
      <c r="L2485" s="56" t="str">
        <f>IF(ISTEXT(overallRate),"Effectuez l’étape 1",IF(OR(COUNT($C2485,H2485)&lt;&gt;2,overallRate=0),0,IF(D2485="Oui",ROUND(MAX(IF($B2485="Non - avec lien de dépendance",0,MIN((0.75*H2485),847)),MIN(H2485,(0.75*$C2485),847)),2),R2485)))</f>
        <v>Effectuez l’étape 1</v>
      </c>
      <c r="M2485" s="56" t="str">
        <f>IF(ISTEXT(overallRate),"Effectuez l’étape 1",IF(OR(COUNT($C2485,I2485)&lt;&gt;2,overallRate=0),0,IF(E2485="Yes",ROUND(MAX(IF($B2485="Non - avec lien de dépendance",0,MIN((0.75*I2485),847)),MIN(I2485,(0.75*$C2485),847)),2),S2485)))</f>
        <v>Effectuez l’étape 1</v>
      </c>
      <c r="N2485" s="56" t="str">
        <f>IF(ISTEXT(overallRate),"Effectuez l’étape 1",IF(OR(COUNT($C2485,J2485)&lt;&gt;2,overallRate=0),0,IF(F2485="Yes",ROUND(MAX(IF($B2485="Non - avec lien de dépendance",0,MIN((0.75*J2485),847)),MIN(J2485,(0.75*$C2485),847)),2),T2485)))</f>
        <v>Effectuez l’étape 1</v>
      </c>
      <c r="O2485" s="56" t="str">
        <f>IF(ISTEXT(overallRate),"Effectuez l’étape 1",IF(OR(COUNT($C2485,K2485)&lt;&gt;2,overallRate=0),0,IF(G2485="Yes",ROUND(MAX(IF($B2485="Non - avec lien de dépendance",0,MIN((0.75*K2485),847)),MIN(K2485,(0.75*$C2485),847)),2),U2485)))</f>
        <v>Effectuez l’étape 1</v>
      </c>
      <c r="P2485" s="3">
        <f t="shared" si="38"/>
        <v>0</v>
      </c>
      <c r="R2485" s="110" t="e">
        <f>IF(revenueReduction&gt;0.3,MAX(IF($B2485="Non - avec lien de dépendance",MIN(1129,H2485,$C2485)*overallRate,MIN(1129,H2485)*overallRate),ROUND(MAX(IF($B2485="Non - avec lien de dépendance",0,MIN((0.75*H2485),847)),MIN(H2485,(0.75*$C2485),847)),2)),IF($B2485="Non - avec lien de dépendance",MIN(1129,H2485,$C2485)*overallRate,MIN(1129,H2485)*overallRate))</f>
        <v>#VALUE!</v>
      </c>
      <c r="S2485" s="110" t="e">
        <f>IF(revenueReduction&gt;0.3,MAX(IF($B2485="Non - avec lien de dépendance",MIN(1129,I2485,$C2485)*overallRate,MIN(1129,I2485)*overallRate),ROUND(MAX(IF($B2485="Non - avec lien de dépendance",0,MIN((0.75*I2485),847)),MIN(I2485,(0.75*$C2485),847)),2)),IF($B2485="Non - avec lien de dépendance",MIN(1129,I2485,$C2485)*overallRate,MIN(1129,I2485)*overallRate))</f>
        <v>#VALUE!</v>
      </c>
      <c r="T2485" s="110" t="e">
        <f>IF(revenueReduction&gt;0.3,MAX(IF($B2485="Non - avec lien de dépendance",MIN(1129,J2485,$C2485)*overallRate,MIN(1129,J2485)*overallRate),ROUND(MAX(IF($B2485="Non - avec lien de dépendance",0,MIN((0.75*J2485),847)),MIN(J2485,(0.75*$C2485),847)),2)),IF($B2485="Non - avec lien de dépendance",MIN(1129,J2485,$C2485)*overallRate,MIN(1129,J2485)*overallRate))</f>
        <v>#VALUE!</v>
      </c>
      <c r="U2485" s="110" t="e">
        <f>IF(revenueReduction&gt;0.3,MAX(IF($B2485="Non - avec lien de dépendance",MIN(1129,K2485,$C2485)*overallRate,MIN(1129,K2485)*overallRate),ROUND(MAX(IF($B2485="Non - avec lien de dépendance",0,MIN((0.75*K2485),847)),MIN(K2485,(0.75*$C2485),847)),2)),IF($B2485="Non - avec lien de dépendance",MIN(1129,K2485,$C2485)*overallRate,MIN(1129,K2485)*overallRate))</f>
        <v>#VALUE!</v>
      </c>
    </row>
    <row r="2486" spans="12:21" x14ac:dyDescent="0.5">
      <c r="L2486" s="56" t="str">
        <f>IF(ISTEXT(overallRate),"Effectuez l’étape 1",IF(OR(COUNT($C2486,H2486)&lt;&gt;2,overallRate=0),0,IF(D2486="Oui",ROUND(MAX(IF($B2486="Non - avec lien de dépendance",0,MIN((0.75*H2486),847)),MIN(H2486,(0.75*$C2486),847)),2),R2486)))</f>
        <v>Effectuez l’étape 1</v>
      </c>
      <c r="M2486" s="56" t="str">
        <f>IF(ISTEXT(overallRate),"Effectuez l’étape 1",IF(OR(COUNT($C2486,I2486)&lt;&gt;2,overallRate=0),0,IF(E2486="Yes",ROUND(MAX(IF($B2486="Non - avec lien de dépendance",0,MIN((0.75*I2486),847)),MIN(I2486,(0.75*$C2486),847)),2),S2486)))</f>
        <v>Effectuez l’étape 1</v>
      </c>
      <c r="N2486" s="56" t="str">
        <f>IF(ISTEXT(overallRate),"Effectuez l’étape 1",IF(OR(COUNT($C2486,J2486)&lt;&gt;2,overallRate=0),0,IF(F2486="Yes",ROUND(MAX(IF($B2486="Non - avec lien de dépendance",0,MIN((0.75*J2486),847)),MIN(J2486,(0.75*$C2486),847)),2),T2486)))</f>
        <v>Effectuez l’étape 1</v>
      </c>
      <c r="O2486" s="56" t="str">
        <f>IF(ISTEXT(overallRate),"Effectuez l’étape 1",IF(OR(COUNT($C2486,K2486)&lt;&gt;2,overallRate=0),0,IF(G2486="Yes",ROUND(MAX(IF($B2486="Non - avec lien de dépendance",0,MIN((0.75*K2486),847)),MIN(K2486,(0.75*$C2486),847)),2),U2486)))</f>
        <v>Effectuez l’étape 1</v>
      </c>
      <c r="P2486" s="3">
        <f t="shared" si="38"/>
        <v>0</v>
      </c>
      <c r="R2486" s="110" t="e">
        <f>IF(revenueReduction&gt;0.3,MAX(IF($B2486="Non - avec lien de dépendance",MIN(1129,H2486,$C2486)*overallRate,MIN(1129,H2486)*overallRate),ROUND(MAX(IF($B2486="Non - avec lien de dépendance",0,MIN((0.75*H2486),847)),MIN(H2486,(0.75*$C2486),847)),2)),IF($B2486="Non - avec lien de dépendance",MIN(1129,H2486,$C2486)*overallRate,MIN(1129,H2486)*overallRate))</f>
        <v>#VALUE!</v>
      </c>
      <c r="S2486" s="110" t="e">
        <f>IF(revenueReduction&gt;0.3,MAX(IF($B2486="Non - avec lien de dépendance",MIN(1129,I2486,$C2486)*overallRate,MIN(1129,I2486)*overallRate),ROUND(MAX(IF($B2486="Non - avec lien de dépendance",0,MIN((0.75*I2486),847)),MIN(I2486,(0.75*$C2486),847)),2)),IF($B2486="Non - avec lien de dépendance",MIN(1129,I2486,$C2486)*overallRate,MIN(1129,I2486)*overallRate))</f>
        <v>#VALUE!</v>
      </c>
      <c r="T2486" s="110" t="e">
        <f>IF(revenueReduction&gt;0.3,MAX(IF($B2486="Non - avec lien de dépendance",MIN(1129,J2486,$C2486)*overallRate,MIN(1129,J2486)*overallRate),ROUND(MAX(IF($B2486="Non - avec lien de dépendance",0,MIN((0.75*J2486),847)),MIN(J2486,(0.75*$C2486),847)),2)),IF($B2486="Non - avec lien de dépendance",MIN(1129,J2486,$C2486)*overallRate,MIN(1129,J2486)*overallRate))</f>
        <v>#VALUE!</v>
      </c>
      <c r="U2486" s="110" t="e">
        <f>IF(revenueReduction&gt;0.3,MAX(IF($B2486="Non - avec lien de dépendance",MIN(1129,K2486,$C2486)*overallRate,MIN(1129,K2486)*overallRate),ROUND(MAX(IF($B2486="Non - avec lien de dépendance",0,MIN((0.75*K2486),847)),MIN(K2486,(0.75*$C2486),847)),2)),IF($B2486="Non - avec lien de dépendance",MIN(1129,K2486,$C2486)*overallRate,MIN(1129,K2486)*overallRate))</f>
        <v>#VALUE!</v>
      </c>
    </row>
    <row r="2487" spans="12:21" x14ac:dyDescent="0.5">
      <c r="L2487" s="56" t="str">
        <f>IF(ISTEXT(overallRate),"Effectuez l’étape 1",IF(OR(COUNT($C2487,H2487)&lt;&gt;2,overallRate=0),0,IF(D2487="Oui",ROUND(MAX(IF($B2487="Non - avec lien de dépendance",0,MIN((0.75*H2487),847)),MIN(H2487,(0.75*$C2487),847)),2),R2487)))</f>
        <v>Effectuez l’étape 1</v>
      </c>
      <c r="M2487" s="56" t="str">
        <f>IF(ISTEXT(overallRate),"Effectuez l’étape 1",IF(OR(COUNT($C2487,I2487)&lt;&gt;2,overallRate=0),0,IF(E2487="Yes",ROUND(MAX(IF($B2487="Non - avec lien de dépendance",0,MIN((0.75*I2487),847)),MIN(I2487,(0.75*$C2487),847)),2),S2487)))</f>
        <v>Effectuez l’étape 1</v>
      </c>
      <c r="N2487" s="56" t="str">
        <f>IF(ISTEXT(overallRate),"Effectuez l’étape 1",IF(OR(COUNT($C2487,J2487)&lt;&gt;2,overallRate=0),0,IF(F2487="Yes",ROUND(MAX(IF($B2487="Non - avec lien de dépendance",0,MIN((0.75*J2487),847)),MIN(J2487,(0.75*$C2487),847)),2),T2487)))</f>
        <v>Effectuez l’étape 1</v>
      </c>
      <c r="O2487" s="56" t="str">
        <f>IF(ISTEXT(overallRate),"Effectuez l’étape 1",IF(OR(COUNT($C2487,K2487)&lt;&gt;2,overallRate=0),0,IF(G2487="Yes",ROUND(MAX(IF($B2487="Non - avec lien de dépendance",0,MIN((0.75*K2487),847)),MIN(K2487,(0.75*$C2487),847)),2),U2487)))</f>
        <v>Effectuez l’étape 1</v>
      </c>
      <c r="P2487" s="3">
        <f t="shared" si="38"/>
        <v>0</v>
      </c>
      <c r="R2487" s="110" t="e">
        <f>IF(revenueReduction&gt;0.3,MAX(IF($B2487="Non - avec lien de dépendance",MIN(1129,H2487,$C2487)*overallRate,MIN(1129,H2487)*overallRate),ROUND(MAX(IF($B2487="Non - avec lien de dépendance",0,MIN((0.75*H2487),847)),MIN(H2487,(0.75*$C2487),847)),2)),IF($B2487="Non - avec lien de dépendance",MIN(1129,H2487,$C2487)*overallRate,MIN(1129,H2487)*overallRate))</f>
        <v>#VALUE!</v>
      </c>
      <c r="S2487" s="110" t="e">
        <f>IF(revenueReduction&gt;0.3,MAX(IF($B2487="Non - avec lien de dépendance",MIN(1129,I2487,$C2487)*overallRate,MIN(1129,I2487)*overallRate),ROUND(MAX(IF($B2487="Non - avec lien de dépendance",0,MIN((0.75*I2487),847)),MIN(I2487,(0.75*$C2487),847)),2)),IF($B2487="Non - avec lien de dépendance",MIN(1129,I2487,$C2487)*overallRate,MIN(1129,I2487)*overallRate))</f>
        <v>#VALUE!</v>
      </c>
      <c r="T2487" s="110" t="e">
        <f>IF(revenueReduction&gt;0.3,MAX(IF($B2487="Non - avec lien de dépendance",MIN(1129,J2487,$C2487)*overallRate,MIN(1129,J2487)*overallRate),ROUND(MAX(IF($B2487="Non - avec lien de dépendance",0,MIN((0.75*J2487),847)),MIN(J2487,(0.75*$C2487),847)),2)),IF($B2487="Non - avec lien de dépendance",MIN(1129,J2487,$C2487)*overallRate,MIN(1129,J2487)*overallRate))</f>
        <v>#VALUE!</v>
      </c>
      <c r="U2487" s="110" t="e">
        <f>IF(revenueReduction&gt;0.3,MAX(IF($B2487="Non - avec lien de dépendance",MIN(1129,K2487,$C2487)*overallRate,MIN(1129,K2487)*overallRate),ROUND(MAX(IF($B2487="Non - avec lien de dépendance",0,MIN((0.75*K2487),847)),MIN(K2487,(0.75*$C2487),847)),2)),IF($B2487="Non - avec lien de dépendance",MIN(1129,K2487,$C2487)*overallRate,MIN(1129,K2487)*overallRate))</f>
        <v>#VALUE!</v>
      </c>
    </row>
    <row r="2488" spans="12:21" x14ac:dyDescent="0.5">
      <c r="L2488" s="56" t="str">
        <f>IF(ISTEXT(overallRate),"Effectuez l’étape 1",IF(OR(COUNT($C2488,H2488)&lt;&gt;2,overallRate=0),0,IF(D2488="Oui",ROUND(MAX(IF($B2488="Non - avec lien de dépendance",0,MIN((0.75*H2488),847)),MIN(H2488,(0.75*$C2488),847)),2),R2488)))</f>
        <v>Effectuez l’étape 1</v>
      </c>
      <c r="M2488" s="56" t="str">
        <f>IF(ISTEXT(overallRate),"Effectuez l’étape 1",IF(OR(COUNT($C2488,I2488)&lt;&gt;2,overallRate=0),0,IF(E2488="Yes",ROUND(MAX(IF($B2488="Non - avec lien de dépendance",0,MIN((0.75*I2488),847)),MIN(I2488,(0.75*$C2488),847)),2),S2488)))</f>
        <v>Effectuez l’étape 1</v>
      </c>
      <c r="N2488" s="56" t="str">
        <f>IF(ISTEXT(overallRate),"Effectuez l’étape 1",IF(OR(COUNT($C2488,J2488)&lt;&gt;2,overallRate=0),0,IF(F2488="Yes",ROUND(MAX(IF($B2488="Non - avec lien de dépendance",0,MIN((0.75*J2488),847)),MIN(J2488,(0.75*$C2488),847)),2),T2488)))</f>
        <v>Effectuez l’étape 1</v>
      </c>
      <c r="O2488" s="56" t="str">
        <f>IF(ISTEXT(overallRate),"Effectuez l’étape 1",IF(OR(COUNT($C2488,K2488)&lt;&gt;2,overallRate=0),0,IF(G2488="Yes",ROUND(MAX(IF($B2488="Non - avec lien de dépendance",0,MIN((0.75*K2488),847)),MIN(K2488,(0.75*$C2488),847)),2),U2488)))</f>
        <v>Effectuez l’étape 1</v>
      </c>
      <c r="P2488" s="3">
        <f t="shared" si="38"/>
        <v>0</v>
      </c>
      <c r="R2488" s="110" t="e">
        <f>IF(revenueReduction&gt;0.3,MAX(IF($B2488="Non - avec lien de dépendance",MIN(1129,H2488,$C2488)*overallRate,MIN(1129,H2488)*overallRate),ROUND(MAX(IF($B2488="Non - avec lien de dépendance",0,MIN((0.75*H2488),847)),MIN(H2488,(0.75*$C2488),847)),2)),IF($B2488="Non - avec lien de dépendance",MIN(1129,H2488,$C2488)*overallRate,MIN(1129,H2488)*overallRate))</f>
        <v>#VALUE!</v>
      </c>
      <c r="S2488" s="110" t="e">
        <f>IF(revenueReduction&gt;0.3,MAX(IF($B2488="Non - avec lien de dépendance",MIN(1129,I2488,$C2488)*overallRate,MIN(1129,I2488)*overallRate),ROUND(MAX(IF($B2488="Non - avec lien de dépendance",0,MIN((0.75*I2488),847)),MIN(I2488,(0.75*$C2488),847)),2)),IF($B2488="Non - avec lien de dépendance",MIN(1129,I2488,$C2488)*overallRate,MIN(1129,I2488)*overallRate))</f>
        <v>#VALUE!</v>
      </c>
      <c r="T2488" s="110" t="e">
        <f>IF(revenueReduction&gt;0.3,MAX(IF($B2488="Non - avec lien de dépendance",MIN(1129,J2488,$C2488)*overallRate,MIN(1129,J2488)*overallRate),ROUND(MAX(IF($B2488="Non - avec lien de dépendance",0,MIN((0.75*J2488),847)),MIN(J2488,(0.75*$C2488),847)),2)),IF($B2488="Non - avec lien de dépendance",MIN(1129,J2488,$C2488)*overallRate,MIN(1129,J2488)*overallRate))</f>
        <v>#VALUE!</v>
      </c>
      <c r="U2488" s="110" t="e">
        <f>IF(revenueReduction&gt;0.3,MAX(IF($B2488="Non - avec lien de dépendance",MIN(1129,K2488,$C2488)*overallRate,MIN(1129,K2488)*overallRate),ROUND(MAX(IF($B2488="Non - avec lien de dépendance",0,MIN((0.75*K2488),847)),MIN(K2488,(0.75*$C2488),847)),2)),IF($B2488="Non - avec lien de dépendance",MIN(1129,K2488,$C2488)*overallRate,MIN(1129,K2488)*overallRate))</f>
        <v>#VALUE!</v>
      </c>
    </row>
    <row r="2489" spans="12:21" x14ac:dyDescent="0.5">
      <c r="L2489" s="56" t="str">
        <f>IF(ISTEXT(overallRate),"Effectuez l’étape 1",IF(OR(COUNT($C2489,H2489)&lt;&gt;2,overallRate=0),0,IF(D2489="Oui",ROUND(MAX(IF($B2489="Non - avec lien de dépendance",0,MIN((0.75*H2489),847)),MIN(H2489,(0.75*$C2489),847)),2),R2489)))</f>
        <v>Effectuez l’étape 1</v>
      </c>
      <c r="M2489" s="56" t="str">
        <f>IF(ISTEXT(overallRate),"Effectuez l’étape 1",IF(OR(COUNT($C2489,I2489)&lt;&gt;2,overallRate=0),0,IF(E2489="Yes",ROUND(MAX(IF($B2489="Non - avec lien de dépendance",0,MIN((0.75*I2489),847)),MIN(I2489,(0.75*$C2489),847)),2),S2489)))</f>
        <v>Effectuez l’étape 1</v>
      </c>
      <c r="N2489" s="56" t="str">
        <f>IF(ISTEXT(overallRate),"Effectuez l’étape 1",IF(OR(COUNT($C2489,J2489)&lt;&gt;2,overallRate=0),0,IF(F2489="Yes",ROUND(MAX(IF($B2489="Non - avec lien de dépendance",0,MIN((0.75*J2489),847)),MIN(J2489,(0.75*$C2489),847)),2),T2489)))</f>
        <v>Effectuez l’étape 1</v>
      </c>
      <c r="O2489" s="56" t="str">
        <f>IF(ISTEXT(overallRate),"Effectuez l’étape 1",IF(OR(COUNT($C2489,K2489)&lt;&gt;2,overallRate=0),0,IF(G2489="Yes",ROUND(MAX(IF($B2489="Non - avec lien de dépendance",0,MIN((0.75*K2489),847)),MIN(K2489,(0.75*$C2489),847)),2),U2489)))</f>
        <v>Effectuez l’étape 1</v>
      </c>
      <c r="P2489" s="3">
        <f t="shared" si="38"/>
        <v>0</v>
      </c>
      <c r="R2489" s="110" t="e">
        <f>IF(revenueReduction&gt;0.3,MAX(IF($B2489="Non - avec lien de dépendance",MIN(1129,H2489,$C2489)*overallRate,MIN(1129,H2489)*overallRate),ROUND(MAX(IF($B2489="Non - avec lien de dépendance",0,MIN((0.75*H2489),847)),MIN(H2489,(0.75*$C2489),847)),2)),IF($B2489="Non - avec lien de dépendance",MIN(1129,H2489,$C2489)*overallRate,MIN(1129,H2489)*overallRate))</f>
        <v>#VALUE!</v>
      </c>
      <c r="S2489" s="110" t="e">
        <f>IF(revenueReduction&gt;0.3,MAX(IF($B2489="Non - avec lien de dépendance",MIN(1129,I2489,$C2489)*overallRate,MIN(1129,I2489)*overallRate),ROUND(MAX(IF($B2489="Non - avec lien de dépendance",0,MIN((0.75*I2489),847)),MIN(I2489,(0.75*$C2489),847)),2)),IF($B2489="Non - avec lien de dépendance",MIN(1129,I2489,$C2489)*overallRate,MIN(1129,I2489)*overallRate))</f>
        <v>#VALUE!</v>
      </c>
      <c r="T2489" s="110" t="e">
        <f>IF(revenueReduction&gt;0.3,MAX(IF($B2489="Non - avec lien de dépendance",MIN(1129,J2489,$C2489)*overallRate,MIN(1129,J2489)*overallRate),ROUND(MAX(IF($B2489="Non - avec lien de dépendance",0,MIN((0.75*J2489),847)),MIN(J2489,(0.75*$C2489),847)),2)),IF($B2489="Non - avec lien de dépendance",MIN(1129,J2489,$C2489)*overallRate,MIN(1129,J2489)*overallRate))</f>
        <v>#VALUE!</v>
      </c>
      <c r="U2489" s="110" t="e">
        <f>IF(revenueReduction&gt;0.3,MAX(IF($B2489="Non - avec lien de dépendance",MIN(1129,K2489,$C2489)*overallRate,MIN(1129,K2489)*overallRate),ROUND(MAX(IF($B2489="Non - avec lien de dépendance",0,MIN((0.75*K2489),847)),MIN(K2489,(0.75*$C2489),847)),2)),IF($B2489="Non - avec lien de dépendance",MIN(1129,K2489,$C2489)*overallRate,MIN(1129,K2489)*overallRate))</f>
        <v>#VALUE!</v>
      </c>
    </row>
    <row r="2490" spans="12:21" x14ac:dyDescent="0.5">
      <c r="L2490" s="56" t="str">
        <f>IF(ISTEXT(overallRate),"Effectuez l’étape 1",IF(OR(COUNT($C2490,H2490)&lt;&gt;2,overallRate=0),0,IF(D2490="Oui",ROUND(MAX(IF($B2490="Non - avec lien de dépendance",0,MIN((0.75*H2490),847)),MIN(H2490,(0.75*$C2490),847)),2),R2490)))</f>
        <v>Effectuez l’étape 1</v>
      </c>
      <c r="M2490" s="56" t="str">
        <f>IF(ISTEXT(overallRate),"Effectuez l’étape 1",IF(OR(COUNT($C2490,I2490)&lt;&gt;2,overallRate=0),0,IF(E2490="Yes",ROUND(MAX(IF($B2490="Non - avec lien de dépendance",0,MIN((0.75*I2490),847)),MIN(I2490,(0.75*$C2490),847)),2),S2490)))</f>
        <v>Effectuez l’étape 1</v>
      </c>
      <c r="N2490" s="56" t="str">
        <f>IF(ISTEXT(overallRate),"Effectuez l’étape 1",IF(OR(COUNT($C2490,J2490)&lt;&gt;2,overallRate=0),0,IF(F2490="Yes",ROUND(MAX(IF($B2490="Non - avec lien de dépendance",0,MIN((0.75*J2490),847)),MIN(J2490,(0.75*$C2490),847)),2),T2490)))</f>
        <v>Effectuez l’étape 1</v>
      </c>
      <c r="O2490" s="56" t="str">
        <f>IF(ISTEXT(overallRate),"Effectuez l’étape 1",IF(OR(COUNT($C2490,K2490)&lt;&gt;2,overallRate=0),0,IF(G2490="Yes",ROUND(MAX(IF($B2490="Non - avec lien de dépendance",0,MIN((0.75*K2490),847)),MIN(K2490,(0.75*$C2490),847)),2),U2490)))</f>
        <v>Effectuez l’étape 1</v>
      </c>
      <c r="P2490" s="3">
        <f t="shared" si="38"/>
        <v>0</v>
      </c>
      <c r="R2490" s="110" t="e">
        <f>IF(revenueReduction&gt;0.3,MAX(IF($B2490="Non - avec lien de dépendance",MIN(1129,H2490,$C2490)*overallRate,MIN(1129,H2490)*overallRate),ROUND(MAX(IF($B2490="Non - avec lien de dépendance",0,MIN((0.75*H2490),847)),MIN(H2490,(0.75*$C2490),847)),2)),IF($B2490="Non - avec lien de dépendance",MIN(1129,H2490,$C2490)*overallRate,MIN(1129,H2490)*overallRate))</f>
        <v>#VALUE!</v>
      </c>
      <c r="S2490" s="110" t="e">
        <f>IF(revenueReduction&gt;0.3,MAX(IF($B2490="Non - avec lien de dépendance",MIN(1129,I2490,$C2490)*overallRate,MIN(1129,I2490)*overallRate),ROUND(MAX(IF($B2490="Non - avec lien de dépendance",0,MIN((0.75*I2490),847)),MIN(I2490,(0.75*$C2490),847)),2)),IF($B2490="Non - avec lien de dépendance",MIN(1129,I2490,$C2490)*overallRate,MIN(1129,I2490)*overallRate))</f>
        <v>#VALUE!</v>
      </c>
      <c r="T2490" s="110" t="e">
        <f>IF(revenueReduction&gt;0.3,MAX(IF($B2490="Non - avec lien de dépendance",MIN(1129,J2490,$C2490)*overallRate,MIN(1129,J2490)*overallRate),ROUND(MAX(IF($B2490="Non - avec lien de dépendance",0,MIN((0.75*J2490),847)),MIN(J2490,(0.75*$C2490),847)),2)),IF($B2490="Non - avec lien de dépendance",MIN(1129,J2490,$C2490)*overallRate,MIN(1129,J2490)*overallRate))</f>
        <v>#VALUE!</v>
      </c>
      <c r="U2490" s="110" t="e">
        <f>IF(revenueReduction&gt;0.3,MAX(IF($B2490="Non - avec lien de dépendance",MIN(1129,K2490,$C2490)*overallRate,MIN(1129,K2490)*overallRate),ROUND(MAX(IF($B2490="Non - avec lien de dépendance",0,MIN((0.75*K2490),847)),MIN(K2490,(0.75*$C2490),847)),2)),IF($B2490="Non - avec lien de dépendance",MIN(1129,K2490,$C2490)*overallRate,MIN(1129,K2490)*overallRate))</f>
        <v>#VALUE!</v>
      </c>
    </row>
    <row r="2491" spans="12:21" x14ac:dyDescent="0.5">
      <c r="L2491" s="56" t="str">
        <f>IF(ISTEXT(overallRate),"Effectuez l’étape 1",IF(OR(COUNT($C2491,H2491)&lt;&gt;2,overallRate=0),0,IF(D2491="Oui",ROUND(MAX(IF($B2491="Non - avec lien de dépendance",0,MIN((0.75*H2491),847)),MIN(H2491,(0.75*$C2491),847)),2),R2491)))</f>
        <v>Effectuez l’étape 1</v>
      </c>
      <c r="M2491" s="56" t="str">
        <f>IF(ISTEXT(overallRate),"Effectuez l’étape 1",IF(OR(COUNT($C2491,I2491)&lt;&gt;2,overallRate=0),0,IF(E2491="Yes",ROUND(MAX(IF($B2491="Non - avec lien de dépendance",0,MIN((0.75*I2491),847)),MIN(I2491,(0.75*$C2491),847)),2),S2491)))</f>
        <v>Effectuez l’étape 1</v>
      </c>
      <c r="N2491" s="56" t="str">
        <f>IF(ISTEXT(overallRate),"Effectuez l’étape 1",IF(OR(COUNT($C2491,J2491)&lt;&gt;2,overallRate=0),0,IF(F2491="Yes",ROUND(MAX(IF($B2491="Non - avec lien de dépendance",0,MIN((0.75*J2491),847)),MIN(J2491,(0.75*$C2491),847)),2),T2491)))</f>
        <v>Effectuez l’étape 1</v>
      </c>
      <c r="O2491" s="56" t="str">
        <f>IF(ISTEXT(overallRate),"Effectuez l’étape 1",IF(OR(COUNT($C2491,K2491)&lt;&gt;2,overallRate=0),0,IF(G2491="Yes",ROUND(MAX(IF($B2491="Non - avec lien de dépendance",0,MIN((0.75*K2491),847)),MIN(K2491,(0.75*$C2491),847)),2),U2491)))</f>
        <v>Effectuez l’étape 1</v>
      </c>
      <c r="P2491" s="3">
        <f t="shared" si="38"/>
        <v>0</v>
      </c>
      <c r="R2491" s="110" t="e">
        <f>IF(revenueReduction&gt;0.3,MAX(IF($B2491="Non - avec lien de dépendance",MIN(1129,H2491,$C2491)*overallRate,MIN(1129,H2491)*overallRate),ROUND(MAX(IF($B2491="Non - avec lien de dépendance",0,MIN((0.75*H2491),847)),MIN(H2491,(0.75*$C2491),847)),2)),IF($B2491="Non - avec lien de dépendance",MIN(1129,H2491,$C2491)*overallRate,MIN(1129,H2491)*overallRate))</f>
        <v>#VALUE!</v>
      </c>
      <c r="S2491" s="110" t="e">
        <f>IF(revenueReduction&gt;0.3,MAX(IF($B2491="Non - avec lien de dépendance",MIN(1129,I2491,$C2491)*overallRate,MIN(1129,I2491)*overallRate),ROUND(MAX(IF($B2491="Non - avec lien de dépendance",0,MIN((0.75*I2491),847)),MIN(I2491,(0.75*$C2491),847)),2)),IF($B2491="Non - avec lien de dépendance",MIN(1129,I2491,$C2491)*overallRate,MIN(1129,I2491)*overallRate))</f>
        <v>#VALUE!</v>
      </c>
      <c r="T2491" s="110" t="e">
        <f>IF(revenueReduction&gt;0.3,MAX(IF($B2491="Non - avec lien de dépendance",MIN(1129,J2491,$C2491)*overallRate,MIN(1129,J2491)*overallRate),ROUND(MAX(IF($B2491="Non - avec lien de dépendance",0,MIN((0.75*J2491),847)),MIN(J2491,(0.75*$C2491),847)),2)),IF($B2491="Non - avec lien de dépendance",MIN(1129,J2491,$C2491)*overallRate,MIN(1129,J2491)*overallRate))</f>
        <v>#VALUE!</v>
      </c>
      <c r="U2491" s="110" t="e">
        <f>IF(revenueReduction&gt;0.3,MAX(IF($B2491="Non - avec lien de dépendance",MIN(1129,K2491,$C2491)*overallRate,MIN(1129,K2491)*overallRate),ROUND(MAX(IF($B2491="Non - avec lien de dépendance",0,MIN((0.75*K2491),847)),MIN(K2491,(0.75*$C2491),847)),2)),IF($B2491="Non - avec lien de dépendance",MIN(1129,K2491,$C2491)*overallRate,MIN(1129,K2491)*overallRate))</f>
        <v>#VALUE!</v>
      </c>
    </row>
    <row r="2492" spans="12:21" x14ac:dyDescent="0.5">
      <c r="L2492" s="56" t="str">
        <f>IF(ISTEXT(overallRate),"Effectuez l’étape 1",IF(OR(COUNT($C2492,H2492)&lt;&gt;2,overallRate=0),0,IF(D2492="Oui",ROUND(MAX(IF($B2492="Non - avec lien de dépendance",0,MIN((0.75*H2492),847)),MIN(H2492,(0.75*$C2492),847)),2),R2492)))</f>
        <v>Effectuez l’étape 1</v>
      </c>
      <c r="M2492" s="56" t="str">
        <f>IF(ISTEXT(overallRate),"Effectuez l’étape 1",IF(OR(COUNT($C2492,I2492)&lt;&gt;2,overallRate=0),0,IF(E2492="Yes",ROUND(MAX(IF($B2492="Non - avec lien de dépendance",0,MIN((0.75*I2492),847)),MIN(I2492,(0.75*$C2492),847)),2),S2492)))</f>
        <v>Effectuez l’étape 1</v>
      </c>
      <c r="N2492" s="56" t="str">
        <f>IF(ISTEXT(overallRate),"Effectuez l’étape 1",IF(OR(COUNT($C2492,J2492)&lt;&gt;2,overallRate=0),0,IF(F2492="Yes",ROUND(MAX(IF($B2492="Non - avec lien de dépendance",0,MIN((0.75*J2492),847)),MIN(J2492,(0.75*$C2492),847)),2),T2492)))</f>
        <v>Effectuez l’étape 1</v>
      </c>
      <c r="O2492" s="56" t="str">
        <f>IF(ISTEXT(overallRate),"Effectuez l’étape 1",IF(OR(COUNT($C2492,K2492)&lt;&gt;2,overallRate=0),0,IF(G2492="Yes",ROUND(MAX(IF($B2492="Non - avec lien de dépendance",0,MIN((0.75*K2492),847)),MIN(K2492,(0.75*$C2492),847)),2),U2492)))</f>
        <v>Effectuez l’étape 1</v>
      </c>
      <c r="P2492" s="3">
        <f t="shared" si="38"/>
        <v>0</v>
      </c>
      <c r="R2492" s="110" t="e">
        <f>IF(revenueReduction&gt;0.3,MAX(IF($B2492="Non - avec lien de dépendance",MIN(1129,H2492,$C2492)*overallRate,MIN(1129,H2492)*overallRate),ROUND(MAX(IF($B2492="Non - avec lien de dépendance",0,MIN((0.75*H2492),847)),MIN(H2492,(0.75*$C2492),847)),2)),IF($B2492="Non - avec lien de dépendance",MIN(1129,H2492,$C2492)*overallRate,MIN(1129,H2492)*overallRate))</f>
        <v>#VALUE!</v>
      </c>
      <c r="S2492" s="110" t="e">
        <f>IF(revenueReduction&gt;0.3,MAX(IF($B2492="Non - avec lien de dépendance",MIN(1129,I2492,$C2492)*overallRate,MIN(1129,I2492)*overallRate),ROUND(MAX(IF($B2492="Non - avec lien de dépendance",0,MIN((0.75*I2492),847)),MIN(I2492,(0.75*$C2492),847)),2)),IF($B2492="Non - avec lien de dépendance",MIN(1129,I2492,$C2492)*overallRate,MIN(1129,I2492)*overallRate))</f>
        <v>#VALUE!</v>
      </c>
      <c r="T2492" s="110" t="e">
        <f>IF(revenueReduction&gt;0.3,MAX(IF($B2492="Non - avec lien de dépendance",MIN(1129,J2492,$C2492)*overallRate,MIN(1129,J2492)*overallRate),ROUND(MAX(IF($B2492="Non - avec lien de dépendance",0,MIN((0.75*J2492),847)),MIN(J2492,(0.75*$C2492),847)),2)),IF($B2492="Non - avec lien de dépendance",MIN(1129,J2492,$C2492)*overallRate,MIN(1129,J2492)*overallRate))</f>
        <v>#VALUE!</v>
      </c>
      <c r="U2492" s="110" t="e">
        <f>IF(revenueReduction&gt;0.3,MAX(IF($B2492="Non - avec lien de dépendance",MIN(1129,K2492,$C2492)*overallRate,MIN(1129,K2492)*overallRate),ROUND(MAX(IF($B2492="Non - avec lien de dépendance",0,MIN((0.75*K2492),847)),MIN(K2492,(0.75*$C2492),847)),2)),IF($B2492="Non - avec lien de dépendance",MIN(1129,K2492,$C2492)*overallRate,MIN(1129,K2492)*overallRate))</f>
        <v>#VALUE!</v>
      </c>
    </row>
    <row r="2493" spans="12:21" x14ac:dyDescent="0.5">
      <c r="L2493" s="56" t="str">
        <f>IF(ISTEXT(overallRate),"Effectuez l’étape 1",IF(OR(COUNT($C2493,H2493)&lt;&gt;2,overallRate=0),0,IF(D2493="Oui",ROUND(MAX(IF($B2493="Non - avec lien de dépendance",0,MIN((0.75*H2493),847)),MIN(H2493,(0.75*$C2493),847)),2),R2493)))</f>
        <v>Effectuez l’étape 1</v>
      </c>
      <c r="M2493" s="56" t="str">
        <f>IF(ISTEXT(overallRate),"Effectuez l’étape 1",IF(OR(COUNT($C2493,I2493)&lt;&gt;2,overallRate=0),0,IF(E2493="Yes",ROUND(MAX(IF($B2493="Non - avec lien de dépendance",0,MIN((0.75*I2493),847)),MIN(I2493,(0.75*$C2493),847)),2),S2493)))</f>
        <v>Effectuez l’étape 1</v>
      </c>
      <c r="N2493" s="56" t="str">
        <f>IF(ISTEXT(overallRate),"Effectuez l’étape 1",IF(OR(COUNT($C2493,J2493)&lt;&gt;2,overallRate=0),0,IF(F2493="Yes",ROUND(MAX(IF($B2493="Non - avec lien de dépendance",0,MIN((0.75*J2493),847)),MIN(J2493,(0.75*$C2493),847)),2),T2493)))</f>
        <v>Effectuez l’étape 1</v>
      </c>
      <c r="O2493" s="56" t="str">
        <f>IF(ISTEXT(overallRate),"Effectuez l’étape 1",IF(OR(COUNT($C2493,K2493)&lt;&gt;2,overallRate=0),0,IF(G2493="Yes",ROUND(MAX(IF($B2493="Non - avec lien de dépendance",0,MIN((0.75*K2493),847)),MIN(K2493,(0.75*$C2493),847)),2),U2493)))</f>
        <v>Effectuez l’étape 1</v>
      </c>
      <c r="P2493" s="3">
        <f t="shared" si="38"/>
        <v>0</v>
      </c>
      <c r="R2493" s="110" t="e">
        <f>IF(revenueReduction&gt;0.3,MAX(IF($B2493="Non - avec lien de dépendance",MIN(1129,H2493,$C2493)*overallRate,MIN(1129,H2493)*overallRate),ROUND(MAX(IF($B2493="Non - avec lien de dépendance",0,MIN((0.75*H2493),847)),MIN(H2493,(0.75*$C2493),847)),2)),IF($B2493="Non - avec lien de dépendance",MIN(1129,H2493,$C2493)*overallRate,MIN(1129,H2493)*overallRate))</f>
        <v>#VALUE!</v>
      </c>
      <c r="S2493" s="110" t="e">
        <f>IF(revenueReduction&gt;0.3,MAX(IF($B2493="Non - avec lien de dépendance",MIN(1129,I2493,$C2493)*overallRate,MIN(1129,I2493)*overallRate),ROUND(MAX(IF($B2493="Non - avec lien de dépendance",0,MIN((0.75*I2493),847)),MIN(I2493,(0.75*$C2493),847)),2)),IF($B2493="Non - avec lien de dépendance",MIN(1129,I2493,$C2493)*overallRate,MIN(1129,I2493)*overallRate))</f>
        <v>#VALUE!</v>
      </c>
      <c r="T2493" s="110" t="e">
        <f>IF(revenueReduction&gt;0.3,MAX(IF($B2493="Non - avec lien de dépendance",MIN(1129,J2493,$C2493)*overallRate,MIN(1129,J2493)*overallRate),ROUND(MAX(IF($B2493="Non - avec lien de dépendance",0,MIN((0.75*J2493),847)),MIN(J2493,(0.75*$C2493),847)),2)),IF($B2493="Non - avec lien de dépendance",MIN(1129,J2493,$C2493)*overallRate,MIN(1129,J2493)*overallRate))</f>
        <v>#VALUE!</v>
      </c>
      <c r="U2493" s="110" t="e">
        <f>IF(revenueReduction&gt;0.3,MAX(IF($B2493="Non - avec lien de dépendance",MIN(1129,K2493,$C2493)*overallRate,MIN(1129,K2493)*overallRate),ROUND(MAX(IF($B2493="Non - avec lien de dépendance",0,MIN((0.75*K2493),847)),MIN(K2493,(0.75*$C2493),847)),2)),IF($B2493="Non - avec lien de dépendance",MIN(1129,K2493,$C2493)*overallRate,MIN(1129,K2493)*overallRate))</f>
        <v>#VALUE!</v>
      </c>
    </row>
    <row r="2494" spans="12:21" x14ac:dyDescent="0.5">
      <c r="L2494" s="56" t="str">
        <f>IF(ISTEXT(overallRate),"Effectuez l’étape 1",IF(OR(COUNT($C2494,H2494)&lt;&gt;2,overallRate=0),0,IF(D2494="Oui",ROUND(MAX(IF($B2494="Non - avec lien de dépendance",0,MIN((0.75*H2494),847)),MIN(H2494,(0.75*$C2494),847)),2),R2494)))</f>
        <v>Effectuez l’étape 1</v>
      </c>
      <c r="M2494" s="56" t="str">
        <f>IF(ISTEXT(overallRate),"Effectuez l’étape 1",IF(OR(COUNT($C2494,I2494)&lt;&gt;2,overallRate=0),0,IF(E2494="Yes",ROUND(MAX(IF($B2494="Non - avec lien de dépendance",0,MIN((0.75*I2494),847)),MIN(I2494,(0.75*$C2494),847)),2),S2494)))</f>
        <v>Effectuez l’étape 1</v>
      </c>
      <c r="N2494" s="56" t="str">
        <f>IF(ISTEXT(overallRate),"Effectuez l’étape 1",IF(OR(COUNT($C2494,J2494)&lt;&gt;2,overallRate=0),0,IF(F2494="Yes",ROUND(MAX(IF($B2494="Non - avec lien de dépendance",0,MIN((0.75*J2494),847)),MIN(J2494,(0.75*$C2494),847)),2),T2494)))</f>
        <v>Effectuez l’étape 1</v>
      </c>
      <c r="O2494" s="56" t="str">
        <f>IF(ISTEXT(overallRate),"Effectuez l’étape 1",IF(OR(COUNT($C2494,K2494)&lt;&gt;2,overallRate=0),0,IF(G2494="Yes",ROUND(MAX(IF($B2494="Non - avec lien de dépendance",0,MIN((0.75*K2494),847)),MIN(K2494,(0.75*$C2494),847)),2),U2494)))</f>
        <v>Effectuez l’étape 1</v>
      </c>
      <c r="P2494" s="3">
        <f t="shared" si="38"/>
        <v>0</v>
      </c>
      <c r="R2494" s="110" t="e">
        <f>IF(revenueReduction&gt;0.3,MAX(IF($B2494="Non - avec lien de dépendance",MIN(1129,H2494,$C2494)*overallRate,MIN(1129,H2494)*overallRate),ROUND(MAX(IF($B2494="Non - avec lien de dépendance",0,MIN((0.75*H2494),847)),MIN(H2494,(0.75*$C2494),847)),2)),IF($B2494="Non - avec lien de dépendance",MIN(1129,H2494,$C2494)*overallRate,MIN(1129,H2494)*overallRate))</f>
        <v>#VALUE!</v>
      </c>
      <c r="S2494" s="110" t="e">
        <f>IF(revenueReduction&gt;0.3,MAX(IF($B2494="Non - avec lien de dépendance",MIN(1129,I2494,$C2494)*overallRate,MIN(1129,I2494)*overallRate),ROUND(MAX(IF($B2494="Non - avec lien de dépendance",0,MIN((0.75*I2494),847)),MIN(I2494,(0.75*$C2494),847)),2)),IF($B2494="Non - avec lien de dépendance",MIN(1129,I2494,$C2494)*overallRate,MIN(1129,I2494)*overallRate))</f>
        <v>#VALUE!</v>
      </c>
      <c r="T2494" s="110" t="e">
        <f>IF(revenueReduction&gt;0.3,MAX(IF($B2494="Non - avec lien de dépendance",MIN(1129,J2494,$C2494)*overallRate,MIN(1129,J2494)*overallRate),ROUND(MAX(IF($B2494="Non - avec lien de dépendance",0,MIN((0.75*J2494),847)),MIN(J2494,(0.75*$C2494),847)),2)),IF($B2494="Non - avec lien de dépendance",MIN(1129,J2494,$C2494)*overallRate,MIN(1129,J2494)*overallRate))</f>
        <v>#VALUE!</v>
      </c>
      <c r="U2494" s="110" t="e">
        <f>IF(revenueReduction&gt;0.3,MAX(IF($B2494="Non - avec lien de dépendance",MIN(1129,K2494,$C2494)*overallRate,MIN(1129,K2494)*overallRate),ROUND(MAX(IF($B2494="Non - avec lien de dépendance",0,MIN((0.75*K2494),847)),MIN(K2494,(0.75*$C2494),847)),2)),IF($B2494="Non - avec lien de dépendance",MIN(1129,K2494,$C2494)*overallRate,MIN(1129,K2494)*overallRate))</f>
        <v>#VALUE!</v>
      </c>
    </row>
    <row r="2495" spans="12:21" x14ac:dyDescent="0.5">
      <c r="L2495" s="56" t="str">
        <f>IF(ISTEXT(overallRate),"Effectuez l’étape 1",IF(OR(COUNT($C2495,H2495)&lt;&gt;2,overallRate=0),0,IF(D2495="Oui",ROUND(MAX(IF($B2495="Non - avec lien de dépendance",0,MIN((0.75*H2495),847)),MIN(H2495,(0.75*$C2495),847)),2),R2495)))</f>
        <v>Effectuez l’étape 1</v>
      </c>
      <c r="M2495" s="56" t="str">
        <f>IF(ISTEXT(overallRate),"Effectuez l’étape 1",IF(OR(COUNT($C2495,I2495)&lt;&gt;2,overallRate=0),0,IF(E2495="Yes",ROUND(MAX(IF($B2495="Non - avec lien de dépendance",0,MIN((0.75*I2495),847)),MIN(I2495,(0.75*$C2495),847)),2),S2495)))</f>
        <v>Effectuez l’étape 1</v>
      </c>
      <c r="N2495" s="56" t="str">
        <f>IF(ISTEXT(overallRate),"Effectuez l’étape 1",IF(OR(COUNT($C2495,J2495)&lt;&gt;2,overallRate=0),0,IF(F2495="Yes",ROUND(MAX(IF($B2495="Non - avec lien de dépendance",0,MIN((0.75*J2495),847)),MIN(J2495,(0.75*$C2495),847)),2),T2495)))</f>
        <v>Effectuez l’étape 1</v>
      </c>
      <c r="O2495" s="56" t="str">
        <f>IF(ISTEXT(overallRate),"Effectuez l’étape 1",IF(OR(COUNT($C2495,K2495)&lt;&gt;2,overallRate=0),0,IF(G2495="Yes",ROUND(MAX(IF($B2495="Non - avec lien de dépendance",0,MIN((0.75*K2495),847)),MIN(K2495,(0.75*$C2495),847)),2),U2495)))</f>
        <v>Effectuez l’étape 1</v>
      </c>
      <c r="P2495" s="3">
        <f t="shared" si="38"/>
        <v>0</v>
      </c>
      <c r="R2495" s="110" t="e">
        <f>IF(revenueReduction&gt;0.3,MAX(IF($B2495="Non - avec lien de dépendance",MIN(1129,H2495,$C2495)*overallRate,MIN(1129,H2495)*overallRate),ROUND(MAX(IF($B2495="Non - avec lien de dépendance",0,MIN((0.75*H2495),847)),MIN(H2495,(0.75*$C2495),847)),2)),IF($B2495="Non - avec lien de dépendance",MIN(1129,H2495,$C2495)*overallRate,MIN(1129,H2495)*overallRate))</f>
        <v>#VALUE!</v>
      </c>
      <c r="S2495" s="110" t="e">
        <f>IF(revenueReduction&gt;0.3,MAX(IF($B2495="Non - avec lien de dépendance",MIN(1129,I2495,$C2495)*overallRate,MIN(1129,I2495)*overallRate),ROUND(MAX(IF($B2495="Non - avec lien de dépendance",0,MIN((0.75*I2495),847)),MIN(I2495,(0.75*$C2495),847)),2)),IF($B2495="Non - avec lien de dépendance",MIN(1129,I2495,$C2495)*overallRate,MIN(1129,I2495)*overallRate))</f>
        <v>#VALUE!</v>
      </c>
      <c r="T2495" s="110" t="e">
        <f>IF(revenueReduction&gt;0.3,MAX(IF($B2495="Non - avec lien de dépendance",MIN(1129,J2495,$C2495)*overallRate,MIN(1129,J2495)*overallRate),ROUND(MAX(IF($B2495="Non - avec lien de dépendance",0,MIN((0.75*J2495),847)),MIN(J2495,(0.75*$C2495),847)),2)),IF($B2495="Non - avec lien de dépendance",MIN(1129,J2495,$C2495)*overallRate,MIN(1129,J2495)*overallRate))</f>
        <v>#VALUE!</v>
      </c>
      <c r="U2495" s="110" t="e">
        <f>IF(revenueReduction&gt;0.3,MAX(IF($B2495="Non - avec lien de dépendance",MIN(1129,K2495,$C2495)*overallRate,MIN(1129,K2495)*overallRate),ROUND(MAX(IF($B2495="Non - avec lien de dépendance",0,MIN((0.75*K2495),847)),MIN(K2495,(0.75*$C2495),847)),2)),IF($B2495="Non - avec lien de dépendance",MIN(1129,K2495,$C2495)*overallRate,MIN(1129,K2495)*overallRate))</f>
        <v>#VALUE!</v>
      </c>
    </row>
    <row r="2496" spans="12:21" x14ac:dyDescent="0.5">
      <c r="L2496" s="56" t="str">
        <f>IF(ISTEXT(overallRate),"Effectuez l’étape 1",IF(OR(COUNT($C2496,H2496)&lt;&gt;2,overallRate=0),0,IF(D2496="Oui",ROUND(MAX(IF($B2496="Non - avec lien de dépendance",0,MIN((0.75*H2496),847)),MIN(H2496,(0.75*$C2496),847)),2),R2496)))</f>
        <v>Effectuez l’étape 1</v>
      </c>
      <c r="M2496" s="56" t="str">
        <f>IF(ISTEXT(overallRate),"Effectuez l’étape 1",IF(OR(COUNT($C2496,I2496)&lt;&gt;2,overallRate=0),0,IF(E2496="Yes",ROUND(MAX(IF($B2496="Non - avec lien de dépendance",0,MIN((0.75*I2496),847)),MIN(I2496,(0.75*$C2496),847)),2),S2496)))</f>
        <v>Effectuez l’étape 1</v>
      </c>
      <c r="N2496" s="56" t="str">
        <f>IF(ISTEXT(overallRate),"Effectuez l’étape 1",IF(OR(COUNT($C2496,J2496)&lt;&gt;2,overallRate=0),0,IF(F2496="Yes",ROUND(MAX(IF($B2496="Non - avec lien de dépendance",0,MIN((0.75*J2496),847)),MIN(J2496,(0.75*$C2496),847)),2),T2496)))</f>
        <v>Effectuez l’étape 1</v>
      </c>
      <c r="O2496" s="56" t="str">
        <f>IF(ISTEXT(overallRate),"Effectuez l’étape 1",IF(OR(COUNT($C2496,K2496)&lt;&gt;2,overallRate=0),0,IF(G2496="Yes",ROUND(MAX(IF($B2496="Non - avec lien de dépendance",0,MIN((0.75*K2496),847)),MIN(K2496,(0.75*$C2496),847)),2),U2496)))</f>
        <v>Effectuez l’étape 1</v>
      </c>
      <c r="P2496" s="3">
        <f t="shared" si="38"/>
        <v>0</v>
      </c>
      <c r="R2496" s="110" t="e">
        <f>IF(revenueReduction&gt;0.3,MAX(IF($B2496="Non - avec lien de dépendance",MIN(1129,H2496,$C2496)*overallRate,MIN(1129,H2496)*overallRate),ROUND(MAX(IF($B2496="Non - avec lien de dépendance",0,MIN((0.75*H2496),847)),MIN(H2496,(0.75*$C2496),847)),2)),IF($B2496="Non - avec lien de dépendance",MIN(1129,H2496,$C2496)*overallRate,MIN(1129,H2496)*overallRate))</f>
        <v>#VALUE!</v>
      </c>
      <c r="S2496" s="110" t="e">
        <f>IF(revenueReduction&gt;0.3,MAX(IF($B2496="Non - avec lien de dépendance",MIN(1129,I2496,$C2496)*overallRate,MIN(1129,I2496)*overallRate),ROUND(MAX(IF($B2496="Non - avec lien de dépendance",0,MIN((0.75*I2496),847)),MIN(I2496,(0.75*$C2496),847)),2)),IF($B2496="Non - avec lien de dépendance",MIN(1129,I2496,$C2496)*overallRate,MIN(1129,I2496)*overallRate))</f>
        <v>#VALUE!</v>
      </c>
      <c r="T2496" s="110" t="e">
        <f>IF(revenueReduction&gt;0.3,MAX(IF($B2496="Non - avec lien de dépendance",MIN(1129,J2496,$C2496)*overallRate,MIN(1129,J2496)*overallRate),ROUND(MAX(IF($B2496="Non - avec lien de dépendance",0,MIN((0.75*J2496),847)),MIN(J2496,(0.75*$C2496),847)),2)),IF($B2496="Non - avec lien de dépendance",MIN(1129,J2496,$C2496)*overallRate,MIN(1129,J2496)*overallRate))</f>
        <v>#VALUE!</v>
      </c>
      <c r="U2496" s="110" t="e">
        <f>IF(revenueReduction&gt;0.3,MAX(IF($B2496="Non - avec lien de dépendance",MIN(1129,K2496,$C2496)*overallRate,MIN(1129,K2496)*overallRate),ROUND(MAX(IF($B2496="Non - avec lien de dépendance",0,MIN((0.75*K2496),847)),MIN(K2496,(0.75*$C2496),847)),2)),IF($B2496="Non - avec lien de dépendance",MIN(1129,K2496,$C2496)*overallRate,MIN(1129,K2496)*overallRate))</f>
        <v>#VALUE!</v>
      </c>
    </row>
    <row r="2497" spans="12:21" x14ac:dyDescent="0.5">
      <c r="L2497" s="56" t="str">
        <f>IF(ISTEXT(overallRate),"Effectuez l’étape 1",IF(OR(COUNT($C2497,H2497)&lt;&gt;2,overallRate=0),0,IF(D2497="Oui",ROUND(MAX(IF($B2497="Non - avec lien de dépendance",0,MIN((0.75*H2497),847)),MIN(H2497,(0.75*$C2497),847)),2),R2497)))</f>
        <v>Effectuez l’étape 1</v>
      </c>
      <c r="M2497" s="56" t="str">
        <f>IF(ISTEXT(overallRate),"Effectuez l’étape 1",IF(OR(COUNT($C2497,I2497)&lt;&gt;2,overallRate=0),0,IF(E2497="Yes",ROUND(MAX(IF($B2497="Non - avec lien de dépendance",0,MIN((0.75*I2497),847)),MIN(I2497,(0.75*$C2497),847)),2),S2497)))</f>
        <v>Effectuez l’étape 1</v>
      </c>
      <c r="N2497" s="56" t="str">
        <f>IF(ISTEXT(overallRate),"Effectuez l’étape 1",IF(OR(COUNT($C2497,J2497)&lt;&gt;2,overallRate=0),0,IF(F2497="Yes",ROUND(MAX(IF($B2497="Non - avec lien de dépendance",0,MIN((0.75*J2497),847)),MIN(J2497,(0.75*$C2497),847)),2),T2497)))</f>
        <v>Effectuez l’étape 1</v>
      </c>
      <c r="O2497" s="56" t="str">
        <f>IF(ISTEXT(overallRate),"Effectuez l’étape 1",IF(OR(COUNT($C2497,K2497)&lt;&gt;2,overallRate=0),0,IF(G2497="Yes",ROUND(MAX(IF($B2497="Non - avec lien de dépendance",0,MIN((0.75*K2497),847)),MIN(K2497,(0.75*$C2497),847)),2),U2497)))</f>
        <v>Effectuez l’étape 1</v>
      </c>
      <c r="P2497" s="3">
        <f t="shared" si="38"/>
        <v>0</v>
      </c>
      <c r="R2497" s="110" t="e">
        <f>IF(revenueReduction&gt;0.3,MAX(IF($B2497="Non - avec lien de dépendance",MIN(1129,H2497,$C2497)*overallRate,MIN(1129,H2497)*overallRate),ROUND(MAX(IF($B2497="Non - avec lien de dépendance",0,MIN((0.75*H2497),847)),MIN(H2497,(0.75*$C2497),847)),2)),IF($B2497="Non - avec lien de dépendance",MIN(1129,H2497,$C2497)*overallRate,MIN(1129,H2497)*overallRate))</f>
        <v>#VALUE!</v>
      </c>
      <c r="S2497" s="110" t="e">
        <f>IF(revenueReduction&gt;0.3,MAX(IF($B2497="Non - avec lien de dépendance",MIN(1129,I2497,$C2497)*overallRate,MIN(1129,I2497)*overallRate),ROUND(MAX(IF($B2497="Non - avec lien de dépendance",0,MIN((0.75*I2497),847)),MIN(I2497,(0.75*$C2497),847)),2)),IF($B2497="Non - avec lien de dépendance",MIN(1129,I2497,$C2497)*overallRate,MIN(1129,I2497)*overallRate))</f>
        <v>#VALUE!</v>
      </c>
      <c r="T2497" s="110" t="e">
        <f>IF(revenueReduction&gt;0.3,MAX(IF($B2497="Non - avec lien de dépendance",MIN(1129,J2497,$C2497)*overallRate,MIN(1129,J2497)*overallRate),ROUND(MAX(IF($B2497="Non - avec lien de dépendance",0,MIN((0.75*J2497),847)),MIN(J2497,(0.75*$C2497),847)),2)),IF($B2497="Non - avec lien de dépendance",MIN(1129,J2497,$C2497)*overallRate,MIN(1129,J2497)*overallRate))</f>
        <v>#VALUE!</v>
      </c>
      <c r="U2497" s="110" t="e">
        <f>IF(revenueReduction&gt;0.3,MAX(IF($B2497="Non - avec lien de dépendance",MIN(1129,K2497,$C2497)*overallRate,MIN(1129,K2497)*overallRate),ROUND(MAX(IF($B2497="Non - avec lien de dépendance",0,MIN((0.75*K2497),847)),MIN(K2497,(0.75*$C2497),847)),2)),IF($B2497="Non - avec lien de dépendance",MIN(1129,K2497,$C2497)*overallRate,MIN(1129,K2497)*overallRate))</f>
        <v>#VALUE!</v>
      </c>
    </row>
    <row r="2498" spans="12:21" x14ac:dyDescent="0.5">
      <c r="L2498" s="56" t="str">
        <f>IF(ISTEXT(overallRate),"Effectuez l’étape 1",IF(OR(COUNT($C2498,H2498)&lt;&gt;2,overallRate=0),0,IF(D2498="Oui",ROUND(MAX(IF($B2498="Non - avec lien de dépendance",0,MIN((0.75*H2498),847)),MIN(H2498,(0.75*$C2498),847)),2),R2498)))</f>
        <v>Effectuez l’étape 1</v>
      </c>
      <c r="M2498" s="56" t="str">
        <f>IF(ISTEXT(overallRate),"Effectuez l’étape 1",IF(OR(COUNT($C2498,I2498)&lt;&gt;2,overallRate=0),0,IF(E2498="Yes",ROUND(MAX(IF($B2498="Non - avec lien de dépendance",0,MIN((0.75*I2498),847)),MIN(I2498,(0.75*$C2498),847)),2),S2498)))</f>
        <v>Effectuez l’étape 1</v>
      </c>
      <c r="N2498" s="56" t="str">
        <f>IF(ISTEXT(overallRate),"Effectuez l’étape 1",IF(OR(COUNT($C2498,J2498)&lt;&gt;2,overallRate=0),0,IF(F2498="Yes",ROUND(MAX(IF($B2498="Non - avec lien de dépendance",0,MIN((0.75*J2498),847)),MIN(J2498,(0.75*$C2498),847)),2),T2498)))</f>
        <v>Effectuez l’étape 1</v>
      </c>
      <c r="O2498" s="56" t="str">
        <f>IF(ISTEXT(overallRate),"Effectuez l’étape 1",IF(OR(COUNT($C2498,K2498)&lt;&gt;2,overallRate=0),0,IF(G2498="Yes",ROUND(MAX(IF($B2498="Non - avec lien de dépendance",0,MIN((0.75*K2498),847)),MIN(K2498,(0.75*$C2498),847)),2),U2498)))</f>
        <v>Effectuez l’étape 1</v>
      </c>
      <c r="P2498" s="3">
        <f t="shared" si="38"/>
        <v>0</v>
      </c>
      <c r="R2498" s="110" t="e">
        <f>IF(revenueReduction&gt;0.3,MAX(IF($B2498="Non - avec lien de dépendance",MIN(1129,H2498,$C2498)*overallRate,MIN(1129,H2498)*overallRate),ROUND(MAX(IF($B2498="Non - avec lien de dépendance",0,MIN((0.75*H2498),847)),MIN(H2498,(0.75*$C2498),847)),2)),IF($B2498="Non - avec lien de dépendance",MIN(1129,H2498,$C2498)*overallRate,MIN(1129,H2498)*overallRate))</f>
        <v>#VALUE!</v>
      </c>
      <c r="S2498" s="110" t="e">
        <f>IF(revenueReduction&gt;0.3,MAX(IF($B2498="Non - avec lien de dépendance",MIN(1129,I2498,$C2498)*overallRate,MIN(1129,I2498)*overallRate),ROUND(MAX(IF($B2498="Non - avec lien de dépendance",0,MIN((0.75*I2498),847)),MIN(I2498,(0.75*$C2498),847)),2)),IF($B2498="Non - avec lien de dépendance",MIN(1129,I2498,$C2498)*overallRate,MIN(1129,I2498)*overallRate))</f>
        <v>#VALUE!</v>
      </c>
      <c r="T2498" s="110" t="e">
        <f>IF(revenueReduction&gt;0.3,MAX(IF($B2498="Non - avec lien de dépendance",MIN(1129,J2498,$C2498)*overallRate,MIN(1129,J2498)*overallRate),ROUND(MAX(IF($B2498="Non - avec lien de dépendance",0,MIN((0.75*J2498),847)),MIN(J2498,(0.75*$C2498),847)),2)),IF($B2498="Non - avec lien de dépendance",MIN(1129,J2498,$C2498)*overallRate,MIN(1129,J2498)*overallRate))</f>
        <v>#VALUE!</v>
      </c>
      <c r="U2498" s="110" t="e">
        <f>IF(revenueReduction&gt;0.3,MAX(IF($B2498="Non - avec lien de dépendance",MIN(1129,K2498,$C2498)*overallRate,MIN(1129,K2498)*overallRate),ROUND(MAX(IF($B2498="Non - avec lien de dépendance",0,MIN((0.75*K2498),847)),MIN(K2498,(0.75*$C2498),847)),2)),IF($B2498="Non - avec lien de dépendance",MIN(1129,K2498,$C2498)*overallRate,MIN(1129,K2498)*overallRate))</f>
        <v>#VALUE!</v>
      </c>
    </row>
    <row r="2499" spans="12:21" x14ac:dyDescent="0.5">
      <c r="L2499" s="56" t="str">
        <f>IF(ISTEXT(overallRate),"Effectuez l’étape 1",IF(OR(COUNT($C2499,H2499)&lt;&gt;2,overallRate=0),0,IF(D2499="Oui",ROUND(MAX(IF($B2499="Non - avec lien de dépendance",0,MIN((0.75*H2499),847)),MIN(H2499,(0.75*$C2499),847)),2),R2499)))</f>
        <v>Effectuez l’étape 1</v>
      </c>
      <c r="M2499" s="56" t="str">
        <f>IF(ISTEXT(overallRate),"Effectuez l’étape 1",IF(OR(COUNT($C2499,I2499)&lt;&gt;2,overallRate=0),0,IF(E2499="Yes",ROUND(MAX(IF($B2499="Non - avec lien de dépendance",0,MIN((0.75*I2499),847)),MIN(I2499,(0.75*$C2499),847)),2),S2499)))</f>
        <v>Effectuez l’étape 1</v>
      </c>
      <c r="N2499" s="56" t="str">
        <f>IF(ISTEXT(overallRate),"Effectuez l’étape 1",IF(OR(COUNT($C2499,J2499)&lt;&gt;2,overallRate=0),0,IF(F2499="Yes",ROUND(MAX(IF($B2499="Non - avec lien de dépendance",0,MIN((0.75*J2499),847)),MIN(J2499,(0.75*$C2499),847)),2),T2499)))</f>
        <v>Effectuez l’étape 1</v>
      </c>
      <c r="O2499" s="56" t="str">
        <f>IF(ISTEXT(overallRate),"Effectuez l’étape 1",IF(OR(COUNT($C2499,K2499)&lt;&gt;2,overallRate=0),0,IF(G2499="Yes",ROUND(MAX(IF($B2499="Non - avec lien de dépendance",0,MIN((0.75*K2499),847)),MIN(K2499,(0.75*$C2499),847)),2),U2499)))</f>
        <v>Effectuez l’étape 1</v>
      </c>
      <c r="P2499" s="3">
        <f t="shared" si="38"/>
        <v>0</v>
      </c>
      <c r="R2499" s="110" t="e">
        <f>IF(revenueReduction&gt;0.3,MAX(IF($B2499="Non - avec lien de dépendance",MIN(1129,H2499,$C2499)*overallRate,MIN(1129,H2499)*overallRate),ROUND(MAX(IF($B2499="Non - avec lien de dépendance",0,MIN((0.75*H2499),847)),MIN(H2499,(0.75*$C2499),847)),2)),IF($B2499="Non - avec lien de dépendance",MIN(1129,H2499,$C2499)*overallRate,MIN(1129,H2499)*overallRate))</f>
        <v>#VALUE!</v>
      </c>
      <c r="S2499" s="110" t="e">
        <f>IF(revenueReduction&gt;0.3,MAX(IF($B2499="Non - avec lien de dépendance",MIN(1129,I2499,$C2499)*overallRate,MIN(1129,I2499)*overallRate),ROUND(MAX(IF($B2499="Non - avec lien de dépendance",0,MIN((0.75*I2499),847)),MIN(I2499,(0.75*$C2499),847)),2)),IF($B2499="Non - avec lien de dépendance",MIN(1129,I2499,$C2499)*overallRate,MIN(1129,I2499)*overallRate))</f>
        <v>#VALUE!</v>
      </c>
      <c r="T2499" s="110" t="e">
        <f>IF(revenueReduction&gt;0.3,MAX(IF($B2499="Non - avec lien de dépendance",MIN(1129,J2499,$C2499)*overallRate,MIN(1129,J2499)*overallRate),ROUND(MAX(IF($B2499="Non - avec lien de dépendance",0,MIN((0.75*J2499),847)),MIN(J2499,(0.75*$C2499),847)),2)),IF($B2499="Non - avec lien de dépendance",MIN(1129,J2499,$C2499)*overallRate,MIN(1129,J2499)*overallRate))</f>
        <v>#VALUE!</v>
      </c>
      <c r="U2499" s="110" t="e">
        <f>IF(revenueReduction&gt;0.3,MAX(IF($B2499="Non - avec lien de dépendance",MIN(1129,K2499,$C2499)*overallRate,MIN(1129,K2499)*overallRate),ROUND(MAX(IF($B2499="Non - avec lien de dépendance",0,MIN((0.75*K2499),847)),MIN(K2499,(0.75*$C2499),847)),2)),IF($B2499="Non - avec lien de dépendance",MIN(1129,K2499,$C2499)*overallRate,MIN(1129,K2499)*overallRate))</f>
        <v>#VALUE!</v>
      </c>
    </row>
    <row r="2500" spans="12:21" x14ac:dyDescent="0.5">
      <c r="L2500" s="56" t="str">
        <f>IF(ISTEXT(overallRate),"Effectuez l’étape 1",IF(OR(COUNT($C2500,H2500)&lt;&gt;2,overallRate=0),0,IF(D2500="Oui",ROUND(MAX(IF($B2500="Non - avec lien de dépendance",0,MIN((0.75*H2500),847)),MIN(H2500,(0.75*$C2500),847)),2),R2500)))</f>
        <v>Effectuez l’étape 1</v>
      </c>
      <c r="M2500" s="56" t="str">
        <f>IF(ISTEXT(overallRate),"Effectuez l’étape 1",IF(OR(COUNT($C2500,I2500)&lt;&gt;2,overallRate=0),0,IF(E2500="Yes",ROUND(MAX(IF($B2500="Non - avec lien de dépendance",0,MIN((0.75*I2500),847)),MIN(I2500,(0.75*$C2500),847)),2),S2500)))</f>
        <v>Effectuez l’étape 1</v>
      </c>
      <c r="N2500" s="56" t="str">
        <f>IF(ISTEXT(overallRate),"Effectuez l’étape 1",IF(OR(COUNT($C2500,J2500)&lt;&gt;2,overallRate=0),0,IF(F2500="Yes",ROUND(MAX(IF($B2500="Non - avec lien de dépendance",0,MIN((0.75*J2500),847)),MIN(J2500,(0.75*$C2500),847)),2),T2500)))</f>
        <v>Effectuez l’étape 1</v>
      </c>
      <c r="O2500" s="56" t="str">
        <f>IF(ISTEXT(overallRate),"Effectuez l’étape 1",IF(OR(COUNT($C2500,K2500)&lt;&gt;2,overallRate=0),0,IF(G2500="Yes",ROUND(MAX(IF($B2500="Non - avec lien de dépendance",0,MIN((0.75*K2500),847)),MIN(K2500,(0.75*$C2500),847)),2),U2500)))</f>
        <v>Effectuez l’étape 1</v>
      </c>
      <c r="P2500" s="3">
        <f t="shared" si="38"/>
        <v>0</v>
      </c>
      <c r="R2500" s="110" t="e">
        <f>IF(revenueReduction&gt;0.3,MAX(IF($B2500="Non - avec lien de dépendance",MIN(1129,H2500,$C2500)*overallRate,MIN(1129,H2500)*overallRate),ROUND(MAX(IF($B2500="Non - avec lien de dépendance",0,MIN((0.75*H2500),847)),MIN(H2500,(0.75*$C2500),847)),2)),IF($B2500="Non - avec lien de dépendance",MIN(1129,H2500,$C2500)*overallRate,MIN(1129,H2500)*overallRate))</f>
        <v>#VALUE!</v>
      </c>
      <c r="S2500" s="110" t="e">
        <f>IF(revenueReduction&gt;0.3,MAX(IF($B2500="Non - avec lien de dépendance",MIN(1129,I2500,$C2500)*overallRate,MIN(1129,I2500)*overallRate),ROUND(MAX(IF($B2500="Non - avec lien de dépendance",0,MIN((0.75*I2500),847)),MIN(I2500,(0.75*$C2500),847)),2)),IF($B2500="Non - avec lien de dépendance",MIN(1129,I2500,$C2500)*overallRate,MIN(1129,I2500)*overallRate))</f>
        <v>#VALUE!</v>
      </c>
      <c r="T2500" s="110" t="e">
        <f>IF(revenueReduction&gt;0.3,MAX(IF($B2500="Non - avec lien de dépendance",MIN(1129,J2500,$C2500)*overallRate,MIN(1129,J2500)*overallRate),ROUND(MAX(IF($B2500="Non - avec lien de dépendance",0,MIN((0.75*J2500),847)),MIN(J2500,(0.75*$C2500),847)),2)),IF($B2500="Non - avec lien de dépendance",MIN(1129,J2500,$C2500)*overallRate,MIN(1129,J2500)*overallRate))</f>
        <v>#VALUE!</v>
      </c>
      <c r="U2500" s="110" t="e">
        <f>IF(revenueReduction&gt;0.3,MAX(IF($B2500="Non - avec lien de dépendance",MIN(1129,K2500,$C2500)*overallRate,MIN(1129,K2500)*overallRate),ROUND(MAX(IF($B2500="Non - avec lien de dépendance",0,MIN((0.75*K2500),847)),MIN(K2500,(0.75*$C2500),847)),2)),IF($B2500="Non - avec lien de dépendance",MIN(1129,K2500,$C2500)*overallRate,MIN(1129,K2500)*overallRate))</f>
        <v>#VALUE!</v>
      </c>
    </row>
    <row r="2501" spans="12:21" x14ac:dyDescent="0.5">
      <c r="L2501" s="56" t="str">
        <f>IF(ISTEXT(overallRate),"Effectuez l’étape 1",IF(OR(COUNT($C2501,H2501)&lt;&gt;2,overallRate=0),0,IF(D2501="Oui",ROUND(MAX(IF($B2501="Non - avec lien de dépendance",0,MIN((0.75*H2501),847)),MIN(H2501,(0.75*$C2501),847)),2),R2501)))</f>
        <v>Effectuez l’étape 1</v>
      </c>
      <c r="M2501" s="56" t="str">
        <f>IF(ISTEXT(overallRate),"Effectuez l’étape 1",IF(OR(COUNT($C2501,I2501)&lt;&gt;2,overallRate=0),0,IF(E2501="Yes",ROUND(MAX(IF($B2501="Non - avec lien de dépendance",0,MIN((0.75*I2501),847)),MIN(I2501,(0.75*$C2501),847)),2),S2501)))</f>
        <v>Effectuez l’étape 1</v>
      </c>
      <c r="N2501" s="56" t="str">
        <f>IF(ISTEXT(overallRate),"Effectuez l’étape 1",IF(OR(COUNT($C2501,J2501)&lt;&gt;2,overallRate=0),0,IF(F2501="Yes",ROUND(MAX(IF($B2501="Non - avec lien de dépendance",0,MIN((0.75*J2501),847)),MIN(J2501,(0.75*$C2501),847)),2),T2501)))</f>
        <v>Effectuez l’étape 1</v>
      </c>
      <c r="O2501" s="56" t="str">
        <f>IF(ISTEXT(overallRate),"Effectuez l’étape 1",IF(OR(COUNT($C2501,K2501)&lt;&gt;2,overallRate=0),0,IF(G2501="Yes",ROUND(MAX(IF($B2501="Non - avec lien de dépendance",0,MIN((0.75*K2501),847)),MIN(K2501,(0.75*$C2501),847)),2),U2501)))</f>
        <v>Effectuez l’étape 1</v>
      </c>
      <c r="P2501" s="3">
        <f t="shared" si="38"/>
        <v>0</v>
      </c>
      <c r="R2501" s="110" t="e">
        <f>IF(revenueReduction&gt;0.3,MAX(IF($B2501="Non - avec lien de dépendance",MIN(1129,H2501,$C2501)*overallRate,MIN(1129,H2501)*overallRate),ROUND(MAX(IF($B2501="Non - avec lien de dépendance",0,MIN((0.75*H2501),847)),MIN(H2501,(0.75*$C2501),847)),2)),IF($B2501="Non - avec lien de dépendance",MIN(1129,H2501,$C2501)*overallRate,MIN(1129,H2501)*overallRate))</f>
        <v>#VALUE!</v>
      </c>
      <c r="S2501" s="110" t="e">
        <f>IF(revenueReduction&gt;0.3,MAX(IF($B2501="Non - avec lien de dépendance",MIN(1129,I2501,$C2501)*overallRate,MIN(1129,I2501)*overallRate),ROUND(MAX(IF($B2501="Non - avec lien de dépendance",0,MIN((0.75*I2501),847)),MIN(I2501,(0.75*$C2501),847)),2)),IF($B2501="Non - avec lien de dépendance",MIN(1129,I2501,$C2501)*overallRate,MIN(1129,I2501)*overallRate))</f>
        <v>#VALUE!</v>
      </c>
      <c r="T2501" s="110" t="e">
        <f>IF(revenueReduction&gt;0.3,MAX(IF($B2501="Non - avec lien de dépendance",MIN(1129,J2501,$C2501)*overallRate,MIN(1129,J2501)*overallRate),ROUND(MAX(IF($B2501="Non - avec lien de dépendance",0,MIN((0.75*J2501),847)),MIN(J2501,(0.75*$C2501),847)),2)),IF($B2501="Non - avec lien de dépendance",MIN(1129,J2501,$C2501)*overallRate,MIN(1129,J2501)*overallRate))</f>
        <v>#VALUE!</v>
      </c>
      <c r="U2501" s="110" t="e">
        <f>IF(revenueReduction&gt;0.3,MAX(IF($B2501="Non - avec lien de dépendance",MIN(1129,K2501,$C2501)*overallRate,MIN(1129,K2501)*overallRate),ROUND(MAX(IF($B2501="Non - avec lien de dépendance",0,MIN((0.75*K2501),847)),MIN(K2501,(0.75*$C2501),847)),2)),IF($B2501="Non - avec lien de dépendance",MIN(1129,K2501,$C2501)*overallRate,MIN(1129,K2501)*overallRate))</f>
        <v>#VALUE!</v>
      </c>
    </row>
    <row r="2502" spans="12:21" x14ac:dyDescent="0.5">
      <c r="L2502" s="56" t="str">
        <f>IF(ISTEXT(overallRate),"Effectuez l’étape 1",IF(OR(COUNT($C2502,H2502)&lt;&gt;2,overallRate=0),0,IF(D2502="Oui",ROUND(MAX(IF($B2502="Non - avec lien de dépendance",0,MIN((0.75*H2502),847)),MIN(H2502,(0.75*$C2502),847)),2),R2502)))</f>
        <v>Effectuez l’étape 1</v>
      </c>
      <c r="M2502" s="56" t="str">
        <f>IF(ISTEXT(overallRate),"Effectuez l’étape 1",IF(OR(COUNT($C2502,I2502)&lt;&gt;2,overallRate=0),0,IF(E2502="Yes",ROUND(MAX(IF($B2502="Non - avec lien de dépendance",0,MIN((0.75*I2502),847)),MIN(I2502,(0.75*$C2502),847)),2),S2502)))</f>
        <v>Effectuez l’étape 1</v>
      </c>
      <c r="N2502" s="56" t="str">
        <f>IF(ISTEXT(overallRate),"Effectuez l’étape 1",IF(OR(COUNT($C2502,J2502)&lt;&gt;2,overallRate=0),0,IF(F2502="Yes",ROUND(MAX(IF($B2502="Non - avec lien de dépendance",0,MIN((0.75*J2502),847)),MIN(J2502,(0.75*$C2502),847)),2),T2502)))</f>
        <v>Effectuez l’étape 1</v>
      </c>
      <c r="O2502" s="56" t="str">
        <f>IF(ISTEXT(overallRate),"Effectuez l’étape 1",IF(OR(COUNT($C2502,K2502)&lt;&gt;2,overallRate=0),0,IF(G2502="Yes",ROUND(MAX(IF($B2502="Non - avec lien de dépendance",0,MIN((0.75*K2502),847)),MIN(K2502,(0.75*$C2502),847)),2),U2502)))</f>
        <v>Effectuez l’étape 1</v>
      </c>
      <c r="P2502" s="3">
        <f t="shared" si="38"/>
        <v>0</v>
      </c>
      <c r="R2502" s="110" t="e">
        <f>IF(revenueReduction&gt;0.3,MAX(IF($B2502="Non - avec lien de dépendance",MIN(1129,H2502,$C2502)*overallRate,MIN(1129,H2502)*overallRate),ROUND(MAX(IF($B2502="Non - avec lien de dépendance",0,MIN((0.75*H2502),847)),MIN(H2502,(0.75*$C2502),847)),2)),IF($B2502="Non - avec lien de dépendance",MIN(1129,H2502,$C2502)*overallRate,MIN(1129,H2502)*overallRate))</f>
        <v>#VALUE!</v>
      </c>
      <c r="S2502" s="110" t="e">
        <f>IF(revenueReduction&gt;0.3,MAX(IF($B2502="Non - avec lien de dépendance",MIN(1129,I2502,$C2502)*overallRate,MIN(1129,I2502)*overallRate),ROUND(MAX(IF($B2502="Non - avec lien de dépendance",0,MIN((0.75*I2502),847)),MIN(I2502,(0.75*$C2502),847)),2)),IF($B2502="Non - avec lien de dépendance",MIN(1129,I2502,$C2502)*overallRate,MIN(1129,I2502)*overallRate))</f>
        <v>#VALUE!</v>
      </c>
      <c r="T2502" s="110" t="e">
        <f>IF(revenueReduction&gt;0.3,MAX(IF($B2502="Non - avec lien de dépendance",MIN(1129,J2502,$C2502)*overallRate,MIN(1129,J2502)*overallRate),ROUND(MAX(IF($B2502="Non - avec lien de dépendance",0,MIN((0.75*J2502),847)),MIN(J2502,(0.75*$C2502),847)),2)),IF($B2502="Non - avec lien de dépendance",MIN(1129,J2502,$C2502)*overallRate,MIN(1129,J2502)*overallRate))</f>
        <v>#VALUE!</v>
      </c>
      <c r="U2502" s="110" t="e">
        <f>IF(revenueReduction&gt;0.3,MAX(IF($B2502="Non - avec lien de dépendance",MIN(1129,K2502,$C2502)*overallRate,MIN(1129,K2502)*overallRate),ROUND(MAX(IF($B2502="Non - avec lien de dépendance",0,MIN((0.75*K2502),847)),MIN(K2502,(0.75*$C2502),847)),2)),IF($B2502="Non - avec lien de dépendance",MIN(1129,K2502,$C2502)*overallRate,MIN(1129,K2502)*overallRate))</f>
        <v>#VALUE!</v>
      </c>
    </row>
  </sheetData>
  <sheetProtection algorithmName="SHA-512" hashValue="68n0+dRxpDK1gsyRmVT9FNbi9XF9qduobDBU1w3why6TZbEA37BvN7RMmlfLrwSgoIomYbS1Bz0+b5Wa3D8C1Q==" saltValue="PYOMP1UvePgXletutMX3xw==" spinCount="100000" sheet="1" formatCells="0" formatColumns="0" formatRows="0" insertColumns="0" insertRows="0" insertHyperlinks="0" deleteColumns="0" deleteRows="0" sort="0" autoFilter="0" pivotTables="0"/>
  <dataValidations xWindow="1402" yWindow="527" count="2">
    <dataValidation type="list" allowBlank="1" showInputMessage="1" showErrorMessage="1" sqref="B6:B1048576" xr:uid="{00000000-0002-0000-0200-000000000000}">
      <formula1>armsLength</formula1>
    </dataValidation>
    <dataValidation type="list" allowBlank="1" showInputMessage="1" showErrorMessage="1" sqref="D6:G1048576" xr:uid="{114E3144-938C-42AD-AF86-D3E6414AC08C}">
      <formula1>YesNo</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2502"/>
  <sheetViews>
    <sheetView zoomScale="76" zoomScaleNormal="86" workbookViewId="0">
      <pane ySplit="4" topLeftCell="A5" activePane="bottomLeft" state="frozen"/>
      <selection pane="bottomLeft"/>
    </sheetView>
  </sheetViews>
  <sheetFormatPr defaultColWidth="9.1328125" defaultRowHeight="16.899999999999999" x14ac:dyDescent="0.5"/>
  <cols>
    <col min="1" max="1" width="33.86328125" style="24" customWidth="1"/>
    <col min="2" max="2" width="38.86328125" style="25" customWidth="1"/>
    <col min="3" max="3" width="20.9296875" style="24" customWidth="1"/>
    <col min="4" max="4" width="31.33203125" style="26" customWidth="1"/>
    <col min="5" max="5" width="21.53125" style="27" customWidth="1"/>
    <col min="6" max="6" width="24.53125" style="27" customWidth="1"/>
    <col min="7" max="8" width="18.46484375" style="56" customWidth="1"/>
    <col min="9" max="9" width="25.53125" style="3" customWidth="1"/>
    <col min="10" max="10" width="16.86328125" style="19" customWidth="1"/>
    <col min="11" max="12" width="0" style="110" hidden="1" customWidth="1"/>
    <col min="13" max="16384" width="9.1328125" style="19"/>
  </cols>
  <sheetData>
    <row r="1" spans="1:12" ht="18.75" customHeight="1" x14ac:dyDescent="0.5">
      <c r="A1" s="47" t="s">
        <v>81</v>
      </c>
      <c r="B1" s="48"/>
      <c r="C1" s="48"/>
      <c r="D1" s="48"/>
      <c r="E1" s="48"/>
      <c r="F1" s="48"/>
      <c r="G1" s="48"/>
      <c r="H1" s="48"/>
      <c r="I1" s="48"/>
      <c r="J1" s="18"/>
    </row>
    <row r="2" spans="1:12" s="21" customFormat="1" ht="18.75" customHeight="1" x14ac:dyDescent="0.5">
      <c r="A2" s="28"/>
      <c r="B2" s="28"/>
      <c r="C2" s="28"/>
      <c r="D2" s="28"/>
      <c r="E2" s="28"/>
      <c r="F2" s="28"/>
      <c r="G2" s="28"/>
      <c r="H2" s="28"/>
      <c r="I2" s="28"/>
      <c r="J2" s="20"/>
      <c r="K2" s="111"/>
      <c r="L2" s="111"/>
    </row>
    <row r="3" spans="1:12" s="22" customFormat="1" ht="34.5" customHeight="1" x14ac:dyDescent="0.55000000000000004">
      <c r="A3" s="29"/>
      <c r="B3" s="29"/>
      <c r="C3" s="29"/>
      <c r="D3" s="29"/>
      <c r="E3" s="89" t="s">
        <v>48</v>
      </c>
      <c r="F3" s="90"/>
      <c r="G3" s="58" t="s">
        <v>24</v>
      </c>
      <c r="H3" s="58"/>
      <c r="I3" s="35"/>
      <c r="K3" s="112"/>
      <c r="L3" s="112"/>
    </row>
    <row r="4" spans="1:12" s="22" customFormat="1" ht="126" x14ac:dyDescent="0.55000000000000004">
      <c r="A4" s="35" t="s">
        <v>47</v>
      </c>
      <c r="B4" s="31" t="s">
        <v>44</v>
      </c>
      <c r="C4" s="31" t="s">
        <v>46</v>
      </c>
      <c r="D4" s="31" t="s">
        <v>80</v>
      </c>
      <c r="E4" s="61" t="str">
        <f>"Période de deux semaines 1 - "&amp;INDEX('Claim periods'!$C$20:$C$23,MATCH('Étape 1) Taux'!$A$8,'Claim periods'!$B$20:$B$23,0))</f>
        <v>Période de deux semaines 1 - 5 juillet au 18 juillet</v>
      </c>
      <c r="F4" s="61" t="str">
        <f>"Période de deux semaines 2 - "&amp;INDEX('Claim periods'!$C$23:$C$25,MATCH('Étape 1) Taux'!$A$8,'Claim periods'!$B$23:$B$25,0))</f>
        <v>Période de deux semaines 2 - 19 juillet au 1 août</v>
      </c>
      <c r="G4" s="61" t="str">
        <f>"Période de deux semaines 1 - "&amp;INDEX('Claim periods'!$C$20:$C$23,MATCH('Étape 1) Taux'!$A$8,'Claim periods'!$B$20:$B$23,0))</f>
        <v>Période de deux semaines 1 - 5 juillet au 18 juillet</v>
      </c>
      <c r="H4" s="61" t="str">
        <f>"Période de deux semaines 2 - "&amp;INDEX('Claim periods'!$C$23:$C$25,MATCH('Étape 1) Taux'!$A$8,'Claim periods'!$B$23:$B$25,0))</f>
        <v>Période de deux semaines 2 - 19 juillet au 1 août</v>
      </c>
      <c r="I4" s="31" t="s">
        <v>26</v>
      </c>
      <c r="K4" s="112"/>
      <c r="L4" s="112"/>
    </row>
    <row r="5" spans="1:12" s="23" customFormat="1" ht="175.15" customHeight="1" x14ac:dyDescent="0.45">
      <c r="A5" s="32" t="s">
        <v>100</v>
      </c>
      <c r="B5" s="33" t="s">
        <v>39</v>
      </c>
      <c r="C5" s="33" t="s">
        <v>77</v>
      </c>
      <c r="D5" s="34" t="s">
        <v>40</v>
      </c>
      <c r="E5" s="4" t="s">
        <v>79</v>
      </c>
      <c r="F5" s="4"/>
      <c r="G5" s="4" t="s">
        <v>25</v>
      </c>
      <c r="H5" s="4"/>
      <c r="I5" s="4" t="s">
        <v>49</v>
      </c>
      <c r="K5" s="113"/>
      <c r="L5" s="113"/>
    </row>
    <row r="6" spans="1:12" ht="18.75" customHeight="1" x14ac:dyDescent="0.5">
      <c r="E6" s="26"/>
      <c r="F6" s="26"/>
      <c r="G6" s="56" t="str">
        <f>IF(ISTEXT(overallRate),"Effectuez l’étape 1",IF($C6="Oui","Utiliser Étape 2a) Hebdomadaire (52)",IF(OR(COUNT($D6,E6)&lt;&gt;2,overallRate=0),0,K6)))</f>
        <v>Effectuez l’étape 1</v>
      </c>
      <c r="H6" s="56" t="str">
        <f>IF(ISTEXT(overallRate),"Effectuez l’étape 1",IF($C6="Oui","Utiliser Étape 2a) Hebdomadaire (52)",IF(OR(COUNT($D6,F6)&lt;&gt;2,overallRate=0),0,L6)))</f>
        <v>Effectuez l’étape 1</v>
      </c>
      <c r="I6" s="3">
        <f>IF(AND(COUNT(B6:F6)&gt;0,OR(COUNT(D6:F6)&lt;&gt;3,ISBLANK(B6))),"Fill out all amounts",SUM(G6:H6))</f>
        <v>0</v>
      </c>
      <c r="J6" s="108"/>
      <c r="K6" s="114" t="e">
        <f>IF(revenueReduction&gt;0.3,MAX(IF($B6="Non - avec lien de dépendance",MIN(2258,E6,$D6)*overallRate,MIN(2258,E6)*overallRate),ROUND(MAX(IF($B6="Non - avec lien de dépendance",0,MIN((0.75*E6),1694)),MIN(E6,(0.75*$D6),1694)),2)),IF($B6="Non - avec lien de dépendance",MIN(1129,E6,$D6)*overallRate,MIN(2258,E6)*overallRate))</f>
        <v>#VALUE!</v>
      </c>
      <c r="L6" s="114" t="e">
        <f>IF(revenueReduction&gt;0.3,MAX(IF($B6="Non - avec lien de dépendance",MIN(2258,F6,$D6)*overallRate,MIN(2258,F6)*overallRate),ROUND(MAX(IF($B6="Non - avec lien de dépendance",0,MIN((0.75*F6),1694)),MIN(F6,(0.75*$D6),1694)),2)),IF($B6="Non - avec lien de dépendance",MIN(1129,F6,$D6)*overallRate,MIN(2258,F6)*overallRate))</f>
        <v>#VALUE!</v>
      </c>
    </row>
    <row r="7" spans="1:12" x14ac:dyDescent="0.5">
      <c r="G7" s="56" t="str">
        <f t="shared" ref="G6:G69" si="0">IF(ISTEXT(overallRate),"Effectuez l’étape 1",IF($C7="Oui","Utiliser Étape 2a) Hebdomadaire (52)",IF(OR(COUNT($D7,E7)&lt;&gt;2,overallRate=0),0,IF(revenueReduction&gt;0.3,MAX(IF($B7="Non - avec lien de dépendance",MIN(2258,E7,$D7)*overallRate,MIN(2258,E7)*overallRate),ROUND(MAX(IF($B7="Non - avec lien de dépendance",0,MIN((0.75*E7),1694)),MIN(E7,(0.75*$D7),1694)),2)),IF($B7="Non - avec lien de dépendance",MIN(1129,E7,$D7)*overallRate,MIN(2258,E7)*overallRate)))))</f>
        <v>Effectuez l’étape 1</v>
      </c>
      <c r="H7" s="56" t="str">
        <f t="shared" ref="H6:H69" si="1">IF(ISTEXT(overallRate),"Effectuez l’étape 1",IF($C7="Oui","Utiliser Étape 2a) Hebdomadaire (52)",IF(OR(COUNT($D7,F7)&lt;&gt;2,overallRate=0),0,IF(revenueReduction&gt;0.3,MAX(IF($B7="Non - avec lien de dépendance",MIN(2258,F7,$D7)*overallRate,MIN(2258,F7)*overallRate),ROUND(MAX(IF($B7="Non - avec lien de dépendance",0,MIN((0.75*F7),1694)),MIN(F7,(0.75*$D7),1694)),2)),IF($B7="Non - avec lien de dépendance",MIN(1129,F7,$D7)*overallRate,MIN(2258,F7)*overallRate)))))</f>
        <v>Effectuez l’étape 1</v>
      </c>
      <c r="I7" s="3">
        <f t="shared" ref="I7:I70" si="2">IF(AND(COUNT(B7:F7)&gt;0,OR(COUNT(D7:F7)&lt;&gt;3,ISBLANK(B7))),"Fill out all amounts",SUM(G7:H7))</f>
        <v>0</v>
      </c>
      <c r="J7" s="108"/>
      <c r="K7" s="114" t="e">
        <f>IF(revenueReduction&gt;0.3,MAX(IF($B7="Non - avec lien de dépendance",MIN(2258,E7,$D7)*overallRate,MIN(2258,E7)*overallRate),ROUND(MAX(IF($B7="Non - avec lien de dépendance",0,MIN((0.75*E7),1694)),MIN(E7,(0.75*$D7),1694)),2)),IF($B7="Non - avec lien de dépendance",MIN(1129,E7,$D7)*overallRate,MIN(2258,E7)*overallRate))</f>
        <v>#VALUE!</v>
      </c>
      <c r="L7" s="114" t="e">
        <f>IF(revenueReduction&gt;0.3,MAX(IF($B7="Non - avec lien de dépendance",MIN(2258,F7,$D7)*overallRate,MIN(2258,F7)*overallRate),ROUND(MAX(IF($B7="Non - avec lien de dépendance",0,MIN((0.75*F7),1694)),MIN(F7,(0.75*$D7),1694)),2)),IF($B7="Non - avec lien de dépendance",MIN(1129,F7,$D7)*overallRate,MIN(2258,F7)*overallRate))</f>
        <v>#VALUE!</v>
      </c>
    </row>
    <row r="8" spans="1:12" x14ac:dyDescent="0.5">
      <c r="G8" s="56" t="str">
        <f t="shared" si="0"/>
        <v>Effectuez l’étape 1</v>
      </c>
      <c r="H8" s="56" t="str">
        <f t="shared" si="1"/>
        <v>Effectuez l’étape 1</v>
      </c>
      <c r="I8" s="3">
        <f t="shared" si="2"/>
        <v>0</v>
      </c>
      <c r="K8" s="114" t="e">
        <f>IF(revenueReduction&gt;0.3,MAX(IF($B8="Non - avec lien de dépendance",MIN(2258,E8,$D8)*overallRate,MIN(2258,E8)*overallRate),ROUND(MAX(IF($B8="Non - avec lien de dépendance",0,MIN((0.75*E8),1694)),MIN(E8,(0.75*$D8),1694)),2)),IF($B8="Non - avec lien de dépendance",MIN(1129,E8,$D8)*overallRate,MIN(2258,E8)*overallRate))</f>
        <v>#VALUE!</v>
      </c>
      <c r="L8" s="114" t="e">
        <f>IF(revenueReduction&gt;0.3,MAX(IF($B8="Non - avec lien de dépendance",MIN(2258,F8,$D8)*overallRate,MIN(2258,F8)*overallRate),ROUND(MAX(IF($B8="Non - avec lien de dépendance",0,MIN((0.75*F8),1694)),MIN(F8,(0.75*$D8),1694)),2)),IF($B8="Non - avec lien de dépendance",MIN(1129,F8,$D8)*overallRate,MIN(2258,F8)*overallRate))</f>
        <v>#VALUE!</v>
      </c>
    </row>
    <row r="9" spans="1:12" x14ac:dyDescent="0.5">
      <c r="G9" s="56" t="str">
        <f t="shared" si="0"/>
        <v>Effectuez l’étape 1</v>
      </c>
      <c r="H9" s="56" t="str">
        <f t="shared" si="1"/>
        <v>Effectuez l’étape 1</v>
      </c>
      <c r="I9" s="3">
        <f t="shared" si="2"/>
        <v>0</v>
      </c>
      <c r="K9" s="114" t="e">
        <f>IF(revenueReduction&gt;0.3,MAX(IF($B9="Non - avec lien de dépendance",MIN(2258,E9,$D9)*overallRate,MIN(2258,E9)*overallRate),ROUND(MAX(IF($B9="Non - avec lien de dépendance",0,MIN((0.75*E9),1694)),MIN(E9,(0.75*$D9),1694)),2)),IF($B9="Non - avec lien de dépendance",MIN(1129,E9,$D9)*overallRate,MIN(2258,E9)*overallRate))</f>
        <v>#VALUE!</v>
      </c>
      <c r="L9" s="114" t="e">
        <f>IF(revenueReduction&gt;0.3,MAX(IF($B9="Non - avec lien de dépendance",MIN(2258,F9,$D9)*overallRate,MIN(2258,F9)*overallRate),ROUND(MAX(IF($B9="Non - avec lien de dépendance",0,MIN((0.75*F9),1694)),MIN(F9,(0.75*$D9),1694)),2)),IF($B9="Non - avec lien de dépendance",MIN(1129,F9,$D9)*overallRate,MIN(2258,F9)*overallRate))</f>
        <v>#VALUE!</v>
      </c>
    </row>
    <row r="10" spans="1:12" x14ac:dyDescent="0.5">
      <c r="G10" s="56" t="str">
        <f t="shared" si="0"/>
        <v>Effectuez l’étape 1</v>
      </c>
      <c r="H10" s="56" t="str">
        <f t="shared" si="1"/>
        <v>Effectuez l’étape 1</v>
      </c>
      <c r="I10" s="3">
        <f t="shared" si="2"/>
        <v>0</v>
      </c>
      <c r="K10" s="114" t="e">
        <f>IF(revenueReduction&gt;0.3,MAX(IF($B10="Non - avec lien de dépendance",MIN(2258,E10,$D10)*overallRate,MIN(2258,E10)*overallRate),ROUND(MAX(IF($B10="Non - avec lien de dépendance",0,MIN((0.75*E10),1694)),MIN(E10,(0.75*$D10),1694)),2)),IF($B10="Non - avec lien de dépendance",MIN(1129,E10,$D10)*overallRate,MIN(2258,E10)*overallRate))</f>
        <v>#VALUE!</v>
      </c>
      <c r="L10" s="114" t="e">
        <f>IF(revenueReduction&gt;0.3,MAX(IF($B10="Non - avec lien de dépendance",MIN(2258,F10,$D10)*overallRate,MIN(2258,F10)*overallRate),ROUND(MAX(IF($B10="Non - avec lien de dépendance",0,MIN((0.75*F10),1694)),MIN(F10,(0.75*$D10),1694)),2)),IF($B10="Non - avec lien de dépendance",MIN(1129,F10,$D10)*overallRate,MIN(2258,F10)*overallRate))</f>
        <v>#VALUE!</v>
      </c>
    </row>
    <row r="11" spans="1:12" x14ac:dyDescent="0.5">
      <c r="G11" s="56" t="str">
        <f t="shared" si="0"/>
        <v>Effectuez l’étape 1</v>
      </c>
      <c r="H11" s="56" t="str">
        <f t="shared" si="1"/>
        <v>Effectuez l’étape 1</v>
      </c>
      <c r="I11" s="3">
        <f t="shared" si="2"/>
        <v>0</v>
      </c>
      <c r="K11" s="114" t="e">
        <f>IF(revenueReduction&gt;0.3,MAX(IF($B11="Non - avec lien de dépendance",MIN(2258,E11,$D11)*overallRate,MIN(2258,E11)*overallRate),ROUND(MAX(IF($B11="Non - avec lien de dépendance",0,MIN((0.75*E11),1694)),MIN(E11,(0.75*$D11),1694)),2)),IF($B11="Non - avec lien de dépendance",MIN(1129,E11,$D11)*overallRate,MIN(2258,E11)*overallRate))</f>
        <v>#VALUE!</v>
      </c>
      <c r="L11" s="114" t="e">
        <f>IF(revenueReduction&gt;0.3,MAX(IF($B11="Non - avec lien de dépendance",MIN(2258,F11,$D11)*overallRate,MIN(2258,F11)*overallRate),ROUND(MAX(IF($B11="Non - avec lien de dépendance",0,MIN((0.75*F11),1694)),MIN(F11,(0.75*$D11),1694)),2)),IF($B11="Non - avec lien de dépendance",MIN(1129,F11,$D11)*overallRate,MIN(2258,F11)*overallRate))</f>
        <v>#VALUE!</v>
      </c>
    </row>
    <row r="12" spans="1:12" x14ac:dyDescent="0.5">
      <c r="G12" s="56" t="str">
        <f t="shared" si="0"/>
        <v>Effectuez l’étape 1</v>
      </c>
      <c r="H12" s="56" t="str">
        <f t="shared" si="1"/>
        <v>Effectuez l’étape 1</v>
      </c>
      <c r="I12" s="3">
        <f t="shared" si="2"/>
        <v>0</v>
      </c>
      <c r="K12" s="114" t="e">
        <f>IF(revenueReduction&gt;0.3,MAX(IF($B12="Non - avec lien de dépendance",MIN(2258,E12,$D12)*overallRate,MIN(2258,E12)*overallRate),ROUND(MAX(IF($B12="Non - avec lien de dépendance",0,MIN((0.75*E12),1694)),MIN(E12,(0.75*$D12),1694)),2)),IF($B12="Non - avec lien de dépendance",MIN(1129,E12,$D12)*overallRate,MIN(2258,E12)*overallRate))</f>
        <v>#VALUE!</v>
      </c>
      <c r="L12" s="114" t="e">
        <f>IF(revenueReduction&gt;0.3,MAX(IF($B12="Non - avec lien de dépendance",MIN(2258,F12,$D12)*overallRate,MIN(2258,F12)*overallRate),ROUND(MAX(IF($B12="Non - avec lien de dépendance",0,MIN((0.75*F12),1694)),MIN(F12,(0.75*$D12),1694)),2)),IF($B12="Non - avec lien de dépendance",MIN(1129,F12,$D12)*overallRate,MIN(2258,F12)*overallRate))</f>
        <v>#VALUE!</v>
      </c>
    </row>
    <row r="13" spans="1:12" x14ac:dyDescent="0.5">
      <c r="G13" s="56" t="str">
        <f t="shared" si="0"/>
        <v>Effectuez l’étape 1</v>
      </c>
      <c r="H13" s="56" t="str">
        <f t="shared" si="1"/>
        <v>Effectuez l’étape 1</v>
      </c>
      <c r="I13" s="3">
        <f t="shared" si="2"/>
        <v>0</v>
      </c>
      <c r="K13" s="114" t="e">
        <f>IF(revenueReduction&gt;0.3,MAX(IF($B13="Non - avec lien de dépendance",MIN(2258,E13,$D13)*overallRate,MIN(2258,E13)*overallRate),ROUND(MAX(IF($B13="Non - avec lien de dépendance",0,MIN((0.75*E13),1694)),MIN(E13,(0.75*$D13),1694)),2)),IF($B13="Non - avec lien de dépendance",MIN(1129,E13,$D13)*overallRate,MIN(2258,E13)*overallRate))</f>
        <v>#VALUE!</v>
      </c>
      <c r="L13" s="114" t="e">
        <f>IF(revenueReduction&gt;0.3,MAX(IF($B13="Non - avec lien de dépendance",MIN(2258,F13,$D13)*overallRate,MIN(2258,F13)*overallRate),ROUND(MAX(IF($B13="Non - avec lien de dépendance",0,MIN((0.75*F13),1694)),MIN(F13,(0.75*$D13),1694)),2)),IF($B13="Non - avec lien de dépendance",MIN(1129,F13,$D13)*overallRate,MIN(2258,F13)*overallRate))</f>
        <v>#VALUE!</v>
      </c>
    </row>
    <row r="14" spans="1:12" x14ac:dyDescent="0.5">
      <c r="G14" s="56" t="str">
        <f t="shared" si="0"/>
        <v>Effectuez l’étape 1</v>
      </c>
      <c r="H14" s="56" t="str">
        <f t="shared" si="1"/>
        <v>Effectuez l’étape 1</v>
      </c>
      <c r="I14" s="3">
        <f t="shared" si="2"/>
        <v>0</v>
      </c>
      <c r="K14" s="114" t="e">
        <f>IF(revenueReduction&gt;0.3,MAX(IF($B14="Non - avec lien de dépendance",MIN(2258,E14,$D14)*overallRate,MIN(2258,E14)*overallRate),ROUND(MAX(IF($B14="Non - avec lien de dépendance",0,MIN((0.75*E14),1694)),MIN(E14,(0.75*$D14),1694)),2)),IF($B14="Non - avec lien de dépendance",MIN(1129,E14,$D14)*overallRate,MIN(2258,E14)*overallRate))</f>
        <v>#VALUE!</v>
      </c>
      <c r="L14" s="114" t="e">
        <f>IF(revenueReduction&gt;0.3,MAX(IF($B14="Non - avec lien de dépendance",MIN(2258,F14,$D14)*overallRate,MIN(2258,F14)*overallRate),ROUND(MAX(IF($B14="Non - avec lien de dépendance",0,MIN((0.75*F14),1694)),MIN(F14,(0.75*$D14),1694)),2)),IF($B14="Non - avec lien de dépendance",MIN(1129,F14,$D14)*overallRate,MIN(2258,F14)*overallRate))</f>
        <v>#VALUE!</v>
      </c>
    </row>
    <row r="15" spans="1:12" x14ac:dyDescent="0.5">
      <c r="G15" s="56" t="str">
        <f t="shared" si="0"/>
        <v>Effectuez l’étape 1</v>
      </c>
      <c r="H15" s="56" t="str">
        <f t="shared" si="1"/>
        <v>Effectuez l’étape 1</v>
      </c>
      <c r="I15" s="3">
        <f t="shared" si="2"/>
        <v>0</v>
      </c>
      <c r="K15" s="114" t="e">
        <f>IF(revenueReduction&gt;0.3,MAX(IF($B15="Non - avec lien de dépendance",MIN(2258,E15,$D15)*overallRate,MIN(2258,E15)*overallRate),ROUND(MAX(IF($B15="Non - avec lien de dépendance",0,MIN((0.75*E15),1694)),MIN(E15,(0.75*$D15),1694)),2)),IF($B15="Non - avec lien de dépendance",MIN(1129,E15,$D15)*overallRate,MIN(2258,E15)*overallRate))</f>
        <v>#VALUE!</v>
      </c>
      <c r="L15" s="114" t="e">
        <f>IF(revenueReduction&gt;0.3,MAX(IF($B15="Non - avec lien de dépendance",MIN(2258,F15,$D15)*overallRate,MIN(2258,F15)*overallRate),ROUND(MAX(IF($B15="Non - avec lien de dépendance",0,MIN((0.75*F15),1694)),MIN(F15,(0.75*$D15),1694)),2)),IF($B15="Non - avec lien de dépendance",MIN(1129,F15,$D15)*overallRate,MIN(2258,F15)*overallRate))</f>
        <v>#VALUE!</v>
      </c>
    </row>
    <row r="16" spans="1:12" x14ac:dyDescent="0.5">
      <c r="G16" s="56" t="str">
        <f t="shared" si="0"/>
        <v>Effectuez l’étape 1</v>
      </c>
      <c r="H16" s="56" t="str">
        <f t="shared" si="1"/>
        <v>Effectuez l’étape 1</v>
      </c>
      <c r="I16" s="3">
        <f t="shared" si="2"/>
        <v>0</v>
      </c>
      <c r="K16" s="114" t="e">
        <f>IF(revenueReduction&gt;0.3,MAX(IF($B16="Non - avec lien de dépendance",MIN(2258,E16,$D16)*overallRate,MIN(2258,E16)*overallRate),ROUND(MAX(IF($B16="Non - avec lien de dépendance",0,MIN((0.75*E16),1694)),MIN(E16,(0.75*$D16),1694)),2)),IF($B16="Non - avec lien de dépendance",MIN(1129,E16,$D16)*overallRate,MIN(2258,E16)*overallRate))</f>
        <v>#VALUE!</v>
      </c>
      <c r="L16" s="114" t="e">
        <f>IF(revenueReduction&gt;0.3,MAX(IF($B16="Non - avec lien de dépendance",MIN(2258,F16,$D16)*overallRate,MIN(2258,F16)*overallRate),ROUND(MAX(IF($B16="Non - avec lien de dépendance",0,MIN((0.75*F16),1694)),MIN(F16,(0.75*$D16),1694)),2)),IF($B16="Non - avec lien de dépendance",MIN(1129,F16,$D16)*overallRate,MIN(2258,F16)*overallRate))</f>
        <v>#VALUE!</v>
      </c>
    </row>
    <row r="17" spans="7:12" x14ac:dyDescent="0.5">
      <c r="G17" s="56" t="str">
        <f t="shared" si="0"/>
        <v>Effectuez l’étape 1</v>
      </c>
      <c r="H17" s="56" t="str">
        <f t="shared" si="1"/>
        <v>Effectuez l’étape 1</v>
      </c>
      <c r="I17" s="3">
        <f t="shared" si="2"/>
        <v>0</v>
      </c>
      <c r="K17" s="114" t="e">
        <f>IF(revenueReduction&gt;0.3,MAX(IF($B17="Non - avec lien de dépendance",MIN(2258,E17,$D17)*overallRate,MIN(2258,E17)*overallRate),ROUND(MAX(IF($B17="Non - avec lien de dépendance",0,MIN((0.75*E17),1694)),MIN(E17,(0.75*$D17),1694)),2)),IF($B17="Non - avec lien de dépendance",MIN(1129,E17,$D17)*overallRate,MIN(2258,E17)*overallRate))</f>
        <v>#VALUE!</v>
      </c>
      <c r="L17" s="114" t="e">
        <f>IF(revenueReduction&gt;0.3,MAX(IF($B17="Non - avec lien de dépendance",MIN(2258,F17,$D17)*overallRate,MIN(2258,F17)*overallRate),ROUND(MAX(IF($B17="Non - avec lien de dépendance",0,MIN((0.75*F17),1694)),MIN(F17,(0.75*$D17),1694)),2)),IF($B17="Non - avec lien de dépendance",MIN(1129,F17,$D17)*overallRate,MIN(2258,F17)*overallRate))</f>
        <v>#VALUE!</v>
      </c>
    </row>
    <row r="18" spans="7:12" x14ac:dyDescent="0.5">
      <c r="G18" s="56" t="str">
        <f t="shared" si="0"/>
        <v>Effectuez l’étape 1</v>
      </c>
      <c r="H18" s="56" t="str">
        <f t="shared" si="1"/>
        <v>Effectuez l’étape 1</v>
      </c>
      <c r="I18" s="3">
        <f t="shared" si="2"/>
        <v>0</v>
      </c>
      <c r="K18" s="114" t="e">
        <f>IF(revenueReduction&gt;0.3,MAX(IF($B18="Non - avec lien de dépendance",MIN(2258,E18,$D18)*overallRate,MIN(2258,E18)*overallRate),ROUND(MAX(IF($B18="Non - avec lien de dépendance",0,MIN((0.75*E18),1694)),MIN(E18,(0.75*$D18),1694)),2)),IF($B18="Non - avec lien de dépendance",MIN(1129,E18,$D18)*overallRate,MIN(2258,E18)*overallRate))</f>
        <v>#VALUE!</v>
      </c>
      <c r="L18" s="114" t="e">
        <f>IF(revenueReduction&gt;0.3,MAX(IF($B18="Non - avec lien de dépendance",MIN(2258,F18,$D18)*overallRate,MIN(2258,F18)*overallRate),ROUND(MAX(IF($B18="Non - avec lien de dépendance",0,MIN((0.75*F18),1694)),MIN(F18,(0.75*$D18),1694)),2)),IF($B18="Non - avec lien de dépendance",MIN(1129,F18,$D18)*overallRate,MIN(2258,F18)*overallRate))</f>
        <v>#VALUE!</v>
      </c>
    </row>
    <row r="19" spans="7:12" x14ac:dyDescent="0.5">
      <c r="G19" s="56" t="str">
        <f t="shared" si="0"/>
        <v>Effectuez l’étape 1</v>
      </c>
      <c r="H19" s="56" t="str">
        <f t="shared" si="1"/>
        <v>Effectuez l’étape 1</v>
      </c>
      <c r="I19" s="3">
        <f t="shared" si="2"/>
        <v>0</v>
      </c>
      <c r="K19" s="114" t="e">
        <f>IF(revenueReduction&gt;0.3,MAX(IF($B19="Non - avec lien de dépendance",MIN(2258,E19,$D19)*overallRate,MIN(2258,E19)*overallRate),ROUND(MAX(IF($B19="Non - avec lien de dépendance",0,MIN((0.75*E19),1694)),MIN(E19,(0.75*$D19),1694)),2)),IF($B19="Non - avec lien de dépendance",MIN(1129,E19,$D19)*overallRate,MIN(2258,E19)*overallRate))</f>
        <v>#VALUE!</v>
      </c>
      <c r="L19" s="114" t="e">
        <f>IF(revenueReduction&gt;0.3,MAX(IF($B19="Non - avec lien de dépendance",MIN(2258,F19,$D19)*overallRate,MIN(2258,F19)*overallRate),ROUND(MAX(IF($B19="Non - avec lien de dépendance",0,MIN((0.75*F19),1694)),MIN(F19,(0.75*$D19),1694)),2)),IF($B19="Non - avec lien de dépendance",MIN(1129,F19,$D19)*overallRate,MIN(2258,F19)*overallRate))</f>
        <v>#VALUE!</v>
      </c>
    </row>
    <row r="20" spans="7:12" x14ac:dyDescent="0.5">
      <c r="G20" s="56" t="str">
        <f t="shared" si="0"/>
        <v>Effectuez l’étape 1</v>
      </c>
      <c r="H20" s="56" t="str">
        <f t="shared" si="1"/>
        <v>Effectuez l’étape 1</v>
      </c>
      <c r="I20" s="3">
        <f t="shared" si="2"/>
        <v>0</v>
      </c>
      <c r="K20" s="114" t="e">
        <f>IF(revenueReduction&gt;0.3,MAX(IF($B20="Non - avec lien de dépendance",MIN(2258,E20,$D20)*overallRate,MIN(2258,E20)*overallRate),ROUND(MAX(IF($B20="Non - avec lien de dépendance",0,MIN((0.75*E20),1694)),MIN(E20,(0.75*$D20),1694)),2)),IF($B20="Non - avec lien de dépendance",MIN(1129,E20,$D20)*overallRate,MIN(2258,E20)*overallRate))</f>
        <v>#VALUE!</v>
      </c>
      <c r="L20" s="114" t="e">
        <f>IF(revenueReduction&gt;0.3,MAX(IF($B20="Non - avec lien de dépendance",MIN(2258,F20,$D20)*overallRate,MIN(2258,F20)*overallRate),ROUND(MAX(IF($B20="Non - avec lien de dépendance",0,MIN((0.75*F20),1694)),MIN(F20,(0.75*$D20),1694)),2)),IF($B20="Non - avec lien de dépendance",MIN(1129,F20,$D20)*overallRate,MIN(2258,F20)*overallRate))</f>
        <v>#VALUE!</v>
      </c>
    </row>
    <row r="21" spans="7:12" x14ac:dyDescent="0.5">
      <c r="G21" s="56" t="str">
        <f t="shared" si="0"/>
        <v>Effectuez l’étape 1</v>
      </c>
      <c r="H21" s="56" t="str">
        <f t="shared" si="1"/>
        <v>Effectuez l’étape 1</v>
      </c>
      <c r="I21" s="3">
        <f t="shared" si="2"/>
        <v>0</v>
      </c>
      <c r="K21" s="114" t="e">
        <f>IF(revenueReduction&gt;0.3,MAX(IF($B21="Non - avec lien de dépendance",MIN(2258,E21,$D21)*overallRate,MIN(2258,E21)*overallRate),ROUND(MAX(IF($B21="Non - avec lien de dépendance",0,MIN((0.75*E21),1694)),MIN(E21,(0.75*$D21),1694)),2)),IF($B21="Non - avec lien de dépendance",MIN(1129,E21,$D21)*overallRate,MIN(2258,E21)*overallRate))</f>
        <v>#VALUE!</v>
      </c>
      <c r="L21" s="114" t="e">
        <f>IF(revenueReduction&gt;0.3,MAX(IF($B21="Non - avec lien de dépendance",MIN(2258,F21,$D21)*overallRate,MIN(2258,F21)*overallRate),ROUND(MAX(IF($B21="Non - avec lien de dépendance",0,MIN((0.75*F21),1694)),MIN(F21,(0.75*$D21),1694)),2)),IF($B21="Non - avec lien de dépendance",MIN(1129,F21,$D21)*overallRate,MIN(2258,F21)*overallRate))</f>
        <v>#VALUE!</v>
      </c>
    </row>
    <row r="22" spans="7:12" x14ac:dyDescent="0.5">
      <c r="G22" s="56" t="str">
        <f t="shared" si="0"/>
        <v>Effectuez l’étape 1</v>
      </c>
      <c r="H22" s="56" t="str">
        <f t="shared" si="1"/>
        <v>Effectuez l’étape 1</v>
      </c>
      <c r="I22" s="3">
        <f t="shared" si="2"/>
        <v>0</v>
      </c>
      <c r="K22" s="114" t="e">
        <f>IF(revenueReduction&gt;0.3,MAX(IF($B22="Non - avec lien de dépendance",MIN(2258,E22,$D22)*overallRate,MIN(2258,E22)*overallRate),ROUND(MAX(IF($B22="Non - avec lien de dépendance",0,MIN((0.75*E22),1694)),MIN(E22,(0.75*$D22),1694)),2)),IF($B22="Non - avec lien de dépendance",MIN(1129,E22,$D22)*overallRate,MIN(2258,E22)*overallRate))</f>
        <v>#VALUE!</v>
      </c>
      <c r="L22" s="114" t="e">
        <f>IF(revenueReduction&gt;0.3,MAX(IF($B22="Non - avec lien de dépendance",MIN(2258,F22,$D22)*overallRate,MIN(2258,F22)*overallRate),ROUND(MAX(IF($B22="Non - avec lien de dépendance",0,MIN((0.75*F22),1694)),MIN(F22,(0.75*$D22),1694)),2)),IF($B22="Non - avec lien de dépendance",MIN(1129,F22,$D22)*overallRate,MIN(2258,F22)*overallRate))</f>
        <v>#VALUE!</v>
      </c>
    </row>
    <row r="23" spans="7:12" x14ac:dyDescent="0.5">
      <c r="G23" s="56" t="str">
        <f t="shared" si="0"/>
        <v>Effectuez l’étape 1</v>
      </c>
      <c r="H23" s="56" t="str">
        <f t="shared" si="1"/>
        <v>Effectuez l’étape 1</v>
      </c>
      <c r="I23" s="3">
        <f t="shared" si="2"/>
        <v>0</v>
      </c>
      <c r="K23" s="114" t="e">
        <f>IF(revenueReduction&gt;0.3,MAX(IF($B23="Non - avec lien de dépendance",MIN(2258,E23,$D23)*overallRate,MIN(2258,E23)*overallRate),ROUND(MAX(IF($B23="Non - avec lien de dépendance",0,MIN((0.75*E23),1694)),MIN(E23,(0.75*$D23),1694)),2)),IF($B23="Non - avec lien de dépendance",MIN(1129,E23,$D23)*overallRate,MIN(2258,E23)*overallRate))</f>
        <v>#VALUE!</v>
      </c>
      <c r="L23" s="114" t="e">
        <f>IF(revenueReduction&gt;0.3,MAX(IF($B23="Non - avec lien de dépendance",MIN(2258,F23,$D23)*overallRate,MIN(2258,F23)*overallRate),ROUND(MAX(IF($B23="Non - avec lien de dépendance",0,MIN((0.75*F23),1694)),MIN(F23,(0.75*$D23),1694)),2)),IF($B23="Non - avec lien de dépendance",MIN(1129,F23,$D23)*overallRate,MIN(2258,F23)*overallRate))</f>
        <v>#VALUE!</v>
      </c>
    </row>
    <row r="24" spans="7:12" x14ac:dyDescent="0.5">
      <c r="G24" s="56" t="str">
        <f t="shared" si="0"/>
        <v>Effectuez l’étape 1</v>
      </c>
      <c r="H24" s="56" t="str">
        <f t="shared" si="1"/>
        <v>Effectuez l’étape 1</v>
      </c>
      <c r="I24" s="3">
        <f t="shared" si="2"/>
        <v>0</v>
      </c>
      <c r="K24" s="114" t="e">
        <f>IF(revenueReduction&gt;0.3,MAX(IF($B24="Non - avec lien de dépendance",MIN(2258,E24,$D24)*overallRate,MIN(2258,E24)*overallRate),ROUND(MAX(IF($B24="Non - avec lien de dépendance",0,MIN((0.75*E24),1694)),MIN(E24,(0.75*$D24),1694)),2)),IF($B24="Non - avec lien de dépendance",MIN(1129,E24,$D24)*overallRate,MIN(2258,E24)*overallRate))</f>
        <v>#VALUE!</v>
      </c>
      <c r="L24" s="114" t="e">
        <f>IF(revenueReduction&gt;0.3,MAX(IF($B24="Non - avec lien de dépendance",MIN(2258,F24,$D24)*overallRate,MIN(2258,F24)*overallRate),ROUND(MAX(IF($B24="Non - avec lien de dépendance",0,MIN((0.75*F24),1694)),MIN(F24,(0.75*$D24),1694)),2)),IF($B24="Non - avec lien de dépendance",MIN(1129,F24,$D24)*overallRate,MIN(2258,F24)*overallRate))</f>
        <v>#VALUE!</v>
      </c>
    </row>
    <row r="25" spans="7:12" x14ac:dyDescent="0.5">
      <c r="G25" s="56" t="str">
        <f t="shared" si="0"/>
        <v>Effectuez l’étape 1</v>
      </c>
      <c r="H25" s="56" t="str">
        <f t="shared" si="1"/>
        <v>Effectuez l’étape 1</v>
      </c>
      <c r="I25" s="3">
        <f t="shared" si="2"/>
        <v>0</v>
      </c>
      <c r="K25" s="114" t="e">
        <f>IF(revenueReduction&gt;0.3,MAX(IF($B25="Non - avec lien de dépendance",MIN(2258,E25,$D25)*overallRate,MIN(2258,E25)*overallRate),ROUND(MAX(IF($B25="Non - avec lien de dépendance",0,MIN((0.75*E25),1694)),MIN(E25,(0.75*$D25),1694)),2)),IF($B25="Non - avec lien de dépendance",MIN(1129,E25,$D25)*overallRate,MIN(2258,E25)*overallRate))</f>
        <v>#VALUE!</v>
      </c>
      <c r="L25" s="114" t="e">
        <f>IF(revenueReduction&gt;0.3,MAX(IF($B25="Non - avec lien de dépendance",MIN(2258,F25,$D25)*overallRate,MIN(2258,F25)*overallRate),ROUND(MAX(IF($B25="Non - avec lien de dépendance",0,MIN((0.75*F25),1694)),MIN(F25,(0.75*$D25),1694)),2)),IF($B25="Non - avec lien de dépendance",MIN(1129,F25,$D25)*overallRate,MIN(2258,F25)*overallRate))</f>
        <v>#VALUE!</v>
      </c>
    </row>
    <row r="26" spans="7:12" x14ac:dyDescent="0.5">
      <c r="G26" s="56" t="str">
        <f t="shared" si="0"/>
        <v>Effectuez l’étape 1</v>
      </c>
      <c r="H26" s="56" t="str">
        <f t="shared" si="1"/>
        <v>Effectuez l’étape 1</v>
      </c>
      <c r="I26" s="3">
        <f t="shared" si="2"/>
        <v>0</v>
      </c>
      <c r="K26" s="114" t="e">
        <f>IF(revenueReduction&gt;0.3,MAX(IF($B26="Non - avec lien de dépendance",MIN(2258,E26,$D26)*overallRate,MIN(2258,E26)*overallRate),ROUND(MAX(IF($B26="Non - avec lien de dépendance",0,MIN((0.75*E26),1694)),MIN(E26,(0.75*$D26),1694)),2)),IF($B26="Non - avec lien de dépendance",MIN(1129,E26,$D26)*overallRate,MIN(2258,E26)*overallRate))</f>
        <v>#VALUE!</v>
      </c>
      <c r="L26" s="114" t="e">
        <f>IF(revenueReduction&gt;0.3,MAX(IF($B26="Non - avec lien de dépendance",MIN(2258,F26,$D26)*overallRate,MIN(2258,F26)*overallRate),ROUND(MAX(IF($B26="Non - avec lien de dépendance",0,MIN((0.75*F26),1694)),MIN(F26,(0.75*$D26),1694)),2)),IF($B26="Non - avec lien de dépendance",MIN(1129,F26,$D26)*overallRate,MIN(2258,F26)*overallRate))</f>
        <v>#VALUE!</v>
      </c>
    </row>
    <row r="27" spans="7:12" x14ac:dyDescent="0.5">
      <c r="G27" s="56" t="str">
        <f t="shared" si="0"/>
        <v>Effectuez l’étape 1</v>
      </c>
      <c r="H27" s="56" t="str">
        <f t="shared" si="1"/>
        <v>Effectuez l’étape 1</v>
      </c>
      <c r="I27" s="3">
        <f t="shared" si="2"/>
        <v>0</v>
      </c>
      <c r="K27" s="114" t="e">
        <f>IF(revenueReduction&gt;0.3,MAX(IF($B27="Non - avec lien de dépendance",MIN(2258,E27,$D27)*overallRate,MIN(2258,E27)*overallRate),ROUND(MAX(IF($B27="Non - avec lien de dépendance",0,MIN((0.75*E27),1694)),MIN(E27,(0.75*$D27),1694)),2)),IF($B27="Non - avec lien de dépendance",MIN(1129,E27,$D27)*overallRate,MIN(2258,E27)*overallRate))</f>
        <v>#VALUE!</v>
      </c>
      <c r="L27" s="114" t="e">
        <f>IF(revenueReduction&gt;0.3,MAX(IF($B27="Non - avec lien de dépendance",MIN(2258,F27,$D27)*overallRate,MIN(2258,F27)*overallRate),ROUND(MAX(IF($B27="Non - avec lien de dépendance",0,MIN((0.75*F27),1694)),MIN(F27,(0.75*$D27),1694)),2)),IF($B27="Non - avec lien de dépendance",MIN(1129,F27,$D27)*overallRate,MIN(2258,F27)*overallRate))</f>
        <v>#VALUE!</v>
      </c>
    </row>
    <row r="28" spans="7:12" x14ac:dyDescent="0.5">
      <c r="G28" s="56" t="str">
        <f t="shared" si="0"/>
        <v>Effectuez l’étape 1</v>
      </c>
      <c r="H28" s="56" t="str">
        <f t="shared" si="1"/>
        <v>Effectuez l’étape 1</v>
      </c>
      <c r="I28" s="3">
        <f t="shared" si="2"/>
        <v>0</v>
      </c>
      <c r="K28" s="114" t="e">
        <f>IF(revenueReduction&gt;0.3,MAX(IF($B28="Non - avec lien de dépendance",MIN(2258,E28,$D28)*overallRate,MIN(2258,E28)*overallRate),ROUND(MAX(IF($B28="Non - avec lien de dépendance",0,MIN((0.75*E28),1694)),MIN(E28,(0.75*$D28),1694)),2)),IF($B28="Non - avec lien de dépendance",MIN(1129,E28,$D28)*overallRate,MIN(2258,E28)*overallRate))</f>
        <v>#VALUE!</v>
      </c>
      <c r="L28" s="114" t="e">
        <f>IF(revenueReduction&gt;0.3,MAX(IF($B28="Non - avec lien de dépendance",MIN(2258,F28,$D28)*overallRate,MIN(2258,F28)*overallRate),ROUND(MAX(IF($B28="Non - avec lien de dépendance",0,MIN((0.75*F28),1694)),MIN(F28,(0.75*$D28),1694)),2)),IF($B28="Non - avec lien de dépendance",MIN(1129,F28,$D28)*overallRate,MIN(2258,F28)*overallRate))</f>
        <v>#VALUE!</v>
      </c>
    </row>
    <row r="29" spans="7:12" x14ac:dyDescent="0.5">
      <c r="G29" s="56" t="str">
        <f t="shared" si="0"/>
        <v>Effectuez l’étape 1</v>
      </c>
      <c r="H29" s="56" t="str">
        <f t="shared" si="1"/>
        <v>Effectuez l’étape 1</v>
      </c>
      <c r="I29" s="3">
        <f t="shared" si="2"/>
        <v>0</v>
      </c>
      <c r="K29" s="114" t="e">
        <f>IF(revenueReduction&gt;0.3,MAX(IF($B29="Non - avec lien de dépendance",MIN(2258,E29,$D29)*overallRate,MIN(2258,E29)*overallRate),ROUND(MAX(IF($B29="Non - avec lien de dépendance",0,MIN((0.75*E29),1694)),MIN(E29,(0.75*$D29),1694)),2)),IF($B29="Non - avec lien de dépendance",MIN(1129,E29,$D29)*overallRate,MIN(2258,E29)*overallRate))</f>
        <v>#VALUE!</v>
      </c>
      <c r="L29" s="114" t="e">
        <f>IF(revenueReduction&gt;0.3,MAX(IF($B29="Non - avec lien de dépendance",MIN(2258,F29,$D29)*overallRate,MIN(2258,F29)*overallRate),ROUND(MAX(IF($B29="Non - avec lien de dépendance",0,MIN((0.75*F29),1694)),MIN(F29,(0.75*$D29),1694)),2)),IF($B29="Non - avec lien de dépendance",MIN(1129,F29,$D29)*overallRate,MIN(2258,F29)*overallRate))</f>
        <v>#VALUE!</v>
      </c>
    </row>
    <row r="30" spans="7:12" x14ac:dyDescent="0.5">
      <c r="G30" s="56" t="str">
        <f t="shared" si="0"/>
        <v>Effectuez l’étape 1</v>
      </c>
      <c r="H30" s="56" t="str">
        <f t="shared" si="1"/>
        <v>Effectuez l’étape 1</v>
      </c>
      <c r="I30" s="3">
        <f t="shared" si="2"/>
        <v>0</v>
      </c>
      <c r="K30" s="114" t="e">
        <f>IF(revenueReduction&gt;0.3,MAX(IF($B30="Non - avec lien de dépendance",MIN(2258,E30,$D30)*overallRate,MIN(2258,E30)*overallRate),ROUND(MAX(IF($B30="Non - avec lien de dépendance",0,MIN((0.75*E30),1694)),MIN(E30,(0.75*$D30),1694)),2)),IF($B30="Non - avec lien de dépendance",MIN(1129,E30,$D30)*overallRate,MIN(2258,E30)*overallRate))</f>
        <v>#VALUE!</v>
      </c>
      <c r="L30" s="114" t="e">
        <f>IF(revenueReduction&gt;0.3,MAX(IF($B30="Non - avec lien de dépendance",MIN(2258,F30,$D30)*overallRate,MIN(2258,F30)*overallRate),ROUND(MAX(IF($B30="Non - avec lien de dépendance",0,MIN((0.75*F30),1694)),MIN(F30,(0.75*$D30),1694)),2)),IF($B30="Non - avec lien de dépendance",MIN(1129,F30,$D30)*overallRate,MIN(2258,F30)*overallRate))</f>
        <v>#VALUE!</v>
      </c>
    </row>
    <row r="31" spans="7:12" x14ac:dyDescent="0.5">
      <c r="G31" s="56" t="str">
        <f t="shared" si="0"/>
        <v>Effectuez l’étape 1</v>
      </c>
      <c r="H31" s="56" t="str">
        <f t="shared" si="1"/>
        <v>Effectuez l’étape 1</v>
      </c>
      <c r="I31" s="3">
        <f t="shared" si="2"/>
        <v>0</v>
      </c>
      <c r="K31" s="114" t="e">
        <f>IF(revenueReduction&gt;0.3,MAX(IF($B31="Non - avec lien de dépendance",MIN(2258,E31,$D31)*overallRate,MIN(2258,E31)*overallRate),ROUND(MAX(IF($B31="Non - avec lien de dépendance",0,MIN((0.75*E31),1694)),MIN(E31,(0.75*$D31),1694)),2)),IF($B31="Non - avec lien de dépendance",MIN(1129,E31,$D31)*overallRate,MIN(2258,E31)*overallRate))</f>
        <v>#VALUE!</v>
      </c>
      <c r="L31" s="114" t="e">
        <f>IF(revenueReduction&gt;0.3,MAX(IF($B31="Non - avec lien de dépendance",MIN(2258,F31,$D31)*overallRate,MIN(2258,F31)*overallRate),ROUND(MAX(IF($B31="Non - avec lien de dépendance",0,MIN((0.75*F31),1694)),MIN(F31,(0.75*$D31),1694)),2)),IF($B31="Non - avec lien de dépendance",MIN(1129,F31,$D31)*overallRate,MIN(2258,F31)*overallRate))</f>
        <v>#VALUE!</v>
      </c>
    </row>
    <row r="32" spans="7:12" x14ac:dyDescent="0.5">
      <c r="G32" s="56" t="str">
        <f t="shared" si="0"/>
        <v>Effectuez l’étape 1</v>
      </c>
      <c r="H32" s="56" t="str">
        <f t="shared" si="1"/>
        <v>Effectuez l’étape 1</v>
      </c>
      <c r="I32" s="3">
        <f t="shared" si="2"/>
        <v>0</v>
      </c>
      <c r="K32" s="114" t="e">
        <f>IF(revenueReduction&gt;0.3,MAX(IF($B32="Non - avec lien de dépendance",MIN(2258,E32,$D32)*overallRate,MIN(2258,E32)*overallRate),ROUND(MAX(IF($B32="Non - avec lien de dépendance",0,MIN((0.75*E32),1694)),MIN(E32,(0.75*$D32),1694)),2)),IF($B32="Non - avec lien de dépendance",MIN(1129,E32,$D32)*overallRate,MIN(2258,E32)*overallRate))</f>
        <v>#VALUE!</v>
      </c>
      <c r="L32" s="114" t="e">
        <f>IF(revenueReduction&gt;0.3,MAX(IF($B32="Non - avec lien de dépendance",MIN(2258,F32,$D32)*overallRate,MIN(2258,F32)*overallRate),ROUND(MAX(IF($B32="Non - avec lien de dépendance",0,MIN((0.75*F32),1694)),MIN(F32,(0.75*$D32),1694)),2)),IF($B32="Non - avec lien de dépendance",MIN(1129,F32,$D32)*overallRate,MIN(2258,F32)*overallRate))</f>
        <v>#VALUE!</v>
      </c>
    </row>
    <row r="33" spans="7:12" x14ac:dyDescent="0.5">
      <c r="G33" s="56" t="str">
        <f t="shared" si="0"/>
        <v>Effectuez l’étape 1</v>
      </c>
      <c r="H33" s="56" t="str">
        <f t="shared" si="1"/>
        <v>Effectuez l’étape 1</v>
      </c>
      <c r="I33" s="3">
        <f t="shared" si="2"/>
        <v>0</v>
      </c>
      <c r="K33" s="114" t="e">
        <f>IF(revenueReduction&gt;0.3,MAX(IF($B33="Non - avec lien de dépendance",MIN(2258,E33,$D33)*overallRate,MIN(2258,E33)*overallRate),ROUND(MAX(IF($B33="Non - avec lien de dépendance",0,MIN((0.75*E33),1694)),MIN(E33,(0.75*$D33),1694)),2)),IF($B33="Non - avec lien de dépendance",MIN(1129,E33,$D33)*overallRate,MIN(2258,E33)*overallRate))</f>
        <v>#VALUE!</v>
      </c>
      <c r="L33" s="114" t="e">
        <f>IF(revenueReduction&gt;0.3,MAX(IF($B33="Non - avec lien de dépendance",MIN(2258,F33,$D33)*overallRate,MIN(2258,F33)*overallRate),ROUND(MAX(IF($B33="Non - avec lien de dépendance",0,MIN((0.75*F33),1694)),MIN(F33,(0.75*$D33),1694)),2)),IF($B33="Non - avec lien de dépendance",MIN(1129,F33,$D33)*overallRate,MIN(2258,F33)*overallRate))</f>
        <v>#VALUE!</v>
      </c>
    </row>
    <row r="34" spans="7:12" x14ac:dyDescent="0.5">
      <c r="G34" s="56" t="str">
        <f t="shared" si="0"/>
        <v>Effectuez l’étape 1</v>
      </c>
      <c r="H34" s="56" t="str">
        <f t="shared" si="1"/>
        <v>Effectuez l’étape 1</v>
      </c>
      <c r="I34" s="3">
        <f t="shared" si="2"/>
        <v>0</v>
      </c>
      <c r="K34" s="114" t="e">
        <f>IF(revenueReduction&gt;0.3,MAX(IF($B34="Non - avec lien de dépendance",MIN(2258,E34,$D34)*overallRate,MIN(2258,E34)*overallRate),ROUND(MAX(IF($B34="Non - avec lien de dépendance",0,MIN((0.75*E34),1694)),MIN(E34,(0.75*$D34),1694)),2)),IF($B34="Non - avec lien de dépendance",MIN(1129,E34,$D34)*overallRate,MIN(2258,E34)*overallRate))</f>
        <v>#VALUE!</v>
      </c>
      <c r="L34" s="114" t="e">
        <f>IF(revenueReduction&gt;0.3,MAX(IF($B34="Non - avec lien de dépendance",MIN(2258,F34,$D34)*overallRate,MIN(2258,F34)*overallRate),ROUND(MAX(IF($B34="Non - avec lien de dépendance",0,MIN((0.75*F34),1694)),MIN(F34,(0.75*$D34),1694)),2)),IF($B34="Non - avec lien de dépendance",MIN(1129,F34,$D34)*overallRate,MIN(2258,F34)*overallRate))</f>
        <v>#VALUE!</v>
      </c>
    </row>
    <row r="35" spans="7:12" x14ac:dyDescent="0.5">
      <c r="G35" s="56" t="str">
        <f t="shared" si="0"/>
        <v>Effectuez l’étape 1</v>
      </c>
      <c r="H35" s="56" t="str">
        <f t="shared" si="1"/>
        <v>Effectuez l’étape 1</v>
      </c>
      <c r="I35" s="3">
        <f t="shared" si="2"/>
        <v>0</v>
      </c>
      <c r="K35" s="114" t="e">
        <f>IF(revenueReduction&gt;0.3,MAX(IF($B35="Non - avec lien de dépendance",MIN(2258,E35,$D35)*overallRate,MIN(2258,E35)*overallRate),ROUND(MAX(IF($B35="Non - avec lien de dépendance",0,MIN((0.75*E35),1694)),MIN(E35,(0.75*$D35),1694)),2)),IF($B35="Non - avec lien de dépendance",MIN(1129,E35,$D35)*overallRate,MIN(2258,E35)*overallRate))</f>
        <v>#VALUE!</v>
      </c>
      <c r="L35" s="114" t="e">
        <f>IF(revenueReduction&gt;0.3,MAX(IF($B35="Non - avec lien de dépendance",MIN(2258,F35,$D35)*overallRate,MIN(2258,F35)*overallRate),ROUND(MAX(IF($B35="Non - avec lien de dépendance",0,MIN((0.75*F35),1694)),MIN(F35,(0.75*$D35),1694)),2)),IF($B35="Non - avec lien de dépendance",MIN(1129,F35,$D35)*overallRate,MIN(2258,F35)*overallRate))</f>
        <v>#VALUE!</v>
      </c>
    </row>
    <row r="36" spans="7:12" x14ac:dyDescent="0.5">
      <c r="G36" s="56" t="str">
        <f t="shared" si="0"/>
        <v>Effectuez l’étape 1</v>
      </c>
      <c r="H36" s="56" t="str">
        <f t="shared" si="1"/>
        <v>Effectuez l’étape 1</v>
      </c>
      <c r="I36" s="3">
        <f t="shared" si="2"/>
        <v>0</v>
      </c>
      <c r="K36" s="114" t="e">
        <f>IF(revenueReduction&gt;0.3,MAX(IF($B36="Non - avec lien de dépendance",MIN(2258,E36,$D36)*overallRate,MIN(2258,E36)*overallRate),ROUND(MAX(IF($B36="Non - avec lien de dépendance",0,MIN((0.75*E36),1694)),MIN(E36,(0.75*$D36),1694)),2)),IF($B36="Non - avec lien de dépendance",MIN(1129,E36,$D36)*overallRate,MIN(2258,E36)*overallRate))</f>
        <v>#VALUE!</v>
      </c>
      <c r="L36" s="114" t="e">
        <f>IF(revenueReduction&gt;0.3,MAX(IF($B36="Non - avec lien de dépendance",MIN(2258,F36,$D36)*overallRate,MIN(2258,F36)*overallRate),ROUND(MAX(IF($B36="Non - avec lien de dépendance",0,MIN((0.75*F36),1694)),MIN(F36,(0.75*$D36),1694)),2)),IF($B36="Non - avec lien de dépendance",MIN(1129,F36,$D36)*overallRate,MIN(2258,F36)*overallRate))</f>
        <v>#VALUE!</v>
      </c>
    </row>
    <row r="37" spans="7:12" x14ac:dyDescent="0.5">
      <c r="G37" s="56" t="str">
        <f t="shared" si="0"/>
        <v>Effectuez l’étape 1</v>
      </c>
      <c r="H37" s="56" t="str">
        <f t="shared" si="1"/>
        <v>Effectuez l’étape 1</v>
      </c>
      <c r="I37" s="3">
        <f t="shared" si="2"/>
        <v>0</v>
      </c>
      <c r="K37" s="114" t="e">
        <f>IF(revenueReduction&gt;0.3,MAX(IF($B37="Non - avec lien de dépendance",MIN(2258,E37,$D37)*overallRate,MIN(2258,E37)*overallRate),ROUND(MAX(IF($B37="Non - avec lien de dépendance",0,MIN((0.75*E37),1694)),MIN(E37,(0.75*$D37),1694)),2)),IF($B37="Non - avec lien de dépendance",MIN(1129,E37,$D37)*overallRate,MIN(2258,E37)*overallRate))</f>
        <v>#VALUE!</v>
      </c>
      <c r="L37" s="114" t="e">
        <f>IF(revenueReduction&gt;0.3,MAX(IF($B37="Non - avec lien de dépendance",MIN(2258,F37,$D37)*overallRate,MIN(2258,F37)*overallRate),ROUND(MAX(IF($B37="Non - avec lien de dépendance",0,MIN((0.75*F37),1694)),MIN(F37,(0.75*$D37),1694)),2)),IF($B37="Non - avec lien de dépendance",MIN(1129,F37,$D37)*overallRate,MIN(2258,F37)*overallRate))</f>
        <v>#VALUE!</v>
      </c>
    </row>
    <row r="38" spans="7:12" x14ac:dyDescent="0.5">
      <c r="G38" s="56" t="str">
        <f t="shared" si="0"/>
        <v>Effectuez l’étape 1</v>
      </c>
      <c r="H38" s="56" t="str">
        <f t="shared" si="1"/>
        <v>Effectuez l’étape 1</v>
      </c>
      <c r="I38" s="3">
        <f t="shared" si="2"/>
        <v>0</v>
      </c>
      <c r="K38" s="114" t="e">
        <f>IF(revenueReduction&gt;0.3,MAX(IF($B38="Non - avec lien de dépendance",MIN(2258,E38,$D38)*overallRate,MIN(2258,E38)*overallRate),ROUND(MAX(IF($B38="Non - avec lien de dépendance",0,MIN((0.75*E38),1694)),MIN(E38,(0.75*$D38),1694)),2)),IF($B38="Non - avec lien de dépendance",MIN(1129,E38,$D38)*overallRate,MIN(2258,E38)*overallRate))</f>
        <v>#VALUE!</v>
      </c>
      <c r="L38" s="114" t="e">
        <f>IF(revenueReduction&gt;0.3,MAX(IF($B38="Non - avec lien de dépendance",MIN(2258,F38,$D38)*overallRate,MIN(2258,F38)*overallRate),ROUND(MAX(IF($B38="Non - avec lien de dépendance",0,MIN((0.75*F38),1694)),MIN(F38,(0.75*$D38),1694)),2)),IF($B38="Non - avec lien de dépendance",MIN(1129,F38,$D38)*overallRate,MIN(2258,F38)*overallRate))</f>
        <v>#VALUE!</v>
      </c>
    </row>
    <row r="39" spans="7:12" x14ac:dyDescent="0.5">
      <c r="G39" s="56" t="str">
        <f t="shared" si="0"/>
        <v>Effectuez l’étape 1</v>
      </c>
      <c r="H39" s="56" t="str">
        <f t="shared" si="1"/>
        <v>Effectuez l’étape 1</v>
      </c>
      <c r="I39" s="3">
        <f t="shared" si="2"/>
        <v>0</v>
      </c>
      <c r="K39" s="114" t="e">
        <f>IF(revenueReduction&gt;0.3,MAX(IF($B39="Non - avec lien de dépendance",MIN(2258,E39,$D39)*overallRate,MIN(2258,E39)*overallRate),ROUND(MAX(IF($B39="Non - avec lien de dépendance",0,MIN((0.75*E39),1694)),MIN(E39,(0.75*$D39),1694)),2)),IF($B39="Non - avec lien de dépendance",MIN(1129,E39,$D39)*overallRate,MIN(2258,E39)*overallRate))</f>
        <v>#VALUE!</v>
      </c>
      <c r="L39" s="114" t="e">
        <f>IF(revenueReduction&gt;0.3,MAX(IF($B39="Non - avec lien de dépendance",MIN(2258,F39,$D39)*overallRate,MIN(2258,F39)*overallRate),ROUND(MAX(IF($B39="Non - avec lien de dépendance",0,MIN((0.75*F39),1694)),MIN(F39,(0.75*$D39),1694)),2)),IF($B39="Non - avec lien de dépendance",MIN(1129,F39,$D39)*overallRate,MIN(2258,F39)*overallRate))</f>
        <v>#VALUE!</v>
      </c>
    </row>
    <row r="40" spans="7:12" x14ac:dyDescent="0.5">
      <c r="G40" s="56" t="str">
        <f t="shared" si="0"/>
        <v>Effectuez l’étape 1</v>
      </c>
      <c r="H40" s="56" t="str">
        <f t="shared" si="1"/>
        <v>Effectuez l’étape 1</v>
      </c>
      <c r="I40" s="3">
        <f t="shared" si="2"/>
        <v>0</v>
      </c>
      <c r="K40" s="114" t="e">
        <f>IF(revenueReduction&gt;0.3,MAX(IF($B40="Non - avec lien de dépendance",MIN(2258,E40,$D40)*overallRate,MIN(2258,E40)*overallRate),ROUND(MAX(IF($B40="Non - avec lien de dépendance",0,MIN((0.75*E40),1694)),MIN(E40,(0.75*$D40),1694)),2)),IF($B40="Non - avec lien de dépendance",MIN(1129,E40,$D40)*overallRate,MIN(2258,E40)*overallRate))</f>
        <v>#VALUE!</v>
      </c>
      <c r="L40" s="114" t="e">
        <f>IF(revenueReduction&gt;0.3,MAX(IF($B40="Non - avec lien de dépendance",MIN(2258,F40,$D40)*overallRate,MIN(2258,F40)*overallRate),ROUND(MAX(IF($B40="Non - avec lien de dépendance",0,MIN((0.75*F40),1694)),MIN(F40,(0.75*$D40),1694)),2)),IF($B40="Non - avec lien de dépendance",MIN(1129,F40,$D40)*overallRate,MIN(2258,F40)*overallRate))</f>
        <v>#VALUE!</v>
      </c>
    </row>
    <row r="41" spans="7:12" x14ac:dyDescent="0.5">
      <c r="G41" s="56" t="str">
        <f t="shared" si="0"/>
        <v>Effectuez l’étape 1</v>
      </c>
      <c r="H41" s="56" t="str">
        <f t="shared" si="1"/>
        <v>Effectuez l’étape 1</v>
      </c>
      <c r="I41" s="3">
        <f t="shared" si="2"/>
        <v>0</v>
      </c>
      <c r="K41" s="114" t="e">
        <f>IF(revenueReduction&gt;0.3,MAX(IF($B41="Non - avec lien de dépendance",MIN(2258,E41,$D41)*overallRate,MIN(2258,E41)*overallRate),ROUND(MAX(IF($B41="Non - avec lien de dépendance",0,MIN((0.75*E41),1694)),MIN(E41,(0.75*$D41),1694)),2)),IF($B41="Non - avec lien de dépendance",MIN(1129,E41,$D41)*overallRate,MIN(2258,E41)*overallRate))</f>
        <v>#VALUE!</v>
      </c>
      <c r="L41" s="114" t="e">
        <f>IF(revenueReduction&gt;0.3,MAX(IF($B41="Non - avec lien de dépendance",MIN(2258,F41,$D41)*overallRate,MIN(2258,F41)*overallRate),ROUND(MAX(IF($B41="Non - avec lien de dépendance",0,MIN((0.75*F41),1694)),MIN(F41,(0.75*$D41),1694)),2)),IF($B41="Non - avec lien de dépendance",MIN(1129,F41,$D41)*overallRate,MIN(2258,F41)*overallRate))</f>
        <v>#VALUE!</v>
      </c>
    </row>
    <row r="42" spans="7:12" x14ac:dyDescent="0.5">
      <c r="G42" s="56" t="str">
        <f t="shared" si="0"/>
        <v>Effectuez l’étape 1</v>
      </c>
      <c r="H42" s="56" t="str">
        <f t="shared" si="1"/>
        <v>Effectuez l’étape 1</v>
      </c>
      <c r="I42" s="3">
        <f t="shared" si="2"/>
        <v>0</v>
      </c>
      <c r="K42" s="114" t="e">
        <f>IF(revenueReduction&gt;0.3,MAX(IF($B42="Non - avec lien de dépendance",MIN(2258,E42,$D42)*overallRate,MIN(2258,E42)*overallRate),ROUND(MAX(IF($B42="Non - avec lien de dépendance",0,MIN((0.75*E42),1694)),MIN(E42,(0.75*$D42),1694)),2)),IF($B42="Non - avec lien de dépendance",MIN(1129,E42,$D42)*overallRate,MIN(2258,E42)*overallRate))</f>
        <v>#VALUE!</v>
      </c>
      <c r="L42" s="114" t="e">
        <f>IF(revenueReduction&gt;0.3,MAX(IF($B42="Non - avec lien de dépendance",MIN(2258,F42,$D42)*overallRate,MIN(2258,F42)*overallRate),ROUND(MAX(IF($B42="Non - avec lien de dépendance",0,MIN((0.75*F42),1694)),MIN(F42,(0.75*$D42),1694)),2)),IF($B42="Non - avec lien de dépendance",MIN(1129,F42,$D42)*overallRate,MIN(2258,F42)*overallRate))</f>
        <v>#VALUE!</v>
      </c>
    </row>
    <row r="43" spans="7:12" x14ac:dyDescent="0.5">
      <c r="G43" s="56" t="str">
        <f t="shared" si="0"/>
        <v>Effectuez l’étape 1</v>
      </c>
      <c r="H43" s="56" t="str">
        <f t="shared" si="1"/>
        <v>Effectuez l’étape 1</v>
      </c>
      <c r="I43" s="3">
        <f t="shared" si="2"/>
        <v>0</v>
      </c>
      <c r="K43" s="114" t="e">
        <f>IF(revenueReduction&gt;0.3,MAX(IF($B43="Non - avec lien de dépendance",MIN(2258,E43,$D43)*overallRate,MIN(2258,E43)*overallRate),ROUND(MAX(IF($B43="Non - avec lien de dépendance",0,MIN((0.75*E43),1694)),MIN(E43,(0.75*$D43),1694)),2)),IF($B43="Non - avec lien de dépendance",MIN(1129,E43,$D43)*overallRate,MIN(2258,E43)*overallRate))</f>
        <v>#VALUE!</v>
      </c>
      <c r="L43" s="114" t="e">
        <f>IF(revenueReduction&gt;0.3,MAX(IF($B43="Non - avec lien de dépendance",MIN(2258,F43,$D43)*overallRate,MIN(2258,F43)*overallRate),ROUND(MAX(IF($B43="Non - avec lien de dépendance",0,MIN((0.75*F43),1694)),MIN(F43,(0.75*$D43),1694)),2)),IF($B43="Non - avec lien de dépendance",MIN(1129,F43,$D43)*overallRate,MIN(2258,F43)*overallRate))</f>
        <v>#VALUE!</v>
      </c>
    </row>
    <row r="44" spans="7:12" x14ac:dyDescent="0.5">
      <c r="G44" s="56" t="str">
        <f t="shared" si="0"/>
        <v>Effectuez l’étape 1</v>
      </c>
      <c r="H44" s="56" t="str">
        <f t="shared" si="1"/>
        <v>Effectuez l’étape 1</v>
      </c>
      <c r="I44" s="3">
        <f t="shared" si="2"/>
        <v>0</v>
      </c>
      <c r="K44" s="114" t="e">
        <f>IF(revenueReduction&gt;0.3,MAX(IF($B44="Non - avec lien de dépendance",MIN(2258,E44,$D44)*overallRate,MIN(2258,E44)*overallRate),ROUND(MAX(IF($B44="Non - avec lien de dépendance",0,MIN((0.75*E44),1694)),MIN(E44,(0.75*$D44),1694)),2)),IF($B44="Non - avec lien de dépendance",MIN(1129,E44,$D44)*overallRate,MIN(2258,E44)*overallRate))</f>
        <v>#VALUE!</v>
      </c>
      <c r="L44" s="114" t="e">
        <f>IF(revenueReduction&gt;0.3,MAX(IF($B44="Non - avec lien de dépendance",MIN(2258,F44,$D44)*overallRate,MIN(2258,F44)*overallRate),ROUND(MAX(IF($B44="Non - avec lien de dépendance",0,MIN((0.75*F44),1694)),MIN(F44,(0.75*$D44),1694)),2)),IF($B44="Non - avec lien de dépendance",MIN(1129,F44,$D44)*overallRate,MIN(2258,F44)*overallRate))</f>
        <v>#VALUE!</v>
      </c>
    </row>
    <row r="45" spans="7:12" x14ac:dyDescent="0.5">
      <c r="G45" s="56" t="str">
        <f t="shared" si="0"/>
        <v>Effectuez l’étape 1</v>
      </c>
      <c r="H45" s="56" t="str">
        <f t="shared" si="1"/>
        <v>Effectuez l’étape 1</v>
      </c>
      <c r="I45" s="3">
        <f t="shared" si="2"/>
        <v>0</v>
      </c>
      <c r="K45" s="114" t="e">
        <f>IF(revenueReduction&gt;0.3,MAX(IF($B45="Non - avec lien de dépendance",MIN(2258,E45,$D45)*overallRate,MIN(2258,E45)*overallRate),ROUND(MAX(IF($B45="Non - avec lien de dépendance",0,MIN((0.75*E45),1694)),MIN(E45,(0.75*$D45),1694)),2)),IF($B45="Non - avec lien de dépendance",MIN(1129,E45,$D45)*overallRate,MIN(2258,E45)*overallRate))</f>
        <v>#VALUE!</v>
      </c>
      <c r="L45" s="114" t="e">
        <f>IF(revenueReduction&gt;0.3,MAX(IF($B45="Non - avec lien de dépendance",MIN(2258,F45,$D45)*overallRate,MIN(2258,F45)*overallRate),ROUND(MAX(IF($B45="Non - avec lien de dépendance",0,MIN((0.75*F45),1694)),MIN(F45,(0.75*$D45),1694)),2)),IF($B45="Non - avec lien de dépendance",MIN(1129,F45,$D45)*overallRate,MIN(2258,F45)*overallRate))</f>
        <v>#VALUE!</v>
      </c>
    </row>
    <row r="46" spans="7:12" x14ac:dyDescent="0.5">
      <c r="G46" s="56" t="str">
        <f t="shared" si="0"/>
        <v>Effectuez l’étape 1</v>
      </c>
      <c r="H46" s="56" t="str">
        <f t="shared" si="1"/>
        <v>Effectuez l’étape 1</v>
      </c>
      <c r="I46" s="3">
        <f t="shared" si="2"/>
        <v>0</v>
      </c>
      <c r="K46" s="114" t="e">
        <f>IF(revenueReduction&gt;0.3,MAX(IF($B46="Non - avec lien de dépendance",MIN(2258,E46,$D46)*overallRate,MIN(2258,E46)*overallRate),ROUND(MAX(IF($B46="Non - avec lien de dépendance",0,MIN((0.75*E46),1694)),MIN(E46,(0.75*$D46),1694)),2)),IF($B46="Non - avec lien de dépendance",MIN(1129,E46,$D46)*overallRate,MIN(2258,E46)*overallRate))</f>
        <v>#VALUE!</v>
      </c>
      <c r="L46" s="114" t="e">
        <f>IF(revenueReduction&gt;0.3,MAX(IF($B46="Non - avec lien de dépendance",MIN(2258,F46,$D46)*overallRate,MIN(2258,F46)*overallRate),ROUND(MAX(IF($B46="Non - avec lien de dépendance",0,MIN((0.75*F46),1694)),MIN(F46,(0.75*$D46),1694)),2)),IF($B46="Non - avec lien de dépendance",MIN(1129,F46,$D46)*overallRate,MIN(2258,F46)*overallRate))</f>
        <v>#VALUE!</v>
      </c>
    </row>
    <row r="47" spans="7:12" x14ac:dyDescent="0.5">
      <c r="G47" s="56" t="str">
        <f t="shared" si="0"/>
        <v>Effectuez l’étape 1</v>
      </c>
      <c r="H47" s="56" t="str">
        <f t="shared" si="1"/>
        <v>Effectuez l’étape 1</v>
      </c>
      <c r="I47" s="3">
        <f t="shared" si="2"/>
        <v>0</v>
      </c>
      <c r="K47" s="114" t="e">
        <f>IF(revenueReduction&gt;0.3,MAX(IF($B47="Non - avec lien de dépendance",MIN(2258,E47,$D47)*overallRate,MIN(2258,E47)*overallRate),ROUND(MAX(IF($B47="Non - avec lien de dépendance",0,MIN((0.75*E47),1694)),MIN(E47,(0.75*$D47),1694)),2)),IF($B47="Non - avec lien de dépendance",MIN(1129,E47,$D47)*overallRate,MIN(2258,E47)*overallRate))</f>
        <v>#VALUE!</v>
      </c>
      <c r="L47" s="114" t="e">
        <f>IF(revenueReduction&gt;0.3,MAX(IF($B47="Non - avec lien de dépendance",MIN(2258,F47,$D47)*overallRate,MIN(2258,F47)*overallRate),ROUND(MAX(IF($B47="Non - avec lien de dépendance",0,MIN((0.75*F47),1694)),MIN(F47,(0.75*$D47),1694)),2)),IF($B47="Non - avec lien de dépendance",MIN(1129,F47,$D47)*overallRate,MIN(2258,F47)*overallRate))</f>
        <v>#VALUE!</v>
      </c>
    </row>
    <row r="48" spans="7:12" x14ac:dyDescent="0.5">
      <c r="G48" s="56" t="str">
        <f t="shared" si="0"/>
        <v>Effectuez l’étape 1</v>
      </c>
      <c r="H48" s="56" t="str">
        <f t="shared" si="1"/>
        <v>Effectuez l’étape 1</v>
      </c>
      <c r="I48" s="3">
        <f t="shared" si="2"/>
        <v>0</v>
      </c>
      <c r="K48" s="114" t="e">
        <f>IF(revenueReduction&gt;0.3,MAX(IF($B48="Non - avec lien de dépendance",MIN(2258,E48,$D48)*overallRate,MIN(2258,E48)*overallRate),ROUND(MAX(IF($B48="Non - avec lien de dépendance",0,MIN((0.75*E48),1694)),MIN(E48,(0.75*$D48),1694)),2)),IF($B48="Non - avec lien de dépendance",MIN(1129,E48,$D48)*overallRate,MIN(2258,E48)*overallRate))</f>
        <v>#VALUE!</v>
      </c>
      <c r="L48" s="114" t="e">
        <f>IF(revenueReduction&gt;0.3,MAX(IF($B48="Non - avec lien de dépendance",MIN(2258,F48,$D48)*overallRate,MIN(2258,F48)*overallRate),ROUND(MAX(IF($B48="Non - avec lien de dépendance",0,MIN((0.75*F48),1694)),MIN(F48,(0.75*$D48),1694)),2)),IF($B48="Non - avec lien de dépendance",MIN(1129,F48,$D48)*overallRate,MIN(2258,F48)*overallRate))</f>
        <v>#VALUE!</v>
      </c>
    </row>
    <row r="49" spans="7:12" x14ac:dyDescent="0.5">
      <c r="G49" s="56" t="str">
        <f t="shared" si="0"/>
        <v>Effectuez l’étape 1</v>
      </c>
      <c r="H49" s="56" t="str">
        <f t="shared" si="1"/>
        <v>Effectuez l’étape 1</v>
      </c>
      <c r="I49" s="3">
        <f t="shared" si="2"/>
        <v>0</v>
      </c>
      <c r="K49" s="114" t="e">
        <f>IF(revenueReduction&gt;0.3,MAX(IF($B49="Non - avec lien de dépendance",MIN(2258,E49,$D49)*overallRate,MIN(2258,E49)*overallRate),ROUND(MAX(IF($B49="Non - avec lien de dépendance",0,MIN((0.75*E49),1694)),MIN(E49,(0.75*$D49),1694)),2)),IF($B49="Non - avec lien de dépendance",MIN(1129,E49,$D49)*overallRate,MIN(2258,E49)*overallRate))</f>
        <v>#VALUE!</v>
      </c>
      <c r="L49" s="114" t="e">
        <f>IF(revenueReduction&gt;0.3,MAX(IF($B49="Non - avec lien de dépendance",MIN(2258,F49,$D49)*overallRate,MIN(2258,F49)*overallRate),ROUND(MAX(IF($B49="Non - avec lien de dépendance",0,MIN((0.75*F49),1694)),MIN(F49,(0.75*$D49),1694)),2)),IF($B49="Non - avec lien de dépendance",MIN(1129,F49,$D49)*overallRate,MIN(2258,F49)*overallRate))</f>
        <v>#VALUE!</v>
      </c>
    </row>
    <row r="50" spans="7:12" x14ac:dyDescent="0.5">
      <c r="G50" s="56" t="str">
        <f t="shared" si="0"/>
        <v>Effectuez l’étape 1</v>
      </c>
      <c r="H50" s="56" t="str">
        <f t="shared" si="1"/>
        <v>Effectuez l’étape 1</v>
      </c>
      <c r="I50" s="3">
        <f t="shared" si="2"/>
        <v>0</v>
      </c>
      <c r="K50" s="114" t="e">
        <f>IF(revenueReduction&gt;0.3,MAX(IF($B50="Non - avec lien de dépendance",MIN(2258,E50,$D50)*overallRate,MIN(2258,E50)*overallRate),ROUND(MAX(IF($B50="Non - avec lien de dépendance",0,MIN((0.75*E50),1694)),MIN(E50,(0.75*$D50),1694)),2)),IF($B50="Non - avec lien de dépendance",MIN(1129,E50,$D50)*overallRate,MIN(2258,E50)*overallRate))</f>
        <v>#VALUE!</v>
      </c>
      <c r="L50" s="114" t="e">
        <f>IF(revenueReduction&gt;0.3,MAX(IF($B50="Non - avec lien de dépendance",MIN(2258,F50,$D50)*overallRate,MIN(2258,F50)*overallRate),ROUND(MAX(IF($B50="Non - avec lien de dépendance",0,MIN((0.75*F50),1694)),MIN(F50,(0.75*$D50),1694)),2)),IF($B50="Non - avec lien de dépendance",MIN(1129,F50,$D50)*overallRate,MIN(2258,F50)*overallRate))</f>
        <v>#VALUE!</v>
      </c>
    </row>
    <row r="51" spans="7:12" x14ac:dyDescent="0.5">
      <c r="G51" s="56" t="str">
        <f t="shared" si="0"/>
        <v>Effectuez l’étape 1</v>
      </c>
      <c r="H51" s="56" t="str">
        <f t="shared" si="1"/>
        <v>Effectuez l’étape 1</v>
      </c>
      <c r="I51" s="3">
        <f t="shared" si="2"/>
        <v>0</v>
      </c>
      <c r="K51" s="114" t="e">
        <f>IF(revenueReduction&gt;0.3,MAX(IF($B51="Non - avec lien de dépendance",MIN(2258,E51,$D51)*overallRate,MIN(2258,E51)*overallRate),ROUND(MAX(IF($B51="Non - avec lien de dépendance",0,MIN((0.75*E51),1694)),MIN(E51,(0.75*$D51),1694)),2)),IF($B51="Non - avec lien de dépendance",MIN(1129,E51,$D51)*overallRate,MIN(2258,E51)*overallRate))</f>
        <v>#VALUE!</v>
      </c>
      <c r="L51" s="114" t="e">
        <f>IF(revenueReduction&gt;0.3,MAX(IF($B51="Non - avec lien de dépendance",MIN(2258,F51,$D51)*overallRate,MIN(2258,F51)*overallRate),ROUND(MAX(IF($B51="Non - avec lien de dépendance",0,MIN((0.75*F51),1694)),MIN(F51,(0.75*$D51),1694)),2)),IF($B51="Non - avec lien de dépendance",MIN(1129,F51,$D51)*overallRate,MIN(2258,F51)*overallRate))</f>
        <v>#VALUE!</v>
      </c>
    </row>
    <row r="52" spans="7:12" x14ac:dyDescent="0.5">
      <c r="G52" s="56" t="str">
        <f t="shared" si="0"/>
        <v>Effectuez l’étape 1</v>
      </c>
      <c r="H52" s="56" t="str">
        <f t="shared" si="1"/>
        <v>Effectuez l’étape 1</v>
      </c>
      <c r="I52" s="3">
        <f t="shared" si="2"/>
        <v>0</v>
      </c>
      <c r="K52" s="114" t="e">
        <f>IF(revenueReduction&gt;0.3,MAX(IF($B52="Non - avec lien de dépendance",MIN(2258,E52,$D52)*overallRate,MIN(2258,E52)*overallRate),ROUND(MAX(IF($B52="Non - avec lien de dépendance",0,MIN((0.75*E52),1694)),MIN(E52,(0.75*$D52),1694)),2)),IF($B52="Non - avec lien de dépendance",MIN(1129,E52,$D52)*overallRate,MIN(2258,E52)*overallRate))</f>
        <v>#VALUE!</v>
      </c>
      <c r="L52" s="114" t="e">
        <f>IF(revenueReduction&gt;0.3,MAX(IF($B52="Non - avec lien de dépendance",MIN(2258,F52,$D52)*overallRate,MIN(2258,F52)*overallRate),ROUND(MAX(IF($B52="Non - avec lien de dépendance",0,MIN((0.75*F52),1694)),MIN(F52,(0.75*$D52),1694)),2)),IF($B52="Non - avec lien de dépendance",MIN(1129,F52,$D52)*overallRate,MIN(2258,F52)*overallRate))</f>
        <v>#VALUE!</v>
      </c>
    </row>
    <row r="53" spans="7:12" x14ac:dyDescent="0.5">
      <c r="G53" s="56" t="str">
        <f t="shared" si="0"/>
        <v>Effectuez l’étape 1</v>
      </c>
      <c r="H53" s="56" t="str">
        <f t="shared" si="1"/>
        <v>Effectuez l’étape 1</v>
      </c>
      <c r="I53" s="3">
        <f t="shared" si="2"/>
        <v>0</v>
      </c>
      <c r="K53" s="114" t="e">
        <f>IF(revenueReduction&gt;0.3,MAX(IF($B53="Non - avec lien de dépendance",MIN(2258,E53,$D53)*overallRate,MIN(2258,E53)*overallRate),ROUND(MAX(IF($B53="Non - avec lien de dépendance",0,MIN((0.75*E53),1694)),MIN(E53,(0.75*$D53),1694)),2)),IF($B53="Non - avec lien de dépendance",MIN(1129,E53,$D53)*overallRate,MIN(2258,E53)*overallRate))</f>
        <v>#VALUE!</v>
      </c>
      <c r="L53" s="114" t="e">
        <f>IF(revenueReduction&gt;0.3,MAX(IF($B53="Non - avec lien de dépendance",MIN(2258,F53,$D53)*overallRate,MIN(2258,F53)*overallRate),ROUND(MAX(IF($B53="Non - avec lien de dépendance",0,MIN((0.75*F53),1694)),MIN(F53,(0.75*$D53),1694)),2)),IF($B53="Non - avec lien de dépendance",MIN(1129,F53,$D53)*overallRate,MIN(2258,F53)*overallRate))</f>
        <v>#VALUE!</v>
      </c>
    </row>
    <row r="54" spans="7:12" x14ac:dyDescent="0.5">
      <c r="G54" s="56" t="str">
        <f t="shared" si="0"/>
        <v>Effectuez l’étape 1</v>
      </c>
      <c r="H54" s="56" t="str">
        <f t="shared" si="1"/>
        <v>Effectuez l’étape 1</v>
      </c>
      <c r="I54" s="3">
        <f t="shared" si="2"/>
        <v>0</v>
      </c>
      <c r="K54" s="114" t="e">
        <f>IF(revenueReduction&gt;0.3,MAX(IF($B54="Non - avec lien de dépendance",MIN(2258,E54,$D54)*overallRate,MIN(2258,E54)*overallRate),ROUND(MAX(IF($B54="Non - avec lien de dépendance",0,MIN((0.75*E54),1694)),MIN(E54,(0.75*$D54),1694)),2)),IF($B54="Non - avec lien de dépendance",MIN(1129,E54,$D54)*overallRate,MIN(2258,E54)*overallRate))</f>
        <v>#VALUE!</v>
      </c>
      <c r="L54" s="114" t="e">
        <f>IF(revenueReduction&gt;0.3,MAX(IF($B54="Non - avec lien de dépendance",MIN(2258,F54,$D54)*overallRate,MIN(2258,F54)*overallRate),ROUND(MAX(IF($B54="Non - avec lien de dépendance",0,MIN((0.75*F54),1694)),MIN(F54,(0.75*$D54),1694)),2)),IF($B54="Non - avec lien de dépendance",MIN(1129,F54,$D54)*overallRate,MIN(2258,F54)*overallRate))</f>
        <v>#VALUE!</v>
      </c>
    </row>
    <row r="55" spans="7:12" x14ac:dyDescent="0.5">
      <c r="G55" s="56" t="str">
        <f t="shared" si="0"/>
        <v>Effectuez l’étape 1</v>
      </c>
      <c r="H55" s="56" t="str">
        <f t="shared" si="1"/>
        <v>Effectuez l’étape 1</v>
      </c>
      <c r="I55" s="3">
        <f t="shared" si="2"/>
        <v>0</v>
      </c>
      <c r="K55" s="114" t="e">
        <f>IF(revenueReduction&gt;0.3,MAX(IF($B55="Non - avec lien de dépendance",MIN(2258,E55,$D55)*overallRate,MIN(2258,E55)*overallRate),ROUND(MAX(IF($B55="Non - avec lien de dépendance",0,MIN((0.75*E55),1694)),MIN(E55,(0.75*$D55),1694)),2)),IF($B55="Non - avec lien de dépendance",MIN(1129,E55,$D55)*overallRate,MIN(2258,E55)*overallRate))</f>
        <v>#VALUE!</v>
      </c>
      <c r="L55" s="114" t="e">
        <f>IF(revenueReduction&gt;0.3,MAX(IF($B55="Non - avec lien de dépendance",MIN(2258,F55,$D55)*overallRate,MIN(2258,F55)*overallRate),ROUND(MAX(IF($B55="Non - avec lien de dépendance",0,MIN((0.75*F55),1694)),MIN(F55,(0.75*$D55),1694)),2)),IF($B55="Non - avec lien de dépendance",MIN(1129,F55,$D55)*overallRate,MIN(2258,F55)*overallRate))</f>
        <v>#VALUE!</v>
      </c>
    </row>
    <row r="56" spans="7:12" x14ac:dyDescent="0.5">
      <c r="G56" s="56" t="str">
        <f t="shared" si="0"/>
        <v>Effectuez l’étape 1</v>
      </c>
      <c r="H56" s="56" t="str">
        <f t="shared" si="1"/>
        <v>Effectuez l’étape 1</v>
      </c>
      <c r="I56" s="3">
        <f t="shared" si="2"/>
        <v>0</v>
      </c>
      <c r="K56" s="114" t="e">
        <f>IF(revenueReduction&gt;0.3,MAX(IF($B56="Non - avec lien de dépendance",MIN(2258,E56,$D56)*overallRate,MIN(2258,E56)*overallRate),ROUND(MAX(IF($B56="Non - avec lien de dépendance",0,MIN((0.75*E56),1694)),MIN(E56,(0.75*$D56),1694)),2)),IF($B56="Non - avec lien de dépendance",MIN(1129,E56,$D56)*overallRate,MIN(2258,E56)*overallRate))</f>
        <v>#VALUE!</v>
      </c>
      <c r="L56" s="114" t="e">
        <f>IF(revenueReduction&gt;0.3,MAX(IF($B56="Non - avec lien de dépendance",MIN(2258,F56,$D56)*overallRate,MIN(2258,F56)*overallRate),ROUND(MAX(IF($B56="Non - avec lien de dépendance",0,MIN((0.75*F56),1694)),MIN(F56,(0.75*$D56),1694)),2)),IF($B56="Non - avec lien de dépendance",MIN(1129,F56,$D56)*overallRate,MIN(2258,F56)*overallRate))</f>
        <v>#VALUE!</v>
      </c>
    </row>
    <row r="57" spans="7:12" x14ac:dyDescent="0.5">
      <c r="G57" s="56" t="str">
        <f t="shared" si="0"/>
        <v>Effectuez l’étape 1</v>
      </c>
      <c r="H57" s="56" t="str">
        <f t="shared" si="1"/>
        <v>Effectuez l’étape 1</v>
      </c>
      <c r="I57" s="3">
        <f t="shared" si="2"/>
        <v>0</v>
      </c>
      <c r="K57" s="114" t="e">
        <f>IF(revenueReduction&gt;0.3,MAX(IF($B57="Non - avec lien de dépendance",MIN(2258,E57,$D57)*overallRate,MIN(2258,E57)*overallRate),ROUND(MAX(IF($B57="Non - avec lien de dépendance",0,MIN((0.75*E57),1694)),MIN(E57,(0.75*$D57),1694)),2)),IF($B57="Non - avec lien de dépendance",MIN(1129,E57,$D57)*overallRate,MIN(2258,E57)*overallRate))</f>
        <v>#VALUE!</v>
      </c>
      <c r="L57" s="114" t="e">
        <f>IF(revenueReduction&gt;0.3,MAX(IF($B57="Non - avec lien de dépendance",MIN(2258,F57,$D57)*overallRate,MIN(2258,F57)*overallRate),ROUND(MAX(IF($B57="Non - avec lien de dépendance",0,MIN((0.75*F57),1694)),MIN(F57,(0.75*$D57),1694)),2)),IF($B57="Non - avec lien de dépendance",MIN(1129,F57,$D57)*overallRate,MIN(2258,F57)*overallRate))</f>
        <v>#VALUE!</v>
      </c>
    </row>
    <row r="58" spans="7:12" x14ac:dyDescent="0.5">
      <c r="G58" s="56" t="str">
        <f t="shared" si="0"/>
        <v>Effectuez l’étape 1</v>
      </c>
      <c r="H58" s="56" t="str">
        <f t="shared" si="1"/>
        <v>Effectuez l’étape 1</v>
      </c>
      <c r="I58" s="3">
        <f t="shared" si="2"/>
        <v>0</v>
      </c>
      <c r="K58" s="114" t="e">
        <f>IF(revenueReduction&gt;0.3,MAX(IF($B58="Non - avec lien de dépendance",MIN(2258,E58,$D58)*overallRate,MIN(2258,E58)*overallRate),ROUND(MAX(IF($B58="Non - avec lien de dépendance",0,MIN((0.75*E58),1694)),MIN(E58,(0.75*$D58),1694)),2)),IF($B58="Non - avec lien de dépendance",MIN(1129,E58,$D58)*overallRate,MIN(2258,E58)*overallRate))</f>
        <v>#VALUE!</v>
      </c>
      <c r="L58" s="114" t="e">
        <f>IF(revenueReduction&gt;0.3,MAX(IF($B58="Non - avec lien de dépendance",MIN(2258,F58,$D58)*overallRate,MIN(2258,F58)*overallRate),ROUND(MAX(IF($B58="Non - avec lien de dépendance",0,MIN((0.75*F58),1694)),MIN(F58,(0.75*$D58),1694)),2)),IF($B58="Non - avec lien de dépendance",MIN(1129,F58,$D58)*overallRate,MIN(2258,F58)*overallRate))</f>
        <v>#VALUE!</v>
      </c>
    </row>
    <row r="59" spans="7:12" x14ac:dyDescent="0.5">
      <c r="G59" s="56" t="str">
        <f t="shared" si="0"/>
        <v>Effectuez l’étape 1</v>
      </c>
      <c r="H59" s="56" t="str">
        <f t="shared" si="1"/>
        <v>Effectuez l’étape 1</v>
      </c>
      <c r="I59" s="3">
        <f t="shared" si="2"/>
        <v>0</v>
      </c>
      <c r="K59" s="114" t="e">
        <f>IF(revenueReduction&gt;0.3,MAX(IF($B59="Non - avec lien de dépendance",MIN(2258,E59,$D59)*overallRate,MIN(2258,E59)*overallRate),ROUND(MAX(IF($B59="Non - avec lien de dépendance",0,MIN((0.75*E59),1694)),MIN(E59,(0.75*$D59),1694)),2)),IF($B59="Non - avec lien de dépendance",MIN(1129,E59,$D59)*overallRate,MIN(2258,E59)*overallRate))</f>
        <v>#VALUE!</v>
      </c>
      <c r="L59" s="114" t="e">
        <f>IF(revenueReduction&gt;0.3,MAX(IF($B59="Non - avec lien de dépendance",MIN(2258,F59,$D59)*overallRate,MIN(2258,F59)*overallRate),ROUND(MAX(IF($B59="Non - avec lien de dépendance",0,MIN((0.75*F59),1694)),MIN(F59,(0.75*$D59),1694)),2)),IF($B59="Non - avec lien de dépendance",MIN(1129,F59,$D59)*overallRate,MIN(2258,F59)*overallRate))</f>
        <v>#VALUE!</v>
      </c>
    </row>
    <row r="60" spans="7:12" x14ac:dyDescent="0.5">
      <c r="G60" s="56" t="str">
        <f t="shared" si="0"/>
        <v>Effectuez l’étape 1</v>
      </c>
      <c r="H60" s="56" t="str">
        <f t="shared" si="1"/>
        <v>Effectuez l’étape 1</v>
      </c>
      <c r="I60" s="3">
        <f t="shared" si="2"/>
        <v>0</v>
      </c>
      <c r="K60" s="114" t="e">
        <f>IF(revenueReduction&gt;0.3,MAX(IF($B60="Non - avec lien de dépendance",MIN(2258,E60,$D60)*overallRate,MIN(2258,E60)*overallRate),ROUND(MAX(IF($B60="Non - avec lien de dépendance",0,MIN((0.75*E60),1694)),MIN(E60,(0.75*$D60),1694)),2)),IF($B60="Non - avec lien de dépendance",MIN(1129,E60,$D60)*overallRate,MIN(2258,E60)*overallRate))</f>
        <v>#VALUE!</v>
      </c>
      <c r="L60" s="114" t="e">
        <f>IF(revenueReduction&gt;0.3,MAX(IF($B60="Non - avec lien de dépendance",MIN(2258,F60,$D60)*overallRate,MIN(2258,F60)*overallRate),ROUND(MAX(IF($B60="Non - avec lien de dépendance",0,MIN((0.75*F60),1694)),MIN(F60,(0.75*$D60),1694)),2)),IF($B60="Non - avec lien de dépendance",MIN(1129,F60,$D60)*overallRate,MIN(2258,F60)*overallRate))</f>
        <v>#VALUE!</v>
      </c>
    </row>
    <row r="61" spans="7:12" x14ac:dyDescent="0.5">
      <c r="G61" s="56" t="str">
        <f t="shared" si="0"/>
        <v>Effectuez l’étape 1</v>
      </c>
      <c r="H61" s="56" t="str">
        <f t="shared" si="1"/>
        <v>Effectuez l’étape 1</v>
      </c>
      <c r="I61" s="3">
        <f t="shared" si="2"/>
        <v>0</v>
      </c>
      <c r="K61" s="114" t="e">
        <f>IF(revenueReduction&gt;0.3,MAX(IF($B61="Non - avec lien de dépendance",MIN(2258,E61,$D61)*overallRate,MIN(2258,E61)*overallRate),ROUND(MAX(IF($B61="Non - avec lien de dépendance",0,MIN((0.75*E61),1694)),MIN(E61,(0.75*$D61),1694)),2)),IF($B61="Non - avec lien de dépendance",MIN(1129,E61,$D61)*overallRate,MIN(2258,E61)*overallRate))</f>
        <v>#VALUE!</v>
      </c>
      <c r="L61" s="114" t="e">
        <f>IF(revenueReduction&gt;0.3,MAX(IF($B61="Non - avec lien de dépendance",MIN(2258,F61,$D61)*overallRate,MIN(2258,F61)*overallRate),ROUND(MAX(IF($B61="Non - avec lien de dépendance",0,MIN((0.75*F61),1694)),MIN(F61,(0.75*$D61),1694)),2)),IF($B61="Non - avec lien de dépendance",MIN(1129,F61,$D61)*overallRate,MIN(2258,F61)*overallRate))</f>
        <v>#VALUE!</v>
      </c>
    </row>
    <row r="62" spans="7:12" x14ac:dyDescent="0.5">
      <c r="G62" s="56" t="str">
        <f t="shared" si="0"/>
        <v>Effectuez l’étape 1</v>
      </c>
      <c r="H62" s="56" t="str">
        <f t="shared" si="1"/>
        <v>Effectuez l’étape 1</v>
      </c>
      <c r="I62" s="3">
        <f t="shared" si="2"/>
        <v>0</v>
      </c>
      <c r="K62" s="114" t="e">
        <f>IF(revenueReduction&gt;0.3,MAX(IF($B62="Non - avec lien de dépendance",MIN(2258,E62,$D62)*overallRate,MIN(2258,E62)*overallRate),ROUND(MAX(IF($B62="Non - avec lien de dépendance",0,MIN((0.75*E62),1694)),MIN(E62,(0.75*$D62),1694)),2)),IF($B62="Non - avec lien de dépendance",MIN(1129,E62,$D62)*overallRate,MIN(2258,E62)*overallRate))</f>
        <v>#VALUE!</v>
      </c>
      <c r="L62" s="114" t="e">
        <f>IF(revenueReduction&gt;0.3,MAX(IF($B62="Non - avec lien de dépendance",MIN(2258,F62,$D62)*overallRate,MIN(2258,F62)*overallRate),ROUND(MAX(IF($B62="Non - avec lien de dépendance",0,MIN((0.75*F62),1694)),MIN(F62,(0.75*$D62),1694)),2)),IF($B62="Non - avec lien de dépendance",MIN(1129,F62,$D62)*overallRate,MIN(2258,F62)*overallRate))</f>
        <v>#VALUE!</v>
      </c>
    </row>
    <row r="63" spans="7:12" x14ac:dyDescent="0.5">
      <c r="G63" s="56" t="str">
        <f t="shared" si="0"/>
        <v>Effectuez l’étape 1</v>
      </c>
      <c r="H63" s="56" t="str">
        <f t="shared" si="1"/>
        <v>Effectuez l’étape 1</v>
      </c>
      <c r="I63" s="3">
        <f t="shared" si="2"/>
        <v>0</v>
      </c>
      <c r="K63" s="114" t="e">
        <f>IF(revenueReduction&gt;0.3,MAX(IF($B63="Non - avec lien de dépendance",MIN(2258,E63,$D63)*overallRate,MIN(2258,E63)*overallRate),ROUND(MAX(IF($B63="Non - avec lien de dépendance",0,MIN((0.75*E63),1694)),MIN(E63,(0.75*$D63),1694)),2)),IF($B63="Non - avec lien de dépendance",MIN(1129,E63,$D63)*overallRate,MIN(2258,E63)*overallRate))</f>
        <v>#VALUE!</v>
      </c>
      <c r="L63" s="114" t="e">
        <f>IF(revenueReduction&gt;0.3,MAX(IF($B63="Non - avec lien de dépendance",MIN(2258,F63,$D63)*overallRate,MIN(2258,F63)*overallRate),ROUND(MAX(IF($B63="Non - avec lien de dépendance",0,MIN((0.75*F63),1694)),MIN(F63,(0.75*$D63),1694)),2)),IF($B63="Non - avec lien de dépendance",MIN(1129,F63,$D63)*overallRate,MIN(2258,F63)*overallRate))</f>
        <v>#VALUE!</v>
      </c>
    </row>
    <row r="64" spans="7:12" x14ac:dyDescent="0.5">
      <c r="G64" s="56" t="str">
        <f t="shared" si="0"/>
        <v>Effectuez l’étape 1</v>
      </c>
      <c r="H64" s="56" t="str">
        <f t="shared" si="1"/>
        <v>Effectuez l’étape 1</v>
      </c>
      <c r="I64" s="3">
        <f t="shared" si="2"/>
        <v>0</v>
      </c>
      <c r="K64" s="114" t="e">
        <f>IF(revenueReduction&gt;0.3,MAX(IF($B64="Non - avec lien de dépendance",MIN(2258,E64,$D64)*overallRate,MIN(2258,E64)*overallRate),ROUND(MAX(IF($B64="Non - avec lien de dépendance",0,MIN((0.75*E64),1694)),MIN(E64,(0.75*$D64),1694)),2)),IF($B64="Non - avec lien de dépendance",MIN(1129,E64,$D64)*overallRate,MIN(2258,E64)*overallRate))</f>
        <v>#VALUE!</v>
      </c>
      <c r="L64" s="114" t="e">
        <f>IF(revenueReduction&gt;0.3,MAX(IF($B64="Non - avec lien de dépendance",MIN(2258,F64,$D64)*overallRate,MIN(2258,F64)*overallRate),ROUND(MAX(IF($B64="Non - avec lien de dépendance",0,MIN((0.75*F64),1694)),MIN(F64,(0.75*$D64),1694)),2)),IF($B64="Non - avec lien de dépendance",MIN(1129,F64,$D64)*overallRate,MIN(2258,F64)*overallRate))</f>
        <v>#VALUE!</v>
      </c>
    </row>
    <row r="65" spans="7:12" x14ac:dyDescent="0.5">
      <c r="G65" s="56" t="str">
        <f t="shared" si="0"/>
        <v>Effectuez l’étape 1</v>
      </c>
      <c r="H65" s="56" t="str">
        <f t="shared" si="1"/>
        <v>Effectuez l’étape 1</v>
      </c>
      <c r="I65" s="3">
        <f t="shared" si="2"/>
        <v>0</v>
      </c>
      <c r="K65" s="114" t="e">
        <f>IF(revenueReduction&gt;0.3,MAX(IF($B65="Non - avec lien de dépendance",MIN(2258,E65,$D65)*overallRate,MIN(2258,E65)*overallRate),ROUND(MAX(IF($B65="Non - avec lien de dépendance",0,MIN((0.75*E65),1694)),MIN(E65,(0.75*$D65),1694)),2)),IF($B65="Non - avec lien de dépendance",MIN(1129,E65,$D65)*overallRate,MIN(2258,E65)*overallRate))</f>
        <v>#VALUE!</v>
      </c>
      <c r="L65" s="114" t="e">
        <f>IF(revenueReduction&gt;0.3,MAX(IF($B65="Non - avec lien de dépendance",MIN(2258,F65,$D65)*overallRate,MIN(2258,F65)*overallRate),ROUND(MAX(IF($B65="Non - avec lien de dépendance",0,MIN((0.75*F65),1694)),MIN(F65,(0.75*$D65),1694)),2)),IF($B65="Non - avec lien de dépendance",MIN(1129,F65,$D65)*overallRate,MIN(2258,F65)*overallRate))</f>
        <v>#VALUE!</v>
      </c>
    </row>
    <row r="66" spans="7:12" x14ac:dyDescent="0.5">
      <c r="G66" s="56" t="str">
        <f t="shared" si="0"/>
        <v>Effectuez l’étape 1</v>
      </c>
      <c r="H66" s="56" t="str">
        <f t="shared" si="1"/>
        <v>Effectuez l’étape 1</v>
      </c>
      <c r="I66" s="3">
        <f t="shared" si="2"/>
        <v>0</v>
      </c>
      <c r="K66" s="114" t="e">
        <f>IF(revenueReduction&gt;0.3,MAX(IF($B66="Non - avec lien de dépendance",MIN(2258,E66,$D66)*overallRate,MIN(2258,E66)*overallRate),ROUND(MAX(IF($B66="Non - avec lien de dépendance",0,MIN((0.75*E66),1694)),MIN(E66,(0.75*$D66),1694)),2)),IF($B66="Non - avec lien de dépendance",MIN(1129,E66,$D66)*overallRate,MIN(2258,E66)*overallRate))</f>
        <v>#VALUE!</v>
      </c>
      <c r="L66" s="114" t="e">
        <f>IF(revenueReduction&gt;0.3,MAX(IF($B66="Non - avec lien de dépendance",MIN(2258,F66,$D66)*overallRate,MIN(2258,F66)*overallRate),ROUND(MAX(IF($B66="Non - avec lien de dépendance",0,MIN((0.75*F66),1694)),MIN(F66,(0.75*$D66),1694)),2)),IF($B66="Non - avec lien de dépendance",MIN(1129,F66,$D66)*overallRate,MIN(2258,F66)*overallRate))</f>
        <v>#VALUE!</v>
      </c>
    </row>
    <row r="67" spans="7:12" x14ac:dyDescent="0.5">
      <c r="G67" s="56" t="str">
        <f t="shared" si="0"/>
        <v>Effectuez l’étape 1</v>
      </c>
      <c r="H67" s="56" t="str">
        <f t="shared" si="1"/>
        <v>Effectuez l’étape 1</v>
      </c>
      <c r="I67" s="3">
        <f t="shared" si="2"/>
        <v>0</v>
      </c>
      <c r="K67" s="114" t="e">
        <f>IF(revenueReduction&gt;0.3,MAX(IF($B67="Non - avec lien de dépendance",MIN(2258,E67,$D67)*overallRate,MIN(2258,E67)*overallRate),ROUND(MAX(IF($B67="Non - avec lien de dépendance",0,MIN((0.75*E67),1694)),MIN(E67,(0.75*$D67),1694)),2)),IF($B67="Non - avec lien de dépendance",MIN(1129,E67,$D67)*overallRate,MIN(2258,E67)*overallRate))</f>
        <v>#VALUE!</v>
      </c>
      <c r="L67" s="114" t="e">
        <f>IF(revenueReduction&gt;0.3,MAX(IF($B67="Non - avec lien de dépendance",MIN(2258,F67,$D67)*overallRate,MIN(2258,F67)*overallRate),ROUND(MAX(IF($B67="Non - avec lien de dépendance",0,MIN((0.75*F67),1694)),MIN(F67,(0.75*$D67),1694)),2)),IF($B67="Non - avec lien de dépendance",MIN(1129,F67,$D67)*overallRate,MIN(2258,F67)*overallRate))</f>
        <v>#VALUE!</v>
      </c>
    </row>
    <row r="68" spans="7:12" x14ac:dyDescent="0.5">
      <c r="G68" s="56" t="str">
        <f t="shared" si="0"/>
        <v>Effectuez l’étape 1</v>
      </c>
      <c r="H68" s="56" t="str">
        <f t="shared" si="1"/>
        <v>Effectuez l’étape 1</v>
      </c>
      <c r="I68" s="3">
        <f t="shared" si="2"/>
        <v>0</v>
      </c>
      <c r="K68" s="114" t="e">
        <f>IF(revenueReduction&gt;0.3,MAX(IF($B68="Non - avec lien de dépendance",MIN(2258,E68,$D68)*overallRate,MIN(2258,E68)*overallRate),ROUND(MAX(IF($B68="Non - avec lien de dépendance",0,MIN((0.75*E68),1694)),MIN(E68,(0.75*$D68),1694)),2)),IF($B68="Non - avec lien de dépendance",MIN(1129,E68,$D68)*overallRate,MIN(2258,E68)*overallRate))</f>
        <v>#VALUE!</v>
      </c>
      <c r="L68" s="114" t="e">
        <f>IF(revenueReduction&gt;0.3,MAX(IF($B68="Non - avec lien de dépendance",MIN(2258,F68,$D68)*overallRate,MIN(2258,F68)*overallRate),ROUND(MAX(IF($B68="Non - avec lien de dépendance",0,MIN((0.75*F68),1694)),MIN(F68,(0.75*$D68),1694)),2)),IF($B68="Non - avec lien de dépendance",MIN(1129,F68,$D68)*overallRate,MIN(2258,F68)*overallRate))</f>
        <v>#VALUE!</v>
      </c>
    </row>
    <row r="69" spans="7:12" x14ac:dyDescent="0.5">
      <c r="G69" s="56" t="str">
        <f t="shared" si="0"/>
        <v>Effectuez l’étape 1</v>
      </c>
      <c r="H69" s="56" t="str">
        <f t="shared" si="1"/>
        <v>Effectuez l’étape 1</v>
      </c>
      <c r="I69" s="3">
        <f t="shared" si="2"/>
        <v>0</v>
      </c>
      <c r="K69" s="114" t="e">
        <f>IF(revenueReduction&gt;0.3,MAX(IF($B69="Non - avec lien de dépendance",MIN(2258,E69,$D69)*overallRate,MIN(2258,E69)*overallRate),ROUND(MAX(IF($B69="Non - avec lien de dépendance",0,MIN((0.75*E69),1694)),MIN(E69,(0.75*$D69),1694)),2)),IF($B69="Non - avec lien de dépendance",MIN(1129,E69,$D69)*overallRate,MIN(2258,E69)*overallRate))</f>
        <v>#VALUE!</v>
      </c>
      <c r="L69" s="114" t="e">
        <f>IF(revenueReduction&gt;0.3,MAX(IF($B69="Non - avec lien de dépendance",MIN(2258,F69,$D69)*overallRate,MIN(2258,F69)*overallRate),ROUND(MAX(IF($B69="Non - avec lien de dépendance",0,MIN((0.75*F69),1694)),MIN(F69,(0.75*$D69),1694)),2)),IF($B69="Non - avec lien de dépendance",MIN(1129,F69,$D69)*overallRate,MIN(2258,F69)*overallRate))</f>
        <v>#VALUE!</v>
      </c>
    </row>
    <row r="70" spans="7:12" x14ac:dyDescent="0.5">
      <c r="G70" s="56" t="str">
        <f t="shared" ref="G70:G133" si="3">IF(ISTEXT(overallRate),"Effectuez l’étape 1",IF($C70="Oui","Utiliser Étape 2a) Hebdomadaire (52)",IF(OR(COUNT($D70,E70)&lt;&gt;2,overallRate=0),0,IF(revenueReduction&gt;0.3,MAX(IF($B70="Non - avec lien de dépendance",MIN(2258,E70,$D70)*overallRate,MIN(2258,E70)*overallRate),ROUND(MAX(IF($B70="Non - avec lien de dépendance",0,MIN((0.75*E70),1694)),MIN(E70,(0.75*$D70),1694)),2)),IF($B70="Non - avec lien de dépendance",MIN(1129,E70,$D70)*overallRate,MIN(2258,E70)*overallRate)))))</f>
        <v>Effectuez l’étape 1</v>
      </c>
      <c r="H70" s="56" t="str">
        <f t="shared" ref="H70:H133" si="4">IF(ISTEXT(overallRate),"Effectuez l’étape 1",IF($C70="Oui","Utiliser Étape 2a) Hebdomadaire (52)",IF(OR(COUNT($D70,F70)&lt;&gt;2,overallRate=0),0,IF(revenueReduction&gt;0.3,MAX(IF($B70="Non - avec lien de dépendance",MIN(2258,F70,$D70)*overallRate,MIN(2258,F70)*overallRate),ROUND(MAX(IF($B70="Non - avec lien de dépendance",0,MIN((0.75*F70),1694)),MIN(F70,(0.75*$D70),1694)),2)),IF($B70="Non - avec lien de dépendance",MIN(1129,F70,$D70)*overallRate,MIN(2258,F70)*overallRate)))))</f>
        <v>Effectuez l’étape 1</v>
      </c>
      <c r="I70" s="3">
        <f t="shared" si="2"/>
        <v>0</v>
      </c>
      <c r="K70" s="114" t="e">
        <f>IF(revenueReduction&gt;0.3,MAX(IF($B70="Non - avec lien de dépendance",MIN(2258,E70,$D70)*overallRate,MIN(2258,E70)*overallRate),ROUND(MAX(IF($B70="Non - avec lien de dépendance",0,MIN((0.75*E70),1694)),MIN(E70,(0.75*$D70),1694)),2)),IF($B70="Non - avec lien de dépendance",MIN(1129,E70,$D70)*overallRate,MIN(2258,E70)*overallRate))</f>
        <v>#VALUE!</v>
      </c>
      <c r="L70" s="114" t="e">
        <f>IF(revenueReduction&gt;0.3,MAX(IF($B70="Non - avec lien de dépendance",MIN(2258,F70,$D70)*overallRate,MIN(2258,F70)*overallRate),ROUND(MAX(IF($B70="Non - avec lien de dépendance",0,MIN((0.75*F70),1694)),MIN(F70,(0.75*$D70),1694)),2)),IF($B70="Non - avec lien de dépendance",MIN(1129,F70,$D70)*overallRate,MIN(2258,F70)*overallRate))</f>
        <v>#VALUE!</v>
      </c>
    </row>
    <row r="71" spans="7:12" x14ac:dyDescent="0.5">
      <c r="G71" s="56" t="str">
        <f t="shared" si="3"/>
        <v>Effectuez l’étape 1</v>
      </c>
      <c r="H71" s="56" t="str">
        <f t="shared" si="4"/>
        <v>Effectuez l’étape 1</v>
      </c>
      <c r="I71" s="3">
        <f t="shared" ref="I71:I134" si="5">IF(AND(COUNT(B71:F71)&gt;0,OR(COUNT(D71:F71)&lt;&gt;3,ISBLANK(B71))),"Fill out all amounts",SUM(G71:H71))</f>
        <v>0</v>
      </c>
      <c r="K71" s="114" t="e">
        <f>IF(revenueReduction&gt;0.3,MAX(IF($B71="Non - avec lien de dépendance",MIN(2258,E71,$D71)*overallRate,MIN(2258,E71)*overallRate),ROUND(MAX(IF($B71="Non - avec lien de dépendance",0,MIN((0.75*E71),1694)),MIN(E71,(0.75*$D71),1694)),2)),IF($B71="Non - avec lien de dépendance",MIN(1129,E71,$D71)*overallRate,MIN(2258,E71)*overallRate))</f>
        <v>#VALUE!</v>
      </c>
      <c r="L71" s="114" t="e">
        <f>IF(revenueReduction&gt;0.3,MAX(IF($B71="Non - avec lien de dépendance",MIN(2258,F71,$D71)*overallRate,MIN(2258,F71)*overallRate),ROUND(MAX(IF($B71="Non - avec lien de dépendance",0,MIN((0.75*F71),1694)),MIN(F71,(0.75*$D71),1694)),2)),IF($B71="Non - avec lien de dépendance",MIN(1129,F71,$D71)*overallRate,MIN(2258,F71)*overallRate))</f>
        <v>#VALUE!</v>
      </c>
    </row>
    <row r="72" spans="7:12" x14ac:dyDescent="0.5">
      <c r="G72" s="56" t="str">
        <f t="shared" si="3"/>
        <v>Effectuez l’étape 1</v>
      </c>
      <c r="H72" s="56" t="str">
        <f t="shared" si="4"/>
        <v>Effectuez l’étape 1</v>
      </c>
      <c r="I72" s="3">
        <f t="shared" si="5"/>
        <v>0</v>
      </c>
      <c r="K72" s="114" t="e">
        <f>IF(revenueReduction&gt;0.3,MAX(IF($B72="Non - avec lien de dépendance",MIN(2258,E72,$D72)*overallRate,MIN(2258,E72)*overallRate),ROUND(MAX(IF($B72="Non - avec lien de dépendance",0,MIN((0.75*E72),1694)),MIN(E72,(0.75*$D72),1694)),2)),IF($B72="Non - avec lien de dépendance",MIN(1129,E72,$D72)*overallRate,MIN(2258,E72)*overallRate))</f>
        <v>#VALUE!</v>
      </c>
      <c r="L72" s="114" t="e">
        <f>IF(revenueReduction&gt;0.3,MAX(IF($B72="Non - avec lien de dépendance",MIN(2258,F72,$D72)*overallRate,MIN(2258,F72)*overallRate),ROUND(MAX(IF($B72="Non - avec lien de dépendance",0,MIN((0.75*F72),1694)),MIN(F72,(0.75*$D72),1694)),2)),IF($B72="Non - avec lien de dépendance",MIN(1129,F72,$D72)*overallRate,MIN(2258,F72)*overallRate))</f>
        <v>#VALUE!</v>
      </c>
    </row>
    <row r="73" spans="7:12" x14ac:dyDescent="0.5">
      <c r="G73" s="56" t="str">
        <f t="shared" si="3"/>
        <v>Effectuez l’étape 1</v>
      </c>
      <c r="H73" s="56" t="str">
        <f t="shared" si="4"/>
        <v>Effectuez l’étape 1</v>
      </c>
      <c r="I73" s="3">
        <f t="shared" si="5"/>
        <v>0</v>
      </c>
      <c r="K73" s="114" t="e">
        <f>IF(revenueReduction&gt;0.3,MAX(IF($B73="Non - avec lien de dépendance",MIN(2258,E73,$D73)*overallRate,MIN(2258,E73)*overallRate),ROUND(MAX(IF($B73="Non - avec lien de dépendance",0,MIN((0.75*E73),1694)),MIN(E73,(0.75*$D73),1694)),2)),IF($B73="Non - avec lien de dépendance",MIN(1129,E73,$D73)*overallRate,MIN(2258,E73)*overallRate))</f>
        <v>#VALUE!</v>
      </c>
      <c r="L73" s="114" t="e">
        <f>IF(revenueReduction&gt;0.3,MAX(IF($B73="Non - avec lien de dépendance",MIN(2258,F73,$D73)*overallRate,MIN(2258,F73)*overallRate),ROUND(MAX(IF($B73="Non - avec lien de dépendance",0,MIN((0.75*F73),1694)),MIN(F73,(0.75*$D73),1694)),2)),IF($B73="Non - avec lien de dépendance",MIN(1129,F73,$D73)*overallRate,MIN(2258,F73)*overallRate))</f>
        <v>#VALUE!</v>
      </c>
    </row>
    <row r="74" spans="7:12" x14ac:dyDescent="0.5">
      <c r="G74" s="56" t="str">
        <f t="shared" si="3"/>
        <v>Effectuez l’étape 1</v>
      </c>
      <c r="H74" s="56" t="str">
        <f t="shared" si="4"/>
        <v>Effectuez l’étape 1</v>
      </c>
      <c r="I74" s="3">
        <f t="shared" si="5"/>
        <v>0</v>
      </c>
      <c r="K74" s="114" t="e">
        <f>IF(revenueReduction&gt;0.3,MAX(IF($B74="Non - avec lien de dépendance",MIN(2258,E74,$D74)*overallRate,MIN(2258,E74)*overallRate),ROUND(MAX(IF($B74="Non - avec lien de dépendance",0,MIN((0.75*E74),1694)),MIN(E74,(0.75*$D74),1694)),2)),IF($B74="Non - avec lien de dépendance",MIN(1129,E74,$D74)*overallRate,MIN(2258,E74)*overallRate))</f>
        <v>#VALUE!</v>
      </c>
      <c r="L74" s="114" t="e">
        <f>IF(revenueReduction&gt;0.3,MAX(IF($B74="Non - avec lien de dépendance",MIN(2258,F74,$D74)*overallRate,MIN(2258,F74)*overallRate),ROUND(MAX(IF($B74="Non - avec lien de dépendance",0,MIN((0.75*F74),1694)),MIN(F74,(0.75*$D74),1694)),2)),IF($B74="Non - avec lien de dépendance",MIN(1129,F74,$D74)*overallRate,MIN(2258,F74)*overallRate))</f>
        <v>#VALUE!</v>
      </c>
    </row>
    <row r="75" spans="7:12" x14ac:dyDescent="0.5">
      <c r="G75" s="56" t="str">
        <f t="shared" si="3"/>
        <v>Effectuez l’étape 1</v>
      </c>
      <c r="H75" s="56" t="str">
        <f t="shared" si="4"/>
        <v>Effectuez l’étape 1</v>
      </c>
      <c r="I75" s="3">
        <f t="shared" si="5"/>
        <v>0</v>
      </c>
      <c r="K75" s="114" t="e">
        <f>IF(revenueReduction&gt;0.3,MAX(IF($B75="Non - avec lien de dépendance",MIN(2258,E75,$D75)*overallRate,MIN(2258,E75)*overallRate),ROUND(MAX(IF($B75="Non - avec lien de dépendance",0,MIN((0.75*E75),1694)),MIN(E75,(0.75*$D75),1694)),2)),IF($B75="Non - avec lien de dépendance",MIN(1129,E75,$D75)*overallRate,MIN(2258,E75)*overallRate))</f>
        <v>#VALUE!</v>
      </c>
      <c r="L75" s="114" t="e">
        <f>IF(revenueReduction&gt;0.3,MAX(IF($B75="Non - avec lien de dépendance",MIN(2258,F75,$D75)*overallRate,MIN(2258,F75)*overallRate),ROUND(MAX(IF($B75="Non - avec lien de dépendance",0,MIN((0.75*F75),1694)),MIN(F75,(0.75*$D75),1694)),2)),IF($B75="Non - avec lien de dépendance",MIN(1129,F75,$D75)*overallRate,MIN(2258,F75)*overallRate))</f>
        <v>#VALUE!</v>
      </c>
    </row>
    <row r="76" spans="7:12" x14ac:dyDescent="0.5">
      <c r="G76" s="56" t="str">
        <f t="shared" si="3"/>
        <v>Effectuez l’étape 1</v>
      </c>
      <c r="H76" s="56" t="str">
        <f t="shared" si="4"/>
        <v>Effectuez l’étape 1</v>
      </c>
      <c r="I76" s="3">
        <f t="shared" si="5"/>
        <v>0</v>
      </c>
      <c r="K76" s="114" t="e">
        <f>IF(revenueReduction&gt;0.3,MAX(IF($B76="Non - avec lien de dépendance",MIN(2258,E76,$D76)*overallRate,MIN(2258,E76)*overallRate),ROUND(MAX(IF($B76="Non - avec lien de dépendance",0,MIN((0.75*E76),1694)),MIN(E76,(0.75*$D76),1694)),2)),IF($B76="Non - avec lien de dépendance",MIN(1129,E76,$D76)*overallRate,MIN(2258,E76)*overallRate))</f>
        <v>#VALUE!</v>
      </c>
      <c r="L76" s="114" t="e">
        <f>IF(revenueReduction&gt;0.3,MAX(IF($B76="Non - avec lien de dépendance",MIN(2258,F76,$D76)*overallRate,MIN(2258,F76)*overallRate),ROUND(MAX(IF($B76="Non - avec lien de dépendance",0,MIN((0.75*F76),1694)),MIN(F76,(0.75*$D76),1694)),2)),IF($B76="Non - avec lien de dépendance",MIN(1129,F76,$D76)*overallRate,MIN(2258,F76)*overallRate))</f>
        <v>#VALUE!</v>
      </c>
    </row>
    <row r="77" spans="7:12" x14ac:dyDescent="0.5">
      <c r="G77" s="56" t="str">
        <f t="shared" si="3"/>
        <v>Effectuez l’étape 1</v>
      </c>
      <c r="H77" s="56" t="str">
        <f t="shared" si="4"/>
        <v>Effectuez l’étape 1</v>
      </c>
      <c r="I77" s="3">
        <f t="shared" si="5"/>
        <v>0</v>
      </c>
      <c r="K77" s="114" t="e">
        <f>IF(revenueReduction&gt;0.3,MAX(IF($B77="Non - avec lien de dépendance",MIN(2258,E77,$D77)*overallRate,MIN(2258,E77)*overallRate),ROUND(MAX(IF($B77="Non - avec lien de dépendance",0,MIN((0.75*E77),1694)),MIN(E77,(0.75*$D77),1694)),2)),IF($B77="Non - avec lien de dépendance",MIN(1129,E77,$D77)*overallRate,MIN(2258,E77)*overallRate))</f>
        <v>#VALUE!</v>
      </c>
      <c r="L77" s="114" t="e">
        <f>IF(revenueReduction&gt;0.3,MAX(IF($B77="Non - avec lien de dépendance",MIN(2258,F77,$D77)*overallRate,MIN(2258,F77)*overallRate),ROUND(MAX(IF($B77="Non - avec lien de dépendance",0,MIN((0.75*F77),1694)),MIN(F77,(0.75*$D77),1694)),2)),IF($B77="Non - avec lien de dépendance",MIN(1129,F77,$D77)*overallRate,MIN(2258,F77)*overallRate))</f>
        <v>#VALUE!</v>
      </c>
    </row>
    <row r="78" spans="7:12" x14ac:dyDescent="0.5">
      <c r="G78" s="56" t="str">
        <f t="shared" si="3"/>
        <v>Effectuez l’étape 1</v>
      </c>
      <c r="H78" s="56" t="str">
        <f t="shared" si="4"/>
        <v>Effectuez l’étape 1</v>
      </c>
      <c r="I78" s="3">
        <f t="shared" si="5"/>
        <v>0</v>
      </c>
      <c r="K78" s="114" t="e">
        <f>IF(revenueReduction&gt;0.3,MAX(IF($B78="Non - avec lien de dépendance",MIN(2258,E78,$D78)*overallRate,MIN(2258,E78)*overallRate),ROUND(MAX(IF($B78="Non - avec lien de dépendance",0,MIN((0.75*E78),1694)),MIN(E78,(0.75*$D78),1694)),2)),IF($B78="Non - avec lien de dépendance",MIN(1129,E78,$D78)*overallRate,MIN(2258,E78)*overallRate))</f>
        <v>#VALUE!</v>
      </c>
      <c r="L78" s="114" t="e">
        <f>IF(revenueReduction&gt;0.3,MAX(IF($B78="Non - avec lien de dépendance",MIN(2258,F78,$D78)*overallRate,MIN(2258,F78)*overallRate),ROUND(MAX(IF($B78="Non - avec lien de dépendance",0,MIN((0.75*F78),1694)),MIN(F78,(0.75*$D78),1694)),2)),IF($B78="Non - avec lien de dépendance",MIN(1129,F78,$D78)*overallRate,MIN(2258,F78)*overallRate))</f>
        <v>#VALUE!</v>
      </c>
    </row>
    <row r="79" spans="7:12" x14ac:dyDescent="0.5">
      <c r="G79" s="56" t="str">
        <f t="shared" si="3"/>
        <v>Effectuez l’étape 1</v>
      </c>
      <c r="H79" s="56" t="str">
        <f t="shared" si="4"/>
        <v>Effectuez l’étape 1</v>
      </c>
      <c r="I79" s="3">
        <f t="shared" si="5"/>
        <v>0</v>
      </c>
      <c r="K79" s="114" t="e">
        <f>IF(revenueReduction&gt;0.3,MAX(IF($B79="Non - avec lien de dépendance",MIN(2258,E79,$D79)*overallRate,MIN(2258,E79)*overallRate),ROUND(MAX(IF($B79="Non - avec lien de dépendance",0,MIN((0.75*E79),1694)),MIN(E79,(0.75*$D79),1694)),2)),IF($B79="Non - avec lien de dépendance",MIN(1129,E79,$D79)*overallRate,MIN(2258,E79)*overallRate))</f>
        <v>#VALUE!</v>
      </c>
      <c r="L79" s="114" t="e">
        <f>IF(revenueReduction&gt;0.3,MAX(IF($B79="Non - avec lien de dépendance",MIN(2258,F79,$D79)*overallRate,MIN(2258,F79)*overallRate),ROUND(MAX(IF($B79="Non - avec lien de dépendance",0,MIN((0.75*F79),1694)),MIN(F79,(0.75*$D79),1694)),2)),IF($B79="Non - avec lien de dépendance",MIN(1129,F79,$D79)*overallRate,MIN(2258,F79)*overallRate))</f>
        <v>#VALUE!</v>
      </c>
    </row>
    <row r="80" spans="7:12" x14ac:dyDescent="0.5">
      <c r="G80" s="56" t="str">
        <f t="shared" si="3"/>
        <v>Effectuez l’étape 1</v>
      </c>
      <c r="H80" s="56" t="str">
        <f t="shared" si="4"/>
        <v>Effectuez l’étape 1</v>
      </c>
      <c r="I80" s="3">
        <f t="shared" si="5"/>
        <v>0</v>
      </c>
      <c r="K80" s="114" t="e">
        <f>IF(revenueReduction&gt;0.3,MAX(IF($B80="Non - avec lien de dépendance",MIN(2258,E80,$D80)*overallRate,MIN(2258,E80)*overallRate),ROUND(MAX(IF($B80="Non - avec lien de dépendance",0,MIN((0.75*E80),1694)),MIN(E80,(0.75*$D80),1694)),2)),IF($B80="Non - avec lien de dépendance",MIN(1129,E80,$D80)*overallRate,MIN(2258,E80)*overallRate))</f>
        <v>#VALUE!</v>
      </c>
      <c r="L80" s="114" t="e">
        <f>IF(revenueReduction&gt;0.3,MAX(IF($B80="Non - avec lien de dépendance",MIN(2258,F80,$D80)*overallRate,MIN(2258,F80)*overallRate),ROUND(MAX(IF($B80="Non - avec lien de dépendance",0,MIN((0.75*F80),1694)),MIN(F80,(0.75*$D80),1694)),2)),IF($B80="Non - avec lien de dépendance",MIN(1129,F80,$D80)*overallRate,MIN(2258,F80)*overallRate))</f>
        <v>#VALUE!</v>
      </c>
    </row>
    <row r="81" spans="7:12" x14ac:dyDescent="0.5">
      <c r="G81" s="56" t="str">
        <f t="shared" si="3"/>
        <v>Effectuez l’étape 1</v>
      </c>
      <c r="H81" s="56" t="str">
        <f t="shared" si="4"/>
        <v>Effectuez l’étape 1</v>
      </c>
      <c r="I81" s="3">
        <f t="shared" si="5"/>
        <v>0</v>
      </c>
      <c r="K81" s="114" t="e">
        <f>IF(revenueReduction&gt;0.3,MAX(IF($B81="Non - avec lien de dépendance",MIN(2258,E81,$D81)*overallRate,MIN(2258,E81)*overallRate),ROUND(MAX(IF($B81="Non - avec lien de dépendance",0,MIN((0.75*E81),1694)),MIN(E81,(0.75*$D81),1694)),2)),IF($B81="Non - avec lien de dépendance",MIN(1129,E81,$D81)*overallRate,MIN(2258,E81)*overallRate))</f>
        <v>#VALUE!</v>
      </c>
      <c r="L81" s="114" t="e">
        <f>IF(revenueReduction&gt;0.3,MAX(IF($B81="Non - avec lien de dépendance",MIN(2258,F81,$D81)*overallRate,MIN(2258,F81)*overallRate),ROUND(MAX(IF($B81="Non - avec lien de dépendance",0,MIN((0.75*F81),1694)),MIN(F81,(0.75*$D81),1694)),2)),IF($B81="Non - avec lien de dépendance",MIN(1129,F81,$D81)*overallRate,MIN(2258,F81)*overallRate))</f>
        <v>#VALUE!</v>
      </c>
    </row>
    <row r="82" spans="7:12" x14ac:dyDescent="0.5">
      <c r="G82" s="56" t="str">
        <f t="shared" si="3"/>
        <v>Effectuez l’étape 1</v>
      </c>
      <c r="H82" s="56" t="str">
        <f t="shared" si="4"/>
        <v>Effectuez l’étape 1</v>
      </c>
      <c r="I82" s="3">
        <f t="shared" si="5"/>
        <v>0</v>
      </c>
      <c r="K82" s="114" t="e">
        <f>IF(revenueReduction&gt;0.3,MAX(IF($B82="Non - avec lien de dépendance",MIN(2258,E82,$D82)*overallRate,MIN(2258,E82)*overallRate),ROUND(MAX(IF($B82="Non - avec lien de dépendance",0,MIN((0.75*E82),1694)),MIN(E82,(0.75*$D82),1694)),2)),IF($B82="Non - avec lien de dépendance",MIN(1129,E82,$D82)*overallRate,MIN(2258,E82)*overallRate))</f>
        <v>#VALUE!</v>
      </c>
      <c r="L82" s="114" t="e">
        <f>IF(revenueReduction&gt;0.3,MAX(IF($B82="Non - avec lien de dépendance",MIN(2258,F82,$D82)*overallRate,MIN(2258,F82)*overallRate),ROUND(MAX(IF($B82="Non - avec lien de dépendance",0,MIN((0.75*F82),1694)),MIN(F82,(0.75*$D82),1694)),2)),IF($B82="Non - avec lien de dépendance",MIN(1129,F82,$D82)*overallRate,MIN(2258,F82)*overallRate))</f>
        <v>#VALUE!</v>
      </c>
    </row>
    <row r="83" spans="7:12" x14ac:dyDescent="0.5">
      <c r="G83" s="56" t="str">
        <f t="shared" si="3"/>
        <v>Effectuez l’étape 1</v>
      </c>
      <c r="H83" s="56" t="str">
        <f t="shared" si="4"/>
        <v>Effectuez l’étape 1</v>
      </c>
      <c r="I83" s="3">
        <f t="shared" si="5"/>
        <v>0</v>
      </c>
      <c r="K83" s="114" t="e">
        <f>IF(revenueReduction&gt;0.3,MAX(IF($B83="Non - avec lien de dépendance",MIN(2258,E83,$D83)*overallRate,MIN(2258,E83)*overallRate),ROUND(MAX(IF($B83="Non - avec lien de dépendance",0,MIN((0.75*E83),1694)),MIN(E83,(0.75*$D83),1694)),2)),IF($B83="Non - avec lien de dépendance",MIN(1129,E83,$D83)*overallRate,MIN(2258,E83)*overallRate))</f>
        <v>#VALUE!</v>
      </c>
      <c r="L83" s="114" t="e">
        <f>IF(revenueReduction&gt;0.3,MAX(IF($B83="Non - avec lien de dépendance",MIN(2258,F83,$D83)*overallRate,MIN(2258,F83)*overallRate),ROUND(MAX(IF($B83="Non - avec lien de dépendance",0,MIN((0.75*F83),1694)),MIN(F83,(0.75*$D83),1694)),2)),IF($B83="Non - avec lien de dépendance",MIN(1129,F83,$D83)*overallRate,MIN(2258,F83)*overallRate))</f>
        <v>#VALUE!</v>
      </c>
    </row>
    <row r="84" spans="7:12" x14ac:dyDescent="0.5">
      <c r="G84" s="56" t="str">
        <f t="shared" si="3"/>
        <v>Effectuez l’étape 1</v>
      </c>
      <c r="H84" s="56" t="str">
        <f t="shared" si="4"/>
        <v>Effectuez l’étape 1</v>
      </c>
      <c r="I84" s="3">
        <f t="shared" si="5"/>
        <v>0</v>
      </c>
      <c r="K84" s="114" t="e">
        <f>IF(revenueReduction&gt;0.3,MAX(IF($B84="Non - avec lien de dépendance",MIN(2258,E84,$D84)*overallRate,MIN(2258,E84)*overallRate),ROUND(MAX(IF($B84="Non - avec lien de dépendance",0,MIN((0.75*E84),1694)),MIN(E84,(0.75*$D84),1694)),2)),IF($B84="Non - avec lien de dépendance",MIN(1129,E84,$D84)*overallRate,MIN(2258,E84)*overallRate))</f>
        <v>#VALUE!</v>
      </c>
      <c r="L84" s="114" t="e">
        <f>IF(revenueReduction&gt;0.3,MAX(IF($B84="Non - avec lien de dépendance",MIN(2258,F84,$D84)*overallRate,MIN(2258,F84)*overallRate),ROUND(MAX(IF($B84="Non - avec lien de dépendance",0,MIN((0.75*F84),1694)),MIN(F84,(0.75*$D84),1694)),2)),IF($B84="Non - avec lien de dépendance",MIN(1129,F84,$D84)*overallRate,MIN(2258,F84)*overallRate))</f>
        <v>#VALUE!</v>
      </c>
    </row>
    <row r="85" spans="7:12" x14ac:dyDescent="0.5">
      <c r="G85" s="56" t="str">
        <f t="shared" si="3"/>
        <v>Effectuez l’étape 1</v>
      </c>
      <c r="H85" s="56" t="str">
        <f t="shared" si="4"/>
        <v>Effectuez l’étape 1</v>
      </c>
      <c r="I85" s="3">
        <f t="shared" si="5"/>
        <v>0</v>
      </c>
      <c r="K85" s="114" t="e">
        <f>IF(revenueReduction&gt;0.3,MAX(IF($B85="Non - avec lien de dépendance",MIN(2258,E85,$D85)*overallRate,MIN(2258,E85)*overallRate),ROUND(MAX(IF($B85="Non - avec lien de dépendance",0,MIN((0.75*E85),1694)),MIN(E85,(0.75*$D85),1694)),2)),IF($B85="Non - avec lien de dépendance",MIN(1129,E85,$D85)*overallRate,MIN(2258,E85)*overallRate))</f>
        <v>#VALUE!</v>
      </c>
      <c r="L85" s="114" t="e">
        <f>IF(revenueReduction&gt;0.3,MAX(IF($B85="Non - avec lien de dépendance",MIN(2258,F85,$D85)*overallRate,MIN(2258,F85)*overallRate),ROUND(MAX(IF($B85="Non - avec lien de dépendance",0,MIN((0.75*F85),1694)),MIN(F85,(0.75*$D85),1694)),2)),IF($B85="Non - avec lien de dépendance",MIN(1129,F85,$D85)*overallRate,MIN(2258,F85)*overallRate))</f>
        <v>#VALUE!</v>
      </c>
    </row>
    <row r="86" spans="7:12" x14ac:dyDescent="0.5">
      <c r="G86" s="56" t="str">
        <f t="shared" si="3"/>
        <v>Effectuez l’étape 1</v>
      </c>
      <c r="H86" s="56" t="str">
        <f t="shared" si="4"/>
        <v>Effectuez l’étape 1</v>
      </c>
      <c r="I86" s="3">
        <f t="shared" si="5"/>
        <v>0</v>
      </c>
      <c r="K86" s="114" t="e">
        <f>IF(revenueReduction&gt;0.3,MAX(IF($B86="Non - avec lien de dépendance",MIN(2258,E86,$D86)*overallRate,MIN(2258,E86)*overallRate),ROUND(MAX(IF($B86="Non - avec lien de dépendance",0,MIN((0.75*E86),1694)),MIN(E86,(0.75*$D86),1694)),2)),IF($B86="Non - avec lien de dépendance",MIN(1129,E86,$D86)*overallRate,MIN(2258,E86)*overallRate))</f>
        <v>#VALUE!</v>
      </c>
      <c r="L86" s="114" t="e">
        <f>IF(revenueReduction&gt;0.3,MAX(IF($B86="Non - avec lien de dépendance",MIN(2258,F86,$D86)*overallRate,MIN(2258,F86)*overallRate),ROUND(MAX(IF($B86="Non - avec lien de dépendance",0,MIN((0.75*F86),1694)),MIN(F86,(0.75*$D86),1694)),2)),IF($B86="Non - avec lien de dépendance",MIN(1129,F86,$D86)*overallRate,MIN(2258,F86)*overallRate))</f>
        <v>#VALUE!</v>
      </c>
    </row>
    <row r="87" spans="7:12" x14ac:dyDescent="0.5">
      <c r="G87" s="56" t="str">
        <f t="shared" si="3"/>
        <v>Effectuez l’étape 1</v>
      </c>
      <c r="H87" s="56" t="str">
        <f t="shared" si="4"/>
        <v>Effectuez l’étape 1</v>
      </c>
      <c r="I87" s="3">
        <f t="shared" si="5"/>
        <v>0</v>
      </c>
      <c r="K87" s="114" t="e">
        <f>IF(revenueReduction&gt;0.3,MAX(IF($B87="Non - avec lien de dépendance",MIN(2258,E87,$D87)*overallRate,MIN(2258,E87)*overallRate),ROUND(MAX(IF($B87="Non - avec lien de dépendance",0,MIN((0.75*E87),1694)),MIN(E87,(0.75*$D87),1694)),2)),IF($B87="Non - avec lien de dépendance",MIN(1129,E87,$D87)*overallRate,MIN(2258,E87)*overallRate))</f>
        <v>#VALUE!</v>
      </c>
      <c r="L87" s="114" t="e">
        <f>IF(revenueReduction&gt;0.3,MAX(IF($B87="Non - avec lien de dépendance",MIN(2258,F87,$D87)*overallRate,MIN(2258,F87)*overallRate),ROUND(MAX(IF($B87="Non - avec lien de dépendance",0,MIN((0.75*F87),1694)),MIN(F87,(0.75*$D87),1694)),2)),IF($B87="Non - avec lien de dépendance",MIN(1129,F87,$D87)*overallRate,MIN(2258,F87)*overallRate))</f>
        <v>#VALUE!</v>
      </c>
    </row>
    <row r="88" spans="7:12" x14ac:dyDescent="0.5">
      <c r="G88" s="56" t="str">
        <f t="shared" si="3"/>
        <v>Effectuez l’étape 1</v>
      </c>
      <c r="H88" s="56" t="str">
        <f t="shared" si="4"/>
        <v>Effectuez l’étape 1</v>
      </c>
      <c r="I88" s="3">
        <f t="shared" si="5"/>
        <v>0</v>
      </c>
      <c r="K88" s="114" t="e">
        <f>IF(revenueReduction&gt;0.3,MAX(IF($B88="Non - avec lien de dépendance",MIN(2258,E88,$D88)*overallRate,MIN(2258,E88)*overallRate),ROUND(MAX(IF($B88="Non - avec lien de dépendance",0,MIN((0.75*E88),1694)),MIN(E88,(0.75*$D88),1694)),2)),IF($B88="Non - avec lien de dépendance",MIN(1129,E88,$D88)*overallRate,MIN(2258,E88)*overallRate))</f>
        <v>#VALUE!</v>
      </c>
      <c r="L88" s="114" t="e">
        <f>IF(revenueReduction&gt;0.3,MAX(IF($B88="Non - avec lien de dépendance",MIN(2258,F88,$D88)*overallRate,MIN(2258,F88)*overallRate),ROUND(MAX(IF($B88="Non - avec lien de dépendance",0,MIN((0.75*F88),1694)),MIN(F88,(0.75*$D88),1694)),2)),IF($B88="Non - avec lien de dépendance",MIN(1129,F88,$D88)*overallRate,MIN(2258,F88)*overallRate))</f>
        <v>#VALUE!</v>
      </c>
    </row>
    <row r="89" spans="7:12" x14ac:dyDescent="0.5">
      <c r="G89" s="56" t="str">
        <f t="shared" si="3"/>
        <v>Effectuez l’étape 1</v>
      </c>
      <c r="H89" s="56" t="str">
        <f t="shared" si="4"/>
        <v>Effectuez l’étape 1</v>
      </c>
      <c r="I89" s="3">
        <f t="shared" si="5"/>
        <v>0</v>
      </c>
      <c r="K89" s="114" t="e">
        <f>IF(revenueReduction&gt;0.3,MAX(IF($B89="Non - avec lien de dépendance",MIN(2258,E89,$D89)*overallRate,MIN(2258,E89)*overallRate),ROUND(MAX(IF($B89="Non - avec lien de dépendance",0,MIN((0.75*E89),1694)),MIN(E89,(0.75*$D89),1694)),2)),IF($B89="Non - avec lien de dépendance",MIN(1129,E89,$D89)*overallRate,MIN(2258,E89)*overallRate))</f>
        <v>#VALUE!</v>
      </c>
      <c r="L89" s="114" t="e">
        <f>IF(revenueReduction&gt;0.3,MAX(IF($B89="Non - avec lien de dépendance",MIN(2258,F89,$D89)*overallRate,MIN(2258,F89)*overallRate),ROUND(MAX(IF($B89="Non - avec lien de dépendance",0,MIN((0.75*F89),1694)),MIN(F89,(0.75*$D89),1694)),2)),IF($B89="Non - avec lien de dépendance",MIN(1129,F89,$D89)*overallRate,MIN(2258,F89)*overallRate))</f>
        <v>#VALUE!</v>
      </c>
    </row>
    <row r="90" spans="7:12" x14ac:dyDescent="0.5">
      <c r="G90" s="56" t="str">
        <f t="shared" si="3"/>
        <v>Effectuez l’étape 1</v>
      </c>
      <c r="H90" s="56" t="str">
        <f t="shared" si="4"/>
        <v>Effectuez l’étape 1</v>
      </c>
      <c r="I90" s="3">
        <f t="shared" si="5"/>
        <v>0</v>
      </c>
      <c r="K90" s="114" t="e">
        <f>IF(revenueReduction&gt;0.3,MAX(IF($B90="Non - avec lien de dépendance",MIN(2258,E90,$D90)*overallRate,MIN(2258,E90)*overallRate),ROUND(MAX(IF($B90="Non - avec lien de dépendance",0,MIN((0.75*E90),1694)),MIN(E90,(0.75*$D90),1694)),2)),IF($B90="Non - avec lien de dépendance",MIN(1129,E90,$D90)*overallRate,MIN(2258,E90)*overallRate))</f>
        <v>#VALUE!</v>
      </c>
      <c r="L90" s="114" t="e">
        <f>IF(revenueReduction&gt;0.3,MAX(IF($B90="Non - avec lien de dépendance",MIN(2258,F90,$D90)*overallRate,MIN(2258,F90)*overallRate),ROUND(MAX(IF($B90="Non - avec lien de dépendance",0,MIN((0.75*F90),1694)),MIN(F90,(0.75*$D90),1694)),2)),IF($B90="Non - avec lien de dépendance",MIN(1129,F90,$D90)*overallRate,MIN(2258,F90)*overallRate))</f>
        <v>#VALUE!</v>
      </c>
    </row>
    <row r="91" spans="7:12" x14ac:dyDescent="0.5">
      <c r="G91" s="56" t="str">
        <f t="shared" si="3"/>
        <v>Effectuez l’étape 1</v>
      </c>
      <c r="H91" s="56" t="str">
        <f t="shared" si="4"/>
        <v>Effectuez l’étape 1</v>
      </c>
      <c r="I91" s="3">
        <f t="shared" si="5"/>
        <v>0</v>
      </c>
      <c r="K91" s="114" t="e">
        <f>IF(revenueReduction&gt;0.3,MAX(IF($B91="Non - avec lien de dépendance",MIN(2258,E91,$D91)*overallRate,MIN(2258,E91)*overallRate),ROUND(MAX(IF($B91="Non - avec lien de dépendance",0,MIN((0.75*E91),1694)),MIN(E91,(0.75*$D91),1694)),2)),IF($B91="Non - avec lien de dépendance",MIN(1129,E91,$D91)*overallRate,MIN(2258,E91)*overallRate))</f>
        <v>#VALUE!</v>
      </c>
      <c r="L91" s="114" t="e">
        <f>IF(revenueReduction&gt;0.3,MAX(IF($B91="Non - avec lien de dépendance",MIN(2258,F91,$D91)*overallRate,MIN(2258,F91)*overallRate),ROUND(MAX(IF($B91="Non - avec lien de dépendance",0,MIN((0.75*F91),1694)),MIN(F91,(0.75*$D91),1694)),2)),IF($B91="Non - avec lien de dépendance",MIN(1129,F91,$D91)*overallRate,MIN(2258,F91)*overallRate))</f>
        <v>#VALUE!</v>
      </c>
    </row>
    <row r="92" spans="7:12" x14ac:dyDescent="0.5">
      <c r="G92" s="56" t="str">
        <f t="shared" si="3"/>
        <v>Effectuez l’étape 1</v>
      </c>
      <c r="H92" s="56" t="str">
        <f t="shared" si="4"/>
        <v>Effectuez l’étape 1</v>
      </c>
      <c r="I92" s="3">
        <f t="shared" si="5"/>
        <v>0</v>
      </c>
      <c r="K92" s="114" t="e">
        <f>IF(revenueReduction&gt;0.3,MAX(IF($B92="Non - avec lien de dépendance",MIN(2258,E92,$D92)*overallRate,MIN(2258,E92)*overallRate),ROUND(MAX(IF($B92="Non - avec lien de dépendance",0,MIN((0.75*E92),1694)),MIN(E92,(0.75*$D92),1694)),2)),IF($B92="Non - avec lien de dépendance",MIN(1129,E92,$D92)*overallRate,MIN(2258,E92)*overallRate))</f>
        <v>#VALUE!</v>
      </c>
      <c r="L92" s="114" t="e">
        <f>IF(revenueReduction&gt;0.3,MAX(IF($B92="Non - avec lien de dépendance",MIN(2258,F92,$D92)*overallRate,MIN(2258,F92)*overallRate),ROUND(MAX(IF($B92="Non - avec lien de dépendance",0,MIN((0.75*F92),1694)),MIN(F92,(0.75*$D92),1694)),2)),IF($B92="Non - avec lien de dépendance",MIN(1129,F92,$D92)*overallRate,MIN(2258,F92)*overallRate))</f>
        <v>#VALUE!</v>
      </c>
    </row>
    <row r="93" spans="7:12" x14ac:dyDescent="0.5">
      <c r="G93" s="56" t="str">
        <f t="shared" si="3"/>
        <v>Effectuez l’étape 1</v>
      </c>
      <c r="H93" s="56" t="str">
        <f t="shared" si="4"/>
        <v>Effectuez l’étape 1</v>
      </c>
      <c r="I93" s="3">
        <f t="shared" si="5"/>
        <v>0</v>
      </c>
      <c r="K93" s="114" t="e">
        <f>IF(revenueReduction&gt;0.3,MAX(IF($B93="Non - avec lien de dépendance",MIN(2258,E93,$D93)*overallRate,MIN(2258,E93)*overallRate),ROUND(MAX(IF($B93="Non - avec lien de dépendance",0,MIN((0.75*E93),1694)),MIN(E93,(0.75*$D93),1694)),2)),IF($B93="Non - avec lien de dépendance",MIN(1129,E93,$D93)*overallRate,MIN(2258,E93)*overallRate))</f>
        <v>#VALUE!</v>
      </c>
      <c r="L93" s="114" t="e">
        <f>IF(revenueReduction&gt;0.3,MAX(IF($B93="Non - avec lien de dépendance",MIN(2258,F93,$D93)*overallRate,MIN(2258,F93)*overallRate),ROUND(MAX(IF($B93="Non - avec lien de dépendance",0,MIN((0.75*F93),1694)),MIN(F93,(0.75*$D93),1694)),2)),IF($B93="Non - avec lien de dépendance",MIN(1129,F93,$D93)*overallRate,MIN(2258,F93)*overallRate))</f>
        <v>#VALUE!</v>
      </c>
    </row>
    <row r="94" spans="7:12" x14ac:dyDescent="0.5">
      <c r="G94" s="56" t="str">
        <f t="shared" si="3"/>
        <v>Effectuez l’étape 1</v>
      </c>
      <c r="H94" s="56" t="str">
        <f t="shared" si="4"/>
        <v>Effectuez l’étape 1</v>
      </c>
      <c r="I94" s="3">
        <f t="shared" si="5"/>
        <v>0</v>
      </c>
      <c r="K94" s="114" t="e">
        <f>IF(revenueReduction&gt;0.3,MAX(IF($B94="Non - avec lien de dépendance",MIN(2258,E94,$D94)*overallRate,MIN(2258,E94)*overallRate),ROUND(MAX(IF($B94="Non - avec lien de dépendance",0,MIN((0.75*E94),1694)),MIN(E94,(0.75*$D94),1694)),2)),IF($B94="Non - avec lien de dépendance",MIN(1129,E94,$D94)*overallRate,MIN(2258,E94)*overallRate))</f>
        <v>#VALUE!</v>
      </c>
      <c r="L94" s="114" t="e">
        <f>IF(revenueReduction&gt;0.3,MAX(IF($B94="Non - avec lien de dépendance",MIN(2258,F94,$D94)*overallRate,MIN(2258,F94)*overallRate),ROUND(MAX(IF($B94="Non - avec lien de dépendance",0,MIN((0.75*F94),1694)),MIN(F94,(0.75*$D94),1694)),2)),IF($B94="Non - avec lien de dépendance",MIN(1129,F94,$D94)*overallRate,MIN(2258,F94)*overallRate))</f>
        <v>#VALUE!</v>
      </c>
    </row>
    <row r="95" spans="7:12" x14ac:dyDescent="0.5">
      <c r="G95" s="56" t="str">
        <f t="shared" si="3"/>
        <v>Effectuez l’étape 1</v>
      </c>
      <c r="H95" s="56" t="str">
        <f t="shared" si="4"/>
        <v>Effectuez l’étape 1</v>
      </c>
      <c r="I95" s="3">
        <f t="shared" si="5"/>
        <v>0</v>
      </c>
      <c r="K95" s="114" t="e">
        <f>IF(revenueReduction&gt;0.3,MAX(IF($B95="Non - avec lien de dépendance",MIN(2258,E95,$D95)*overallRate,MIN(2258,E95)*overallRate),ROUND(MAX(IF($B95="Non - avec lien de dépendance",0,MIN((0.75*E95),1694)),MIN(E95,(0.75*$D95),1694)),2)),IF($B95="Non - avec lien de dépendance",MIN(1129,E95,$D95)*overallRate,MIN(2258,E95)*overallRate))</f>
        <v>#VALUE!</v>
      </c>
      <c r="L95" s="114" t="e">
        <f>IF(revenueReduction&gt;0.3,MAX(IF($B95="Non - avec lien de dépendance",MIN(2258,F95,$D95)*overallRate,MIN(2258,F95)*overallRate),ROUND(MAX(IF($B95="Non - avec lien de dépendance",0,MIN((0.75*F95),1694)),MIN(F95,(0.75*$D95),1694)),2)),IF($B95="Non - avec lien de dépendance",MIN(1129,F95,$D95)*overallRate,MIN(2258,F95)*overallRate))</f>
        <v>#VALUE!</v>
      </c>
    </row>
    <row r="96" spans="7:12" x14ac:dyDescent="0.5">
      <c r="G96" s="56" t="str">
        <f t="shared" si="3"/>
        <v>Effectuez l’étape 1</v>
      </c>
      <c r="H96" s="56" t="str">
        <f t="shared" si="4"/>
        <v>Effectuez l’étape 1</v>
      </c>
      <c r="I96" s="3">
        <f t="shared" si="5"/>
        <v>0</v>
      </c>
      <c r="K96" s="114" t="e">
        <f>IF(revenueReduction&gt;0.3,MAX(IF($B96="Non - avec lien de dépendance",MIN(2258,E96,$D96)*overallRate,MIN(2258,E96)*overallRate),ROUND(MAX(IF($B96="Non - avec lien de dépendance",0,MIN((0.75*E96),1694)),MIN(E96,(0.75*$D96),1694)),2)),IF($B96="Non - avec lien de dépendance",MIN(1129,E96,$D96)*overallRate,MIN(2258,E96)*overallRate))</f>
        <v>#VALUE!</v>
      </c>
      <c r="L96" s="114" t="e">
        <f>IF(revenueReduction&gt;0.3,MAX(IF($B96="Non - avec lien de dépendance",MIN(2258,F96,$D96)*overallRate,MIN(2258,F96)*overallRate),ROUND(MAX(IF($B96="Non - avec lien de dépendance",0,MIN((0.75*F96),1694)),MIN(F96,(0.75*$D96),1694)),2)),IF($B96="Non - avec lien de dépendance",MIN(1129,F96,$D96)*overallRate,MIN(2258,F96)*overallRate))</f>
        <v>#VALUE!</v>
      </c>
    </row>
    <row r="97" spans="7:12" x14ac:dyDescent="0.5">
      <c r="G97" s="56" t="str">
        <f t="shared" si="3"/>
        <v>Effectuez l’étape 1</v>
      </c>
      <c r="H97" s="56" t="str">
        <f t="shared" si="4"/>
        <v>Effectuez l’étape 1</v>
      </c>
      <c r="I97" s="3">
        <f t="shared" si="5"/>
        <v>0</v>
      </c>
      <c r="K97" s="114" t="e">
        <f>IF(revenueReduction&gt;0.3,MAX(IF($B97="Non - avec lien de dépendance",MIN(2258,E97,$D97)*overallRate,MIN(2258,E97)*overallRate),ROUND(MAX(IF($B97="Non - avec lien de dépendance",0,MIN((0.75*E97),1694)),MIN(E97,(0.75*$D97),1694)),2)),IF($B97="Non - avec lien de dépendance",MIN(1129,E97,$D97)*overallRate,MIN(2258,E97)*overallRate))</f>
        <v>#VALUE!</v>
      </c>
      <c r="L97" s="114" t="e">
        <f>IF(revenueReduction&gt;0.3,MAX(IF($B97="Non - avec lien de dépendance",MIN(2258,F97,$D97)*overallRate,MIN(2258,F97)*overallRate),ROUND(MAX(IF($B97="Non - avec lien de dépendance",0,MIN((0.75*F97),1694)),MIN(F97,(0.75*$D97),1694)),2)),IF($B97="Non - avec lien de dépendance",MIN(1129,F97,$D97)*overallRate,MIN(2258,F97)*overallRate))</f>
        <v>#VALUE!</v>
      </c>
    </row>
    <row r="98" spans="7:12" x14ac:dyDescent="0.5">
      <c r="G98" s="56" t="str">
        <f t="shared" si="3"/>
        <v>Effectuez l’étape 1</v>
      </c>
      <c r="H98" s="56" t="str">
        <f t="shared" si="4"/>
        <v>Effectuez l’étape 1</v>
      </c>
      <c r="I98" s="3">
        <f t="shared" si="5"/>
        <v>0</v>
      </c>
      <c r="K98" s="114" t="e">
        <f>IF(revenueReduction&gt;0.3,MAX(IF($B98="Non - avec lien de dépendance",MIN(2258,E98,$D98)*overallRate,MIN(2258,E98)*overallRate),ROUND(MAX(IF($B98="Non - avec lien de dépendance",0,MIN((0.75*E98),1694)),MIN(E98,(0.75*$D98),1694)),2)),IF($B98="Non - avec lien de dépendance",MIN(1129,E98,$D98)*overallRate,MIN(2258,E98)*overallRate))</f>
        <v>#VALUE!</v>
      </c>
      <c r="L98" s="114" t="e">
        <f>IF(revenueReduction&gt;0.3,MAX(IF($B98="Non - avec lien de dépendance",MIN(2258,F98,$D98)*overallRate,MIN(2258,F98)*overallRate),ROUND(MAX(IF($B98="Non - avec lien de dépendance",0,MIN((0.75*F98),1694)),MIN(F98,(0.75*$D98),1694)),2)),IF($B98="Non - avec lien de dépendance",MIN(1129,F98,$D98)*overallRate,MIN(2258,F98)*overallRate))</f>
        <v>#VALUE!</v>
      </c>
    </row>
    <row r="99" spans="7:12" x14ac:dyDescent="0.5">
      <c r="G99" s="56" t="str">
        <f t="shared" si="3"/>
        <v>Effectuez l’étape 1</v>
      </c>
      <c r="H99" s="56" t="str">
        <f t="shared" si="4"/>
        <v>Effectuez l’étape 1</v>
      </c>
      <c r="I99" s="3">
        <f t="shared" si="5"/>
        <v>0</v>
      </c>
      <c r="K99" s="114" t="e">
        <f>IF(revenueReduction&gt;0.3,MAX(IF($B99="Non - avec lien de dépendance",MIN(2258,E99,$D99)*overallRate,MIN(2258,E99)*overallRate),ROUND(MAX(IF($B99="Non - avec lien de dépendance",0,MIN((0.75*E99),1694)),MIN(E99,(0.75*$D99),1694)),2)),IF($B99="Non - avec lien de dépendance",MIN(1129,E99,$D99)*overallRate,MIN(2258,E99)*overallRate))</f>
        <v>#VALUE!</v>
      </c>
      <c r="L99" s="114" t="e">
        <f>IF(revenueReduction&gt;0.3,MAX(IF($B99="Non - avec lien de dépendance",MIN(2258,F99,$D99)*overallRate,MIN(2258,F99)*overallRate),ROUND(MAX(IF($B99="Non - avec lien de dépendance",0,MIN((0.75*F99),1694)),MIN(F99,(0.75*$D99),1694)),2)),IF($B99="Non - avec lien de dépendance",MIN(1129,F99,$D99)*overallRate,MIN(2258,F99)*overallRate))</f>
        <v>#VALUE!</v>
      </c>
    </row>
    <row r="100" spans="7:12" x14ac:dyDescent="0.5">
      <c r="G100" s="56" t="str">
        <f t="shared" si="3"/>
        <v>Effectuez l’étape 1</v>
      </c>
      <c r="H100" s="56" t="str">
        <f t="shared" si="4"/>
        <v>Effectuez l’étape 1</v>
      </c>
      <c r="I100" s="3">
        <f t="shared" si="5"/>
        <v>0</v>
      </c>
      <c r="K100" s="114" t="e">
        <f>IF(revenueReduction&gt;0.3,MAX(IF($B100="Non - avec lien de dépendance",MIN(2258,E100,$D100)*overallRate,MIN(2258,E100)*overallRate),ROUND(MAX(IF($B100="Non - avec lien de dépendance",0,MIN((0.75*E100),1694)),MIN(E100,(0.75*$D100),1694)),2)),IF($B100="Non - avec lien de dépendance",MIN(1129,E100,$D100)*overallRate,MIN(2258,E100)*overallRate))</f>
        <v>#VALUE!</v>
      </c>
      <c r="L100" s="114" t="e">
        <f>IF(revenueReduction&gt;0.3,MAX(IF($B100="Non - avec lien de dépendance",MIN(2258,F100,$D100)*overallRate,MIN(2258,F100)*overallRate),ROUND(MAX(IF($B100="Non - avec lien de dépendance",0,MIN((0.75*F100),1694)),MIN(F100,(0.75*$D100),1694)),2)),IF($B100="Non - avec lien de dépendance",MIN(1129,F100,$D100)*overallRate,MIN(2258,F100)*overallRate))</f>
        <v>#VALUE!</v>
      </c>
    </row>
    <row r="101" spans="7:12" x14ac:dyDescent="0.5">
      <c r="G101" s="56" t="str">
        <f t="shared" si="3"/>
        <v>Effectuez l’étape 1</v>
      </c>
      <c r="H101" s="56" t="str">
        <f t="shared" si="4"/>
        <v>Effectuez l’étape 1</v>
      </c>
      <c r="I101" s="3">
        <f t="shared" si="5"/>
        <v>0</v>
      </c>
      <c r="K101" s="114" t="e">
        <f>IF(revenueReduction&gt;0.3,MAX(IF($B101="Non - avec lien de dépendance",MIN(2258,E101,$D101)*overallRate,MIN(2258,E101)*overallRate),ROUND(MAX(IF($B101="Non - avec lien de dépendance",0,MIN((0.75*E101),1694)),MIN(E101,(0.75*$D101),1694)),2)),IF($B101="Non - avec lien de dépendance",MIN(1129,E101,$D101)*overallRate,MIN(2258,E101)*overallRate))</f>
        <v>#VALUE!</v>
      </c>
      <c r="L101" s="114" t="e">
        <f>IF(revenueReduction&gt;0.3,MAX(IF($B101="Non - avec lien de dépendance",MIN(2258,F101,$D101)*overallRate,MIN(2258,F101)*overallRate),ROUND(MAX(IF($B101="Non - avec lien de dépendance",0,MIN((0.75*F101),1694)),MIN(F101,(0.75*$D101),1694)),2)),IF($B101="Non - avec lien de dépendance",MIN(1129,F101,$D101)*overallRate,MIN(2258,F101)*overallRate))</f>
        <v>#VALUE!</v>
      </c>
    </row>
    <row r="102" spans="7:12" x14ac:dyDescent="0.5">
      <c r="G102" s="56" t="str">
        <f t="shared" si="3"/>
        <v>Effectuez l’étape 1</v>
      </c>
      <c r="H102" s="56" t="str">
        <f t="shared" si="4"/>
        <v>Effectuez l’étape 1</v>
      </c>
      <c r="I102" s="3">
        <f t="shared" si="5"/>
        <v>0</v>
      </c>
      <c r="K102" s="114" t="e">
        <f>IF(revenueReduction&gt;0.3,MAX(IF($B102="Non - avec lien de dépendance",MIN(2258,E102,$D102)*overallRate,MIN(2258,E102)*overallRate),ROUND(MAX(IF($B102="Non - avec lien de dépendance",0,MIN((0.75*E102),1694)),MIN(E102,(0.75*$D102),1694)),2)),IF($B102="Non - avec lien de dépendance",MIN(1129,E102,$D102)*overallRate,MIN(2258,E102)*overallRate))</f>
        <v>#VALUE!</v>
      </c>
      <c r="L102" s="114" t="e">
        <f>IF(revenueReduction&gt;0.3,MAX(IF($B102="Non - avec lien de dépendance",MIN(2258,F102,$D102)*overallRate,MIN(2258,F102)*overallRate),ROUND(MAX(IF($B102="Non - avec lien de dépendance",0,MIN((0.75*F102),1694)),MIN(F102,(0.75*$D102),1694)),2)),IF($B102="Non - avec lien de dépendance",MIN(1129,F102,$D102)*overallRate,MIN(2258,F102)*overallRate))</f>
        <v>#VALUE!</v>
      </c>
    </row>
    <row r="103" spans="7:12" x14ac:dyDescent="0.5">
      <c r="G103" s="56" t="str">
        <f t="shared" si="3"/>
        <v>Effectuez l’étape 1</v>
      </c>
      <c r="H103" s="56" t="str">
        <f t="shared" si="4"/>
        <v>Effectuez l’étape 1</v>
      </c>
      <c r="I103" s="3">
        <f t="shared" si="5"/>
        <v>0</v>
      </c>
      <c r="K103" s="114" t="e">
        <f>IF(revenueReduction&gt;0.3,MAX(IF($B103="Non - avec lien de dépendance",MIN(2258,E103,$D103)*overallRate,MIN(2258,E103)*overallRate),ROUND(MAX(IF($B103="Non - avec lien de dépendance",0,MIN((0.75*E103),1694)),MIN(E103,(0.75*$D103),1694)),2)),IF($B103="Non - avec lien de dépendance",MIN(1129,E103,$D103)*overallRate,MIN(2258,E103)*overallRate))</f>
        <v>#VALUE!</v>
      </c>
      <c r="L103" s="114" t="e">
        <f>IF(revenueReduction&gt;0.3,MAX(IF($B103="Non - avec lien de dépendance",MIN(2258,F103,$D103)*overallRate,MIN(2258,F103)*overallRate),ROUND(MAX(IF($B103="Non - avec lien de dépendance",0,MIN((0.75*F103),1694)),MIN(F103,(0.75*$D103),1694)),2)),IF($B103="Non - avec lien de dépendance",MIN(1129,F103,$D103)*overallRate,MIN(2258,F103)*overallRate))</f>
        <v>#VALUE!</v>
      </c>
    </row>
    <row r="104" spans="7:12" x14ac:dyDescent="0.5">
      <c r="G104" s="56" t="str">
        <f t="shared" si="3"/>
        <v>Effectuez l’étape 1</v>
      </c>
      <c r="H104" s="56" t="str">
        <f t="shared" si="4"/>
        <v>Effectuez l’étape 1</v>
      </c>
      <c r="I104" s="3">
        <f t="shared" si="5"/>
        <v>0</v>
      </c>
      <c r="K104" s="114" t="e">
        <f>IF(revenueReduction&gt;0.3,MAX(IF($B104="Non - avec lien de dépendance",MIN(2258,E104,$D104)*overallRate,MIN(2258,E104)*overallRate),ROUND(MAX(IF($B104="Non - avec lien de dépendance",0,MIN((0.75*E104),1694)),MIN(E104,(0.75*$D104),1694)),2)),IF($B104="Non - avec lien de dépendance",MIN(1129,E104,$D104)*overallRate,MIN(2258,E104)*overallRate))</f>
        <v>#VALUE!</v>
      </c>
      <c r="L104" s="114" t="e">
        <f>IF(revenueReduction&gt;0.3,MAX(IF($B104="Non - avec lien de dépendance",MIN(2258,F104,$D104)*overallRate,MIN(2258,F104)*overallRate),ROUND(MAX(IF($B104="Non - avec lien de dépendance",0,MIN((0.75*F104),1694)),MIN(F104,(0.75*$D104),1694)),2)),IF($B104="Non - avec lien de dépendance",MIN(1129,F104,$D104)*overallRate,MIN(2258,F104)*overallRate))</f>
        <v>#VALUE!</v>
      </c>
    </row>
    <row r="105" spans="7:12" x14ac:dyDescent="0.5">
      <c r="G105" s="56" t="str">
        <f t="shared" si="3"/>
        <v>Effectuez l’étape 1</v>
      </c>
      <c r="H105" s="56" t="str">
        <f t="shared" si="4"/>
        <v>Effectuez l’étape 1</v>
      </c>
      <c r="I105" s="3">
        <f t="shared" si="5"/>
        <v>0</v>
      </c>
      <c r="K105" s="114" t="e">
        <f>IF(revenueReduction&gt;0.3,MAX(IF($B105="Non - avec lien de dépendance",MIN(2258,E105,$D105)*overallRate,MIN(2258,E105)*overallRate),ROUND(MAX(IF($B105="Non - avec lien de dépendance",0,MIN((0.75*E105),1694)),MIN(E105,(0.75*$D105),1694)),2)),IF($B105="Non - avec lien de dépendance",MIN(1129,E105,$D105)*overallRate,MIN(2258,E105)*overallRate))</f>
        <v>#VALUE!</v>
      </c>
      <c r="L105" s="114" t="e">
        <f>IF(revenueReduction&gt;0.3,MAX(IF($B105="Non - avec lien de dépendance",MIN(2258,F105,$D105)*overallRate,MIN(2258,F105)*overallRate),ROUND(MAX(IF($B105="Non - avec lien de dépendance",0,MIN((0.75*F105),1694)),MIN(F105,(0.75*$D105),1694)),2)),IF($B105="Non - avec lien de dépendance",MIN(1129,F105,$D105)*overallRate,MIN(2258,F105)*overallRate))</f>
        <v>#VALUE!</v>
      </c>
    </row>
    <row r="106" spans="7:12" x14ac:dyDescent="0.5">
      <c r="G106" s="56" t="str">
        <f t="shared" si="3"/>
        <v>Effectuez l’étape 1</v>
      </c>
      <c r="H106" s="56" t="str">
        <f t="shared" si="4"/>
        <v>Effectuez l’étape 1</v>
      </c>
      <c r="I106" s="3">
        <f t="shared" si="5"/>
        <v>0</v>
      </c>
      <c r="K106" s="114" t="e">
        <f>IF(revenueReduction&gt;0.3,MAX(IF($B106="Non - avec lien de dépendance",MIN(2258,E106,$D106)*overallRate,MIN(2258,E106)*overallRate),ROUND(MAX(IF($B106="Non - avec lien de dépendance",0,MIN((0.75*E106),1694)),MIN(E106,(0.75*$D106),1694)),2)),IF($B106="Non - avec lien de dépendance",MIN(1129,E106,$D106)*overallRate,MIN(2258,E106)*overallRate))</f>
        <v>#VALUE!</v>
      </c>
      <c r="L106" s="114" t="e">
        <f>IF(revenueReduction&gt;0.3,MAX(IF($B106="Non - avec lien de dépendance",MIN(2258,F106,$D106)*overallRate,MIN(2258,F106)*overallRate),ROUND(MAX(IF($B106="Non - avec lien de dépendance",0,MIN((0.75*F106),1694)),MIN(F106,(0.75*$D106),1694)),2)),IF($B106="Non - avec lien de dépendance",MIN(1129,F106,$D106)*overallRate,MIN(2258,F106)*overallRate))</f>
        <v>#VALUE!</v>
      </c>
    </row>
    <row r="107" spans="7:12" x14ac:dyDescent="0.5">
      <c r="G107" s="56" t="str">
        <f t="shared" si="3"/>
        <v>Effectuez l’étape 1</v>
      </c>
      <c r="H107" s="56" t="str">
        <f t="shared" si="4"/>
        <v>Effectuez l’étape 1</v>
      </c>
      <c r="I107" s="3">
        <f t="shared" si="5"/>
        <v>0</v>
      </c>
      <c r="K107" s="114" t="e">
        <f>IF(revenueReduction&gt;0.3,MAX(IF($B107="Non - avec lien de dépendance",MIN(2258,E107,$D107)*overallRate,MIN(2258,E107)*overallRate),ROUND(MAX(IF($B107="Non - avec lien de dépendance",0,MIN((0.75*E107),1694)),MIN(E107,(0.75*$D107),1694)),2)),IF($B107="Non - avec lien de dépendance",MIN(1129,E107,$D107)*overallRate,MIN(2258,E107)*overallRate))</f>
        <v>#VALUE!</v>
      </c>
      <c r="L107" s="114" t="e">
        <f>IF(revenueReduction&gt;0.3,MAX(IF($B107="Non - avec lien de dépendance",MIN(2258,F107,$D107)*overallRate,MIN(2258,F107)*overallRate),ROUND(MAX(IF($B107="Non - avec lien de dépendance",0,MIN((0.75*F107),1694)),MIN(F107,(0.75*$D107),1694)),2)),IF($B107="Non - avec lien de dépendance",MIN(1129,F107,$D107)*overallRate,MIN(2258,F107)*overallRate))</f>
        <v>#VALUE!</v>
      </c>
    </row>
    <row r="108" spans="7:12" x14ac:dyDescent="0.5">
      <c r="G108" s="56" t="str">
        <f t="shared" si="3"/>
        <v>Effectuez l’étape 1</v>
      </c>
      <c r="H108" s="56" t="str">
        <f t="shared" si="4"/>
        <v>Effectuez l’étape 1</v>
      </c>
      <c r="I108" s="3">
        <f t="shared" si="5"/>
        <v>0</v>
      </c>
      <c r="K108" s="114" t="e">
        <f>IF(revenueReduction&gt;0.3,MAX(IF($B108="Non - avec lien de dépendance",MIN(2258,E108,$D108)*overallRate,MIN(2258,E108)*overallRate),ROUND(MAX(IF($B108="Non - avec lien de dépendance",0,MIN((0.75*E108),1694)),MIN(E108,(0.75*$D108),1694)),2)),IF($B108="Non - avec lien de dépendance",MIN(1129,E108,$D108)*overallRate,MIN(2258,E108)*overallRate))</f>
        <v>#VALUE!</v>
      </c>
      <c r="L108" s="114" t="e">
        <f>IF(revenueReduction&gt;0.3,MAX(IF($B108="Non - avec lien de dépendance",MIN(2258,F108,$D108)*overallRate,MIN(2258,F108)*overallRate),ROUND(MAX(IF($B108="Non - avec lien de dépendance",0,MIN((0.75*F108),1694)),MIN(F108,(0.75*$D108),1694)),2)),IF($B108="Non - avec lien de dépendance",MIN(1129,F108,$D108)*overallRate,MIN(2258,F108)*overallRate))</f>
        <v>#VALUE!</v>
      </c>
    </row>
    <row r="109" spans="7:12" x14ac:dyDescent="0.5">
      <c r="G109" s="56" t="str">
        <f t="shared" si="3"/>
        <v>Effectuez l’étape 1</v>
      </c>
      <c r="H109" s="56" t="str">
        <f t="shared" si="4"/>
        <v>Effectuez l’étape 1</v>
      </c>
      <c r="I109" s="3">
        <f t="shared" si="5"/>
        <v>0</v>
      </c>
      <c r="K109" s="114" t="e">
        <f>IF(revenueReduction&gt;0.3,MAX(IF($B109="Non - avec lien de dépendance",MIN(2258,E109,$D109)*overallRate,MIN(2258,E109)*overallRate),ROUND(MAX(IF($B109="Non - avec lien de dépendance",0,MIN((0.75*E109),1694)),MIN(E109,(0.75*$D109),1694)),2)),IF($B109="Non - avec lien de dépendance",MIN(1129,E109,$D109)*overallRate,MIN(2258,E109)*overallRate))</f>
        <v>#VALUE!</v>
      </c>
      <c r="L109" s="114" t="e">
        <f>IF(revenueReduction&gt;0.3,MAX(IF($B109="Non - avec lien de dépendance",MIN(2258,F109,$D109)*overallRate,MIN(2258,F109)*overallRate),ROUND(MAX(IF($B109="Non - avec lien de dépendance",0,MIN((0.75*F109),1694)),MIN(F109,(0.75*$D109),1694)),2)),IF($B109="Non - avec lien de dépendance",MIN(1129,F109,$D109)*overallRate,MIN(2258,F109)*overallRate))</f>
        <v>#VALUE!</v>
      </c>
    </row>
    <row r="110" spans="7:12" x14ac:dyDescent="0.5">
      <c r="G110" s="56" t="str">
        <f t="shared" si="3"/>
        <v>Effectuez l’étape 1</v>
      </c>
      <c r="H110" s="56" t="str">
        <f t="shared" si="4"/>
        <v>Effectuez l’étape 1</v>
      </c>
      <c r="I110" s="3">
        <f t="shared" si="5"/>
        <v>0</v>
      </c>
      <c r="K110" s="114" t="e">
        <f>IF(revenueReduction&gt;0.3,MAX(IF($B110="Non - avec lien de dépendance",MIN(2258,E110,$D110)*overallRate,MIN(2258,E110)*overallRate),ROUND(MAX(IF($B110="Non - avec lien de dépendance",0,MIN((0.75*E110),1694)),MIN(E110,(0.75*$D110),1694)),2)),IF($B110="Non - avec lien de dépendance",MIN(1129,E110,$D110)*overallRate,MIN(2258,E110)*overallRate))</f>
        <v>#VALUE!</v>
      </c>
      <c r="L110" s="114" t="e">
        <f>IF(revenueReduction&gt;0.3,MAX(IF($B110="Non - avec lien de dépendance",MIN(2258,F110,$D110)*overallRate,MIN(2258,F110)*overallRate),ROUND(MAX(IF($B110="Non - avec lien de dépendance",0,MIN((0.75*F110),1694)),MIN(F110,(0.75*$D110),1694)),2)),IF($B110="Non - avec lien de dépendance",MIN(1129,F110,$D110)*overallRate,MIN(2258,F110)*overallRate))</f>
        <v>#VALUE!</v>
      </c>
    </row>
    <row r="111" spans="7:12" x14ac:dyDescent="0.5">
      <c r="G111" s="56" t="str">
        <f t="shared" si="3"/>
        <v>Effectuez l’étape 1</v>
      </c>
      <c r="H111" s="56" t="str">
        <f t="shared" si="4"/>
        <v>Effectuez l’étape 1</v>
      </c>
      <c r="I111" s="3">
        <f t="shared" si="5"/>
        <v>0</v>
      </c>
      <c r="K111" s="114" t="e">
        <f>IF(revenueReduction&gt;0.3,MAX(IF($B111="Non - avec lien de dépendance",MIN(2258,E111,$D111)*overallRate,MIN(2258,E111)*overallRate),ROUND(MAX(IF($B111="Non - avec lien de dépendance",0,MIN((0.75*E111),1694)),MIN(E111,(0.75*$D111),1694)),2)),IF($B111="Non - avec lien de dépendance",MIN(1129,E111,$D111)*overallRate,MIN(2258,E111)*overallRate))</f>
        <v>#VALUE!</v>
      </c>
      <c r="L111" s="114" t="e">
        <f>IF(revenueReduction&gt;0.3,MAX(IF($B111="Non - avec lien de dépendance",MIN(2258,F111,$D111)*overallRate,MIN(2258,F111)*overallRate),ROUND(MAX(IF($B111="Non - avec lien de dépendance",0,MIN((0.75*F111),1694)),MIN(F111,(0.75*$D111),1694)),2)),IF($B111="Non - avec lien de dépendance",MIN(1129,F111,$D111)*overallRate,MIN(2258,F111)*overallRate))</f>
        <v>#VALUE!</v>
      </c>
    </row>
    <row r="112" spans="7:12" x14ac:dyDescent="0.5">
      <c r="G112" s="56" t="str">
        <f t="shared" si="3"/>
        <v>Effectuez l’étape 1</v>
      </c>
      <c r="H112" s="56" t="str">
        <f t="shared" si="4"/>
        <v>Effectuez l’étape 1</v>
      </c>
      <c r="I112" s="3">
        <f t="shared" si="5"/>
        <v>0</v>
      </c>
      <c r="K112" s="114" t="e">
        <f>IF(revenueReduction&gt;0.3,MAX(IF($B112="Non - avec lien de dépendance",MIN(2258,E112,$D112)*overallRate,MIN(2258,E112)*overallRate),ROUND(MAX(IF($B112="Non - avec lien de dépendance",0,MIN((0.75*E112),1694)),MIN(E112,(0.75*$D112),1694)),2)),IF($B112="Non - avec lien de dépendance",MIN(1129,E112,$D112)*overallRate,MIN(2258,E112)*overallRate))</f>
        <v>#VALUE!</v>
      </c>
      <c r="L112" s="114" t="e">
        <f>IF(revenueReduction&gt;0.3,MAX(IF($B112="Non - avec lien de dépendance",MIN(2258,F112,$D112)*overallRate,MIN(2258,F112)*overallRate),ROUND(MAX(IF($B112="Non - avec lien de dépendance",0,MIN((0.75*F112),1694)),MIN(F112,(0.75*$D112),1694)),2)),IF($B112="Non - avec lien de dépendance",MIN(1129,F112,$D112)*overallRate,MIN(2258,F112)*overallRate))</f>
        <v>#VALUE!</v>
      </c>
    </row>
    <row r="113" spans="7:12" x14ac:dyDescent="0.5">
      <c r="G113" s="56" t="str">
        <f t="shared" si="3"/>
        <v>Effectuez l’étape 1</v>
      </c>
      <c r="H113" s="56" t="str">
        <f t="shared" si="4"/>
        <v>Effectuez l’étape 1</v>
      </c>
      <c r="I113" s="3">
        <f t="shared" si="5"/>
        <v>0</v>
      </c>
      <c r="K113" s="114" t="e">
        <f>IF(revenueReduction&gt;0.3,MAX(IF($B113="Non - avec lien de dépendance",MIN(2258,E113,$D113)*overallRate,MIN(2258,E113)*overallRate),ROUND(MAX(IF($B113="Non - avec lien de dépendance",0,MIN((0.75*E113),1694)),MIN(E113,(0.75*$D113),1694)),2)),IF($B113="Non - avec lien de dépendance",MIN(1129,E113,$D113)*overallRate,MIN(2258,E113)*overallRate))</f>
        <v>#VALUE!</v>
      </c>
      <c r="L113" s="114" t="e">
        <f>IF(revenueReduction&gt;0.3,MAX(IF($B113="Non - avec lien de dépendance",MIN(2258,F113,$D113)*overallRate,MIN(2258,F113)*overallRate),ROUND(MAX(IF($B113="Non - avec lien de dépendance",0,MIN((0.75*F113),1694)),MIN(F113,(0.75*$D113),1694)),2)),IF($B113="Non - avec lien de dépendance",MIN(1129,F113,$D113)*overallRate,MIN(2258,F113)*overallRate))</f>
        <v>#VALUE!</v>
      </c>
    </row>
    <row r="114" spans="7:12" x14ac:dyDescent="0.5">
      <c r="G114" s="56" t="str">
        <f t="shared" si="3"/>
        <v>Effectuez l’étape 1</v>
      </c>
      <c r="H114" s="56" t="str">
        <f t="shared" si="4"/>
        <v>Effectuez l’étape 1</v>
      </c>
      <c r="I114" s="3">
        <f t="shared" si="5"/>
        <v>0</v>
      </c>
      <c r="K114" s="114" t="e">
        <f>IF(revenueReduction&gt;0.3,MAX(IF($B114="Non - avec lien de dépendance",MIN(2258,E114,$D114)*overallRate,MIN(2258,E114)*overallRate),ROUND(MAX(IF($B114="Non - avec lien de dépendance",0,MIN((0.75*E114),1694)),MIN(E114,(0.75*$D114),1694)),2)),IF($B114="Non - avec lien de dépendance",MIN(1129,E114,$D114)*overallRate,MIN(2258,E114)*overallRate))</f>
        <v>#VALUE!</v>
      </c>
      <c r="L114" s="114" t="e">
        <f>IF(revenueReduction&gt;0.3,MAX(IF($B114="Non - avec lien de dépendance",MIN(2258,F114,$D114)*overallRate,MIN(2258,F114)*overallRate),ROUND(MAX(IF($B114="Non - avec lien de dépendance",0,MIN((0.75*F114),1694)),MIN(F114,(0.75*$D114),1694)),2)),IF($B114="Non - avec lien de dépendance",MIN(1129,F114,$D114)*overallRate,MIN(2258,F114)*overallRate))</f>
        <v>#VALUE!</v>
      </c>
    </row>
    <row r="115" spans="7:12" x14ac:dyDescent="0.5">
      <c r="G115" s="56" t="str">
        <f t="shared" si="3"/>
        <v>Effectuez l’étape 1</v>
      </c>
      <c r="H115" s="56" t="str">
        <f t="shared" si="4"/>
        <v>Effectuez l’étape 1</v>
      </c>
      <c r="I115" s="3">
        <f t="shared" si="5"/>
        <v>0</v>
      </c>
      <c r="K115" s="114" t="e">
        <f>IF(revenueReduction&gt;0.3,MAX(IF($B115="Non - avec lien de dépendance",MIN(2258,E115,$D115)*overallRate,MIN(2258,E115)*overallRate),ROUND(MAX(IF($B115="Non - avec lien de dépendance",0,MIN((0.75*E115),1694)),MIN(E115,(0.75*$D115),1694)),2)),IF($B115="Non - avec lien de dépendance",MIN(1129,E115,$D115)*overallRate,MIN(2258,E115)*overallRate))</f>
        <v>#VALUE!</v>
      </c>
      <c r="L115" s="114" t="e">
        <f>IF(revenueReduction&gt;0.3,MAX(IF($B115="Non - avec lien de dépendance",MIN(2258,F115,$D115)*overallRate,MIN(2258,F115)*overallRate),ROUND(MAX(IF($B115="Non - avec lien de dépendance",0,MIN((0.75*F115),1694)),MIN(F115,(0.75*$D115),1694)),2)),IF($B115="Non - avec lien de dépendance",MIN(1129,F115,$D115)*overallRate,MIN(2258,F115)*overallRate))</f>
        <v>#VALUE!</v>
      </c>
    </row>
    <row r="116" spans="7:12" x14ac:dyDescent="0.5">
      <c r="G116" s="56" t="str">
        <f t="shared" si="3"/>
        <v>Effectuez l’étape 1</v>
      </c>
      <c r="H116" s="56" t="str">
        <f t="shared" si="4"/>
        <v>Effectuez l’étape 1</v>
      </c>
      <c r="I116" s="3">
        <f t="shared" si="5"/>
        <v>0</v>
      </c>
      <c r="K116" s="114" t="e">
        <f>IF(revenueReduction&gt;0.3,MAX(IF($B116="Non - avec lien de dépendance",MIN(2258,E116,$D116)*overallRate,MIN(2258,E116)*overallRate),ROUND(MAX(IF($B116="Non - avec lien de dépendance",0,MIN((0.75*E116),1694)),MIN(E116,(0.75*$D116),1694)),2)),IF($B116="Non - avec lien de dépendance",MIN(1129,E116,$D116)*overallRate,MIN(2258,E116)*overallRate))</f>
        <v>#VALUE!</v>
      </c>
      <c r="L116" s="114" t="e">
        <f>IF(revenueReduction&gt;0.3,MAX(IF($B116="Non - avec lien de dépendance",MIN(2258,F116,$D116)*overallRate,MIN(2258,F116)*overallRate),ROUND(MAX(IF($B116="Non - avec lien de dépendance",0,MIN((0.75*F116),1694)),MIN(F116,(0.75*$D116),1694)),2)),IF($B116="Non - avec lien de dépendance",MIN(1129,F116,$D116)*overallRate,MIN(2258,F116)*overallRate))</f>
        <v>#VALUE!</v>
      </c>
    </row>
    <row r="117" spans="7:12" x14ac:dyDescent="0.5">
      <c r="G117" s="56" t="str">
        <f t="shared" si="3"/>
        <v>Effectuez l’étape 1</v>
      </c>
      <c r="H117" s="56" t="str">
        <f t="shared" si="4"/>
        <v>Effectuez l’étape 1</v>
      </c>
      <c r="I117" s="3">
        <f t="shared" si="5"/>
        <v>0</v>
      </c>
      <c r="K117" s="114" t="e">
        <f>IF(revenueReduction&gt;0.3,MAX(IF($B117="Non - avec lien de dépendance",MIN(2258,E117,$D117)*overallRate,MIN(2258,E117)*overallRate),ROUND(MAX(IF($B117="Non - avec lien de dépendance",0,MIN((0.75*E117),1694)),MIN(E117,(0.75*$D117),1694)),2)),IF($B117="Non - avec lien de dépendance",MIN(1129,E117,$D117)*overallRate,MIN(2258,E117)*overallRate))</f>
        <v>#VALUE!</v>
      </c>
      <c r="L117" s="114" t="e">
        <f>IF(revenueReduction&gt;0.3,MAX(IF($B117="Non - avec lien de dépendance",MIN(2258,F117,$D117)*overallRate,MIN(2258,F117)*overallRate),ROUND(MAX(IF($B117="Non - avec lien de dépendance",0,MIN((0.75*F117),1694)),MIN(F117,(0.75*$D117),1694)),2)),IF($B117="Non - avec lien de dépendance",MIN(1129,F117,$D117)*overallRate,MIN(2258,F117)*overallRate))</f>
        <v>#VALUE!</v>
      </c>
    </row>
    <row r="118" spans="7:12" x14ac:dyDescent="0.5">
      <c r="G118" s="56" t="str">
        <f t="shared" si="3"/>
        <v>Effectuez l’étape 1</v>
      </c>
      <c r="H118" s="56" t="str">
        <f t="shared" si="4"/>
        <v>Effectuez l’étape 1</v>
      </c>
      <c r="I118" s="3">
        <f t="shared" si="5"/>
        <v>0</v>
      </c>
      <c r="K118" s="114" t="e">
        <f>IF(revenueReduction&gt;0.3,MAX(IF($B118="Non - avec lien de dépendance",MIN(2258,E118,$D118)*overallRate,MIN(2258,E118)*overallRate),ROUND(MAX(IF($B118="Non - avec lien de dépendance",0,MIN((0.75*E118),1694)),MIN(E118,(0.75*$D118),1694)),2)),IF($B118="Non - avec lien de dépendance",MIN(1129,E118,$D118)*overallRate,MIN(2258,E118)*overallRate))</f>
        <v>#VALUE!</v>
      </c>
      <c r="L118" s="114" t="e">
        <f>IF(revenueReduction&gt;0.3,MAX(IF($B118="Non - avec lien de dépendance",MIN(2258,F118,$D118)*overallRate,MIN(2258,F118)*overallRate),ROUND(MAX(IF($B118="Non - avec lien de dépendance",0,MIN((0.75*F118),1694)),MIN(F118,(0.75*$D118),1694)),2)),IF($B118="Non - avec lien de dépendance",MIN(1129,F118,$D118)*overallRate,MIN(2258,F118)*overallRate))</f>
        <v>#VALUE!</v>
      </c>
    </row>
    <row r="119" spans="7:12" x14ac:dyDescent="0.5">
      <c r="G119" s="56" t="str">
        <f t="shared" si="3"/>
        <v>Effectuez l’étape 1</v>
      </c>
      <c r="H119" s="56" t="str">
        <f t="shared" si="4"/>
        <v>Effectuez l’étape 1</v>
      </c>
      <c r="I119" s="3">
        <f t="shared" si="5"/>
        <v>0</v>
      </c>
      <c r="K119" s="114" t="e">
        <f>IF(revenueReduction&gt;0.3,MAX(IF($B119="Non - avec lien de dépendance",MIN(2258,E119,$D119)*overallRate,MIN(2258,E119)*overallRate),ROUND(MAX(IF($B119="Non - avec lien de dépendance",0,MIN((0.75*E119),1694)),MIN(E119,(0.75*$D119),1694)),2)),IF($B119="Non - avec lien de dépendance",MIN(1129,E119,$D119)*overallRate,MIN(2258,E119)*overallRate))</f>
        <v>#VALUE!</v>
      </c>
      <c r="L119" s="114" t="e">
        <f>IF(revenueReduction&gt;0.3,MAX(IF($B119="Non - avec lien de dépendance",MIN(2258,F119,$D119)*overallRate,MIN(2258,F119)*overallRate),ROUND(MAX(IF($B119="Non - avec lien de dépendance",0,MIN((0.75*F119),1694)),MIN(F119,(0.75*$D119),1694)),2)),IF($B119="Non - avec lien de dépendance",MIN(1129,F119,$D119)*overallRate,MIN(2258,F119)*overallRate))</f>
        <v>#VALUE!</v>
      </c>
    </row>
    <row r="120" spans="7:12" x14ac:dyDescent="0.5">
      <c r="G120" s="56" t="str">
        <f t="shared" si="3"/>
        <v>Effectuez l’étape 1</v>
      </c>
      <c r="H120" s="56" t="str">
        <f t="shared" si="4"/>
        <v>Effectuez l’étape 1</v>
      </c>
      <c r="I120" s="3">
        <f t="shared" si="5"/>
        <v>0</v>
      </c>
      <c r="K120" s="114" t="e">
        <f>IF(revenueReduction&gt;0.3,MAX(IF($B120="Non - avec lien de dépendance",MIN(2258,E120,$D120)*overallRate,MIN(2258,E120)*overallRate),ROUND(MAX(IF($B120="Non - avec lien de dépendance",0,MIN((0.75*E120),1694)),MIN(E120,(0.75*$D120),1694)),2)),IF($B120="Non - avec lien de dépendance",MIN(1129,E120,$D120)*overallRate,MIN(2258,E120)*overallRate))</f>
        <v>#VALUE!</v>
      </c>
      <c r="L120" s="114" t="e">
        <f>IF(revenueReduction&gt;0.3,MAX(IF($B120="Non - avec lien de dépendance",MIN(2258,F120,$D120)*overallRate,MIN(2258,F120)*overallRate),ROUND(MAX(IF($B120="Non - avec lien de dépendance",0,MIN((0.75*F120),1694)),MIN(F120,(0.75*$D120),1694)),2)),IF($B120="Non - avec lien de dépendance",MIN(1129,F120,$D120)*overallRate,MIN(2258,F120)*overallRate))</f>
        <v>#VALUE!</v>
      </c>
    </row>
    <row r="121" spans="7:12" x14ac:dyDescent="0.5">
      <c r="G121" s="56" t="str">
        <f t="shared" si="3"/>
        <v>Effectuez l’étape 1</v>
      </c>
      <c r="H121" s="56" t="str">
        <f t="shared" si="4"/>
        <v>Effectuez l’étape 1</v>
      </c>
      <c r="I121" s="3">
        <f t="shared" si="5"/>
        <v>0</v>
      </c>
      <c r="K121" s="114" t="e">
        <f>IF(revenueReduction&gt;0.3,MAX(IF($B121="Non - avec lien de dépendance",MIN(2258,E121,$D121)*overallRate,MIN(2258,E121)*overallRate),ROUND(MAX(IF($B121="Non - avec lien de dépendance",0,MIN((0.75*E121),1694)),MIN(E121,(0.75*$D121),1694)),2)),IF($B121="Non - avec lien de dépendance",MIN(1129,E121,$D121)*overallRate,MIN(2258,E121)*overallRate))</f>
        <v>#VALUE!</v>
      </c>
      <c r="L121" s="114" t="e">
        <f>IF(revenueReduction&gt;0.3,MAX(IF($B121="Non - avec lien de dépendance",MIN(2258,F121,$D121)*overallRate,MIN(2258,F121)*overallRate),ROUND(MAX(IF($B121="Non - avec lien de dépendance",0,MIN((0.75*F121),1694)),MIN(F121,(0.75*$D121),1694)),2)),IF($B121="Non - avec lien de dépendance",MIN(1129,F121,$D121)*overallRate,MIN(2258,F121)*overallRate))</f>
        <v>#VALUE!</v>
      </c>
    </row>
    <row r="122" spans="7:12" x14ac:dyDescent="0.5">
      <c r="G122" s="56" t="str">
        <f t="shared" si="3"/>
        <v>Effectuez l’étape 1</v>
      </c>
      <c r="H122" s="56" t="str">
        <f t="shared" si="4"/>
        <v>Effectuez l’étape 1</v>
      </c>
      <c r="I122" s="3">
        <f t="shared" si="5"/>
        <v>0</v>
      </c>
      <c r="K122" s="114" t="e">
        <f>IF(revenueReduction&gt;0.3,MAX(IF($B122="Non - avec lien de dépendance",MIN(2258,E122,$D122)*overallRate,MIN(2258,E122)*overallRate),ROUND(MAX(IF($B122="Non - avec lien de dépendance",0,MIN((0.75*E122),1694)),MIN(E122,(0.75*$D122),1694)),2)),IF($B122="Non - avec lien de dépendance",MIN(1129,E122,$D122)*overallRate,MIN(2258,E122)*overallRate))</f>
        <v>#VALUE!</v>
      </c>
      <c r="L122" s="114" t="e">
        <f>IF(revenueReduction&gt;0.3,MAX(IF($B122="Non - avec lien de dépendance",MIN(2258,F122,$D122)*overallRate,MIN(2258,F122)*overallRate),ROUND(MAX(IF($B122="Non - avec lien de dépendance",0,MIN((0.75*F122),1694)),MIN(F122,(0.75*$D122),1694)),2)),IF($B122="Non - avec lien de dépendance",MIN(1129,F122,$D122)*overallRate,MIN(2258,F122)*overallRate))</f>
        <v>#VALUE!</v>
      </c>
    </row>
    <row r="123" spans="7:12" x14ac:dyDescent="0.5">
      <c r="G123" s="56" t="str">
        <f t="shared" si="3"/>
        <v>Effectuez l’étape 1</v>
      </c>
      <c r="H123" s="56" t="str">
        <f t="shared" si="4"/>
        <v>Effectuez l’étape 1</v>
      </c>
      <c r="I123" s="3">
        <f t="shared" si="5"/>
        <v>0</v>
      </c>
      <c r="K123" s="114" t="e">
        <f>IF(revenueReduction&gt;0.3,MAX(IF($B123="Non - avec lien de dépendance",MIN(2258,E123,$D123)*overallRate,MIN(2258,E123)*overallRate),ROUND(MAX(IF($B123="Non - avec lien de dépendance",0,MIN((0.75*E123),1694)),MIN(E123,(0.75*$D123),1694)),2)),IF($B123="Non - avec lien de dépendance",MIN(1129,E123,$D123)*overallRate,MIN(2258,E123)*overallRate))</f>
        <v>#VALUE!</v>
      </c>
      <c r="L123" s="114" t="e">
        <f>IF(revenueReduction&gt;0.3,MAX(IF($B123="Non - avec lien de dépendance",MIN(2258,F123,$D123)*overallRate,MIN(2258,F123)*overallRate),ROUND(MAX(IF($B123="Non - avec lien de dépendance",0,MIN((0.75*F123),1694)),MIN(F123,(0.75*$D123),1694)),2)),IF($B123="Non - avec lien de dépendance",MIN(1129,F123,$D123)*overallRate,MIN(2258,F123)*overallRate))</f>
        <v>#VALUE!</v>
      </c>
    </row>
    <row r="124" spans="7:12" x14ac:dyDescent="0.5">
      <c r="G124" s="56" t="str">
        <f t="shared" si="3"/>
        <v>Effectuez l’étape 1</v>
      </c>
      <c r="H124" s="56" t="str">
        <f t="shared" si="4"/>
        <v>Effectuez l’étape 1</v>
      </c>
      <c r="I124" s="3">
        <f t="shared" si="5"/>
        <v>0</v>
      </c>
      <c r="K124" s="114" t="e">
        <f>IF(revenueReduction&gt;0.3,MAX(IF($B124="Non - avec lien de dépendance",MIN(2258,E124,$D124)*overallRate,MIN(2258,E124)*overallRate),ROUND(MAX(IF($B124="Non - avec lien de dépendance",0,MIN((0.75*E124),1694)),MIN(E124,(0.75*$D124),1694)),2)),IF($B124="Non - avec lien de dépendance",MIN(1129,E124,$D124)*overallRate,MIN(2258,E124)*overallRate))</f>
        <v>#VALUE!</v>
      </c>
      <c r="L124" s="114" t="e">
        <f>IF(revenueReduction&gt;0.3,MAX(IF($B124="Non - avec lien de dépendance",MIN(2258,F124,$D124)*overallRate,MIN(2258,F124)*overallRate),ROUND(MAX(IF($B124="Non - avec lien de dépendance",0,MIN((0.75*F124),1694)),MIN(F124,(0.75*$D124),1694)),2)),IF($B124="Non - avec lien de dépendance",MIN(1129,F124,$D124)*overallRate,MIN(2258,F124)*overallRate))</f>
        <v>#VALUE!</v>
      </c>
    </row>
    <row r="125" spans="7:12" x14ac:dyDescent="0.5">
      <c r="G125" s="56" t="str">
        <f t="shared" si="3"/>
        <v>Effectuez l’étape 1</v>
      </c>
      <c r="H125" s="56" t="str">
        <f t="shared" si="4"/>
        <v>Effectuez l’étape 1</v>
      </c>
      <c r="I125" s="3">
        <f t="shared" si="5"/>
        <v>0</v>
      </c>
      <c r="K125" s="114" t="e">
        <f>IF(revenueReduction&gt;0.3,MAX(IF($B125="Non - avec lien de dépendance",MIN(2258,E125,$D125)*overallRate,MIN(2258,E125)*overallRate),ROUND(MAX(IF($B125="Non - avec lien de dépendance",0,MIN((0.75*E125),1694)),MIN(E125,(0.75*$D125),1694)),2)),IF($B125="Non - avec lien de dépendance",MIN(1129,E125,$D125)*overallRate,MIN(2258,E125)*overallRate))</f>
        <v>#VALUE!</v>
      </c>
      <c r="L125" s="114" t="e">
        <f>IF(revenueReduction&gt;0.3,MAX(IF($B125="Non - avec lien de dépendance",MIN(2258,F125,$D125)*overallRate,MIN(2258,F125)*overallRate),ROUND(MAX(IF($B125="Non - avec lien de dépendance",0,MIN((0.75*F125),1694)),MIN(F125,(0.75*$D125),1694)),2)),IF($B125="Non - avec lien de dépendance",MIN(1129,F125,$D125)*overallRate,MIN(2258,F125)*overallRate))</f>
        <v>#VALUE!</v>
      </c>
    </row>
    <row r="126" spans="7:12" x14ac:dyDescent="0.5">
      <c r="G126" s="56" t="str">
        <f t="shared" si="3"/>
        <v>Effectuez l’étape 1</v>
      </c>
      <c r="H126" s="56" t="str">
        <f t="shared" si="4"/>
        <v>Effectuez l’étape 1</v>
      </c>
      <c r="I126" s="3">
        <f t="shared" si="5"/>
        <v>0</v>
      </c>
      <c r="K126" s="114" t="e">
        <f>IF(revenueReduction&gt;0.3,MAX(IF($B126="Non - avec lien de dépendance",MIN(2258,E126,$D126)*overallRate,MIN(2258,E126)*overallRate),ROUND(MAX(IF($B126="Non - avec lien de dépendance",0,MIN((0.75*E126),1694)),MIN(E126,(0.75*$D126),1694)),2)),IF($B126="Non - avec lien de dépendance",MIN(1129,E126,$D126)*overallRate,MIN(2258,E126)*overallRate))</f>
        <v>#VALUE!</v>
      </c>
      <c r="L126" s="114" t="e">
        <f>IF(revenueReduction&gt;0.3,MAX(IF($B126="Non - avec lien de dépendance",MIN(2258,F126,$D126)*overallRate,MIN(2258,F126)*overallRate),ROUND(MAX(IF($B126="Non - avec lien de dépendance",0,MIN((0.75*F126),1694)),MIN(F126,(0.75*$D126),1694)),2)),IF($B126="Non - avec lien de dépendance",MIN(1129,F126,$D126)*overallRate,MIN(2258,F126)*overallRate))</f>
        <v>#VALUE!</v>
      </c>
    </row>
    <row r="127" spans="7:12" x14ac:dyDescent="0.5">
      <c r="G127" s="56" t="str">
        <f t="shared" si="3"/>
        <v>Effectuez l’étape 1</v>
      </c>
      <c r="H127" s="56" t="str">
        <f t="shared" si="4"/>
        <v>Effectuez l’étape 1</v>
      </c>
      <c r="I127" s="3">
        <f t="shared" si="5"/>
        <v>0</v>
      </c>
      <c r="K127" s="114" t="e">
        <f>IF(revenueReduction&gt;0.3,MAX(IF($B127="Non - avec lien de dépendance",MIN(2258,E127,$D127)*overallRate,MIN(2258,E127)*overallRate),ROUND(MAX(IF($B127="Non - avec lien de dépendance",0,MIN((0.75*E127),1694)),MIN(E127,(0.75*$D127),1694)),2)),IF($B127="Non - avec lien de dépendance",MIN(1129,E127,$D127)*overallRate,MIN(2258,E127)*overallRate))</f>
        <v>#VALUE!</v>
      </c>
      <c r="L127" s="114" t="e">
        <f>IF(revenueReduction&gt;0.3,MAX(IF($B127="Non - avec lien de dépendance",MIN(2258,F127,$D127)*overallRate,MIN(2258,F127)*overallRate),ROUND(MAX(IF($B127="Non - avec lien de dépendance",0,MIN((0.75*F127),1694)),MIN(F127,(0.75*$D127),1694)),2)),IF($B127="Non - avec lien de dépendance",MIN(1129,F127,$D127)*overallRate,MIN(2258,F127)*overallRate))</f>
        <v>#VALUE!</v>
      </c>
    </row>
    <row r="128" spans="7:12" x14ac:dyDescent="0.5">
      <c r="G128" s="56" t="str">
        <f t="shared" si="3"/>
        <v>Effectuez l’étape 1</v>
      </c>
      <c r="H128" s="56" t="str">
        <f t="shared" si="4"/>
        <v>Effectuez l’étape 1</v>
      </c>
      <c r="I128" s="3">
        <f t="shared" si="5"/>
        <v>0</v>
      </c>
      <c r="K128" s="114" t="e">
        <f>IF(revenueReduction&gt;0.3,MAX(IF($B128="Non - avec lien de dépendance",MIN(2258,E128,$D128)*overallRate,MIN(2258,E128)*overallRate),ROUND(MAX(IF($B128="Non - avec lien de dépendance",0,MIN((0.75*E128),1694)),MIN(E128,(0.75*$D128),1694)),2)),IF($B128="Non - avec lien de dépendance",MIN(1129,E128,$D128)*overallRate,MIN(2258,E128)*overallRate))</f>
        <v>#VALUE!</v>
      </c>
      <c r="L128" s="114" t="e">
        <f>IF(revenueReduction&gt;0.3,MAX(IF($B128="Non - avec lien de dépendance",MIN(2258,F128,$D128)*overallRate,MIN(2258,F128)*overallRate),ROUND(MAX(IF($B128="Non - avec lien de dépendance",0,MIN((0.75*F128),1694)),MIN(F128,(0.75*$D128),1694)),2)),IF($B128="Non - avec lien de dépendance",MIN(1129,F128,$D128)*overallRate,MIN(2258,F128)*overallRate))</f>
        <v>#VALUE!</v>
      </c>
    </row>
    <row r="129" spans="7:12" x14ac:dyDescent="0.5">
      <c r="G129" s="56" t="str">
        <f t="shared" si="3"/>
        <v>Effectuez l’étape 1</v>
      </c>
      <c r="H129" s="56" t="str">
        <f t="shared" si="4"/>
        <v>Effectuez l’étape 1</v>
      </c>
      <c r="I129" s="3">
        <f t="shared" si="5"/>
        <v>0</v>
      </c>
      <c r="K129" s="114" t="e">
        <f>IF(revenueReduction&gt;0.3,MAX(IF($B129="Non - avec lien de dépendance",MIN(2258,E129,$D129)*overallRate,MIN(2258,E129)*overallRate),ROUND(MAX(IF($B129="Non - avec lien de dépendance",0,MIN((0.75*E129),1694)),MIN(E129,(0.75*$D129),1694)),2)),IF($B129="Non - avec lien de dépendance",MIN(1129,E129,$D129)*overallRate,MIN(2258,E129)*overallRate))</f>
        <v>#VALUE!</v>
      </c>
      <c r="L129" s="114" t="e">
        <f>IF(revenueReduction&gt;0.3,MAX(IF($B129="Non - avec lien de dépendance",MIN(2258,F129,$D129)*overallRate,MIN(2258,F129)*overallRate),ROUND(MAX(IF($B129="Non - avec lien de dépendance",0,MIN((0.75*F129),1694)),MIN(F129,(0.75*$D129),1694)),2)),IF($B129="Non - avec lien de dépendance",MIN(1129,F129,$D129)*overallRate,MIN(2258,F129)*overallRate))</f>
        <v>#VALUE!</v>
      </c>
    </row>
    <row r="130" spans="7:12" x14ac:dyDescent="0.5">
      <c r="G130" s="56" t="str">
        <f t="shared" si="3"/>
        <v>Effectuez l’étape 1</v>
      </c>
      <c r="H130" s="56" t="str">
        <f t="shared" si="4"/>
        <v>Effectuez l’étape 1</v>
      </c>
      <c r="I130" s="3">
        <f t="shared" si="5"/>
        <v>0</v>
      </c>
      <c r="K130" s="114" t="e">
        <f>IF(revenueReduction&gt;0.3,MAX(IF($B130="Non - avec lien de dépendance",MIN(2258,E130,$D130)*overallRate,MIN(2258,E130)*overallRate),ROUND(MAX(IF($B130="Non - avec lien de dépendance",0,MIN((0.75*E130),1694)),MIN(E130,(0.75*$D130),1694)),2)),IF($B130="Non - avec lien de dépendance",MIN(1129,E130,$D130)*overallRate,MIN(2258,E130)*overallRate))</f>
        <v>#VALUE!</v>
      </c>
      <c r="L130" s="114" t="e">
        <f>IF(revenueReduction&gt;0.3,MAX(IF($B130="Non - avec lien de dépendance",MIN(2258,F130,$D130)*overallRate,MIN(2258,F130)*overallRate),ROUND(MAX(IF($B130="Non - avec lien de dépendance",0,MIN((0.75*F130),1694)),MIN(F130,(0.75*$D130),1694)),2)),IF($B130="Non - avec lien de dépendance",MIN(1129,F130,$D130)*overallRate,MIN(2258,F130)*overallRate))</f>
        <v>#VALUE!</v>
      </c>
    </row>
    <row r="131" spans="7:12" x14ac:dyDescent="0.5">
      <c r="G131" s="56" t="str">
        <f t="shared" si="3"/>
        <v>Effectuez l’étape 1</v>
      </c>
      <c r="H131" s="56" t="str">
        <f t="shared" si="4"/>
        <v>Effectuez l’étape 1</v>
      </c>
      <c r="I131" s="3">
        <f t="shared" si="5"/>
        <v>0</v>
      </c>
      <c r="K131" s="114" t="e">
        <f>IF(revenueReduction&gt;0.3,MAX(IF($B131="Non - avec lien de dépendance",MIN(2258,E131,$D131)*overallRate,MIN(2258,E131)*overallRate),ROUND(MAX(IF($B131="Non - avec lien de dépendance",0,MIN((0.75*E131),1694)),MIN(E131,(0.75*$D131),1694)),2)),IF($B131="Non - avec lien de dépendance",MIN(1129,E131,$D131)*overallRate,MIN(2258,E131)*overallRate))</f>
        <v>#VALUE!</v>
      </c>
      <c r="L131" s="114" t="e">
        <f>IF(revenueReduction&gt;0.3,MAX(IF($B131="Non - avec lien de dépendance",MIN(2258,F131,$D131)*overallRate,MIN(2258,F131)*overallRate),ROUND(MAX(IF($B131="Non - avec lien de dépendance",0,MIN((0.75*F131),1694)),MIN(F131,(0.75*$D131),1694)),2)),IF($B131="Non - avec lien de dépendance",MIN(1129,F131,$D131)*overallRate,MIN(2258,F131)*overallRate))</f>
        <v>#VALUE!</v>
      </c>
    </row>
    <row r="132" spans="7:12" x14ac:dyDescent="0.5">
      <c r="G132" s="56" t="str">
        <f t="shared" si="3"/>
        <v>Effectuez l’étape 1</v>
      </c>
      <c r="H132" s="56" t="str">
        <f t="shared" si="4"/>
        <v>Effectuez l’étape 1</v>
      </c>
      <c r="I132" s="3">
        <f t="shared" si="5"/>
        <v>0</v>
      </c>
      <c r="K132" s="114" t="e">
        <f>IF(revenueReduction&gt;0.3,MAX(IF($B132="Non - avec lien de dépendance",MIN(2258,E132,$D132)*overallRate,MIN(2258,E132)*overallRate),ROUND(MAX(IF($B132="Non - avec lien de dépendance",0,MIN((0.75*E132),1694)),MIN(E132,(0.75*$D132),1694)),2)),IF($B132="Non - avec lien de dépendance",MIN(1129,E132,$D132)*overallRate,MIN(2258,E132)*overallRate))</f>
        <v>#VALUE!</v>
      </c>
      <c r="L132" s="114" t="e">
        <f>IF(revenueReduction&gt;0.3,MAX(IF($B132="Non - avec lien de dépendance",MIN(2258,F132,$D132)*overallRate,MIN(2258,F132)*overallRate),ROUND(MAX(IF($B132="Non - avec lien de dépendance",0,MIN((0.75*F132),1694)),MIN(F132,(0.75*$D132),1694)),2)),IF($B132="Non - avec lien de dépendance",MIN(1129,F132,$D132)*overallRate,MIN(2258,F132)*overallRate))</f>
        <v>#VALUE!</v>
      </c>
    </row>
    <row r="133" spans="7:12" x14ac:dyDescent="0.5">
      <c r="G133" s="56" t="str">
        <f t="shared" si="3"/>
        <v>Effectuez l’étape 1</v>
      </c>
      <c r="H133" s="56" t="str">
        <f t="shared" si="4"/>
        <v>Effectuez l’étape 1</v>
      </c>
      <c r="I133" s="3">
        <f t="shared" si="5"/>
        <v>0</v>
      </c>
      <c r="K133" s="114" t="e">
        <f>IF(revenueReduction&gt;0.3,MAX(IF($B133="Non - avec lien de dépendance",MIN(2258,E133,$D133)*overallRate,MIN(2258,E133)*overallRate),ROUND(MAX(IF($B133="Non - avec lien de dépendance",0,MIN((0.75*E133),1694)),MIN(E133,(0.75*$D133),1694)),2)),IF($B133="Non - avec lien de dépendance",MIN(1129,E133,$D133)*overallRate,MIN(2258,E133)*overallRate))</f>
        <v>#VALUE!</v>
      </c>
      <c r="L133" s="114" t="e">
        <f>IF(revenueReduction&gt;0.3,MAX(IF($B133="Non - avec lien de dépendance",MIN(2258,F133,$D133)*overallRate,MIN(2258,F133)*overallRate),ROUND(MAX(IF($B133="Non - avec lien de dépendance",0,MIN((0.75*F133),1694)),MIN(F133,(0.75*$D133),1694)),2)),IF($B133="Non - avec lien de dépendance",MIN(1129,F133,$D133)*overallRate,MIN(2258,F133)*overallRate))</f>
        <v>#VALUE!</v>
      </c>
    </row>
    <row r="134" spans="7:12" x14ac:dyDescent="0.5">
      <c r="G134" s="56" t="str">
        <f t="shared" ref="G134:G197" si="6">IF(ISTEXT(overallRate),"Effectuez l’étape 1",IF($C134="Oui","Utiliser Étape 2a) Hebdomadaire (52)",IF(OR(COUNT($D134,E134)&lt;&gt;2,overallRate=0),0,IF(revenueReduction&gt;0.3,MAX(IF($B134="Non - avec lien de dépendance",MIN(2258,E134,$D134)*overallRate,MIN(2258,E134)*overallRate),ROUND(MAX(IF($B134="Non - avec lien de dépendance",0,MIN((0.75*E134),1694)),MIN(E134,(0.75*$D134),1694)),2)),IF($B134="Non - avec lien de dépendance",MIN(1129,E134,$D134)*overallRate,MIN(2258,E134)*overallRate)))))</f>
        <v>Effectuez l’étape 1</v>
      </c>
      <c r="H134" s="56" t="str">
        <f t="shared" ref="H134:H197" si="7">IF(ISTEXT(overallRate),"Effectuez l’étape 1",IF($C134="Oui","Utiliser Étape 2a) Hebdomadaire (52)",IF(OR(COUNT($D134,F134)&lt;&gt;2,overallRate=0),0,IF(revenueReduction&gt;0.3,MAX(IF($B134="Non - avec lien de dépendance",MIN(2258,F134,$D134)*overallRate,MIN(2258,F134)*overallRate),ROUND(MAX(IF($B134="Non - avec lien de dépendance",0,MIN((0.75*F134),1694)),MIN(F134,(0.75*$D134),1694)),2)),IF($B134="Non - avec lien de dépendance",MIN(1129,F134,$D134)*overallRate,MIN(2258,F134)*overallRate)))))</f>
        <v>Effectuez l’étape 1</v>
      </c>
      <c r="I134" s="3">
        <f t="shared" si="5"/>
        <v>0</v>
      </c>
      <c r="K134" s="114" t="e">
        <f>IF(revenueReduction&gt;0.3,MAX(IF($B134="Non - avec lien de dépendance",MIN(2258,E134,$D134)*overallRate,MIN(2258,E134)*overallRate),ROUND(MAX(IF($B134="Non - avec lien de dépendance",0,MIN((0.75*E134),1694)),MIN(E134,(0.75*$D134),1694)),2)),IF($B134="Non - avec lien de dépendance",MIN(1129,E134,$D134)*overallRate,MIN(2258,E134)*overallRate))</f>
        <v>#VALUE!</v>
      </c>
      <c r="L134" s="114" t="e">
        <f>IF(revenueReduction&gt;0.3,MAX(IF($B134="Non - avec lien de dépendance",MIN(2258,F134,$D134)*overallRate,MIN(2258,F134)*overallRate),ROUND(MAX(IF($B134="Non - avec lien de dépendance",0,MIN((0.75*F134),1694)),MIN(F134,(0.75*$D134),1694)),2)),IF($B134="Non - avec lien de dépendance",MIN(1129,F134,$D134)*overallRate,MIN(2258,F134)*overallRate))</f>
        <v>#VALUE!</v>
      </c>
    </row>
    <row r="135" spans="7:12" x14ac:dyDescent="0.5">
      <c r="G135" s="56" t="str">
        <f t="shared" si="6"/>
        <v>Effectuez l’étape 1</v>
      </c>
      <c r="H135" s="56" t="str">
        <f t="shared" si="7"/>
        <v>Effectuez l’étape 1</v>
      </c>
      <c r="I135" s="3">
        <f t="shared" ref="I135:I198" si="8">IF(AND(COUNT(B135:F135)&gt;0,OR(COUNT(D135:F135)&lt;&gt;3,ISBLANK(B135))),"Fill out all amounts",SUM(G135:H135))</f>
        <v>0</v>
      </c>
      <c r="K135" s="114" t="e">
        <f>IF(revenueReduction&gt;0.3,MAX(IF($B135="Non - avec lien de dépendance",MIN(2258,E135,$D135)*overallRate,MIN(2258,E135)*overallRate),ROUND(MAX(IF($B135="Non - avec lien de dépendance",0,MIN((0.75*E135),1694)),MIN(E135,(0.75*$D135),1694)),2)),IF($B135="Non - avec lien de dépendance",MIN(1129,E135,$D135)*overallRate,MIN(2258,E135)*overallRate))</f>
        <v>#VALUE!</v>
      </c>
      <c r="L135" s="114" t="e">
        <f>IF(revenueReduction&gt;0.3,MAX(IF($B135="Non - avec lien de dépendance",MIN(2258,F135,$D135)*overallRate,MIN(2258,F135)*overallRate),ROUND(MAX(IF($B135="Non - avec lien de dépendance",0,MIN((0.75*F135),1694)),MIN(F135,(0.75*$D135),1694)),2)),IF($B135="Non - avec lien de dépendance",MIN(1129,F135,$D135)*overallRate,MIN(2258,F135)*overallRate))</f>
        <v>#VALUE!</v>
      </c>
    </row>
    <row r="136" spans="7:12" x14ac:dyDescent="0.5">
      <c r="G136" s="56" t="str">
        <f t="shared" si="6"/>
        <v>Effectuez l’étape 1</v>
      </c>
      <c r="H136" s="56" t="str">
        <f t="shared" si="7"/>
        <v>Effectuez l’étape 1</v>
      </c>
      <c r="I136" s="3">
        <f t="shared" si="8"/>
        <v>0</v>
      </c>
      <c r="K136" s="114" t="e">
        <f>IF(revenueReduction&gt;0.3,MAX(IF($B136="Non - avec lien de dépendance",MIN(2258,E136,$D136)*overallRate,MIN(2258,E136)*overallRate),ROUND(MAX(IF($B136="Non - avec lien de dépendance",0,MIN((0.75*E136),1694)),MIN(E136,(0.75*$D136),1694)),2)),IF($B136="Non - avec lien de dépendance",MIN(1129,E136,$D136)*overallRate,MIN(2258,E136)*overallRate))</f>
        <v>#VALUE!</v>
      </c>
      <c r="L136" s="114" t="e">
        <f>IF(revenueReduction&gt;0.3,MAX(IF($B136="Non - avec lien de dépendance",MIN(2258,F136,$D136)*overallRate,MIN(2258,F136)*overallRate),ROUND(MAX(IF($B136="Non - avec lien de dépendance",0,MIN((0.75*F136),1694)),MIN(F136,(0.75*$D136),1694)),2)),IF($B136="Non - avec lien de dépendance",MIN(1129,F136,$D136)*overallRate,MIN(2258,F136)*overallRate))</f>
        <v>#VALUE!</v>
      </c>
    </row>
    <row r="137" spans="7:12" x14ac:dyDescent="0.5">
      <c r="G137" s="56" t="str">
        <f t="shared" si="6"/>
        <v>Effectuez l’étape 1</v>
      </c>
      <c r="H137" s="56" t="str">
        <f t="shared" si="7"/>
        <v>Effectuez l’étape 1</v>
      </c>
      <c r="I137" s="3">
        <f t="shared" si="8"/>
        <v>0</v>
      </c>
      <c r="K137" s="114" t="e">
        <f>IF(revenueReduction&gt;0.3,MAX(IF($B137="Non - avec lien de dépendance",MIN(2258,E137,$D137)*overallRate,MIN(2258,E137)*overallRate),ROUND(MAX(IF($B137="Non - avec lien de dépendance",0,MIN((0.75*E137),1694)),MIN(E137,(0.75*$D137),1694)),2)),IF($B137="Non - avec lien de dépendance",MIN(1129,E137,$D137)*overallRate,MIN(2258,E137)*overallRate))</f>
        <v>#VALUE!</v>
      </c>
      <c r="L137" s="114" t="e">
        <f>IF(revenueReduction&gt;0.3,MAX(IF($B137="Non - avec lien de dépendance",MIN(2258,F137,$D137)*overallRate,MIN(2258,F137)*overallRate),ROUND(MAX(IF($B137="Non - avec lien de dépendance",0,MIN((0.75*F137),1694)),MIN(F137,(0.75*$D137),1694)),2)),IF($B137="Non - avec lien de dépendance",MIN(1129,F137,$D137)*overallRate,MIN(2258,F137)*overallRate))</f>
        <v>#VALUE!</v>
      </c>
    </row>
    <row r="138" spans="7:12" x14ac:dyDescent="0.5">
      <c r="G138" s="56" t="str">
        <f t="shared" si="6"/>
        <v>Effectuez l’étape 1</v>
      </c>
      <c r="H138" s="56" t="str">
        <f t="shared" si="7"/>
        <v>Effectuez l’étape 1</v>
      </c>
      <c r="I138" s="3">
        <f t="shared" si="8"/>
        <v>0</v>
      </c>
      <c r="K138" s="114" t="e">
        <f>IF(revenueReduction&gt;0.3,MAX(IF($B138="Non - avec lien de dépendance",MIN(2258,E138,$D138)*overallRate,MIN(2258,E138)*overallRate),ROUND(MAX(IF($B138="Non - avec lien de dépendance",0,MIN((0.75*E138),1694)),MIN(E138,(0.75*$D138),1694)),2)),IF($B138="Non - avec lien de dépendance",MIN(1129,E138,$D138)*overallRate,MIN(2258,E138)*overallRate))</f>
        <v>#VALUE!</v>
      </c>
      <c r="L138" s="114" t="e">
        <f>IF(revenueReduction&gt;0.3,MAX(IF($B138="Non - avec lien de dépendance",MIN(2258,F138,$D138)*overallRate,MIN(2258,F138)*overallRate),ROUND(MAX(IF($B138="Non - avec lien de dépendance",0,MIN((0.75*F138),1694)),MIN(F138,(0.75*$D138),1694)),2)),IF($B138="Non - avec lien de dépendance",MIN(1129,F138,$D138)*overallRate,MIN(2258,F138)*overallRate))</f>
        <v>#VALUE!</v>
      </c>
    </row>
    <row r="139" spans="7:12" x14ac:dyDescent="0.5">
      <c r="G139" s="56" t="str">
        <f t="shared" si="6"/>
        <v>Effectuez l’étape 1</v>
      </c>
      <c r="H139" s="56" t="str">
        <f t="shared" si="7"/>
        <v>Effectuez l’étape 1</v>
      </c>
      <c r="I139" s="3">
        <f t="shared" si="8"/>
        <v>0</v>
      </c>
      <c r="K139" s="114" t="e">
        <f>IF(revenueReduction&gt;0.3,MAX(IF($B139="Non - avec lien de dépendance",MIN(2258,E139,$D139)*overallRate,MIN(2258,E139)*overallRate),ROUND(MAX(IF($B139="Non - avec lien de dépendance",0,MIN((0.75*E139),1694)),MIN(E139,(0.75*$D139),1694)),2)),IF($B139="Non - avec lien de dépendance",MIN(1129,E139,$D139)*overallRate,MIN(2258,E139)*overallRate))</f>
        <v>#VALUE!</v>
      </c>
      <c r="L139" s="114" t="e">
        <f>IF(revenueReduction&gt;0.3,MAX(IF($B139="Non - avec lien de dépendance",MIN(2258,F139,$D139)*overallRate,MIN(2258,F139)*overallRate),ROUND(MAX(IF($B139="Non - avec lien de dépendance",0,MIN((0.75*F139),1694)),MIN(F139,(0.75*$D139),1694)),2)),IF($B139="Non - avec lien de dépendance",MIN(1129,F139,$D139)*overallRate,MIN(2258,F139)*overallRate))</f>
        <v>#VALUE!</v>
      </c>
    </row>
    <row r="140" spans="7:12" x14ac:dyDescent="0.5">
      <c r="G140" s="56" t="str">
        <f t="shared" si="6"/>
        <v>Effectuez l’étape 1</v>
      </c>
      <c r="H140" s="56" t="str">
        <f t="shared" si="7"/>
        <v>Effectuez l’étape 1</v>
      </c>
      <c r="I140" s="3">
        <f t="shared" si="8"/>
        <v>0</v>
      </c>
      <c r="K140" s="114" t="e">
        <f>IF(revenueReduction&gt;0.3,MAX(IF($B140="Non - avec lien de dépendance",MIN(2258,E140,$D140)*overallRate,MIN(2258,E140)*overallRate),ROUND(MAX(IF($B140="Non - avec lien de dépendance",0,MIN((0.75*E140),1694)),MIN(E140,(0.75*$D140),1694)),2)),IF($B140="Non - avec lien de dépendance",MIN(1129,E140,$D140)*overallRate,MIN(2258,E140)*overallRate))</f>
        <v>#VALUE!</v>
      </c>
      <c r="L140" s="114" t="e">
        <f>IF(revenueReduction&gt;0.3,MAX(IF($B140="Non - avec lien de dépendance",MIN(2258,F140,$D140)*overallRate,MIN(2258,F140)*overallRate),ROUND(MAX(IF($B140="Non - avec lien de dépendance",0,MIN((0.75*F140),1694)),MIN(F140,(0.75*$D140),1694)),2)),IF($B140="Non - avec lien de dépendance",MIN(1129,F140,$D140)*overallRate,MIN(2258,F140)*overallRate))</f>
        <v>#VALUE!</v>
      </c>
    </row>
    <row r="141" spans="7:12" x14ac:dyDescent="0.5">
      <c r="G141" s="56" t="str">
        <f t="shared" si="6"/>
        <v>Effectuez l’étape 1</v>
      </c>
      <c r="H141" s="56" t="str">
        <f t="shared" si="7"/>
        <v>Effectuez l’étape 1</v>
      </c>
      <c r="I141" s="3">
        <f t="shared" si="8"/>
        <v>0</v>
      </c>
      <c r="K141" s="114" t="e">
        <f>IF(revenueReduction&gt;0.3,MAX(IF($B141="Non - avec lien de dépendance",MIN(2258,E141,$D141)*overallRate,MIN(2258,E141)*overallRate),ROUND(MAX(IF($B141="Non - avec lien de dépendance",0,MIN((0.75*E141),1694)),MIN(E141,(0.75*$D141),1694)),2)),IF($B141="Non - avec lien de dépendance",MIN(1129,E141,$D141)*overallRate,MIN(2258,E141)*overallRate))</f>
        <v>#VALUE!</v>
      </c>
      <c r="L141" s="114" t="e">
        <f>IF(revenueReduction&gt;0.3,MAX(IF($B141="Non - avec lien de dépendance",MIN(2258,F141,$D141)*overallRate,MIN(2258,F141)*overallRate),ROUND(MAX(IF($B141="Non - avec lien de dépendance",0,MIN((0.75*F141),1694)),MIN(F141,(0.75*$D141),1694)),2)),IF($B141="Non - avec lien de dépendance",MIN(1129,F141,$D141)*overallRate,MIN(2258,F141)*overallRate))</f>
        <v>#VALUE!</v>
      </c>
    </row>
    <row r="142" spans="7:12" x14ac:dyDescent="0.5">
      <c r="G142" s="56" t="str">
        <f t="shared" si="6"/>
        <v>Effectuez l’étape 1</v>
      </c>
      <c r="H142" s="56" t="str">
        <f t="shared" si="7"/>
        <v>Effectuez l’étape 1</v>
      </c>
      <c r="I142" s="3">
        <f t="shared" si="8"/>
        <v>0</v>
      </c>
      <c r="K142" s="114" t="e">
        <f>IF(revenueReduction&gt;0.3,MAX(IF($B142="Non - avec lien de dépendance",MIN(2258,E142,$D142)*overallRate,MIN(2258,E142)*overallRate),ROUND(MAX(IF($B142="Non - avec lien de dépendance",0,MIN((0.75*E142),1694)),MIN(E142,(0.75*$D142),1694)),2)),IF($B142="Non - avec lien de dépendance",MIN(1129,E142,$D142)*overallRate,MIN(2258,E142)*overallRate))</f>
        <v>#VALUE!</v>
      </c>
      <c r="L142" s="114" t="e">
        <f>IF(revenueReduction&gt;0.3,MAX(IF($B142="Non - avec lien de dépendance",MIN(2258,F142,$D142)*overallRate,MIN(2258,F142)*overallRate),ROUND(MAX(IF($B142="Non - avec lien de dépendance",0,MIN((0.75*F142),1694)),MIN(F142,(0.75*$D142),1694)),2)),IF($B142="Non - avec lien de dépendance",MIN(1129,F142,$D142)*overallRate,MIN(2258,F142)*overallRate))</f>
        <v>#VALUE!</v>
      </c>
    </row>
    <row r="143" spans="7:12" x14ac:dyDescent="0.5">
      <c r="G143" s="56" t="str">
        <f t="shared" si="6"/>
        <v>Effectuez l’étape 1</v>
      </c>
      <c r="H143" s="56" t="str">
        <f t="shared" si="7"/>
        <v>Effectuez l’étape 1</v>
      </c>
      <c r="I143" s="3">
        <f t="shared" si="8"/>
        <v>0</v>
      </c>
      <c r="K143" s="114" t="e">
        <f>IF(revenueReduction&gt;0.3,MAX(IF($B143="Non - avec lien de dépendance",MIN(2258,E143,$D143)*overallRate,MIN(2258,E143)*overallRate),ROUND(MAX(IF($B143="Non - avec lien de dépendance",0,MIN((0.75*E143),1694)),MIN(E143,(0.75*$D143),1694)),2)),IF($B143="Non - avec lien de dépendance",MIN(1129,E143,$D143)*overallRate,MIN(2258,E143)*overallRate))</f>
        <v>#VALUE!</v>
      </c>
      <c r="L143" s="114" t="e">
        <f>IF(revenueReduction&gt;0.3,MAX(IF($B143="Non - avec lien de dépendance",MIN(2258,F143,$D143)*overallRate,MIN(2258,F143)*overallRate),ROUND(MAX(IF($B143="Non - avec lien de dépendance",0,MIN((0.75*F143),1694)),MIN(F143,(0.75*$D143),1694)),2)),IF($B143="Non - avec lien de dépendance",MIN(1129,F143,$D143)*overallRate,MIN(2258,F143)*overallRate))</f>
        <v>#VALUE!</v>
      </c>
    </row>
    <row r="144" spans="7:12" x14ac:dyDescent="0.5">
      <c r="G144" s="56" t="str">
        <f t="shared" si="6"/>
        <v>Effectuez l’étape 1</v>
      </c>
      <c r="H144" s="56" t="str">
        <f t="shared" si="7"/>
        <v>Effectuez l’étape 1</v>
      </c>
      <c r="I144" s="3">
        <f t="shared" si="8"/>
        <v>0</v>
      </c>
      <c r="K144" s="114" t="e">
        <f>IF(revenueReduction&gt;0.3,MAX(IF($B144="Non - avec lien de dépendance",MIN(2258,E144,$D144)*overallRate,MIN(2258,E144)*overallRate),ROUND(MAX(IF($B144="Non - avec lien de dépendance",0,MIN((0.75*E144),1694)),MIN(E144,(0.75*$D144),1694)),2)),IF($B144="Non - avec lien de dépendance",MIN(1129,E144,$D144)*overallRate,MIN(2258,E144)*overallRate))</f>
        <v>#VALUE!</v>
      </c>
      <c r="L144" s="114" t="e">
        <f>IF(revenueReduction&gt;0.3,MAX(IF($B144="Non - avec lien de dépendance",MIN(2258,F144,$D144)*overallRate,MIN(2258,F144)*overallRate),ROUND(MAX(IF($B144="Non - avec lien de dépendance",0,MIN((0.75*F144),1694)),MIN(F144,(0.75*$D144),1694)),2)),IF($B144="Non - avec lien de dépendance",MIN(1129,F144,$D144)*overallRate,MIN(2258,F144)*overallRate))</f>
        <v>#VALUE!</v>
      </c>
    </row>
    <row r="145" spans="7:12" x14ac:dyDescent="0.5">
      <c r="G145" s="56" t="str">
        <f t="shared" si="6"/>
        <v>Effectuez l’étape 1</v>
      </c>
      <c r="H145" s="56" t="str">
        <f t="shared" si="7"/>
        <v>Effectuez l’étape 1</v>
      </c>
      <c r="I145" s="3">
        <f t="shared" si="8"/>
        <v>0</v>
      </c>
      <c r="K145" s="114" t="e">
        <f>IF(revenueReduction&gt;0.3,MAX(IF($B145="Non - avec lien de dépendance",MIN(2258,E145,$D145)*overallRate,MIN(2258,E145)*overallRate),ROUND(MAX(IF($B145="Non - avec lien de dépendance",0,MIN((0.75*E145),1694)),MIN(E145,(0.75*$D145),1694)),2)),IF($B145="Non - avec lien de dépendance",MIN(1129,E145,$D145)*overallRate,MIN(2258,E145)*overallRate))</f>
        <v>#VALUE!</v>
      </c>
      <c r="L145" s="114" t="e">
        <f>IF(revenueReduction&gt;0.3,MAX(IF($B145="Non - avec lien de dépendance",MIN(2258,F145,$D145)*overallRate,MIN(2258,F145)*overallRate),ROUND(MAX(IF($B145="Non - avec lien de dépendance",0,MIN((0.75*F145),1694)),MIN(F145,(0.75*$D145),1694)),2)),IF($B145="Non - avec lien de dépendance",MIN(1129,F145,$D145)*overallRate,MIN(2258,F145)*overallRate))</f>
        <v>#VALUE!</v>
      </c>
    </row>
    <row r="146" spans="7:12" x14ac:dyDescent="0.5">
      <c r="G146" s="56" t="str">
        <f t="shared" si="6"/>
        <v>Effectuez l’étape 1</v>
      </c>
      <c r="H146" s="56" t="str">
        <f t="shared" si="7"/>
        <v>Effectuez l’étape 1</v>
      </c>
      <c r="I146" s="3">
        <f t="shared" si="8"/>
        <v>0</v>
      </c>
      <c r="K146" s="114" t="e">
        <f>IF(revenueReduction&gt;0.3,MAX(IF($B146="Non - avec lien de dépendance",MIN(2258,E146,$D146)*overallRate,MIN(2258,E146)*overallRate),ROUND(MAX(IF($B146="Non - avec lien de dépendance",0,MIN((0.75*E146),1694)),MIN(E146,(0.75*$D146),1694)),2)),IF($B146="Non - avec lien de dépendance",MIN(1129,E146,$D146)*overallRate,MIN(2258,E146)*overallRate))</f>
        <v>#VALUE!</v>
      </c>
      <c r="L146" s="114" t="e">
        <f>IF(revenueReduction&gt;0.3,MAX(IF($B146="Non - avec lien de dépendance",MIN(2258,F146,$D146)*overallRate,MIN(2258,F146)*overallRate),ROUND(MAX(IF($B146="Non - avec lien de dépendance",0,MIN((0.75*F146),1694)),MIN(F146,(0.75*$D146),1694)),2)),IF($B146="Non - avec lien de dépendance",MIN(1129,F146,$D146)*overallRate,MIN(2258,F146)*overallRate))</f>
        <v>#VALUE!</v>
      </c>
    </row>
    <row r="147" spans="7:12" x14ac:dyDescent="0.5">
      <c r="G147" s="56" t="str">
        <f t="shared" si="6"/>
        <v>Effectuez l’étape 1</v>
      </c>
      <c r="H147" s="56" t="str">
        <f t="shared" si="7"/>
        <v>Effectuez l’étape 1</v>
      </c>
      <c r="I147" s="3">
        <f t="shared" si="8"/>
        <v>0</v>
      </c>
      <c r="K147" s="114" t="e">
        <f>IF(revenueReduction&gt;0.3,MAX(IF($B147="Non - avec lien de dépendance",MIN(2258,E147,$D147)*overallRate,MIN(2258,E147)*overallRate),ROUND(MAX(IF($B147="Non - avec lien de dépendance",0,MIN((0.75*E147),1694)),MIN(E147,(0.75*$D147),1694)),2)),IF($B147="Non - avec lien de dépendance",MIN(1129,E147,$D147)*overallRate,MIN(2258,E147)*overallRate))</f>
        <v>#VALUE!</v>
      </c>
      <c r="L147" s="114" t="e">
        <f>IF(revenueReduction&gt;0.3,MAX(IF($B147="Non - avec lien de dépendance",MIN(2258,F147,$D147)*overallRate,MIN(2258,F147)*overallRate),ROUND(MAX(IF($B147="Non - avec lien de dépendance",0,MIN((0.75*F147),1694)),MIN(F147,(0.75*$D147),1694)),2)),IF($B147="Non - avec lien de dépendance",MIN(1129,F147,$D147)*overallRate,MIN(2258,F147)*overallRate))</f>
        <v>#VALUE!</v>
      </c>
    </row>
    <row r="148" spans="7:12" x14ac:dyDescent="0.5">
      <c r="G148" s="56" t="str">
        <f t="shared" si="6"/>
        <v>Effectuez l’étape 1</v>
      </c>
      <c r="H148" s="56" t="str">
        <f t="shared" si="7"/>
        <v>Effectuez l’étape 1</v>
      </c>
      <c r="I148" s="3">
        <f t="shared" si="8"/>
        <v>0</v>
      </c>
      <c r="K148" s="114" t="e">
        <f>IF(revenueReduction&gt;0.3,MAX(IF($B148="Non - avec lien de dépendance",MIN(2258,E148,$D148)*overallRate,MIN(2258,E148)*overallRate),ROUND(MAX(IF($B148="Non - avec lien de dépendance",0,MIN((0.75*E148),1694)),MIN(E148,(0.75*$D148),1694)),2)),IF($B148="Non - avec lien de dépendance",MIN(1129,E148,$D148)*overallRate,MIN(2258,E148)*overallRate))</f>
        <v>#VALUE!</v>
      </c>
      <c r="L148" s="114" t="e">
        <f>IF(revenueReduction&gt;0.3,MAX(IF($B148="Non - avec lien de dépendance",MIN(2258,F148,$D148)*overallRate,MIN(2258,F148)*overallRate),ROUND(MAX(IF($B148="Non - avec lien de dépendance",0,MIN((0.75*F148),1694)),MIN(F148,(0.75*$D148),1694)),2)),IF($B148="Non - avec lien de dépendance",MIN(1129,F148,$D148)*overallRate,MIN(2258,F148)*overallRate))</f>
        <v>#VALUE!</v>
      </c>
    </row>
    <row r="149" spans="7:12" x14ac:dyDescent="0.5">
      <c r="G149" s="56" t="str">
        <f t="shared" si="6"/>
        <v>Effectuez l’étape 1</v>
      </c>
      <c r="H149" s="56" t="str">
        <f t="shared" si="7"/>
        <v>Effectuez l’étape 1</v>
      </c>
      <c r="I149" s="3">
        <f t="shared" si="8"/>
        <v>0</v>
      </c>
      <c r="K149" s="114" t="e">
        <f>IF(revenueReduction&gt;0.3,MAX(IF($B149="Non - avec lien de dépendance",MIN(2258,E149,$D149)*overallRate,MIN(2258,E149)*overallRate),ROUND(MAX(IF($B149="Non - avec lien de dépendance",0,MIN((0.75*E149),1694)),MIN(E149,(0.75*$D149),1694)),2)),IF($B149="Non - avec lien de dépendance",MIN(1129,E149,$D149)*overallRate,MIN(2258,E149)*overallRate))</f>
        <v>#VALUE!</v>
      </c>
      <c r="L149" s="114" t="e">
        <f>IF(revenueReduction&gt;0.3,MAX(IF($B149="Non - avec lien de dépendance",MIN(2258,F149,$D149)*overallRate,MIN(2258,F149)*overallRate),ROUND(MAX(IF($B149="Non - avec lien de dépendance",0,MIN((0.75*F149),1694)),MIN(F149,(0.75*$D149),1694)),2)),IF($B149="Non - avec lien de dépendance",MIN(1129,F149,$D149)*overallRate,MIN(2258,F149)*overallRate))</f>
        <v>#VALUE!</v>
      </c>
    </row>
    <row r="150" spans="7:12" x14ac:dyDescent="0.5">
      <c r="G150" s="56" t="str">
        <f t="shared" si="6"/>
        <v>Effectuez l’étape 1</v>
      </c>
      <c r="H150" s="56" t="str">
        <f t="shared" si="7"/>
        <v>Effectuez l’étape 1</v>
      </c>
      <c r="I150" s="3">
        <f t="shared" si="8"/>
        <v>0</v>
      </c>
      <c r="K150" s="114" t="e">
        <f>IF(revenueReduction&gt;0.3,MAX(IF($B150="Non - avec lien de dépendance",MIN(2258,E150,$D150)*overallRate,MIN(2258,E150)*overallRate),ROUND(MAX(IF($B150="Non - avec lien de dépendance",0,MIN((0.75*E150),1694)),MIN(E150,(0.75*$D150),1694)),2)),IF($B150="Non - avec lien de dépendance",MIN(1129,E150,$D150)*overallRate,MIN(2258,E150)*overallRate))</f>
        <v>#VALUE!</v>
      </c>
      <c r="L150" s="114" t="e">
        <f>IF(revenueReduction&gt;0.3,MAX(IF($B150="Non - avec lien de dépendance",MIN(2258,F150,$D150)*overallRate,MIN(2258,F150)*overallRate),ROUND(MAX(IF($B150="Non - avec lien de dépendance",0,MIN((0.75*F150),1694)),MIN(F150,(0.75*$D150),1694)),2)),IF($B150="Non - avec lien de dépendance",MIN(1129,F150,$D150)*overallRate,MIN(2258,F150)*overallRate))</f>
        <v>#VALUE!</v>
      </c>
    </row>
    <row r="151" spans="7:12" x14ac:dyDescent="0.5">
      <c r="G151" s="56" t="str">
        <f t="shared" si="6"/>
        <v>Effectuez l’étape 1</v>
      </c>
      <c r="H151" s="56" t="str">
        <f t="shared" si="7"/>
        <v>Effectuez l’étape 1</v>
      </c>
      <c r="I151" s="3">
        <f t="shared" si="8"/>
        <v>0</v>
      </c>
      <c r="K151" s="114" t="e">
        <f>IF(revenueReduction&gt;0.3,MAX(IF($B151="Non - avec lien de dépendance",MIN(2258,E151,$D151)*overallRate,MIN(2258,E151)*overallRate),ROUND(MAX(IF($B151="Non - avec lien de dépendance",0,MIN((0.75*E151),1694)),MIN(E151,(0.75*$D151),1694)),2)),IF($B151="Non - avec lien de dépendance",MIN(1129,E151,$D151)*overallRate,MIN(2258,E151)*overallRate))</f>
        <v>#VALUE!</v>
      </c>
      <c r="L151" s="114" t="e">
        <f>IF(revenueReduction&gt;0.3,MAX(IF($B151="Non - avec lien de dépendance",MIN(2258,F151,$D151)*overallRate,MIN(2258,F151)*overallRate),ROUND(MAX(IF($B151="Non - avec lien de dépendance",0,MIN((0.75*F151),1694)),MIN(F151,(0.75*$D151),1694)),2)),IF($B151="Non - avec lien de dépendance",MIN(1129,F151,$D151)*overallRate,MIN(2258,F151)*overallRate))</f>
        <v>#VALUE!</v>
      </c>
    </row>
    <row r="152" spans="7:12" x14ac:dyDescent="0.5">
      <c r="G152" s="56" t="str">
        <f t="shared" si="6"/>
        <v>Effectuez l’étape 1</v>
      </c>
      <c r="H152" s="56" t="str">
        <f t="shared" si="7"/>
        <v>Effectuez l’étape 1</v>
      </c>
      <c r="I152" s="3">
        <f t="shared" si="8"/>
        <v>0</v>
      </c>
      <c r="K152" s="114" t="e">
        <f>IF(revenueReduction&gt;0.3,MAX(IF($B152="Non - avec lien de dépendance",MIN(2258,E152,$D152)*overallRate,MIN(2258,E152)*overallRate),ROUND(MAX(IF($B152="Non - avec lien de dépendance",0,MIN((0.75*E152),1694)),MIN(E152,(0.75*$D152),1694)),2)),IF($B152="Non - avec lien de dépendance",MIN(1129,E152,$D152)*overallRate,MIN(2258,E152)*overallRate))</f>
        <v>#VALUE!</v>
      </c>
      <c r="L152" s="114" t="e">
        <f>IF(revenueReduction&gt;0.3,MAX(IF($B152="Non - avec lien de dépendance",MIN(2258,F152,$D152)*overallRate,MIN(2258,F152)*overallRate),ROUND(MAX(IF($B152="Non - avec lien de dépendance",0,MIN((0.75*F152),1694)),MIN(F152,(0.75*$D152),1694)),2)),IF($B152="Non - avec lien de dépendance",MIN(1129,F152,$D152)*overallRate,MIN(2258,F152)*overallRate))</f>
        <v>#VALUE!</v>
      </c>
    </row>
    <row r="153" spans="7:12" x14ac:dyDescent="0.5">
      <c r="G153" s="56" t="str">
        <f t="shared" si="6"/>
        <v>Effectuez l’étape 1</v>
      </c>
      <c r="H153" s="56" t="str">
        <f t="shared" si="7"/>
        <v>Effectuez l’étape 1</v>
      </c>
      <c r="I153" s="3">
        <f t="shared" si="8"/>
        <v>0</v>
      </c>
      <c r="K153" s="114" t="e">
        <f>IF(revenueReduction&gt;0.3,MAX(IF($B153="Non - avec lien de dépendance",MIN(2258,E153,$D153)*overallRate,MIN(2258,E153)*overallRate),ROUND(MAX(IF($B153="Non - avec lien de dépendance",0,MIN((0.75*E153),1694)),MIN(E153,(0.75*$D153),1694)),2)),IF($B153="Non - avec lien de dépendance",MIN(1129,E153,$D153)*overallRate,MIN(2258,E153)*overallRate))</f>
        <v>#VALUE!</v>
      </c>
      <c r="L153" s="114" t="e">
        <f>IF(revenueReduction&gt;0.3,MAX(IF($B153="Non - avec lien de dépendance",MIN(2258,F153,$D153)*overallRate,MIN(2258,F153)*overallRate),ROUND(MAX(IF($B153="Non - avec lien de dépendance",0,MIN((0.75*F153),1694)),MIN(F153,(0.75*$D153),1694)),2)),IF($B153="Non - avec lien de dépendance",MIN(1129,F153,$D153)*overallRate,MIN(2258,F153)*overallRate))</f>
        <v>#VALUE!</v>
      </c>
    </row>
    <row r="154" spans="7:12" x14ac:dyDescent="0.5">
      <c r="G154" s="56" t="str">
        <f t="shared" si="6"/>
        <v>Effectuez l’étape 1</v>
      </c>
      <c r="H154" s="56" t="str">
        <f t="shared" si="7"/>
        <v>Effectuez l’étape 1</v>
      </c>
      <c r="I154" s="3">
        <f t="shared" si="8"/>
        <v>0</v>
      </c>
      <c r="K154" s="114" t="e">
        <f>IF(revenueReduction&gt;0.3,MAX(IF($B154="Non - avec lien de dépendance",MIN(2258,E154,$D154)*overallRate,MIN(2258,E154)*overallRate),ROUND(MAX(IF($B154="Non - avec lien de dépendance",0,MIN((0.75*E154),1694)),MIN(E154,(0.75*$D154),1694)),2)),IF($B154="Non - avec lien de dépendance",MIN(1129,E154,$D154)*overallRate,MIN(2258,E154)*overallRate))</f>
        <v>#VALUE!</v>
      </c>
      <c r="L154" s="114" t="e">
        <f>IF(revenueReduction&gt;0.3,MAX(IF($B154="Non - avec lien de dépendance",MIN(2258,F154,$D154)*overallRate,MIN(2258,F154)*overallRate),ROUND(MAX(IF($B154="Non - avec lien de dépendance",0,MIN((0.75*F154),1694)),MIN(F154,(0.75*$D154),1694)),2)),IF($B154="Non - avec lien de dépendance",MIN(1129,F154,$D154)*overallRate,MIN(2258,F154)*overallRate))</f>
        <v>#VALUE!</v>
      </c>
    </row>
    <row r="155" spans="7:12" x14ac:dyDescent="0.5">
      <c r="G155" s="56" t="str">
        <f t="shared" si="6"/>
        <v>Effectuez l’étape 1</v>
      </c>
      <c r="H155" s="56" t="str">
        <f t="shared" si="7"/>
        <v>Effectuez l’étape 1</v>
      </c>
      <c r="I155" s="3">
        <f t="shared" si="8"/>
        <v>0</v>
      </c>
      <c r="K155" s="114" t="e">
        <f>IF(revenueReduction&gt;0.3,MAX(IF($B155="Non - avec lien de dépendance",MIN(2258,E155,$D155)*overallRate,MIN(2258,E155)*overallRate),ROUND(MAX(IF($B155="Non - avec lien de dépendance",0,MIN((0.75*E155),1694)),MIN(E155,(0.75*$D155),1694)),2)),IF($B155="Non - avec lien de dépendance",MIN(1129,E155,$D155)*overallRate,MIN(2258,E155)*overallRate))</f>
        <v>#VALUE!</v>
      </c>
      <c r="L155" s="114" t="e">
        <f>IF(revenueReduction&gt;0.3,MAX(IF($B155="Non - avec lien de dépendance",MIN(2258,F155,$D155)*overallRate,MIN(2258,F155)*overallRate),ROUND(MAX(IF($B155="Non - avec lien de dépendance",0,MIN((0.75*F155),1694)),MIN(F155,(0.75*$D155),1694)),2)),IF($B155="Non - avec lien de dépendance",MIN(1129,F155,$D155)*overallRate,MIN(2258,F155)*overallRate))</f>
        <v>#VALUE!</v>
      </c>
    </row>
    <row r="156" spans="7:12" x14ac:dyDescent="0.5">
      <c r="G156" s="56" t="str">
        <f t="shared" si="6"/>
        <v>Effectuez l’étape 1</v>
      </c>
      <c r="H156" s="56" t="str">
        <f t="shared" si="7"/>
        <v>Effectuez l’étape 1</v>
      </c>
      <c r="I156" s="3">
        <f t="shared" si="8"/>
        <v>0</v>
      </c>
      <c r="K156" s="114" t="e">
        <f>IF(revenueReduction&gt;0.3,MAX(IF($B156="Non - avec lien de dépendance",MIN(2258,E156,$D156)*overallRate,MIN(2258,E156)*overallRate),ROUND(MAX(IF($B156="Non - avec lien de dépendance",0,MIN((0.75*E156),1694)),MIN(E156,(0.75*$D156),1694)),2)),IF($B156="Non - avec lien de dépendance",MIN(1129,E156,$D156)*overallRate,MIN(2258,E156)*overallRate))</f>
        <v>#VALUE!</v>
      </c>
      <c r="L156" s="114" t="e">
        <f>IF(revenueReduction&gt;0.3,MAX(IF($B156="Non - avec lien de dépendance",MIN(2258,F156,$D156)*overallRate,MIN(2258,F156)*overallRate),ROUND(MAX(IF($B156="Non - avec lien de dépendance",0,MIN((0.75*F156),1694)),MIN(F156,(0.75*$D156),1694)),2)),IF($B156="Non - avec lien de dépendance",MIN(1129,F156,$D156)*overallRate,MIN(2258,F156)*overallRate))</f>
        <v>#VALUE!</v>
      </c>
    </row>
    <row r="157" spans="7:12" x14ac:dyDescent="0.5">
      <c r="G157" s="56" t="str">
        <f t="shared" si="6"/>
        <v>Effectuez l’étape 1</v>
      </c>
      <c r="H157" s="56" t="str">
        <f t="shared" si="7"/>
        <v>Effectuez l’étape 1</v>
      </c>
      <c r="I157" s="3">
        <f t="shared" si="8"/>
        <v>0</v>
      </c>
      <c r="K157" s="114" t="e">
        <f>IF(revenueReduction&gt;0.3,MAX(IF($B157="Non - avec lien de dépendance",MIN(2258,E157,$D157)*overallRate,MIN(2258,E157)*overallRate),ROUND(MAX(IF($B157="Non - avec lien de dépendance",0,MIN((0.75*E157),1694)),MIN(E157,(0.75*$D157),1694)),2)),IF($B157="Non - avec lien de dépendance",MIN(1129,E157,$D157)*overallRate,MIN(2258,E157)*overallRate))</f>
        <v>#VALUE!</v>
      </c>
      <c r="L157" s="114" t="e">
        <f>IF(revenueReduction&gt;0.3,MAX(IF($B157="Non - avec lien de dépendance",MIN(2258,F157,$D157)*overallRate,MIN(2258,F157)*overallRate),ROUND(MAX(IF($B157="Non - avec lien de dépendance",0,MIN((0.75*F157),1694)),MIN(F157,(0.75*$D157),1694)),2)),IF($B157="Non - avec lien de dépendance",MIN(1129,F157,$D157)*overallRate,MIN(2258,F157)*overallRate))</f>
        <v>#VALUE!</v>
      </c>
    </row>
    <row r="158" spans="7:12" x14ac:dyDescent="0.5">
      <c r="G158" s="56" t="str">
        <f t="shared" si="6"/>
        <v>Effectuez l’étape 1</v>
      </c>
      <c r="H158" s="56" t="str">
        <f t="shared" si="7"/>
        <v>Effectuez l’étape 1</v>
      </c>
      <c r="I158" s="3">
        <f t="shared" si="8"/>
        <v>0</v>
      </c>
      <c r="K158" s="114" t="e">
        <f>IF(revenueReduction&gt;0.3,MAX(IF($B158="Non - avec lien de dépendance",MIN(2258,E158,$D158)*overallRate,MIN(2258,E158)*overallRate),ROUND(MAX(IF($B158="Non - avec lien de dépendance",0,MIN((0.75*E158),1694)),MIN(E158,(0.75*$D158),1694)),2)),IF($B158="Non - avec lien de dépendance",MIN(1129,E158,$D158)*overallRate,MIN(2258,E158)*overallRate))</f>
        <v>#VALUE!</v>
      </c>
      <c r="L158" s="114" t="e">
        <f>IF(revenueReduction&gt;0.3,MAX(IF($B158="Non - avec lien de dépendance",MIN(2258,F158,$D158)*overallRate,MIN(2258,F158)*overallRate),ROUND(MAX(IF($B158="Non - avec lien de dépendance",0,MIN((0.75*F158),1694)),MIN(F158,(0.75*$D158),1694)),2)),IF($B158="Non - avec lien de dépendance",MIN(1129,F158,$D158)*overallRate,MIN(2258,F158)*overallRate))</f>
        <v>#VALUE!</v>
      </c>
    </row>
    <row r="159" spans="7:12" x14ac:dyDescent="0.5">
      <c r="G159" s="56" t="str">
        <f t="shared" si="6"/>
        <v>Effectuez l’étape 1</v>
      </c>
      <c r="H159" s="56" t="str">
        <f t="shared" si="7"/>
        <v>Effectuez l’étape 1</v>
      </c>
      <c r="I159" s="3">
        <f t="shared" si="8"/>
        <v>0</v>
      </c>
      <c r="K159" s="114" t="e">
        <f>IF(revenueReduction&gt;0.3,MAX(IF($B159="Non - avec lien de dépendance",MIN(2258,E159,$D159)*overallRate,MIN(2258,E159)*overallRate),ROUND(MAX(IF($B159="Non - avec lien de dépendance",0,MIN((0.75*E159),1694)),MIN(E159,(0.75*$D159),1694)),2)),IF($B159="Non - avec lien de dépendance",MIN(1129,E159,$D159)*overallRate,MIN(2258,E159)*overallRate))</f>
        <v>#VALUE!</v>
      </c>
      <c r="L159" s="114" t="e">
        <f>IF(revenueReduction&gt;0.3,MAX(IF($B159="Non - avec lien de dépendance",MIN(2258,F159,$D159)*overallRate,MIN(2258,F159)*overallRate),ROUND(MAX(IF($B159="Non - avec lien de dépendance",0,MIN((0.75*F159),1694)),MIN(F159,(0.75*$D159),1694)),2)),IF($B159="Non - avec lien de dépendance",MIN(1129,F159,$D159)*overallRate,MIN(2258,F159)*overallRate))</f>
        <v>#VALUE!</v>
      </c>
    </row>
    <row r="160" spans="7:12" x14ac:dyDescent="0.5">
      <c r="G160" s="56" t="str">
        <f t="shared" si="6"/>
        <v>Effectuez l’étape 1</v>
      </c>
      <c r="H160" s="56" t="str">
        <f t="shared" si="7"/>
        <v>Effectuez l’étape 1</v>
      </c>
      <c r="I160" s="3">
        <f t="shared" si="8"/>
        <v>0</v>
      </c>
      <c r="K160" s="114" t="e">
        <f>IF(revenueReduction&gt;0.3,MAX(IF($B160="Non - avec lien de dépendance",MIN(2258,E160,$D160)*overallRate,MIN(2258,E160)*overallRate),ROUND(MAX(IF($B160="Non - avec lien de dépendance",0,MIN((0.75*E160),1694)),MIN(E160,(0.75*$D160),1694)),2)),IF($B160="Non - avec lien de dépendance",MIN(1129,E160,$D160)*overallRate,MIN(2258,E160)*overallRate))</f>
        <v>#VALUE!</v>
      </c>
      <c r="L160" s="114" t="e">
        <f>IF(revenueReduction&gt;0.3,MAX(IF($B160="Non - avec lien de dépendance",MIN(2258,F160,$D160)*overallRate,MIN(2258,F160)*overallRate),ROUND(MAX(IF($B160="Non - avec lien de dépendance",0,MIN((0.75*F160),1694)),MIN(F160,(0.75*$D160),1694)),2)),IF($B160="Non - avec lien de dépendance",MIN(1129,F160,$D160)*overallRate,MIN(2258,F160)*overallRate))</f>
        <v>#VALUE!</v>
      </c>
    </row>
    <row r="161" spans="7:12" x14ac:dyDescent="0.5">
      <c r="G161" s="56" t="str">
        <f t="shared" si="6"/>
        <v>Effectuez l’étape 1</v>
      </c>
      <c r="H161" s="56" t="str">
        <f t="shared" si="7"/>
        <v>Effectuez l’étape 1</v>
      </c>
      <c r="I161" s="3">
        <f t="shared" si="8"/>
        <v>0</v>
      </c>
      <c r="K161" s="114" t="e">
        <f>IF(revenueReduction&gt;0.3,MAX(IF($B161="Non - avec lien de dépendance",MIN(2258,E161,$D161)*overallRate,MIN(2258,E161)*overallRate),ROUND(MAX(IF($B161="Non - avec lien de dépendance",0,MIN((0.75*E161),1694)),MIN(E161,(0.75*$D161),1694)),2)),IF($B161="Non - avec lien de dépendance",MIN(1129,E161,$D161)*overallRate,MIN(2258,E161)*overallRate))</f>
        <v>#VALUE!</v>
      </c>
      <c r="L161" s="114" t="e">
        <f>IF(revenueReduction&gt;0.3,MAX(IF($B161="Non - avec lien de dépendance",MIN(2258,F161,$D161)*overallRate,MIN(2258,F161)*overallRate),ROUND(MAX(IF($B161="Non - avec lien de dépendance",0,MIN((0.75*F161),1694)),MIN(F161,(0.75*$D161),1694)),2)),IF($B161="Non - avec lien de dépendance",MIN(1129,F161,$D161)*overallRate,MIN(2258,F161)*overallRate))</f>
        <v>#VALUE!</v>
      </c>
    </row>
    <row r="162" spans="7:12" x14ac:dyDescent="0.5">
      <c r="G162" s="56" t="str">
        <f t="shared" si="6"/>
        <v>Effectuez l’étape 1</v>
      </c>
      <c r="H162" s="56" t="str">
        <f t="shared" si="7"/>
        <v>Effectuez l’étape 1</v>
      </c>
      <c r="I162" s="3">
        <f t="shared" si="8"/>
        <v>0</v>
      </c>
      <c r="K162" s="114" t="e">
        <f>IF(revenueReduction&gt;0.3,MAX(IF($B162="Non - avec lien de dépendance",MIN(2258,E162,$D162)*overallRate,MIN(2258,E162)*overallRate),ROUND(MAX(IF($B162="Non - avec lien de dépendance",0,MIN((0.75*E162),1694)),MIN(E162,(0.75*$D162),1694)),2)),IF($B162="Non - avec lien de dépendance",MIN(1129,E162,$D162)*overallRate,MIN(2258,E162)*overallRate))</f>
        <v>#VALUE!</v>
      </c>
      <c r="L162" s="114" t="e">
        <f>IF(revenueReduction&gt;0.3,MAX(IF($B162="Non - avec lien de dépendance",MIN(2258,F162,$D162)*overallRate,MIN(2258,F162)*overallRate),ROUND(MAX(IF($B162="Non - avec lien de dépendance",0,MIN((0.75*F162),1694)),MIN(F162,(0.75*$D162),1694)),2)),IF($B162="Non - avec lien de dépendance",MIN(1129,F162,$D162)*overallRate,MIN(2258,F162)*overallRate))</f>
        <v>#VALUE!</v>
      </c>
    </row>
    <row r="163" spans="7:12" x14ac:dyDescent="0.5">
      <c r="G163" s="56" t="str">
        <f t="shared" si="6"/>
        <v>Effectuez l’étape 1</v>
      </c>
      <c r="H163" s="56" t="str">
        <f t="shared" si="7"/>
        <v>Effectuez l’étape 1</v>
      </c>
      <c r="I163" s="3">
        <f t="shared" si="8"/>
        <v>0</v>
      </c>
      <c r="K163" s="114" t="e">
        <f>IF(revenueReduction&gt;0.3,MAX(IF($B163="Non - avec lien de dépendance",MIN(2258,E163,$D163)*overallRate,MIN(2258,E163)*overallRate),ROUND(MAX(IF($B163="Non - avec lien de dépendance",0,MIN((0.75*E163),1694)),MIN(E163,(0.75*$D163),1694)),2)),IF($B163="Non - avec lien de dépendance",MIN(1129,E163,$D163)*overallRate,MIN(2258,E163)*overallRate))</f>
        <v>#VALUE!</v>
      </c>
      <c r="L163" s="114" t="e">
        <f>IF(revenueReduction&gt;0.3,MAX(IF($B163="Non - avec lien de dépendance",MIN(2258,F163,$D163)*overallRate,MIN(2258,F163)*overallRate),ROUND(MAX(IF($B163="Non - avec lien de dépendance",0,MIN((0.75*F163),1694)),MIN(F163,(0.75*$D163),1694)),2)),IF($B163="Non - avec lien de dépendance",MIN(1129,F163,$D163)*overallRate,MIN(2258,F163)*overallRate))</f>
        <v>#VALUE!</v>
      </c>
    </row>
    <row r="164" spans="7:12" x14ac:dyDescent="0.5">
      <c r="G164" s="56" t="str">
        <f t="shared" si="6"/>
        <v>Effectuez l’étape 1</v>
      </c>
      <c r="H164" s="56" t="str">
        <f t="shared" si="7"/>
        <v>Effectuez l’étape 1</v>
      </c>
      <c r="I164" s="3">
        <f t="shared" si="8"/>
        <v>0</v>
      </c>
      <c r="K164" s="114" t="e">
        <f>IF(revenueReduction&gt;0.3,MAX(IF($B164="Non - avec lien de dépendance",MIN(2258,E164,$D164)*overallRate,MIN(2258,E164)*overallRate),ROUND(MAX(IF($B164="Non - avec lien de dépendance",0,MIN((0.75*E164),1694)),MIN(E164,(0.75*$D164),1694)),2)),IF($B164="Non - avec lien de dépendance",MIN(1129,E164,$D164)*overallRate,MIN(2258,E164)*overallRate))</f>
        <v>#VALUE!</v>
      </c>
      <c r="L164" s="114" t="e">
        <f>IF(revenueReduction&gt;0.3,MAX(IF($B164="Non - avec lien de dépendance",MIN(2258,F164,$D164)*overallRate,MIN(2258,F164)*overallRate),ROUND(MAX(IF($B164="Non - avec lien de dépendance",0,MIN((0.75*F164),1694)),MIN(F164,(0.75*$D164),1694)),2)),IF($B164="Non - avec lien de dépendance",MIN(1129,F164,$D164)*overallRate,MIN(2258,F164)*overallRate))</f>
        <v>#VALUE!</v>
      </c>
    </row>
    <row r="165" spans="7:12" x14ac:dyDescent="0.5">
      <c r="G165" s="56" t="str">
        <f t="shared" si="6"/>
        <v>Effectuez l’étape 1</v>
      </c>
      <c r="H165" s="56" t="str">
        <f t="shared" si="7"/>
        <v>Effectuez l’étape 1</v>
      </c>
      <c r="I165" s="3">
        <f t="shared" si="8"/>
        <v>0</v>
      </c>
      <c r="K165" s="114" t="e">
        <f>IF(revenueReduction&gt;0.3,MAX(IF($B165="Non - avec lien de dépendance",MIN(2258,E165,$D165)*overallRate,MIN(2258,E165)*overallRate),ROUND(MAX(IF($B165="Non - avec lien de dépendance",0,MIN((0.75*E165),1694)),MIN(E165,(0.75*$D165),1694)),2)),IF($B165="Non - avec lien de dépendance",MIN(1129,E165,$D165)*overallRate,MIN(2258,E165)*overallRate))</f>
        <v>#VALUE!</v>
      </c>
      <c r="L165" s="114" t="e">
        <f>IF(revenueReduction&gt;0.3,MAX(IF($B165="Non - avec lien de dépendance",MIN(2258,F165,$D165)*overallRate,MIN(2258,F165)*overallRate),ROUND(MAX(IF($B165="Non - avec lien de dépendance",0,MIN((0.75*F165),1694)),MIN(F165,(0.75*$D165),1694)),2)),IF($B165="Non - avec lien de dépendance",MIN(1129,F165,$D165)*overallRate,MIN(2258,F165)*overallRate))</f>
        <v>#VALUE!</v>
      </c>
    </row>
    <row r="166" spans="7:12" x14ac:dyDescent="0.5">
      <c r="G166" s="56" t="str">
        <f t="shared" si="6"/>
        <v>Effectuez l’étape 1</v>
      </c>
      <c r="H166" s="56" t="str">
        <f t="shared" si="7"/>
        <v>Effectuez l’étape 1</v>
      </c>
      <c r="I166" s="3">
        <f t="shared" si="8"/>
        <v>0</v>
      </c>
      <c r="K166" s="114" t="e">
        <f>IF(revenueReduction&gt;0.3,MAX(IF($B166="Non - avec lien de dépendance",MIN(2258,E166,$D166)*overallRate,MIN(2258,E166)*overallRate),ROUND(MAX(IF($B166="Non - avec lien de dépendance",0,MIN((0.75*E166),1694)),MIN(E166,(0.75*$D166),1694)),2)),IF($B166="Non - avec lien de dépendance",MIN(1129,E166,$D166)*overallRate,MIN(2258,E166)*overallRate))</f>
        <v>#VALUE!</v>
      </c>
      <c r="L166" s="114" t="e">
        <f>IF(revenueReduction&gt;0.3,MAX(IF($B166="Non - avec lien de dépendance",MIN(2258,F166,$D166)*overallRate,MIN(2258,F166)*overallRate),ROUND(MAX(IF($B166="Non - avec lien de dépendance",0,MIN((0.75*F166),1694)),MIN(F166,(0.75*$D166),1694)),2)),IF($B166="Non - avec lien de dépendance",MIN(1129,F166,$D166)*overallRate,MIN(2258,F166)*overallRate))</f>
        <v>#VALUE!</v>
      </c>
    </row>
    <row r="167" spans="7:12" x14ac:dyDescent="0.5">
      <c r="G167" s="56" t="str">
        <f t="shared" si="6"/>
        <v>Effectuez l’étape 1</v>
      </c>
      <c r="H167" s="56" t="str">
        <f t="shared" si="7"/>
        <v>Effectuez l’étape 1</v>
      </c>
      <c r="I167" s="3">
        <f t="shared" si="8"/>
        <v>0</v>
      </c>
      <c r="K167" s="114" t="e">
        <f>IF(revenueReduction&gt;0.3,MAX(IF($B167="Non - avec lien de dépendance",MIN(2258,E167,$D167)*overallRate,MIN(2258,E167)*overallRate),ROUND(MAX(IF($B167="Non - avec lien de dépendance",0,MIN((0.75*E167),1694)),MIN(E167,(0.75*$D167),1694)),2)),IF($B167="Non - avec lien de dépendance",MIN(1129,E167,$D167)*overallRate,MIN(2258,E167)*overallRate))</f>
        <v>#VALUE!</v>
      </c>
      <c r="L167" s="114" t="e">
        <f>IF(revenueReduction&gt;0.3,MAX(IF($B167="Non - avec lien de dépendance",MIN(2258,F167,$D167)*overallRate,MIN(2258,F167)*overallRate),ROUND(MAX(IF($B167="Non - avec lien de dépendance",0,MIN((0.75*F167),1694)),MIN(F167,(0.75*$D167),1694)),2)),IF($B167="Non - avec lien de dépendance",MIN(1129,F167,$D167)*overallRate,MIN(2258,F167)*overallRate))</f>
        <v>#VALUE!</v>
      </c>
    </row>
    <row r="168" spans="7:12" x14ac:dyDescent="0.5">
      <c r="G168" s="56" t="str">
        <f t="shared" si="6"/>
        <v>Effectuez l’étape 1</v>
      </c>
      <c r="H168" s="56" t="str">
        <f t="shared" si="7"/>
        <v>Effectuez l’étape 1</v>
      </c>
      <c r="I168" s="3">
        <f t="shared" si="8"/>
        <v>0</v>
      </c>
      <c r="K168" s="114" t="e">
        <f>IF(revenueReduction&gt;0.3,MAX(IF($B168="Non - avec lien de dépendance",MIN(2258,E168,$D168)*overallRate,MIN(2258,E168)*overallRate),ROUND(MAX(IF($B168="Non - avec lien de dépendance",0,MIN((0.75*E168),1694)),MIN(E168,(0.75*$D168),1694)),2)),IF($B168="Non - avec lien de dépendance",MIN(1129,E168,$D168)*overallRate,MIN(2258,E168)*overallRate))</f>
        <v>#VALUE!</v>
      </c>
      <c r="L168" s="114" t="e">
        <f>IF(revenueReduction&gt;0.3,MAX(IF($B168="Non - avec lien de dépendance",MIN(2258,F168,$D168)*overallRate,MIN(2258,F168)*overallRate),ROUND(MAX(IF($B168="Non - avec lien de dépendance",0,MIN((0.75*F168),1694)),MIN(F168,(0.75*$D168),1694)),2)),IF($B168="Non - avec lien de dépendance",MIN(1129,F168,$D168)*overallRate,MIN(2258,F168)*overallRate))</f>
        <v>#VALUE!</v>
      </c>
    </row>
    <row r="169" spans="7:12" x14ac:dyDescent="0.5">
      <c r="G169" s="56" t="str">
        <f t="shared" si="6"/>
        <v>Effectuez l’étape 1</v>
      </c>
      <c r="H169" s="56" t="str">
        <f t="shared" si="7"/>
        <v>Effectuez l’étape 1</v>
      </c>
      <c r="I169" s="3">
        <f t="shared" si="8"/>
        <v>0</v>
      </c>
      <c r="K169" s="114" t="e">
        <f>IF(revenueReduction&gt;0.3,MAX(IF($B169="Non - avec lien de dépendance",MIN(2258,E169,$D169)*overallRate,MIN(2258,E169)*overallRate),ROUND(MAX(IF($B169="Non - avec lien de dépendance",0,MIN((0.75*E169),1694)),MIN(E169,(0.75*$D169),1694)),2)),IF($B169="Non - avec lien de dépendance",MIN(1129,E169,$D169)*overallRate,MIN(2258,E169)*overallRate))</f>
        <v>#VALUE!</v>
      </c>
      <c r="L169" s="114" t="e">
        <f>IF(revenueReduction&gt;0.3,MAX(IF($B169="Non - avec lien de dépendance",MIN(2258,F169,$D169)*overallRate,MIN(2258,F169)*overallRate),ROUND(MAX(IF($B169="Non - avec lien de dépendance",0,MIN((0.75*F169),1694)),MIN(F169,(0.75*$D169),1694)),2)),IF($B169="Non - avec lien de dépendance",MIN(1129,F169,$D169)*overallRate,MIN(2258,F169)*overallRate))</f>
        <v>#VALUE!</v>
      </c>
    </row>
    <row r="170" spans="7:12" x14ac:dyDescent="0.5">
      <c r="G170" s="56" t="str">
        <f t="shared" si="6"/>
        <v>Effectuez l’étape 1</v>
      </c>
      <c r="H170" s="56" t="str">
        <f t="shared" si="7"/>
        <v>Effectuez l’étape 1</v>
      </c>
      <c r="I170" s="3">
        <f t="shared" si="8"/>
        <v>0</v>
      </c>
      <c r="K170" s="114" t="e">
        <f>IF(revenueReduction&gt;0.3,MAX(IF($B170="Non - avec lien de dépendance",MIN(2258,E170,$D170)*overallRate,MIN(2258,E170)*overallRate),ROUND(MAX(IF($B170="Non - avec lien de dépendance",0,MIN((0.75*E170),1694)),MIN(E170,(0.75*$D170),1694)),2)),IF($B170="Non - avec lien de dépendance",MIN(1129,E170,$D170)*overallRate,MIN(2258,E170)*overallRate))</f>
        <v>#VALUE!</v>
      </c>
      <c r="L170" s="114" t="e">
        <f>IF(revenueReduction&gt;0.3,MAX(IF($B170="Non - avec lien de dépendance",MIN(2258,F170,$D170)*overallRate,MIN(2258,F170)*overallRate),ROUND(MAX(IF($B170="Non - avec lien de dépendance",0,MIN((0.75*F170),1694)),MIN(F170,(0.75*$D170),1694)),2)),IF($B170="Non - avec lien de dépendance",MIN(1129,F170,$D170)*overallRate,MIN(2258,F170)*overallRate))</f>
        <v>#VALUE!</v>
      </c>
    </row>
    <row r="171" spans="7:12" x14ac:dyDescent="0.5">
      <c r="G171" s="56" t="str">
        <f t="shared" si="6"/>
        <v>Effectuez l’étape 1</v>
      </c>
      <c r="H171" s="56" t="str">
        <f t="shared" si="7"/>
        <v>Effectuez l’étape 1</v>
      </c>
      <c r="I171" s="3">
        <f t="shared" si="8"/>
        <v>0</v>
      </c>
      <c r="K171" s="114" t="e">
        <f>IF(revenueReduction&gt;0.3,MAX(IF($B171="Non - avec lien de dépendance",MIN(2258,E171,$D171)*overallRate,MIN(2258,E171)*overallRate),ROUND(MAX(IF($B171="Non - avec lien de dépendance",0,MIN((0.75*E171),1694)),MIN(E171,(0.75*$D171),1694)),2)),IF($B171="Non - avec lien de dépendance",MIN(1129,E171,$D171)*overallRate,MIN(2258,E171)*overallRate))</f>
        <v>#VALUE!</v>
      </c>
      <c r="L171" s="114" t="e">
        <f>IF(revenueReduction&gt;0.3,MAX(IF($B171="Non - avec lien de dépendance",MIN(2258,F171,$D171)*overallRate,MIN(2258,F171)*overallRate),ROUND(MAX(IF($B171="Non - avec lien de dépendance",0,MIN((0.75*F171),1694)),MIN(F171,(0.75*$D171),1694)),2)),IF($B171="Non - avec lien de dépendance",MIN(1129,F171,$D171)*overallRate,MIN(2258,F171)*overallRate))</f>
        <v>#VALUE!</v>
      </c>
    </row>
    <row r="172" spans="7:12" x14ac:dyDescent="0.5">
      <c r="G172" s="56" t="str">
        <f t="shared" si="6"/>
        <v>Effectuez l’étape 1</v>
      </c>
      <c r="H172" s="56" t="str">
        <f t="shared" si="7"/>
        <v>Effectuez l’étape 1</v>
      </c>
      <c r="I172" s="3">
        <f t="shared" si="8"/>
        <v>0</v>
      </c>
      <c r="K172" s="114" t="e">
        <f>IF(revenueReduction&gt;0.3,MAX(IF($B172="Non - avec lien de dépendance",MIN(2258,E172,$D172)*overallRate,MIN(2258,E172)*overallRate),ROUND(MAX(IF($B172="Non - avec lien de dépendance",0,MIN((0.75*E172),1694)),MIN(E172,(0.75*$D172),1694)),2)),IF($B172="Non - avec lien de dépendance",MIN(1129,E172,$D172)*overallRate,MIN(2258,E172)*overallRate))</f>
        <v>#VALUE!</v>
      </c>
      <c r="L172" s="114" t="e">
        <f>IF(revenueReduction&gt;0.3,MAX(IF($B172="Non - avec lien de dépendance",MIN(2258,F172,$D172)*overallRate,MIN(2258,F172)*overallRate),ROUND(MAX(IF($B172="Non - avec lien de dépendance",0,MIN((0.75*F172),1694)),MIN(F172,(0.75*$D172),1694)),2)),IF($B172="Non - avec lien de dépendance",MIN(1129,F172,$D172)*overallRate,MIN(2258,F172)*overallRate))</f>
        <v>#VALUE!</v>
      </c>
    </row>
    <row r="173" spans="7:12" x14ac:dyDescent="0.5">
      <c r="G173" s="56" t="str">
        <f t="shared" si="6"/>
        <v>Effectuez l’étape 1</v>
      </c>
      <c r="H173" s="56" t="str">
        <f t="shared" si="7"/>
        <v>Effectuez l’étape 1</v>
      </c>
      <c r="I173" s="3">
        <f t="shared" si="8"/>
        <v>0</v>
      </c>
      <c r="K173" s="114" t="e">
        <f>IF(revenueReduction&gt;0.3,MAX(IF($B173="Non - avec lien de dépendance",MIN(2258,E173,$D173)*overallRate,MIN(2258,E173)*overallRate),ROUND(MAX(IF($B173="Non - avec lien de dépendance",0,MIN((0.75*E173),1694)),MIN(E173,(0.75*$D173),1694)),2)),IF($B173="Non - avec lien de dépendance",MIN(1129,E173,$D173)*overallRate,MIN(2258,E173)*overallRate))</f>
        <v>#VALUE!</v>
      </c>
      <c r="L173" s="114" t="e">
        <f>IF(revenueReduction&gt;0.3,MAX(IF($B173="Non - avec lien de dépendance",MIN(2258,F173,$D173)*overallRate,MIN(2258,F173)*overallRate),ROUND(MAX(IF($B173="Non - avec lien de dépendance",0,MIN((0.75*F173),1694)),MIN(F173,(0.75*$D173),1694)),2)),IF($B173="Non - avec lien de dépendance",MIN(1129,F173,$D173)*overallRate,MIN(2258,F173)*overallRate))</f>
        <v>#VALUE!</v>
      </c>
    </row>
    <row r="174" spans="7:12" x14ac:dyDescent="0.5">
      <c r="G174" s="56" t="str">
        <f t="shared" si="6"/>
        <v>Effectuez l’étape 1</v>
      </c>
      <c r="H174" s="56" t="str">
        <f t="shared" si="7"/>
        <v>Effectuez l’étape 1</v>
      </c>
      <c r="I174" s="3">
        <f t="shared" si="8"/>
        <v>0</v>
      </c>
      <c r="K174" s="114" t="e">
        <f>IF(revenueReduction&gt;0.3,MAX(IF($B174="Non - avec lien de dépendance",MIN(2258,E174,$D174)*overallRate,MIN(2258,E174)*overallRate),ROUND(MAX(IF($B174="Non - avec lien de dépendance",0,MIN((0.75*E174),1694)),MIN(E174,(0.75*$D174),1694)),2)),IF($B174="Non - avec lien de dépendance",MIN(1129,E174,$D174)*overallRate,MIN(2258,E174)*overallRate))</f>
        <v>#VALUE!</v>
      </c>
      <c r="L174" s="114" t="e">
        <f>IF(revenueReduction&gt;0.3,MAX(IF($B174="Non - avec lien de dépendance",MIN(2258,F174,$D174)*overallRate,MIN(2258,F174)*overallRate),ROUND(MAX(IF($B174="Non - avec lien de dépendance",0,MIN((0.75*F174),1694)),MIN(F174,(0.75*$D174),1694)),2)),IF($B174="Non - avec lien de dépendance",MIN(1129,F174,$D174)*overallRate,MIN(2258,F174)*overallRate))</f>
        <v>#VALUE!</v>
      </c>
    </row>
    <row r="175" spans="7:12" x14ac:dyDescent="0.5">
      <c r="G175" s="56" t="str">
        <f t="shared" si="6"/>
        <v>Effectuez l’étape 1</v>
      </c>
      <c r="H175" s="56" t="str">
        <f t="shared" si="7"/>
        <v>Effectuez l’étape 1</v>
      </c>
      <c r="I175" s="3">
        <f t="shared" si="8"/>
        <v>0</v>
      </c>
      <c r="K175" s="114" t="e">
        <f>IF(revenueReduction&gt;0.3,MAX(IF($B175="Non - avec lien de dépendance",MIN(2258,E175,$D175)*overallRate,MIN(2258,E175)*overallRate),ROUND(MAX(IF($B175="Non - avec lien de dépendance",0,MIN((0.75*E175),1694)),MIN(E175,(0.75*$D175),1694)),2)),IF($B175="Non - avec lien de dépendance",MIN(1129,E175,$D175)*overallRate,MIN(2258,E175)*overallRate))</f>
        <v>#VALUE!</v>
      </c>
      <c r="L175" s="114" t="e">
        <f>IF(revenueReduction&gt;0.3,MAX(IF($B175="Non - avec lien de dépendance",MIN(2258,F175,$D175)*overallRate,MIN(2258,F175)*overallRate),ROUND(MAX(IF($B175="Non - avec lien de dépendance",0,MIN((0.75*F175),1694)),MIN(F175,(0.75*$D175),1694)),2)),IF($B175="Non - avec lien de dépendance",MIN(1129,F175,$D175)*overallRate,MIN(2258,F175)*overallRate))</f>
        <v>#VALUE!</v>
      </c>
    </row>
    <row r="176" spans="7:12" x14ac:dyDescent="0.5">
      <c r="G176" s="56" t="str">
        <f t="shared" si="6"/>
        <v>Effectuez l’étape 1</v>
      </c>
      <c r="H176" s="56" t="str">
        <f t="shared" si="7"/>
        <v>Effectuez l’étape 1</v>
      </c>
      <c r="I176" s="3">
        <f t="shared" si="8"/>
        <v>0</v>
      </c>
      <c r="K176" s="114" t="e">
        <f>IF(revenueReduction&gt;0.3,MAX(IF($B176="Non - avec lien de dépendance",MIN(2258,E176,$D176)*overallRate,MIN(2258,E176)*overallRate),ROUND(MAX(IF($B176="Non - avec lien de dépendance",0,MIN((0.75*E176),1694)),MIN(E176,(0.75*$D176),1694)),2)),IF($B176="Non - avec lien de dépendance",MIN(1129,E176,$D176)*overallRate,MIN(2258,E176)*overallRate))</f>
        <v>#VALUE!</v>
      </c>
      <c r="L176" s="114" t="e">
        <f>IF(revenueReduction&gt;0.3,MAX(IF($B176="Non - avec lien de dépendance",MIN(2258,F176,$D176)*overallRate,MIN(2258,F176)*overallRate),ROUND(MAX(IF($B176="Non - avec lien de dépendance",0,MIN((0.75*F176),1694)),MIN(F176,(0.75*$D176),1694)),2)),IF($B176="Non - avec lien de dépendance",MIN(1129,F176,$D176)*overallRate,MIN(2258,F176)*overallRate))</f>
        <v>#VALUE!</v>
      </c>
    </row>
    <row r="177" spans="7:12" x14ac:dyDescent="0.5">
      <c r="G177" s="56" t="str">
        <f t="shared" si="6"/>
        <v>Effectuez l’étape 1</v>
      </c>
      <c r="H177" s="56" t="str">
        <f t="shared" si="7"/>
        <v>Effectuez l’étape 1</v>
      </c>
      <c r="I177" s="3">
        <f t="shared" si="8"/>
        <v>0</v>
      </c>
      <c r="K177" s="114" t="e">
        <f>IF(revenueReduction&gt;0.3,MAX(IF($B177="Non - avec lien de dépendance",MIN(2258,E177,$D177)*overallRate,MIN(2258,E177)*overallRate),ROUND(MAX(IF($B177="Non - avec lien de dépendance",0,MIN((0.75*E177),1694)),MIN(E177,(0.75*$D177),1694)),2)),IF($B177="Non - avec lien de dépendance",MIN(1129,E177,$D177)*overallRate,MIN(2258,E177)*overallRate))</f>
        <v>#VALUE!</v>
      </c>
      <c r="L177" s="114" t="e">
        <f>IF(revenueReduction&gt;0.3,MAX(IF($B177="Non - avec lien de dépendance",MIN(2258,F177,$D177)*overallRate,MIN(2258,F177)*overallRate),ROUND(MAX(IF($B177="Non - avec lien de dépendance",0,MIN((0.75*F177),1694)),MIN(F177,(0.75*$D177),1694)),2)),IF($B177="Non - avec lien de dépendance",MIN(1129,F177,$D177)*overallRate,MIN(2258,F177)*overallRate))</f>
        <v>#VALUE!</v>
      </c>
    </row>
    <row r="178" spans="7:12" x14ac:dyDescent="0.5">
      <c r="G178" s="56" t="str">
        <f t="shared" si="6"/>
        <v>Effectuez l’étape 1</v>
      </c>
      <c r="H178" s="56" t="str">
        <f t="shared" si="7"/>
        <v>Effectuez l’étape 1</v>
      </c>
      <c r="I178" s="3">
        <f t="shared" si="8"/>
        <v>0</v>
      </c>
      <c r="K178" s="114" t="e">
        <f>IF(revenueReduction&gt;0.3,MAX(IF($B178="Non - avec lien de dépendance",MIN(2258,E178,$D178)*overallRate,MIN(2258,E178)*overallRate),ROUND(MAX(IF($B178="Non - avec lien de dépendance",0,MIN((0.75*E178),1694)),MIN(E178,(0.75*$D178),1694)),2)),IF($B178="Non - avec lien de dépendance",MIN(1129,E178,$D178)*overallRate,MIN(2258,E178)*overallRate))</f>
        <v>#VALUE!</v>
      </c>
      <c r="L178" s="114" t="e">
        <f>IF(revenueReduction&gt;0.3,MAX(IF($B178="Non - avec lien de dépendance",MIN(2258,F178,$D178)*overallRate,MIN(2258,F178)*overallRate),ROUND(MAX(IF($B178="Non - avec lien de dépendance",0,MIN((0.75*F178),1694)),MIN(F178,(0.75*$D178),1694)),2)),IF($B178="Non - avec lien de dépendance",MIN(1129,F178,$D178)*overallRate,MIN(2258,F178)*overallRate))</f>
        <v>#VALUE!</v>
      </c>
    </row>
    <row r="179" spans="7:12" x14ac:dyDescent="0.5">
      <c r="G179" s="56" t="str">
        <f t="shared" si="6"/>
        <v>Effectuez l’étape 1</v>
      </c>
      <c r="H179" s="56" t="str">
        <f t="shared" si="7"/>
        <v>Effectuez l’étape 1</v>
      </c>
      <c r="I179" s="3">
        <f t="shared" si="8"/>
        <v>0</v>
      </c>
      <c r="K179" s="114" t="e">
        <f>IF(revenueReduction&gt;0.3,MAX(IF($B179="Non - avec lien de dépendance",MIN(2258,E179,$D179)*overallRate,MIN(2258,E179)*overallRate),ROUND(MAX(IF($B179="Non - avec lien de dépendance",0,MIN((0.75*E179),1694)),MIN(E179,(0.75*$D179),1694)),2)),IF($B179="Non - avec lien de dépendance",MIN(1129,E179,$D179)*overallRate,MIN(2258,E179)*overallRate))</f>
        <v>#VALUE!</v>
      </c>
      <c r="L179" s="114" t="e">
        <f>IF(revenueReduction&gt;0.3,MAX(IF($B179="Non - avec lien de dépendance",MIN(2258,F179,$D179)*overallRate,MIN(2258,F179)*overallRate),ROUND(MAX(IF($B179="Non - avec lien de dépendance",0,MIN((0.75*F179),1694)),MIN(F179,(0.75*$D179),1694)),2)),IF($B179="Non - avec lien de dépendance",MIN(1129,F179,$D179)*overallRate,MIN(2258,F179)*overallRate))</f>
        <v>#VALUE!</v>
      </c>
    </row>
    <row r="180" spans="7:12" x14ac:dyDescent="0.5">
      <c r="G180" s="56" t="str">
        <f t="shared" si="6"/>
        <v>Effectuez l’étape 1</v>
      </c>
      <c r="H180" s="56" t="str">
        <f t="shared" si="7"/>
        <v>Effectuez l’étape 1</v>
      </c>
      <c r="I180" s="3">
        <f t="shared" si="8"/>
        <v>0</v>
      </c>
      <c r="K180" s="114" t="e">
        <f>IF(revenueReduction&gt;0.3,MAX(IF($B180="Non - avec lien de dépendance",MIN(2258,E180,$D180)*overallRate,MIN(2258,E180)*overallRate),ROUND(MAX(IF($B180="Non - avec lien de dépendance",0,MIN((0.75*E180),1694)),MIN(E180,(0.75*$D180),1694)),2)),IF($B180="Non - avec lien de dépendance",MIN(1129,E180,$D180)*overallRate,MIN(2258,E180)*overallRate))</f>
        <v>#VALUE!</v>
      </c>
      <c r="L180" s="114" t="e">
        <f>IF(revenueReduction&gt;0.3,MAX(IF($B180="Non - avec lien de dépendance",MIN(2258,F180,$D180)*overallRate,MIN(2258,F180)*overallRate),ROUND(MAX(IF($B180="Non - avec lien de dépendance",0,MIN((0.75*F180),1694)),MIN(F180,(0.75*$D180),1694)),2)),IF($B180="Non - avec lien de dépendance",MIN(1129,F180,$D180)*overallRate,MIN(2258,F180)*overallRate))</f>
        <v>#VALUE!</v>
      </c>
    </row>
    <row r="181" spans="7:12" x14ac:dyDescent="0.5">
      <c r="G181" s="56" t="str">
        <f t="shared" si="6"/>
        <v>Effectuez l’étape 1</v>
      </c>
      <c r="H181" s="56" t="str">
        <f t="shared" si="7"/>
        <v>Effectuez l’étape 1</v>
      </c>
      <c r="I181" s="3">
        <f t="shared" si="8"/>
        <v>0</v>
      </c>
      <c r="K181" s="114" t="e">
        <f>IF(revenueReduction&gt;0.3,MAX(IF($B181="Non - avec lien de dépendance",MIN(2258,E181,$D181)*overallRate,MIN(2258,E181)*overallRate),ROUND(MAX(IF($B181="Non - avec lien de dépendance",0,MIN((0.75*E181),1694)),MIN(E181,(0.75*$D181),1694)),2)),IF($B181="Non - avec lien de dépendance",MIN(1129,E181,$D181)*overallRate,MIN(2258,E181)*overallRate))</f>
        <v>#VALUE!</v>
      </c>
      <c r="L181" s="114" t="e">
        <f>IF(revenueReduction&gt;0.3,MAX(IF($B181="Non - avec lien de dépendance",MIN(2258,F181,$D181)*overallRate,MIN(2258,F181)*overallRate),ROUND(MAX(IF($B181="Non - avec lien de dépendance",0,MIN((0.75*F181),1694)),MIN(F181,(0.75*$D181),1694)),2)),IF($B181="Non - avec lien de dépendance",MIN(1129,F181,$D181)*overallRate,MIN(2258,F181)*overallRate))</f>
        <v>#VALUE!</v>
      </c>
    </row>
    <row r="182" spans="7:12" x14ac:dyDescent="0.5">
      <c r="G182" s="56" t="str">
        <f t="shared" si="6"/>
        <v>Effectuez l’étape 1</v>
      </c>
      <c r="H182" s="56" t="str">
        <f t="shared" si="7"/>
        <v>Effectuez l’étape 1</v>
      </c>
      <c r="I182" s="3">
        <f t="shared" si="8"/>
        <v>0</v>
      </c>
      <c r="K182" s="114" t="e">
        <f>IF(revenueReduction&gt;0.3,MAX(IF($B182="Non - avec lien de dépendance",MIN(2258,E182,$D182)*overallRate,MIN(2258,E182)*overallRate),ROUND(MAX(IF($B182="Non - avec lien de dépendance",0,MIN((0.75*E182),1694)),MIN(E182,(0.75*$D182),1694)),2)),IF($B182="Non - avec lien de dépendance",MIN(1129,E182,$D182)*overallRate,MIN(2258,E182)*overallRate))</f>
        <v>#VALUE!</v>
      </c>
      <c r="L182" s="114" t="e">
        <f>IF(revenueReduction&gt;0.3,MAX(IF($B182="Non - avec lien de dépendance",MIN(2258,F182,$D182)*overallRate,MIN(2258,F182)*overallRate),ROUND(MAX(IF($B182="Non - avec lien de dépendance",0,MIN((0.75*F182),1694)),MIN(F182,(0.75*$D182),1694)),2)),IF($B182="Non - avec lien de dépendance",MIN(1129,F182,$D182)*overallRate,MIN(2258,F182)*overallRate))</f>
        <v>#VALUE!</v>
      </c>
    </row>
    <row r="183" spans="7:12" x14ac:dyDescent="0.5">
      <c r="G183" s="56" t="str">
        <f t="shared" si="6"/>
        <v>Effectuez l’étape 1</v>
      </c>
      <c r="H183" s="56" t="str">
        <f t="shared" si="7"/>
        <v>Effectuez l’étape 1</v>
      </c>
      <c r="I183" s="3">
        <f t="shared" si="8"/>
        <v>0</v>
      </c>
      <c r="K183" s="114" t="e">
        <f>IF(revenueReduction&gt;0.3,MAX(IF($B183="Non - avec lien de dépendance",MIN(2258,E183,$D183)*overallRate,MIN(2258,E183)*overallRate),ROUND(MAX(IF($B183="Non - avec lien de dépendance",0,MIN((0.75*E183),1694)),MIN(E183,(0.75*$D183),1694)),2)),IF($B183="Non - avec lien de dépendance",MIN(1129,E183,$D183)*overallRate,MIN(2258,E183)*overallRate))</f>
        <v>#VALUE!</v>
      </c>
      <c r="L183" s="114" t="e">
        <f>IF(revenueReduction&gt;0.3,MAX(IF($B183="Non - avec lien de dépendance",MIN(2258,F183,$D183)*overallRate,MIN(2258,F183)*overallRate),ROUND(MAX(IF($B183="Non - avec lien de dépendance",0,MIN((0.75*F183),1694)),MIN(F183,(0.75*$D183),1694)),2)),IF($B183="Non - avec lien de dépendance",MIN(1129,F183,$D183)*overallRate,MIN(2258,F183)*overallRate))</f>
        <v>#VALUE!</v>
      </c>
    </row>
    <row r="184" spans="7:12" x14ac:dyDescent="0.5">
      <c r="G184" s="56" t="str">
        <f t="shared" si="6"/>
        <v>Effectuez l’étape 1</v>
      </c>
      <c r="H184" s="56" t="str">
        <f t="shared" si="7"/>
        <v>Effectuez l’étape 1</v>
      </c>
      <c r="I184" s="3">
        <f t="shared" si="8"/>
        <v>0</v>
      </c>
      <c r="K184" s="114" t="e">
        <f>IF(revenueReduction&gt;0.3,MAX(IF($B184="Non - avec lien de dépendance",MIN(2258,E184,$D184)*overallRate,MIN(2258,E184)*overallRate),ROUND(MAX(IF($B184="Non - avec lien de dépendance",0,MIN((0.75*E184),1694)),MIN(E184,(0.75*$D184),1694)),2)),IF($B184="Non - avec lien de dépendance",MIN(1129,E184,$D184)*overallRate,MIN(2258,E184)*overallRate))</f>
        <v>#VALUE!</v>
      </c>
      <c r="L184" s="114" t="e">
        <f>IF(revenueReduction&gt;0.3,MAX(IF($B184="Non - avec lien de dépendance",MIN(2258,F184,$D184)*overallRate,MIN(2258,F184)*overallRate),ROUND(MAX(IF($B184="Non - avec lien de dépendance",0,MIN((0.75*F184),1694)),MIN(F184,(0.75*$D184),1694)),2)),IF($B184="Non - avec lien de dépendance",MIN(1129,F184,$D184)*overallRate,MIN(2258,F184)*overallRate))</f>
        <v>#VALUE!</v>
      </c>
    </row>
    <row r="185" spans="7:12" x14ac:dyDescent="0.5">
      <c r="G185" s="56" t="str">
        <f t="shared" si="6"/>
        <v>Effectuez l’étape 1</v>
      </c>
      <c r="H185" s="56" t="str">
        <f t="shared" si="7"/>
        <v>Effectuez l’étape 1</v>
      </c>
      <c r="I185" s="3">
        <f t="shared" si="8"/>
        <v>0</v>
      </c>
      <c r="K185" s="114" t="e">
        <f>IF(revenueReduction&gt;0.3,MAX(IF($B185="Non - avec lien de dépendance",MIN(2258,E185,$D185)*overallRate,MIN(2258,E185)*overallRate),ROUND(MAX(IF($B185="Non - avec lien de dépendance",0,MIN((0.75*E185),1694)),MIN(E185,(0.75*$D185),1694)),2)),IF($B185="Non - avec lien de dépendance",MIN(1129,E185,$D185)*overallRate,MIN(2258,E185)*overallRate))</f>
        <v>#VALUE!</v>
      </c>
      <c r="L185" s="114" t="e">
        <f>IF(revenueReduction&gt;0.3,MAX(IF($B185="Non - avec lien de dépendance",MIN(2258,F185,$D185)*overallRate,MIN(2258,F185)*overallRate),ROUND(MAX(IF($B185="Non - avec lien de dépendance",0,MIN((0.75*F185),1694)),MIN(F185,(0.75*$D185),1694)),2)),IF($B185="Non - avec lien de dépendance",MIN(1129,F185,$D185)*overallRate,MIN(2258,F185)*overallRate))</f>
        <v>#VALUE!</v>
      </c>
    </row>
    <row r="186" spans="7:12" x14ac:dyDescent="0.5">
      <c r="G186" s="56" t="str">
        <f t="shared" si="6"/>
        <v>Effectuez l’étape 1</v>
      </c>
      <c r="H186" s="56" t="str">
        <f t="shared" si="7"/>
        <v>Effectuez l’étape 1</v>
      </c>
      <c r="I186" s="3">
        <f t="shared" si="8"/>
        <v>0</v>
      </c>
      <c r="K186" s="114" t="e">
        <f>IF(revenueReduction&gt;0.3,MAX(IF($B186="Non - avec lien de dépendance",MIN(2258,E186,$D186)*overallRate,MIN(2258,E186)*overallRate),ROUND(MAX(IF($B186="Non - avec lien de dépendance",0,MIN((0.75*E186),1694)),MIN(E186,(0.75*$D186),1694)),2)),IF($B186="Non - avec lien de dépendance",MIN(1129,E186,$D186)*overallRate,MIN(2258,E186)*overallRate))</f>
        <v>#VALUE!</v>
      </c>
      <c r="L186" s="114" t="e">
        <f>IF(revenueReduction&gt;0.3,MAX(IF($B186="Non - avec lien de dépendance",MIN(2258,F186,$D186)*overallRate,MIN(2258,F186)*overallRate),ROUND(MAX(IF($B186="Non - avec lien de dépendance",0,MIN((0.75*F186),1694)),MIN(F186,(0.75*$D186),1694)),2)),IF($B186="Non - avec lien de dépendance",MIN(1129,F186,$D186)*overallRate,MIN(2258,F186)*overallRate))</f>
        <v>#VALUE!</v>
      </c>
    </row>
    <row r="187" spans="7:12" x14ac:dyDescent="0.5">
      <c r="G187" s="56" t="str">
        <f t="shared" si="6"/>
        <v>Effectuez l’étape 1</v>
      </c>
      <c r="H187" s="56" t="str">
        <f t="shared" si="7"/>
        <v>Effectuez l’étape 1</v>
      </c>
      <c r="I187" s="3">
        <f t="shared" si="8"/>
        <v>0</v>
      </c>
      <c r="K187" s="114" t="e">
        <f>IF(revenueReduction&gt;0.3,MAX(IF($B187="Non - avec lien de dépendance",MIN(2258,E187,$D187)*overallRate,MIN(2258,E187)*overallRate),ROUND(MAX(IF($B187="Non - avec lien de dépendance",0,MIN((0.75*E187),1694)),MIN(E187,(0.75*$D187),1694)),2)),IF($B187="Non - avec lien de dépendance",MIN(1129,E187,$D187)*overallRate,MIN(2258,E187)*overallRate))</f>
        <v>#VALUE!</v>
      </c>
      <c r="L187" s="114" t="e">
        <f>IF(revenueReduction&gt;0.3,MAX(IF($B187="Non - avec lien de dépendance",MIN(2258,F187,$D187)*overallRate,MIN(2258,F187)*overallRate),ROUND(MAX(IF($B187="Non - avec lien de dépendance",0,MIN((0.75*F187),1694)),MIN(F187,(0.75*$D187),1694)),2)),IF($B187="Non - avec lien de dépendance",MIN(1129,F187,$D187)*overallRate,MIN(2258,F187)*overallRate))</f>
        <v>#VALUE!</v>
      </c>
    </row>
    <row r="188" spans="7:12" x14ac:dyDescent="0.5">
      <c r="G188" s="56" t="str">
        <f t="shared" si="6"/>
        <v>Effectuez l’étape 1</v>
      </c>
      <c r="H188" s="56" t="str">
        <f t="shared" si="7"/>
        <v>Effectuez l’étape 1</v>
      </c>
      <c r="I188" s="3">
        <f t="shared" si="8"/>
        <v>0</v>
      </c>
      <c r="K188" s="114" t="e">
        <f>IF(revenueReduction&gt;0.3,MAX(IF($B188="Non - avec lien de dépendance",MIN(2258,E188,$D188)*overallRate,MIN(2258,E188)*overallRate),ROUND(MAX(IF($B188="Non - avec lien de dépendance",0,MIN((0.75*E188),1694)),MIN(E188,(0.75*$D188),1694)),2)),IF($B188="Non - avec lien de dépendance",MIN(1129,E188,$D188)*overallRate,MIN(2258,E188)*overallRate))</f>
        <v>#VALUE!</v>
      </c>
      <c r="L188" s="114" t="e">
        <f>IF(revenueReduction&gt;0.3,MAX(IF($B188="Non - avec lien de dépendance",MIN(2258,F188,$D188)*overallRate,MIN(2258,F188)*overallRate),ROUND(MAX(IF($B188="Non - avec lien de dépendance",0,MIN((0.75*F188),1694)),MIN(F188,(0.75*$D188),1694)),2)),IF($B188="Non - avec lien de dépendance",MIN(1129,F188,$D188)*overallRate,MIN(2258,F188)*overallRate))</f>
        <v>#VALUE!</v>
      </c>
    </row>
    <row r="189" spans="7:12" x14ac:dyDescent="0.5">
      <c r="G189" s="56" t="str">
        <f t="shared" si="6"/>
        <v>Effectuez l’étape 1</v>
      </c>
      <c r="H189" s="56" t="str">
        <f t="shared" si="7"/>
        <v>Effectuez l’étape 1</v>
      </c>
      <c r="I189" s="3">
        <f t="shared" si="8"/>
        <v>0</v>
      </c>
      <c r="K189" s="114" t="e">
        <f>IF(revenueReduction&gt;0.3,MAX(IF($B189="Non - avec lien de dépendance",MIN(2258,E189,$D189)*overallRate,MIN(2258,E189)*overallRate),ROUND(MAX(IF($B189="Non - avec lien de dépendance",0,MIN((0.75*E189),1694)),MIN(E189,(0.75*$D189),1694)),2)),IF($B189="Non - avec lien de dépendance",MIN(1129,E189,$D189)*overallRate,MIN(2258,E189)*overallRate))</f>
        <v>#VALUE!</v>
      </c>
      <c r="L189" s="114" t="e">
        <f>IF(revenueReduction&gt;0.3,MAX(IF($B189="Non - avec lien de dépendance",MIN(2258,F189,$D189)*overallRate,MIN(2258,F189)*overallRate),ROUND(MAX(IF($B189="Non - avec lien de dépendance",0,MIN((0.75*F189),1694)),MIN(F189,(0.75*$D189),1694)),2)),IF($B189="Non - avec lien de dépendance",MIN(1129,F189,$D189)*overallRate,MIN(2258,F189)*overallRate))</f>
        <v>#VALUE!</v>
      </c>
    </row>
    <row r="190" spans="7:12" x14ac:dyDescent="0.5">
      <c r="G190" s="56" t="str">
        <f t="shared" si="6"/>
        <v>Effectuez l’étape 1</v>
      </c>
      <c r="H190" s="56" t="str">
        <f t="shared" si="7"/>
        <v>Effectuez l’étape 1</v>
      </c>
      <c r="I190" s="3">
        <f t="shared" si="8"/>
        <v>0</v>
      </c>
      <c r="K190" s="114" t="e">
        <f>IF(revenueReduction&gt;0.3,MAX(IF($B190="Non - avec lien de dépendance",MIN(2258,E190,$D190)*overallRate,MIN(2258,E190)*overallRate),ROUND(MAX(IF($B190="Non - avec lien de dépendance",0,MIN((0.75*E190),1694)),MIN(E190,(0.75*$D190),1694)),2)),IF($B190="Non - avec lien de dépendance",MIN(1129,E190,$D190)*overallRate,MIN(2258,E190)*overallRate))</f>
        <v>#VALUE!</v>
      </c>
      <c r="L190" s="114" t="e">
        <f>IF(revenueReduction&gt;0.3,MAX(IF($B190="Non - avec lien de dépendance",MIN(2258,F190,$D190)*overallRate,MIN(2258,F190)*overallRate),ROUND(MAX(IF($B190="Non - avec lien de dépendance",0,MIN((0.75*F190),1694)),MIN(F190,(0.75*$D190),1694)),2)),IF($B190="Non - avec lien de dépendance",MIN(1129,F190,$D190)*overallRate,MIN(2258,F190)*overallRate))</f>
        <v>#VALUE!</v>
      </c>
    </row>
    <row r="191" spans="7:12" x14ac:dyDescent="0.5">
      <c r="G191" s="56" t="str">
        <f t="shared" si="6"/>
        <v>Effectuez l’étape 1</v>
      </c>
      <c r="H191" s="56" t="str">
        <f t="shared" si="7"/>
        <v>Effectuez l’étape 1</v>
      </c>
      <c r="I191" s="3">
        <f t="shared" si="8"/>
        <v>0</v>
      </c>
      <c r="K191" s="114" t="e">
        <f>IF(revenueReduction&gt;0.3,MAX(IF($B191="Non - avec lien de dépendance",MIN(2258,E191,$D191)*overallRate,MIN(2258,E191)*overallRate),ROUND(MAX(IF($B191="Non - avec lien de dépendance",0,MIN((0.75*E191),1694)),MIN(E191,(0.75*$D191),1694)),2)),IF($B191="Non - avec lien de dépendance",MIN(1129,E191,$D191)*overallRate,MIN(2258,E191)*overallRate))</f>
        <v>#VALUE!</v>
      </c>
      <c r="L191" s="114" t="e">
        <f>IF(revenueReduction&gt;0.3,MAX(IF($B191="Non - avec lien de dépendance",MIN(2258,F191,$D191)*overallRate,MIN(2258,F191)*overallRate),ROUND(MAX(IF($B191="Non - avec lien de dépendance",0,MIN((0.75*F191),1694)),MIN(F191,(0.75*$D191),1694)),2)),IF($B191="Non - avec lien de dépendance",MIN(1129,F191,$D191)*overallRate,MIN(2258,F191)*overallRate))</f>
        <v>#VALUE!</v>
      </c>
    </row>
    <row r="192" spans="7:12" x14ac:dyDescent="0.5">
      <c r="G192" s="56" t="str">
        <f t="shared" si="6"/>
        <v>Effectuez l’étape 1</v>
      </c>
      <c r="H192" s="56" t="str">
        <f t="shared" si="7"/>
        <v>Effectuez l’étape 1</v>
      </c>
      <c r="I192" s="3">
        <f t="shared" si="8"/>
        <v>0</v>
      </c>
      <c r="K192" s="114" t="e">
        <f>IF(revenueReduction&gt;0.3,MAX(IF($B192="Non - avec lien de dépendance",MIN(2258,E192,$D192)*overallRate,MIN(2258,E192)*overallRate),ROUND(MAX(IF($B192="Non - avec lien de dépendance",0,MIN((0.75*E192),1694)),MIN(E192,(0.75*$D192),1694)),2)),IF($B192="Non - avec lien de dépendance",MIN(1129,E192,$D192)*overallRate,MIN(2258,E192)*overallRate))</f>
        <v>#VALUE!</v>
      </c>
      <c r="L192" s="114" t="e">
        <f>IF(revenueReduction&gt;0.3,MAX(IF($B192="Non - avec lien de dépendance",MIN(2258,F192,$D192)*overallRate,MIN(2258,F192)*overallRate),ROUND(MAX(IF($B192="Non - avec lien de dépendance",0,MIN((0.75*F192),1694)),MIN(F192,(0.75*$D192),1694)),2)),IF($B192="Non - avec lien de dépendance",MIN(1129,F192,$D192)*overallRate,MIN(2258,F192)*overallRate))</f>
        <v>#VALUE!</v>
      </c>
    </row>
    <row r="193" spans="7:12" x14ac:dyDescent="0.5">
      <c r="G193" s="56" t="str">
        <f t="shared" si="6"/>
        <v>Effectuez l’étape 1</v>
      </c>
      <c r="H193" s="56" t="str">
        <f t="shared" si="7"/>
        <v>Effectuez l’étape 1</v>
      </c>
      <c r="I193" s="3">
        <f t="shared" si="8"/>
        <v>0</v>
      </c>
      <c r="K193" s="114" t="e">
        <f>IF(revenueReduction&gt;0.3,MAX(IF($B193="Non - avec lien de dépendance",MIN(2258,E193,$D193)*overallRate,MIN(2258,E193)*overallRate),ROUND(MAX(IF($B193="Non - avec lien de dépendance",0,MIN((0.75*E193),1694)),MIN(E193,(0.75*$D193),1694)),2)),IF($B193="Non - avec lien de dépendance",MIN(1129,E193,$D193)*overallRate,MIN(2258,E193)*overallRate))</f>
        <v>#VALUE!</v>
      </c>
      <c r="L193" s="114" t="e">
        <f>IF(revenueReduction&gt;0.3,MAX(IF($B193="Non - avec lien de dépendance",MIN(2258,F193,$D193)*overallRate,MIN(2258,F193)*overallRate),ROUND(MAX(IF($B193="Non - avec lien de dépendance",0,MIN((0.75*F193),1694)),MIN(F193,(0.75*$D193),1694)),2)),IF($B193="Non - avec lien de dépendance",MIN(1129,F193,$D193)*overallRate,MIN(2258,F193)*overallRate))</f>
        <v>#VALUE!</v>
      </c>
    </row>
    <row r="194" spans="7:12" x14ac:dyDescent="0.5">
      <c r="G194" s="56" t="str">
        <f t="shared" si="6"/>
        <v>Effectuez l’étape 1</v>
      </c>
      <c r="H194" s="56" t="str">
        <f t="shared" si="7"/>
        <v>Effectuez l’étape 1</v>
      </c>
      <c r="I194" s="3">
        <f t="shared" si="8"/>
        <v>0</v>
      </c>
      <c r="K194" s="114" t="e">
        <f>IF(revenueReduction&gt;0.3,MAX(IF($B194="Non - avec lien de dépendance",MIN(2258,E194,$D194)*overallRate,MIN(2258,E194)*overallRate),ROUND(MAX(IF($B194="Non - avec lien de dépendance",0,MIN((0.75*E194),1694)),MIN(E194,(0.75*$D194),1694)),2)),IF($B194="Non - avec lien de dépendance",MIN(1129,E194,$D194)*overallRate,MIN(2258,E194)*overallRate))</f>
        <v>#VALUE!</v>
      </c>
      <c r="L194" s="114" t="e">
        <f>IF(revenueReduction&gt;0.3,MAX(IF($B194="Non - avec lien de dépendance",MIN(2258,F194,$D194)*overallRate,MIN(2258,F194)*overallRate),ROUND(MAX(IF($B194="Non - avec lien de dépendance",0,MIN((0.75*F194),1694)),MIN(F194,(0.75*$D194),1694)),2)),IF($B194="Non - avec lien de dépendance",MIN(1129,F194,$D194)*overallRate,MIN(2258,F194)*overallRate))</f>
        <v>#VALUE!</v>
      </c>
    </row>
    <row r="195" spans="7:12" x14ac:dyDescent="0.5">
      <c r="G195" s="56" t="str">
        <f t="shared" si="6"/>
        <v>Effectuez l’étape 1</v>
      </c>
      <c r="H195" s="56" t="str">
        <f t="shared" si="7"/>
        <v>Effectuez l’étape 1</v>
      </c>
      <c r="I195" s="3">
        <f t="shared" si="8"/>
        <v>0</v>
      </c>
      <c r="K195" s="114" t="e">
        <f>IF(revenueReduction&gt;0.3,MAX(IF($B195="Non - avec lien de dépendance",MIN(2258,E195,$D195)*overallRate,MIN(2258,E195)*overallRate),ROUND(MAX(IF($B195="Non - avec lien de dépendance",0,MIN((0.75*E195),1694)),MIN(E195,(0.75*$D195),1694)),2)),IF($B195="Non - avec lien de dépendance",MIN(1129,E195,$D195)*overallRate,MIN(2258,E195)*overallRate))</f>
        <v>#VALUE!</v>
      </c>
      <c r="L195" s="114" t="e">
        <f>IF(revenueReduction&gt;0.3,MAX(IF($B195="Non - avec lien de dépendance",MIN(2258,F195,$D195)*overallRate,MIN(2258,F195)*overallRate),ROUND(MAX(IF($B195="Non - avec lien de dépendance",0,MIN((0.75*F195),1694)),MIN(F195,(0.75*$D195),1694)),2)),IF($B195="Non - avec lien de dépendance",MIN(1129,F195,$D195)*overallRate,MIN(2258,F195)*overallRate))</f>
        <v>#VALUE!</v>
      </c>
    </row>
    <row r="196" spans="7:12" x14ac:dyDescent="0.5">
      <c r="G196" s="56" t="str">
        <f t="shared" si="6"/>
        <v>Effectuez l’étape 1</v>
      </c>
      <c r="H196" s="56" t="str">
        <f t="shared" si="7"/>
        <v>Effectuez l’étape 1</v>
      </c>
      <c r="I196" s="3">
        <f t="shared" si="8"/>
        <v>0</v>
      </c>
      <c r="K196" s="114" t="e">
        <f>IF(revenueReduction&gt;0.3,MAX(IF($B196="Non - avec lien de dépendance",MIN(2258,E196,$D196)*overallRate,MIN(2258,E196)*overallRate),ROUND(MAX(IF($B196="Non - avec lien de dépendance",0,MIN((0.75*E196),1694)),MIN(E196,(0.75*$D196),1694)),2)),IF($B196="Non - avec lien de dépendance",MIN(1129,E196,$D196)*overallRate,MIN(2258,E196)*overallRate))</f>
        <v>#VALUE!</v>
      </c>
      <c r="L196" s="114" t="e">
        <f>IF(revenueReduction&gt;0.3,MAX(IF($B196="Non - avec lien de dépendance",MIN(2258,F196,$D196)*overallRate,MIN(2258,F196)*overallRate),ROUND(MAX(IF($B196="Non - avec lien de dépendance",0,MIN((0.75*F196),1694)),MIN(F196,(0.75*$D196),1694)),2)),IF($B196="Non - avec lien de dépendance",MIN(1129,F196,$D196)*overallRate,MIN(2258,F196)*overallRate))</f>
        <v>#VALUE!</v>
      </c>
    </row>
    <row r="197" spans="7:12" x14ac:dyDescent="0.5">
      <c r="G197" s="56" t="str">
        <f t="shared" si="6"/>
        <v>Effectuez l’étape 1</v>
      </c>
      <c r="H197" s="56" t="str">
        <f t="shared" si="7"/>
        <v>Effectuez l’étape 1</v>
      </c>
      <c r="I197" s="3">
        <f t="shared" si="8"/>
        <v>0</v>
      </c>
      <c r="K197" s="114" t="e">
        <f>IF(revenueReduction&gt;0.3,MAX(IF($B197="Non - avec lien de dépendance",MIN(2258,E197,$D197)*overallRate,MIN(2258,E197)*overallRate),ROUND(MAX(IF($B197="Non - avec lien de dépendance",0,MIN((0.75*E197),1694)),MIN(E197,(0.75*$D197),1694)),2)),IF($B197="Non - avec lien de dépendance",MIN(1129,E197,$D197)*overallRate,MIN(2258,E197)*overallRate))</f>
        <v>#VALUE!</v>
      </c>
      <c r="L197" s="114" t="e">
        <f>IF(revenueReduction&gt;0.3,MAX(IF($B197="Non - avec lien de dépendance",MIN(2258,F197,$D197)*overallRate,MIN(2258,F197)*overallRate),ROUND(MAX(IF($B197="Non - avec lien de dépendance",0,MIN((0.75*F197),1694)),MIN(F197,(0.75*$D197),1694)),2)),IF($B197="Non - avec lien de dépendance",MIN(1129,F197,$D197)*overallRate,MIN(2258,F197)*overallRate))</f>
        <v>#VALUE!</v>
      </c>
    </row>
    <row r="198" spans="7:12" x14ac:dyDescent="0.5">
      <c r="G198" s="56" t="str">
        <f t="shared" ref="G198:G261" si="9">IF(ISTEXT(overallRate),"Effectuez l’étape 1",IF($C198="Oui","Utiliser Étape 2a) Hebdomadaire (52)",IF(OR(COUNT($D198,E198)&lt;&gt;2,overallRate=0),0,IF(revenueReduction&gt;0.3,MAX(IF($B198="Non - avec lien de dépendance",MIN(2258,E198,$D198)*overallRate,MIN(2258,E198)*overallRate),ROUND(MAX(IF($B198="Non - avec lien de dépendance",0,MIN((0.75*E198),1694)),MIN(E198,(0.75*$D198),1694)),2)),IF($B198="Non - avec lien de dépendance",MIN(1129,E198,$D198)*overallRate,MIN(2258,E198)*overallRate)))))</f>
        <v>Effectuez l’étape 1</v>
      </c>
      <c r="H198" s="56" t="str">
        <f t="shared" ref="H198:H261" si="10">IF(ISTEXT(overallRate),"Effectuez l’étape 1",IF($C198="Oui","Utiliser Étape 2a) Hebdomadaire (52)",IF(OR(COUNT($D198,F198)&lt;&gt;2,overallRate=0),0,IF(revenueReduction&gt;0.3,MAX(IF($B198="Non - avec lien de dépendance",MIN(2258,F198,$D198)*overallRate,MIN(2258,F198)*overallRate),ROUND(MAX(IF($B198="Non - avec lien de dépendance",0,MIN((0.75*F198),1694)),MIN(F198,(0.75*$D198),1694)),2)),IF($B198="Non - avec lien de dépendance",MIN(1129,F198,$D198)*overallRate,MIN(2258,F198)*overallRate)))))</f>
        <v>Effectuez l’étape 1</v>
      </c>
      <c r="I198" s="3">
        <f t="shared" si="8"/>
        <v>0</v>
      </c>
      <c r="K198" s="114" t="e">
        <f>IF(revenueReduction&gt;0.3,MAX(IF($B198="Non - avec lien de dépendance",MIN(2258,E198,$D198)*overallRate,MIN(2258,E198)*overallRate),ROUND(MAX(IF($B198="Non - avec lien de dépendance",0,MIN((0.75*E198),1694)),MIN(E198,(0.75*$D198),1694)),2)),IF($B198="Non - avec lien de dépendance",MIN(1129,E198,$D198)*overallRate,MIN(2258,E198)*overallRate))</f>
        <v>#VALUE!</v>
      </c>
      <c r="L198" s="114" t="e">
        <f>IF(revenueReduction&gt;0.3,MAX(IF($B198="Non - avec lien de dépendance",MIN(2258,F198,$D198)*overallRate,MIN(2258,F198)*overallRate),ROUND(MAX(IF($B198="Non - avec lien de dépendance",0,MIN((0.75*F198),1694)),MIN(F198,(0.75*$D198),1694)),2)),IF($B198="Non - avec lien de dépendance",MIN(1129,F198,$D198)*overallRate,MIN(2258,F198)*overallRate))</f>
        <v>#VALUE!</v>
      </c>
    </row>
    <row r="199" spans="7:12" x14ac:dyDescent="0.5">
      <c r="G199" s="56" t="str">
        <f t="shared" si="9"/>
        <v>Effectuez l’étape 1</v>
      </c>
      <c r="H199" s="56" t="str">
        <f t="shared" si="10"/>
        <v>Effectuez l’étape 1</v>
      </c>
      <c r="I199" s="3">
        <f t="shared" ref="I199:I262" si="11">IF(AND(COUNT(B199:F199)&gt;0,OR(COUNT(D199:F199)&lt;&gt;3,ISBLANK(B199))),"Fill out all amounts",SUM(G199:H199))</f>
        <v>0</v>
      </c>
      <c r="K199" s="114" t="e">
        <f>IF(revenueReduction&gt;0.3,MAX(IF($B199="Non - avec lien de dépendance",MIN(2258,E199,$D199)*overallRate,MIN(2258,E199)*overallRate),ROUND(MAX(IF($B199="Non - avec lien de dépendance",0,MIN((0.75*E199),1694)),MIN(E199,(0.75*$D199),1694)),2)),IF($B199="Non - avec lien de dépendance",MIN(1129,E199,$D199)*overallRate,MIN(2258,E199)*overallRate))</f>
        <v>#VALUE!</v>
      </c>
      <c r="L199" s="114" t="e">
        <f>IF(revenueReduction&gt;0.3,MAX(IF($B199="Non - avec lien de dépendance",MIN(2258,F199,$D199)*overallRate,MIN(2258,F199)*overallRate),ROUND(MAX(IF($B199="Non - avec lien de dépendance",0,MIN((0.75*F199),1694)),MIN(F199,(0.75*$D199),1694)),2)),IF($B199="Non - avec lien de dépendance",MIN(1129,F199,$D199)*overallRate,MIN(2258,F199)*overallRate))</f>
        <v>#VALUE!</v>
      </c>
    </row>
    <row r="200" spans="7:12" x14ac:dyDescent="0.5">
      <c r="G200" s="56" t="str">
        <f t="shared" si="9"/>
        <v>Effectuez l’étape 1</v>
      </c>
      <c r="H200" s="56" t="str">
        <f t="shared" si="10"/>
        <v>Effectuez l’étape 1</v>
      </c>
      <c r="I200" s="3">
        <f t="shared" si="11"/>
        <v>0</v>
      </c>
      <c r="K200" s="114" t="e">
        <f>IF(revenueReduction&gt;0.3,MAX(IF($B200="Non - avec lien de dépendance",MIN(2258,E200,$D200)*overallRate,MIN(2258,E200)*overallRate),ROUND(MAX(IF($B200="Non - avec lien de dépendance",0,MIN((0.75*E200),1694)),MIN(E200,(0.75*$D200),1694)),2)),IF($B200="Non - avec lien de dépendance",MIN(1129,E200,$D200)*overallRate,MIN(2258,E200)*overallRate))</f>
        <v>#VALUE!</v>
      </c>
      <c r="L200" s="114" t="e">
        <f>IF(revenueReduction&gt;0.3,MAX(IF($B200="Non - avec lien de dépendance",MIN(2258,F200,$D200)*overallRate,MIN(2258,F200)*overallRate),ROUND(MAX(IF($B200="Non - avec lien de dépendance",0,MIN((0.75*F200),1694)),MIN(F200,(0.75*$D200),1694)),2)),IF($B200="Non - avec lien de dépendance",MIN(1129,F200,$D200)*overallRate,MIN(2258,F200)*overallRate))</f>
        <v>#VALUE!</v>
      </c>
    </row>
    <row r="201" spans="7:12" x14ac:dyDescent="0.5">
      <c r="G201" s="56" t="str">
        <f t="shared" si="9"/>
        <v>Effectuez l’étape 1</v>
      </c>
      <c r="H201" s="56" t="str">
        <f t="shared" si="10"/>
        <v>Effectuez l’étape 1</v>
      </c>
      <c r="I201" s="3">
        <f t="shared" si="11"/>
        <v>0</v>
      </c>
      <c r="K201" s="114" t="e">
        <f>IF(revenueReduction&gt;0.3,MAX(IF($B201="Non - avec lien de dépendance",MIN(2258,E201,$D201)*overallRate,MIN(2258,E201)*overallRate),ROUND(MAX(IF($B201="Non - avec lien de dépendance",0,MIN((0.75*E201),1694)),MIN(E201,(0.75*$D201),1694)),2)),IF($B201="Non - avec lien de dépendance",MIN(1129,E201,$D201)*overallRate,MIN(2258,E201)*overallRate))</f>
        <v>#VALUE!</v>
      </c>
      <c r="L201" s="114" t="e">
        <f>IF(revenueReduction&gt;0.3,MAX(IF($B201="Non - avec lien de dépendance",MIN(2258,F201,$D201)*overallRate,MIN(2258,F201)*overallRate),ROUND(MAX(IF($B201="Non - avec lien de dépendance",0,MIN((0.75*F201),1694)),MIN(F201,(0.75*$D201),1694)),2)),IF($B201="Non - avec lien de dépendance",MIN(1129,F201,$D201)*overallRate,MIN(2258,F201)*overallRate))</f>
        <v>#VALUE!</v>
      </c>
    </row>
    <row r="202" spans="7:12" x14ac:dyDescent="0.5">
      <c r="G202" s="56" t="str">
        <f t="shared" si="9"/>
        <v>Effectuez l’étape 1</v>
      </c>
      <c r="H202" s="56" t="str">
        <f t="shared" si="10"/>
        <v>Effectuez l’étape 1</v>
      </c>
      <c r="I202" s="3">
        <f t="shared" si="11"/>
        <v>0</v>
      </c>
      <c r="K202" s="114" t="e">
        <f>IF(revenueReduction&gt;0.3,MAX(IF($B202="Non - avec lien de dépendance",MIN(2258,E202,$D202)*overallRate,MIN(2258,E202)*overallRate),ROUND(MAX(IF($B202="Non - avec lien de dépendance",0,MIN((0.75*E202),1694)),MIN(E202,(0.75*$D202),1694)),2)),IF($B202="Non - avec lien de dépendance",MIN(1129,E202,$D202)*overallRate,MIN(2258,E202)*overallRate))</f>
        <v>#VALUE!</v>
      </c>
      <c r="L202" s="114" t="e">
        <f>IF(revenueReduction&gt;0.3,MAX(IF($B202="Non - avec lien de dépendance",MIN(2258,F202,$D202)*overallRate,MIN(2258,F202)*overallRate),ROUND(MAX(IF($B202="Non - avec lien de dépendance",0,MIN((0.75*F202),1694)),MIN(F202,(0.75*$D202),1694)),2)),IF($B202="Non - avec lien de dépendance",MIN(1129,F202,$D202)*overallRate,MIN(2258,F202)*overallRate))</f>
        <v>#VALUE!</v>
      </c>
    </row>
    <row r="203" spans="7:12" x14ac:dyDescent="0.5">
      <c r="G203" s="56" t="str">
        <f t="shared" si="9"/>
        <v>Effectuez l’étape 1</v>
      </c>
      <c r="H203" s="56" t="str">
        <f t="shared" si="10"/>
        <v>Effectuez l’étape 1</v>
      </c>
      <c r="I203" s="3">
        <f t="shared" si="11"/>
        <v>0</v>
      </c>
      <c r="K203" s="114" t="e">
        <f>IF(revenueReduction&gt;0.3,MAX(IF($B203="Non - avec lien de dépendance",MIN(2258,E203,$D203)*overallRate,MIN(2258,E203)*overallRate),ROUND(MAX(IF($B203="Non - avec lien de dépendance",0,MIN((0.75*E203),1694)),MIN(E203,(0.75*$D203),1694)),2)),IF($B203="Non - avec lien de dépendance",MIN(1129,E203,$D203)*overallRate,MIN(2258,E203)*overallRate))</f>
        <v>#VALUE!</v>
      </c>
      <c r="L203" s="114" t="e">
        <f>IF(revenueReduction&gt;0.3,MAX(IF($B203="Non - avec lien de dépendance",MIN(2258,F203,$D203)*overallRate,MIN(2258,F203)*overallRate),ROUND(MAX(IF($B203="Non - avec lien de dépendance",0,MIN((0.75*F203),1694)),MIN(F203,(0.75*$D203),1694)),2)),IF($B203="Non - avec lien de dépendance",MIN(1129,F203,$D203)*overallRate,MIN(2258,F203)*overallRate))</f>
        <v>#VALUE!</v>
      </c>
    </row>
    <row r="204" spans="7:12" x14ac:dyDescent="0.5">
      <c r="G204" s="56" t="str">
        <f t="shared" si="9"/>
        <v>Effectuez l’étape 1</v>
      </c>
      <c r="H204" s="56" t="str">
        <f t="shared" si="10"/>
        <v>Effectuez l’étape 1</v>
      </c>
      <c r="I204" s="3">
        <f t="shared" si="11"/>
        <v>0</v>
      </c>
      <c r="K204" s="114" t="e">
        <f>IF(revenueReduction&gt;0.3,MAX(IF($B204="Non - avec lien de dépendance",MIN(2258,E204,$D204)*overallRate,MIN(2258,E204)*overallRate),ROUND(MAX(IF($B204="Non - avec lien de dépendance",0,MIN((0.75*E204),1694)),MIN(E204,(0.75*$D204),1694)),2)),IF($B204="Non - avec lien de dépendance",MIN(1129,E204,$D204)*overallRate,MIN(2258,E204)*overallRate))</f>
        <v>#VALUE!</v>
      </c>
      <c r="L204" s="114" t="e">
        <f>IF(revenueReduction&gt;0.3,MAX(IF($B204="Non - avec lien de dépendance",MIN(2258,F204,$D204)*overallRate,MIN(2258,F204)*overallRate),ROUND(MAX(IF($B204="Non - avec lien de dépendance",0,MIN((0.75*F204),1694)),MIN(F204,(0.75*$D204),1694)),2)),IF($B204="Non - avec lien de dépendance",MIN(1129,F204,$D204)*overallRate,MIN(2258,F204)*overallRate))</f>
        <v>#VALUE!</v>
      </c>
    </row>
    <row r="205" spans="7:12" x14ac:dyDescent="0.5">
      <c r="G205" s="56" t="str">
        <f t="shared" si="9"/>
        <v>Effectuez l’étape 1</v>
      </c>
      <c r="H205" s="56" t="str">
        <f t="shared" si="10"/>
        <v>Effectuez l’étape 1</v>
      </c>
      <c r="I205" s="3">
        <f t="shared" si="11"/>
        <v>0</v>
      </c>
      <c r="K205" s="114" t="e">
        <f>IF(revenueReduction&gt;0.3,MAX(IF($B205="Non - avec lien de dépendance",MIN(2258,E205,$D205)*overallRate,MIN(2258,E205)*overallRate),ROUND(MAX(IF($B205="Non - avec lien de dépendance",0,MIN((0.75*E205),1694)),MIN(E205,(0.75*$D205),1694)),2)),IF($B205="Non - avec lien de dépendance",MIN(1129,E205,$D205)*overallRate,MIN(2258,E205)*overallRate))</f>
        <v>#VALUE!</v>
      </c>
      <c r="L205" s="114" t="e">
        <f>IF(revenueReduction&gt;0.3,MAX(IF($B205="Non - avec lien de dépendance",MIN(2258,F205,$D205)*overallRate,MIN(2258,F205)*overallRate),ROUND(MAX(IF($B205="Non - avec lien de dépendance",0,MIN((0.75*F205),1694)),MIN(F205,(0.75*$D205),1694)),2)),IF($B205="Non - avec lien de dépendance",MIN(1129,F205,$D205)*overallRate,MIN(2258,F205)*overallRate))</f>
        <v>#VALUE!</v>
      </c>
    </row>
    <row r="206" spans="7:12" x14ac:dyDescent="0.5">
      <c r="G206" s="56" t="str">
        <f t="shared" si="9"/>
        <v>Effectuez l’étape 1</v>
      </c>
      <c r="H206" s="56" t="str">
        <f t="shared" si="10"/>
        <v>Effectuez l’étape 1</v>
      </c>
      <c r="I206" s="3">
        <f t="shared" si="11"/>
        <v>0</v>
      </c>
      <c r="K206" s="114" t="e">
        <f>IF(revenueReduction&gt;0.3,MAX(IF($B206="Non - avec lien de dépendance",MIN(2258,E206,$D206)*overallRate,MIN(2258,E206)*overallRate),ROUND(MAX(IF($B206="Non - avec lien de dépendance",0,MIN((0.75*E206),1694)),MIN(E206,(0.75*$D206),1694)),2)),IF($B206="Non - avec lien de dépendance",MIN(1129,E206,$D206)*overallRate,MIN(2258,E206)*overallRate))</f>
        <v>#VALUE!</v>
      </c>
      <c r="L206" s="114" t="e">
        <f>IF(revenueReduction&gt;0.3,MAX(IF($B206="Non - avec lien de dépendance",MIN(2258,F206,$D206)*overallRate,MIN(2258,F206)*overallRate),ROUND(MAX(IF($B206="Non - avec lien de dépendance",0,MIN((0.75*F206),1694)),MIN(F206,(0.75*$D206),1694)),2)),IF($B206="Non - avec lien de dépendance",MIN(1129,F206,$D206)*overallRate,MIN(2258,F206)*overallRate))</f>
        <v>#VALUE!</v>
      </c>
    </row>
    <row r="207" spans="7:12" x14ac:dyDescent="0.5">
      <c r="G207" s="56" t="str">
        <f t="shared" si="9"/>
        <v>Effectuez l’étape 1</v>
      </c>
      <c r="H207" s="56" t="str">
        <f t="shared" si="10"/>
        <v>Effectuez l’étape 1</v>
      </c>
      <c r="I207" s="3">
        <f t="shared" si="11"/>
        <v>0</v>
      </c>
      <c r="K207" s="114" t="e">
        <f>IF(revenueReduction&gt;0.3,MAX(IF($B207="Non - avec lien de dépendance",MIN(2258,E207,$D207)*overallRate,MIN(2258,E207)*overallRate),ROUND(MAX(IF($B207="Non - avec lien de dépendance",0,MIN((0.75*E207),1694)),MIN(E207,(0.75*$D207),1694)),2)),IF($B207="Non - avec lien de dépendance",MIN(1129,E207,$D207)*overallRate,MIN(2258,E207)*overallRate))</f>
        <v>#VALUE!</v>
      </c>
      <c r="L207" s="114" t="e">
        <f>IF(revenueReduction&gt;0.3,MAX(IF($B207="Non - avec lien de dépendance",MIN(2258,F207,$D207)*overallRate,MIN(2258,F207)*overallRate),ROUND(MAX(IF($B207="Non - avec lien de dépendance",0,MIN((0.75*F207),1694)),MIN(F207,(0.75*$D207),1694)),2)),IF($B207="Non - avec lien de dépendance",MIN(1129,F207,$D207)*overallRate,MIN(2258,F207)*overallRate))</f>
        <v>#VALUE!</v>
      </c>
    </row>
    <row r="208" spans="7:12" x14ac:dyDescent="0.5">
      <c r="G208" s="56" t="str">
        <f t="shared" si="9"/>
        <v>Effectuez l’étape 1</v>
      </c>
      <c r="H208" s="56" t="str">
        <f t="shared" si="10"/>
        <v>Effectuez l’étape 1</v>
      </c>
      <c r="I208" s="3">
        <f t="shared" si="11"/>
        <v>0</v>
      </c>
      <c r="K208" s="114" t="e">
        <f>IF(revenueReduction&gt;0.3,MAX(IF($B208="Non - avec lien de dépendance",MIN(2258,E208,$D208)*overallRate,MIN(2258,E208)*overallRate),ROUND(MAX(IF($B208="Non - avec lien de dépendance",0,MIN((0.75*E208),1694)),MIN(E208,(0.75*$D208),1694)),2)),IF($B208="Non - avec lien de dépendance",MIN(1129,E208,$D208)*overallRate,MIN(2258,E208)*overallRate))</f>
        <v>#VALUE!</v>
      </c>
      <c r="L208" s="114" t="e">
        <f>IF(revenueReduction&gt;0.3,MAX(IF($B208="Non - avec lien de dépendance",MIN(2258,F208,$D208)*overallRate,MIN(2258,F208)*overallRate),ROUND(MAX(IF($B208="Non - avec lien de dépendance",0,MIN((0.75*F208),1694)),MIN(F208,(0.75*$D208),1694)),2)),IF($B208="Non - avec lien de dépendance",MIN(1129,F208,$D208)*overallRate,MIN(2258,F208)*overallRate))</f>
        <v>#VALUE!</v>
      </c>
    </row>
    <row r="209" spans="7:12" x14ac:dyDescent="0.5">
      <c r="G209" s="56" t="str">
        <f t="shared" si="9"/>
        <v>Effectuez l’étape 1</v>
      </c>
      <c r="H209" s="56" t="str">
        <f t="shared" si="10"/>
        <v>Effectuez l’étape 1</v>
      </c>
      <c r="I209" s="3">
        <f t="shared" si="11"/>
        <v>0</v>
      </c>
      <c r="K209" s="114" t="e">
        <f>IF(revenueReduction&gt;0.3,MAX(IF($B209="Non - avec lien de dépendance",MIN(2258,E209,$D209)*overallRate,MIN(2258,E209)*overallRate),ROUND(MAX(IF($B209="Non - avec lien de dépendance",0,MIN((0.75*E209),1694)),MIN(E209,(0.75*$D209),1694)),2)),IF($B209="Non - avec lien de dépendance",MIN(1129,E209,$D209)*overallRate,MIN(2258,E209)*overallRate))</f>
        <v>#VALUE!</v>
      </c>
      <c r="L209" s="114" t="e">
        <f>IF(revenueReduction&gt;0.3,MAX(IF($B209="Non - avec lien de dépendance",MIN(2258,F209,$D209)*overallRate,MIN(2258,F209)*overallRate),ROUND(MAX(IF($B209="Non - avec lien de dépendance",0,MIN((0.75*F209),1694)),MIN(F209,(0.75*$D209),1694)),2)),IF($B209="Non - avec lien de dépendance",MIN(1129,F209,$D209)*overallRate,MIN(2258,F209)*overallRate))</f>
        <v>#VALUE!</v>
      </c>
    </row>
    <row r="210" spans="7:12" x14ac:dyDescent="0.5">
      <c r="G210" s="56" t="str">
        <f t="shared" si="9"/>
        <v>Effectuez l’étape 1</v>
      </c>
      <c r="H210" s="56" t="str">
        <f t="shared" si="10"/>
        <v>Effectuez l’étape 1</v>
      </c>
      <c r="I210" s="3">
        <f t="shared" si="11"/>
        <v>0</v>
      </c>
      <c r="K210" s="114" t="e">
        <f>IF(revenueReduction&gt;0.3,MAX(IF($B210="Non - avec lien de dépendance",MIN(2258,E210,$D210)*overallRate,MIN(2258,E210)*overallRate),ROUND(MAX(IF($B210="Non - avec lien de dépendance",0,MIN((0.75*E210),1694)),MIN(E210,(0.75*$D210),1694)),2)),IF($B210="Non - avec lien de dépendance",MIN(1129,E210,$D210)*overallRate,MIN(2258,E210)*overallRate))</f>
        <v>#VALUE!</v>
      </c>
      <c r="L210" s="114" t="e">
        <f>IF(revenueReduction&gt;0.3,MAX(IF($B210="Non - avec lien de dépendance",MIN(2258,F210,$D210)*overallRate,MIN(2258,F210)*overallRate),ROUND(MAX(IF($B210="Non - avec lien de dépendance",0,MIN((0.75*F210),1694)),MIN(F210,(0.75*$D210),1694)),2)),IF($B210="Non - avec lien de dépendance",MIN(1129,F210,$D210)*overallRate,MIN(2258,F210)*overallRate))</f>
        <v>#VALUE!</v>
      </c>
    </row>
    <row r="211" spans="7:12" x14ac:dyDescent="0.5">
      <c r="G211" s="56" t="str">
        <f t="shared" si="9"/>
        <v>Effectuez l’étape 1</v>
      </c>
      <c r="H211" s="56" t="str">
        <f t="shared" si="10"/>
        <v>Effectuez l’étape 1</v>
      </c>
      <c r="I211" s="3">
        <f t="shared" si="11"/>
        <v>0</v>
      </c>
      <c r="K211" s="114" t="e">
        <f>IF(revenueReduction&gt;0.3,MAX(IF($B211="Non - avec lien de dépendance",MIN(2258,E211,$D211)*overallRate,MIN(2258,E211)*overallRate),ROUND(MAX(IF($B211="Non - avec lien de dépendance",0,MIN((0.75*E211),1694)),MIN(E211,(0.75*$D211),1694)),2)),IF($B211="Non - avec lien de dépendance",MIN(1129,E211,$D211)*overallRate,MIN(2258,E211)*overallRate))</f>
        <v>#VALUE!</v>
      </c>
      <c r="L211" s="114" t="e">
        <f>IF(revenueReduction&gt;0.3,MAX(IF($B211="Non - avec lien de dépendance",MIN(2258,F211,$D211)*overallRate,MIN(2258,F211)*overallRate),ROUND(MAX(IF($B211="Non - avec lien de dépendance",0,MIN((0.75*F211),1694)),MIN(F211,(0.75*$D211),1694)),2)),IF($B211="Non - avec lien de dépendance",MIN(1129,F211,$D211)*overallRate,MIN(2258,F211)*overallRate))</f>
        <v>#VALUE!</v>
      </c>
    </row>
    <row r="212" spans="7:12" x14ac:dyDescent="0.5">
      <c r="G212" s="56" t="str">
        <f t="shared" si="9"/>
        <v>Effectuez l’étape 1</v>
      </c>
      <c r="H212" s="56" t="str">
        <f t="shared" si="10"/>
        <v>Effectuez l’étape 1</v>
      </c>
      <c r="I212" s="3">
        <f t="shared" si="11"/>
        <v>0</v>
      </c>
      <c r="K212" s="114" t="e">
        <f>IF(revenueReduction&gt;0.3,MAX(IF($B212="Non - avec lien de dépendance",MIN(2258,E212,$D212)*overallRate,MIN(2258,E212)*overallRate),ROUND(MAX(IF($B212="Non - avec lien de dépendance",0,MIN((0.75*E212),1694)),MIN(E212,(0.75*$D212),1694)),2)),IF($B212="Non - avec lien de dépendance",MIN(1129,E212,$D212)*overallRate,MIN(2258,E212)*overallRate))</f>
        <v>#VALUE!</v>
      </c>
      <c r="L212" s="114" t="e">
        <f>IF(revenueReduction&gt;0.3,MAX(IF($B212="Non - avec lien de dépendance",MIN(2258,F212,$D212)*overallRate,MIN(2258,F212)*overallRate),ROUND(MAX(IF($B212="Non - avec lien de dépendance",0,MIN((0.75*F212),1694)),MIN(F212,(0.75*$D212),1694)),2)),IF($B212="Non - avec lien de dépendance",MIN(1129,F212,$D212)*overallRate,MIN(2258,F212)*overallRate))</f>
        <v>#VALUE!</v>
      </c>
    </row>
    <row r="213" spans="7:12" x14ac:dyDescent="0.5">
      <c r="G213" s="56" t="str">
        <f t="shared" si="9"/>
        <v>Effectuez l’étape 1</v>
      </c>
      <c r="H213" s="56" t="str">
        <f t="shared" si="10"/>
        <v>Effectuez l’étape 1</v>
      </c>
      <c r="I213" s="3">
        <f t="shared" si="11"/>
        <v>0</v>
      </c>
      <c r="K213" s="114" t="e">
        <f>IF(revenueReduction&gt;0.3,MAX(IF($B213="Non - avec lien de dépendance",MIN(2258,E213,$D213)*overallRate,MIN(2258,E213)*overallRate),ROUND(MAX(IF($B213="Non - avec lien de dépendance",0,MIN((0.75*E213),1694)),MIN(E213,(0.75*$D213),1694)),2)),IF($B213="Non - avec lien de dépendance",MIN(1129,E213,$D213)*overallRate,MIN(2258,E213)*overallRate))</f>
        <v>#VALUE!</v>
      </c>
      <c r="L213" s="114" t="e">
        <f>IF(revenueReduction&gt;0.3,MAX(IF($B213="Non - avec lien de dépendance",MIN(2258,F213,$D213)*overallRate,MIN(2258,F213)*overallRate),ROUND(MAX(IF($B213="Non - avec lien de dépendance",0,MIN((0.75*F213),1694)),MIN(F213,(0.75*$D213),1694)),2)),IF($B213="Non - avec lien de dépendance",MIN(1129,F213,$D213)*overallRate,MIN(2258,F213)*overallRate))</f>
        <v>#VALUE!</v>
      </c>
    </row>
    <row r="214" spans="7:12" x14ac:dyDescent="0.5">
      <c r="G214" s="56" t="str">
        <f t="shared" si="9"/>
        <v>Effectuez l’étape 1</v>
      </c>
      <c r="H214" s="56" t="str">
        <f t="shared" si="10"/>
        <v>Effectuez l’étape 1</v>
      </c>
      <c r="I214" s="3">
        <f t="shared" si="11"/>
        <v>0</v>
      </c>
      <c r="K214" s="114" t="e">
        <f>IF(revenueReduction&gt;0.3,MAX(IF($B214="Non - avec lien de dépendance",MIN(2258,E214,$D214)*overallRate,MIN(2258,E214)*overallRate),ROUND(MAX(IF($B214="Non - avec lien de dépendance",0,MIN((0.75*E214),1694)),MIN(E214,(0.75*$D214),1694)),2)),IF($B214="Non - avec lien de dépendance",MIN(1129,E214,$D214)*overallRate,MIN(2258,E214)*overallRate))</f>
        <v>#VALUE!</v>
      </c>
      <c r="L214" s="114" t="e">
        <f>IF(revenueReduction&gt;0.3,MAX(IF($B214="Non - avec lien de dépendance",MIN(2258,F214,$D214)*overallRate,MIN(2258,F214)*overallRate),ROUND(MAX(IF($B214="Non - avec lien de dépendance",0,MIN((0.75*F214),1694)),MIN(F214,(0.75*$D214),1694)),2)),IF($B214="Non - avec lien de dépendance",MIN(1129,F214,$D214)*overallRate,MIN(2258,F214)*overallRate))</f>
        <v>#VALUE!</v>
      </c>
    </row>
    <row r="215" spans="7:12" x14ac:dyDescent="0.5">
      <c r="G215" s="56" t="str">
        <f t="shared" si="9"/>
        <v>Effectuez l’étape 1</v>
      </c>
      <c r="H215" s="56" t="str">
        <f t="shared" si="10"/>
        <v>Effectuez l’étape 1</v>
      </c>
      <c r="I215" s="3">
        <f t="shared" si="11"/>
        <v>0</v>
      </c>
      <c r="K215" s="114" t="e">
        <f>IF(revenueReduction&gt;0.3,MAX(IF($B215="Non - avec lien de dépendance",MIN(2258,E215,$D215)*overallRate,MIN(2258,E215)*overallRate),ROUND(MAX(IF($B215="Non - avec lien de dépendance",0,MIN((0.75*E215),1694)),MIN(E215,(0.75*$D215),1694)),2)),IF($B215="Non - avec lien de dépendance",MIN(1129,E215,$D215)*overallRate,MIN(2258,E215)*overallRate))</f>
        <v>#VALUE!</v>
      </c>
      <c r="L215" s="114" t="e">
        <f>IF(revenueReduction&gt;0.3,MAX(IF($B215="Non - avec lien de dépendance",MIN(2258,F215,$D215)*overallRate,MIN(2258,F215)*overallRate),ROUND(MAX(IF($B215="Non - avec lien de dépendance",0,MIN((0.75*F215),1694)),MIN(F215,(0.75*$D215),1694)),2)),IF($B215="Non - avec lien de dépendance",MIN(1129,F215,$D215)*overallRate,MIN(2258,F215)*overallRate))</f>
        <v>#VALUE!</v>
      </c>
    </row>
    <row r="216" spans="7:12" x14ac:dyDescent="0.5">
      <c r="G216" s="56" t="str">
        <f t="shared" si="9"/>
        <v>Effectuez l’étape 1</v>
      </c>
      <c r="H216" s="56" t="str">
        <f t="shared" si="10"/>
        <v>Effectuez l’étape 1</v>
      </c>
      <c r="I216" s="3">
        <f t="shared" si="11"/>
        <v>0</v>
      </c>
      <c r="K216" s="114" t="e">
        <f>IF(revenueReduction&gt;0.3,MAX(IF($B216="Non - avec lien de dépendance",MIN(2258,E216,$D216)*overallRate,MIN(2258,E216)*overallRate),ROUND(MAX(IF($B216="Non - avec lien de dépendance",0,MIN((0.75*E216),1694)),MIN(E216,(0.75*$D216),1694)),2)),IF($B216="Non - avec lien de dépendance",MIN(1129,E216,$D216)*overallRate,MIN(2258,E216)*overallRate))</f>
        <v>#VALUE!</v>
      </c>
      <c r="L216" s="114" t="e">
        <f>IF(revenueReduction&gt;0.3,MAX(IF($B216="Non - avec lien de dépendance",MIN(2258,F216,$D216)*overallRate,MIN(2258,F216)*overallRate),ROUND(MAX(IF($B216="Non - avec lien de dépendance",0,MIN((0.75*F216),1694)),MIN(F216,(0.75*$D216),1694)),2)),IF($B216="Non - avec lien de dépendance",MIN(1129,F216,$D216)*overallRate,MIN(2258,F216)*overallRate))</f>
        <v>#VALUE!</v>
      </c>
    </row>
    <row r="217" spans="7:12" x14ac:dyDescent="0.5">
      <c r="G217" s="56" t="str">
        <f t="shared" si="9"/>
        <v>Effectuez l’étape 1</v>
      </c>
      <c r="H217" s="56" t="str">
        <f t="shared" si="10"/>
        <v>Effectuez l’étape 1</v>
      </c>
      <c r="I217" s="3">
        <f t="shared" si="11"/>
        <v>0</v>
      </c>
      <c r="K217" s="114" t="e">
        <f>IF(revenueReduction&gt;0.3,MAX(IF($B217="Non - avec lien de dépendance",MIN(2258,E217,$D217)*overallRate,MIN(2258,E217)*overallRate),ROUND(MAX(IF($B217="Non - avec lien de dépendance",0,MIN((0.75*E217),1694)),MIN(E217,(0.75*$D217),1694)),2)),IF($B217="Non - avec lien de dépendance",MIN(1129,E217,$D217)*overallRate,MIN(2258,E217)*overallRate))</f>
        <v>#VALUE!</v>
      </c>
      <c r="L217" s="114" t="e">
        <f>IF(revenueReduction&gt;0.3,MAX(IF($B217="Non - avec lien de dépendance",MIN(2258,F217,$D217)*overallRate,MIN(2258,F217)*overallRate),ROUND(MAX(IF($B217="Non - avec lien de dépendance",0,MIN((0.75*F217),1694)),MIN(F217,(0.75*$D217),1694)),2)),IF($B217="Non - avec lien de dépendance",MIN(1129,F217,$D217)*overallRate,MIN(2258,F217)*overallRate))</f>
        <v>#VALUE!</v>
      </c>
    </row>
    <row r="218" spans="7:12" x14ac:dyDescent="0.5">
      <c r="G218" s="56" t="str">
        <f t="shared" si="9"/>
        <v>Effectuez l’étape 1</v>
      </c>
      <c r="H218" s="56" t="str">
        <f t="shared" si="10"/>
        <v>Effectuez l’étape 1</v>
      </c>
      <c r="I218" s="3">
        <f t="shared" si="11"/>
        <v>0</v>
      </c>
      <c r="K218" s="114" t="e">
        <f>IF(revenueReduction&gt;0.3,MAX(IF($B218="Non - avec lien de dépendance",MIN(2258,E218,$D218)*overallRate,MIN(2258,E218)*overallRate),ROUND(MAX(IF($B218="Non - avec lien de dépendance",0,MIN((0.75*E218),1694)),MIN(E218,(0.75*$D218),1694)),2)),IF($B218="Non - avec lien de dépendance",MIN(1129,E218,$D218)*overallRate,MIN(2258,E218)*overallRate))</f>
        <v>#VALUE!</v>
      </c>
      <c r="L218" s="114" t="e">
        <f>IF(revenueReduction&gt;0.3,MAX(IF($B218="Non - avec lien de dépendance",MIN(2258,F218,$D218)*overallRate,MIN(2258,F218)*overallRate),ROUND(MAX(IF($B218="Non - avec lien de dépendance",0,MIN((0.75*F218),1694)),MIN(F218,(0.75*$D218),1694)),2)),IF($B218="Non - avec lien de dépendance",MIN(1129,F218,$D218)*overallRate,MIN(2258,F218)*overallRate))</f>
        <v>#VALUE!</v>
      </c>
    </row>
    <row r="219" spans="7:12" x14ac:dyDescent="0.5">
      <c r="G219" s="56" t="str">
        <f t="shared" si="9"/>
        <v>Effectuez l’étape 1</v>
      </c>
      <c r="H219" s="56" t="str">
        <f t="shared" si="10"/>
        <v>Effectuez l’étape 1</v>
      </c>
      <c r="I219" s="3">
        <f t="shared" si="11"/>
        <v>0</v>
      </c>
      <c r="K219" s="114" t="e">
        <f>IF(revenueReduction&gt;0.3,MAX(IF($B219="Non - avec lien de dépendance",MIN(2258,E219,$D219)*overallRate,MIN(2258,E219)*overallRate),ROUND(MAX(IF($B219="Non - avec lien de dépendance",0,MIN((0.75*E219),1694)),MIN(E219,(0.75*$D219),1694)),2)),IF($B219="Non - avec lien de dépendance",MIN(1129,E219,$D219)*overallRate,MIN(2258,E219)*overallRate))</f>
        <v>#VALUE!</v>
      </c>
      <c r="L219" s="114" t="e">
        <f>IF(revenueReduction&gt;0.3,MAX(IF($B219="Non - avec lien de dépendance",MIN(2258,F219,$D219)*overallRate,MIN(2258,F219)*overallRate),ROUND(MAX(IF($B219="Non - avec lien de dépendance",0,MIN((0.75*F219),1694)),MIN(F219,(0.75*$D219),1694)),2)),IF($B219="Non - avec lien de dépendance",MIN(1129,F219,$D219)*overallRate,MIN(2258,F219)*overallRate))</f>
        <v>#VALUE!</v>
      </c>
    </row>
    <row r="220" spans="7:12" x14ac:dyDescent="0.5">
      <c r="G220" s="56" t="str">
        <f t="shared" si="9"/>
        <v>Effectuez l’étape 1</v>
      </c>
      <c r="H220" s="56" t="str">
        <f t="shared" si="10"/>
        <v>Effectuez l’étape 1</v>
      </c>
      <c r="I220" s="3">
        <f t="shared" si="11"/>
        <v>0</v>
      </c>
      <c r="K220" s="114" t="e">
        <f>IF(revenueReduction&gt;0.3,MAX(IF($B220="Non - avec lien de dépendance",MIN(2258,E220,$D220)*overallRate,MIN(2258,E220)*overallRate),ROUND(MAX(IF($B220="Non - avec lien de dépendance",0,MIN((0.75*E220),1694)),MIN(E220,(0.75*$D220),1694)),2)),IF($B220="Non - avec lien de dépendance",MIN(1129,E220,$D220)*overallRate,MIN(2258,E220)*overallRate))</f>
        <v>#VALUE!</v>
      </c>
      <c r="L220" s="114" t="e">
        <f>IF(revenueReduction&gt;0.3,MAX(IF($B220="Non - avec lien de dépendance",MIN(2258,F220,$D220)*overallRate,MIN(2258,F220)*overallRate),ROUND(MAX(IF($B220="Non - avec lien de dépendance",0,MIN((0.75*F220),1694)),MIN(F220,(0.75*$D220),1694)),2)),IF($B220="Non - avec lien de dépendance",MIN(1129,F220,$D220)*overallRate,MIN(2258,F220)*overallRate))</f>
        <v>#VALUE!</v>
      </c>
    </row>
    <row r="221" spans="7:12" x14ac:dyDescent="0.5">
      <c r="G221" s="56" t="str">
        <f t="shared" si="9"/>
        <v>Effectuez l’étape 1</v>
      </c>
      <c r="H221" s="56" t="str">
        <f t="shared" si="10"/>
        <v>Effectuez l’étape 1</v>
      </c>
      <c r="I221" s="3">
        <f t="shared" si="11"/>
        <v>0</v>
      </c>
      <c r="K221" s="114" t="e">
        <f>IF(revenueReduction&gt;0.3,MAX(IF($B221="Non - avec lien de dépendance",MIN(2258,E221,$D221)*overallRate,MIN(2258,E221)*overallRate),ROUND(MAX(IF($B221="Non - avec lien de dépendance",0,MIN((0.75*E221),1694)),MIN(E221,(0.75*$D221),1694)),2)),IF($B221="Non - avec lien de dépendance",MIN(1129,E221,$D221)*overallRate,MIN(2258,E221)*overallRate))</f>
        <v>#VALUE!</v>
      </c>
      <c r="L221" s="114" t="e">
        <f>IF(revenueReduction&gt;0.3,MAX(IF($B221="Non - avec lien de dépendance",MIN(2258,F221,$D221)*overallRate,MIN(2258,F221)*overallRate),ROUND(MAX(IF($B221="Non - avec lien de dépendance",0,MIN((0.75*F221),1694)),MIN(F221,(0.75*$D221),1694)),2)),IF($B221="Non - avec lien de dépendance",MIN(1129,F221,$D221)*overallRate,MIN(2258,F221)*overallRate))</f>
        <v>#VALUE!</v>
      </c>
    </row>
    <row r="222" spans="7:12" x14ac:dyDescent="0.5">
      <c r="G222" s="56" t="str">
        <f t="shared" si="9"/>
        <v>Effectuez l’étape 1</v>
      </c>
      <c r="H222" s="56" t="str">
        <f t="shared" si="10"/>
        <v>Effectuez l’étape 1</v>
      </c>
      <c r="I222" s="3">
        <f t="shared" si="11"/>
        <v>0</v>
      </c>
      <c r="K222" s="114" t="e">
        <f>IF(revenueReduction&gt;0.3,MAX(IF($B222="Non - avec lien de dépendance",MIN(2258,E222,$D222)*overallRate,MIN(2258,E222)*overallRate),ROUND(MAX(IF($B222="Non - avec lien de dépendance",0,MIN((0.75*E222),1694)),MIN(E222,(0.75*$D222),1694)),2)),IF($B222="Non - avec lien de dépendance",MIN(1129,E222,$D222)*overallRate,MIN(2258,E222)*overallRate))</f>
        <v>#VALUE!</v>
      </c>
      <c r="L222" s="114" t="e">
        <f>IF(revenueReduction&gt;0.3,MAX(IF($B222="Non - avec lien de dépendance",MIN(2258,F222,$D222)*overallRate,MIN(2258,F222)*overallRate),ROUND(MAX(IF($B222="Non - avec lien de dépendance",0,MIN((0.75*F222),1694)),MIN(F222,(0.75*$D222),1694)),2)),IF($B222="Non - avec lien de dépendance",MIN(1129,F222,$D222)*overallRate,MIN(2258,F222)*overallRate))</f>
        <v>#VALUE!</v>
      </c>
    </row>
    <row r="223" spans="7:12" x14ac:dyDescent="0.5">
      <c r="G223" s="56" t="str">
        <f t="shared" si="9"/>
        <v>Effectuez l’étape 1</v>
      </c>
      <c r="H223" s="56" t="str">
        <f t="shared" si="10"/>
        <v>Effectuez l’étape 1</v>
      </c>
      <c r="I223" s="3">
        <f t="shared" si="11"/>
        <v>0</v>
      </c>
      <c r="K223" s="114" t="e">
        <f>IF(revenueReduction&gt;0.3,MAX(IF($B223="Non - avec lien de dépendance",MIN(2258,E223,$D223)*overallRate,MIN(2258,E223)*overallRate),ROUND(MAX(IF($B223="Non - avec lien de dépendance",0,MIN((0.75*E223),1694)),MIN(E223,(0.75*$D223),1694)),2)),IF($B223="Non - avec lien de dépendance",MIN(1129,E223,$D223)*overallRate,MIN(2258,E223)*overallRate))</f>
        <v>#VALUE!</v>
      </c>
      <c r="L223" s="114" t="e">
        <f>IF(revenueReduction&gt;0.3,MAX(IF($B223="Non - avec lien de dépendance",MIN(2258,F223,$D223)*overallRate,MIN(2258,F223)*overallRate),ROUND(MAX(IF($B223="Non - avec lien de dépendance",0,MIN((0.75*F223),1694)),MIN(F223,(0.75*$D223),1694)),2)),IF($B223="Non - avec lien de dépendance",MIN(1129,F223,$D223)*overallRate,MIN(2258,F223)*overallRate))</f>
        <v>#VALUE!</v>
      </c>
    </row>
    <row r="224" spans="7:12" x14ac:dyDescent="0.5">
      <c r="G224" s="56" t="str">
        <f t="shared" si="9"/>
        <v>Effectuez l’étape 1</v>
      </c>
      <c r="H224" s="56" t="str">
        <f t="shared" si="10"/>
        <v>Effectuez l’étape 1</v>
      </c>
      <c r="I224" s="3">
        <f t="shared" si="11"/>
        <v>0</v>
      </c>
      <c r="K224" s="114" t="e">
        <f>IF(revenueReduction&gt;0.3,MAX(IF($B224="Non - avec lien de dépendance",MIN(2258,E224,$D224)*overallRate,MIN(2258,E224)*overallRate),ROUND(MAX(IF($B224="Non - avec lien de dépendance",0,MIN((0.75*E224),1694)),MIN(E224,(0.75*$D224),1694)),2)),IF($B224="Non - avec lien de dépendance",MIN(1129,E224,$D224)*overallRate,MIN(2258,E224)*overallRate))</f>
        <v>#VALUE!</v>
      </c>
      <c r="L224" s="114" t="e">
        <f>IF(revenueReduction&gt;0.3,MAX(IF($B224="Non - avec lien de dépendance",MIN(2258,F224,$D224)*overallRate,MIN(2258,F224)*overallRate),ROUND(MAX(IF($B224="Non - avec lien de dépendance",0,MIN((0.75*F224),1694)),MIN(F224,(0.75*$D224),1694)),2)),IF($B224="Non - avec lien de dépendance",MIN(1129,F224,$D224)*overallRate,MIN(2258,F224)*overallRate))</f>
        <v>#VALUE!</v>
      </c>
    </row>
    <row r="225" spans="7:12" x14ac:dyDescent="0.5">
      <c r="G225" s="56" t="str">
        <f t="shared" si="9"/>
        <v>Effectuez l’étape 1</v>
      </c>
      <c r="H225" s="56" t="str">
        <f t="shared" si="10"/>
        <v>Effectuez l’étape 1</v>
      </c>
      <c r="I225" s="3">
        <f t="shared" si="11"/>
        <v>0</v>
      </c>
      <c r="K225" s="114" t="e">
        <f>IF(revenueReduction&gt;0.3,MAX(IF($B225="Non - avec lien de dépendance",MIN(2258,E225,$D225)*overallRate,MIN(2258,E225)*overallRate),ROUND(MAX(IF($B225="Non - avec lien de dépendance",0,MIN((0.75*E225),1694)),MIN(E225,(0.75*$D225),1694)),2)),IF($B225="Non - avec lien de dépendance",MIN(1129,E225,$D225)*overallRate,MIN(2258,E225)*overallRate))</f>
        <v>#VALUE!</v>
      </c>
      <c r="L225" s="114" t="e">
        <f>IF(revenueReduction&gt;0.3,MAX(IF($B225="Non - avec lien de dépendance",MIN(2258,F225,$D225)*overallRate,MIN(2258,F225)*overallRate),ROUND(MAX(IF($B225="Non - avec lien de dépendance",0,MIN((0.75*F225),1694)),MIN(F225,(0.75*$D225),1694)),2)),IF($B225="Non - avec lien de dépendance",MIN(1129,F225,$D225)*overallRate,MIN(2258,F225)*overallRate))</f>
        <v>#VALUE!</v>
      </c>
    </row>
    <row r="226" spans="7:12" x14ac:dyDescent="0.5">
      <c r="G226" s="56" t="str">
        <f t="shared" si="9"/>
        <v>Effectuez l’étape 1</v>
      </c>
      <c r="H226" s="56" t="str">
        <f t="shared" si="10"/>
        <v>Effectuez l’étape 1</v>
      </c>
      <c r="I226" s="3">
        <f t="shared" si="11"/>
        <v>0</v>
      </c>
      <c r="K226" s="114" t="e">
        <f>IF(revenueReduction&gt;0.3,MAX(IF($B226="Non - avec lien de dépendance",MIN(2258,E226,$D226)*overallRate,MIN(2258,E226)*overallRate),ROUND(MAX(IF($B226="Non - avec lien de dépendance",0,MIN((0.75*E226),1694)),MIN(E226,(0.75*$D226),1694)),2)),IF($B226="Non - avec lien de dépendance",MIN(1129,E226,$D226)*overallRate,MIN(2258,E226)*overallRate))</f>
        <v>#VALUE!</v>
      </c>
      <c r="L226" s="114" t="e">
        <f>IF(revenueReduction&gt;0.3,MAX(IF($B226="Non - avec lien de dépendance",MIN(2258,F226,$D226)*overallRate,MIN(2258,F226)*overallRate),ROUND(MAX(IF($B226="Non - avec lien de dépendance",0,MIN((0.75*F226),1694)),MIN(F226,(0.75*$D226),1694)),2)),IF($B226="Non - avec lien de dépendance",MIN(1129,F226,$D226)*overallRate,MIN(2258,F226)*overallRate))</f>
        <v>#VALUE!</v>
      </c>
    </row>
    <row r="227" spans="7:12" x14ac:dyDescent="0.5">
      <c r="G227" s="56" t="str">
        <f t="shared" si="9"/>
        <v>Effectuez l’étape 1</v>
      </c>
      <c r="H227" s="56" t="str">
        <f t="shared" si="10"/>
        <v>Effectuez l’étape 1</v>
      </c>
      <c r="I227" s="3">
        <f t="shared" si="11"/>
        <v>0</v>
      </c>
      <c r="K227" s="114" t="e">
        <f>IF(revenueReduction&gt;0.3,MAX(IF($B227="Non - avec lien de dépendance",MIN(2258,E227,$D227)*overallRate,MIN(2258,E227)*overallRate),ROUND(MAX(IF($B227="Non - avec lien de dépendance",0,MIN((0.75*E227),1694)),MIN(E227,(0.75*$D227),1694)),2)),IF($B227="Non - avec lien de dépendance",MIN(1129,E227,$D227)*overallRate,MIN(2258,E227)*overallRate))</f>
        <v>#VALUE!</v>
      </c>
      <c r="L227" s="114" t="e">
        <f>IF(revenueReduction&gt;0.3,MAX(IF($B227="Non - avec lien de dépendance",MIN(2258,F227,$D227)*overallRate,MIN(2258,F227)*overallRate),ROUND(MAX(IF($B227="Non - avec lien de dépendance",0,MIN((0.75*F227),1694)),MIN(F227,(0.75*$D227),1694)),2)),IF($B227="Non - avec lien de dépendance",MIN(1129,F227,$D227)*overallRate,MIN(2258,F227)*overallRate))</f>
        <v>#VALUE!</v>
      </c>
    </row>
    <row r="228" spans="7:12" x14ac:dyDescent="0.5">
      <c r="G228" s="56" t="str">
        <f t="shared" si="9"/>
        <v>Effectuez l’étape 1</v>
      </c>
      <c r="H228" s="56" t="str">
        <f t="shared" si="10"/>
        <v>Effectuez l’étape 1</v>
      </c>
      <c r="I228" s="3">
        <f t="shared" si="11"/>
        <v>0</v>
      </c>
      <c r="K228" s="114" t="e">
        <f>IF(revenueReduction&gt;0.3,MAX(IF($B228="Non - avec lien de dépendance",MIN(2258,E228,$D228)*overallRate,MIN(2258,E228)*overallRate),ROUND(MAX(IF($B228="Non - avec lien de dépendance",0,MIN((0.75*E228),1694)),MIN(E228,(0.75*$D228),1694)),2)),IF($B228="Non - avec lien de dépendance",MIN(1129,E228,$D228)*overallRate,MIN(2258,E228)*overallRate))</f>
        <v>#VALUE!</v>
      </c>
      <c r="L228" s="114" t="e">
        <f>IF(revenueReduction&gt;0.3,MAX(IF($B228="Non - avec lien de dépendance",MIN(2258,F228,$D228)*overallRate,MIN(2258,F228)*overallRate),ROUND(MAX(IF($B228="Non - avec lien de dépendance",0,MIN((0.75*F228),1694)),MIN(F228,(0.75*$D228),1694)),2)),IF($B228="Non - avec lien de dépendance",MIN(1129,F228,$D228)*overallRate,MIN(2258,F228)*overallRate))</f>
        <v>#VALUE!</v>
      </c>
    </row>
    <row r="229" spans="7:12" x14ac:dyDescent="0.5">
      <c r="G229" s="56" t="str">
        <f t="shared" si="9"/>
        <v>Effectuez l’étape 1</v>
      </c>
      <c r="H229" s="56" t="str">
        <f t="shared" si="10"/>
        <v>Effectuez l’étape 1</v>
      </c>
      <c r="I229" s="3">
        <f t="shared" si="11"/>
        <v>0</v>
      </c>
      <c r="K229" s="114" t="e">
        <f>IF(revenueReduction&gt;0.3,MAX(IF($B229="Non - avec lien de dépendance",MIN(2258,E229,$D229)*overallRate,MIN(2258,E229)*overallRate),ROUND(MAX(IF($B229="Non - avec lien de dépendance",0,MIN((0.75*E229),1694)),MIN(E229,(0.75*$D229),1694)),2)),IF($B229="Non - avec lien de dépendance",MIN(1129,E229,$D229)*overallRate,MIN(2258,E229)*overallRate))</f>
        <v>#VALUE!</v>
      </c>
      <c r="L229" s="114" t="e">
        <f>IF(revenueReduction&gt;0.3,MAX(IF($B229="Non - avec lien de dépendance",MIN(2258,F229,$D229)*overallRate,MIN(2258,F229)*overallRate),ROUND(MAX(IF($B229="Non - avec lien de dépendance",0,MIN((0.75*F229),1694)),MIN(F229,(0.75*$D229),1694)),2)),IF($B229="Non - avec lien de dépendance",MIN(1129,F229,$D229)*overallRate,MIN(2258,F229)*overallRate))</f>
        <v>#VALUE!</v>
      </c>
    </row>
    <row r="230" spans="7:12" x14ac:dyDescent="0.5">
      <c r="G230" s="56" t="str">
        <f t="shared" si="9"/>
        <v>Effectuez l’étape 1</v>
      </c>
      <c r="H230" s="56" t="str">
        <f t="shared" si="10"/>
        <v>Effectuez l’étape 1</v>
      </c>
      <c r="I230" s="3">
        <f t="shared" si="11"/>
        <v>0</v>
      </c>
      <c r="K230" s="114" t="e">
        <f>IF(revenueReduction&gt;0.3,MAX(IF($B230="Non - avec lien de dépendance",MIN(2258,E230,$D230)*overallRate,MIN(2258,E230)*overallRate),ROUND(MAX(IF($B230="Non - avec lien de dépendance",0,MIN((0.75*E230),1694)),MIN(E230,(0.75*$D230),1694)),2)),IF($B230="Non - avec lien de dépendance",MIN(1129,E230,$D230)*overallRate,MIN(2258,E230)*overallRate))</f>
        <v>#VALUE!</v>
      </c>
      <c r="L230" s="114" t="e">
        <f>IF(revenueReduction&gt;0.3,MAX(IF($B230="Non - avec lien de dépendance",MIN(2258,F230,$D230)*overallRate,MIN(2258,F230)*overallRate),ROUND(MAX(IF($B230="Non - avec lien de dépendance",0,MIN((0.75*F230),1694)),MIN(F230,(0.75*$D230),1694)),2)),IF($B230="Non - avec lien de dépendance",MIN(1129,F230,$D230)*overallRate,MIN(2258,F230)*overallRate))</f>
        <v>#VALUE!</v>
      </c>
    </row>
    <row r="231" spans="7:12" x14ac:dyDescent="0.5">
      <c r="G231" s="56" t="str">
        <f t="shared" si="9"/>
        <v>Effectuez l’étape 1</v>
      </c>
      <c r="H231" s="56" t="str">
        <f t="shared" si="10"/>
        <v>Effectuez l’étape 1</v>
      </c>
      <c r="I231" s="3">
        <f t="shared" si="11"/>
        <v>0</v>
      </c>
      <c r="K231" s="114" t="e">
        <f>IF(revenueReduction&gt;0.3,MAX(IF($B231="Non - avec lien de dépendance",MIN(2258,E231,$D231)*overallRate,MIN(2258,E231)*overallRate),ROUND(MAX(IF($B231="Non - avec lien de dépendance",0,MIN((0.75*E231),1694)),MIN(E231,(0.75*$D231),1694)),2)),IF($B231="Non - avec lien de dépendance",MIN(1129,E231,$D231)*overallRate,MIN(2258,E231)*overallRate))</f>
        <v>#VALUE!</v>
      </c>
      <c r="L231" s="114" t="e">
        <f>IF(revenueReduction&gt;0.3,MAX(IF($B231="Non - avec lien de dépendance",MIN(2258,F231,$D231)*overallRate,MIN(2258,F231)*overallRate),ROUND(MAX(IF($B231="Non - avec lien de dépendance",0,MIN((0.75*F231),1694)),MIN(F231,(0.75*$D231),1694)),2)),IF($B231="Non - avec lien de dépendance",MIN(1129,F231,$D231)*overallRate,MIN(2258,F231)*overallRate))</f>
        <v>#VALUE!</v>
      </c>
    </row>
    <row r="232" spans="7:12" x14ac:dyDescent="0.5">
      <c r="G232" s="56" t="str">
        <f t="shared" si="9"/>
        <v>Effectuez l’étape 1</v>
      </c>
      <c r="H232" s="56" t="str">
        <f t="shared" si="10"/>
        <v>Effectuez l’étape 1</v>
      </c>
      <c r="I232" s="3">
        <f t="shared" si="11"/>
        <v>0</v>
      </c>
      <c r="K232" s="114" t="e">
        <f>IF(revenueReduction&gt;0.3,MAX(IF($B232="Non - avec lien de dépendance",MIN(2258,E232,$D232)*overallRate,MIN(2258,E232)*overallRate),ROUND(MAX(IF($B232="Non - avec lien de dépendance",0,MIN((0.75*E232),1694)),MIN(E232,(0.75*$D232),1694)),2)),IF($B232="Non - avec lien de dépendance",MIN(1129,E232,$D232)*overallRate,MIN(2258,E232)*overallRate))</f>
        <v>#VALUE!</v>
      </c>
      <c r="L232" s="114" t="e">
        <f>IF(revenueReduction&gt;0.3,MAX(IF($B232="Non - avec lien de dépendance",MIN(2258,F232,$D232)*overallRate,MIN(2258,F232)*overallRate),ROUND(MAX(IF($B232="Non - avec lien de dépendance",0,MIN((0.75*F232),1694)),MIN(F232,(0.75*$D232),1694)),2)),IF($B232="Non - avec lien de dépendance",MIN(1129,F232,$D232)*overallRate,MIN(2258,F232)*overallRate))</f>
        <v>#VALUE!</v>
      </c>
    </row>
    <row r="233" spans="7:12" x14ac:dyDescent="0.5">
      <c r="G233" s="56" t="str">
        <f t="shared" si="9"/>
        <v>Effectuez l’étape 1</v>
      </c>
      <c r="H233" s="56" t="str">
        <f t="shared" si="10"/>
        <v>Effectuez l’étape 1</v>
      </c>
      <c r="I233" s="3">
        <f t="shared" si="11"/>
        <v>0</v>
      </c>
      <c r="K233" s="114" t="e">
        <f>IF(revenueReduction&gt;0.3,MAX(IF($B233="Non - avec lien de dépendance",MIN(2258,E233,$D233)*overallRate,MIN(2258,E233)*overallRate),ROUND(MAX(IF($B233="Non - avec lien de dépendance",0,MIN((0.75*E233),1694)),MIN(E233,(0.75*$D233),1694)),2)),IF($B233="Non - avec lien de dépendance",MIN(1129,E233,$D233)*overallRate,MIN(2258,E233)*overallRate))</f>
        <v>#VALUE!</v>
      </c>
      <c r="L233" s="114" t="e">
        <f>IF(revenueReduction&gt;0.3,MAX(IF($B233="Non - avec lien de dépendance",MIN(2258,F233,$D233)*overallRate,MIN(2258,F233)*overallRate),ROUND(MAX(IF($B233="Non - avec lien de dépendance",0,MIN((0.75*F233),1694)),MIN(F233,(0.75*$D233),1694)),2)),IF($B233="Non - avec lien de dépendance",MIN(1129,F233,$D233)*overallRate,MIN(2258,F233)*overallRate))</f>
        <v>#VALUE!</v>
      </c>
    </row>
    <row r="234" spans="7:12" x14ac:dyDescent="0.5">
      <c r="G234" s="56" t="str">
        <f t="shared" si="9"/>
        <v>Effectuez l’étape 1</v>
      </c>
      <c r="H234" s="56" t="str">
        <f t="shared" si="10"/>
        <v>Effectuez l’étape 1</v>
      </c>
      <c r="I234" s="3">
        <f t="shared" si="11"/>
        <v>0</v>
      </c>
      <c r="K234" s="114" t="e">
        <f>IF(revenueReduction&gt;0.3,MAX(IF($B234="Non - avec lien de dépendance",MIN(2258,E234,$D234)*overallRate,MIN(2258,E234)*overallRate),ROUND(MAX(IF($B234="Non - avec lien de dépendance",0,MIN((0.75*E234),1694)),MIN(E234,(0.75*$D234),1694)),2)),IF($B234="Non - avec lien de dépendance",MIN(1129,E234,$D234)*overallRate,MIN(2258,E234)*overallRate))</f>
        <v>#VALUE!</v>
      </c>
      <c r="L234" s="114" t="e">
        <f>IF(revenueReduction&gt;0.3,MAX(IF($B234="Non - avec lien de dépendance",MIN(2258,F234,$D234)*overallRate,MIN(2258,F234)*overallRate),ROUND(MAX(IF($B234="Non - avec lien de dépendance",0,MIN((0.75*F234),1694)),MIN(F234,(0.75*$D234),1694)),2)),IF($B234="Non - avec lien de dépendance",MIN(1129,F234,$D234)*overallRate,MIN(2258,F234)*overallRate))</f>
        <v>#VALUE!</v>
      </c>
    </row>
    <row r="235" spans="7:12" x14ac:dyDescent="0.5">
      <c r="G235" s="56" t="str">
        <f t="shared" si="9"/>
        <v>Effectuez l’étape 1</v>
      </c>
      <c r="H235" s="56" t="str">
        <f t="shared" si="10"/>
        <v>Effectuez l’étape 1</v>
      </c>
      <c r="I235" s="3">
        <f t="shared" si="11"/>
        <v>0</v>
      </c>
      <c r="K235" s="114" t="e">
        <f>IF(revenueReduction&gt;0.3,MAX(IF($B235="Non - avec lien de dépendance",MIN(2258,E235,$D235)*overallRate,MIN(2258,E235)*overallRate),ROUND(MAX(IF($B235="Non - avec lien de dépendance",0,MIN((0.75*E235),1694)),MIN(E235,(0.75*$D235),1694)),2)),IF($B235="Non - avec lien de dépendance",MIN(1129,E235,$D235)*overallRate,MIN(2258,E235)*overallRate))</f>
        <v>#VALUE!</v>
      </c>
      <c r="L235" s="114" t="e">
        <f>IF(revenueReduction&gt;0.3,MAX(IF($B235="Non - avec lien de dépendance",MIN(2258,F235,$D235)*overallRate,MIN(2258,F235)*overallRate),ROUND(MAX(IF($B235="Non - avec lien de dépendance",0,MIN((0.75*F235),1694)),MIN(F235,(0.75*$D235),1694)),2)),IF($B235="Non - avec lien de dépendance",MIN(1129,F235,$D235)*overallRate,MIN(2258,F235)*overallRate))</f>
        <v>#VALUE!</v>
      </c>
    </row>
    <row r="236" spans="7:12" x14ac:dyDescent="0.5">
      <c r="G236" s="56" t="str">
        <f t="shared" si="9"/>
        <v>Effectuez l’étape 1</v>
      </c>
      <c r="H236" s="56" t="str">
        <f t="shared" si="10"/>
        <v>Effectuez l’étape 1</v>
      </c>
      <c r="I236" s="3">
        <f t="shared" si="11"/>
        <v>0</v>
      </c>
      <c r="K236" s="114" t="e">
        <f>IF(revenueReduction&gt;0.3,MAX(IF($B236="Non - avec lien de dépendance",MIN(2258,E236,$D236)*overallRate,MIN(2258,E236)*overallRate),ROUND(MAX(IF($B236="Non - avec lien de dépendance",0,MIN((0.75*E236),1694)),MIN(E236,(0.75*$D236),1694)),2)),IF($B236="Non - avec lien de dépendance",MIN(1129,E236,$D236)*overallRate,MIN(2258,E236)*overallRate))</f>
        <v>#VALUE!</v>
      </c>
      <c r="L236" s="114" t="e">
        <f>IF(revenueReduction&gt;0.3,MAX(IF($B236="Non - avec lien de dépendance",MIN(2258,F236,$D236)*overallRate,MIN(2258,F236)*overallRate),ROUND(MAX(IF($B236="Non - avec lien de dépendance",0,MIN((0.75*F236),1694)),MIN(F236,(0.75*$D236),1694)),2)),IF($B236="Non - avec lien de dépendance",MIN(1129,F236,$D236)*overallRate,MIN(2258,F236)*overallRate))</f>
        <v>#VALUE!</v>
      </c>
    </row>
    <row r="237" spans="7:12" x14ac:dyDescent="0.5">
      <c r="G237" s="56" t="str">
        <f t="shared" si="9"/>
        <v>Effectuez l’étape 1</v>
      </c>
      <c r="H237" s="56" t="str">
        <f t="shared" si="10"/>
        <v>Effectuez l’étape 1</v>
      </c>
      <c r="I237" s="3">
        <f t="shared" si="11"/>
        <v>0</v>
      </c>
      <c r="K237" s="114" t="e">
        <f>IF(revenueReduction&gt;0.3,MAX(IF($B237="Non - avec lien de dépendance",MIN(2258,E237,$D237)*overallRate,MIN(2258,E237)*overallRate),ROUND(MAX(IF($B237="Non - avec lien de dépendance",0,MIN((0.75*E237),1694)),MIN(E237,(0.75*$D237),1694)),2)),IF($B237="Non - avec lien de dépendance",MIN(1129,E237,$D237)*overallRate,MIN(2258,E237)*overallRate))</f>
        <v>#VALUE!</v>
      </c>
      <c r="L237" s="114" t="e">
        <f>IF(revenueReduction&gt;0.3,MAX(IF($B237="Non - avec lien de dépendance",MIN(2258,F237,$D237)*overallRate,MIN(2258,F237)*overallRate),ROUND(MAX(IF($B237="Non - avec lien de dépendance",0,MIN((0.75*F237),1694)),MIN(F237,(0.75*$D237),1694)),2)),IF($B237="Non - avec lien de dépendance",MIN(1129,F237,$D237)*overallRate,MIN(2258,F237)*overallRate))</f>
        <v>#VALUE!</v>
      </c>
    </row>
    <row r="238" spans="7:12" x14ac:dyDescent="0.5">
      <c r="G238" s="56" t="str">
        <f t="shared" si="9"/>
        <v>Effectuez l’étape 1</v>
      </c>
      <c r="H238" s="56" t="str">
        <f t="shared" si="10"/>
        <v>Effectuez l’étape 1</v>
      </c>
      <c r="I238" s="3">
        <f t="shared" si="11"/>
        <v>0</v>
      </c>
      <c r="K238" s="114" t="e">
        <f>IF(revenueReduction&gt;0.3,MAX(IF($B238="Non - avec lien de dépendance",MIN(2258,E238,$D238)*overallRate,MIN(2258,E238)*overallRate),ROUND(MAX(IF($B238="Non - avec lien de dépendance",0,MIN((0.75*E238),1694)),MIN(E238,(0.75*$D238),1694)),2)),IF($B238="Non - avec lien de dépendance",MIN(1129,E238,$D238)*overallRate,MIN(2258,E238)*overallRate))</f>
        <v>#VALUE!</v>
      </c>
      <c r="L238" s="114" t="e">
        <f>IF(revenueReduction&gt;0.3,MAX(IF($B238="Non - avec lien de dépendance",MIN(2258,F238,$D238)*overallRate,MIN(2258,F238)*overallRate),ROUND(MAX(IF($B238="Non - avec lien de dépendance",0,MIN((0.75*F238),1694)),MIN(F238,(0.75*$D238),1694)),2)),IF($B238="Non - avec lien de dépendance",MIN(1129,F238,$D238)*overallRate,MIN(2258,F238)*overallRate))</f>
        <v>#VALUE!</v>
      </c>
    </row>
    <row r="239" spans="7:12" x14ac:dyDescent="0.5">
      <c r="G239" s="56" t="str">
        <f t="shared" si="9"/>
        <v>Effectuez l’étape 1</v>
      </c>
      <c r="H239" s="56" t="str">
        <f t="shared" si="10"/>
        <v>Effectuez l’étape 1</v>
      </c>
      <c r="I239" s="3">
        <f t="shared" si="11"/>
        <v>0</v>
      </c>
      <c r="K239" s="114" t="e">
        <f>IF(revenueReduction&gt;0.3,MAX(IF($B239="Non - avec lien de dépendance",MIN(2258,E239,$D239)*overallRate,MIN(2258,E239)*overallRate),ROUND(MAX(IF($B239="Non - avec lien de dépendance",0,MIN((0.75*E239),1694)),MIN(E239,(0.75*$D239),1694)),2)),IF($B239="Non - avec lien de dépendance",MIN(1129,E239,$D239)*overallRate,MIN(2258,E239)*overallRate))</f>
        <v>#VALUE!</v>
      </c>
      <c r="L239" s="114" t="e">
        <f>IF(revenueReduction&gt;0.3,MAX(IF($B239="Non - avec lien de dépendance",MIN(2258,F239,$D239)*overallRate,MIN(2258,F239)*overallRate),ROUND(MAX(IF($B239="Non - avec lien de dépendance",0,MIN((0.75*F239),1694)),MIN(F239,(0.75*$D239),1694)),2)),IF($B239="Non - avec lien de dépendance",MIN(1129,F239,$D239)*overallRate,MIN(2258,F239)*overallRate))</f>
        <v>#VALUE!</v>
      </c>
    </row>
    <row r="240" spans="7:12" x14ac:dyDescent="0.5">
      <c r="G240" s="56" t="str">
        <f t="shared" si="9"/>
        <v>Effectuez l’étape 1</v>
      </c>
      <c r="H240" s="56" t="str">
        <f t="shared" si="10"/>
        <v>Effectuez l’étape 1</v>
      </c>
      <c r="I240" s="3">
        <f t="shared" si="11"/>
        <v>0</v>
      </c>
      <c r="K240" s="114" t="e">
        <f>IF(revenueReduction&gt;0.3,MAX(IF($B240="Non - avec lien de dépendance",MIN(2258,E240,$D240)*overallRate,MIN(2258,E240)*overallRate),ROUND(MAX(IF($B240="Non - avec lien de dépendance",0,MIN((0.75*E240),1694)),MIN(E240,(0.75*$D240),1694)),2)),IF($B240="Non - avec lien de dépendance",MIN(1129,E240,$D240)*overallRate,MIN(2258,E240)*overallRate))</f>
        <v>#VALUE!</v>
      </c>
      <c r="L240" s="114" t="e">
        <f>IF(revenueReduction&gt;0.3,MAX(IF($B240="Non - avec lien de dépendance",MIN(2258,F240,$D240)*overallRate,MIN(2258,F240)*overallRate),ROUND(MAX(IF($B240="Non - avec lien de dépendance",0,MIN((0.75*F240),1694)),MIN(F240,(0.75*$D240),1694)),2)),IF($B240="Non - avec lien de dépendance",MIN(1129,F240,$D240)*overallRate,MIN(2258,F240)*overallRate))</f>
        <v>#VALUE!</v>
      </c>
    </row>
    <row r="241" spans="7:12" x14ac:dyDescent="0.5">
      <c r="G241" s="56" t="str">
        <f t="shared" si="9"/>
        <v>Effectuez l’étape 1</v>
      </c>
      <c r="H241" s="56" t="str">
        <f t="shared" si="10"/>
        <v>Effectuez l’étape 1</v>
      </c>
      <c r="I241" s="3">
        <f t="shared" si="11"/>
        <v>0</v>
      </c>
      <c r="K241" s="114" t="e">
        <f>IF(revenueReduction&gt;0.3,MAX(IF($B241="Non - avec lien de dépendance",MIN(2258,E241,$D241)*overallRate,MIN(2258,E241)*overallRate),ROUND(MAX(IF($B241="Non - avec lien de dépendance",0,MIN((0.75*E241),1694)),MIN(E241,(0.75*$D241),1694)),2)),IF($B241="Non - avec lien de dépendance",MIN(1129,E241,$D241)*overallRate,MIN(2258,E241)*overallRate))</f>
        <v>#VALUE!</v>
      </c>
      <c r="L241" s="114" t="e">
        <f>IF(revenueReduction&gt;0.3,MAX(IF($B241="Non - avec lien de dépendance",MIN(2258,F241,$D241)*overallRate,MIN(2258,F241)*overallRate),ROUND(MAX(IF($B241="Non - avec lien de dépendance",0,MIN((0.75*F241),1694)),MIN(F241,(0.75*$D241),1694)),2)),IF($B241="Non - avec lien de dépendance",MIN(1129,F241,$D241)*overallRate,MIN(2258,F241)*overallRate))</f>
        <v>#VALUE!</v>
      </c>
    </row>
    <row r="242" spans="7:12" x14ac:dyDescent="0.5">
      <c r="G242" s="56" t="str">
        <f t="shared" si="9"/>
        <v>Effectuez l’étape 1</v>
      </c>
      <c r="H242" s="56" t="str">
        <f t="shared" si="10"/>
        <v>Effectuez l’étape 1</v>
      </c>
      <c r="I242" s="3">
        <f t="shared" si="11"/>
        <v>0</v>
      </c>
      <c r="K242" s="114" t="e">
        <f>IF(revenueReduction&gt;0.3,MAX(IF($B242="Non - avec lien de dépendance",MIN(2258,E242,$D242)*overallRate,MIN(2258,E242)*overallRate),ROUND(MAX(IF($B242="Non - avec lien de dépendance",0,MIN((0.75*E242),1694)),MIN(E242,(0.75*$D242),1694)),2)),IF($B242="Non - avec lien de dépendance",MIN(1129,E242,$D242)*overallRate,MIN(2258,E242)*overallRate))</f>
        <v>#VALUE!</v>
      </c>
      <c r="L242" s="114" t="e">
        <f>IF(revenueReduction&gt;0.3,MAX(IF($B242="Non - avec lien de dépendance",MIN(2258,F242,$D242)*overallRate,MIN(2258,F242)*overallRate),ROUND(MAX(IF($B242="Non - avec lien de dépendance",0,MIN((0.75*F242),1694)),MIN(F242,(0.75*$D242),1694)),2)),IF($B242="Non - avec lien de dépendance",MIN(1129,F242,$D242)*overallRate,MIN(2258,F242)*overallRate))</f>
        <v>#VALUE!</v>
      </c>
    </row>
    <row r="243" spans="7:12" x14ac:dyDescent="0.5">
      <c r="G243" s="56" t="str">
        <f t="shared" si="9"/>
        <v>Effectuez l’étape 1</v>
      </c>
      <c r="H243" s="56" t="str">
        <f t="shared" si="10"/>
        <v>Effectuez l’étape 1</v>
      </c>
      <c r="I243" s="3">
        <f t="shared" si="11"/>
        <v>0</v>
      </c>
      <c r="K243" s="114" t="e">
        <f>IF(revenueReduction&gt;0.3,MAX(IF($B243="Non - avec lien de dépendance",MIN(2258,E243,$D243)*overallRate,MIN(2258,E243)*overallRate),ROUND(MAX(IF($B243="Non - avec lien de dépendance",0,MIN((0.75*E243),1694)),MIN(E243,(0.75*$D243),1694)),2)),IF($B243="Non - avec lien de dépendance",MIN(1129,E243,$D243)*overallRate,MIN(2258,E243)*overallRate))</f>
        <v>#VALUE!</v>
      </c>
      <c r="L243" s="114" t="e">
        <f>IF(revenueReduction&gt;0.3,MAX(IF($B243="Non - avec lien de dépendance",MIN(2258,F243,$D243)*overallRate,MIN(2258,F243)*overallRate),ROUND(MAX(IF($B243="Non - avec lien de dépendance",0,MIN((0.75*F243),1694)),MIN(F243,(0.75*$D243),1694)),2)),IF($B243="Non - avec lien de dépendance",MIN(1129,F243,$D243)*overallRate,MIN(2258,F243)*overallRate))</f>
        <v>#VALUE!</v>
      </c>
    </row>
    <row r="244" spans="7:12" x14ac:dyDescent="0.5">
      <c r="G244" s="56" t="str">
        <f t="shared" si="9"/>
        <v>Effectuez l’étape 1</v>
      </c>
      <c r="H244" s="56" t="str">
        <f t="shared" si="10"/>
        <v>Effectuez l’étape 1</v>
      </c>
      <c r="I244" s="3">
        <f t="shared" si="11"/>
        <v>0</v>
      </c>
      <c r="K244" s="114" t="e">
        <f>IF(revenueReduction&gt;0.3,MAX(IF($B244="Non - avec lien de dépendance",MIN(2258,E244,$D244)*overallRate,MIN(2258,E244)*overallRate),ROUND(MAX(IF($B244="Non - avec lien de dépendance",0,MIN((0.75*E244),1694)),MIN(E244,(0.75*$D244),1694)),2)),IF($B244="Non - avec lien de dépendance",MIN(1129,E244,$D244)*overallRate,MIN(2258,E244)*overallRate))</f>
        <v>#VALUE!</v>
      </c>
      <c r="L244" s="114" t="e">
        <f>IF(revenueReduction&gt;0.3,MAX(IF($B244="Non - avec lien de dépendance",MIN(2258,F244,$D244)*overallRate,MIN(2258,F244)*overallRate),ROUND(MAX(IF($B244="Non - avec lien de dépendance",0,MIN((0.75*F244),1694)),MIN(F244,(0.75*$D244),1694)),2)),IF($B244="Non - avec lien de dépendance",MIN(1129,F244,$D244)*overallRate,MIN(2258,F244)*overallRate))</f>
        <v>#VALUE!</v>
      </c>
    </row>
    <row r="245" spans="7:12" x14ac:dyDescent="0.5">
      <c r="G245" s="56" t="str">
        <f t="shared" si="9"/>
        <v>Effectuez l’étape 1</v>
      </c>
      <c r="H245" s="56" t="str">
        <f t="shared" si="10"/>
        <v>Effectuez l’étape 1</v>
      </c>
      <c r="I245" s="3">
        <f t="shared" si="11"/>
        <v>0</v>
      </c>
      <c r="K245" s="114" t="e">
        <f>IF(revenueReduction&gt;0.3,MAX(IF($B245="Non - avec lien de dépendance",MIN(2258,E245,$D245)*overallRate,MIN(2258,E245)*overallRate),ROUND(MAX(IF($B245="Non - avec lien de dépendance",0,MIN((0.75*E245),1694)),MIN(E245,(0.75*$D245),1694)),2)),IF($B245="Non - avec lien de dépendance",MIN(1129,E245,$D245)*overallRate,MIN(2258,E245)*overallRate))</f>
        <v>#VALUE!</v>
      </c>
      <c r="L245" s="114" t="e">
        <f>IF(revenueReduction&gt;0.3,MAX(IF($B245="Non - avec lien de dépendance",MIN(2258,F245,$D245)*overallRate,MIN(2258,F245)*overallRate),ROUND(MAX(IF($B245="Non - avec lien de dépendance",0,MIN((0.75*F245),1694)),MIN(F245,(0.75*$D245),1694)),2)),IF($B245="Non - avec lien de dépendance",MIN(1129,F245,$D245)*overallRate,MIN(2258,F245)*overallRate))</f>
        <v>#VALUE!</v>
      </c>
    </row>
    <row r="246" spans="7:12" x14ac:dyDescent="0.5">
      <c r="G246" s="56" t="str">
        <f t="shared" si="9"/>
        <v>Effectuez l’étape 1</v>
      </c>
      <c r="H246" s="56" t="str">
        <f t="shared" si="10"/>
        <v>Effectuez l’étape 1</v>
      </c>
      <c r="I246" s="3">
        <f t="shared" si="11"/>
        <v>0</v>
      </c>
      <c r="K246" s="114" t="e">
        <f>IF(revenueReduction&gt;0.3,MAX(IF($B246="Non - avec lien de dépendance",MIN(2258,E246,$D246)*overallRate,MIN(2258,E246)*overallRate),ROUND(MAX(IF($B246="Non - avec lien de dépendance",0,MIN((0.75*E246),1694)),MIN(E246,(0.75*$D246),1694)),2)),IF($B246="Non - avec lien de dépendance",MIN(1129,E246,$D246)*overallRate,MIN(2258,E246)*overallRate))</f>
        <v>#VALUE!</v>
      </c>
      <c r="L246" s="114" t="e">
        <f>IF(revenueReduction&gt;0.3,MAX(IF($B246="Non - avec lien de dépendance",MIN(2258,F246,$D246)*overallRate,MIN(2258,F246)*overallRate),ROUND(MAX(IF($B246="Non - avec lien de dépendance",0,MIN((0.75*F246),1694)),MIN(F246,(0.75*$D246),1694)),2)),IF($B246="Non - avec lien de dépendance",MIN(1129,F246,$D246)*overallRate,MIN(2258,F246)*overallRate))</f>
        <v>#VALUE!</v>
      </c>
    </row>
    <row r="247" spans="7:12" x14ac:dyDescent="0.5">
      <c r="G247" s="56" t="str">
        <f t="shared" si="9"/>
        <v>Effectuez l’étape 1</v>
      </c>
      <c r="H247" s="56" t="str">
        <f t="shared" si="10"/>
        <v>Effectuez l’étape 1</v>
      </c>
      <c r="I247" s="3">
        <f t="shared" si="11"/>
        <v>0</v>
      </c>
      <c r="K247" s="114" t="e">
        <f>IF(revenueReduction&gt;0.3,MAX(IF($B247="Non - avec lien de dépendance",MIN(2258,E247,$D247)*overallRate,MIN(2258,E247)*overallRate),ROUND(MAX(IF($B247="Non - avec lien de dépendance",0,MIN((0.75*E247),1694)),MIN(E247,(0.75*$D247),1694)),2)),IF($B247="Non - avec lien de dépendance",MIN(1129,E247,$D247)*overallRate,MIN(2258,E247)*overallRate))</f>
        <v>#VALUE!</v>
      </c>
      <c r="L247" s="114" t="e">
        <f>IF(revenueReduction&gt;0.3,MAX(IF($B247="Non - avec lien de dépendance",MIN(2258,F247,$D247)*overallRate,MIN(2258,F247)*overallRate),ROUND(MAX(IF($B247="Non - avec lien de dépendance",0,MIN((0.75*F247),1694)),MIN(F247,(0.75*$D247),1694)),2)),IF($B247="Non - avec lien de dépendance",MIN(1129,F247,$D247)*overallRate,MIN(2258,F247)*overallRate))</f>
        <v>#VALUE!</v>
      </c>
    </row>
    <row r="248" spans="7:12" x14ac:dyDescent="0.5">
      <c r="G248" s="56" t="str">
        <f t="shared" si="9"/>
        <v>Effectuez l’étape 1</v>
      </c>
      <c r="H248" s="56" t="str">
        <f t="shared" si="10"/>
        <v>Effectuez l’étape 1</v>
      </c>
      <c r="I248" s="3">
        <f t="shared" si="11"/>
        <v>0</v>
      </c>
      <c r="K248" s="114" t="e">
        <f>IF(revenueReduction&gt;0.3,MAX(IF($B248="Non - avec lien de dépendance",MIN(2258,E248,$D248)*overallRate,MIN(2258,E248)*overallRate),ROUND(MAX(IF($B248="Non - avec lien de dépendance",0,MIN((0.75*E248),1694)),MIN(E248,(0.75*$D248),1694)),2)),IF($B248="Non - avec lien de dépendance",MIN(1129,E248,$D248)*overallRate,MIN(2258,E248)*overallRate))</f>
        <v>#VALUE!</v>
      </c>
      <c r="L248" s="114" t="e">
        <f>IF(revenueReduction&gt;0.3,MAX(IF($B248="Non - avec lien de dépendance",MIN(2258,F248,$D248)*overallRate,MIN(2258,F248)*overallRate),ROUND(MAX(IF($B248="Non - avec lien de dépendance",0,MIN((0.75*F248),1694)),MIN(F248,(0.75*$D248),1694)),2)),IF($B248="Non - avec lien de dépendance",MIN(1129,F248,$D248)*overallRate,MIN(2258,F248)*overallRate))</f>
        <v>#VALUE!</v>
      </c>
    </row>
    <row r="249" spans="7:12" x14ac:dyDescent="0.5">
      <c r="G249" s="56" t="str">
        <f t="shared" si="9"/>
        <v>Effectuez l’étape 1</v>
      </c>
      <c r="H249" s="56" t="str">
        <f t="shared" si="10"/>
        <v>Effectuez l’étape 1</v>
      </c>
      <c r="I249" s="3">
        <f t="shared" si="11"/>
        <v>0</v>
      </c>
      <c r="K249" s="114" t="e">
        <f>IF(revenueReduction&gt;0.3,MAX(IF($B249="Non - avec lien de dépendance",MIN(2258,E249,$D249)*overallRate,MIN(2258,E249)*overallRate),ROUND(MAX(IF($B249="Non - avec lien de dépendance",0,MIN((0.75*E249),1694)),MIN(E249,(0.75*$D249),1694)),2)),IF($B249="Non - avec lien de dépendance",MIN(1129,E249,$D249)*overallRate,MIN(2258,E249)*overallRate))</f>
        <v>#VALUE!</v>
      </c>
      <c r="L249" s="114" t="e">
        <f>IF(revenueReduction&gt;0.3,MAX(IF($B249="Non - avec lien de dépendance",MIN(2258,F249,$D249)*overallRate,MIN(2258,F249)*overallRate),ROUND(MAX(IF($B249="Non - avec lien de dépendance",0,MIN((0.75*F249),1694)),MIN(F249,(0.75*$D249),1694)),2)),IF($B249="Non - avec lien de dépendance",MIN(1129,F249,$D249)*overallRate,MIN(2258,F249)*overallRate))</f>
        <v>#VALUE!</v>
      </c>
    </row>
    <row r="250" spans="7:12" x14ac:dyDescent="0.5">
      <c r="G250" s="56" t="str">
        <f t="shared" si="9"/>
        <v>Effectuez l’étape 1</v>
      </c>
      <c r="H250" s="56" t="str">
        <f t="shared" si="10"/>
        <v>Effectuez l’étape 1</v>
      </c>
      <c r="I250" s="3">
        <f t="shared" si="11"/>
        <v>0</v>
      </c>
      <c r="K250" s="114" t="e">
        <f>IF(revenueReduction&gt;0.3,MAX(IF($B250="Non - avec lien de dépendance",MIN(2258,E250,$D250)*overallRate,MIN(2258,E250)*overallRate),ROUND(MAX(IF($B250="Non - avec lien de dépendance",0,MIN((0.75*E250),1694)),MIN(E250,(0.75*$D250),1694)),2)),IF($B250="Non - avec lien de dépendance",MIN(1129,E250,$D250)*overallRate,MIN(2258,E250)*overallRate))</f>
        <v>#VALUE!</v>
      </c>
      <c r="L250" s="114" t="e">
        <f>IF(revenueReduction&gt;0.3,MAX(IF($B250="Non - avec lien de dépendance",MIN(2258,F250,$D250)*overallRate,MIN(2258,F250)*overallRate),ROUND(MAX(IF($B250="Non - avec lien de dépendance",0,MIN((0.75*F250),1694)),MIN(F250,(0.75*$D250),1694)),2)),IF($B250="Non - avec lien de dépendance",MIN(1129,F250,$D250)*overallRate,MIN(2258,F250)*overallRate))</f>
        <v>#VALUE!</v>
      </c>
    </row>
    <row r="251" spans="7:12" x14ac:dyDescent="0.5">
      <c r="G251" s="56" t="str">
        <f t="shared" si="9"/>
        <v>Effectuez l’étape 1</v>
      </c>
      <c r="H251" s="56" t="str">
        <f t="shared" si="10"/>
        <v>Effectuez l’étape 1</v>
      </c>
      <c r="I251" s="3">
        <f t="shared" si="11"/>
        <v>0</v>
      </c>
      <c r="K251" s="114" t="e">
        <f>IF(revenueReduction&gt;0.3,MAX(IF($B251="Non - avec lien de dépendance",MIN(2258,E251,$D251)*overallRate,MIN(2258,E251)*overallRate),ROUND(MAX(IF($B251="Non - avec lien de dépendance",0,MIN((0.75*E251),1694)),MIN(E251,(0.75*$D251),1694)),2)),IF($B251="Non - avec lien de dépendance",MIN(1129,E251,$D251)*overallRate,MIN(2258,E251)*overallRate))</f>
        <v>#VALUE!</v>
      </c>
      <c r="L251" s="114" t="e">
        <f>IF(revenueReduction&gt;0.3,MAX(IF($B251="Non - avec lien de dépendance",MIN(2258,F251,$D251)*overallRate,MIN(2258,F251)*overallRate),ROUND(MAX(IF($B251="Non - avec lien de dépendance",0,MIN((0.75*F251),1694)),MIN(F251,(0.75*$D251),1694)),2)),IF($B251="Non - avec lien de dépendance",MIN(1129,F251,$D251)*overallRate,MIN(2258,F251)*overallRate))</f>
        <v>#VALUE!</v>
      </c>
    </row>
    <row r="252" spans="7:12" x14ac:dyDescent="0.5">
      <c r="G252" s="56" t="str">
        <f t="shared" si="9"/>
        <v>Effectuez l’étape 1</v>
      </c>
      <c r="H252" s="56" t="str">
        <f t="shared" si="10"/>
        <v>Effectuez l’étape 1</v>
      </c>
      <c r="I252" s="3">
        <f t="shared" si="11"/>
        <v>0</v>
      </c>
      <c r="K252" s="114" t="e">
        <f>IF(revenueReduction&gt;0.3,MAX(IF($B252="Non - avec lien de dépendance",MIN(2258,E252,$D252)*overallRate,MIN(2258,E252)*overallRate),ROUND(MAX(IF($B252="Non - avec lien de dépendance",0,MIN((0.75*E252),1694)),MIN(E252,(0.75*$D252),1694)),2)),IF($B252="Non - avec lien de dépendance",MIN(1129,E252,$D252)*overallRate,MIN(2258,E252)*overallRate))</f>
        <v>#VALUE!</v>
      </c>
      <c r="L252" s="114" t="e">
        <f>IF(revenueReduction&gt;0.3,MAX(IF($B252="Non - avec lien de dépendance",MIN(2258,F252,$D252)*overallRate,MIN(2258,F252)*overallRate),ROUND(MAX(IF($B252="Non - avec lien de dépendance",0,MIN((0.75*F252),1694)),MIN(F252,(0.75*$D252),1694)),2)),IF($B252="Non - avec lien de dépendance",MIN(1129,F252,$D252)*overallRate,MIN(2258,F252)*overallRate))</f>
        <v>#VALUE!</v>
      </c>
    </row>
    <row r="253" spans="7:12" x14ac:dyDescent="0.5">
      <c r="G253" s="56" t="str">
        <f t="shared" si="9"/>
        <v>Effectuez l’étape 1</v>
      </c>
      <c r="H253" s="56" t="str">
        <f t="shared" si="10"/>
        <v>Effectuez l’étape 1</v>
      </c>
      <c r="I253" s="3">
        <f t="shared" si="11"/>
        <v>0</v>
      </c>
      <c r="K253" s="114" t="e">
        <f>IF(revenueReduction&gt;0.3,MAX(IF($B253="Non - avec lien de dépendance",MIN(2258,E253,$D253)*overallRate,MIN(2258,E253)*overallRate),ROUND(MAX(IF($B253="Non - avec lien de dépendance",0,MIN((0.75*E253),1694)),MIN(E253,(0.75*$D253),1694)),2)),IF($B253="Non - avec lien de dépendance",MIN(1129,E253,$D253)*overallRate,MIN(2258,E253)*overallRate))</f>
        <v>#VALUE!</v>
      </c>
      <c r="L253" s="114" t="e">
        <f>IF(revenueReduction&gt;0.3,MAX(IF($B253="Non - avec lien de dépendance",MIN(2258,F253,$D253)*overallRate,MIN(2258,F253)*overallRate),ROUND(MAX(IF($B253="Non - avec lien de dépendance",0,MIN((0.75*F253),1694)),MIN(F253,(0.75*$D253),1694)),2)),IF($B253="Non - avec lien de dépendance",MIN(1129,F253,$D253)*overallRate,MIN(2258,F253)*overallRate))</f>
        <v>#VALUE!</v>
      </c>
    </row>
    <row r="254" spans="7:12" x14ac:dyDescent="0.5">
      <c r="G254" s="56" t="str">
        <f t="shared" si="9"/>
        <v>Effectuez l’étape 1</v>
      </c>
      <c r="H254" s="56" t="str">
        <f t="shared" si="10"/>
        <v>Effectuez l’étape 1</v>
      </c>
      <c r="I254" s="3">
        <f t="shared" si="11"/>
        <v>0</v>
      </c>
      <c r="K254" s="114" t="e">
        <f>IF(revenueReduction&gt;0.3,MAX(IF($B254="Non - avec lien de dépendance",MIN(2258,E254,$D254)*overallRate,MIN(2258,E254)*overallRate),ROUND(MAX(IF($B254="Non - avec lien de dépendance",0,MIN((0.75*E254),1694)),MIN(E254,(0.75*$D254),1694)),2)),IF($B254="Non - avec lien de dépendance",MIN(1129,E254,$D254)*overallRate,MIN(2258,E254)*overallRate))</f>
        <v>#VALUE!</v>
      </c>
      <c r="L254" s="114" t="e">
        <f>IF(revenueReduction&gt;0.3,MAX(IF($B254="Non - avec lien de dépendance",MIN(2258,F254,$D254)*overallRate,MIN(2258,F254)*overallRate),ROUND(MAX(IF($B254="Non - avec lien de dépendance",0,MIN((0.75*F254),1694)),MIN(F254,(0.75*$D254),1694)),2)),IF($B254="Non - avec lien de dépendance",MIN(1129,F254,$D254)*overallRate,MIN(2258,F254)*overallRate))</f>
        <v>#VALUE!</v>
      </c>
    </row>
    <row r="255" spans="7:12" x14ac:dyDescent="0.5">
      <c r="G255" s="56" t="str">
        <f t="shared" si="9"/>
        <v>Effectuez l’étape 1</v>
      </c>
      <c r="H255" s="56" t="str">
        <f t="shared" si="10"/>
        <v>Effectuez l’étape 1</v>
      </c>
      <c r="I255" s="3">
        <f t="shared" si="11"/>
        <v>0</v>
      </c>
      <c r="K255" s="114" t="e">
        <f>IF(revenueReduction&gt;0.3,MAX(IF($B255="Non - avec lien de dépendance",MIN(2258,E255,$D255)*overallRate,MIN(2258,E255)*overallRate),ROUND(MAX(IF($B255="Non - avec lien de dépendance",0,MIN((0.75*E255),1694)),MIN(E255,(0.75*$D255),1694)),2)),IF($B255="Non - avec lien de dépendance",MIN(1129,E255,$D255)*overallRate,MIN(2258,E255)*overallRate))</f>
        <v>#VALUE!</v>
      </c>
      <c r="L255" s="114" t="e">
        <f>IF(revenueReduction&gt;0.3,MAX(IF($B255="Non - avec lien de dépendance",MIN(2258,F255,$D255)*overallRate,MIN(2258,F255)*overallRate),ROUND(MAX(IF($B255="Non - avec lien de dépendance",0,MIN((0.75*F255),1694)),MIN(F255,(0.75*$D255),1694)),2)),IF($B255="Non - avec lien de dépendance",MIN(1129,F255,$D255)*overallRate,MIN(2258,F255)*overallRate))</f>
        <v>#VALUE!</v>
      </c>
    </row>
    <row r="256" spans="7:12" x14ac:dyDescent="0.5">
      <c r="G256" s="56" t="str">
        <f t="shared" si="9"/>
        <v>Effectuez l’étape 1</v>
      </c>
      <c r="H256" s="56" t="str">
        <f t="shared" si="10"/>
        <v>Effectuez l’étape 1</v>
      </c>
      <c r="I256" s="3">
        <f t="shared" si="11"/>
        <v>0</v>
      </c>
      <c r="K256" s="114" t="e">
        <f>IF(revenueReduction&gt;0.3,MAX(IF($B256="Non - avec lien de dépendance",MIN(2258,E256,$D256)*overallRate,MIN(2258,E256)*overallRate),ROUND(MAX(IF($B256="Non - avec lien de dépendance",0,MIN((0.75*E256),1694)),MIN(E256,(0.75*$D256),1694)),2)),IF($B256="Non - avec lien de dépendance",MIN(1129,E256,$D256)*overallRate,MIN(2258,E256)*overallRate))</f>
        <v>#VALUE!</v>
      </c>
      <c r="L256" s="114" t="e">
        <f>IF(revenueReduction&gt;0.3,MAX(IF($B256="Non - avec lien de dépendance",MIN(2258,F256,$D256)*overallRate,MIN(2258,F256)*overallRate),ROUND(MAX(IF($B256="Non - avec lien de dépendance",0,MIN((0.75*F256),1694)),MIN(F256,(0.75*$D256),1694)),2)),IF($B256="Non - avec lien de dépendance",MIN(1129,F256,$D256)*overallRate,MIN(2258,F256)*overallRate))</f>
        <v>#VALUE!</v>
      </c>
    </row>
    <row r="257" spans="7:12" x14ac:dyDescent="0.5">
      <c r="G257" s="56" t="str">
        <f t="shared" si="9"/>
        <v>Effectuez l’étape 1</v>
      </c>
      <c r="H257" s="56" t="str">
        <f t="shared" si="10"/>
        <v>Effectuez l’étape 1</v>
      </c>
      <c r="I257" s="3">
        <f t="shared" si="11"/>
        <v>0</v>
      </c>
      <c r="K257" s="114" t="e">
        <f>IF(revenueReduction&gt;0.3,MAX(IF($B257="Non - avec lien de dépendance",MIN(2258,E257,$D257)*overallRate,MIN(2258,E257)*overallRate),ROUND(MAX(IF($B257="Non - avec lien de dépendance",0,MIN((0.75*E257),1694)),MIN(E257,(0.75*$D257),1694)),2)),IF($B257="Non - avec lien de dépendance",MIN(1129,E257,$D257)*overallRate,MIN(2258,E257)*overallRate))</f>
        <v>#VALUE!</v>
      </c>
      <c r="L257" s="114" t="e">
        <f>IF(revenueReduction&gt;0.3,MAX(IF($B257="Non - avec lien de dépendance",MIN(2258,F257,$D257)*overallRate,MIN(2258,F257)*overallRate),ROUND(MAX(IF($B257="Non - avec lien de dépendance",0,MIN((0.75*F257),1694)),MIN(F257,(0.75*$D257),1694)),2)),IF($B257="Non - avec lien de dépendance",MIN(1129,F257,$D257)*overallRate,MIN(2258,F257)*overallRate))</f>
        <v>#VALUE!</v>
      </c>
    </row>
    <row r="258" spans="7:12" x14ac:dyDescent="0.5">
      <c r="G258" s="56" t="str">
        <f t="shared" si="9"/>
        <v>Effectuez l’étape 1</v>
      </c>
      <c r="H258" s="56" t="str">
        <f t="shared" si="10"/>
        <v>Effectuez l’étape 1</v>
      </c>
      <c r="I258" s="3">
        <f t="shared" si="11"/>
        <v>0</v>
      </c>
      <c r="K258" s="114" t="e">
        <f>IF(revenueReduction&gt;0.3,MAX(IF($B258="Non - avec lien de dépendance",MIN(2258,E258,$D258)*overallRate,MIN(2258,E258)*overallRate),ROUND(MAX(IF($B258="Non - avec lien de dépendance",0,MIN((0.75*E258),1694)),MIN(E258,(0.75*$D258),1694)),2)),IF($B258="Non - avec lien de dépendance",MIN(1129,E258,$D258)*overallRate,MIN(2258,E258)*overallRate))</f>
        <v>#VALUE!</v>
      </c>
      <c r="L258" s="114" t="e">
        <f>IF(revenueReduction&gt;0.3,MAX(IF($B258="Non - avec lien de dépendance",MIN(2258,F258,$D258)*overallRate,MIN(2258,F258)*overallRate),ROUND(MAX(IF($B258="Non - avec lien de dépendance",0,MIN((0.75*F258),1694)),MIN(F258,(0.75*$D258),1694)),2)),IF($B258="Non - avec lien de dépendance",MIN(1129,F258,$D258)*overallRate,MIN(2258,F258)*overallRate))</f>
        <v>#VALUE!</v>
      </c>
    </row>
    <row r="259" spans="7:12" x14ac:dyDescent="0.5">
      <c r="G259" s="56" t="str">
        <f t="shared" si="9"/>
        <v>Effectuez l’étape 1</v>
      </c>
      <c r="H259" s="56" t="str">
        <f t="shared" si="10"/>
        <v>Effectuez l’étape 1</v>
      </c>
      <c r="I259" s="3">
        <f t="shared" si="11"/>
        <v>0</v>
      </c>
      <c r="K259" s="114" t="e">
        <f>IF(revenueReduction&gt;0.3,MAX(IF($B259="Non - avec lien de dépendance",MIN(2258,E259,$D259)*overallRate,MIN(2258,E259)*overallRate),ROUND(MAX(IF($B259="Non - avec lien de dépendance",0,MIN((0.75*E259),1694)),MIN(E259,(0.75*$D259),1694)),2)),IF($B259="Non - avec lien de dépendance",MIN(1129,E259,$D259)*overallRate,MIN(2258,E259)*overallRate))</f>
        <v>#VALUE!</v>
      </c>
      <c r="L259" s="114" t="e">
        <f>IF(revenueReduction&gt;0.3,MAX(IF($B259="Non - avec lien de dépendance",MIN(2258,F259,$D259)*overallRate,MIN(2258,F259)*overallRate),ROUND(MAX(IF($B259="Non - avec lien de dépendance",0,MIN((0.75*F259),1694)),MIN(F259,(0.75*$D259),1694)),2)),IF($B259="Non - avec lien de dépendance",MIN(1129,F259,$D259)*overallRate,MIN(2258,F259)*overallRate))</f>
        <v>#VALUE!</v>
      </c>
    </row>
    <row r="260" spans="7:12" x14ac:dyDescent="0.5">
      <c r="G260" s="56" t="str">
        <f t="shared" si="9"/>
        <v>Effectuez l’étape 1</v>
      </c>
      <c r="H260" s="56" t="str">
        <f t="shared" si="10"/>
        <v>Effectuez l’étape 1</v>
      </c>
      <c r="I260" s="3">
        <f t="shared" si="11"/>
        <v>0</v>
      </c>
      <c r="K260" s="114" t="e">
        <f>IF(revenueReduction&gt;0.3,MAX(IF($B260="Non - avec lien de dépendance",MIN(2258,E260,$D260)*overallRate,MIN(2258,E260)*overallRate),ROUND(MAX(IF($B260="Non - avec lien de dépendance",0,MIN((0.75*E260),1694)),MIN(E260,(0.75*$D260),1694)),2)),IF($B260="Non - avec lien de dépendance",MIN(1129,E260,$D260)*overallRate,MIN(2258,E260)*overallRate))</f>
        <v>#VALUE!</v>
      </c>
      <c r="L260" s="114" t="e">
        <f>IF(revenueReduction&gt;0.3,MAX(IF($B260="Non - avec lien de dépendance",MIN(2258,F260,$D260)*overallRate,MIN(2258,F260)*overallRate),ROUND(MAX(IF($B260="Non - avec lien de dépendance",0,MIN((0.75*F260),1694)),MIN(F260,(0.75*$D260),1694)),2)),IF($B260="Non - avec lien de dépendance",MIN(1129,F260,$D260)*overallRate,MIN(2258,F260)*overallRate))</f>
        <v>#VALUE!</v>
      </c>
    </row>
    <row r="261" spans="7:12" x14ac:dyDescent="0.5">
      <c r="G261" s="56" t="str">
        <f t="shared" si="9"/>
        <v>Effectuez l’étape 1</v>
      </c>
      <c r="H261" s="56" t="str">
        <f t="shared" si="10"/>
        <v>Effectuez l’étape 1</v>
      </c>
      <c r="I261" s="3">
        <f t="shared" si="11"/>
        <v>0</v>
      </c>
      <c r="K261" s="114" t="e">
        <f>IF(revenueReduction&gt;0.3,MAX(IF($B261="Non - avec lien de dépendance",MIN(2258,E261,$D261)*overallRate,MIN(2258,E261)*overallRate),ROUND(MAX(IF($B261="Non - avec lien de dépendance",0,MIN((0.75*E261),1694)),MIN(E261,(0.75*$D261),1694)),2)),IF($B261="Non - avec lien de dépendance",MIN(1129,E261,$D261)*overallRate,MIN(2258,E261)*overallRate))</f>
        <v>#VALUE!</v>
      </c>
      <c r="L261" s="114" t="e">
        <f>IF(revenueReduction&gt;0.3,MAX(IF($B261="Non - avec lien de dépendance",MIN(2258,F261,$D261)*overallRate,MIN(2258,F261)*overallRate),ROUND(MAX(IF($B261="Non - avec lien de dépendance",0,MIN((0.75*F261),1694)),MIN(F261,(0.75*$D261),1694)),2)),IF($B261="Non - avec lien de dépendance",MIN(1129,F261,$D261)*overallRate,MIN(2258,F261)*overallRate))</f>
        <v>#VALUE!</v>
      </c>
    </row>
    <row r="262" spans="7:12" x14ac:dyDescent="0.5">
      <c r="G262" s="56" t="str">
        <f t="shared" ref="G262:G325" si="12">IF(ISTEXT(overallRate),"Effectuez l’étape 1",IF($C262="Oui","Utiliser Étape 2a) Hebdomadaire (52)",IF(OR(COUNT($D262,E262)&lt;&gt;2,overallRate=0),0,IF(revenueReduction&gt;0.3,MAX(IF($B262="Non - avec lien de dépendance",MIN(2258,E262,$D262)*overallRate,MIN(2258,E262)*overallRate),ROUND(MAX(IF($B262="Non - avec lien de dépendance",0,MIN((0.75*E262),1694)),MIN(E262,(0.75*$D262),1694)),2)),IF($B262="Non - avec lien de dépendance",MIN(1129,E262,$D262)*overallRate,MIN(2258,E262)*overallRate)))))</f>
        <v>Effectuez l’étape 1</v>
      </c>
      <c r="H262" s="56" t="str">
        <f t="shared" ref="H262:H325" si="13">IF(ISTEXT(overallRate),"Effectuez l’étape 1",IF($C262="Oui","Utiliser Étape 2a) Hebdomadaire (52)",IF(OR(COUNT($D262,F262)&lt;&gt;2,overallRate=0),0,IF(revenueReduction&gt;0.3,MAX(IF($B262="Non - avec lien de dépendance",MIN(2258,F262,$D262)*overallRate,MIN(2258,F262)*overallRate),ROUND(MAX(IF($B262="Non - avec lien de dépendance",0,MIN((0.75*F262),1694)),MIN(F262,(0.75*$D262),1694)),2)),IF($B262="Non - avec lien de dépendance",MIN(1129,F262,$D262)*overallRate,MIN(2258,F262)*overallRate)))))</f>
        <v>Effectuez l’étape 1</v>
      </c>
      <c r="I262" s="3">
        <f t="shared" si="11"/>
        <v>0</v>
      </c>
      <c r="K262" s="114" t="e">
        <f>IF(revenueReduction&gt;0.3,MAX(IF($B262="Non - avec lien de dépendance",MIN(2258,E262,$D262)*overallRate,MIN(2258,E262)*overallRate),ROUND(MAX(IF($B262="Non - avec lien de dépendance",0,MIN((0.75*E262),1694)),MIN(E262,(0.75*$D262),1694)),2)),IF($B262="Non - avec lien de dépendance",MIN(1129,E262,$D262)*overallRate,MIN(2258,E262)*overallRate))</f>
        <v>#VALUE!</v>
      </c>
      <c r="L262" s="114" t="e">
        <f>IF(revenueReduction&gt;0.3,MAX(IF($B262="Non - avec lien de dépendance",MIN(2258,F262,$D262)*overallRate,MIN(2258,F262)*overallRate),ROUND(MAX(IF($B262="Non - avec lien de dépendance",0,MIN((0.75*F262),1694)),MIN(F262,(0.75*$D262),1694)),2)),IF($B262="Non - avec lien de dépendance",MIN(1129,F262,$D262)*overallRate,MIN(2258,F262)*overallRate))</f>
        <v>#VALUE!</v>
      </c>
    </row>
    <row r="263" spans="7:12" x14ac:dyDescent="0.5">
      <c r="G263" s="56" t="str">
        <f t="shared" si="12"/>
        <v>Effectuez l’étape 1</v>
      </c>
      <c r="H263" s="56" t="str">
        <f t="shared" si="13"/>
        <v>Effectuez l’étape 1</v>
      </c>
      <c r="I263" s="3">
        <f t="shared" ref="I263:I326" si="14">IF(AND(COUNT(B263:F263)&gt;0,OR(COUNT(D263:F263)&lt;&gt;3,ISBLANK(B263))),"Fill out all amounts",SUM(G263:H263))</f>
        <v>0</v>
      </c>
      <c r="K263" s="114" t="e">
        <f>IF(revenueReduction&gt;0.3,MAX(IF($B263="Non - avec lien de dépendance",MIN(2258,E263,$D263)*overallRate,MIN(2258,E263)*overallRate),ROUND(MAX(IF($B263="Non - avec lien de dépendance",0,MIN((0.75*E263),1694)),MIN(E263,(0.75*$D263),1694)),2)),IF($B263="Non - avec lien de dépendance",MIN(1129,E263,$D263)*overallRate,MIN(2258,E263)*overallRate))</f>
        <v>#VALUE!</v>
      </c>
      <c r="L263" s="114" t="e">
        <f>IF(revenueReduction&gt;0.3,MAX(IF($B263="Non - avec lien de dépendance",MIN(2258,F263,$D263)*overallRate,MIN(2258,F263)*overallRate),ROUND(MAX(IF($B263="Non - avec lien de dépendance",0,MIN((0.75*F263),1694)),MIN(F263,(0.75*$D263),1694)),2)),IF($B263="Non - avec lien de dépendance",MIN(1129,F263,$D263)*overallRate,MIN(2258,F263)*overallRate))</f>
        <v>#VALUE!</v>
      </c>
    </row>
    <row r="264" spans="7:12" x14ac:dyDescent="0.5">
      <c r="G264" s="56" t="str">
        <f t="shared" si="12"/>
        <v>Effectuez l’étape 1</v>
      </c>
      <c r="H264" s="56" t="str">
        <f t="shared" si="13"/>
        <v>Effectuez l’étape 1</v>
      </c>
      <c r="I264" s="3">
        <f t="shared" si="14"/>
        <v>0</v>
      </c>
      <c r="K264" s="114" t="e">
        <f>IF(revenueReduction&gt;0.3,MAX(IF($B264="Non - avec lien de dépendance",MIN(2258,E264,$D264)*overallRate,MIN(2258,E264)*overallRate),ROUND(MAX(IF($B264="Non - avec lien de dépendance",0,MIN((0.75*E264),1694)),MIN(E264,(0.75*$D264),1694)),2)),IF($B264="Non - avec lien de dépendance",MIN(1129,E264,$D264)*overallRate,MIN(2258,E264)*overallRate))</f>
        <v>#VALUE!</v>
      </c>
      <c r="L264" s="114" t="e">
        <f>IF(revenueReduction&gt;0.3,MAX(IF($B264="Non - avec lien de dépendance",MIN(2258,F264,$D264)*overallRate,MIN(2258,F264)*overallRate),ROUND(MAX(IF($B264="Non - avec lien de dépendance",0,MIN((0.75*F264),1694)),MIN(F264,(0.75*$D264),1694)),2)),IF($B264="Non - avec lien de dépendance",MIN(1129,F264,$D264)*overallRate,MIN(2258,F264)*overallRate))</f>
        <v>#VALUE!</v>
      </c>
    </row>
    <row r="265" spans="7:12" x14ac:dyDescent="0.5">
      <c r="G265" s="56" t="str">
        <f t="shared" si="12"/>
        <v>Effectuez l’étape 1</v>
      </c>
      <c r="H265" s="56" t="str">
        <f t="shared" si="13"/>
        <v>Effectuez l’étape 1</v>
      </c>
      <c r="I265" s="3">
        <f t="shared" si="14"/>
        <v>0</v>
      </c>
      <c r="K265" s="114" t="e">
        <f>IF(revenueReduction&gt;0.3,MAX(IF($B265="Non - avec lien de dépendance",MIN(2258,E265,$D265)*overallRate,MIN(2258,E265)*overallRate),ROUND(MAX(IF($B265="Non - avec lien de dépendance",0,MIN((0.75*E265),1694)),MIN(E265,(0.75*$D265),1694)),2)),IF($B265="Non - avec lien de dépendance",MIN(1129,E265,$D265)*overallRate,MIN(2258,E265)*overallRate))</f>
        <v>#VALUE!</v>
      </c>
      <c r="L265" s="114" t="e">
        <f>IF(revenueReduction&gt;0.3,MAX(IF($B265="Non - avec lien de dépendance",MIN(2258,F265,$D265)*overallRate,MIN(2258,F265)*overallRate),ROUND(MAX(IF($B265="Non - avec lien de dépendance",0,MIN((0.75*F265),1694)),MIN(F265,(0.75*$D265),1694)),2)),IF($B265="Non - avec lien de dépendance",MIN(1129,F265,$D265)*overallRate,MIN(2258,F265)*overallRate))</f>
        <v>#VALUE!</v>
      </c>
    </row>
    <row r="266" spans="7:12" x14ac:dyDescent="0.5">
      <c r="G266" s="56" t="str">
        <f t="shared" si="12"/>
        <v>Effectuez l’étape 1</v>
      </c>
      <c r="H266" s="56" t="str">
        <f t="shared" si="13"/>
        <v>Effectuez l’étape 1</v>
      </c>
      <c r="I266" s="3">
        <f t="shared" si="14"/>
        <v>0</v>
      </c>
      <c r="K266" s="114" t="e">
        <f>IF(revenueReduction&gt;0.3,MAX(IF($B266="Non - avec lien de dépendance",MIN(2258,E266,$D266)*overallRate,MIN(2258,E266)*overallRate),ROUND(MAX(IF($B266="Non - avec lien de dépendance",0,MIN((0.75*E266),1694)),MIN(E266,(0.75*$D266),1694)),2)),IF($B266="Non - avec lien de dépendance",MIN(1129,E266,$D266)*overallRate,MIN(2258,E266)*overallRate))</f>
        <v>#VALUE!</v>
      </c>
      <c r="L266" s="114" t="e">
        <f>IF(revenueReduction&gt;0.3,MAX(IF($B266="Non - avec lien de dépendance",MIN(2258,F266,$D266)*overallRate,MIN(2258,F266)*overallRate),ROUND(MAX(IF($B266="Non - avec lien de dépendance",0,MIN((0.75*F266),1694)),MIN(F266,(0.75*$D266),1694)),2)),IF($B266="Non - avec lien de dépendance",MIN(1129,F266,$D266)*overallRate,MIN(2258,F266)*overallRate))</f>
        <v>#VALUE!</v>
      </c>
    </row>
    <row r="267" spans="7:12" x14ac:dyDescent="0.5">
      <c r="G267" s="56" t="str">
        <f t="shared" si="12"/>
        <v>Effectuez l’étape 1</v>
      </c>
      <c r="H267" s="56" t="str">
        <f t="shared" si="13"/>
        <v>Effectuez l’étape 1</v>
      </c>
      <c r="I267" s="3">
        <f t="shared" si="14"/>
        <v>0</v>
      </c>
      <c r="K267" s="114" t="e">
        <f>IF(revenueReduction&gt;0.3,MAX(IF($B267="Non - avec lien de dépendance",MIN(2258,E267,$D267)*overallRate,MIN(2258,E267)*overallRate),ROUND(MAX(IF($B267="Non - avec lien de dépendance",0,MIN((0.75*E267),1694)),MIN(E267,(0.75*$D267),1694)),2)),IF($B267="Non - avec lien de dépendance",MIN(1129,E267,$D267)*overallRate,MIN(2258,E267)*overallRate))</f>
        <v>#VALUE!</v>
      </c>
      <c r="L267" s="114" t="e">
        <f>IF(revenueReduction&gt;0.3,MAX(IF($B267="Non - avec lien de dépendance",MIN(2258,F267,$D267)*overallRate,MIN(2258,F267)*overallRate),ROUND(MAX(IF($B267="Non - avec lien de dépendance",0,MIN((0.75*F267),1694)),MIN(F267,(0.75*$D267),1694)),2)),IF($B267="Non - avec lien de dépendance",MIN(1129,F267,$D267)*overallRate,MIN(2258,F267)*overallRate))</f>
        <v>#VALUE!</v>
      </c>
    </row>
    <row r="268" spans="7:12" x14ac:dyDescent="0.5">
      <c r="G268" s="56" t="str">
        <f t="shared" si="12"/>
        <v>Effectuez l’étape 1</v>
      </c>
      <c r="H268" s="56" t="str">
        <f t="shared" si="13"/>
        <v>Effectuez l’étape 1</v>
      </c>
      <c r="I268" s="3">
        <f t="shared" si="14"/>
        <v>0</v>
      </c>
      <c r="K268" s="114" t="e">
        <f>IF(revenueReduction&gt;0.3,MAX(IF($B268="Non - avec lien de dépendance",MIN(2258,E268,$D268)*overallRate,MIN(2258,E268)*overallRate),ROUND(MAX(IF($B268="Non - avec lien de dépendance",0,MIN((0.75*E268),1694)),MIN(E268,(0.75*$D268),1694)),2)),IF($B268="Non - avec lien de dépendance",MIN(1129,E268,$D268)*overallRate,MIN(2258,E268)*overallRate))</f>
        <v>#VALUE!</v>
      </c>
      <c r="L268" s="114" t="e">
        <f>IF(revenueReduction&gt;0.3,MAX(IF($B268="Non - avec lien de dépendance",MIN(2258,F268,$D268)*overallRate,MIN(2258,F268)*overallRate),ROUND(MAX(IF($B268="Non - avec lien de dépendance",0,MIN((0.75*F268),1694)),MIN(F268,(0.75*$D268),1694)),2)),IF($B268="Non - avec lien de dépendance",MIN(1129,F268,$D268)*overallRate,MIN(2258,F268)*overallRate))</f>
        <v>#VALUE!</v>
      </c>
    </row>
    <row r="269" spans="7:12" x14ac:dyDescent="0.5">
      <c r="G269" s="56" t="str">
        <f t="shared" si="12"/>
        <v>Effectuez l’étape 1</v>
      </c>
      <c r="H269" s="56" t="str">
        <f t="shared" si="13"/>
        <v>Effectuez l’étape 1</v>
      </c>
      <c r="I269" s="3">
        <f t="shared" si="14"/>
        <v>0</v>
      </c>
      <c r="K269" s="114" t="e">
        <f>IF(revenueReduction&gt;0.3,MAX(IF($B269="Non - avec lien de dépendance",MIN(2258,E269,$D269)*overallRate,MIN(2258,E269)*overallRate),ROUND(MAX(IF($B269="Non - avec lien de dépendance",0,MIN((0.75*E269),1694)),MIN(E269,(0.75*$D269),1694)),2)),IF($B269="Non - avec lien de dépendance",MIN(1129,E269,$D269)*overallRate,MIN(2258,E269)*overallRate))</f>
        <v>#VALUE!</v>
      </c>
      <c r="L269" s="114" t="e">
        <f>IF(revenueReduction&gt;0.3,MAX(IF($B269="Non - avec lien de dépendance",MIN(2258,F269,$D269)*overallRate,MIN(2258,F269)*overallRate),ROUND(MAX(IF($B269="Non - avec lien de dépendance",0,MIN((0.75*F269),1694)),MIN(F269,(0.75*$D269),1694)),2)),IF($B269="Non - avec lien de dépendance",MIN(1129,F269,$D269)*overallRate,MIN(2258,F269)*overallRate))</f>
        <v>#VALUE!</v>
      </c>
    </row>
    <row r="270" spans="7:12" x14ac:dyDescent="0.5">
      <c r="G270" s="56" t="str">
        <f t="shared" si="12"/>
        <v>Effectuez l’étape 1</v>
      </c>
      <c r="H270" s="56" t="str">
        <f t="shared" si="13"/>
        <v>Effectuez l’étape 1</v>
      </c>
      <c r="I270" s="3">
        <f t="shared" si="14"/>
        <v>0</v>
      </c>
      <c r="K270" s="114" t="e">
        <f>IF(revenueReduction&gt;0.3,MAX(IF($B270="Non - avec lien de dépendance",MIN(2258,E270,$D270)*overallRate,MIN(2258,E270)*overallRate),ROUND(MAX(IF($B270="Non - avec lien de dépendance",0,MIN((0.75*E270),1694)),MIN(E270,(0.75*$D270),1694)),2)),IF($B270="Non - avec lien de dépendance",MIN(1129,E270,$D270)*overallRate,MIN(2258,E270)*overallRate))</f>
        <v>#VALUE!</v>
      </c>
      <c r="L270" s="114" t="e">
        <f>IF(revenueReduction&gt;0.3,MAX(IF($B270="Non - avec lien de dépendance",MIN(2258,F270,$D270)*overallRate,MIN(2258,F270)*overallRate),ROUND(MAX(IF($B270="Non - avec lien de dépendance",0,MIN((0.75*F270),1694)),MIN(F270,(0.75*$D270),1694)),2)),IF($B270="Non - avec lien de dépendance",MIN(1129,F270,$D270)*overallRate,MIN(2258,F270)*overallRate))</f>
        <v>#VALUE!</v>
      </c>
    </row>
    <row r="271" spans="7:12" x14ac:dyDescent="0.5">
      <c r="G271" s="56" t="str">
        <f t="shared" si="12"/>
        <v>Effectuez l’étape 1</v>
      </c>
      <c r="H271" s="56" t="str">
        <f t="shared" si="13"/>
        <v>Effectuez l’étape 1</v>
      </c>
      <c r="I271" s="3">
        <f t="shared" si="14"/>
        <v>0</v>
      </c>
      <c r="K271" s="114" t="e">
        <f>IF(revenueReduction&gt;0.3,MAX(IF($B271="Non - avec lien de dépendance",MIN(2258,E271,$D271)*overallRate,MIN(2258,E271)*overallRate),ROUND(MAX(IF($B271="Non - avec lien de dépendance",0,MIN((0.75*E271),1694)),MIN(E271,(0.75*$D271),1694)),2)),IF($B271="Non - avec lien de dépendance",MIN(1129,E271,$D271)*overallRate,MIN(2258,E271)*overallRate))</f>
        <v>#VALUE!</v>
      </c>
      <c r="L271" s="114" t="e">
        <f>IF(revenueReduction&gt;0.3,MAX(IF($B271="Non - avec lien de dépendance",MIN(2258,F271,$D271)*overallRate,MIN(2258,F271)*overallRate),ROUND(MAX(IF($B271="Non - avec lien de dépendance",0,MIN((0.75*F271),1694)),MIN(F271,(0.75*$D271),1694)),2)),IF($B271="Non - avec lien de dépendance",MIN(1129,F271,$D271)*overallRate,MIN(2258,F271)*overallRate))</f>
        <v>#VALUE!</v>
      </c>
    </row>
    <row r="272" spans="7:12" x14ac:dyDescent="0.5">
      <c r="G272" s="56" t="str">
        <f t="shared" si="12"/>
        <v>Effectuez l’étape 1</v>
      </c>
      <c r="H272" s="56" t="str">
        <f t="shared" si="13"/>
        <v>Effectuez l’étape 1</v>
      </c>
      <c r="I272" s="3">
        <f t="shared" si="14"/>
        <v>0</v>
      </c>
      <c r="K272" s="114" t="e">
        <f>IF(revenueReduction&gt;0.3,MAX(IF($B272="Non - avec lien de dépendance",MIN(2258,E272,$D272)*overallRate,MIN(2258,E272)*overallRate),ROUND(MAX(IF($B272="Non - avec lien de dépendance",0,MIN((0.75*E272),1694)),MIN(E272,(0.75*$D272),1694)),2)),IF($B272="Non - avec lien de dépendance",MIN(1129,E272,$D272)*overallRate,MIN(2258,E272)*overallRate))</f>
        <v>#VALUE!</v>
      </c>
      <c r="L272" s="114" t="e">
        <f>IF(revenueReduction&gt;0.3,MAX(IF($B272="Non - avec lien de dépendance",MIN(2258,F272,$D272)*overallRate,MIN(2258,F272)*overallRate),ROUND(MAX(IF($B272="Non - avec lien de dépendance",0,MIN((0.75*F272),1694)),MIN(F272,(0.75*$D272),1694)),2)),IF($B272="Non - avec lien de dépendance",MIN(1129,F272,$D272)*overallRate,MIN(2258,F272)*overallRate))</f>
        <v>#VALUE!</v>
      </c>
    </row>
    <row r="273" spans="7:12" x14ac:dyDescent="0.5">
      <c r="G273" s="56" t="str">
        <f t="shared" si="12"/>
        <v>Effectuez l’étape 1</v>
      </c>
      <c r="H273" s="56" t="str">
        <f t="shared" si="13"/>
        <v>Effectuez l’étape 1</v>
      </c>
      <c r="I273" s="3">
        <f t="shared" si="14"/>
        <v>0</v>
      </c>
      <c r="K273" s="114" t="e">
        <f>IF(revenueReduction&gt;0.3,MAX(IF($B273="Non - avec lien de dépendance",MIN(2258,E273,$D273)*overallRate,MIN(2258,E273)*overallRate),ROUND(MAX(IF($B273="Non - avec lien de dépendance",0,MIN((0.75*E273),1694)),MIN(E273,(0.75*$D273),1694)),2)),IF($B273="Non - avec lien de dépendance",MIN(1129,E273,$D273)*overallRate,MIN(2258,E273)*overallRate))</f>
        <v>#VALUE!</v>
      </c>
      <c r="L273" s="114" t="e">
        <f>IF(revenueReduction&gt;0.3,MAX(IF($B273="Non - avec lien de dépendance",MIN(2258,F273,$D273)*overallRate,MIN(2258,F273)*overallRate),ROUND(MAX(IF($B273="Non - avec lien de dépendance",0,MIN((0.75*F273),1694)),MIN(F273,(0.75*$D273),1694)),2)),IF($B273="Non - avec lien de dépendance",MIN(1129,F273,$D273)*overallRate,MIN(2258,F273)*overallRate))</f>
        <v>#VALUE!</v>
      </c>
    </row>
    <row r="274" spans="7:12" x14ac:dyDescent="0.5">
      <c r="G274" s="56" t="str">
        <f t="shared" si="12"/>
        <v>Effectuez l’étape 1</v>
      </c>
      <c r="H274" s="56" t="str">
        <f t="shared" si="13"/>
        <v>Effectuez l’étape 1</v>
      </c>
      <c r="I274" s="3">
        <f t="shared" si="14"/>
        <v>0</v>
      </c>
      <c r="K274" s="114" t="e">
        <f>IF(revenueReduction&gt;0.3,MAX(IF($B274="Non - avec lien de dépendance",MIN(2258,E274,$D274)*overallRate,MIN(2258,E274)*overallRate),ROUND(MAX(IF($B274="Non - avec lien de dépendance",0,MIN((0.75*E274),1694)),MIN(E274,(0.75*$D274),1694)),2)),IF($B274="Non - avec lien de dépendance",MIN(1129,E274,$D274)*overallRate,MIN(2258,E274)*overallRate))</f>
        <v>#VALUE!</v>
      </c>
      <c r="L274" s="114" t="e">
        <f>IF(revenueReduction&gt;0.3,MAX(IF($B274="Non - avec lien de dépendance",MIN(2258,F274,$D274)*overallRate,MIN(2258,F274)*overallRate),ROUND(MAX(IF($B274="Non - avec lien de dépendance",0,MIN((0.75*F274),1694)),MIN(F274,(0.75*$D274),1694)),2)),IF($B274="Non - avec lien de dépendance",MIN(1129,F274,$D274)*overallRate,MIN(2258,F274)*overallRate))</f>
        <v>#VALUE!</v>
      </c>
    </row>
    <row r="275" spans="7:12" x14ac:dyDescent="0.5">
      <c r="G275" s="56" t="str">
        <f t="shared" si="12"/>
        <v>Effectuez l’étape 1</v>
      </c>
      <c r="H275" s="56" t="str">
        <f t="shared" si="13"/>
        <v>Effectuez l’étape 1</v>
      </c>
      <c r="I275" s="3">
        <f t="shared" si="14"/>
        <v>0</v>
      </c>
      <c r="K275" s="114" t="e">
        <f>IF(revenueReduction&gt;0.3,MAX(IF($B275="Non - avec lien de dépendance",MIN(2258,E275,$D275)*overallRate,MIN(2258,E275)*overallRate),ROUND(MAX(IF($B275="Non - avec lien de dépendance",0,MIN((0.75*E275),1694)),MIN(E275,(0.75*$D275),1694)),2)),IF($B275="Non - avec lien de dépendance",MIN(1129,E275,$D275)*overallRate,MIN(2258,E275)*overallRate))</f>
        <v>#VALUE!</v>
      </c>
      <c r="L275" s="114" t="e">
        <f>IF(revenueReduction&gt;0.3,MAX(IF($B275="Non - avec lien de dépendance",MIN(2258,F275,$D275)*overallRate,MIN(2258,F275)*overallRate),ROUND(MAX(IF($B275="Non - avec lien de dépendance",0,MIN((0.75*F275),1694)),MIN(F275,(0.75*$D275),1694)),2)),IF($B275="Non - avec lien de dépendance",MIN(1129,F275,$D275)*overallRate,MIN(2258,F275)*overallRate))</f>
        <v>#VALUE!</v>
      </c>
    </row>
    <row r="276" spans="7:12" x14ac:dyDescent="0.5">
      <c r="G276" s="56" t="str">
        <f t="shared" si="12"/>
        <v>Effectuez l’étape 1</v>
      </c>
      <c r="H276" s="56" t="str">
        <f t="shared" si="13"/>
        <v>Effectuez l’étape 1</v>
      </c>
      <c r="I276" s="3">
        <f t="shared" si="14"/>
        <v>0</v>
      </c>
      <c r="K276" s="114" t="e">
        <f>IF(revenueReduction&gt;0.3,MAX(IF($B276="Non - avec lien de dépendance",MIN(2258,E276,$D276)*overallRate,MIN(2258,E276)*overallRate),ROUND(MAX(IF($B276="Non - avec lien de dépendance",0,MIN((0.75*E276),1694)),MIN(E276,(0.75*$D276),1694)),2)),IF($B276="Non - avec lien de dépendance",MIN(1129,E276,$D276)*overallRate,MIN(2258,E276)*overallRate))</f>
        <v>#VALUE!</v>
      </c>
      <c r="L276" s="114" t="e">
        <f>IF(revenueReduction&gt;0.3,MAX(IF($B276="Non - avec lien de dépendance",MIN(2258,F276,$D276)*overallRate,MIN(2258,F276)*overallRate),ROUND(MAX(IF($B276="Non - avec lien de dépendance",0,MIN((0.75*F276),1694)),MIN(F276,(0.75*$D276),1694)),2)),IF($B276="Non - avec lien de dépendance",MIN(1129,F276,$D276)*overallRate,MIN(2258,F276)*overallRate))</f>
        <v>#VALUE!</v>
      </c>
    </row>
    <row r="277" spans="7:12" x14ac:dyDescent="0.5">
      <c r="G277" s="56" t="str">
        <f t="shared" si="12"/>
        <v>Effectuez l’étape 1</v>
      </c>
      <c r="H277" s="56" t="str">
        <f t="shared" si="13"/>
        <v>Effectuez l’étape 1</v>
      </c>
      <c r="I277" s="3">
        <f t="shared" si="14"/>
        <v>0</v>
      </c>
      <c r="K277" s="114" t="e">
        <f>IF(revenueReduction&gt;0.3,MAX(IF($B277="Non - avec lien de dépendance",MIN(2258,E277,$D277)*overallRate,MIN(2258,E277)*overallRate),ROUND(MAX(IF($B277="Non - avec lien de dépendance",0,MIN((0.75*E277),1694)),MIN(E277,(0.75*$D277),1694)),2)),IF($B277="Non - avec lien de dépendance",MIN(1129,E277,$D277)*overallRate,MIN(2258,E277)*overallRate))</f>
        <v>#VALUE!</v>
      </c>
      <c r="L277" s="114" t="e">
        <f>IF(revenueReduction&gt;0.3,MAX(IF($B277="Non - avec lien de dépendance",MIN(2258,F277,$D277)*overallRate,MIN(2258,F277)*overallRate),ROUND(MAX(IF($B277="Non - avec lien de dépendance",0,MIN((0.75*F277),1694)),MIN(F277,(0.75*$D277),1694)),2)),IF($B277="Non - avec lien de dépendance",MIN(1129,F277,$D277)*overallRate,MIN(2258,F277)*overallRate))</f>
        <v>#VALUE!</v>
      </c>
    </row>
    <row r="278" spans="7:12" x14ac:dyDescent="0.5">
      <c r="G278" s="56" t="str">
        <f t="shared" si="12"/>
        <v>Effectuez l’étape 1</v>
      </c>
      <c r="H278" s="56" t="str">
        <f t="shared" si="13"/>
        <v>Effectuez l’étape 1</v>
      </c>
      <c r="I278" s="3">
        <f t="shared" si="14"/>
        <v>0</v>
      </c>
      <c r="K278" s="114" t="e">
        <f>IF(revenueReduction&gt;0.3,MAX(IF($B278="Non - avec lien de dépendance",MIN(2258,E278,$D278)*overallRate,MIN(2258,E278)*overallRate),ROUND(MAX(IF($B278="Non - avec lien de dépendance",0,MIN((0.75*E278),1694)),MIN(E278,(0.75*$D278),1694)),2)),IF($B278="Non - avec lien de dépendance",MIN(1129,E278,$D278)*overallRate,MIN(2258,E278)*overallRate))</f>
        <v>#VALUE!</v>
      </c>
      <c r="L278" s="114" t="e">
        <f>IF(revenueReduction&gt;0.3,MAX(IF($B278="Non - avec lien de dépendance",MIN(2258,F278,$D278)*overallRate,MIN(2258,F278)*overallRate),ROUND(MAX(IF($B278="Non - avec lien de dépendance",0,MIN((0.75*F278),1694)),MIN(F278,(0.75*$D278),1694)),2)),IF($B278="Non - avec lien de dépendance",MIN(1129,F278,$D278)*overallRate,MIN(2258,F278)*overallRate))</f>
        <v>#VALUE!</v>
      </c>
    </row>
    <row r="279" spans="7:12" x14ac:dyDescent="0.5">
      <c r="G279" s="56" t="str">
        <f t="shared" si="12"/>
        <v>Effectuez l’étape 1</v>
      </c>
      <c r="H279" s="56" t="str">
        <f t="shared" si="13"/>
        <v>Effectuez l’étape 1</v>
      </c>
      <c r="I279" s="3">
        <f t="shared" si="14"/>
        <v>0</v>
      </c>
      <c r="K279" s="114" t="e">
        <f>IF(revenueReduction&gt;0.3,MAX(IF($B279="Non - avec lien de dépendance",MIN(2258,E279,$D279)*overallRate,MIN(2258,E279)*overallRate),ROUND(MAX(IF($B279="Non - avec lien de dépendance",0,MIN((0.75*E279),1694)),MIN(E279,(0.75*$D279),1694)),2)),IF($B279="Non - avec lien de dépendance",MIN(1129,E279,$D279)*overallRate,MIN(2258,E279)*overallRate))</f>
        <v>#VALUE!</v>
      </c>
      <c r="L279" s="114" t="e">
        <f>IF(revenueReduction&gt;0.3,MAX(IF($B279="Non - avec lien de dépendance",MIN(2258,F279,$D279)*overallRate,MIN(2258,F279)*overallRate),ROUND(MAX(IF($B279="Non - avec lien de dépendance",0,MIN((0.75*F279),1694)),MIN(F279,(0.75*$D279),1694)),2)),IF($B279="Non - avec lien de dépendance",MIN(1129,F279,$D279)*overallRate,MIN(2258,F279)*overallRate))</f>
        <v>#VALUE!</v>
      </c>
    </row>
    <row r="280" spans="7:12" x14ac:dyDescent="0.5">
      <c r="G280" s="56" t="str">
        <f t="shared" si="12"/>
        <v>Effectuez l’étape 1</v>
      </c>
      <c r="H280" s="56" t="str">
        <f t="shared" si="13"/>
        <v>Effectuez l’étape 1</v>
      </c>
      <c r="I280" s="3">
        <f t="shared" si="14"/>
        <v>0</v>
      </c>
      <c r="K280" s="114" t="e">
        <f>IF(revenueReduction&gt;0.3,MAX(IF($B280="Non - avec lien de dépendance",MIN(2258,E280,$D280)*overallRate,MIN(2258,E280)*overallRate),ROUND(MAX(IF($B280="Non - avec lien de dépendance",0,MIN((0.75*E280),1694)),MIN(E280,(0.75*$D280),1694)),2)),IF($B280="Non - avec lien de dépendance",MIN(1129,E280,$D280)*overallRate,MIN(2258,E280)*overallRate))</f>
        <v>#VALUE!</v>
      </c>
      <c r="L280" s="114" t="e">
        <f>IF(revenueReduction&gt;0.3,MAX(IF($B280="Non - avec lien de dépendance",MIN(2258,F280,$D280)*overallRate,MIN(2258,F280)*overallRate),ROUND(MAX(IF($B280="Non - avec lien de dépendance",0,MIN((0.75*F280),1694)),MIN(F280,(0.75*$D280),1694)),2)),IF($B280="Non - avec lien de dépendance",MIN(1129,F280,$D280)*overallRate,MIN(2258,F280)*overallRate))</f>
        <v>#VALUE!</v>
      </c>
    </row>
    <row r="281" spans="7:12" x14ac:dyDescent="0.5">
      <c r="G281" s="56" t="str">
        <f t="shared" si="12"/>
        <v>Effectuez l’étape 1</v>
      </c>
      <c r="H281" s="56" t="str">
        <f t="shared" si="13"/>
        <v>Effectuez l’étape 1</v>
      </c>
      <c r="I281" s="3">
        <f t="shared" si="14"/>
        <v>0</v>
      </c>
      <c r="K281" s="114" t="e">
        <f>IF(revenueReduction&gt;0.3,MAX(IF($B281="Non - avec lien de dépendance",MIN(2258,E281,$D281)*overallRate,MIN(2258,E281)*overallRate),ROUND(MAX(IF($B281="Non - avec lien de dépendance",0,MIN((0.75*E281),1694)),MIN(E281,(0.75*$D281),1694)),2)),IF($B281="Non - avec lien de dépendance",MIN(1129,E281,$D281)*overallRate,MIN(2258,E281)*overallRate))</f>
        <v>#VALUE!</v>
      </c>
      <c r="L281" s="114" t="e">
        <f>IF(revenueReduction&gt;0.3,MAX(IF($B281="Non - avec lien de dépendance",MIN(2258,F281,$D281)*overallRate,MIN(2258,F281)*overallRate),ROUND(MAX(IF($B281="Non - avec lien de dépendance",0,MIN((0.75*F281),1694)),MIN(F281,(0.75*$D281),1694)),2)),IF($B281="Non - avec lien de dépendance",MIN(1129,F281,$D281)*overallRate,MIN(2258,F281)*overallRate))</f>
        <v>#VALUE!</v>
      </c>
    </row>
    <row r="282" spans="7:12" x14ac:dyDescent="0.5">
      <c r="G282" s="56" t="str">
        <f t="shared" si="12"/>
        <v>Effectuez l’étape 1</v>
      </c>
      <c r="H282" s="56" t="str">
        <f t="shared" si="13"/>
        <v>Effectuez l’étape 1</v>
      </c>
      <c r="I282" s="3">
        <f t="shared" si="14"/>
        <v>0</v>
      </c>
      <c r="K282" s="114" t="e">
        <f>IF(revenueReduction&gt;0.3,MAX(IF($B282="Non - avec lien de dépendance",MIN(2258,E282,$D282)*overallRate,MIN(2258,E282)*overallRate),ROUND(MAX(IF($B282="Non - avec lien de dépendance",0,MIN((0.75*E282),1694)),MIN(E282,(0.75*$D282),1694)),2)),IF($B282="Non - avec lien de dépendance",MIN(1129,E282,$D282)*overallRate,MIN(2258,E282)*overallRate))</f>
        <v>#VALUE!</v>
      </c>
      <c r="L282" s="114" t="e">
        <f>IF(revenueReduction&gt;0.3,MAX(IF($B282="Non - avec lien de dépendance",MIN(2258,F282,$D282)*overallRate,MIN(2258,F282)*overallRate),ROUND(MAX(IF($B282="Non - avec lien de dépendance",0,MIN((0.75*F282),1694)),MIN(F282,(0.75*$D282),1694)),2)),IF($B282="Non - avec lien de dépendance",MIN(1129,F282,$D282)*overallRate,MIN(2258,F282)*overallRate))</f>
        <v>#VALUE!</v>
      </c>
    </row>
    <row r="283" spans="7:12" x14ac:dyDescent="0.5">
      <c r="G283" s="56" t="str">
        <f t="shared" si="12"/>
        <v>Effectuez l’étape 1</v>
      </c>
      <c r="H283" s="56" t="str">
        <f t="shared" si="13"/>
        <v>Effectuez l’étape 1</v>
      </c>
      <c r="I283" s="3">
        <f t="shared" si="14"/>
        <v>0</v>
      </c>
      <c r="K283" s="114" t="e">
        <f>IF(revenueReduction&gt;0.3,MAX(IF($B283="Non - avec lien de dépendance",MIN(2258,E283,$D283)*overallRate,MIN(2258,E283)*overallRate),ROUND(MAX(IF($B283="Non - avec lien de dépendance",0,MIN((0.75*E283),1694)),MIN(E283,(0.75*$D283),1694)),2)),IF($B283="Non - avec lien de dépendance",MIN(1129,E283,$D283)*overallRate,MIN(2258,E283)*overallRate))</f>
        <v>#VALUE!</v>
      </c>
      <c r="L283" s="114" t="e">
        <f>IF(revenueReduction&gt;0.3,MAX(IF($B283="Non - avec lien de dépendance",MIN(2258,F283,$D283)*overallRate,MIN(2258,F283)*overallRate),ROUND(MAX(IF($B283="Non - avec lien de dépendance",0,MIN((0.75*F283),1694)),MIN(F283,(0.75*$D283),1694)),2)),IF($B283="Non - avec lien de dépendance",MIN(1129,F283,$D283)*overallRate,MIN(2258,F283)*overallRate))</f>
        <v>#VALUE!</v>
      </c>
    </row>
    <row r="284" spans="7:12" x14ac:dyDescent="0.5">
      <c r="G284" s="56" t="str">
        <f t="shared" si="12"/>
        <v>Effectuez l’étape 1</v>
      </c>
      <c r="H284" s="56" t="str">
        <f t="shared" si="13"/>
        <v>Effectuez l’étape 1</v>
      </c>
      <c r="I284" s="3">
        <f t="shared" si="14"/>
        <v>0</v>
      </c>
      <c r="K284" s="114" t="e">
        <f>IF(revenueReduction&gt;0.3,MAX(IF($B284="Non - avec lien de dépendance",MIN(2258,E284,$D284)*overallRate,MIN(2258,E284)*overallRate),ROUND(MAX(IF($B284="Non - avec lien de dépendance",0,MIN((0.75*E284),1694)),MIN(E284,(0.75*$D284),1694)),2)),IF($B284="Non - avec lien de dépendance",MIN(1129,E284,$D284)*overallRate,MIN(2258,E284)*overallRate))</f>
        <v>#VALUE!</v>
      </c>
      <c r="L284" s="114" t="e">
        <f>IF(revenueReduction&gt;0.3,MAX(IF($B284="Non - avec lien de dépendance",MIN(2258,F284,$D284)*overallRate,MIN(2258,F284)*overallRate),ROUND(MAX(IF($B284="Non - avec lien de dépendance",0,MIN((0.75*F284),1694)),MIN(F284,(0.75*$D284),1694)),2)),IF($B284="Non - avec lien de dépendance",MIN(1129,F284,$D284)*overallRate,MIN(2258,F284)*overallRate))</f>
        <v>#VALUE!</v>
      </c>
    </row>
    <row r="285" spans="7:12" x14ac:dyDescent="0.5">
      <c r="G285" s="56" t="str">
        <f t="shared" si="12"/>
        <v>Effectuez l’étape 1</v>
      </c>
      <c r="H285" s="56" t="str">
        <f t="shared" si="13"/>
        <v>Effectuez l’étape 1</v>
      </c>
      <c r="I285" s="3">
        <f t="shared" si="14"/>
        <v>0</v>
      </c>
      <c r="K285" s="114" t="e">
        <f>IF(revenueReduction&gt;0.3,MAX(IF($B285="Non - avec lien de dépendance",MIN(2258,E285,$D285)*overallRate,MIN(2258,E285)*overallRate),ROUND(MAX(IF($B285="Non - avec lien de dépendance",0,MIN((0.75*E285),1694)),MIN(E285,(0.75*$D285),1694)),2)),IF($B285="Non - avec lien de dépendance",MIN(1129,E285,$D285)*overallRate,MIN(2258,E285)*overallRate))</f>
        <v>#VALUE!</v>
      </c>
      <c r="L285" s="114" t="e">
        <f>IF(revenueReduction&gt;0.3,MAX(IF($B285="Non - avec lien de dépendance",MIN(2258,F285,$D285)*overallRate,MIN(2258,F285)*overallRate),ROUND(MAX(IF($B285="Non - avec lien de dépendance",0,MIN((0.75*F285),1694)),MIN(F285,(0.75*$D285),1694)),2)),IF($B285="Non - avec lien de dépendance",MIN(1129,F285,$D285)*overallRate,MIN(2258,F285)*overallRate))</f>
        <v>#VALUE!</v>
      </c>
    </row>
    <row r="286" spans="7:12" x14ac:dyDescent="0.5">
      <c r="G286" s="56" t="str">
        <f t="shared" si="12"/>
        <v>Effectuez l’étape 1</v>
      </c>
      <c r="H286" s="56" t="str">
        <f t="shared" si="13"/>
        <v>Effectuez l’étape 1</v>
      </c>
      <c r="I286" s="3">
        <f t="shared" si="14"/>
        <v>0</v>
      </c>
      <c r="K286" s="114" t="e">
        <f>IF(revenueReduction&gt;0.3,MAX(IF($B286="Non - avec lien de dépendance",MIN(2258,E286,$D286)*overallRate,MIN(2258,E286)*overallRate),ROUND(MAX(IF($B286="Non - avec lien de dépendance",0,MIN((0.75*E286),1694)),MIN(E286,(0.75*$D286),1694)),2)),IF($B286="Non - avec lien de dépendance",MIN(1129,E286,$D286)*overallRate,MIN(2258,E286)*overallRate))</f>
        <v>#VALUE!</v>
      </c>
      <c r="L286" s="114" t="e">
        <f>IF(revenueReduction&gt;0.3,MAX(IF($B286="Non - avec lien de dépendance",MIN(2258,F286,$D286)*overallRate,MIN(2258,F286)*overallRate),ROUND(MAX(IF($B286="Non - avec lien de dépendance",0,MIN((0.75*F286),1694)),MIN(F286,(0.75*$D286),1694)),2)),IF($B286="Non - avec lien de dépendance",MIN(1129,F286,$D286)*overallRate,MIN(2258,F286)*overallRate))</f>
        <v>#VALUE!</v>
      </c>
    </row>
    <row r="287" spans="7:12" x14ac:dyDescent="0.5">
      <c r="G287" s="56" t="str">
        <f t="shared" si="12"/>
        <v>Effectuez l’étape 1</v>
      </c>
      <c r="H287" s="56" t="str">
        <f t="shared" si="13"/>
        <v>Effectuez l’étape 1</v>
      </c>
      <c r="I287" s="3">
        <f t="shared" si="14"/>
        <v>0</v>
      </c>
      <c r="K287" s="114" t="e">
        <f>IF(revenueReduction&gt;0.3,MAX(IF($B287="Non - avec lien de dépendance",MIN(2258,E287,$D287)*overallRate,MIN(2258,E287)*overallRate),ROUND(MAX(IF($B287="Non - avec lien de dépendance",0,MIN((0.75*E287),1694)),MIN(E287,(0.75*$D287),1694)),2)),IF($B287="Non - avec lien de dépendance",MIN(1129,E287,$D287)*overallRate,MIN(2258,E287)*overallRate))</f>
        <v>#VALUE!</v>
      </c>
      <c r="L287" s="114" t="e">
        <f>IF(revenueReduction&gt;0.3,MAX(IF($B287="Non - avec lien de dépendance",MIN(2258,F287,$D287)*overallRate,MIN(2258,F287)*overallRate),ROUND(MAX(IF($B287="Non - avec lien de dépendance",0,MIN((0.75*F287),1694)),MIN(F287,(0.75*$D287),1694)),2)),IF($B287="Non - avec lien de dépendance",MIN(1129,F287,$D287)*overallRate,MIN(2258,F287)*overallRate))</f>
        <v>#VALUE!</v>
      </c>
    </row>
    <row r="288" spans="7:12" x14ac:dyDescent="0.5">
      <c r="G288" s="56" t="str">
        <f t="shared" si="12"/>
        <v>Effectuez l’étape 1</v>
      </c>
      <c r="H288" s="56" t="str">
        <f t="shared" si="13"/>
        <v>Effectuez l’étape 1</v>
      </c>
      <c r="I288" s="3">
        <f t="shared" si="14"/>
        <v>0</v>
      </c>
      <c r="K288" s="114" t="e">
        <f>IF(revenueReduction&gt;0.3,MAX(IF($B288="Non - avec lien de dépendance",MIN(2258,E288,$D288)*overallRate,MIN(2258,E288)*overallRate),ROUND(MAX(IF($B288="Non - avec lien de dépendance",0,MIN((0.75*E288),1694)),MIN(E288,(0.75*$D288),1694)),2)),IF($B288="Non - avec lien de dépendance",MIN(1129,E288,$D288)*overallRate,MIN(2258,E288)*overallRate))</f>
        <v>#VALUE!</v>
      </c>
      <c r="L288" s="114" t="e">
        <f>IF(revenueReduction&gt;0.3,MAX(IF($B288="Non - avec lien de dépendance",MIN(2258,F288,$D288)*overallRate,MIN(2258,F288)*overallRate),ROUND(MAX(IF($B288="Non - avec lien de dépendance",0,MIN((0.75*F288),1694)),MIN(F288,(0.75*$D288),1694)),2)),IF($B288="Non - avec lien de dépendance",MIN(1129,F288,$D288)*overallRate,MIN(2258,F288)*overallRate))</f>
        <v>#VALUE!</v>
      </c>
    </row>
    <row r="289" spans="7:12" x14ac:dyDescent="0.5">
      <c r="G289" s="56" t="str">
        <f t="shared" si="12"/>
        <v>Effectuez l’étape 1</v>
      </c>
      <c r="H289" s="56" t="str">
        <f t="shared" si="13"/>
        <v>Effectuez l’étape 1</v>
      </c>
      <c r="I289" s="3">
        <f t="shared" si="14"/>
        <v>0</v>
      </c>
      <c r="K289" s="114" t="e">
        <f>IF(revenueReduction&gt;0.3,MAX(IF($B289="Non - avec lien de dépendance",MIN(2258,E289,$D289)*overallRate,MIN(2258,E289)*overallRate),ROUND(MAX(IF($B289="Non - avec lien de dépendance",0,MIN((0.75*E289),1694)),MIN(E289,(0.75*$D289),1694)),2)),IF($B289="Non - avec lien de dépendance",MIN(1129,E289,$D289)*overallRate,MIN(2258,E289)*overallRate))</f>
        <v>#VALUE!</v>
      </c>
      <c r="L289" s="114" t="e">
        <f>IF(revenueReduction&gt;0.3,MAX(IF($B289="Non - avec lien de dépendance",MIN(2258,F289,$D289)*overallRate,MIN(2258,F289)*overallRate),ROUND(MAX(IF($B289="Non - avec lien de dépendance",0,MIN((0.75*F289),1694)),MIN(F289,(0.75*$D289),1694)),2)),IF($B289="Non - avec lien de dépendance",MIN(1129,F289,$D289)*overallRate,MIN(2258,F289)*overallRate))</f>
        <v>#VALUE!</v>
      </c>
    </row>
    <row r="290" spans="7:12" x14ac:dyDescent="0.5">
      <c r="G290" s="56" t="str">
        <f t="shared" si="12"/>
        <v>Effectuez l’étape 1</v>
      </c>
      <c r="H290" s="56" t="str">
        <f t="shared" si="13"/>
        <v>Effectuez l’étape 1</v>
      </c>
      <c r="I290" s="3">
        <f t="shared" si="14"/>
        <v>0</v>
      </c>
      <c r="K290" s="114" t="e">
        <f>IF(revenueReduction&gt;0.3,MAX(IF($B290="Non - avec lien de dépendance",MIN(2258,E290,$D290)*overallRate,MIN(2258,E290)*overallRate),ROUND(MAX(IF($B290="Non - avec lien de dépendance",0,MIN((0.75*E290),1694)),MIN(E290,(0.75*$D290),1694)),2)),IF($B290="Non - avec lien de dépendance",MIN(1129,E290,$D290)*overallRate,MIN(2258,E290)*overallRate))</f>
        <v>#VALUE!</v>
      </c>
      <c r="L290" s="114" t="e">
        <f>IF(revenueReduction&gt;0.3,MAX(IF($B290="Non - avec lien de dépendance",MIN(2258,F290,$D290)*overallRate,MIN(2258,F290)*overallRate),ROUND(MAX(IF($B290="Non - avec lien de dépendance",0,MIN((0.75*F290),1694)),MIN(F290,(0.75*$D290),1694)),2)),IF($B290="Non - avec lien de dépendance",MIN(1129,F290,$D290)*overallRate,MIN(2258,F290)*overallRate))</f>
        <v>#VALUE!</v>
      </c>
    </row>
    <row r="291" spans="7:12" x14ac:dyDescent="0.5">
      <c r="G291" s="56" t="str">
        <f t="shared" si="12"/>
        <v>Effectuez l’étape 1</v>
      </c>
      <c r="H291" s="56" t="str">
        <f t="shared" si="13"/>
        <v>Effectuez l’étape 1</v>
      </c>
      <c r="I291" s="3">
        <f t="shared" si="14"/>
        <v>0</v>
      </c>
      <c r="K291" s="114" t="e">
        <f>IF(revenueReduction&gt;0.3,MAX(IF($B291="Non - avec lien de dépendance",MIN(2258,E291,$D291)*overallRate,MIN(2258,E291)*overallRate),ROUND(MAX(IF($B291="Non - avec lien de dépendance",0,MIN((0.75*E291),1694)),MIN(E291,(0.75*$D291),1694)),2)),IF($B291="Non - avec lien de dépendance",MIN(1129,E291,$D291)*overallRate,MIN(2258,E291)*overallRate))</f>
        <v>#VALUE!</v>
      </c>
      <c r="L291" s="114" t="e">
        <f>IF(revenueReduction&gt;0.3,MAX(IF($B291="Non - avec lien de dépendance",MIN(2258,F291,$D291)*overallRate,MIN(2258,F291)*overallRate),ROUND(MAX(IF($B291="Non - avec lien de dépendance",0,MIN((0.75*F291),1694)),MIN(F291,(0.75*$D291),1694)),2)),IF($B291="Non - avec lien de dépendance",MIN(1129,F291,$D291)*overallRate,MIN(2258,F291)*overallRate))</f>
        <v>#VALUE!</v>
      </c>
    </row>
    <row r="292" spans="7:12" x14ac:dyDescent="0.5">
      <c r="G292" s="56" t="str">
        <f t="shared" si="12"/>
        <v>Effectuez l’étape 1</v>
      </c>
      <c r="H292" s="56" t="str">
        <f t="shared" si="13"/>
        <v>Effectuez l’étape 1</v>
      </c>
      <c r="I292" s="3">
        <f t="shared" si="14"/>
        <v>0</v>
      </c>
      <c r="K292" s="114" t="e">
        <f>IF(revenueReduction&gt;0.3,MAX(IF($B292="Non - avec lien de dépendance",MIN(2258,E292,$D292)*overallRate,MIN(2258,E292)*overallRate),ROUND(MAX(IF($B292="Non - avec lien de dépendance",0,MIN((0.75*E292),1694)),MIN(E292,(0.75*$D292),1694)),2)),IF($B292="Non - avec lien de dépendance",MIN(1129,E292,$D292)*overallRate,MIN(2258,E292)*overallRate))</f>
        <v>#VALUE!</v>
      </c>
      <c r="L292" s="114" t="e">
        <f>IF(revenueReduction&gt;0.3,MAX(IF($B292="Non - avec lien de dépendance",MIN(2258,F292,$D292)*overallRate,MIN(2258,F292)*overallRate),ROUND(MAX(IF($B292="Non - avec lien de dépendance",0,MIN((0.75*F292),1694)),MIN(F292,(0.75*$D292),1694)),2)),IF($B292="Non - avec lien de dépendance",MIN(1129,F292,$D292)*overallRate,MIN(2258,F292)*overallRate))</f>
        <v>#VALUE!</v>
      </c>
    </row>
    <row r="293" spans="7:12" x14ac:dyDescent="0.5">
      <c r="G293" s="56" t="str">
        <f t="shared" si="12"/>
        <v>Effectuez l’étape 1</v>
      </c>
      <c r="H293" s="56" t="str">
        <f t="shared" si="13"/>
        <v>Effectuez l’étape 1</v>
      </c>
      <c r="I293" s="3">
        <f t="shared" si="14"/>
        <v>0</v>
      </c>
      <c r="K293" s="114" t="e">
        <f>IF(revenueReduction&gt;0.3,MAX(IF($B293="Non - avec lien de dépendance",MIN(2258,E293,$D293)*overallRate,MIN(2258,E293)*overallRate),ROUND(MAX(IF($B293="Non - avec lien de dépendance",0,MIN((0.75*E293),1694)),MIN(E293,(0.75*$D293),1694)),2)),IF($B293="Non - avec lien de dépendance",MIN(1129,E293,$D293)*overallRate,MIN(2258,E293)*overallRate))</f>
        <v>#VALUE!</v>
      </c>
      <c r="L293" s="114" t="e">
        <f>IF(revenueReduction&gt;0.3,MAX(IF($B293="Non - avec lien de dépendance",MIN(2258,F293,$D293)*overallRate,MIN(2258,F293)*overallRate),ROUND(MAX(IF($B293="Non - avec lien de dépendance",0,MIN((0.75*F293),1694)),MIN(F293,(0.75*$D293),1694)),2)),IF($B293="Non - avec lien de dépendance",MIN(1129,F293,$D293)*overallRate,MIN(2258,F293)*overallRate))</f>
        <v>#VALUE!</v>
      </c>
    </row>
    <row r="294" spans="7:12" x14ac:dyDescent="0.5">
      <c r="G294" s="56" t="str">
        <f t="shared" si="12"/>
        <v>Effectuez l’étape 1</v>
      </c>
      <c r="H294" s="56" t="str">
        <f t="shared" si="13"/>
        <v>Effectuez l’étape 1</v>
      </c>
      <c r="I294" s="3">
        <f t="shared" si="14"/>
        <v>0</v>
      </c>
      <c r="K294" s="114" t="e">
        <f>IF(revenueReduction&gt;0.3,MAX(IF($B294="Non - avec lien de dépendance",MIN(2258,E294,$D294)*overallRate,MIN(2258,E294)*overallRate),ROUND(MAX(IF($B294="Non - avec lien de dépendance",0,MIN((0.75*E294),1694)),MIN(E294,(0.75*$D294),1694)),2)),IF($B294="Non - avec lien de dépendance",MIN(1129,E294,$D294)*overallRate,MIN(2258,E294)*overallRate))</f>
        <v>#VALUE!</v>
      </c>
      <c r="L294" s="114" t="e">
        <f>IF(revenueReduction&gt;0.3,MAX(IF($B294="Non - avec lien de dépendance",MIN(2258,F294,$D294)*overallRate,MIN(2258,F294)*overallRate),ROUND(MAX(IF($B294="Non - avec lien de dépendance",0,MIN((0.75*F294),1694)),MIN(F294,(0.75*$D294),1694)),2)),IF($B294="Non - avec lien de dépendance",MIN(1129,F294,$D294)*overallRate,MIN(2258,F294)*overallRate))</f>
        <v>#VALUE!</v>
      </c>
    </row>
    <row r="295" spans="7:12" x14ac:dyDescent="0.5">
      <c r="G295" s="56" t="str">
        <f t="shared" si="12"/>
        <v>Effectuez l’étape 1</v>
      </c>
      <c r="H295" s="56" t="str">
        <f t="shared" si="13"/>
        <v>Effectuez l’étape 1</v>
      </c>
      <c r="I295" s="3">
        <f t="shared" si="14"/>
        <v>0</v>
      </c>
      <c r="K295" s="114" t="e">
        <f>IF(revenueReduction&gt;0.3,MAX(IF($B295="Non - avec lien de dépendance",MIN(2258,E295,$D295)*overallRate,MIN(2258,E295)*overallRate),ROUND(MAX(IF($B295="Non - avec lien de dépendance",0,MIN((0.75*E295),1694)),MIN(E295,(0.75*$D295),1694)),2)),IF($B295="Non - avec lien de dépendance",MIN(1129,E295,$D295)*overallRate,MIN(2258,E295)*overallRate))</f>
        <v>#VALUE!</v>
      </c>
      <c r="L295" s="114" t="e">
        <f>IF(revenueReduction&gt;0.3,MAX(IF($B295="Non - avec lien de dépendance",MIN(2258,F295,$D295)*overallRate,MIN(2258,F295)*overallRate),ROUND(MAX(IF($B295="Non - avec lien de dépendance",0,MIN((0.75*F295),1694)),MIN(F295,(0.75*$D295),1694)),2)),IF($B295="Non - avec lien de dépendance",MIN(1129,F295,$D295)*overallRate,MIN(2258,F295)*overallRate))</f>
        <v>#VALUE!</v>
      </c>
    </row>
    <row r="296" spans="7:12" x14ac:dyDescent="0.5">
      <c r="G296" s="56" t="str">
        <f t="shared" si="12"/>
        <v>Effectuez l’étape 1</v>
      </c>
      <c r="H296" s="56" t="str">
        <f t="shared" si="13"/>
        <v>Effectuez l’étape 1</v>
      </c>
      <c r="I296" s="3">
        <f t="shared" si="14"/>
        <v>0</v>
      </c>
      <c r="K296" s="114" t="e">
        <f>IF(revenueReduction&gt;0.3,MAX(IF($B296="Non - avec lien de dépendance",MIN(2258,E296,$D296)*overallRate,MIN(2258,E296)*overallRate),ROUND(MAX(IF($B296="Non - avec lien de dépendance",0,MIN((0.75*E296),1694)),MIN(E296,(0.75*$D296),1694)),2)),IF($B296="Non - avec lien de dépendance",MIN(1129,E296,$D296)*overallRate,MIN(2258,E296)*overallRate))</f>
        <v>#VALUE!</v>
      </c>
      <c r="L296" s="114" t="e">
        <f>IF(revenueReduction&gt;0.3,MAX(IF($B296="Non - avec lien de dépendance",MIN(2258,F296,$D296)*overallRate,MIN(2258,F296)*overallRate),ROUND(MAX(IF($B296="Non - avec lien de dépendance",0,MIN((0.75*F296),1694)),MIN(F296,(0.75*$D296),1694)),2)),IF($B296="Non - avec lien de dépendance",MIN(1129,F296,$D296)*overallRate,MIN(2258,F296)*overallRate))</f>
        <v>#VALUE!</v>
      </c>
    </row>
    <row r="297" spans="7:12" x14ac:dyDescent="0.5">
      <c r="G297" s="56" t="str">
        <f t="shared" si="12"/>
        <v>Effectuez l’étape 1</v>
      </c>
      <c r="H297" s="56" t="str">
        <f t="shared" si="13"/>
        <v>Effectuez l’étape 1</v>
      </c>
      <c r="I297" s="3">
        <f t="shared" si="14"/>
        <v>0</v>
      </c>
      <c r="K297" s="114" t="e">
        <f>IF(revenueReduction&gt;0.3,MAX(IF($B297="Non - avec lien de dépendance",MIN(2258,E297,$D297)*overallRate,MIN(2258,E297)*overallRate),ROUND(MAX(IF($B297="Non - avec lien de dépendance",0,MIN((0.75*E297),1694)),MIN(E297,(0.75*$D297),1694)),2)),IF($B297="Non - avec lien de dépendance",MIN(1129,E297,$D297)*overallRate,MIN(2258,E297)*overallRate))</f>
        <v>#VALUE!</v>
      </c>
      <c r="L297" s="114" t="e">
        <f>IF(revenueReduction&gt;0.3,MAX(IF($B297="Non - avec lien de dépendance",MIN(2258,F297,$D297)*overallRate,MIN(2258,F297)*overallRate),ROUND(MAX(IF($B297="Non - avec lien de dépendance",0,MIN((0.75*F297),1694)),MIN(F297,(0.75*$D297),1694)),2)),IF($B297="Non - avec lien de dépendance",MIN(1129,F297,$D297)*overallRate,MIN(2258,F297)*overallRate))</f>
        <v>#VALUE!</v>
      </c>
    </row>
    <row r="298" spans="7:12" x14ac:dyDescent="0.5">
      <c r="G298" s="56" t="str">
        <f t="shared" si="12"/>
        <v>Effectuez l’étape 1</v>
      </c>
      <c r="H298" s="56" t="str">
        <f t="shared" si="13"/>
        <v>Effectuez l’étape 1</v>
      </c>
      <c r="I298" s="3">
        <f t="shared" si="14"/>
        <v>0</v>
      </c>
      <c r="K298" s="114" t="e">
        <f>IF(revenueReduction&gt;0.3,MAX(IF($B298="Non - avec lien de dépendance",MIN(2258,E298,$D298)*overallRate,MIN(2258,E298)*overallRate),ROUND(MAX(IF($B298="Non - avec lien de dépendance",0,MIN((0.75*E298),1694)),MIN(E298,(0.75*$D298),1694)),2)),IF($B298="Non - avec lien de dépendance",MIN(1129,E298,$D298)*overallRate,MIN(2258,E298)*overallRate))</f>
        <v>#VALUE!</v>
      </c>
      <c r="L298" s="114" t="e">
        <f>IF(revenueReduction&gt;0.3,MAX(IF($B298="Non - avec lien de dépendance",MIN(2258,F298,$D298)*overallRate,MIN(2258,F298)*overallRate),ROUND(MAX(IF($B298="Non - avec lien de dépendance",0,MIN((0.75*F298),1694)),MIN(F298,(0.75*$D298),1694)),2)),IF($B298="Non - avec lien de dépendance",MIN(1129,F298,$D298)*overallRate,MIN(2258,F298)*overallRate))</f>
        <v>#VALUE!</v>
      </c>
    </row>
    <row r="299" spans="7:12" x14ac:dyDescent="0.5">
      <c r="G299" s="56" t="str">
        <f t="shared" si="12"/>
        <v>Effectuez l’étape 1</v>
      </c>
      <c r="H299" s="56" t="str">
        <f t="shared" si="13"/>
        <v>Effectuez l’étape 1</v>
      </c>
      <c r="I299" s="3">
        <f t="shared" si="14"/>
        <v>0</v>
      </c>
      <c r="K299" s="114" t="e">
        <f>IF(revenueReduction&gt;0.3,MAX(IF($B299="Non - avec lien de dépendance",MIN(2258,E299,$D299)*overallRate,MIN(2258,E299)*overallRate),ROUND(MAX(IF($B299="Non - avec lien de dépendance",0,MIN((0.75*E299),1694)),MIN(E299,(0.75*$D299),1694)),2)),IF($B299="Non - avec lien de dépendance",MIN(1129,E299,$D299)*overallRate,MIN(2258,E299)*overallRate))</f>
        <v>#VALUE!</v>
      </c>
      <c r="L299" s="114" t="e">
        <f>IF(revenueReduction&gt;0.3,MAX(IF($B299="Non - avec lien de dépendance",MIN(2258,F299,$D299)*overallRate,MIN(2258,F299)*overallRate),ROUND(MAX(IF($B299="Non - avec lien de dépendance",0,MIN((0.75*F299),1694)),MIN(F299,(0.75*$D299),1694)),2)),IF($B299="Non - avec lien de dépendance",MIN(1129,F299,$D299)*overallRate,MIN(2258,F299)*overallRate))</f>
        <v>#VALUE!</v>
      </c>
    </row>
    <row r="300" spans="7:12" x14ac:dyDescent="0.5">
      <c r="G300" s="56" t="str">
        <f t="shared" si="12"/>
        <v>Effectuez l’étape 1</v>
      </c>
      <c r="H300" s="56" t="str">
        <f t="shared" si="13"/>
        <v>Effectuez l’étape 1</v>
      </c>
      <c r="I300" s="3">
        <f t="shared" si="14"/>
        <v>0</v>
      </c>
      <c r="K300" s="114" t="e">
        <f>IF(revenueReduction&gt;0.3,MAX(IF($B300="Non - avec lien de dépendance",MIN(2258,E300,$D300)*overallRate,MIN(2258,E300)*overallRate),ROUND(MAX(IF($B300="Non - avec lien de dépendance",0,MIN((0.75*E300),1694)),MIN(E300,(0.75*$D300),1694)),2)),IF($B300="Non - avec lien de dépendance",MIN(1129,E300,$D300)*overallRate,MIN(2258,E300)*overallRate))</f>
        <v>#VALUE!</v>
      </c>
      <c r="L300" s="114" t="e">
        <f>IF(revenueReduction&gt;0.3,MAX(IF($B300="Non - avec lien de dépendance",MIN(2258,F300,$D300)*overallRate,MIN(2258,F300)*overallRate),ROUND(MAX(IF($B300="Non - avec lien de dépendance",0,MIN((0.75*F300),1694)),MIN(F300,(0.75*$D300),1694)),2)),IF($B300="Non - avec lien de dépendance",MIN(1129,F300,$D300)*overallRate,MIN(2258,F300)*overallRate))</f>
        <v>#VALUE!</v>
      </c>
    </row>
    <row r="301" spans="7:12" x14ac:dyDescent="0.5">
      <c r="G301" s="56" t="str">
        <f t="shared" si="12"/>
        <v>Effectuez l’étape 1</v>
      </c>
      <c r="H301" s="56" t="str">
        <f t="shared" si="13"/>
        <v>Effectuez l’étape 1</v>
      </c>
      <c r="I301" s="3">
        <f t="shared" si="14"/>
        <v>0</v>
      </c>
      <c r="K301" s="114" t="e">
        <f>IF(revenueReduction&gt;0.3,MAX(IF($B301="Non - avec lien de dépendance",MIN(2258,E301,$D301)*overallRate,MIN(2258,E301)*overallRate),ROUND(MAX(IF($B301="Non - avec lien de dépendance",0,MIN((0.75*E301),1694)),MIN(E301,(0.75*$D301),1694)),2)),IF($B301="Non - avec lien de dépendance",MIN(1129,E301,$D301)*overallRate,MIN(2258,E301)*overallRate))</f>
        <v>#VALUE!</v>
      </c>
      <c r="L301" s="114" t="e">
        <f>IF(revenueReduction&gt;0.3,MAX(IF($B301="Non - avec lien de dépendance",MIN(2258,F301,$D301)*overallRate,MIN(2258,F301)*overallRate),ROUND(MAX(IF($B301="Non - avec lien de dépendance",0,MIN((0.75*F301),1694)),MIN(F301,(0.75*$D301),1694)),2)),IF($B301="Non - avec lien de dépendance",MIN(1129,F301,$D301)*overallRate,MIN(2258,F301)*overallRate))</f>
        <v>#VALUE!</v>
      </c>
    </row>
    <row r="302" spans="7:12" x14ac:dyDescent="0.5">
      <c r="G302" s="56" t="str">
        <f t="shared" si="12"/>
        <v>Effectuez l’étape 1</v>
      </c>
      <c r="H302" s="56" t="str">
        <f t="shared" si="13"/>
        <v>Effectuez l’étape 1</v>
      </c>
      <c r="I302" s="3">
        <f t="shared" si="14"/>
        <v>0</v>
      </c>
      <c r="K302" s="114" t="e">
        <f>IF(revenueReduction&gt;0.3,MAX(IF($B302="Non - avec lien de dépendance",MIN(2258,E302,$D302)*overallRate,MIN(2258,E302)*overallRate),ROUND(MAX(IF($B302="Non - avec lien de dépendance",0,MIN((0.75*E302),1694)),MIN(E302,(0.75*$D302),1694)),2)),IF($B302="Non - avec lien de dépendance",MIN(1129,E302,$D302)*overallRate,MIN(2258,E302)*overallRate))</f>
        <v>#VALUE!</v>
      </c>
      <c r="L302" s="114" t="e">
        <f>IF(revenueReduction&gt;0.3,MAX(IF($B302="Non - avec lien de dépendance",MIN(2258,F302,$D302)*overallRate,MIN(2258,F302)*overallRate),ROUND(MAX(IF($B302="Non - avec lien de dépendance",0,MIN((0.75*F302),1694)),MIN(F302,(0.75*$D302),1694)),2)),IF($B302="Non - avec lien de dépendance",MIN(1129,F302,$D302)*overallRate,MIN(2258,F302)*overallRate))</f>
        <v>#VALUE!</v>
      </c>
    </row>
    <row r="303" spans="7:12" x14ac:dyDescent="0.5">
      <c r="G303" s="56" t="str">
        <f t="shared" si="12"/>
        <v>Effectuez l’étape 1</v>
      </c>
      <c r="H303" s="56" t="str">
        <f t="shared" si="13"/>
        <v>Effectuez l’étape 1</v>
      </c>
      <c r="I303" s="3">
        <f t="shared" si="14"/>
        <v>0</v>
      </c>
      <c r="K303" s="114" t="e">
        <f>IF(revenueReduction&gt;0.3,MAX(IF($B303="Non - avec lien de dépendance",MIN(2258,E303,$D303)*overallRate,MIN(2258,E303)*overallRate),ROUND(MAX(IF($B303="Non - avec lien de dépendance",0,MIN((0.75*E303),1694)),MIN(E303,(0.75*$D303),1694)),2)),IF($B303="Non - avec lien de dépendance",MIN(1129,E303,$D303)*overallRate,MIN(2258,E303)*overallRate))</f>
        <v>#VALUE!</v>
      </c>
      <c r="L303" s="114" t="e">
        <f>IF(revenueReduction&gt;0.3,MAX(IF($B303="Non - avec lien de dépendance",MIN(2258,F303,$D303)*overallRate,MIN(2258,F303)*overallRate),ROUND(MAX(IF($B303="Non - avec lien de dépendance",0,MIN((0.75*F303),1694)),MIN(F303,(0.75*$D303),1694)),2)),IF($B303="Non - avec lien de dépendance",MIN(1129,F303,$D303)*overallRate,MIN(2258,F303)*overallRate))</f>
        <v>#VALUE!</v>
      </c>
    </row>
    <row r="304" spans="7:12" x14ac:dyDescent="0.5">
      <c r="G304" s="56" t="str">
        <f t="shared" si="12"/>
        <v>Effectuez l’étape 1</v>
      </c>
      <c r="H304" s="56" t="str">
        <f t="shared" si="13"/>
        <v>Effectuez l’étape 1</v>
      </c>
      <c r="I304" s="3">
        <f t="shared" si="14"/>
        <v>0</v>
      </c>
      <c r="K304" s="114" t="e">
        <f>IF(revenueReduction&gt;0.3,MAX(IF($B304="Non - avec lien de dépendance",MIN(2258,E304,$D304)*overallRate,MIN(2258,E304)*overallRate),ROUND(MAX(IF($B304="Non - avec lien de dépendance",0,MIN((0.75*E304),1694)),MIN(E304,(0.75*$D304),1694)),2)),IF($B304="Non - avec lien de dépendance",MIN(1129,E304,$D304)*overallRate,MIN(2258,E304)*overallRate))</f>
        <v>#VALUE!</v>
      </c>
      <c r="L304" s="114" t="e">
        <f>IF(revenueReduction&gt;0.3,MAX(IF($B304="Non - avec lien de dépendance",MIN(2258,F304,$D304)*overallRate,MIN(2258,F304)*overallRate),ROUND(MAX(IF($B304="Non - avec lien de dépendance",0,MIN((0.75*F304),1694)),MIN(F304,(0.75*$D304),1694)),2)),IF($B304="Non - avec lien de dépendance",MIN(1129,F304,$D304)*overallRate,MIN(2258,F304)*overallRate))</f>
        <v>#VALUE!</v>
      </c>
    </row>
    <row r="305" spans="7:12" x14ac:dyDescent="0.5">
      <c r="G305" s="56" t="str">
        <f t="shared" si="12"/>
        <v>Effectuez l’étape 1</v>
      </c>
      <c r="H305" s="56" t="str">
        <f t="shared" si="13"/>
        <v>Effectuez l’étape 1</v>
      </c>
      <c r="I305" s="3">
        <f t="shared" si="14"/>
        <v>0</v>
      </c>
      <c r="K305" s="114" t="e">
        <f>IF(revenueReduction&gt;0.3,MAX(IF($B305="Non - avec lien de dépendance",MIN(2258,E305,$D305)*overallRate,MIN(2258,E305)*overallRate),ROUND(MAX(IF($B305="Non - avec lien de dépendance",0,MIN((0.75*E305),1694)),MIN(E305,(0.75*$D305),1694)),2)),IF($B305="Non - avec lien de dépendance",MIN(1129,E305,$D305)*overallRate,MIN(2258,E305)*overallRate))</f>
        <v>#VALUE!</v>
      </c>
      <c r="L305" s="114" t="e">
        <f>IF(revenueReduction&gt;0.3,MAX(IF($B305="Non - avec lien de dépendance",MIN(2258,F305,$D305)*overallRate,MIN(2258,F305)*overallRate),ROUND(MAX(IF($B305="Non - avec lien de dépendance",0,MIN((0.75*F305),1694)),MIN(F305,(0.75*$D305),1694)),2)),IF($B305="Non - avec lien de dépendance",MIN(1129,F305,$D305)*overallRate,MIN(2258,F305)*overallRate))</f>
        <v>#VALUE!</v>
      </c>
    </row>
    <row r="306" spans="7:12" x14ac:dyDescent="0.5">
      <c r="G306" s="56" t="str">
        <f t="shared" si="12"/>
        <v>Effectuez l’étape 1</v>
      </c>
      <c r="H306" s="56" t="str">
        <f t="shared" si="13"/>
        <v>Effectuez l’étape 1</v>
      </c>
      <c r="I306" s="3">
        <f t="shared" si="14"/>
        <v>0</v>
      </c>
      <c r="K306" s="114" t="e">
        <f>IF(revenueReduction&gt;0.3,MAX(IF($B306="Non - avec lien de dépendance",MIN(2258,E306,$D306)*overallRate,MIN(2258,E306)*overallRate),ROUND(MAX(IF($B306="Non - avec lien de dépendance",0,MIN((0.75*E306),1694)),MIN(E306,(0.75*$D306),1694)),2)),IF($B306="Non - avec lien de dépendance",MIN(1129,E306,$D306)*overallRate,MIN(2258,E306)*overallRate))</f>
        <v>#VALUE!</v>
      </c>
      <c r="L306" s="114" t="e">
        <f>IF(revenueReduction&gt;0.3,MAX(IF($B306="Non - avec lien de dépendance",MIN(2258,F306,$D306)*overallRate,MIN(2258,F306)*overallRate),ROUND(MAX(IF($B306="Non - avec lien de dépendance",0,MIN((0.75*F306),1694)),MIN(F306,(0.75*$D306),1694)),2)),IF($B306="Non - avec lien de dépendance",MIN(1129,F306,$D306)*overallRate,MIN(2258,F306)*overallRate))</f>
        <v>#VALUE!</v>
      </c>
    </row>
    <row r="307" spans="7:12" x14ac:dyDescent="0.5">
      <c r="G307" s="56" t="str">
        <f t="shared" si="12"/>
        <v>Effectuez l’étape 1</v>
      </c>
      <c r="H307" s="56" t="str">
        <f t="shared" si="13"/>
        <v>Effectuez l’étape 1</v>
      </c>
      <c r="I307" s="3">
        <f t="shared" si="14"/>
        <v>0</v>
      </c>
      <c r="K307" s="114" t="e">
        <f>IF(revenueReduction&gt;0.3,MAX(IF($B307="Non - avec lien de dépendance",MIN(2258,E307,$D307)*overallRate,MIN(2258,E307)*overallRate),ROUND(MAX(IF($B307="Non - avec lien de dépendance",0,MIN((0.75*E307),1694)),MIN(E307,(0.75*$D307),1694)),2)),IF($B307="Non - avec lien de dépendance",MIN(1129,E307,$D307)*overallRate,MIN(2258,E307)*overallRate))</f>
        <v>#VALUE!</v>
      </c>
      <c r="L307" s="114" t="e">
        <f>IF(revenueReduction&gt;0.3,MAX(IF($B307="Non - avec lien de dépendance",MIN(2258,F307,$D307)*overallRate,MIN(2258,F307)*overallRate),ROUND(MAX(IF($B307="Non - avec lien de dépendance",0,MIN((0.75*F307),1694)),MIN(F307,(0.75*$D307),1694)),2)),IF($B307="Non - avec lien de dépendance",MIN(1129,F307,$D307)*overallRate,MIN(2258,F307)*overallRate))</f>
        <v>#VALUE!</v>
      </c>
    </row>
    <row r="308" spans="7:12" x14ac:dyDescent="0.5">
      <c r="G308" s="56" t="str">
        <f t="shared" si="12"/>
        <v>Effectuez l’étape 1</v>
      </c>
      <c r="H308" s="56" t="str">
        <f t="shared" si="13"/>
        <v>Effectuez l’étape 1</v>
      </c>
      <c r="I308" s="3">
        <f t="shared" si="14"/>
        <v>0</v>
      </c>
      <c r="K308" s="114" t="e">
        <f>IF(revenueReduction&gt;0.3,MAX(IF($B308="Non - avec lien de dépendance",MIN(2258,E308,$D308)*overallRate,MIN(2258,E308)*overallRate),ROUND(MAX(IF($B308="Non - avec lien de dépendance",0,MIN((0.75*E308),1694)),MIN(E308,(0.75*$D308),1694)),2)),IF($B308="Non - avec lien de dépendance",MIN(1129,E308,$D308)*overallRate,MIN(2258,E308)*overallRate))</f>
        <v>#VALUE!</v>
      </c>
      <c r="L308" s="114" t="e">
        <f>IF(revenueReduction&gt;0.3,MAX(IF($B308="Non - avec lien de dépendance",MIN(2258,F308,$D308)*overallRate,MIN(2258,F308)*overallRate),ROUND(MAX(IF($B308="Non - avec lien de dépendance",0,MIN((0.75*F308),1694)),MIN(F308,(0.75*$D308),1694)),2)),IF($B308="Non - avec lien de dépendance",MIN(1129,F308,$D308)*overallRate,MIN(2258,F308)*overallRate))</f>
        <v>#VALUE!</v>
      </c>
    </row>
    <row r="309" spans="7:12" x14ac:dyDescent="0.5">
      <c r="G309" s="56" t="str">
        <f t="shared" si="12"/>
        <v>Effectuez l’étape 1</v>
      </c>
      <c r="H309" s="56" t="str">
        <f t="shared" si="13"/>
        <v>Effectuez l’étape 1</v>
      </c>
      <c r="I309" s="3">
        <f t="shared" si="14"/>
        <v>0</v>
      </c>
      <c r="K309" s="114" t="e">
        <f>IF(revenueReduction&gt;0.3,MAX(IF($B309="Non - avec lien de dépendance",MIN(2258,E309,$D309)*overallRate,MIN(2258,E309)*overallRate),ROUND(MAX(IF($B309="Non - avec lien de dépendance",0,MIN((0.75*E309),1694)),MIN(E309,(0.75*$D309),1694)),2)),IF($B309="Non - avec lien de dépendance",MIN(1129,E309,$D309)*overallRate,MIN(2258,E309)*overallRate))</f>
        <v>#VALUE!</v>
      </c>
      <c r="L309" s="114" t="e">
        <f>IF(revenueReduction&gt;0.3,MAX(IF($B309="Non - avec lien de dépendance",MIN(2258,F309,$D309)*overallRate,MIN(2258,F309)*overallRate),ROUND(MAX(IF($B309="Non - avec lien de dépendance",0,MIN((0.75*F309),1694)),MIN(F309,(0.75*$D309),1694)),2)),IF($B309="Non - avec lien de dépendance",MIN(1129,F309,$D309)*overallRate,MIN(2258,F309)*overallRate))</f>
        <v>#VALUE!</v>
      </c>
    </row>
    <row r="310" spans="7:12" x14ac:dyDescent="0.5">
      <c r="G310" s="56" t="str">
        <f t="shared" si="12"/>
        <v>Effectuez l’étape 1</v>
      </c>
      <c r="H310" s="56" t="str">
        <f t="shared" si="13"/>
        <v>Effectuez l’étape 1</v>
      </c>
      <c r="I310" s="3">
        <f t="shared" si="14"/>
        <v>0</v>
      </c>
      <c r="K310" s="114" t="e">
        <f>IF(revenueReduction&gt;0.3,MAX(IF($B310="Non - avec lien de dépendance",MIN(2258,E310,$D310)*overallRate,MIN(2258,E310)*overallRate),ROUND(MAX(IF($B310="Non - avec lien de dépendance",0,MIN((0.75*E310),1694)),MIN(E310,(0.75*$D310),1694)),2)),IF($B310="Non - avec lien de dépendance",MIN(1129,E310,$D310)*overallRate,MIN(2258,E310)*overallRate))</f>
        <v>#VALUE!</v>
      </c>
      <c r="L310" s="114" t="e">
        <f>IF(revenueReduction&gt;0.3,MAX(IF($B310="Non - avec lien de dépendance",MIN(2258,F310,$D310)*overallRate,MIN(2258,F310)*overallRate),ROUND(MAX(IF($B310="Non - avec lien de dépendance",0,MIN((0.75*F310),1694)),MIN(F310,(0.75*$D310),1694)),2)),IF($B310="Non - avec lien de dépendance",MIN(1129,F310,$D310)*overallRate,MIN(2258,F310)*overallRate))</f>
        <v>#VALUE!</v>
      </c>
    </row>
    <row r="311" spans="7:12" x14ac:dyDescent="0.5">
      <c r="G311" s="56" t="str">
        <f t="shared" si="12"/>
        <v>Effectuez l’étape 1</v>
      </c>
      <c r="H311" s="56" t="str">
        <f t="shared" si="13"/>
        <v>Effectuez l’étape 1</v>
      </c>
      <c r="I311" s="3">
        <f t="shared" si="14"/>
        <v>0</v>
      </c>
      <c r="K311" s="114" t="e">
        <f>IF(revenueReduction&gt;0.3,MAX(IF($B311="Non - avec lien de dépendance",MIN(2258,E311,$D311)*overallRate,MIN(2258,E311)*overallRate),ROUND(MAX(IF($B311="Non - avec lien de dépendance",0,MIN((0.75*E311),1694)),MIN(E311,(0.75*$D311),1694)),2)),IF($B311="Non - avec lien de dépendance",MIN(1129,E311,$D311)*overallRate,MIN(2258,E311)*overallRate))</f>
        <v>#VALUE!</v>
      </c>
      <c r="L311" s="114" t="e">
        <f>IF(revenueReduction&gt;0.3,MAX(IF($B311="Non - avec lien de dépendance",MIN(2258,F311,$D311)*overallRate,MIN(2258,F311)*overallRate),ROUND(MAX(IF($B311="Non - avec lien de dépendance",0,MIN((0.75*F311),1694)),MIN(F311,(0.75*$D311),1694)),2)),IF($B311="Non - avec lien de dépendance",MIN(1129,F311,$D311)*overallRate,MIN(2258,F311)*overallRate))</f>
        <v>#VALUE!</v>
      </c>
    </row>
    <row r="312" spans="7:12" x14ac:dyDescent="0.5">
      <c r="G312" s="56" t="str">
        <f t="shared" si="12"/>
        <v>Effectuez l’étape 1</v>
      </c>
      <c r="H312" s="56" t="str">
        <f t="shared" si="13"/>
        <v>Effectuez l’étape 1</v>
      </c>
      <c r="I312" s="3">
        <f t="shared" si="14"/>
        <v>0</v>
      </c>
      <c r="K312" s="114" t="e">
        <f>IF(revenueReduction&gt;0.3,MAX(IF($B312="Non - avec lien de dépendance",MIN(2258,E312,$D312)*overallRate,MIN(2258,E312)*overallRate),ROUND(MAX(IF($B312="Non - avec lien de dépendance",0,MIN((0.75*E312),1694)),MIN(E312,(0.75*$D312),1694)),2)),IF($B312="Non - avec lien de dépendance",MIN(1129,E312,$D312)*overallRate,MIN(2258,E312)*overallRate))</f>
        <v>#VALUE!</v>
      </c>
      <c r="L312" s="114" t="e">
        <f>IF(revenueReduction&gt;0.3,MAX(IF($B312="Non - avec lien de dépendance",MIN(2258,F312,$D312)*overallRate,MIN(2258,F312)*overallRate),ROUND(MAX(IF($B312="Non - avec lien de dépendance",0,MIN((0.75*F312),1694)),MIN(F312,(0.75*$D312),1694)),2)),IF($B312="Non - avec lien de dépendance",MIN(1129,F312,$D312)*overallRate,MIN(2258,F312)*overallRate))</f>
        <v>#VALUE!</v>
      </c>
    </row>
    <row r="313" spans="7:12" x14ac:dyDescent="0.5">
      <c r="G313" s="56" t="str">
        <f t="shared" si="12"/>
        <v>Effectuez l’étape 1</v>
      </c>
      <c r="H313" s="56" t="str">
        <f t="shared" si="13"/>
        <v>Effectuez l’étape 1</v>
      </c>
      <c r="I313" s="3">
        <f t="shared" si="14"/>
        <v>0</v>
      </c>
      <c r="K313" s="114" t="e">
        <f>IF(revenueReduction&gt;0.3,MAX(IF($B313="Non - avec lien de dépendance",MIN(2258,E313,$D313)*overallRate,MIN(2258,E313)*overallRate),ROUND(MAX(IF($B313="Non - avec lien de dépendance",0,MIN((0.75*E313),1694)),MIN(E313,(0.75*$D313),1694)),2)),IF($B313="Non - avec lien de dépendance",MIN(1129,E313,$D313)*overallRate,MIN(2258,E313)*overallRate))</f>
        <v>#VALUE!</v>
      </c>
      <c r="L313" s="114" t="e">
        <f>IF(revenueReduction&gt;0.3,MAX(IF($B313="Non - avec lien de dépendance",MIN(2258,F313,$D313)*overallRate,MIN(2258,F313)*overallRate),ROUND(MAX(IF($B313="Non - avec lien de dépendance",0,MIN((0.75*F313),1694)),MIN(F313,(0.75*$D313),1694)),2)),IF($B313="Non - avec lien de dépendance",MIN(1129,F313,$D313)*overallRate,MIN(2258,F313)*overallRate))</f>
        <v>#VALUE!</v>
      </c>
    </row>
    <row r="314" spans="7:12" x14ac:dyDescent="0.5">
      <c r="G314" s="56" t="str">
        <f t="shared" si="12"/>
        <v>Effectuez l’étape 1</v>
      </c>
      <c r="H314" s="56" t="str">
        <f t="shared" si="13"/>
        <v>Effectuez l’étape 1</v>
      </c>
      <c r="I314" s="3">
        <f t="shared" si="14"/>
        <v>0</v>
      </c>
      <c r="K314" s="114" t="e">
        <f>IF(revenueReduction&gt;0.3,MAX(IF($B314="Non - avec lien de dépendance",MIN(2258,E314,$D314)*overallRate,MIN(2258,E314)*overallRate),ROUND(MAX(IF($B314="Non - avec lien de dépendance",0,MIN((0.75*E314),1694)),MIN(E314,(0.75*$D314),1694)),2)),IF($B314="Non - avec lien de dépendance",MIN(1129,E314,$D314)*overallRate,MIN(2258,E314)*overallRate))</f>
        <v>#VALUE!</v>
      </c>
      <c r="L314" s="114" t="e">
        <f>IF(revenueReduction&gt;0.3,MAX(IF($B314="Non - avec lien de dépendance",MIN(2258,F314,$D314)*overallRate,MIN(2258,F314)*overallRate),ROUND(MAX(IF($B314="Non - avec lien de dépendance",0,MIN((0.75*F314),1694)),MIN(F314,(0.75*$D314),1694)),2)),IF($B314="Non - avec lien de dépendance",MIN(1129,F314,$D314)*overallRate,MIN(2258,F314)*overallRate))</f>
        <v>#VALUE!</v>
      </c>
    </row>
    <row r="315" spans="7:12" x14ac:dyDescent="0.5">
      <c r="G315" s="56" t="str">
        <f t="shared" si="12"/>
        <v>Effectuez l’étape 1</v>
      </c>
      <c r="H315" s="56" t="str">
        <f t="shared" si="13"/>
        <v>Effectuez l’étape 1</v>
      </c>
      <c r="I315" s="3">
        <f t="shared" si="14"/>
        <v>0</v>
      </c>
      <c r="K315" s="114" t="e">
        <f>IF(revenueReduction&gt;0.3,MAX(IF($B315="Non - avec lien de dépendance",MIN(2258,E315,$D315)*overallRate,MIN(2258,E315)*overallRate),ROUND(MAX(IF($B315="Non - avec lien de dépendance",0,MIN((0.75*E315),1694)),MIN(E315,(0.75*$D315),1694)),2)),IF($B315="Non - avec lien de dépendance",MIN(1129,E315,$D315)*overallRate,MIN(2258,E315)*overallRate))</f>
        <v>#VALUE!</v>
      </c>
      <c r="L315" s="114" t="e">
        <f>IF(revenueReduction&gt;0.3,MAX(IF($B315="Non - avec lien de dépendance",MIN(2258,F315,$D315)*overallRate,MIN(2258,F315)*overallRate),ROUND(MAX(IF($B315="Non - avec lien de dépendance",0,MIN((0.75*F315),1694)),MIN(F315,(0.75*$D315),1694)),2)),IF($B315="Non - avec lien de dépendance",MIN(1129,F315,$D315)*overallRate,MIN(2258,F315)*overallRate))</f>
        <v>#VALUE!</v>
      </c>
    </row>
    <row r="316" spans="7:12" x14ac:dyDescent="0.5">
      <c r="G316" s="56" t="str">
        <f t="shared" si="12"/>
        <v>Effectuez l’étape 1</v>
      </c>
      <c r="H316" s="56" t="str">
        <f t="shared" si="13"/>
        <v>Effectuez l’étape 1</v>
      </c>
      <c r="I316" s="3">
        <f t="shared" si="14"/>
        <v>0</v>
      </c>
      <c r="K316" s="114" t="e">
        <f>IF(revenueReduction&gt;0.3,MAX(IF($B316="Non - avec lien de dépendance",MIN(2258,E316,$D316)*overallRate,MIN(2258,E316)*overallRate),ROUND(MAX(IF($B316="Non - avec lien de dépendance",0,MIN((0.75*E316),1694)),MIN(E316,(0.75*$D316),1694)),2)),IF($B316="Non - avec lien de dépendance",MIN(1129,E316,$D316)*overallRate,MIN(2258,E316)*overallRate))</f>
        <v>#VALUE!</v>
      </c>
      <c r="L316" s="114" t="e">
        <f>IF(revenueReduction&gt;0.3,MAX(IF($B316="Non - avec lien de dépendance",MIN(2258,F316,$D316)*overallRate,MIN(2258,F316)*overallRate),ROUND(MAX(IF($B316="Non - avec lien de dépendance",0,MIN((0.75*F316),1694)),MIN(F316,(0.75*$D316),1694)),2)),IF($B316="Non - avec lien de dépendance",MIN(1129,F316,$D316)*overallRate,MIN(2258,F316)*overallRate))</f>
        <v>#VALUE!</v>
      </c>
    </row>
    <row r="317" spans="7:12" x14ac:dyDescent="0.5">
      <c r="G317" s="56" t="str">
        <f t="shared" si="12"/>
        <v>Effectuez l’étape 1</v>
      </c>
      <c r="H317" s="56" t="str">
        <f t="shared" si="13"/>
        <v>Effectuez l’étape 1</v>
      </c>
      <c r="I317" s="3">
        <f t="shared" si="14"/>
        <v>0</v>
      </c>
      <c r="K317" s="114" t="e">
        <f>IF(revenueReduction&gt;0.3,MAX(IF($B317="Non - avec lien de dépendance",MIN(2258,E317,$D317)*overallRate,MIN(2258,E317)*overallRate),ROUND(MAX(IF($B317="Non - avec lien de dépendance",0,MIN((0.75*E317),1694)),MIN(E317,(0.75*$D317),1694)),2)),IF($B317="Non - avec lien de dépendance",MIN(1129,E317,$D317)*overallRate,MIN(2258,E317)*overallRate))</f>
        <v>#VALUE!</v>
      </c>
      <c r="L317" s="114" t="e">
        <f>IF(revenueReduction&gt;0.3,MAX(IF($B317="Non - avec lien de dépendance",MIN(2258,F317,$D317)*overallRate,MIN(2258,F317)*overallRate),ROUND(MAX(IF($B317="Non - avec lien de dépendance",0,MIN((0.75*F317),1694)),MIN(F317,(0.75*$D317),1694)),2)),IF($B317="Non - avec lien de dépendance",MIN(1129,F317,$D317)*overallRate,MIN(2258,F317)*overallRate))</f>
        <v>#VALUE!</v>
      </c>
    </row>
    <row r="318" spans="7:12" x14ac:dyDescent="0.5">
      <c r="G318" s="56" t="str">
        <f t="shared" si="12"/>
        <v>Effectuez l’étape 1</v>
      </c>
      <c r="H318" s="56" t="str">
        <f t="shared" si="13"/>
        <v>Effectuez l’étape 1</v>
      </c>
      <c r="I318" s="3">
        <f t="shared" si="14"/>
        <v>0</v>
      </c>
      <c r="K318" s="114" t="e">
        <f>IF(revenueReduction&gt;0.3,MAX(IF($B318="Non - avec lien de dépendance",MIN(2258,E318,$D318)*overallRate,MIN(2258,E318)*overallRate),ROUND(MAX(IF($B318="Non - avec lien de dépendance",0,MIN((0.75*E318),1694)),MIN(E318,(0.75*$D318),1694)),2)),IF($B318="Non - avec lien de dépendance",MIN(1129,E318,$D318)*overallRate,MIN(2258,E318)*overallRate))</f>
        <v>#VALUE!</v>
      </c>
      <c r="L318" s="114" t="e">
        <f>IF(revenueReduction&gt;0.3,MAX(IF($B318="Non - avec lien de dépendance",MIN(2258,F318,$D318)*overallRate,MIN(2258,F318)*overallRate),ROUND(MAX(IF($B318="Non - avec lien de dépendance",0,MIN((0.75*F318),1694)),MIN(F318,(0.75*$D318),1694)),2)),IF($B318="Non - avec lien de dépendance",MIN(1129,F318,$D318)*overallRate,MIN(2258,F318)*overallRate))</f>
        <v>#VALUE!</v>
      </c>
    </row>
    <row r="319" spans="7:12" x14ac:dyDescent="0.5">
      <c r="G319" s="56" t="str">
        <f t="shared" si="12"/>
        <v>Effectuez l’étape 1</v>
      </c>
      <c r="H319" s="56" t="str">
        <f t="shared" si="13"/>
        <v>Effectuez l’étape 1</v>
      </c>
      <c r="I319" s="3">
        <f t="shared" si="14"/>
        <v>0</v>
      </c>
      <c r="K319" s="114" t="e">
        <f>IF(revenueReduction&gt;0.3,MAX(IF($B319="Non - avec lien de dépendance",MIN(2258,E319,$D319)*overallRate,MIN(2258,E319)*overallRate),ROUND(MAX(IF($B319="Non - avec lien de dépendance",0,MIN((0.75*E319),1694)),MIN(E319,(0.75*$D319),1694)),2)),IF($B319="Non - avec lien de dépendance",MIN(1129,E319,$D319)*overallRate,MIN(2258,E319)*overallRate))</f>
        <v>#VALUE!</v>
      </c>
      <c r="L319" s="114" t="e">
        <f>IF(revenueReduction&gt;0.3,MAX(IF($B319="Non - avec lien de dépendance",MIN(2258,F319,$D319)*overallRate,MIN(2258,F319)*overallRate),ROUND(MAX(IF($B319="Non - avec lien de dépendance",0,MIN((0.75*F319),1694)),MIN(F319,(0.75*$D319),1694)),2)),IF($B319="Non - avec lien de dépendance",MIN(1129,F319,$D319)*overallRate,MIN(2258,F319)*overallRate))</f>
        <v>#VALUE!</v>
      </c>
    </row>
    <row r="320" spans="7:12" x14ac:dyDescent="0.5">
      <c r="G320" s="56" t="str">
        <f t="shared" si="12"/>
        <v>Effectuez l’étape 1</v>
      </c>
      <c r="H320" s="56" t="str">
        <f t="shared" si="13"/>
        <v>Effectuez l’étape 1</v>
      </c>
      <c r="I320" s="3">
        <f t="shared" si="14"/>
        <v>0</v>
      </c>
      <c r="K320" s="114" t="e">
        <f>IF(revenueReduction&gt;0.3,MAX(IF($B320="Non - avec lien de dépendance",MIN(2258,E320,$D320)*overallRate,MIN(2258,E320)*overallRate),ROUND(MAX(IF($B320="Non - avec lien de dépendance",0,MIN((0.75*E320),1694)),MIN(E320,(0.75*$D320),1694)),2)),IF($B320="Non - avec lien de dépendance",MIN(1129,E320,$D320)*overallRate,MIN(2258,E320)*overallRate))</f>
        <v>#VALUE!</v>
      </c>
      <c r="L320" s="114" t="e">
        <f>IF(revenueReduction&gt;0.3,MAX(IF($B320="Non - avec lien de dépendance",MIN(2258,F320,$D320)*overallRate,MIN(2258,F320)*overallRate),ROUND(MAX(IF($B320="Non - avec lien de dépendance",0,MIN((0.75*F320),1694)),MIN(F320,(0.75*$D320),1694)),2)),IF($B320="Non - avec lien de dépendance",MIN(1129,F320,$D320)*overallRate,MIN(2258,F320)*overallRate))</f>
        <v>#VALUE!</v>
      </c>
    </row>
    <row r="321" spans="7:12" x14ac:dyDescent="0.5">
      <c r="G321" s="56" t="str">
        <f t="shared" si="12"/>
        <v>Effectuez l’étape 1</v>
      </c>
      <c r="H321" s="56" t="str">
        <f t="shared" si="13"/>
        <v>Effectuez l’étape 1</v>
      </c>
      <c r="I321" s="3">
        <f t="shared" si="14"/>
        <v>0</v>
      </c>
      <c r="K321" s="114" t="e">
        <f>IF(revenueReduction&gt;0.3,MAX(IF($B321="Non - avec lien de dépendance",MIN(2258,E321,$D321)*overallRate,MIN(2258,E321)*overallRate),ROUND(MAX(IF($B321="Non - avec lien de dépendance",0,MIN((0.75*E321),1694)),MIN(E321,(0.75*$D321),1694)),2)),IF($B321="Non - avec lien de dépendance",MIN(1129,E321,$D321)*overallRate,MIN(2258,E321)*overallRate))</f>
        <v>#VALUE!</v>
      </c>
      <c r="L321" s="114" t="e">
        <f>IF(revenueReduction&gt;0.3,MAX(IF($B321="Non - avec lien de dépendance",MIN(2258,F321,$D321)*overallRate,MIN(2258,F321)*overallRate),ROUND(MAX(IF($B321="Non - avec lien de dépendance",0,MIN((0.75*F321),1694)),MIN(F321,(0.75*$D321),1694)),2)),IF($B321="Non - avec lien de dépendance",MIN(1129,F321,$D321)*overallRate,MIN(2258,F321)*overallRate))</f>
        <v>#VALUE!</v>
      </c>
    </row>
    <row r="322" spans="7:12" x14ac:dyDescent="0.5">
      <c r="G322" s="56" t="str">
        <f t="shared" si="12"/>
        <v>Effectuez l’étape 1</v>
      </c>
      <c r="H322" s="56" t="str">
        <f t="shared" si="13"/>
        <v>Effectuez l’étape 1</v>
      </c>
      <c r="I322" s="3">
        <f t="shared" si="14"/>
        <v>0</v>
      </c>
      <c r="K322" s="114" t="e">
        <f>IF(revenueReduction&gt;0.3,MAX(IF($B322="Non - avec lien de dépendance",MIN(2258,E322,$D322)*overallRate,MIN(2258,E322)*overallRate),ROUND(MAX(IF($B322="Non - avec lien de dépendance",0,MIN((0.75*E322),1694)),MIN(E322,(0.75*$D322),1694)),2)),IF($B322="Non - avec lien de dépendance",MIN(1129,E322,$D322)*overallRate,MIN(2258,E322)*overallRate))</f>
        <v>#VALUE!</v>
      </c>
      <c r="L322" s="114" t="e">
        <f>IF(revenueReduction&gt;0.3,MAX(IF($B322="Non - avec lien de dépendance",MIN(2258,F322,$D322)*overallRate,MIN(2258,F322)*overallRate),ROUND(MAX(IF($B322="Non - avec lien de dépendance",0,MIN((0.75*F322),1694)),MIN(F322,(0.75*$D322),1694)),2)),IF($B322="Non - avec lien de dépendance",MIN(1129,F322,$D322)*overallRate,MIN(2258,F322)*overallRate))</f>
        <v>#VALUE!</v>
      </c>
    </row>
    <row r="323" spans="7:12" x14ac:dyDescent="0.5">
      <c r="G323" s="56" t="str">
        <f t="shared" si="12"/>
        <v>Effectuez l’étape 1</v>
      </c>
      <c r="H323" s="56" t="str">
        <f t="shared" si="13"/>
        <v>Effectuez l’étape 1</v>
      </c>
      <c r="I323" s="3">
        <f t="shared" si="14"/>
        <v>0</v>
      </c>
      <c r="K323" s="114" t="e">
        <f>IF(revenueReduction&gt;0.3,MAX(IF($B323="Non - avec lien de dépendance",MIN(2258,E323,$D323)*overallRate,MIN(2258,E323)*overallRate),ROUND(MAX(IF($B323="Non - avec lien de dépendance",0,MIN((0.75*E323),1694)),MIN(E323,(0.75*$D323),1694)),2)),IF($B323="Non - avec lien de dépendance",MIN(1129,E323,$D323)*overallRate,MIN(2258,E323)*overallRate))</f>
        <v>#VALUE!</v>
      </c>
      <c r="L323" s="114" t="e">
        <f>IF(revenueReduction&gt;0.3,MAX(IF($B323="Non - avec lien de dépendance",MIN(2258,F323,$D323)*overallRate,MIN(2258,F323)*overallRate),ROUND(MAX(IF($B323="Non - avec lien de dépendance",0,MIN((0.75*F323),1694)),MIN(F323,(0.75*$D323),1694)),2)),IF($B323="Non - avec lien de dépendance",MIN(1129,F323,$D323)*overallRate,MIN(2258,F323)*overallRate))</f>
        <v>#VALUE!</v>
      </c>
    </row>
    <row r="324" spans="7:12" x14ac:dyDescent="0.5">
      <c r="G324" s="56" t="str">
        <f t="shared" si="12"/>
        <v>Effectuez l’étape 1</v>
      </c>
      <c r="H324" s="56" t="str">
        <f t="shared" si="13"/>
        <v>Effectuez l’étape 1</v>
      </c>
      <c r="I324" s="3">
        <f t="shared" si="14"/>
        <v>0</v>
      </c>
      <c r="K324" s="114" t="e">
        <f>IF(revenueReduction&gt;0.3,MAX(IF($B324="Non - avec lien de dépendance",MIN(2258,E324,$D324)*overallRate,MIN(2258,E324)*overallRate),ROUND(MAX(IF($B324="Non - avec lien de dépendance",0,MIN((0.75*E324),1694)),MIN(E324,(0.75*$D324),1694)),2)),IF($B324="Non - avec lien de dépendance",MIN(1129,E324,$D324)*overallRate,MIN(2258,E324)*overallRate))</f>
        <v>#VALUE!</v>
      </c>
      <c r="L324" s="114" t="e">
        <f>IF(revenueReduction&gt;0.3,MAX(IF($B324="Non - avec lien de dépendance",MIN(2258,F324,$D324)*overallRate,MIN(2258,F324)*overallRate),ROUND(MAX(IF($B324="Non - avec lien de dépendance",0,MIN((0.75*F324),1694)),MIN(F324,(0.75*$D324),1694)),2)),IF($B324="Non - avec lien de dépendance",MIN(1129,F324,$D324)*overallRate,MIN(2258,F324)*overallRate))</f>
        <v>#VALUE!</v>
      </c>
    </row>
    <row r="325" spans="7:12" x14ac:dyDescent="0.5">
      <c r="G325" s="56" t="str">
        <f t="shared" si="12"/>
        <v>Effectuez l’étape 1</v>
      </c>
      <c r="H325" s="56" t="str">
        <f t="shared" si="13"/>
        <v>Effectuez l’étape 1</v>
      </c>
      <c r="I325" s="3">
        <f t="shared" si="14"/>
        <v>0</v>
      </c>
      <c r="K325" s="114" t="e">
        <f>IF(revenueReduction&gt;0.3,MAX(IF($B325="Non - avec lien de dépendance",MIN(2258,E325,$D325)*overallRate,MIN(2258,E325)*overallRate),ROUND(MAX(IF($B325="Non - avec lien de dépendance",0,MIN((0.75*E325),1694)),MIN(E325,(0.75*$D325),1694)),2)),IF($B325="Non - avec lien de dépendance",MIN(1129,E325,$D325)*overallRate,MIN(2258,E325)*overallRate))</f>
        <v>#VALUE!</v>
      </c>
      <c r="L325" s="114" t="e">
        <f>IF(revenueReduction&gt;0.3,MAX(IF($B325="Non - avec lien de dépendance",MIN(2258,F325,$D325)*overallRate,MIN(2258,F325)*overallRate),ROUND(MAX(IF($B325="Non - avec lien de dépendance",0,MIN((0.75*F325),1694)),MIN(F325,(0.75*$D325),1694)),2)),IF($B325="Non - avec lien de dépendance",MIN(1129,F325,$D325)*overallRate,MIN(2258,F325)*overallRate))</f>
        <v>#VALUE!</v>
      </c>
    </row>
    <row r="326" spans="7:12" x14ac:dyDescent="0.5">
      <c r="G326" s="56" t="str">
        <f t="shared" ref="G326:G389" si="15">IF(ISTEXT(overallRate),"Effectuez l’étape 1",IF($C326="Oui","Utiliser Étape 2a) Hebdomadaire (52)",IF(OR(COUNT($D326,E326)&lt;&gt;2,overallRate=0),0,IF(revenueReduction&gt;0.3,MAX(IF($B326="Non - avec lien de dépendance",MIN(2258,E326,$D326)*overallRate,MIN(2258,E326)*overallRate),ROUND(MAX(IF($B326="Non - avec lien de dépendance",0,MIN((0.75*E326),1694)),MIN(E326,(0.75*$D326),1694)),2)),IF($B326="Non - avec lien de dépendance",MIN(1129,E326,$D326)*overallRate,MIN(2258,E326)*overallRate)))))</f>
        <v>Effectuez l’étape 1</v>
      </c>
      <c r="H326" s="56" t="str">
        <f t="shared" ref="H326:H389" si="16">IF(ISTEXT(overallRate),"Effectuez l’étape 1",IF($C326="Oui","Utiliser Étape 2a) Hebdomadaire (52)",IF(OR(COUNT($D326,F326)&lt;&gt;2,overallRate=0),0,IF(revenueReduction&gt;0.3,MAX(IF($B326="Non - avec lien de dépendance",MIN(2258,F326,$D326)*overallRate,MIN(2258,F326)*overallRate),ROUND(MAX(IF($B326="Non - avec lien de dépendance",0,MIN((0.75*F326),1694)),MIN(F326,(0.75*$D326),1694)),2)),IF($B326="Non - avec lien de dépendance",MIN(1129,F326,$D326)*overallRate,MIN(2258,F326)*overallRate)))))</f>
        <v>Effectuez l’étape 1</v>
      </c>
      <c r="I326" s="3">
        <f t="shared" si="14"/>
        <v>0</v>
      </c>
      <c r="K326" s="114" t="e">
        <f>IF(revenueReduction&gt;0.3,MAX(IF($B326="Non - avec lien de dépendance",MIN(2258,E326,$D326)*overallRate,MIN(2258,E326)*overallRate),ROUND(MAX(IF($B326="Non - avec lien de dépendance",0,MIN((0.75*E326),1694)),MIN(E326,(0.75*$D326),1694)),2)),IF($B326="Non - avec lien de dépendance",MIN(1129,E326,$D326)*overallRate,MIN(2258,E326)*overallRate))</f>
        <v>#VALUE!</v>
      </c>
      <c r="L326" s="114" t="e">
        <f>IF(revenueReduction&gt;0.3,MAX(IF($B326="Non - avec lien de dépendance",MIN(2258,F326,$D326)*overallRate,MIN(2258,F326)*overallRate),ROUND(MAX(IF($B326="Non - avec lien de dépendance",0,MIN((0.75*F326),1694)),MIN(F326,(0.75*$D326),1694)),2)),IF($B326="Non - avec lien de dépendance",MIN(1129,F326,$D326)*overallRate,MIN(2258,F326)*overallRate))</f>
        <v>#VALUE!</v>
      </c>
    </row>
    <row r="327" spans="7:12" x14ac:dyDescent="0.5">
      <c r="G327" s="56" t="str">
        <f t="shared" si="15"/>
        <v>Effectuez l’étape 1</v>
      </c>
      <c r="H327" s="56" t="str">
        <f t="shared" si="16"/>
        <v>Effectuez l’étape 1</v>
      </c>
      <c r="I327" s="3">
        <f t="shared" ref="I327:I390" si="17">IF(AND(COUNT(B327:F327)&gt;0,OR(COUNT(D327:F327)&lt;&gt;3,ISBLANK(B327))),"Fill out all amounts",SUM(G327:H327))</f>
        <v>0</v>
      </c>
      <c r="K327" s="114" t="e">
        <f>IF(revenueReduction&gt;0.3,MAX(IF($B327="Non - avec lien de dépendance",MIN(2258,E327,$D327)*overallRate,MIN(2258,E327)*overallRate),ROUND(MAX(IF($B327="Non - avec lien de dépendance",0,MIN((0.75*E327),1694)),MIN(E327,(0.75*$D327),1694)),2)),IF($B327="Non - avec lien de dépendance",MIN(1129,E327,$D327)*overallRate,MIN(2258,E327)*overallRate))</f>
        <v>#VALUE!</v>
      </c>
      <c r="L327" s="114" t="e">
        <f>IF(revenueReduction&gt;0.3,MAX(IF($B327="Non - avec lien de dépendance",MIN(2258,F327,$D327)*overallRate,MIN(2258,F327)*overallRate),ROUND(MAX(IF($B327="Non - avec lien de dépendance",0,MIN((0.75*F327),1694)),MIN(F327,(0.75*$D327),1694)),2)),IF($B327="Non - avec lien de dépendance",MIN(1129,F327,$D327)*overallRate,MIN(2258,F327)*overallRate))</f>
        <v>#VALUE!</v>
      </c>
    </row>
    <row r="328" spans="7:12" x14ac:dyDescent="0.5">
      <c r="G328" s="56" t="str">
        <f t="shared" si="15"/>
        <v>Effectuez l’étape 1</v>
      </c>
      <c r="H328" s="56" t="str">
        <f t="shared" si="16"/>
        <v>Effectuez l’étape 1</v>
      </c>
      <c r="I328" s="3">
        <f t="shared" si="17"/>
        <v>0</v>
      </c>
      <c r="K328" s="114" t="e">
        <f>IF(revenueReduction&gt;0.3,MAX(IF($B328="Non - avec lien de dépendance",MIN(2258,E328,$D328)*overallRate,MIN(2258,E328)*overallRate),ROUND(MAX(IF($B328="Non - avec lien de dépendance",0,MIN((0.75*E328),1694)),MIN(E328,(0.75*$D328),1694)),2)),IF($B328="Non - avec lien de dépendance",MIN(1129,E328,$D328)*overallRate,MIN(2258,E328)*overallRate))</f>
        <v>#VALUE!</v>
      </c>
      <c r="L328" s="114" t="e">
        <f>IF(revenueReduction&gt;0.3,MAX(IF($B328="Non - avec lien de dépendance",MIN(2258,F328,$D328)*overallRate,MIN(2258,F328)*overallRate),ROUND(MAX(IF($B328="Non - avec lien de dépendance",0,MIN((0.75*F328),1694)),MIN(F328,(0.75*$D328),1694)),2)),IF($B328="Non - avec lien de dépendance",MIN(1129,F328,$D328)*overallRate,MIN(2258,F328)*overallRate))</f>
        <v>#VALUE!</v>
      </c>
    </row>
    <row r="329" spans="7:12" x14ac:dyDescent="0.5">
      <c r="G329" s="56" t="str">
        <f t="shared" si="15"/>
        <v>Effectuez l’étape 1</v>
      </c>
      <c r="H329" s="56" t="str">
        <f t="shared" si="16"/>
        <v>Effectuez l’étape 1</v>
      </c>
      <c r="I329" s="3">
        <f t="shared" si="17"/>
        <v>0</v>
      </c>
      <c r="K329" s="114" t="e">
        <f>IF(revenueReduction&gt;0.3,MAX(IF($B329="Non - avec lien de dépendance",MIN(2258,E329,$D329)*overallRate,MIN(2258,E329)*overallRate),ROUND(MAX(IF($B329="Non - avec lien de dépendance",0,MIN((0.75*E329),1694)),MIN(E329,(0.75*$D329),1694)),2)),IF($B329="Non - avec lien de dépendance",MIN(1129,E329,$D329)*overallRate,MIN(2258,E329)*overallRate))</f>
        <v>#VALUE!</v>
      </c>
      <c r="L329" s="114" t="e">
        <f>IF(revenueReduction&gt;0.3,MAX(IF($B329="Non - avec lien de dépendance",MIN(2258,F329,$D329)*overallRate,MIN(2258,F329)*overallRate),ROUND(MAX(IF($B329="Non - avec lien de dépendance",0,MIN((0.75*F329),1694)),MIN(F329,(0.75*$D329),1694)),2)),IF($B329="Non - avec lien de dépendance",MIN(1129,F329,$D329)*overallRate,MIN(2258,F329)*overallRate))</f>
        <v>#VALUE!</v>
      </c>
    </row>
    <row r="330" spans="7:12" x14ac:dyDescent="0.5">
      <c r="G330" s="56" t="str">
        <f t="shared" si="15"/>
        <v>Effectuez l’étape 1</v>
      </c>
      <c r="H330" s="56" t="str">
        <f t="shared" si="16"/>
        <v>Effectuez l’étape 1</v>
      </c>
      <c r="I330" s="3">
        <f t="shared" si="17"/>
        <v>0</v>
      </c>
      <c r="K330" s="114" t="e">
        <f>IF(revenueReduction&gt;0.3,MAX(IF($B330="Non - avec lien de dépendance",MIN(2258,E330,$D330)*overallRate,MIN(2258,E330)*overallRate),ROUND(MAX(IF($B330="Non - avec lien de dépendance",0,MIN((0.75*E330),1694)),MIN(E330,(0.75*$D330),1694)),2)),IF($B330="Non - avec lien de dépendance",MIN(1129,E330,$D330)*overallRate,MIN(2258,E330)*overallRate))</f>
        <v>#VALUE!</v>
      </c>
      <c r="L330" s="114" t="e">
        <f>IF(revenueReduction&gt;0.3,MAX(IF($B330="Non - avec lien de dépendance",MIN(2258,F330,$D330)*overallRate,MIN(2258,F330)*overallRate),ROUND(MAX(IF($B330="Non - avec lien de dépendance",0,MIN((0.75*F330),1694)),MIN(F330,(0.75*$D330),1694)),2)),IF($B330="Non - avec lien de dépendance",MIN(1129,F330,$D330)*overallRate,MIN(2258,F330)*overallRate))</f>
        <v>#VALUE!</v>
      </c>
    </row>
    <row r="331" spans="7:12" x14ac:dyDescent="0.5">
      <c r="G331" s="56" t="str">
        <f t="shared" si="15"/>
        <v>Effectuez l’étape 1</v>
      </c>
      <c r="H331" s="56" t="str">
        <f t="shared" si="16"/>
        <v>Effectuez l’étape 1</v>
      </c>
      <c r="I331" s="3">
        <f t="shared" si="17"/>
        <v>0</v>
      </c>
      <c r="K331" s="114" t="e">
        <f>IF(revenueReduction&gt;0.3,MAX(IF($B331="Non - avec lien de dépendance",MIN(2258,E331,$D331)*overallRate,MIN(2258,E331)*overallRate),ROUND(MAX(IF($B331="Non - avec lien de dépendance",0,MIN((0.75*E331),1694)),MIN(E331,(0.75*$D331),1694)),2)),IF($B331="Non - avec lien de dépendance",MIN(1129,E331,$D331)*overallRate,MIN(2258,E331)*overallRate))</f>
        <v>#VALUE!</v>
      </c>
      <c r="L331" s="114" t="e">
        <f>IF(revenueReduction&gt;0.3,MAX(IF($B331="Non - avec lien de dépendance",MIN(2258,F331,$D331)*overallRate,MIN(2258,F331)*overallRate),ROUND(MAX(IF($B331="Non - avec lien de dépendance",0,MIN((0.75*F331),1694)),MIN(F331,(0.75*$D331),1694)),2)),IF($B331="Non - avec lien de dépendance",MIN(1129,F331,$D331)*overallRate,MIN(2258,F331)*overallRate))</f>
        <v>#VALUE!</v>
      </c>
    </row>
    <row r="332" spans="7:12" x14ac:dyDescent="0.5">
      <c r="G332" s="56" t="str">
        <f t="shared" si="15"/>
        <v>Effectuez l’étape 1</v>
      </c>
      <c r="H332" s="56" t="str">
        <f t="shared" si="16"/>
        <v>Effectuez l’étape 1</v>
      </c>
      <c r="I332" s="3">
        <f t="shared" si="17"/>
        <v>0</v>
      </c>
      <c r="K332" s="114" t="e">
        <f>IF(revenueReduction&gt;0.3,MAX(IF($B332="Non - avec lien de dépendance",MIN(2258,E332,$D332)*overallRate,MIN(2258,E332)*overallRate),ROUND(MAX(IF($B332="Non - avec lien de dépendance",0,MIN((0.75*E332),1694)),MIN(E332,(0.75*$D332),1694)),2)),IF($B332="Non - avec lien de dépendance",MIN(1129,E332,$D332)*overallRate,MIN(2258,E332)*overallRate))</f>
        <v>#VALUE!</v>
      </c>
      <c r="L332" s="114" t="e">
        <f>IF(revenueReduction&gt;0.3,MAX(IF($B332="Non - avec lien de dépendance",MIN(2258,F332,$D332)*overallRate,MIN(2258,F332)*overallRate),ROUND(MAX(IF($B332="Non - avec lien de dépendance",0,MIN((0.75*F332),1694)),MIN(F332,(0.75*$D332),1694)),2)),IF($B332="Non - avec lien de dépendance",MIN(1129,F332,$D332)*overallRate,MIN(2258,F332)*overallRate))</f>
        <v>#VALUE!</v>
      </c>
    </row>
    <row r="333" spans="7:12" x14ac:dyDescent="0.5">
      <c r="G333" s="56" t="str">
        <f t="shared" si="15"/>
        <v>Effectuez l’étape 1</v>
      </c>
      <c r="H333" s="56" t="str">
        <f t="shared" si="16"/>
        <v>Effectuez l’étape 1</v>
      </c>
      <c r="I333" s="3">
        <f t="shared" si="17"/>
        <v>0</v>
      </c>
      <c r="K333" s="114" t="e">
        <f>IF(revenueReduction&gt;0.3,MAX(IF($B333="Non - avec lien de dépendance",MIN(2258,E333,$D333)*overallRate,MIN(2258,E333)*overallRate),ROUND(MAX(IF($B333="Non - avec lien de dépendance",0,MIN((0.75*E333),1694)),MIN(E333,(0.75*$D333),1694)),2)),IF($B333="Non - avec lien de dépendance",MIN(1129,E333,$D333)*overallRate,MIN(2258,E333)*overallRate))</f>
        <v>#VALUE!</v>
      </c>
      <c r="L333" s="114" t="e">
        <f>IF(revenueReduction&gt;0.3,MAX(IF($B333="Non - avec lien de dépendance",MIN(2258,F333,$D333)*overallRate,MIN(2258,F333)*overallRate),ROUND(MAX(IF($B333="Non - avec lien de dépendance",0,MIN((0.75*F333),1694)),MIN(F333,(0.75*$D333),1694)),2)),IF($B333="Non - avec lien de dépendance",MIN(1129,F333,$D333)*overallRate,MIN(2258,F333)*overallRate))</f>
        <v>#VALUE!</v>
      </c>
    </row>
    <row r="334" spans="7:12" x14ac:dyDescent="0.5">
      <c r="G334" s="56" t="str">
        <f t="shared" si="15"/>
        <v>Effectuez l’étape 1</v>
      </c>
      <c r="H334" s="56" t="str">
        <f t="shared" si="16"/>
        <v>Effectuez l’étape 1</v>
      </c>
      <c r="I334" s="3">
        <f t="shared" si="17"/>
        <v>0</v>
      </c>
      <c r="K334" s="114" t="e">
        <f>IF(revenueReduction&gt;0.3,MAX(IF($B334="Non - avec lien de dépendance",MIN(2258,E334,$D334)*overallRate,MIN(2258,E334)*overallRate),ROUND(MAX(IF($B334="Non - avec lien de dépendance",0,MIN((0.75*E334),1694)),MIN(E334,(0.75*$D334),1694)),2)),IF($B334="Non - avec lien de dépendance",MIN(1129,E334,$D334)*overallRate,MIN(2258,E334)*overallRate))</f>
        <v>#VALUE!</v>
      </c>
      <c r="L334" s="114" t="e">
        <f>IF(revenueReduction&gt;0.3,MAX(IF($B334="Non - avec lien de dépendance",MIN(2258,F334,$D334)*overallRate,MIN(2258,F334)*overallRate),ROUND(MAX(IF($B334="Non - avec lien de dépendance",0,MIN((0.75*F334),1694)),MIN(F334,(0.75*$D334),1694)),2)),IF($B334="Non - avec lien de dépendance",MIN(1129,F334,$D334)*overallRate,MIN(2258,F334)*overallRate))</f>
        <v>#VALUE!</v>
      </c>
    </row>
    <row r="335" spans="7:12" x14ac:dyDescent="0.5">
      <c r="G335" s="56" t="str">
        <f t="shared" si="15"/>
        <v>Effectuez l’étape 1</v>
      </c>
      <c r="H335" s="56" t="str">
        <f t="shared" si="16"/>
        <v>Effectuez l’étape 1</v>
      </c>
      <c r="I335" s="3">
        <f t="shared" si="17"/>
        <v>0</v>
      </c>
      <c r="K335" s="114" t="e">
        <f>IF(revenueReduction&gt;0.3,MAX(IF($B335="Non - avec lien de dépendance",MIN(2258,E335,$D335)*overallRate,MIN(2258,E335)*overallRate),ROUND(MAX(IF($B335="Non - avec lien de dépendance",0,MIN((0.75*E335),1694)),MIN(E335,(0.75*$D335),1694)),2)),IF($B335="Non - avec lien de dépendance",MIN(1129,E335,$D335)*overallRate,MIN(2258,E335)*overallRate))</f>
        <v>#VALUE!</v>
      </c>
      <c r="L335" s="114" t="e">
        <f>IF(revenueReduction&gt;0.3,MAX(IF($B335="Non - avec lien de dépendance",MIN(2258,F335,$D335)*overallRate,MIN(2258,F335)*overallRate),ROUND(MAX(IF($B335="Non - avec lien de dépendance",0,MIN((0.75*F335),1694)),MIN(F335,(0.75*$D335),1694)),2)),IF($B335="Non - avec lien de dépendance",MIN(1129,F335,$D335)*overallRate,MIN(2258,F335)*overallRate))</f>
        <v>#VALUE!</v>
      </c>
    </row>
    <row r="336" spans="7:12" x14ac:dyDescent="0.5">
      <c r="G336" s="56" t="str">
        <f t="shared" si="15"/>
        <v>Effectuez l’étape 1</v>
      </c>
      <c r="H336" s="56" t="str">
        <f t="shared" si="16"/>
        <v>Effectuez l’étape 1</v>
      </c>
      <c r="I336" s="3">
        <f t="shared" si="17"/>
        <v>0</v>
      </c>
      <c r="K336" s="114" t="e">
        <f>IF(revenueReduction&gt;0.3,MAX(IF($B336="Non - avec lien de dépendance",MIN(2258,E336,$D336)*overallRate,MIN(2258,E336)*overallRate),ROUND(MAX(IF($B336="Non - avec lien de dépendance",0,MIN((0.75*E336),1694)),MIN(E336,(0.75*$D336),1694)),2)),IF($B336="Non - avec lien de dépendance",MIN(1129,E336,$D336)*overallRate,MIN(2258,E336)*overallRate))</f>
        <v>#VALUE!</v>
      </c>
      <c r="L336" s="114" t="e">
        <f>IF(revenueReduction&gt;0.3,MAX(IF($B336="Non - avec lien de dépendance",MIN(2258,F336,$D336)*overallRate,MIN(2258,F336)*overallRate),ROUND(MAX(IF($B336="Non - avec lien de dépendance",0,MIN((0.75*F336),1694)),MIN(F336,(0.75*$D336),1694)),2)),IF($B336="Non - avec lien de dépendance",MIN(1129,F336,$D336)*overallRate,MIN(2258,F336)*overallRate))</f>
        <v>#VALUE!</v>
      </c>
    </row>
    <row r="337" spans="7:12" x14ac:dyDescent="0.5">
      <c r="G337" s="56" t="str">
        <f t="shared" si="15"/>
        <v>Effectuez l’étape 1</v>
      </c>
      <c r="H337" s="56" t="str">
        <f t="shared" si="16"/>
        <v>Effectuez l’étape 1</v>
      </c>
      <c r="I337" s="3">
        <f t="shared" si="17"/>
        <v>0</v>
      </c>
      <c r="K337" s="114" t="e">
        <f>IF(revenueReduction&gt;0.3,MAX(IF($B337="Non - avec lien de dépendance",MIN(2258,E337,$D337)*overallRate,MIN(2258,E337)*overallRate),ROUND(MAX(IF($B337="Non - avec lien de dépendance",0,MIN((0.75*E337),1694)),MIN(E337,(0.75*$D337),1694)),2)),IF($B337="Non - avec lien de dépendance",MIN(1129,E337,$D337)*overallRate,MIN(2258,E337)*overallRate))</f>
        <v>#VALUE!</v>
      </c>
      <c r="L337" s="114" t="e">
        <f>IF(revenueReduction&gt;0.3,MAX(IF($B337="Non - avec lien de dépendance",MIN(2258,F337,$D337)*overallRate,MIN(2258,F337)*overallRate),ROUND(MAX(IF($B337="Non - avec lien de dépendance",0,MIN((0.75*F337),1694)),MIN(F337,(0.75*$D337),1694)),2)),IF($B337="Non - avec lien de dépendance",MIN(1129,F337,$D337)*overallRate,MIN(2258,F337)*overallRate))</f>
        <v>#VALUE!</v>
      </c>
    </row>
    <row r="338" spans="7:12" x14ac:dyDescent="0.5">
      <c r="G338" s="56" t="str">
        <f t="shared" si="15"/>
        <v>Effectuez l’étape 1</v>
      </c>
      <c r="H338" s="56" t="str">
        <f t="shared" si="16"/>
        <v>Effectuez l’étape 1</v>
      </c>
      <c r="I338" s="3">
        <f t="shared" si="17"/>
        <v>0</v>
      </c>
      <c r="K338" s="114" t="e">
        <f>IF(revenueReduction&gt;0.3,MAX(IF($B338="Non - avec lien de dépendance",MIN(2258,E338,$D338)*overallRate,MIN(2258,E338)*overallRate),ROUND(MAX(IF($B338="Non - avec lien de dépendance",0,MIN((0.75*E338),1694)),MIN(E338,(0.75*$D338),1694)),2)),IF($B338="Non - avec lien de dépendance",MIN(1129,E338,$D338)*overallRate,MIN(2258,E338)*overallRate))</f>
        <v>#VALUE!</v>
      </c>
      <c r="L338" s="114" t="e">
        <f>IF(revenueReduction&gt;0.3,MAX(IF($B338="Non - avec lien de dépendance",MIN(2258,F338,$D338)*overallRate,MIN(2258,F338)*overallRate),ROUND(MAX(IF($B338="Non - avec lien de dépendance",0,MIN((0.75*F338),1694)),MIN(F338,(0.75*$D338),1694)),2)),IF($B338="Non - avec lien de dépendance",MIN(1129,F338,$D338)*overallRate,MIN(2258,F338)*overallRate))</f>
        <v>#VALUE!</v>
      </c>
    </row>
    <row r="339" spans="7:12" x14ac:dyDescent="0.5">
      <c r="G339" s="56" t="str">
        <f t="shared" si="15"/>
        <v>Effectuez l’étape 1</v>
      </c>
      <c r="H339" s="56" t="str">
        <f t="shared" si="16"/>
        <v>Effectuez l’étape 1</v>
      </c>
      <c r="I339" s="3">
        <f t="shared" si="17"/>
        <v>0</v>
      </c>
      <c r="K339" s="114" t="e">
        <f>IF(revenueReduction&gt;0.3,MAX(IF($B339="Non - avec lien de dépendance",MIN(2258,E339,$D339)*overallRate,MIN(2258,E339)*overallRate),ROUND(MAX(IF($B339="Non - avec lien de dépendance",0,MIN((0.75*E339),1694)),MIN(E339,(0.75*$D339),1694)),2)),IF($B339="Non - avec lien de dépendance",MIN(1129,E339,$D339)*overallRate,MIN(2258,E339)*overallRate))</f>
        <v>#VALUE!</v>
      </c>
      <c r="L339" s="114" t="e">
        <f>IF(revenueReduction&gt;0.3,MAX(IF($B339="Non - avec lien de dépendance",MIN(2258,F339,$D339)*overallRate,MIN(2258,F339)*overallRate),ROUND(MAX(IF($B339="Non - avec lien de dépendance",0,MIN((0.75*F339),1694)),MIN(F339,(0.75*$D339),1694)),2)),IF($B339="Non - avec lien de dépendance",MIN(1129,F339,$D339)*overallRate,MIN(2258,F339)*overallRate))</f>
        <v>#VALUE!</v>
      </c>
    </row>
    <row r="340" spans="7:12" x14ac:dyDescent="0.5">
      <c r="G340" s="56" t="str">
        <f t="shared" si="15"/>
        <v>Effectuez l’étape 1</v>
      </c>
      <c r="H340" s="56" t="str">
        <f t="shared" si="16"/>
        <v>Effectuez l’étape 1</v>
      </c>
      <c r="I340" s="3">
        <f t="shared" si="17"/>
        <v>0</v>
      </c>
      <c r="K340" s="114" t="e">
        <f>IF(revenueReduction&gt;0.3,MAX(IF($B340="Non - avec lien de dépendance",MIN(2258,E340,$D340)*overallRate,MIN(2258,E340)*overallRate),ROUND(MAX(IF($B340="Non - avec lien de dépendance",0,MIN((0.75*E340),1694)),MIN(E340,(0.75*$D340),1694)),2)),IF($B340="Non - avec lien de dépendance",MIN(1129,E340,$D340)*overallRate,MIN(2258,E340)*overallRate))</f>
        <v>#VALUE!</v>
      </c>
      <c r="L340" s="114" t="e">
        <f>IF(revenueReduction&gt;0.3,MAX(IF($B340="Non - avec lien de dépendance",MIN(2258,F340,$D340)*overallRate,MIN(2258,F340)*overallRate),ROUND(MAX(IF($B340="Non - avec lien de dépendance",0,MIN((0.75*F340),1694)),MIN(F340,(0.75*$D340),1694)),2)),IF($B340="Non - avec lien de dépendance",MIN(1129,F340,$D340)*overallRate,MIN(2258,F340)*overallRate))</f>
        <v>#VALUE!</v>
      </c>
    </row>
    <row r="341" spans="7:12" x14ac:dyDescent="0.5">
      <c r="G341" s="56" t="str">
        <f t="shared" si="15"/>
        <v>Effectuez l’étape 1</v>
      </c>
      <c r="H341" s="56" t="str">
        <f t="shared" si="16"/>
        <v>Effectuez l’étape 1</v>
      </c>
      <c r="I341" s="3">
        <f t="shared" si="17"/>
        <v>0</v>
      </c>
      <c r="K341" s="114" t="e">
        <f>IF(revenueReduction&gt;0.3,MAX(IF($B341="Non - avec lien de dépendance",MIN(2258,E341,$D341)*overallRate,MIN(2258,E341)*overallRate),ROUND(MAX(IF($B341="Non - avec lien de dépendance",0,MIN((0.75*E341),1694)),MIN(E341,(0.75*$D341),1694)),2)),IF($B341="Non - avec lien de dépendance",MIN(1129,E341,$D341)*overallRate,MIN(2258,E341)*overallRate))</f>
        <v>#VALUE!</v>
      </c>
      <c r="L341" s="114" t="e">
        <f>IF(revenueReduction&gt;0.3,MAX(IF($B341="Non - avec lien de dépendance",MIN(2258,F341,$D341)*overallRate,MIN(2258,F341)*overallRate),ROUND(MAX(IF($B341="Non - avec lien de dépendance",0,MIN((0.75*F341),1694)),MIN(F341,(0.75*$D341),1694)),2)),IF($B341="Non - avec lien de dépendance",MIN(1129,F341,$D341)*overallRate,MIN(2258,F341)*overallRate))</f>
        <v>#VALUE!</v>
      </c>
    </row>
    <row r="342" spans="7:12" x14ac:dyDescent="0.5">
      <c r="G342" s="56" t="str">
        <f t="shared" si="15"/>
        <v>Effectuez l’étape 1</v>
      </c>
      <c r="H342" s="56" t="str">
        <f t="shared" si="16"/>
        <v>Effectuez l’étape 1</v>
      </c>
      <c r="I342" s="3">
        <f t="shared" si="17"/>
        <v>0</v>
      </c>
      <c r="K342" s="114" t="e">
        <f>IF(revenueReduction&gt;0.3,MAX(IF($B342="Non - avec lien de dépendance",MIN(2258,E342,$D342)*overallRate,MIN(2258,E342)*overallRate),ROUND(MAX(IF($B342="Non - avec lien de dépendance",0,MIN((0.75*E342),1694)),MIN(E342,(0.75*$D342),1694)),2)),IF($B342="Non - avec lien de dépendance",MIN(1129,E342,$D342)*overallRate,MIN(2258,E342)*overallRate))</f>
        <v>#VALUE!</v>
      </c>
      <c r="L342" s="114" t="e">
        <f>IF(revenueReduction&gt;0.3,MAX(IF($B342="Non - avec lien de dépendance",MIN(2258,F342,$D342)*overallRate,MIN(2258,F342)*overallRate),ROUND(MAX(IF($B342="Non - avec lien de dépendance",0,MIN((0.75*F342),1694)),MIN(F342,(0.75*$D342),1694)),2)),IF($B342="Non - avec lien de dépendance",MIN(1129,F342,$D342)*overallRate,MIN(2258,F342)*overallRate))</f>
        <v>#VALUE!</v>
      </c>
    </row>
    <row r="343" spans="7:12" x14ac:dyDescent="0.5">
      <c r="G343" s="56" t="str">
        <f t="shared" si="15"/>
        <v>Effectuez l’étape 1</v>
      </c>
      <c r="H343" s="56" t="str">
        <f t="shared" si="16"/>
        <v>Effectuez l’étape 1</v>
      </c>
      <c r="I343" s="3">
        <f t="shared" si="17"/>
        <v>0</v>
      </c>
      <c r="K343" s="114" t="e">
        <f>IF(revenueReduction&gt;0.3,MAX(IF($B343="Non - avec lien de dépendance",MIN(2258,E343,$D343)*overallRate,MIN(2258,E343)*overallRate),ROUND(MAX(IF($B343="Non - avec lien de dépendance",0,MIN((0.75*E343),1694)),MIN(E343,(0.75*$D343),1694)),2)),IF($B343="Non - avec lien de dépendance",MIN(1129,E343,$D343)*overallRate,MIN(2258,E343)*overallRate))</f>
        <v>#VALUE!</v>
      </c>
      <c r="L343" s="114" t="e">
        <f>IF(revenueReduction&gt;0.3,MAX(IF($B343="Non - avec lien de dépendance",MIN(2258,F343,$D343)*overallRate,MIN(2258,F343)*overallRate),ROUND(MAX(IF($B343="Non - avec lien de dépendance",0,MIN((0.75*F343),1694)),MIN(F343,(0.75*$D343),1694)),2)),IF($B343="Non - avec lien de dépendance",MIN(1129,F343,$D343)*overallRate,MIN(2258,F343)*overallRate))</f>
        <v>#VALUE!</v>
      </c>
    </row>
    <row r="344" spans="7:12" x14ac:dyDescent="0.5">
      <c r="G344" s="56" t="str">
        <f t="shared" si="15"/>
        <v>Effectuez l’étape 1</v>
      </c>
      <c r="H344" s="56" t="str">
        <f t="shared" si="16"/>
        <v>Effectuez l’étape 1</v>
      </c>
      <c r="I344" s="3">
        <f t="shared" si="17"/>
        <v>0</v>
      </c>
      <c r="K344" s="114" t="e">
        <f>IF(revenueReduction&gt;0.3,MAX(IF($B344="Non - avec lien de dépendance",MIN(2258,E344,$D344)*overallRate,MIN(2258,E344)*overallRate),ROUND(MAX(IF($B344="Non - avec lien de dépendance",0,MIN((0.75*E344),1694)),MIN(E344,(0.75*$D344),1694)),2)),IF($B344="Non - avec lien de dépendance",MIN(1129,E344,$D344)*overallRate,MIN(2258,E344)*overallRate))</f>
        <v>#VALUE!</v>
      </c>
      <c r="L344" s="114" t="e">
        <f>IF(revenueReduction&gt;0.3,MAX(IF($B344="Non - avec lien de dépendance",MIN(2258,F344,$D344)*overallRate,MIN(2258,F344)*overallRate),ROUND(MAX(IF($B344="Non - avec lien de dépendance",0,MIN((0.75*F344),1694)),MIN(F344,(0.75*$D344),1694)),2)),IF($B344="Non - avec lien de dépendance",MIN(1129,F344,$D344)*overallRate,MIN(2258,F344)*overallRate))</f>
        <v>#VALUE!</v>
      </c>
    </row>
    <row r="345" spans="7:12" x14ac:dyDescent="0.5">
      <c r="G345" s="56" t="str">
        <f t="shared" si="15"/>
        <v>Effectuez l’étape 1</v>
      </c>
      <c r="H345" s="56" t="str">
        <f t="shared" si="16"/>
        <v>Effectuez l’étape 1</v>
      </c>
      <c r="I345" s="3">
        <f t="shared" si="17"/>
        <v>0</v>
      </c>
      <c r="K345" s="114" t="e">
        <f>IF(revenueReduction&gt;0.3,MAX(IF($B345="Non - avec lien de dépendance",MIN(2258,E345,$D345)*overallRate,MIN(2258,E345)*overallRate),ROUND(MAX(IF($B345="Non - avec lien de dépendance",0,MIN((0.75*E345),1694)),MIN(E345,(0.75*$D345),1694)),2)),IF($B345="Non - avec lien de dépendance",MIN(1129,E345,$D345)*overallRate,MIN(2258,E345)*overallRate))</f>
        <v>#VALUE!</v>
      </c>
      <c r="L345" s="114" t="e">
        <f>IF(revenueReduction&gt;0.3,MAX(IF($B345="Non - avec lien de dépendance",MIN(2258,F345,$D345)*overallRate,MIN(2258,F345)*overallRate),ROUND(MAX(IF($B345="Non - avec lien de dépendance",0,MIN((0.75*F345),1694)),MIN(F345,(0.75*$D345),1694)),2)),IF($B345="Non - avec lien de dépendance",MIN(1129,F345,$D345)*overallRate,MIN(2258,F345)*overallRate))</f>
        <v>#VALUE!</v>
      </c>
    </row>
    <row r="346" spans="7:12" x14ac:dyDescent="0.5">
      <c r="G346" s="56" t="str">
        <f t="shared" si="15"/>
        <v>Effectuez l’étape 1</v>
      </c>
      <c r="H346" s="56" t="str">
        <f t="shared" si="16"/>
        <v>Effectuez l’étape 1</v>
      </c>
      <c r="I346" s="3">
        <f t="shared" si="17"/>
        <v>0</v>
      </c>
      <c r="K346" s="114" t="e">
        <f>IF(revenueReduction&gt;0.3,MAX(IF($B346="Non - avec lien de dépendance",MIN(2258,E346,$D346)*overallRate,MIN(2258,E346)*overallRate),ROUND(MAX(IF($B346="Non - avec lien de dépendance",0,MIN((0.75*E346),1694)),MIN(E346,(0.75*$D346),1694)),2)),IF($B346="Non - avec lien de dépendance",MIN(1129,E346,$D346)*overallRate,MIN(2258,E346)*overallRate))</f>
        <v>#VALUE!</v>
      </c>
      <c r="L346" s="114" t="e">
        <f>IF(revenueReduction&gt;0.3,MAX(IF($B346="Non - avec lien de dépendance",MIN(2258,F346,$D346)*overallRate,MIN(2258,F346)*overallRate),ROUND(MAX(IF($B346="Non - avec lien de dépendance",0,MIN((0.75*F346),1694)),MIN(F346,(0.75*$D346),1694)),2)),IF($B346="Non - avec lien de dépendance",MIN(1129,F346,$D346)*overallRate,MIN(2258,F346)*overallRate))</f>
        <v>#VALUE!</v>
      </c>
    </row>
    <row r="347" spans="7:12" x14ac:dyDescent="0.5">
      <c r="G347" s="56" t="str">
        <f t="shared" si="15"/>
        <v>Effectuez l’étape 1</v>
      </c>
      <c r="H347" s="56" t="str">
        <f t="shared" si="16"/>
        <v>Effectuez l’étape 1</v>
      </c>
      <c r="I347" s="3">
        <f t="shared" si="17"/>
        <v>0</v>
      </c>
      <c r="K347" s="114" t="e">
        <f>IF(revenueReduction&gt;0.3,MAX(IF($B347="Non - avec lien de dépendance",MIN(2258,E347,$D347)*overallRate,MIN(2258,E347)*overallRate),ROUND(MAX(IF($B347="Non - avec lien de dépendance",0,MIN((0.75*E347),1694)),MIN(E347,(0.75*$D347),1694)),2)),IF($B347="Non - avec lien de dépendance",MIN(1129,E347,$D347)*overallRate,MIN(2258,E347)*overallRate))</f>
        <v>#VALUE!</v>
      </c>
      <c r="L347" s="114" t="e">
        <f>IF(revenueReduction&gt;0.3,MAX(IF($B347="Non - avec lien de dépendance",MIN(2258,F347,$D347)*overallRate,MIN(2258,F347)*overallRate),ROUND(MAX(IF($B347="Non - avec lien de dépendance",0,MIN((0.75*F347),1694)),MIN(F347,(0.75*$D347),1694)),2)),IF($B347="Non - avec lien de dépendance",MIN(1129,F347,$D347)*overallRate,MIN(2258,F347)*overallRate))</f>
        <v>#VALUE!</v>
      </c>
    </row>
    <row r="348" spans="7:12" x14ac:dyDescent="0.5">
      <c r="G348" s="56" t="str">
        <f t="shared" si="15"/>
        <v>Effectuez l’étape 1</v>
      </c>
      <c r="H348" s="56" t="str">
        <f t="shared" si="16"/>
        <v>Effectuez l’étape 1</v>
      </c>
      <c r="I348" s="3">
        <f t="shared" si="17"/>
        <v>0</v>
      </c>
      <c r="K348" s="114" t="e">
        <f>IF(revenueReduction&gt;0.3,MAX(IF($B348="Non - avec lien de dépendance",MIN(2258,E348,$D348)*overallRate,MIN(2258,E348)*overallRate),ROUND(MAX(IF($B348="Non - avec lien de dépendance",0,MIN((0.75*E348),1694)),MIN(E348,(0.75*$D348),1694)),2)),IF($B348="Non - avec lien de dépendance",MIN(1129,E348,$D348)*overallRate,MIN(2258,E348)*overallRate))</f>
        <v>#VALUE!</v>
      </c>
      <c r="L348" s="114" t="e">
        <f>IF(revenueReduction&gt;0.3,MAX(IF($B348="Non - avec lien de dépendance",MIN(2258,F348,$D348)*overallRate,MIN(2258,F348)*overallRate),ROUND(MAX(IF($B348="Non - avec lien de dépendance",0,MIN((0.75*F348),1694)),MIN(F348,(0.75*$D348),1694)),2)),IF($B348="Non - avec lien de dépendance",MIN(1129,F348,$D348)*overallRate,MIN(2258,F348)*overallRate))</f>
        <v>#VALUE!</v>
      </c>
    </row>
    <row r="349" spans="7:12" x14ac:dyDescent="0.5">
      <c r="G349" s="56" t="str">
        <f t="shared" si="15"/>
        <v>Effectuez l’étape 1</v>
      </c>
      <c r="H349" s="56" t="str">
        <f t="shared" si="16"/>
        <v>Effectuez l’étape 1</v>
      </c>
      <c r="I349" s="3">
        <f t="shared" si="17"/>
        <v>0</v>
      </c>
      <c r="K349" s="114" t="e">
        <f>IF(revenueReduction&gt;0.3,MAX(IF($B349="Non - avec lien de dépendance",MIN(2258,E349,$D349)*overallRate,MIN(2258,E349)*overallRate),ROUND(MAX(IF($B349="Non - avec lien de dépendance",0,MIN((0.75*E349),1694)),MIN(E349,(0.75*$D349),1694)),2)),IF($B349="Non - avec lien de dépendance",MIN(1129,E349,$D349)*overallRate,MIN(2258,E349)*overallRate))</f>
        <v>#VALUE!</v>
      </c>
      <c r="L349" s="114" t="e">
        <f>IF(revenueReduction&gt;0.3,MAX(IF($B349="Non - avec lien de dépendance",MIN(2258,F349,$D349)*overallRate,MIN(2258,F349)*overallRate),ROUND(MAX(IF($B349="Non - avec lien de dépendance",0,MIN((0.75*F349),1694)),MIN(F349,(0.75*$D349),1694)),2)),IF($B349="Non - avec lien de dépendance",MIN(1129,F349,$D349)*overallRate,MIN(2258,F349)*overallRate))</f>
        <v>#VALUE!</v>
      </c>
    </row>
    <row r="350" spans="7:12" x14ac:dyDescent="0.5">
      <c r="G350" s="56" t="str">
        <f t="shared" si="15"/>
        <v>Effectuez l’étape 1</v>
      </c>
      <c r="H350" s="56" t="str">
        <f t="shared" si="16"/>
        <v>Effectuez l’étape 1</v>
      </c>
      <c r="I350" s="3">
        <f t="shared" si="17"/>
        <v>0</v>
      </c>
      <c r="K350" s="114" t="e">
        <f>IF(revenueReduction&gt;0.3,MAX(IF($B350="Non - avec lien de dépendance",MIN(2258,E350,$D350)*overallRate,MIN(2258,E350)*overallRate),ROUND(MAX(IF($B350="Non - avec lien de dépendance",0,MIN((0.75*E350),1694)),MIN(E350,(0.75*$D350),1694)),2)),IF($B350="Non - avec lien de dépendance",MIN(1129,E350,$D350)*overallRate,MIN(2258,E350)*overallRate))</f>
        <v>#VALUE!</v>
      </c>
      <c r="L350" s="114" t="e">
        <f>IF(revenueReduction&gt;0.3,MAX(IF($B350="Non - avec lien de dépendance",MIN(2258,F350,$D350)*overallRate,MIN(2258,F350)*overallRate),ROUND(MAX(IF($B350="Non - avec lien de dépendance",0,MIN((0.75*F350),1694)),MIN(F350,(0.75*$D350),1694)),2)),IF($B350="Non - avec lien de dépendance",MIN(1129,F350,$D350)*overallRate,MIN(2258,F350)*overallRate))</f>
        <v>#VALUE!</v>
      </c>
    </row>
    <row r="351" spans="7:12" x14ac:dyDescent="0.5">
      <c r="G351" s="56" t="str">
        <f t="shared" si="15"/>
        <v>Effectuez l’étape 1</v>
      </c>
      <c r="H351" s="56" t="str">
        <f t="shared" si="16"/>
        <v>Effectuez l’étape 1</v>
      </c>
      <c r="I351" s="3">
        <f t="shared" si="17"/>
        <v>0</v>
      </c>
      <c r="K351" s="114" t="e">
        <f>IF(revenueReduction&gt;0.3,MAX(IF($B351="Non - avec lien de dépendance",MIN(2258,E351,$D351)*overallRate,MIN(2258,E351)*overallRate),ROUND(MAX(IF($B351="Non - avec lien de dépendance",0,MIN((0.75*E351),1694)),MIN(E351,(0.75*$D351),1694)),2)),IF($B351="Non - avec lien de dépendance",MIN(1129,E351,$D351)*overallRate,MIN(2258,E351)*overallRate))</f>
        <v>#VALUE!</v>
      </c>
      <c r="L351" s="114" t="e">
        <f>IF(revenueReduction&gt;0.3,MAX(IF($B351="Non - avec lien de dépendance",MIN(2258,F351,$D351)*overallRate,MIN(2258,F351)*overallRate),ROUND(MAX(IF($B351="Non - avec lien de dépendance",0,MIN((0.75*F351),1694)),MIN(F351,(0.75*$D351),1694)),2)),IF($B351="Non - avec lien de dépendance",MIN(1129,F351,$D351)*overallRate,MIN(2258,F351)*overallRate))</f>
        <v>#VALUE!</v>
      </c>
    </row>
    <row r="352" spans="7:12" x14ac:dyDescent="0.5">
      <c r="G352" s="56" t="str">
        <f t="shared" si="15"/>
        <v>Effectuez l’étape 1</v>
      </c>
      <c r="H352" s="56" t="str">
        <f t="shared" si="16"/>
        <v>Effectuez l’étape 1</v>
      </c>
      <c r="I352" s="3">
        <f t="shared" si="17"/>
        <v>0</v>
      </c>
      <c r="K352" s="114" t="e">
        <f>IF(revenueReduction&gt;0.3,MAX(IF($B352="Non - avec lien de dépendance",MIN(2258,E352,$D352)*overallRate,MIN(2258,E352)*overallRate),ROUND(MAX(IF($B352="Non - avec lien de dépendance",0,MIN((0.75*E352),1694)),MIN(E352,(0.75*$D352),1694)),2)),IF($B352="Non - avec lien de dépendance",MIN(1129,E352,$D352)*overallRate,MIN(2258,E352)*overallRate))</f>
        <v>#VALUE!</v>
      </c>
      <c r="L352" s="114" t="e">
        <f>IF(revenueReduction&gt;0.3,MAX(IF($B352="Non - avec lien de dépendance",MIN(2258,F352,$D352)*overallRate,MIN(2258,F352)*overallRate),ROUND(MAX(IF($B352="Non - avec lien de dépendance",0,MIN((0.75*F352),1694)),MIN(F352,(0.75*$D352),1694)),2)),IF($B352="Non - avec lien de dépendance",MIN(1129,F352,$D352)*overallRate,MIN(2258,F352)*overallRate))</f>
        <v>#VALUE!</v>
      </c>
    </row>
    <row r="353" spans="7:12" x14ac:dyDescent="0.5">
      <c r="G353" s="56" t="str">
        <f t="shared" si="15"/>
        <v>Effectuez l’étape 1</v>
      </c>
      <c r="H353" s="56" t="str">
        <f t="shared" si="16"/>
        <v>Effectuez l’étape 1</v>
      </c>
      <c r="I353" s="3">
        <f t="shared" si="17"/>
        <v>0</v>
      </c>
      <c r="K353" s="114" t="e">
        <f>IF(revenueReduction&gt;0.3,MAX(IF($B353="Non - avec lien de dépendance",MIN(2258,E353,$D353)*overallRate,MIN(2258,E353)*overallRate),ROUND(MAX(IF($B353="Non - avec lien de dépendance",0,MIN((0.75*E353),1694)),MIN(E353,(0.75*$D353),1694)),2)),IF($B353="Non - avec lien de dépendance",MIN(1129,E353,$D353)*overallRate,MIN(2258,E353)*overallRate))</f>
        <v>#VALUE!</v>
      </c>
      <c r="L353" s="114" t="e">
        <f>IF(revenueReduction&gt;0.3,MAX(IF($B353="Non - avec lien de dépendance",MIN(2258,F353,$D353)*overallRate,MIN(2258,F353)*overallRate),ROUND(MAX(IF($B353="Non - avec lien de dépendance",0,MIN((0.75*F353),1694)),MIN(F353,(0.75*$D353),1694)),2)),IF($B353="Non - avec lien de dépendance",MIN(1129,F353,$D353)*overallRate,MIN(2258,F353)*overallRate))</f>
        <v>#VALUE!</v>
      </c>
    </row>
    <row r="354" spans="7:12" x14ac:dyDescent="0.5">
      <c r="G354" s="56" t="str">
        <f t="shared" si="15"/>
        <v>Effectuez l’étape 1</v>
      </c>
      <c r="H354" s="56" t="str">
        <f t="shared" si="16"/>
        <v>Effectuez l’étape 1</v>
      </c>
      <c r="I354" s="3">
        <f t="shared" si="17"/>
        <v>0</v>
      </c>
      <c r="K354" s="114" t="e">
        <f>IF(revenueReduction&gt;0.3,MAX(IF($B354="Non - avec lien de dépendance",MIN(2258,E354,$D354)*overallRate,MIN(2258,E354)*overallRate),ROUND(MAX(IF($B354="Non - avec lien de dépendance",0,MIN((0.75*E354),1694)),MIN(E354,(0.75*$D354),1694)),2)),IF($B354="Non - avec lien de dépendance",MIN(1129,E354,$D354)*overallRate,MIN(2258,E354)*overallRate))</f>
        <v>#VALUE!</v>
      </c>
      <c r="L354" s="114" t="e">
        <f>IF(revenueReduction&gt;0.3,MAX(IF($B354="Non - avec lien de dépendance",MIN(2258,F354,$D354)*overallRate,MIN(2258,F354)*overallRate),ROUND(MAX(IF($B354="Non - avec lien de dépendance",0,MIN((0.75*F354),1694)),MIN(F354,(0.75*$D354),1694)),2)),IF($B354="Non - avec lien de dépendance",MIN(1129,F354,$D354)*overallRate,MIN(2258,F354)*overallRate))</f>
        <v>#VALUE!</v>
      </c>
    </row>
    <row r="355" spans="7:12" x14ac:dyDescent="0.5">
      <c r="G355" s="56" t="str">
        <f t="shared" si="15"/>
        <v>Effectuez l’étape 1</v>
      </c>
      <c r="H355" s="56" t="str">
        <f t="shared" si="16"/>
        <v>Effectuez l’étape 1</v>
      </c>
      <c r="I355" s="3">
        <f t="shared" si="17"/>
        <v>0</v>
      </c>
      <c r="K355" s="114" t="e">
        <f>IF(revenueReduction&gt;0.3,MAX(IF($B355="Non - avec lien de dépendance",MIN(2258,E355,$D355)*overallRate,MIN(2258,E355)*overallRate),ROUND(MAX(IF($B355="Non - avec lien de dépendance",0,MIN((0.75*E355),1694)),MIN(E355,(0.75*$D355),1694)),2)),IF($B355="Non - avec lien de dépendance",MIN(1129,E355,$D355)*overallRate,MIN(2258,E355)*overallRate))</f>
        <v>#VALUE!</v>
      </c>
      <c r="L355" s="114" t="e">
        <f>IF(revenueReduction&gt;0.3,MAX(IF($B355="Non - avec lien de dépendance",MIN(2258,F355,$D355)*overallRate,MIN(2258,F355)*overallRate),ROUND(MAX(IF($B355="Non - avec lien de dépendance",0,MIN((0.75*F355),1694)),MIN(F355,(0.75*$D355),1694)),2)),IF($B355="Non - avec lien de dépendance",MIN(1129,F355,$D355)*overallRate,MIN(2258,F355)*overallRate))</f>
        <v>#VALUE!</v>
      </c>
    </row>
    <row r="356" spans="7:12" x14ac:dyDescent="0.5">
      <c r="G356" s="56" t="str">
        <f t="shared" si="15"/>
        <v>Effectuez l’étape 1</v>
      </c>
      <c r="H356" s="56" t="str">
        <f t="shared" si="16"/>
        <v>Effectuez l’étape 1</v>
      </c>
      <c r="I356" s="3">
        <f t="shared" si="17"/>
        <v>0</v>
      </c>
      <c r="K356" s="114" t="e">
        <f>IF(revenueReduction&gt;0.3,MAX(IF($B356="Non - avec lien de dépendance",MIN(2258,E356,$D356)*overallRate,MIN(2258,E356)*overallRate),ROUND(MAX(IF($B356="Non - avec lien de dépendance",0,MIN((0.75*E356),1694)),MIN(E356,(0.75*$D356),1694)),2)),IF($B356="Non - avec lien de dépendance",MIN(1129,E356,$D356)*overallRate,MIN(2258,E356)*overallRate))</f>
        <v>#VALUE!</v>
      </c>
      <c r="L356" s="114" t="e">
        <f>IF(revenueReduction&gt;0.3,MAX(IF($B356="Non - avec lien de dépendance",MIN(2258,F356,$D356)*overallRate,MIN(2258,F356)*overallRate),ROUND(MAX(IF($B356="Non - avec lien de dépendance",0,MIN((0.75*F356),1694)),MIN(F356,(0.75*$D356),1694)),2)),IF($B356="Non - avec lien de dépendance",MIN(1129,F356,$D356)*overallRate,MIN(2258,F356)*overallRate))</f>
        <v>#VALUE!</v>
      </c>
    </row>
    <row r="357" spans="7:12" x14ac:dyDescent="0.5">
      <c r="G357" s="56" t="str">
        <f t="shared" si="15"/>
        <v>Effectuez l’étape 1</v>
      </c>
      <c r="H357" s="56" t="str">
        <f t="shared" si="16"/>
        <v>Effectuez l’étape 1</v>
      </c>
      <c r="I357" s="3">
        <f t="shared" si="17"/>
        <v>0</v>
      </c>
      <c r="K357" s="114" t="e">
        <f>IF(revenueReduction&gt;0.3,MAX(IF($B357="Non - avec lien de dépendance",MIN(2258,E357,$D357)*overallRate,MIN(2258,E357)*overallRate),ROUND(MAX(IF($B357="Non - avec lien de dépendance",0,MIN((0.75*E357),1694)),MIN(E357,(0.75*$D357),1694)),2)),IF($B357="Non - avec lien de dépendance",MIN(1129,E357,$D357)*overallRate,MIN(2258,E357)*overallRate))</f>
        <v>#VALUE!</v>
      </c>
      <c r="L357" s="114" t="e">
        <f>IF(revenueReduction&gt;0.3,MAX(IF($B357="Non - avec lien de dépendance",MIN(2258,F357,$D357)*overallRate,MIN(2258,F357)*overallRate),ROUND(MAX(IF($B357="Non - avec lien de dépendance",0,MIN((0.75*F357),1694)),MIN(F357,(0.75*$D357),1694)),2)),IF($B357="Non - avec lien de dépendance",MIN(1129,F357,$D357)*overallRate,MIN(2258,F357)*overallRate))</f>
        <v>#VALUE!</v>
      </c>
    </row>
    <row r="358" spans="7:12" x14ac:dyDescent="0.5">
      <c r="G358" s="56" t="str">
        <f t="shared" si="15"/>
        <v>Effectuez l’étape 1</v>
      </c>
      <c r="H358" s="56" t="str">
        <f t="shared" si="16"/>
        <v>Effectuez l’étape 1</v>
      </c>
      <c r="I358" s="3">
        <f t="shared" si="17"/>
        <v>0</v>
      </c>
      <c r="K358" s="114" t="e">
        <f>IF(revenueReduction&gt;0.3,MAX(IF($B358="Non - avec lien de dépendance",MIN(2258,E358,$D358)*overallRate,MIN(2258,E358)*overallRate),ROUND(MAX(IF($B358="Non - avec lien de dépendance",0,MIN((0.75*E358),1694)),MIN(E358,(0.75*$D358),1694)),2)),IF($B358="Non - avec lien de dépendance",MIN(1129,E358,$D358)*overallRate,MIN(2258,E358)*overallRate))</f>
        <v>#VALUE!</v>
      </c>
      <c r="L358" s="114" t="e">
        <f>IF(revenueReduction&gt;0.3,MAX(IF($B358="Non - avec lien de dépendance",MIN(2258,F358,$D358)*overallRate,MIN(2258,F358)*overallRate),ROUND(MAX(IF($B358="Non - avec lien de dépendance",0,MIN((0.75*F358),1694)),MIN(F358,(0.75*$D358),1694)),2)),IF($B358="Non - avec lien de dépendance",MIN(1129,F358,$D358)*overallRate,MIN(2258,F358)*overallRate))</f>
        <v>#VALUE!</v>
      </c>
    </row>
    <row r="359" spans="7:12" x14ac:dyDescent="0.5">
      <c r="G359" s="56" t="str">
        <f t="shared" si="15"/>
        <v>Effectuez l’étape 1</v>
      </c>
      <c r="H359" s="56" t="str">
        <f t="shared" si="16"/>
        <v>Effectuez l’étape 1</v>
      </c>
      <c r="I359" s="3">
        <f t="shared" si="17"/>
        <v>0</v>
      </c>
      <c r="K359" s="114" t="e">
        <f>IF(revenueReduction&gt;0.3,MAX(IF($B359="Non - avec lien de dépendance",MIN(2258,E359,$D359)*overallRate,MIN(2258,E359)*overallRate),ROUND(MAX(IF($B359="Non - avec lien de dépendance",0,MIN((0.75*E359),1694)),MIN(E359,(0.75*$D359),1694)),2)),IF($B359="Non - avec lien de dépendance",MIN(1129,E359,$D359)*overallRate,MIN(2258,E359)*overallRate))</f>
        <v>#VALUE!</v>
      </c>
      <c r="L359" s="114" t="e">
        <f>IF(revenueReduction&gt;0.3,MAX(IF($B359="Non - avec lien de dépendance",MIN(2258,F359,$D359)*overallRate,MIN(2258,F359)*overallRate),ROUND(MAX(IF($B359="Non - avec lien de dépendance",0,MIN((0.75*F359),1694)),MIN(F359,(0.75*$D359),1694)),2)),IF($B359="Non - avec lien de dépendance",MIN(1129,F359,$D359)*overallRate,MIN(2258,F359)*overallRate))</f>
        <v>#VALUE!</v>
      </c>
    </row>
    <row r="360" spans="7:12" x14ac:dyDescent="0.5">
      <c r="G360" s="56" t="str">
        <f t="shared" si="15"/>
        <v>Effectuez l’étape 1</v>
      </c>
      <c r="H360" s="56" t="str">
        <f t="shared" si="16"/>
        <v>Effectuez l’étape 1</v>
      </c>
      <c r="I360" s="3">
        <f t="shared" si="17"/>
        <v>0</v>
      </c>
      <c r="K360" s="114" t="e">
        <f>IF(revenueReduction&gt;0.3,MAX(IF($B360="Non - avec lien de dépendance",MIN(2258,E360,$D360)*overallRate,MIN(2258,E360)*overallRate),ROUND(MAX(IF($B360="Non - avec lien de dépendance",0,MIN((0.75*E360),1694)),MIN(E360,(0.75*$D360),1694)),2)),IF($B360="Non - avec lien de dépendance",MIN(1129,E360,$D360)*overallRate,MIN(2258,E360)*overallRate))</f>
        <v>#VALUE!</v>
      </c>
      <c r="L360" s="114" t="e">
        <f>IF(revenueReduction&gt;0.3,MAX(IF($B360="Non - avec lien de dépendance",MIN(2258,F360,$D360)*overallRate,MIN(2258,F360)*overallRate),ROUND(MAX(IF($B360="Non - avec lien de dépendance",0,MIN((0.75*F360),1694)),MIN(F360,(0.75*$D360),1694)),2)),IF($B360="Non - avec lien de dépendance",MIN(1129,F360,$D360)*overallRate,MIN(2258,F360)*overallRate))</f>
        <v>#VALUE!</v>
      </c>
    </row>
    <row r="361" spans="7:12" x14ac:dyDescent="0.5">
      <c r="G361" s="56" t="str">
        <f t="shared" si="15"/>
        <v>Effectuez l’étape 1</v>
      </c>
      <c r="H361" s="56" t="str">
        <f t="shared" si="16"/>
        <v>Effectuez l’étape 1</v>
      </c>
      <c r="I361" s="3">
        <f t="shared" si="17"/>
        <v>0</v>
      </c>
      <c r="K361" s="114" t="e">
        <f>IF(revenueReduction&gt;0.3,MAX(IF($B361="Non - avec lien de dépendance",MIN(2258,E361,$D361)*overallRate,MIN(2258,E361)*overallRate),ROUND(MAX(IF($B361="Non - avec lien de dépendance",0,MIN((0.75*E361),1694)),MIN(E361,(0.75*$D361),1694)),2)),IF($B361="Non - avec lien de dépendance",MIN(1129,E361,$D361)*overallRate,MIN(2258,E361)*overallRate))</f>
        <v>#VALUE!</v>
      </c>
      <c r="L361" s="114" t="e">
        <f>IF(revenueReduction&gt;0.3,MAX(IF($B361="Non - avec lien de dépendance",MIN(2258,F361,$D361)*overallRate,MIN(2258,F361)*overallRate),ROUND(MAX(IF($B361="Non - avec lien de dépendance",0,MIN((0.75*F361),1694)),MIN(F361,(0.75*$D361),1694)),2)),IF($B361="Non - avec lien de dépendance",MIN(1129,F361,$D361)*overallRate,MIN(2258,F361)*overallRate))</f>
        <v>#VALUE!</v>
      </c>
    </row>
    <row r="362" spans="7:12" x14ac:dyDescent="0.5">
      <c r="G362" s="56" t="str">
        <f t="shared" si="15"/>
        <v>Effectuez l’étape 1</v>
      </c>
      <c r="H362" s="56" t="str">
        <f t="shared" si="16"/>
        <v>Effectuez l’étape 1</v>
      </c>
      <c r="I362" s="3">
        <f t="shared" si="17"/>
        <v>0</v>
      </c>
      <c r="K362" s="114" t="e">
        <f>IF(revenueReduction&gt;0.3,MAX(IF($B362="Non - avec lien de dépendance",MIN(2258,E362,$D362)*overallRate,MIN(2258,E362)*overallRate),ROUND(MAX(IF($B362="Non - avec lien de dépendance",0,MIN((0.75*E362),1694)),MIN(E362,(0.75*$D362),1694)),2)),IF($B362="Non - avec lien de dépendance",MIN(1129,E362,$D362)*overallRate,MIN(2258,E362)*overallRate))</f>
        <v>#VALUE!</v>
      </c>
      <c r="L362" s="114" t="e">
        <f>IF(revenueReduction&gt;0.3,MAX(IF($B362="Non - avec lien de dépendance",MIN(2258,F362,$D362)*overallRate,MIN(2258,F362)*overallRate),ROUND(MAX(IF($B362="Non - avec lien de dépendance",0,MIN((0.75*F362),1694)),MIN(F362,(0.75*$D362),1694)),2)),IF($B362="Non - avec lien de dépendance",MIN(1129,F362,$D362)*overallRate,MIN(2258,F362)*overallRate))</f>
        <v>#VALUE!</v>
      </c>
    </row>
    <row r="363" spans="7:12" x14ac:dyDescent="0.5">
      <c r="G363" s="56" t="str">
        <f t="shared" si="15"/>
        <v>Effectuez l’étape 1</v>
      </c>
      <c r="H363" s="56" t="str">
        <f t="shared" si="16"/>
        <v>Effectuez l’étape 1</v>
      </c>
      <c r="I363" s="3">
        <f t="shared" si="17"/>
        <v>0</v>
      </c>
      <c r="K363" s="114" t="e">
        <f>IF(revenueReduction&gt;0.3,MAX(IF($B363="Non - avec lien de dépendance",MIN(2258,E363,$D363)*overallRate,MIN(2258,E363)*overallRate),ROUND(MAX(IF($B363="Non - avec lien de dépendance",0,MIN((0.75*E363),1694)),MIN(E363,(0.75*$D363),1694)),2)),IF($B363="Non - avec lien de dépendance",MIN(1129,E363,$D363)*overallRate,MIN(2258,E363)*overallRate))</f>
        <v>#VALUE!</v>
      </c>
      <c r="L363" s="114" t="e">
        <f>IF(revenueReduction&gt;0.3,MAX(IF($B363="Non - avec lien de dépendance",MIN(2258,F363,$D363)*overallRate,MIN(2258,F363)*overallRate),ROUND(MAX(IF($B363="Non - avec lien de dépendance",0,MIN((0.75*F363),1694)),MIN(F363,(0.75*$D363),1694)),2)),IF($B363="Non - avec lien de dépendance",MIN(1129,F363,$D363)*overallRate,MIN(2258,F363)*overallRate))</f>
        <v>#VALUE!</v>
      </c>
    </row>
    <row r="364" spans="7:12" x14ac:dyDescent="0.5">
      <c r="G364" s="56" t="str">
        <f t="shared" si="15"/>
        <v>Effectuez l’étape 1</v>
      </c>
      <c r="H364" s="56" t="str">
        <f t="shared" si="16"/>
        <v>Effectuez l’étape 1</v>
      </c>
      <c r="I364" s="3">
        <f t="shared" si="17"/>
        <v>0</v>
      </c>
      <c r="K364" s="114" t="e">
        <f>IF(revenueReduction&gt;0.3,MAX(IF($B364="Non - avec lien de dépendance",MIN(2258,E364,$D364)*overallRate,MIN(2258,E364)*overallRate),ROUND(MAX(IF($B364="Non - avec lien de dépendance",0,MIN((0.75*E364),1694)),MIN(E364,(0.75*$D364),1694)),2)),IF($B364="Non - avec lien de dépendance",MIN(1129,E364,$D364)*overallRate,MIN(2258,E364)*overallRate))</f>
        <v>#VALUE!</v>
      </c>
      <c r="L364" s="114" t="e">
        <f>IF(revenueReduction&gt;0.3,MAX(IF($B364="Non - avec lien de dépendance",MIN(2258,F364,$D364)*overallRate,MIN(2258,F364)*overallRate),ROUND(MAX(IF($B364="Non - avec lien de dépendance",0,MIN((0.75*F364),1694)),MIN(F364,(0.75*$D364),1694)),2)),IF($B364="Non - avec lien de dépendance",MIN(1129,F364,$D364)*overallRate,MIN(2258,F364)*overallRate))</f>
        <v>#VALUE!</v>
      </c>
    </row>
    <row r="365" spans="7:12" x14ac:dyDescent="0.5">
      <c r="G365" s="56" t="str">
        <f t="shared" si="15"/>
        <v>Effectuez l’étape 1</v>
      </c>
      <c r="H365" s="56" t="str">
        <f t="shared" si="16"/>
        <v>Effectuez l’étape 1</v>
      </c>
      <c r="I365" s="3">
        <f t="shared" si="17"/>
        <v>0</v>
      </c>
      <c r="K365" s="114" t="e">
        <f>IF(revenueReduction&gt;0.3,MAX(IF($B365="Non - avec lien de dépendance",MIN(2258,E365,$D365)*overallRate,MIN(2258,E365)*overallRate),ROUND(MAX(IF($B365="Non - avec lien de dépendance",0,MIN((0.75*E365),1694)),MIN(E365,(0.75*$D365),1694)),2)),IF($B365="Non - avec lien de dépendance",MIN(1129,E365,$D365)*overallRate,MIN(2258,E365)*overallRate))</f>
        <v>#VALUE!</v>
      </c>
      <c r="L365" s="114" t="e">
        <f>IF(revenueReduction&gt;0.3,MAX(IF($B365="Non - avec lien de dépendance",MIN(2258,F365,$D365)*overallRate,MIN(2258,F365)*overallRate),ROUND(MAX(IF($B365="Non - avec lien de dépendance",0,MIN((0.75*F365),1694)),MIN(F365,(0.75*$D365),1694)),2)),IF($B365="Non - avec lien de dépendance",MIN(1129,F365,$D365)*overallRate,MIN(2258,F365)*overallRate))</f>
        <v>#VALUE!</v>
      </c>
    </row>
    <row r="366" spans="7:12" x14ac:dyDescent="0.5">
      <c r="G366" s="56" t="str">
        <f t="shared" si="15"/>
        <v>Effectuez l’étape 1</v>
      </c>
      <c r="H366" s="56" t="str">
        <f t="shared" si="16"/>
        <v>Effectuez l’étape 1</v>
      </c>
      <c r="I366" s="3">
        <f t="shared" si="17"/>
        <v>0</v>
      </c>
      <c r="K366" s="114" t="e">
        <f>IF(revenueReduction&gt;0.3,MAX(IF($B366="Non - avec lien de dépendance",MIN(2258,E366,$D366)*overallRate,MIN(2258,E366)*overallRate),ROUND(MAX(IF($B366="Non - avec lien de dépendance",0,MIN((0.75*E366),1694)),MIN(E366,(0.75*$D366),1694)),2)),IF($B366="Non - avec lien de dépendance",MIN(1129,E366,$D366)*overallRate,MIN(2258,E366)*overallRate))</f>
        <v>#VALUE!</v>
      </c>
      <c r="L366" s="114" t="e">
        <f>IF(revenueReduction&gt;0.3,MAX(IF($B366="Non - avec lien de dépendance",MIN(2258,F366,$D366)*overallRate,MIN(2258,F366)*overallRate),ROUND(MAX(IF($B366="Non - avec lien de dépendance",0,MIN((0.75*F366),1694)),MIN(F366,(0.75*$D366),1694)),2)),IF($B366="Non - avec lien de dépendance",MIN(1129,F366,$D366)*overallRate,MIN(2258,F366)*overallRate))</f>
        <v>#VALUE!</v>
      </c>
    </row>
    <row r="367" spans="7:12" x14ac:dyDescent="0.5">
      <c r="G367" s="56" t="str">
        <f t="shared" si="15"/>
        <v>Effectuez l’étape 1</v>
      </c>
      <c r="H367" s="56" t="str">
        <f t="shared" si="16"/>
        <v>Effectuez l’étape 1</v>
      </c>
      <c r="I367" s="3">
        <f t="shared" si="17"/>
        <v>0</v>
      </c>
      <c r="K367" s="114" t="e">
        <f>IF(revenueReduction&gt;0.3,MAX(IF($B367="Non - avec lien de dépendance",MIN(2258,E367,$D367)*overallRate,MIN(2258,E367)*overallRate),ROUND(MAX(IF($B367="Non - avec lien de dépendance",0,MIN((0.75*E367),1694)),MIN(E367,(0.75*$D367),1694)),2)),IF($B367="Non - avec lien de dépendance",MIN(1129,E367,$D367)*overallRate,MIN(2258,E367)*overallRate))</f>
        <v>#VALUE!</v>
      </c>
      <c r="L367" s="114" t="e">
        <f>IF(revenueReduction&gt;0.3,MAX(IF($B367="Non - avec lien de dépendance",MIN(2258,F367,$D367)*overallRate,MIN(2258,F367)*overallRate),ROUND(MAX(IF($B367="Non - avec lien de dépendance",0,MIN((0.75*F367),1694)),MIN(F367,(0.75*$D367),1694)),2)),IF($B367="Non - avec lien de dépendance",MIN(1129,F367,$D367)*overallRate,MIN(2258,F367)*overallRate))</f>
        <v>#VALUE!</v>
      </c>
    </row>
    <row r="368" spans="7:12" x14ac:dyDescent="0.5">
      <c r="G368" s="56" t="str">
        <f t="shared" si="15"/>
        <v>Effectuez l’étape 1</v>
      </c>
      <c r="H368" s="56" t="str">
        <f t="shared" si="16"/>
        <v>Effectuez l’étape 1</v>
      </c>
      <c r="I368" s="3">
        <f t="shared" si="17"/>
        <v>0</v>
      </c>
      <c r="K368" s="114" t="e">
        <f>IF(revenueReduction&gt;0.3,MAX(IF($B368="Non - avec lien de dépendance",MIN(2258,E368,$D368)*overallRate,MIN(2258,E368)*overallRate),ROUND(MAX(IF($B368="Non - avec lien de dépendance",0,MIN((0.75*E368),1694)),MIN(E368,(0.75*$D368),1694)),2)),IF($B368="Non - avec lien de dépendance",MIN(1129,E368,$D368)*overallRate,MIN(2258,E368)*overallRate))</f>
        <v>#VALUE!</v>
      </c>
      <c r="L368" s="114" t="e">
        <f>IF(revenueReduction&gt;0.3,MAX(IF($B368="Non - avec lien de dépendance",MIN(2258,F368,$D368)*overallRate,MIN(2258,F368)*overallRate),ROUND(MAX(IF($B368="Non - avec lien de dépendance",0,MIN((0.75*F368),1694)),MIN(F368,(0.75*$D368),1694)),2)),IF($B368="Non - avec lien de dépendance",MIN(1129,F368,$D368)*overallRate,MIN(2258,F368)*overallRate))</f>
        <v>#VALUE!</v>
      </c>
    </row>
    <row r="369" spans="7:12" x14ac:dyDescent="0.5">
      <c r="G369" s="56" t="str">
        <f t="shared" si="15"/>
        <v>Effectuez l’étape 1</v>
      </c>
      <c r="H369" s="56" t="str">
        <f t="shared" si="16"/>
        <v>Effectuez l’étape 1</v>
      </c>
      <c r="I369" s="3">
        <f t="shared" si="17"/>
        <v>0</v>
      </c>
      <c r="K369" s="114" t="e">
        <f>IF(revenueReduction&gt;0.3,MAX(IF($B369="Non - avec lien de dépendance",MIN(2258,E369,$D369)*overallRate,MIN(2258,E369)*overallRate),ROUND(MAX(IF($B369="Non - avec lien de dépendance",0,MIN((0.75*E369),1694)),MIN(E369,(0.75*$D369),1694)),2)),IF($B369="Non - avec lien de dépendance",MIN(1129,E369,$D369)*overallRate,MIN(2258,E369)*overallRate))</f>
        <v>#VALUE!</v>
      </c>
      <c r="L369" s="114" t="e">
        <f>IF(revenueReduction&gt;0.3,MAX(IF($B369="Non - avec lien de dépendance",MIN(2258,F369,$D369)*overallRate,MIN(2258,F369)*overallRate),ROUND(MAX(IF($B369="Non - avec lien de dépendance",0,MIN((0.75*F369),1694)),MIN(F369,(0.75*$D369),1694)),2)),IF($B369="Non - avec lien de dépendance",MIN(1129,F369,$D369)*overallRate,MIN(2258,F369)*overallRate))</f>
        <v>#VALUE!</v>
      </c>
    </row>
    <row r="370" spans="7:12" x14ac:dyDescent="0.5">
      <c r="G370" s="56" t="str">
        <f t="shared" si="15"/>
        <v>Effectuez l’étape 1</v>
      </c>
      <c r="H370" s="56" t="str">
        <f t="shared" si="16"/>
        <v>Effectuez l’étape 1</v>
      </c>
      <c r="I370" s="3">
        <f t="shared" si="17"/>
        <v>0</v>
      </c>
      <c r="K370" s="114" t="e">
        <f>IF(revenueReduction&gt;0.3,MAX(IF($B370="Non - avec lien de dépendance",MIN(2258,E370,$D370)*overallRate,MIN(2258,E370)*overallRate),ROUND(MAX(IF($B370="Non - avec lien de dépendance",0,MIN((0.75*E370),1694)),MIN(E370,(0.75*$D370),1694)),2)),IF($B370="Non - avec lien de dépendance",MIN(1129,E370,$D370)*overallRate,MIN(2258,E370)*overallRate))</f>
        <v>#VALUE!</v>
      </c>
      <c r="L370" s="114" t="e">
        <f>IF(revenueReduction&gt;0.3,MAX(IF($B370="Non - avec lien de dépendance",MIN(2258,F370,$D370)*overallRate,MIN(2258,F370)*overallRate),ROUND(MAX(IF($B370="Non - avec lien de dépendance",0,MIN((0.75*F370),1694)),MIN(F370,(0.75*$D370),1694)),2)),IF($B370="Non - avec lien de dépendance",MIN(1129,F370,$D370)*overallRate,MIN(2258,F370)*overallRate))</f>
        <v>#VALUE!</v>
      </c>
    </row>
    <row r="371" spans="7:12" x14ac:dyDescent="0.5">
      <c r="G371" s="56" t="str">
        <f t="shared" si="15"/>
        <v>Effectuez l’étape 1</v>
      </c>
      <c r="H371" s="56" t="str">
        <f t="shared" si="16"/>
        <v>Effectuez l’étape 1</v>
      </c>
      <c r="I371" s="3">
        <f t="shared" si="17"/>
        <v>0</v>
      </c>
      <c r="K371" s="114" t="e">
        <f>IF(revenueReduction&gt;0.3,MAX(IF($B371="Non - avec lien de dépendance",MIN(2258,E371,$D371)*overallRate,MIN(2258,E371)*overallRate),ROUND(MAX(IF($B371="Non - avec lien de dépendance",0,MIN((0.75*E371),1694)),MIN(E371,(0.75*$D371),1694)),2)),IF($B371="Non - avec lien de dépendance",MIN(1129,E371,$D371)*overallRate,MIN(2258,E371)*overallRate))</f>
        <v>#VALUE!</v>
      </c>
      <c r="L371" s="114" t="e">
        <f>IF(revenueReduction&gt;0.3,MAX(IF($B371="Non - avec lien de dépendance",MIN(2258,F371,$D371)*overallRate,MIN(2258,F371)*overallRate),ROUND(MAX(IF($B371="Non - avec lien de dépendance",0,MIN((0.75*F371),1694)),MIN(F371,(0.75*$D371),1694)),2)),IF($B371="Non - avec lien de dépendance",MIN(1129,F371,$D371)*overallRate,MIN(2258,F371)*overallRate))</f>
        <v>#VALUE!</v>
      </c>
    </row>
    <row r="372" spans="7:12" x14ac:dyDescent="0.5">
      <c r="G372" s="56" t="str">
        <f t="shared" si="15"/>
        <v>Effectuez l’étape 1</v>
      </c>
      <c r="H372" s="56" t="str">
        <f t="shared" si="16"/>
        <v>Effectuez l’étape 1</v>
      </c>
      <c r="I372" s="3">
        <f t="shared" si="17"/>
        <v>0</v>
      </c>
      <c r="K372" s="114" t="e">
        <f>IF(revenueReduction&gt;0.3,MAX(IF($B372="Non - avec lien de dépendance",MIN(2258,E372,$D372)*overallRate,MIN(2258,E372)*overallRate),ROUND(MAX(IF($B372="Non - avec lien de dépendance",0,MIN((0.75*E372),1694)),MIN(E372,(0.75*$D372),1694)),2)),IF($B372="Non - avec lien de dépendance",MIN(1129,E372,$D372)*overallRate,MIN(2258,E372)*overallRate))</f>
        <v>#VALUE!</v>
      </c>
      <c r="L372" s="114" t="e">
        <f>IF(revenueReduction&gt;0.3,MAX(IF($B372="Non - avec lien de dépendance",MIN(2258,F372,$D372)*overallRate,MIN(2258,F372)*overallRate),ROUND(MAX(IF($B372="Non - avec lien de dépendance",0,MIN((0.75*F372),1694)),MIN(F372,(0.75*$D372),1694)),2)),IF($B372="Non - avec lien de dépendance",MIN(1129,F372,$D372)*overallRate,MIN(2258,F372)*overallRate))</f>
        <v>#VALUE!</v>
      </c>
    </row>
    <row r="373" spans="7:12" x14ac:dyDescent="0.5">
      <c r="G373" s="56" t="str">
        <f t="shared" si="15"/>
        <v>Effectuez l’étape 1</v>
      </c>
      <c r="H373" s="56" t="str">
        <f t="shared" si="16"/>
        <v>Effectuez l’étape 1</v>
      </c>
      <c r="I373" s="3">
        <f t="shared" si="17"/>
        <v>0</v>
      </c>
      <c r="K373" s="114" t="e">
        <f>IF(revenueReduction&gt;0.3,MAX(IF($B373="Non - avec lien de dépendance",MIN(2258,E373,$D373)*overallRate,MIN(2258,E373)*overallRate),ROUND(MAX(IF($B373="Non - avec lien de dépendance",0,MIN((0.75*E373),1694)),MIN(E373,(0.75*$D373),1694)),2)),IF($B373="Non - avec lien de dépendance",MIN(1129,E373,$D373)*overallRate,MIN(2258,E373)*overallRate))</f>
        <v>#VALUE!</v>
      </c>
      <c r="L373" s="114" t="e">
        <f>IF(revenueReduction&gt;0.3,MAX(IF($B373="Non - avec lien de dépendance",MIN(2258,F373,$D373)*overallRate,MIN(2258,F373)*overallRate),ROUND(MAX(IF($B373="Non - avec lien de dépendance",0,MIN((0.75*F373),1694)),MIN(F373,(0.75*$D373),1694)),2)),IF($B373="Non - avec lien de dépendance",MIN(1129,F373,$D373)*overallRate,MIN(2258,F373)*overallRate))</f>
        <v>#VALUE!</v>
      </c>
    </row>
    <row r="374" spans="7:12" x14ac:dyDescent="0.5">
      <c r="G374" s="56" t="str">
        <f t="shared" si="15"/>
        <v>Effectuez l’étape 1</v>
      </c>
      <c r="H374" s="56" t="str">
        <f t="shared" si="16"/>
        <v>Effectuez l’étape 1</v>
      </c>
      <c r="I374" s="3">
        <f t="shared" si="17"/>
        <v>0</v>
      </c>
      <c r="K374" s="114" t="e">
        <f>IF(revenueReduction&gt;0.3,MAX(IF($B374="Non - avec lien de dépendance",MIN(2258,E374,$D374)*overallRate,MIN(2258,E374)*overallRate),ROUND(MAX(IF($B374="Non - avec lien de dépendance",0,MIN((0.75*E374),1694)),MIN(E374,(0.75*$D374),1694)),2)),IF($B374="Non - avec lien de dépendance",MIN(1129,E374,$D374)*overallRate,MIN(2258,E374)*overallRate))</f>
        <v>#VALUE!</v>
      </c>
      <c r="L374" s="114" t="e">
        <f>IF(revenueReduction&gt;0.3,MAX(IF($B374="Non - avec lien de dépendance",MIN(2258,F374,$D374)*overallRate,MIN(2258,F374)*overallRate),ROUND(MAX(IF($B374="Non - avec lien de dépendance",0,MIN((0.75*F374),1694)),MIN(F374,(0.75*$D374),1694)),2)),IF($B374="Non - avec lien de dépendance",MIN(1129,F374,$D374)*overallRate,MIN(2258,F374)*overallRate))</f>
        <v>#VALUE!</v>
      </c>
    </row>
    <row r="375" spans="7:12" x14ac:dyDescent="0.5">
      <c r="G375" s="56" t="str">
        <f t="shared" si="15"/>
        <v>Effectuez l’étape 1</v>
      </c>
      <c r="H375" s="56" t="str">
        <f t="shared" si="16"/>
        <v>Effectuez l’étape 1</v>
      </c>
      <c r="I375" s="3">
        <f t="shared" si="17"/>
        <v>0</v>
      </c>
      <c r="K375" s="114" t="e">
        <f>IF(revenueReduction&gt;0.3,MAX(IF($B375="Non - avec lien de dépendance",MIN(2258,E375,$D375)*overallRate,MIN(2258,E375)*overallRate),ROUND(MAX(IF($B375="Non - avec lien de dépendance",0,MIN((0.75*E375),1694)),MIN(E375,(0.75*$D375),1694)),2)),IF($B375="Non - avec lien de dépendance",MIN(1129,E375,$D375)*overallRate,MIN(2258,E375)*overallRate))</f>
        <v>#VALUE!</v>
      </c>
      <c r="L375" s="114" t="e">
        <f>IF(revenueReduction&gt;0.3,MAX(IF($B375="Non - avec lien de dépendance",MIN(2258,F375,$D375)*overallRate,MIN(2258,F375)*overallRate),ROUND(MAX(IF($B375="Non - avec lien de dépendance",0,MIN((0.75*F375),1694)),MIN(F375,(0.75*$D375),1694)),2)),IF($B375="Non - avec lien de dépendance",MIN(1129,F375,$D375)*overallRate,MIN(2258,F375)*overallRate))</f>
        <v>#VALUE!</v>
      </c>
    </row>
    <row r="376" spans="7:12" x14ac:dyDescent="0.5">
      <c r="G376" s="56" t="str">
        <f t="shared" si="15"/>
        <v>Effectuez l’étape 1</v>
      </c>
      <c r="H376" s="56" t="str">
        <f t="shared" si="16"/>
        <v>Effectuez l’étape 1</v>
      </c>
      <c r="I376" s="3">
        <f t="shared" si="17"/>
        <v>0</v>
      </c>
      <c r="K376" s="114" t="e">
        <f>IF(revenueReduction&gt;0.3,MAX(IF($B376="Non - avec lien de dépendance",MIN(2258,E376,$D376)*overallRate,MIN(2258,E376)*overallRate),ROUND(MAX(IF($B376="Non - avec lien de dépendance",0,MIN((0.75*E376),1694)),MIN(E376,(0.75*$D376),1694)),2)),IF($B376="Non - avec lien de dépendance",MIN(1129,E376,$D376)*overallRate,MIN(2258,E376)*overallRate))</f>
        <v>#VALUE!</v>
      </c>
      <c r="L376" s="114" t="e">
        <f>IF(revenueReduction&gt;0.3,MAX(IF($B376="Non - avec lien de dépendance",MIN(2258,F376,$D376)*overallRate,MIN(2258,F376)*overallRate),ROUND(MAX(IF($B376="Non - avec lien de dépendance",0,MIN((0.75*F376),1694)),MIN(F376,(0.75*$D376),1694)),2)),IF($B376="Non - avec lien de dépendance",MIN(1129,F376,$D376)*overallRate,MIN(2258,F376)*overallRate))</f>
        <v>#VALUE!</v>
      </c>
    </row>
    <row r="377" spans="7:12" x14ac:dyDescent="0.5">
      <c r="G377" s="56" t="str">
        <f t="shared" si="15"/>
        <v>Effectuez l’étape 1</v>
      </c>
      <c r="H377" s="56" t="str">
        <f t="shared" si="16"/>
        <v>Effectuez l’étape 1</v>
      </c>
      <c r="I377" s="3">
        <f t="shared" si="17"/>
        <v>0</v>
      </c>
      <c r="K377" s="114" t="e">
        <f>IF(revenueReduction&gt;0.3,MAX(IF($B377="Non - avec lien de dépendance",MIN(2258,E377,$D377)*overallRate,MIN(2258,E377)*overallRate),ROUND(MAX(IF($B377="Non - avec lien de dépendance",0,MIN((0.75*E377),1694)),MIN(E377,(0.75*$D377),1694)),2)),IF($B377="Non - avec lien de dépendance",MIN(1129,E377,$D377)*overallRate,MIN(2258,E377)*overallRate))</f>
        <v>#VALUE!</v>
      </c>
      <c r="L377" s="114" t="e">
        <f>IF(revenueReduction&gt;0.3,MAX(IF($B377="Non - avec lien de dépendance",MIN(2258,F377,$D377)*overallRate,MIN(2258,F377)*overallRate),ROUND(MAX(IF($B377="Non - avec lien de dépendance",0,MIN((0.75*F377),1694)),MIN(F377,(0.75*$D377),1694)),2)),IF($B377="Non - avec lien de dépendance",MIN(1129,F377,$D377)*overallRate,MIN(2258,F377)*overallRate))</f>
        <v>#VALUE!</v>
      </c>
    </row>
    <row r="378" spans="7:12" x14ac:dyDescent="0.5">
      <c r="G378" s="56" t="str">
        <f t="shared" si="15"/>
        <v>Effectuez l’étape 1</v>
      </c>
      <c r="H378" s="56" t="str">
        <f t="shared" si="16"/>
        <v>Effectuez l’étape 1</v>
      </c>
      <c r="I378" s="3">
        <f t="shared" si="17"/>
        <v>0</v>
      </c>
      <c r="K378" s="114" t="e">
        <f>IF(revenueReduction&gt;0.3,MAX(IF($B378="Non - avec lien de dépendance",MIN(2258,E378,$D378)*overallRate,MIN(2258,E378)*overallRate),ROUND(MAX(IF($B378="Non - avec lien de dépendance",0,MIN((0.75*E378),1694)),MIN(E378,(0.75*$D378),1694)),2)),IF($B378="Non - avec lien de dépendance",MIN(1129,E378,$D378)*overallRate,MIN(2258,E378)*overallRate))</f>
        <v>#VALUE!</v>
      </c>
      <c r="L378" s="114" t="e">
        <f>IF(revenueReduction&gt;0.3,MAX(IF($B378="Non - avec lien de dépendance",MIN(2258,F378,$D378)*overallRate,MIN(2258,F378)*overallRate),ROUND(MAX(IF($B378="Non - avec lien de dépendance",0,MIN((0.75*F378),1694)),MIN(F378,(0.75*$D378),1694)),2)),IF($B378="Non - avec lien de dépendance",MIN(1129,F378,$D378)*overallRate,MIN(2258,F378)*overallRate))</f>
        <v>#VALUE!</v>
      </c>
    </row>
    <row r="379" spans="7:12" x14ac:dyDescent="0.5">
      <c r="G379" s="56" t="str">
        <f t="shared" si="15"/>
        <v>Effectuez l’étape 1</v>
      </c>
      <c r="H379" s="56" t="str">
        <f t="shared" si="16"/>
        <v>Effectuez l’étape 1</v>
      </c>
      <c r="I379" s="3">
        <f t="shared" si="17"/>
        <v>0</v>
      </c>
      <c r="K379" s="114" t="e">
        <f>IF(revenueReduction&gt;0.3,MAX(IF($B379="Non - avec lien de dépendance",MIN(2258,E379,$D379)*overallRate,MIN(2258,E379)*overallRate),ROUND(MAX(IF($B379="Non - avec lien de dépendance",0,MIN((0.75*E379),1694)),MIN(E379,(0.75*$D379),1694)),2)),IF($B379="Non - avec lien de dépendance",MIN(1129,E379,$D379)*overallRate,MIN(2258,E379)*overallRate))</f>
        <v>#VALUE!</v>
      </c>
      <c r="L379" s="114" t="e">
        <f>IF(revenueReduction&gt;0.3,MAX(IF($B379="Non - avec lien de dépendance",MIN(2258,F379,$D379)*overallRate,MIN(2258,F379)*overallRate),ROUND(MAX(IF($B379="Non - avec lien de dépendance",0,MIN((0.75*F379),1694)),MIN(F379,(0.75*$D379),1694)),2)),IF($B379="Non - avec lien de dépendance",MIN(1129,F379,$D379)*overallRate,MIN(2258,F379)*overallRate))</f>
        <v>#VALUE!</v>
      </c>
    </row>
    <row r="380" spans="7:12" x14ac:dyDescent="0.5">
      <c r="G380" s="56" t="str">
        <f t="shared" si="15"/>
        <v>Effectuez l’étape 1</v>
      </c>
      <c r="H380" s="56" t="str">
        <f t="shared" si="16"/>
        <v>Effectuez l’étape 1</v>
      </c>
      <c r="I380" s="3">
        <f t="shared" si="17"/>
        <v>0</v>
      </c>
      <c r="K380" s="114" t="e">
        <f>IF(revenueReduction&gt;0.3,MAX(IF($B380="Non - avec lien de dépendance",MIN(2258,E380,$D380)*overallRate,MIN(2258,E380)*overallRate),ROUND(MAX(IF($B380="Non - avec lien de dépendance",0,MIN((0.75*E380),1694)),MIN(E380,(0.75*$D380),1694)),2)),IF($B380="Non - avec lien de dépendance",MIN(1129,E380,$D380)*overallRate,MIN(2258,E380)*overallRate))</f>
        <v>#VALUE!</v>
      </c>
      <c r="L380" s="114" t="e">
        <f>IF(revenueReduction&gt;0.3,MAX(IF($B380="Non - avec lien de dépendance",MIN(2258,F380,$D380)*overallRate,MIN(2258,F380)*overallRate),ROUND(MAX(IF($B380="Non - avec lien de dépendance",0,MIN((0.75*F380),1694)),MIN(F380,(0.75*$D380),1694)),2)),IF($B380="Non - avec lien de dépendance",MIN(1129,F380,$D380)*overallRate,MIN(2258,F380)*overallRate))</f>
        <v>#VALUE!</v>
      </c>
    </row>
    <row r="381" spans="7:12" x14ac:dyDescent="0.5">
      <c r="G381" s="56" t="str">
        <f t="shared" si="15"/>
        <v>Effectuez l’étape 1</v>
      </c>
      <c r="H381" s="56" t="str">
        <f t="shared" si="16"/>
        <v>Effectuez l’étape 1</v>
      </c>
      <c r="I381" s="3">
        <f t="shared" si="17"/>
        <v>0</v>
      </c>
      <c r="K381" s="114" t="e">
        <f>IF(revenueReduction&gt;0.3,MAX(IF($B381="Non - avec lien de dépendance",MIN(2258,E381,$D381)*overallRate,MIN(2258,E381)*overallRate),ROUND(MAX(IF($B381="Non - avec lien de dépendance",0,MIN((0.75*E381),1694)),MIN(E381,(0.75*$D381),1694)),2)),IF($B381="Non - avec lien de dépendance",MIN(1129,E381,$D381)*overallRate,MIN(2258,E381)*overallRate))</f>
        <v>#VALUE!</v>
      </c>
      <c r="L381" s="114" t="e">
        <f>IF(revenueReduction&gt;0.3,MAX(IF($B381="Non - avec lien de dépendance",MIN(2258,F381,$D381)*overallRate,MIN(2258,F381)*overallRate),ROUND(MAX(IF($B381="Non - avec lien de dépendance",0,MIN((0.75*F381),1694)),MIN(F381,(0.75*$D381),1694)),2)),IF($B381="Non - avec lien de dépendance",MIN(1129,F381,$D381)*overallRate,MIN(2258,F381)*overallRate))</f>
        <v>#VALUE!</v>
      </c>
    </row>
    <row r="382" spans="7:12" x14ac:dyDescent="0.5">
      <c r="G382" s="56" t="str">
        <f t="shared" si="15"/>
        <v>Effectuez l’étape 1</v>
      </c>
      <c r="H382" s="56" t="str">
        <f t="shared" si="16"/>
        <v>Effectuez l’étape 1</v>
      </c>
      <c r="I382" s="3">
        <f t="shared" si="17"/>
        <v>0</v>
      </c>
      <c r="K382" s="114" t="e">
        <f>IF(revenueReduction&gt;0.3,MAX(IF($B382="Non - avec lien de dépendance",MIN(2258,E382,$D382)*overallRate,MIN(2258,E382)*overallRate),ROUND(MAX(IF($B382="Non - avec lien de dépendance",0,MIN((0.75*E382),1694)),MIN(E382,(0.75*$D382),1694)),2)),IF($B382="Non - avec lien de dépendance",MIN(1129,E382,$D382)*overallRate,MIN(2258,E382)*overallRate))</f>
        <v>#VALUE!</v>
      </c>
      <c r="L382" s="114" t="e">
        <f>IF(revenueReduction&gt;0.3,MAX(IF($B382="Non - avec lien de dépendance",MIN(2258,F382,$D382)*overallRate,MIN(2258,F382)*overallRate),ROUND(MAX(IF($B382="Non - avec lien de dépendance",0,MIN((0.75*F382),1694)),MIN(F382,(0.75*$D382),1694)),2)),IF($B382="Non - avec lien de dépendance",MIN(1129,F382,$D382)*overallRate,MIN(2258,F382)*overallRate))</f>
        <v>#VALUE!</v>
      </c>
    </row>
    <row r="383" spans="7:12" x14ac:dyDescent="0.5">
      <c r="G383" s="56" t="str">
        <f t="shared" si="15"/>
        <v>Effectuez l’étape 1</v>
      </c>
      <c r="H383" s="56" t="str">
        <f t="shared" si="16"/>
        <v>Effectuez l’étape 1</v>
      </c>
      <c r="I383" s="3">
        <f t="shared" si="17"/>
        <v>0</v>
      </c>
      <c r="K383" s="114" t="e">
        <f>IF(revenueReduction&gt;0.3,MAX(IF($B383="Non - avec lien de dépendance",MIN(2258,E383,$D383)*overallRate,MIN(2258,E383)*overallRate),ROUND(MAX(IF($B383="Non - avec lien de dépendance",0,MIN((0.75*E383),1694)),MIN(E383,(0.75*$D383),1694)),2)),IF($B383="Non - avec lien de dépendance",MIN(1129,E383,$D383)*overallRate,MIN(2258,E383)*overallRate))</f>
        <v>#VALUE!</v>
      </c>
      <c r="L383" s="114" t="e">
        <f>IF(revenueReduction&gt;0.3,MAX(IF($B383="Non - avec lien de dépendance",MIN(2258,F383,$D383)*overallRate,MIN(2258,F383)*overallRate),ROUND(MAX(IF($B383="Non - avec lien de dépendance",0,MIN((0.75*F383),1694)),MIN(F383,(0.75*$D383),1694)),2)),IF($B383="Non - avec lien de dépendance",MIN(1129,F383,$D383)*overallRate,MIN(2258,F383)*overallRate))</f>
        <v>#VALUE!</v>
      </c>
    </row>
    <row r="384" spans="7:12" x14ac:dyDescent="0.5">
      <c r="G384" s="56" t="str">
        <f t="shared" si="15"/>
        <v>Effectuez l’étape 1</v>
      </c>
      <c r="H384" s="56" t="str">
        <f t="shared" si="16"/>
        <v>Effectuez l’étape 1</v>
      </c>
      <c r="I384" s="3">
        <f t="shared" si="17"/>
        <v>0</v>
      </c>
      <c r="K384" s="114" t="e">
        <f>IF(revenueReduction&gt;0.3,MAX(IF($B384="Non - avec lien de dépendance",MIN(2258,E384,$D384)*overallRate,MIN(2258,E384)*overallRate),ROUND(MAX(IF($B384="Non - avec lien de dépendance",0,MIN((0.75*E384),1694)),MIN(E384,(0.75*$D384),1694)),2)),IF($B384="Non - avec lien de dépendance",MIN(1129,E384,$D384)*overallRate,MIN(2258,E384)*overallRate))</f>
        <v>#VALUE!</v>
      </c>
      <c r="L384" s="114" t="e">
        <f>IF(revenueReduction&gt;0.3,MAX(IF($B384="Non - avec lien de dépendance",MIN(2258,F384,$D384)*overallRate,MIN(2258,F384)*overallRate),ROUND(MAX(IF($B384="Non - avec lien de dépendance",0,MIN((0.75*F384),1694)),MIN(F384,(0.75*$D384),1694)),2)),IF($B384="Non - avec lien de dépendance",MIN(1129,F384,$D384)*overallRate,MIN(2258,F384)*overallRate))</f>
        <v>#VALUE!</v>
      </c>
    </row>
    <row r="385" spans="7:12" x14ac:dyDescent="0.5">
      <c r="G385" s="56" t="str">
        <f t="shared" si="15"/>
        <v>Effectuez l’étape 1</v>
      </c>
      <c r="H385" s="56" t="str">
        <f t="shared" si="16"/>
        <v>Effectuez l’étape 1</v>
      </c>
      <c r="I385" s="3">
        <f t="shared" si="17"/>
        <v>0</v>
      </c>
      <c r="K385" s="114" t="e">
        <f>IF(revenueReduction&gt;0.3,MAX(IF($B385="Non - avec lien de dépendance",MIN(2258,E385,$D385)*overallRate,MIN(2258,E385)*overallRate),ROUND(MAX(IF($B385="Non - avec lien de dépendance",0,MIN((0.75*E385),1694)),MIN(E385,(0.75*$D385),1694)),2)),IF($B385="Non - avec lien de dépendance",MIN(1129,E385,$D385)*overallRate,MIN(2258,E385)*overallRate))</f>
        <v>#VALUE!</v>
      </c>
      <c r="L385" s="114" t="e">
        <f>IF(revenueReduction&gt;0.3,MAX(IF($B385="Non - avec lien de dépendance",MIN(2258,F385,$D385)*overallRate,MIN(2258,F385)*overallRate),ROUND(MAX(IF($B385="Non - avec lien de dépendance",0,MIN((0.75*F385),1694)),MIN(F385,(0.75*$D385),1694)),2)),IF($B385="Non - avec lien de dépendance",MIN(1129,F385,$D385)*overallRate,MIN(2258,F385)*overallRate))</f>
        <v>#VALUE!</v>
      </c>
    </row>
    <row r="386" spans="7:12" x14ac:dyDescent="0.5">
      <c r="G386" s="56" t="str">
        <f t="shared" si="15"/>
        <v>Effectuez l’étape 1</v>
      </c>
      <c r="H386" s="56" t="str">
        <f t="shared" si="16"/>
        <v>Effectuez l’étape 1</v>
      </c>
      <c r="I386" s="3">
        <f t="shared" si="17"/>
        <v>0</v>
      </c>
      <c r="K386" s="114" t="e">
        <f>IF(revenueReduction&gt;0.3,MAX(IF($B386="Non - avec lien de dépendance",MIN(2258,E386,$D386)*overallRate,MIN(2258,E386)*overallRate),ROUND(MAX(IF($B386="Non - avec lien de dépendance",0,MIN((0.75*E386),1694)),MIN(E386,(0.75*$D386),1694)),2)),IF($B386="Non - avec lien de dépendance",MIN(1129,E386,$D386)*overallRate,MIN(2258,E386)*overallRate))</f>
        <v>#VALUE!</v>
      </c>
      <c r="L386" s="114" t="e">
        <f>IF(revenueReduction&gt;0.3,MAX(IF($B386="Non - avec lien de dépendance",MIN(2258,F386,$D386)*overallRate,MIN(2258,F386)*overallRate),ROUND(MAX(IF($B386="Non - avec lien de dépendance",0,MIN((0.75*F386),1694)),MIN(F386,(0.75*$D386),1694)),2)),IF($B386="Non - avec lien de dépendance",MIN(1129,F386,$D386)*overallRate,MIN(2258,F386)*overallRate))</f>
        <v>#VALUE!</v>
      </c>
    </row>
    <row r="387" spans="7:12" x14ac:dyDescent="0.5">
      <c r="G387" s="56" t="str">
        <f t="shared" si="15"/>
        <v>Effectuez l’étape 1</v>
      </c>
      <c r="H387" s="56" t="str">
        <f t="shared" si="16"/>
        <v>Effectuez l’étape 1</v>
      </c>
      <c r="I387" s="3">
        <f t="shared" si="17"/>
        <v>0</v>
      </c>
      <c r="K387" s="114" t="e">
        <f>IF(revenueReduction&gt;0.3,MAX(IF($B387="Non - avec lien de dépendance",MIN(2258,E387,$D387)*overallRate,MIN(2258,E387)*overallRate),ROUND(MAX(IF($B387="Non - avec lien de dépendance",0,MIN((0.75*E387),1694)),MIN(E387,(0.75*$D387),1694)),2)),IF($B387="Non - avec lien de dépendance",MIN(1129,E387,$D387)*overallRate,MIN(2258,E387)*overallRate))</f>
        <v>#VALUE!</v>
      </c>
      <c r="L387" s="114" t="e">
        <f>IF(revenueReduction&gt;0.3,MAX(IF($B387="Non - avec lien de dépendance",MIN(2258,F387,$D387)*overallRate,MIN(2258,F387)*overallRate),ROUND(MAX(IF($B387="Non - avec lien de dépendance",0,MIN((0.75*F387),1694)),MIN(F387,(0.75*$D387),1694)),2)),IF($B387="Non - avec lien de dépendance",MIN(1129,F387,$D387)*overallRate,MIN(2258,F387)*overallRate))</f>
        <v>#VALUE!</v>
      </c>
    </row>
    <row r="388" spans="7:12" x14ac:dyDescent="0.5">
      <c r="G388" s="56" t="str">
        <f t="shared" si="15"/>
        <v>Effectuez l’étape 1</v>
      </c>
      <c r="H388" s="56" t="str">
        <f t="shared" si="16"/>
        <v>Effectuez l’étape 1</v>
      </c>
      <c r="I388" s="3">
        <f t="shared" si="17"/>
        <v>0</v>
      </c>
      <c r="K388" s="114" t="e">
        <f>IF(revenueReduction&gt;0.3,MAX(IF($B388="Non - avec lien de dépendance",MIN(2258,E388,$D388)*overallRate,MIN(2258,E388)*overallRate),ROUND(MAX(IF($B388="Non - avec lien de dépendance",0,MIN((0.75*E388),1694)),MIN(E388,(0.75*$D388),1694)),2)),IF($B388="Non - avec lien de dépendance",MIN(1129,E388,$D388)*overallRate,MIN(2258,E388)*overallRate))</f>
        <v>#VALUE!</v>
      </c>
      <c r="L388" s="114" t="e">
        <f>IF(revenueReduction&gt;0.3,MAX(IF($B388="Non - avec lien de dépendance",MIN(2258,F388,$D388)*overallRate,MIN(2258,F388)*overallRate),ROUND(MAX(IF($B388="Non - avec lien de dépendance",0,MIN((0.75*F388),1694)),MIN(F388,(0.75*$D388),1694)),2)),IF($B388="Non - avec lien de dépendance",MIN(1129,F388,$D388)*overallRate,MIN(2258,F388)*overallRate))</f>
        <v>#VALUE!</v>
      </c>
    </row>
    <row r="389" spans="7:12" x14ac:dyDescent="0.5">
      <c r="G389" s="56" t="str">
        <f t="shared" si="15"/>
        <v>Effectuez l’étape 1</v>
      </c>
      <c r="H389" s="56" t="str">
        <f t="shared" si="16"/>
        <v>Effectuez l’étape 1</v>
      </c>
      <c r="I389" s="3">
        <f t="shared" si="17"/>
        <v>0</v>
      </c>
      <c r="K389" s="114" t="e">
        <f>IF(revenueReduction&gt;0.3,MAX(IF($B389="Non - avec lien de dépendance",MIN(2258,E389,$D389)*overallRate,MIN(2258,E389)*overallRate),ROUND(MAX(IF($B389="Non - avec lien de dépendance",0,MIN((0.75*E389),1694)),MIN(E389,(0.75*$D389),1694)),2)),IF($B389="Non - avec lien de dépendance",MIN(1129,E389,$D389)*overallRate,MIN(2258,E389)*overallRate))</f>
        <v>#VALUE!</v>
      </c>
      <c r="L389" s="114" t="e">
        <f>IF(revenueReduction&gt;0.3,MAX(IF($B389="Non - avec lien de dépendance",MIN(2258,F389,$D389)*overallRate,MIN(2258,F389)*overallRate),ROUND(MAX(IF($B389="Non - avec lien de dépendance",0,MIN((0.75*F389),1694)),MIN(F389,(0.75*$D389),1694)),2)),IF($B389="Non - avec lien de dépendance",MIN(1129,F389,$D389)*overallRate,MIN(2258,F389)*overallRate))</f>
        <v>#VALUE!</v>
      </c>
    </row>
    <row r="390" spans="7:12" x14ac:dyDescent="0.5">
      <c r="G390" s="56" t="str">
        <f t="shared" ref="G390:G453" si="18">IF(ISTEXT(overallRate),"Effectuez l’étape 1",IF($C390="Oui","Utiliser Étape 2a) Hebdomadaire (52)",IF(OR(COUNT($D390,E390)&lt;&gt;2,overallRate=0),0,IF(revenueReduction&gt;0.3,MAX(IF($B390="Non - avec lien de dépendance",MIN(2258,E390,$D390)*overallRate,MIN(2258,E390)*overallRate),ROUND(MAX(IF($B390="Non - avec lien de dépendance",0,MIN((0.75*E390),1694)),MIN(E390,(0.75*$D390),1694)),2)),IF($B390="Non - avec lien de dépendance",MIN(1129,E390,$D390)*overallRate,MIN(2258,E390)*overallRate)))))</f>
        <v>Effectuez l’étape 1</v>
      </c>
      <c r="H390" s="56" t="str">
        <f t="shared" ref="H390:H453" si="19">IF(ISTEXT(overallRate),"Effectuez l’étape 1",IF($C390="Oui","Utiliser Étape 2a) Hebdomadaire (52)",IF(OR(COUNT($D390,F390)&lt;&gt;2,overallRate=0),0,IF(revenueReduction&gt;0.3,MAX(IF($B390="Non - avec lien de dépendance",MIN(2258,F390,$D390)*overallRate,MIN(2258,F390)*overallRate),ROUND(MAX(IF($B390="Non - avec lien de dépendance",0,MIN((0.75*F390),1694)),MIN(F390,(0.75*$D390),1694)),2)),IF($B390="Non - avec lien de dépendance",MIN(1129,F390,$D390)*overallRate,MIN(2258,F390)*overallRate)))))</f>
        <v>Effectuez l’étape 1</v>
      </c>
      <c r="I390" s="3">
        <f t="shared" si="17"/>
        <v>0</v>
      </c>
      <c r="K390" s="114" t="e">
        <f>IF(revenueReduction&gt;0.3,MAX(IF($B390="Non - avec lien de dépendance",MIN(2258,E390,$D390)*overallRate,MIN(2258,E390)*overallRate),ROUND(MAX(IF($B390="Non - avec lien de dépendance",0,MIN((0.75*E390),1694)),MIN(E390,(0.75*$D390),1694)),2)),IF($B390="Non - avec lien de dépendance",MIN(1129,E390,$D390)*overallRate,MIN(2258,E390)*overallRate))</f>
        <v>#VALUE!</v>
      </c>
      <c r="L390" s="114" t="e">
        <f>IF(revenueReduction&gt;0.3,MAX(IF($B390="Non - avec lien de dépendance",MIN(2258,F390,$D390)*overallRate,MIN(2258,F390)*overallRate),ROUND(MAX(IF($B390="Non - avec lien de dépendance",0,MIN((0.75*F390),1694)),MIN(F390,(0.75*$D390),1694)),2)),IF($B390="Non - avec lien de dépendance",MIN(1129,F390,$D390)*overallRate,MIN(2258,F390)*overallRate))</f>
        <v>#VALUE!</v>
      </c>
    </row>
    <row r="391" spans="7:12" x14ac:dyDescent="0.5">
      <c r="G391" s="56" t="str">
        <f t="shared" si="18"/>
        <v>Effectuez l’étape 1</v>
      </c>
      <c r="H391" s="56" t="str">
        <f t="shared" si="19"/>
        <v>Effectuez l’étape 1</v>
      </c>
      <c r="I391" s="3">
        <f t="shared" ref="I391:I454" si="20">IF(AND(COUNT(B391:F391)&gt;0,OR(COUNT(D391:F391)&lt;&gt;3,ISBLANK(B391))),"Fill out all amounts",SUM(G391:H391))</f>
        <v>0</v>
      </c>
      <c r="K391" s="114" t="e">
        <f>IF(revenueReduction&gt;0.3,MAX(IF($B391="Non - avec lien de dépendance",MIN(2258,E391,$D391)*overallRate,MIN(2258,E391)*overallRate),ROUND(MAX(IF($B391="Non - avec lien de dépendance",0,MIN((0.75*E391),1694)),MIN(E391,(0.75*$D391),1694)),2)),IF($B391="Non - avec lien de dépendance",MIN(1129,E391,$D391)*overallRate,MIN(2258,E391)*overallRate))</f>
        <v>#VALUE!</v>
      </c>
      <c r="L391" s="114" t="e">
        <f>IF(revenueReduction&gt;0.3,MAX(IF($B391="Non - avec lien de dépendance",MIN(2258,F391,$D391)*overallRate,MIN(2258,F391)*overallRate),ROUND(MAX(IF($B391="Non - avec lien de dépendance",0,MIN((0.75*F391),1694)),MIN(F391,(0.75*$D391),1694)),2)),IF($B391="Non - avec lien de dépendance",MIN(1129,F391,$D391)*overallRate,MIN(2258,F391)*overallRate))</f>
        <v>#VALUE!</v>
      </c>
    </row>
    <row r="392" spans="7:12" x14ac:dyDescent="0.5">
      <c r="G392" s="56" t="str">
        <f t="shared" si="18"/>
        <v>Effectuez l’étape 1</v>
      </c>
      <c r="H392" s="56" t="str">
        <f t="shared" si="19"/>
        <v>Effectuez l’étape 1</v>
      </c>
      <c r="I392" s="3">
        <f t="shared" si="20"/>
        <v>0</v>
      </c>
      <c r="K392" s="114" t="e">
        <f>IF(revenueReduction&gt;0.3,MAX(IF($B392="Non - avec lien de dépendance",MIN(2258,E392,$D392)*overallRate,MIN(2258,E392)*overallRate),ROUND(MAX(IF($B392="Non - avec lien de dépendance",0,MIN((0.75*E392),1694)),MIN(E392,(0.75*$D392),1694)),2)),IF($B392="Non - avec lien de dépendance",MIN(1129,E392,$D392)*overallRate,MIN(2258,E392)*overallRate))</f>
        <v>#VALUE!</v>
      </c>
      <c r="L392" s="114" t="e">
        <f>IF(revenueReduction&gt;0.3,MAX(IF($B392="Non - avec lien de dépendance",MIN(2258,F392,$D392)*overallRate,MIN(2258,F392)*overallRate),ROUND(MAX(IF($B392="Non - avec lien de dépendance",0,MIN((0.75*F392),1694)),MIN(F392,(0.75*$D392),1694)),2)),IF($B392="Non - avec lien de dépendance",MIN(1129,F392,$D392)*overallRate,MIN(2258,F392)*overallRate))</f>
        <v>#VALUE!</v>
      </c>
    </row>
    <row r="393" spans="7:12" x14ac:dyDescent="0.5">
      <c r="G393" s="56" t="str">
        <f t="shared" si="18"/>
        <v>Effectuez l’étape 1</v>
      </c>
      <c r="H393" s="56" t="str">
        <f t="shared" si="19"/>
        <v>Effectuez l’étape 1</v>
      </c>
      <c r="I393" s="3">
        <f t="shared" si="20"/>
        <v>0</v>
      </c>
      <c r="K393" s="114" t="e">
        <f>IF(revenueReduction&gt;0.3,MAX(IF($B393="Non - avec lien de dépendance",MIN(2258,E393,$D393)*overallRate,MIN(2258,E393)*overallRate),ROUND(MAX(IF($B393="Non - avec lien de dépendance",0,MIN((0.75*E393),1694)),MIN(E393,(0.75*$D393),1694)),2)),IF($B393="Non - avec lien de dépendance",MIN(1129,E393,$D393)*overallRate,MIN(2258,E393)*overallRate))</f>
        <v>#VALUE!</v>
      </c>
      <c r="L393" s="114" t="e">
        <f>IF(revenueReduction&gt;0.3,MAX(IF($B393="Non - avec lien de dépendance",MIN(2258,F393,$D393)*overallRate,MIN(2258,F393)*overallRate),ROUND(MAX(IF($B393="Non - avec lien de dépendance",0,MIN((0.75*F393),1694)),MIN(F393,(0.75*$D393),1694)),2)),IF($B393="Non - avec lien de dépendance",MIN(1129,F393,$D393)*overallRate,MIN(2258,F393)*overallRate))</f>
        <v>#VALUE!</v>
      </c>
    </row>
    <row r="394" spans="7:12" x14ac:dyDescent="0.5">
      <c r="G394" s="56" t="str">
        <f t="shared" si="18"/>
        <v>Effectuez l’étape 1</v>
      </c>
      <c r="H394" s="56" t="str">
        <f t="shared" si="19"/>
        <v>Effectuez l’étape 1</v>
      </c>
      <c r="I394" s="3">
        <f t="shared" si="20"/>
        <v>0</v>
      </c>
      <c r="K394" s="114" t="e">
        <f>IF(revenueReduction&gt;0.3,MAX(IF($B394="Non - avec lien de dépendance",MIN(2258,E394,$D394)*overallRate,MIN(2258,E394)*overallRate),ROUND(MAX(IF($B394="Non - avec lien de dépendance",0,MIN((0.75*E394),1694)),MIN(E394,(0.75*$D394),1694)),2)),IF($B394="Non - avec lien de dépendance",MIN(1129,E394,$D394)*overallRate,MIN(2258,E394)*overallRate))</f>
        <v>#VALUE!</v>
      </c>
      <c r="L394" s="114" t="e">
        <f>IF(revenueReduction&gt;0.3,MAX(IF($B394="Non - avec lien de dépendance",MIN(2258,F394,$D394)*overallRate,MIN(2258,F394)*overallRate),ROUND(MAX(IF($B394="Non - avec lien de dépendance",0,MIN((0.75*F394),1694)),MIN(F394,(0.75*$D394),1694)),2)),IF($B394="Non - avec lien de dépendance",MIN(1129,F394,$D394)*overallRate,MIN(2258,F394)*overallRate))</f>
        <v>#VALUE!</v>
      </c>
    </row>
    <row r="395" spans="7:12" x14ac:dyDescent="0.5">
      <c r="G395" s="56" t="str">
        <f t="shared" si="18"/>
        <v>Effectuez l’étape 1</v>
      </c>
      <c r="H395" s="56" t="str">
        <f t="shared" si="19"/>
        <v>Effectuez l’étape 1</v>
      </c>
      <c r="I395" s="3">
        <f t="shared" si="20"/>
        <v>0</v>
      </c>
      <c r="K395" s="114" t="e">
        <f>IF(revenueReduction&gt;0.3,MAX(IF($B395="Non - avec lien de dépendance",MIN(2258,E395,$D395)*overallRate,MIN(2258,E395)*overallRate),ROUND(MAX(IF($B395="Non - avec lien de dépendance",0,MIN((0.75*E395),1694)),MIN(E395,(0.75*$D395),1694)),2)),IF($B395="Non - avec lien de dépendance",MIN(1129,E395,$D395)*overallRate,MIN(2258,E395)*overallRate))</f>
        <v>#VALUE!</v>
      </c>
      <c r="L395" s="114" t="e">
        <f>IF(revenueReduction&gt;0.3,MAX(IF($B395="Non - avec lien de dépendance",MIN(2258,F395,$D395)*overallRate,MIN(2258,F395)*overallRate),ROUND(MAX(IF($B395="Non - avec lien de dépendance",0,MIN((0.75*F395),1694)),MIN(F395,(0.75*$D395),1694)),2)),IF($B395="Non - avec lien de dépendance",MIN(1129,F395,$D395)*overallRate,MIN(2258,F395)*overallRate))</f>
        <v>#VALUE!</v>
      </c>
    </row>
    <row r="396" spans="7:12" x14ac:dyDescent="0.5">
      <c r="G396" s="56" t="str">
        <f t="shared" si="18"/>
        <v>Effectuez l’étape 1</v>
      </c>
      <c r="H396" s="56" t="str">
        <f t="shared" si="19"/>
        <v>Effectuez l’étape 1</v>
      </c>
      <c r="I396" s="3">
        <f t="shared" si="20"/>
        <v>0</v>
      </c>
      <c r="K396" s="114" t="e">
        <f>IF(revenueReduction&gt;0.3,MAX(IF($B396="Non - avec lien de dépendance",MIN(2258,E396,$D396)*overallRate,MIN(2258,E396)*overallRate),ROUND(MAX(IF($B396="Non - avec lien de dépendance",0,MIN((0.75*E396),1694)),MIN(E396,(0.75*$D396),1694)),2)),IF($B396="Non - avec lien de dépendance",MIN(1129,E396,$D396)*overallRate,MIN(2258,E396)*overallRate))</f>
        <v>#VALUE!</v>
      </c>
      <c r="L396" s="114" t="e">
        <f>IF(revenueReduction&gt;0.3,MAX(IF($B396="Non - avec lien de dépendance",MIN(2258,F396,$D396)*overallRate,MIN(2258,F396)*overallRate),ROUND(MAX(IF($B396="Non - avec lien de dépendance",0,MIN((0.75*F396),1694)),MIN(F396,(0.75*$D396),1694)),2)),IF($B396="Non - avec lien de dépendance",MIN(1129,F396,$D396)*overallRate,MIN(2258,F396)*overallRate))</f>
        <v>#VALUE!</v>
      </c>
    </row>
    <row r="397" spans="7:12" x14ac:dyDescent="0.5">
      <c r="G397" s="56" t="str">
        <f t="shared" si="18"/>
        <v>Effectuez l’étape 1</v>
      </c>
      <c r="H397" s="56" t="str">
        <f t="shared" si="19"/>
        <v>Effectuez l’étape 1</v>
      </c>
      <c r="I397" s="3">
        <f t="shared" si="20"/>
        <v>0</v>
      </c>
      <c r="K397" s="114" t="e">
        <f>IF(revenueReduction&gt;0.3,MAX(IF($B397="Non - avec lien de dépendance",MIN(2258,E397,$D397)*overallRate,MIN(2258,E397)*overallRate),ROUND(MAX(IF($B397="Non - avec lien de dépendance",0,MIN((0.75*E397),1694)),MIN(E397,(0.75*$D397),1694)),2)),IF($B397="Non - avec lien de dépendance",MIN(1129,E397,$D397)*overallRate,MIN(2258,E397)*overallRate))</f>
        <v>#VALUE!</v>
      </c>
      <c r="L397" s="114" t="e">
        <f>IF(revenueReduction&gt;0.3,MAX(IF($B397="Non - avec lien de dépendance",MIN(2258,F397,$D397)*overallRate,MIN(2258,F397)*overallRate),ROUND(MAX(IF($B397="Non - avec lien de dépendance",0,MIN((0.75*F397),1694)),MIN(F397,(0.75*$D397),1694)),2)),IF($B397="Non - avec lien de dépendance",MIN(1129,F397,$D397)*overallRate,MIN(2258,F397)*overallRate))</f>
        <v>#VALUE!</v>
      </c>
    </row>
    <row r="398" spans="7:12" x14ac:dyDescent="0.5">
      <c r="G398" s="56" t="str">
        <f t="shared" si="18"/>
        <v>Effectuez l’étape 1</v>
      </c>
      <c r="H398" s="56" t="str">
        <f t="shared" si="19"/>
        <v>Effectuez l’étape 1</v>
      </c>
      <c r="I398" s="3">
        <f t="shared" si="20"/>
        <v>0</v>
      </c>
      <c r="K398" s="114" t="e">
        <f>IF(revenueReduction&gt;0.3,MAX(IF($B398="Non - avec lien de dépendance",MIN(2258,E398,$D398)*overallRate,MIN(2258,E398)*overallRate),ROUND(MAX(IF($B398="Non - avec lien de dépendance",0,MIN((0.75*E398),1694)),MIN(E398,(0.75*$D398),1694)),2)),IF($B398="Non - avec lien de dépendance",MIN(1129,E398,$D398)*overallRate,MIN(2258,E398)*overallRate))</f>
        <v>#VALUE!</v>
      </c>
      <c r="L398" s="114" t="e">
        <f>IF(revenueReduction&gt;0.3,MAX(IF($B398="Non - avec lien de dépendance",MIN(2258,F398,$D398)*overallRate,MIN(2258,F398)*overallRate),ROUND(MAX(IF($B398="Non - avec lien de dépendance",0,MIN((0.75*F398),1694)),MIN(F398,(0.75*$D398),1694)),2)),IF($B398="Non - avec lien de dépendance",MIN(1129,F398,$D398)*overallRate,MIN(2258,F398)*overallRate))</f>
        <v>#VALUE!</v>
      </c>
    </row>
    <row r="399" spans="7:12" x14ac:dyDescent="0.5">
      <c r="G399" s="56" t="str">
        <f t="shared" si="18"/>
        <v>Effectuez l’étape 1</v>
      </c>
      <c r="H399" s="56" t="str">
        <f t="shared" si="19"/>
        <v>Effectuez l’étape 1</v>
      </c>
      <c r="I399" s="3">
        <f t="shared" si="20"/>
        <v>0</v>
      </c>
      <c r="K399" s="114" t="e">
        <f>IF(revenueReduction&gt;0.3,MAX(IF($B399="Non - avec lien de dépendance",MIN(2258,E399,$D399)*overallRate,MIN(2258,E399)*overallRate),ROUND(MAX(IF($B399="Non - avec lien de dépendance",0,MIN((0.75*E399),1694)),MIN(E399,(0.75*$D399),1694)),2)),IF($B399="Non - avec lien de dépendance",MIN(1129,E399,$D399)*overallRate,MIN(2258,E399)*overallRate))</f>
        <v>#VALUE!</v>
      </c>
      <c r="L399" s="114" t="e">
        <f>IF(revenueReduction&gt;0.3,MAX(IF($B399="Non - avec lien de dépendance",MIN(2258,F399,$D399)*overallRate,MIN(2258,F399)*overallRate),ROUND(MAX(IF($B399="Non - avec lien de dépendance",0,MIN((0.75*F399),1694)),MIN(F399,(0.75*$D399),1694)),2)),IF($B399="Non - avec lien de dépendance",MIN(1129,F399,$D399)*overallRate,MIN(2258,F399)*overallRate))</f>
        <v>#VALUE!</v>
      </c>
    </row>
    <row r="400" spans="7:12" x14ac:dyDescent="0.5">
      <c r="G400" s="56" t="str">
        <f t="shared" si="18"/>
        <v>Effectuez l’étape 1</v>
      </c>
      <c r="H400" s="56" t="str">
        <f t="shared" si="19"/>
        <v>Effectuez l’étape 1</v>
      </c>
      <c r="I400" s="3">
        <f t="shared" si="20"/>
        <v>0</v>
      </c>
      <c r="K400" s="114" t="e">
        <f>IF(revenueReduction&gt;0.3,MAX(IF($B400="Non - avec lien de dépendance",MIN(2258,E400,$D400)*overallRate,MIN(2258,E400)*overallRate),ROUND(MAX(IF($B400="Non - avec lien de dépendance",0,MIN((0.75*E400),1694)),MIN(E400,(0.75*$D400),1694)),2)),IF($B400="Non - avec lien de dépendance",MIN(1129,E400,$D400)*overallRate,MIN(2258,E400)*overallRate))</f>
        <v>#VALUE!</v>
      </c>
      <c r="L400" s="114" t="e">
        <f>IF(revenueReduction&gt;0.3,MAX(IF($B400="Non - avec lien de dépendance",MIN(2258,F400,$D400)*overallRate,MIN(2258,F400)*overallRate),ROUND(MAX(IF($B400="Non - avec lien de dépendance",0,MIN((0.75*F400),1694)),MIN(F400,(0.75*$D400),1694)),2)),IF($B400="Non - avec lien de dépendance",MIN(1129,F400,$D400)*overallRate,MIN(2258,F400)*overallRate))</f>
        <v>#VALUE!</v>
      </c>
    </row>
    <row r="401" spans="7:12" x14ac:dyDescent="0.5">
      <c r="G401" s="56" t="str">
        <f t="shared" si="18"/>
        <v>Effectuez l’étape 1</v>
      </c>
      <c r="H401" s="56" t="str">
        <f t="shared" si="19"/>
        <v>Effectuez l’étape 1</v>
      </c>
      <c r="I401" s="3">
        <f t="shared" si="20"/>
        <v>0</v>
      </c>
      <c r="K401" s="114" t="e">
        <f>IF(revenueReduction&gt;0.3,MAX(IF($B401="Non - avec lien de dépendance",MIN(2258,E401,$D401)*overallRate,MIN(2258,E401)*overallRate),ROUND(MAX(IF($B401="Non - avec lien de dépendance",0,MIN((0.75*E401),1694)),MIN(E401,(0.75*$D401),1694)),2)),IF($B401="Non - avec lien de dépendance",MIN(1129,E401,$D401)*overallRate,MIN(2258,E401)*overallRate))</f>
        <v>#VALUE!</v>
      </c>
      <c r="L401" s="114" t="e">
        <f>IF(revenueReduction&gt;0.3,MAX(IF($B401="Non - avec lien de dépendance",MIN(2258,F401,$D401)*overallRate,MIN(2258,F401)*overallRate),ROUND(MAX(IF($B401="Non - avec lien de dépendance",0,MIN((0.75*F401),1694)),MIN(F401,(0.75*$D401),1694)),2)),IF($B401="Non - avec lien de dépendance",MIN(1129,F401,$D401)*overallRate,MIN(2258,F401)*overallRate))</f>
        <v>#VALUE!</v>
      </c>
    </row>
    <row r="402" spans="7:12" x14ac:dyDescent="0.5">
      <c r="G402" s="56" t="str">
        <f t="shared" si="18"/>
        <v>Effectuez l’étape 1</v>
      </c>
      <c r="H402" s="56" t="str">
        <f t="shared" si="19"/>
        <v>Effectuez l’étape 1</v>
      </c>
      <c r="I402" s="3">
        <f t="shared" si="20"/>
        <v>0</v>
      </c>
      <c r="K402" s="114" t="e">
        <f>IF(revenueReduction&gt;0.3,MAX(IF($B402="Non - avec lien de dépendance",MIN(2258,E402,$D402)*overallRate,MIN(2258,E402)*overallRate),ROUND(MAX(IF($B402="Non - avec lien de dépendance",0,MIN((0.75*E402),1694)),MIN(E402,(0.75*$D402),1694)),2)),IF($B402="Non - avec lien de dépendance",MIN(1129,E402,$D402)*overallRate,MIN(2258,E402)*overallRate))</f>
        <v>#VALUE!</v>
      </c>
      <c r="L402" s="114" t="e">
        <f>IF(revenueReduction&gt;0.3,MAX(IF($B402="Non - avec lien de dépendance",MIN(2258,F402,$D402)*overallRate,MIN(2258,F402)*overallRate),ROUND(MAX(IF($B402="Non - avec lien de dépendance",0,MIN((0.75*F402),1694)),MIN(F402,(0.75*$D402),1694)),2)),IF($B402="Non - avec lien de dépendance",MIN(1129,F402,$D402)*overallRate,MIN(2258,F402)*overallRate))</f>
        <v>#VALUE!</v>
      </c>
    </row>
    <row r="403" spans="7:12" x14ac:dyDescent="0.5">
      <c r="G403" s="56" t="str">
        <f t="shared" si="18"/>
        <v>Effectuez l’étape 1</v>
      </c>
      <c r="H403" s="56" t="str">
        <f t="shared" si="19"/>
        <v>Effectuez l’étape 1</v>
      </c>
      <c r="I403" s="3">
        <f t="shared" si="20"/>
        <v>0</v>
      </c>
      <c r="K403" s="114" t="e">
        <f>IF(revenueReduction&gt;0.3,MAX(IF($B403="Non - avec lien de dépendance",MIN(2258,E403,$D403)*overallRate,MIN(2258,E403)*overallRate),ROUND(MAX(IF($B403="Non - avec lien de dépendance",0,MIN((0.75*E403),1694)),MIN(E403,(0.75*$D403),1694)),2)),IF($B403="Non - avec lien de dépendance",MIN(1129,E403,$D403)*overallRate,MIN(2258,E403)*overallRate))</f>
        <v>#VALUE!</v>
      </c>
      <c r="L403" s="114" t="e">
        <f>IF(revenueReduction&gt;0.3,MAX(IF($B403="Non - avec lien de dépendance",MIN(2258,F403,$D403)*overallRate,MIN(2258,F403)*overallRate),ROUND(MAX(IF($B403="Non - avec lien de dépendance",0,MIN((0.75*F403),1694)),MIN(F403,(0.75*$D403),1694)),2)),IF($B403="Non - avec lien de dépendance",MIN(1129,F403,$D403)*overallRate,MIN(2258,F403)*overallRate))</f>
        <v>#VALUE!</v>
      </c>
    </row>
    <row r="404" spans="7:12" x14ac:dyDescent="0.5">
      <c r="G404" s="56" t="str">
        <f t="shared" si="18"/>
        <v>Effectuez l’étape 1</v>
      </c>
      <c r="H404" s="56" t="str">
        <f t="shared" si="19"/>
        <v>Effectuez l’étape 1</v>
      </c>
      <c r="I404" s="3">
        <f t="shared" si="20"/>
        <v>0</v>
      </c>
      <c r="K404" s="114" t="e">
        <f>IF(revenueReduction&gt;0.3,MAX(IF($B404="Non - avec lien de dépendance",MIN(2258,E404,$D404)*overallRate,MIN(2258,E404)*overallRate),ROUND(MAX(IF($B404="Non - avec lien de dépendance",0,MIN((0.75*E404),1694)),MIN(E404,(0.75*$D404),1694)),2)),IF($B404="Non - avec lien de dépendance",MIN(1129,E404,$D404)*overallRate,MIN(2258,E404)*overallRate))</f>
        <v>#VALUE!</v>
      </c>
      <c r="L404" s="114" t="e">
        <f>IF(revenueReduction&gt;0.3,MAX(IF($B404="Non - avec lien de dépendance",MIN(2258,F404,$D404)*overallRate,MIN(2258,F404)*overallRate),ROUND(MAX(IF($B404="Non - avec lien de dépendance",0,MIN((0.75*F404),1694)),MIN(F404,(0.75*$D404),1694)),2)),IF($B404="Non - avec lien de dépendance",MIN(1129,F404,$D404)*overallRate,MIN(2258,F404)*overallRate))</f>
        <v>#VALUE!</v>
      </c>
    </row>
    <row r="405" spans="7:12" x14ac:dyDescent="0.5">
      <c r="G405" s="56" t="str">
        <f t="shared" si="18"/>
        <v>Effectuez l’étape 1</v>
      </c>
      <c r="H405" s="56" t="str">
        <f t="shared" si="19"/>
        <v>Effectuez l’étape 1</v>
      </c>
      <c r="I405" s="3">
        <f t="shared" si="20"/>
        <v>0</v>
      </c>
      <c r="K405" s="114" t="e">
        <f>IF(revenueReduction&gt;0.3,MAX(IF($B405="Non - avec lien de dépendance",MIN(2258,E405,$D405)*overallRate,MIN(2258,E405)*overallRate),ROUND(MAX(IF($B405="Non - avec lien de dépendance",0,MIN((0.75*E405),1694)),MIN(E405,(0.75*$D405),1694)),2)),IF($B405="Non - avec lien de dépendance",MIN(1129,E405,$D405)*overallRate,MIN(2258,E405)*overallRate))</f>
        <v>#VALUE!</v>
      </c>
      <c r="L405" s="114" t="e">
        <f>IF(revenueReduction&gt;0.3,MAX(IF($B405="Non - avec lien de dépendance",MIN(2258,F405,$D405)*overallRate,MIN(2258,F405)*overallRate),ROUND(MAX(IF($B405="Non - avec lien de dépendance",0,MIN((0.75*F405),1694)),MIN(F405,(0.75*$D405),1694)),2)),IF($B405="Non - avec lien de dépendance",MIN(1129,F405,$D405)*overallRate,MIN(2258,F405)*overallRate))</f>
        <v>#VALUE!</v>
      </c>
    </row>
    <row r="406" spans="7:12" x14ac:dyDescent="0.5">
      <c r="G406" s="56" t="str">
        <f t="shared" si="18"/>
        <v>Effectuez l’étape 1</v>
      </c>
      <c r="H406" s="56" t="str">
        <f t="shared" si="19"/>
        <v>Effectuez l’étape 1</v>
      </c>
      <c r="I406" s="3">
        <f t="shared" si="20"/>
        <v>0</v>
      </c>
      <c r="K406" s="114" t="e">
        <f>IF(revenueReduction&gt;0.3,MAX(IF($B406="Non - avec lien de dépendance",MIN(2258,E406,$D406)*overallRate,MIN(2258,E406)*overallRate),ROUND(MAX(IF($B406="Non - avec lien de dépendance",0,MIN((0.75*E406),1694)),MIN(E406,(0.75*$D406),1694)),2)),IF($B406="Non - avec lien de dépendance",MIN(1129,E406,$D406)*overallRate,MIN(2258,E406)*overallRate))</f>
        <v>#VALUE!</v>
      </c>
      <c r="L406" s="114" t="e">
        <f>IF(revenueReduction&gt;0.3,MAX(IF($B406="Non - avec lien de dépendance",MIN(2258,F406,$D406)*overallRate,MIN(2258,F406)*overallRate),ROUND(MAX(IF($B406="Non - avec lien de dépendance",0,MIN((0.75*F406),1694)),MIN(F406,(0.75*$D406),1694)),2)),IF($B406="Non - avec lien de dépendance",MIN(1129,F406,$D406)*overallRate,MIN(2258,F406)*overallRate))</f>
        <v>#VALUE!</v>
      </c>
    </row>
    <row r="407" spans="7:12" x14ac:dyDescent="0.5">
      <c r="G407" s="56" t="str">
        <f t="shared" si="18"/>
        <v>Effectuez l’étape 1</v>
      </c>
      <c r="H407" s="56" t="str">
        <f t="shared" si="19"/>
        <v>Effectuez l’étape 1</v>
      </c>
      <c r="I407" s="3">
        <f t="shared" si="20"/>
        <v>0</v>
      </c>
      <c r="K407" s="114" t="e">
        <f>IF(revenueReduction&gt;0.3,MAX(IF($B407="Non - avec lien de dépendance",MIN(2258,E407,$D407)*overallRate,MIN(2258,E407)*overallRate),ROUND(MAX(IF($B407="Non - avec lien de dépendance",0,MIN((0.75*E407),1694)),MIN(E407,(0.75*$D407),1694)),2)),IF($B407="Non - avec lien de dépendance",MIN(1129,E407,$D407)*overallRate,MIN(2258,E407)*overallRate))</f>
        <v>#VALUE!</v>
      </c>
      <c r="L407" s="114" t="e">
        <f>IF(revenueReduction&gt;0.3,MAX(IF($B407="Non - avec lien de dépendance",MIN(2258,F407,$D407)*overallRate,MIN(2258,F407)*overallRate),ROUND(MAX(IF($B407="Non - avec lien de dépendance",0,MIN((0.75*F407),1694)),MIN(F407,(0.75*$D407),1694)),2)),IF($B407="Non - avec lien de dépendance",MIN(1129,F407,$D407)*overallRate,MIN(2258,F407)*overallRate))</f>
        <v>#VALUE!</v>
      </c>
    </row>
    <row r="408" spans="7:12" x14ac:dyDescent="0.5">
      <c r="G408" s="56" t="str">
        <f t="shared" si="18"/>
        <v>Effectuez l’étape 1</v>
      </c>
      <c r="H408" s="56" t="str">
        <f t="shared" si="19"/>
        <v>Effectuez l’étape 1</v>
      </c>
      <c r="I408" s="3">
        <f t="shared" si="20"/>
        <v>0</v>
      </c>
      <c r="K408" s="114" t="e">
        <f>IF(revenueReduction&gt;0.3,MAX(IF($B408="Non - avec lien de dépendance",MIN(2258,E408,$D408)*overallRate,MIN(2258,E408)*overallRate),ROUND(MAX(IF($B408="Non - avec lien de dépendance",0,MIN((0.75*E408),1694)),MIN(E408,(0.75*$D408),1694)),2)),IF($B408="Non - avec lien de dépendance",MIN(1129,E408,$D408)*overallRate,MIN(2258,E408)*overallRate))</f>
        <v>#VALUE!</v>
      </c>
      <c r="L408" s="114" t="e">
        <f>IF(revenueReduction&gt;0.3,MAX(IF($B408="Non - avec lien de dépendance",MIN(2258,F408,$D408)*overallRate,MIN(2258,F408)*overallRate),ROUND(MAX(IF($B408="Non - avec lien de dépendance",0,MIN((0.75*F408),1694)),MIN(F408,(0.75*$D408),1694)),2)),IF($B408="Non - avec lien de dépendance",MIN(1129,F408,$D408)*overallRate,MIN(2258,F408)*overallRate))</f>
        <v>#VALUE!</v>
      </c>
    </row>
    <row r="409" spans="7:12" x14ac:dyDescent="0.5">
      <c r="G409" s="56" t="str">
        <f t="shared" si="18"/>
        <v>Effectuez l’étape 1</v>
      </c>
      <c r="H409" s="56" t="str">
        <f t="shared" si="19"/>
        <v>Effectuez l’étape 1</v>
      </c>
      <c r="I409" s="3">
        <f t="shared" si="20"/>
        <v>0</v>
      </c>
      <c r="K409" s="114" t="e">
        <f>IF(revenueReduction&gt;0.3,MAX(IF($B409="Non - avec lien de dépendance",MIN(2258,E409,$D409)*overallRate,MIN(2258,E409)*overallRate),ROUND(MAX(IF($B409="Non - avec lien de dépendance",0,MIN((0.75*E409),1694)),MIN(E409,(0.75*$D409),1694)),2)),IF($B409="Non - avec lien de dépendance",MIN(1129,E409,$D409)*overallRate,MIN(2258,E409)*overallRate))</f>
        <v>#VALUE!</v>
      </c>
      <c r="L409" s="114" t="e">
        <f>IF(revenueReduction&gt;0.3,MAX(IF($B409="Non - avec lien de dépendance",MIN(2258,F409,$D409)*overallRate,MIN(2258,F409)*overallRate),ROUND(MAX(IF($B409="Non - avec lien de dépendance",0,MIN((0.75*F409),1694)),MIN(F409,(0.75*$D409),1694)),2)),IF($B409="Non - avec lien de dépendance",MIN(1129,F409,$D409)*overallRate,MIN(2258,F409)*overallRate))</f>
        <v>#VALUE!</v>
      </c>
    </row>
    <row r="410" spans="7:12" x14ac:dyDescent="0.5">
      <c r="G410" s="56" t="str">
        <f t="shared" si="18"/>
        <v>Effectuez l’étape 1</v>
      </c>
      <c r="H410" s="56" t="str">
        <f t="shared" si="19"/>
        <v>Effectuez l’étape 1</v>
      </c>
      <c r="I410" s="3">
        <f t="shared" si="20"/>
        <v>0</v>
      </c>
      <c r="K410" s="114" t="e">
        <f>IF(revenueReduction&gt;0.3,MAX(IF($B410="Non - avec lien de dépendance",MIN(2258,E410,$D410)*overallRate,MIN(2258,E410)*overallRate),ROUND(MAX(IF($B410="Non - avec lien de dépendance",0,MIN((0.75*E410),1694)),MIN(E410,(0.75*$D410),1694)),2)),IF($B410="Non - avec lien de dépendance",MIN(1129,E410,$D410)*overallRate,MIN(2258,E410)*overallRate))</f>
        <v>#VALUE!</v>
      </c>
      <c r="L410" s="114" t="e">
        <f>IF(revenueReduction&gt;0.3,MAX(IF($B410="Non - avec lien de dépendance",MIN(2258,F410,$D410)*overallRate,MIN(2258,F410)*overallRate),ROUND(MAX(IF($B410="Non - avec lien de dépendance",0,MIN((0.75*F410),1694)),MIN(F410,(0.75*$D410),1694)),2)),IF($B410="Non - avec lien de dépendance",MIN(1129,F410,$D410)*overallRate,MIN(2258,F410)*overallRate))</f>
        <v>#VALUE!</v>
      </c>
    </row>
    <row r="411" spans="7:12" x14ac:dyDescent="0.5">
      <c r="G411" s="56" t="str">
        <f t="shared" si="18"/>
        <v>Effectuez l’étape 1</v>
      </c>
      <c r="H411" s="56" t="str">
        <f t="shared" si="19"/>
        <v>Effectuez l’étape 1</v>
      </c>
      <c r="I411" s="3">
        <f t="shared" si="20"/>
        <v>0</v>
      </c>
      <c r="K411" s="114" t="e">
        <f>IF(revenueReduction&gt;0.3,MAX(IF($B411="Non - avec lien de dépendance",MIN(2258,E411,$D411)*overallRate,MIN(2258,E411)*overallRate),ROUND(MAX(IF($B411="Non - avec lien de dépendance",0,MIN((0.75*E411),1694)),MIN(E411,(0.75*$D411),1694)),2)),IF($B411="Non - avec lien de dépendance",MIN(1129,E411,$D411)*overallRate,MIN(2258,E411)*overallRate))</f>
        <v>#VALUE!</v>
      </c>
      <c r="L411" s="114" t="e">
        <f>IF(revenueReduction&gt;0.3,MAX(IF($B411="Non - avec lien de dépendance",MIN(2258,F411,$D411)*overallRate,MIN(2258,F411)*overallRate),ROUND(MAX(IF($B411="Non - avec lien de dépendance",0,MIN((0.75*F411),1694)),MIN(F411,(0.75*$D411),1694)),2)),IF($B411="Non - avec lien de dépendance",MIN(1129,F411,$D411)*overallRate,MIN(2258,F411)*overallRate))</f>
        <v>#VALUE!</v>
      </c>
    </row>
    <row r="412" spans="7:12" x14ac:dyDescent="0.5">
      <c r="G412" s="56" t="str">
        <f t="shared" si="18"/>
        <v>Effectuez l’étape 1</v>
      </c>
      <c r="H412" s="56" t="str">
        <f t="shared" si="19"/>
        <v>Effectuez l’étape 1</v>
      </c>
      <c r="I412" s="3">
        <f t="shared" si="20"/>
        <v>0</v>
      </c>
      <c r="K412" s="114" t="e">
        <f>IF(revenueReduction&gt;0.3,MAX(IF($B412="Non - avec lien de dépendance",MIN(2258,E412,$D412)*overallRate,MIN(2258,E412)*overallRate),ROUND(MAX(IF($B412="Non - avec lien de dépendance",0,MIN((0.75*E412),1694)),MIN(E412,(0.75*$D412),1694)),2)),IF($B412="Non - avec lien de dépendance",MIN(1129,E412,$D412)*overallRate,MIN(2258,E412)*overallRate))</f>
        <v>#VALUE!</v>
      </c>
      <c r="L412" s="114" t="e">
        <f>IF(revenueReduction&gt;0.3,MAX(IF($B412="Non - avec lien de dépendance",MIN(2258,F412,$D412)*overallRate,MIN(2258,F412)*overallRate),ROUND(MAX(IF($B412="Non - avec lien de dépendance",0,MIN((0.75*F412),1694)),MIN(F412,(0.75*$D412),1694)),2)),IF($B412="Non - avec lien de dépendance",MIN(1129,F412,$D412)*overallRate,MIN(2258,F412)*overallRate))</f>
        <v>#VALUE!</v>
      </c>
    </row>
    <row r="413" spans="7:12" x14ac:dyDescent="0.5">
      <c r="G413" s="56" t="str">
        <f t="shared" si="18"/>
        <v>Effectuez l’étape 1</v>
      </c>
      <c r="H413" s="56" t="str">
        <f t="shared" si="19"/>
        <v>Effectuez l’étape 1</v>
      </c>
      <c r="I413" s="3">
        <f t="shared" si="20"/>
        <v>0</v>
      </c>
      <c r="K413" s="114" t="e">
        <f>IF(revenueReduction&gt;0.3,MAX(IF($B413="Non - avec lien de dépendance",MIN(2258,E413,$D413)*overallRate,MIN(2258,E413)*overallRate),ROUND(MAX(IF($B413="Non - avec lien de dépendance",0,MIN((0.75*E413),1694)),MIN(E413,(0.75*$D413),1694)),2)),IF($B413="Non - avec lien de dépendance",MIN(1129,E413,$D413)*overallRate,MIN(2258,E413)*overallRate))</f>
        <v>#VALUE!</v>
      </c>
      <c r="L413" s="114" t="e">
        <f>IF(revenueReduction&gt;0.3,MAX(IF($B413="Non - avec lien de dépendance",MIN(2258,F413,$D413)*overallRate,MIN(2258,F413)*overallRate),ROUND(MAX(IF($B413="Non - avec lien de dépendance",0,MIN((0.75*F413),1694)),MIN(F413,(0.75*$D413),1694)),2)),IF($B413="Non - avec lien de dépendance",MIN(1129,F413,$D413)*overallRate,MIN(2258,F413)*overallRate))</f>
        <v>#VALUE!</v>
      </c>
    </row>
    <row r="414" spans="7:12" x14ac:dyDescent="0.5">
      <c r="G414" s="56" t="str">
        <f t="shared" si="18"/>
        <v>Effectuez l’étape 1</v>
      </c>
      <c r="H414" s="56" t="str">
        <f t="shared" si="19"/>
        <v>Effectuez l’étape 1</v>
      </c>
      <c r="I414" s="3">
        <f t="shared" si="20"/>
        <v>0</v>
      </c>
      <c r="K414" s="114" t="e">
        <f>IF(revenueReduction&gt;0.3,MAX(IF($B414="Non - avec lien de dépendance",MIN(2258,E414,$D414)*overallRate,MIN(2258,E414)*overallRate),ROUND(MAX(IF($B414="Non - avec lien de dépendance",0,MIN((0.75*E414),1694)),MIN(E414,(0.75*$D414),1694)),2)),IF($B414="Non - avec lien de dépendance",MIN(1129,E414,$D414)*overallRate,MIN(2258,E414)*overallRate))</f>
        <v>#VALUE!</v>
      </c>
      <c r="L414" s="114" t="e">
        <f>IF(revenueReduction&gt;0.3,MAX(IF($B414="Non - avec lien de dépendance",MIN(2258,F414,$D414)*overallRate,MIN(2258,F414)*overallRate),ROUND(MAX(IF($B414="Non - avec lien de dépendance",0,MIN((0.75*F414),1694)),MIN(F414,(0.75*$D414),1694)),2)),IF($B414="Non - avec lien de dépendance",MIN(1129,F414,$D414)*overallRate,MIN(2258,F414)*overallRate))</f>
        <v>#VALUE!</v>
      </c>
    </row>
    <row r="415" spans="7:12" x14ac:dyDescent="0.5">
      <c r="G415" s="56" t="str">
        <f t="shared" si="18"/>
        <v>Effectuez l’étape 1</v>
      </c>
      <c r="H415" s="56" t="str">
        <f t="shared" si="19"/>
        <v>Effectuez l’étape 1</v>
      </c>
      <c r="I415" s="3">
        <f t="shared" si="20"/>
        <v>0</v>
      </c>
      <c r="K415" s="114" t="e">
        <f>IF(revenueReduction&gt;0.3,MAX(IF($B415="Non - avec lien de dépendance",MIN(2258,E415,$D415)*overallRate,MIN(2258,E415)*overallRate),ROUND(MAX(IF($B415="Non - avec lien de dépendance",0,MIN((0.75*E415),1694)),MIN(E415,(0.75*$D415),1694)),2)),IF($B415="Non - avec lien de dépendance",MIN(1129,E415,$D415)*overallRate,MIN(2258,E415)*overallRate))</f>
        <v>#VALUE!</v>
      </c>
      <c r="L415" s="114" t="e">
        <f>IF(revenueReduction&gt;0.3,MAX(IF($B415="Non - avec lien de dépendance",MIN(2258,F415,$D415)*overallRate,MIN(2258,F415)*overallRate),ROUND(MAX(IF($B415="Non - avec lien de dépendance",0,MIN((0.75*F415),1694)),MIN(F415,(0.75*$D415),1694)),2)),IF($B415="Non - avec lien de dépendance",MIN(1129,F415,$D415)*overallRate,MIN(2258,F415)*overallRate))</f>
        <v>#VALUE!</v>
      </c>
    </row>
    <row r="416" spans="7:12" x14ac:dyDescent="0.5">
      <c r="G416" s="56" t="str">
        <f t="shared" si="18"/>
        <v>Effectuez l’étape 1</v>
      </c>
      <c r="H416" s="56" t="str">
        <f t="shared" si="19"/>
        <v>Effectuez l’étape 1</v>
      </c>
      <c r="I416" s="3">
        <f t="shared" si="20"/>
        <v>0</v>
      </c>
      <c r="K416" s="114" t="e">
        <f>IF(revenueReduction&gt;0.3,MAX(IF($B416="Non - avec lien de dépendance",MIN(2258,E416,$D416)*overallRate,MIN(2258,E416)*overallRate),ROUND(MAX(IF($B416="Non - avec lien de dépendance",0,MIN((0.75*E416),1694)),MIN(E416,(0.75*$D416),1694)),2)),IF($B416="Non - avec lien de dépendance",MIN(1129,E416,$D416)*overallRate,MIN(2258,E416)*overallRate))</f>
        <v>#VALUE!</v>
      </c>
      <c r="L416" s="114" t="e">
        <f>IF(revenueReduction&gt;0.3,MAX(IF($B416="Non - avec lien de dépendance",MIN(2258,F416,$D416)*overallRate,MIN(2258,F416)*overallRate),ROUND(MAX(IF($B416="Non - avec lien de dépendance",0,MIN((0.75*F416),1694)),MIN(F416,(0.75*$D416),1694)),2)),IF($B416="Non - avec lien de dépendance",MIN(1129,F416,$D416)*overallRate,MIN(2258,F416)*overallRate))</f>
        <v>#VALUE!</v>
      </c>
    </row>
    <row r="417" spans="7:12" x14ac:dyDescent="0.5">
      <c r="G417" s="56" t="str">
        <f t="shared" si="18"/>
        <v>Effectuez l’étape 1</v>
      </c>
      <c r="H417" s="56" t="str">
        <f t="shared" si="19"/>
        <v>Effectuez l’étape 1</v>
      </c>
      <c r="I417" s="3">
        <f t="shared" si="20"/>
        <v>0</v>
      </c>
      <c r="K417" s="114" t="e">
        <f>IF(revenueReduction&gt;0.3,MAX(IF($B417="Non - avec lien de dépendance",MIN(2258,E417,$D417)*overallRate,MIN(2258,E417)*overallRate),ROUND(MAX(IF($B417="Non - avec lien de dépendance",0,MIN((0.75*E417),1694)),MIN(E417,(0.75*$D417),1694)),2)),IF($B417="Non - avec lien de dépendance",MIN(1129,E417,$D417)*overallRate,MIN(2258,E417)*overallRate))</f>
        <v>#VALUE!</v>
      </c>
      <c r="L417" s="114" t="e">
        <f>IF(revenueReduction&gt;0.3,MAX(IF($B417="Non - avec lien de dépendance",MIN(2258,F417,$D417)*overallRate,MIN(2258,F417)*overallRate),ROUND(MAX(IF($B417="Non - avec lien de dépendance",0,MIN((0.75*F417),1694)),MIN(F417,(0.75*$D417),1694)),2)),IF($B417="Non - avec lien de dépendance",MIN(1129,F417,$D417)*overallRate,MIN(2258,F417)*overallRate))</f>
        <v>#VALUE!</v>
      </c>
    </row>
    <row r="418" spans="7:12" x14ac:dyDescent="0.5">
      <c r="G418" s="56" t="str">
        <f t="shared" si="18"/>
        <v>Effectuez l’étape 1</v>
      </c>
      <c r="H418" s="56" t="str">
        <f t="shared" si="19"/>
        <v>Effectuez l’étape 1</v>
      </c>
      <c r="I418" s="3">
        <f t="shared" si="20"/>
        <v>0</v>
      </c>
      <c r="K418" s="114" t="e">
        <f>IF(revenueReduction&gt;0.3,MAX(IF($B418="Non - avec lien de dépendance",MIN(2258,E418,$D418)*overallRate,MIN(2258,E418)*overallRate),ROUND(MAX(IF($B418="Non - avec lien de dépendance",0,MIN((0.75*E418),1694)),MIN(E418,(0.75*$D418),1694)),2)),IF($B418="Non - avec lien de dépendance",MIN(1129,E418,$D418)*overallRate,MIN(2258,E418)*overallRate))</f>
        <v>#VALUE!</v>
      </c>
      <c r="L418" s="114" t="e">
        <f>IF(revenueReduction&gt;0.3,MAX(IF($B418="Non - avec lien de dépendance",MIN(2258,F418,$D418)*overallRate,MIN(2258,F418)*overallRate),ROUND(MAX(IF($B418="Non - avec lien de dépendance",0,MIN((0.75*F418),1694)),MIN(F418,(0.75*$D418),1694)),2)),IF($B418="Non - avec lien de dépendance",MIN(1129,F418,$D418)*overallRate,MIN(2258,F418)*overallRate))</f>
        <v>#VALUE!</v>
      </c>
    </row>
    <row r="419" spans="7:12" x14ac:dyDescent="0.5">
      <c r="G419" s="56" t="str">
        <f t="shared" si="18"/>
        <v>Effectuez l’étape 1</v>
      </c>
      <c r="H419" s="56" t="str">
        <f t="shared" si="19"/>
        <v>Effectuez l’étape 1</v>
      </c>
      <c r="I419" s="3">
        <f t="shared" si="20"/>
        <v>0</v>
      </c>
      <c r="K419" s="114" t="e">
        <f>IF(revenueReduction&gt;0.3,MAX(IF($B419="Non - avec lien de dépendance",MIN(2258,E419,$D419)*overallRate,MIN(2258,E419)*overallRate),ROUND(MAX(IF($B419="Non - avec lien de dépendance",0,MIN((0.75*E419),1694)),MIN(E419,(0.75*$D419),1694)),2)),IF($B419="Non - avec lien de dépendance",MIN(1129,E419,$D419)*overallRate,MIN(2258,E419)*overallRate))</f>
        <v>#VALUE!</v>
      </c>
      <c r="L419" s="114" t="e">
        <f>IF(revenueReduction&gt;0.3,MAX(IF($B419="Non - avec lien de dépendance",MIN(2258,F419,$D419)*overallRate,MIN(2258,F419)*overallRate),ROUND(MAX(IF($B419="Non - avec lien de dépendance",0,MIN((0.75*F419),1694)),MIN(F419,(0.75*$D419),1694)),2)),IF($B419="Non - avec lien de dépendance",MIN(1129,F419,$D419)*overallRate,MIN(2258,F419)*overallRate))</f>
        <v>#VALUE!</v>
      </c>
    </row>
    <row r="420" spans="7:12" x14ac:dyDescent="0.5">
      <c r="G420" s="56" t="str">
        <f t="shared" si="18"/>
        <v>Effectuez l’étape 1</v>
      </c>
      <c r="H420" s="56" t="str">
        <f t="shared" si="19"/>
        <v>Effectuez l’étape 1</v>
      </c>
      <c r="I420" s="3">
        <f t="shared" si="20"/>
        <v>0</v>
      </c>
      <c r="K420" s="114" t="e">
        <f>IF(revenueReduction&gt;0.3,MAX(IF($B420="Non - avec lien de dépendance",MIN(2258,E420,$D420)*overallRate,MIN(2258,E420)*overallRate),ROUND(MAX(IF($B420="Non - avec lien de dépendance",0,MIN((0.75*E420),1694)),MIN(E420,(0.75*$D420),1694)),2)),IF($B420="Non - avec lien de dépendance",MIN(1129,E420,$D420)*overallRate,MIN(2258,E420)*overallRate))</f>
        <v>#VALUE!</v>
      </c>
      <c r="L420" s="114" t="e">
        <f>IF(revenueReduction&gt;0.3,MAX(IF($B420="Non - avec lien de dépendance",MIN(2258,F420,$D420)*overallRate,MIN(2258,F420)*overallRate),ROUND(MAX(IF($B420="Non - avec lien de dépendance",0,MIN((0.75*F420),1694)),MIN(F420,(0.75*$D420),1694)),2)),IF($B420="Non - avec lien de dépendance",MIN(1129,F420,$D420)*overallRate,MIN(2258,F420)*overallRate))</f>
        <v>#VALUE!</v>
      </c>
    </row>
    <row r="421" spans="7:12" x14ac:dyDescent="0.5">
      <c r="G421" s="56" t="str">
        <f t="shared" si="18"/>
        <v>Effectuez l’étape 1</v>
      </c>
      <c r="H421" s="56" t="str">
        <f t="shared" si="19"/>
        <v>Effectuez l’étape 1</v>
      </c>
      <c r="I421" s="3">
        <f t="shared" si="20"/>
        <v>0</v>
      </c>
      <c r="K421" s="114" t="e">
        <f>IF(revenueReduction&gt;0.3,MAX(IF($B421="Non - avec lien de dépendance",MIN(2258,E421,$D421)*overallRate,MIN(2258,E421)*overallRate),ROUND(MAX(IF($B421="Non - avec lien de dépendance",0,MIN((0.75*E421),1694)),MIN(E421,(0.75*$D421),1694)),2)),IF($B421="Non - avec lien de dépendance",MIN(1129,E421,$D421)*overallRate,MIN(2258,E421)*overallRate))</f>
        <v>#VALUE!</v>
      </c>
      <c r="L421" s="114" t="e">
        <f>IF(revenueReduction&gt;0.3,MAX(IF($B421="Non - avec lien de dépendance",MIN(2258,F421,$D421)*overallRate,MIN(2258,F421)*overallRate),ROUND(MAX(IF($B421="Non - avec lien de dépendance",0,MIN((0.75*F421),1694)),MIN(F421,(0.75*$D421),1694)),2)),IF($B421="Non - avec lien de dépendance",MIN(1129,F421,$D421)*overallRate,MIN(2258,F421)*overallRate))</f>
        <v>#VALUE!</v>
      </c>
    </row>
    <row r="422" spans="7:12" x14ac:dyDescent="0.5">
      <c r="G422" s="56" t="str">
        <f t="shared" si="18"/>
        <v>Effectuez l’étape 1</v>
      </c>
      <c r="H422" s="56" t="str">
        <f t="shared" si="19"/>
        <v>Effectuez l’étape 1</v>
      </c>
      <c r="I422" s="3">
        <f t="shared" si="20"/>
        <v>0</v>
      </c>
      <c r="K422" s="114" t="e">
        <f>IF(revenueReduction&gt;0.3,MAX(IF($B422="Non - avec lien de dépendance",MIN(2258,E422,$D422)*overallRate,MIN(2258,E422)*overallRate),ROUND(MAX(IF($B422="Non - avec lien de dépendance",0,MIN((0.75*E422),1694)),MIN(E422,(0.75*$D422),1694)),2)),IF($B422="Non - avec lien de dépendance",MIN(1129,E422,$D422)*overallRate,MIN(2258,E422)*overallRate))</f>
        <v>#VALUE!</v>
      </c>
      <c r="L422" s="114" t="e">
        <f>IF(revenueReduction&gt;0.3,MAX(IF($B422="Non - avec lien de dépendance",MIN(2258,F422,$D422)*overallRate,MIN(2258,F422)*overallRate),ROUND(MAX(IF($B422="Non - avec lien de dépendance",0,MIN((0.75*F422),1694)),MIN(F422,(0.75*$D422),1694)),2)),IF($B422="Non - avec lien de dépendance",MIN(1129,F422,$D422)*overallRate,MIN(2258,F422)*overallRate))</f>
        <v>#VALUE!</v>
      </c>
    </row>
    <row r="423" spans="7:12" x14ac:dyDescent="0.5">
      <c r="G423" s="56" t="str">
        <f t="shared" si="18"/>
        <v>Effectuez l’étape 1</v>
      </c>
      <c r="H423" s="56" t="str">
        <f t="shared" si="19"/>
        <v>Effectuez l’étape 1</v>
      </c>
      <c r="I423" s="3">
        <f t="shared" si="20"/>
        <v>0</v>
      </c>
      <c r="K423" s="114" t="e">
        <f>IF(revenueReduction&gt;0.3,MAX(IF($B423="Non - avec lien de dépendance",MIN(2258,E423,$D423)*overallRate,MIN(2258,E423)*overallRate),ROUND(MAX(IF($B423="Non - avec lien de dépendance",0,MIN((0.75*E423),1694)),MIN(E423,(0.75*$D423),1694)),2)),IF($B423="Non - avec lien de dépendance",MIN(1129,E423,$D423)*overallRate,MIN(2258,E423)*overallRate))</f>
        <v>#VALUE!</v>
      </c>
      <c r="L423" s="114" t="e">
        <f>IF(revenueReduction&gt;0.3,MAX(IF($B423="Non - avec lien de dépendance",MIN(2258,F423,$D423)*overallRate,MIN(2258,F423)*overallRate),ROUND(MAX(IF($B423="Non - avec lien de dépendance",0,MIN((0.75*F423),1694)),MIN(F423,(0.75*$D423),1694)),2)),IF($B423="Non - avec lien de dépendance",MIN(1129,F423,$D423)*overallRate,MIN(2258,F423)*overallRate))</f>
        <v>#VALUE!</v>
      </c>
    </row>
    <row r="424" spans="7:12" x14ac:dyDescent="0.5">
      <c r="G424" s="56" t="str">
        <f t="shared" si="18"/>
        <v>Effectuez l’étape 1</v>
      </c>
      <c r="H424" s="56" t="str">
        <f t="shared" si="19"/>
        <v>Effectuez l’étape 1</v>
      </c>
      <c r="I424" s="3">
        <f t="shared" si="20"/>
        <v>0</v>
      </c>
      <c r="K424" s="114" t="e">
        <f>IF(revenueReduction&gt;0.3,MAX(IF($B424="Non - avec lien de dépendance",MIN(2258,E424,$D424)*overallRate,MIN(2258,E424)*overallRate),ROUND(MAX(IF($B424="Non - avec lien de dépendance",0,MIN((0.75*E424),1694)),MIN(E424,(0.75*$D424),1694)),2)),IF($B424="Non - avec lien de dépendance",MIN(1129,E424,$D424)*overallRate,MIN(2258,E424)*overallRate))</f>
        <v>#VALUE!</v>
      </c>
      <c r="L424" s="114" t="e">
        <f>IF(revenueReduction&gt;0.3,MAX(IF($B424="Non - avec lien de dépendance",MIN(2258,F424,$D424)*overallRate,MIN(2258,F424)*overallRate),ROUND(MAX(IF($B424="Non - avec lien de dépendance",0,MIN((0.75*F424),1694)),MIN(F424,(0.75*$D424),1694)),2)),IF($B424="Non - avec lien de dépendance",MIN(1129,F424,$D424)*overallRate,MIN(2258,F424)*overallRate))</f>
        <v>#VALUE!</v>
      </c>
    </row>
    <row r="425" spans="7:12" x14ac:dyDescent="0.5">
      <c r="G425" s="56" t="str">
        <f t="shared" si="18"/>
        <v>Effectuez l’étape 1</v>
      </c>
      <c r="H425" s="56" t="str">
        <f t="shared" si="19"/>
        <v>Effectuez l’étape 1</v>
      </c>
      <c r="I425" s="3">
        <f t="shared" si="20"/>
        <v>0</v>
      </c>
      <c r="K425" s="114" t="e">
        <f>IF(revenueReduction&gt;0.3,MAX(IF($B425="Non - avec lien de dépendance",MIN(2258,E425,$D425)*overallRate,MIN(2258,E425)*overallRate),ROUND(MAX(IF($B425="Non - avec lien de dépendance",0,MIN((0.75*E425),1694)),MIN(E425,(0.75*$D425),1694)),2)),IF($B425="Non - avec lien de dépendance",MIN(1129,E425,$D425)*overallRate,MIN(2258,E425)*overallRate))</f>
        <v>#VALUE!</v>
      </c>
      <c r="L425" s="114" t="e">
        <f>IF(revenueReduction&gt;0.3,MAX(IF($B425="Non - avec lien de dépendance",MIN(2258,F425,$D425)*overallRate,MIN(2258,F425)*overallRate),ROUND(MAX(IF($B425="Non - avec lien de dépendance",0,MIN((0.75*F425),1694)),MIN(F425,(0.75*$D425),1694)),2)),IF($B425="Non - avec lien de dépendance",MIN(1129,F425,$D425)*overallRate,MIN(2258,F425)*overallRate))</f>
        <v>#VALUE!</v>
      </c>
    </row>
    <row r="426" spans="7:12" x14ac:dyDescent="0.5">
      <c r="G426" s="56" t="str">
        <f t="shared" si="18"/>
        <v>Effectuez l’étape 1</v>
      </c>
      <c r="H426" s="56" t="str">
        <f t="shared" si="19"/>
        <v>Effectuez l’étape 1</v>
      </c>
      <c r="I426" s="3">
        <f t="shared" si="20"/>
        <v>0</v>
      </c>
      <c r="K426" s="114" t="e">
        <f>IF(revenueReduction&gt;0.3,MAX(IF($B426="Non - avec lien de dépendance",MIN(2258,E426,$D426)*overallRate,MIN(2258,E426)*overallRate),ROUND(MAX(IF($B426="Non - avec lien de dépendance",0,MIN((0.75*E426),1694)),MIN(E426,(0.75*$D426),1694)),2)),IF($B426="Non - avec lien de dépendance",MIN(1129,E426,$D426)*overallRate,MIN(2258,E426)*overallRate))</f>
        <v>#VALUE!</v>
      </c>
      <c r="L426" s="114" t="e">
        <f>IF(revenueReduction&gt;0.3,MAX(IF($B426="Non - avec lien de dépendance",MIN(2258,F426,$D426)*overallRate,MIN(2258,F426)*overallRate),ROUND(MAX(IF($B426="Non - avec lien de dépendance",0,MIN((0.75*F426),1694)),MIN(F426,(0.75*$D426),1694)),2)),IF($B426="Non - avec lien de dépendance",MIN(1129,F426,$D426)*overallRate,MIN(2258,F426)*overallRate))</f>
        <v>#VALUE!</v>
      </c>
    </row>
    <row r="427" spans="7:12" x14ac:dyDescent="0.5">
      <c r="G427" s="56" t="str">
        <f t="shared" si="18"/>
        <v>Effectuez l’étape 1</v>
      </c>
      <c r="H427" s="56" t="str">
        <f t="shared" si="19"/>
        <v>Effectuez l’étape 1</v>
      </c>
      <c r="I427" s="3">
        <f t="shared" si="20"/>
        <v>0</v>
      </c>
      <c r="K427" s="114" t="e">
        <f>IF(revenueReduction&gt;0.3,MAX(IF($B427="Non - avec lien de dépendance",MIN(2258,E427,$D427)*overallRate,MIN(2258,E427)*overallRate),ROUND(MAX(IF($B427="Non - avec lien de dépendance",0,MIN((0.75*E427),1694)),MIN(E427,(0.75*$D427),1694)),2)),IF($B427="Non - avec lien de dépendance",MIN(1129,E427,$D427)*overallRate,MIN(2258,E427)*overallRate))</f>
        <v>#VALUE!</v>
      </c>
      <c r="L427" s="114" t="e">
        <f>IF(revenueReduction&gt;0.3,MAX(IF($B427="Non - avec lien de dépendance",MIN(2258,F427,$D427)*overallRate,MIN(2258,F427)*overallRate),ROUND(MAX(IF($B427="Non - avec lien de dépendance",0,MIN((0.75*F427),1694)),MIN(F427,(0.75*$D427),1694)),2)),IF($B427="Non - avec lien de dépendance",MIN(1129,F427,$D427)*overallRate,MIN(2258,F427)*overallRate))</f>
        <v>#VALUE!</v>
      </c>
    </row>
    <row r="428" spans="7:12" x14ac:dyDescent="0.5">
      <c r="G428" s="56" t="str">
        <f t="shared" si="18"/>
        <v>Effectuez l’étape 1</v>
      </c>
      <c r="H428" s="56" t="str">
        <f t="shared" si="19"/>
        <v>Effectuez l’étape 1</v>
      </c>
      <c r="I428" s="3">
        <f t="shared" si="20"/>
        <v>0</v>
      </c>
      <c r="K428" s="114" t="e">
        <f>IF(revenueReduction&gt;0.3,MAX(IF($B428="Non - avec lien de dépendance",MIN(2258,E428,$D428)*overallRate,MIN(2258,E428)*overallRate),ROUND(MAX(IF($B428="Non - avec lien de dépendance",0,MIN((0.75*E428),1694)),MIN(E428,(0.75*$D428),1694)),2)),IF($B428="Non - avec lien de dépendance",MIN(1129,E428,$D428)*overallRate,MIN(2258,E428)*overallRate))</f>
        <v>#VALUE!</v>
      </c>
      <c r="L428" s="114" t="e">
        <f>IF(revenueReduction&gt;0.3,MAX(IF($B428="Non - avec lien de dépendance",MIN(2258,F428,$D428)*overallRate,MIN(2258,F428)*overallRate),ROUND(MAX(IF($B428="Non - avec lien de dépendance",0,MIN((0.75*F428),1694)),MIN(F428,(0.75*$D428),1694)),2)),IF($B428="Non - avec lien de dépendance",MIN(1129,F428,$D428)*overallRate,MIN(2258,F428)*overallRate))</f>
        <v>#VALUE!</v>
      </c>
    </row>
    <row r="429" spans="7:12" x14ac:dyDescent="0.5">
      <c r="G429" s="56" t="str">
        <f t="shared" si="18"/>
        <v>Effectuez l’étape 1</v>
      </c>
      <c r="H429" s="56" t="str">
        <f t="shared" si="19"/>
        <v>Effectuez l’étape 1</v>
      </c>
      <c r="I429" s="3">
        <f t="shared" si="20"/>
        <v>0</v>
      </c>
      <c r="K429" s="114" t="e">
        <f>IF(revenueReduction&gt;0.3,MAX(IF($B429="Non - avec lien de dépendance",MIN(2258,E429,$D429)*overallRate,MIN(2258,E429)*overallRate),ROUND(MAX(IF($B429="Non - avec lien de dépendance",0,MIN((0.75*E429),1694)),MIN(E429,(0.75*$D429),1694)),2)),IF($B429="Non - avec lien de dépendance",MIN(1129,E429,$D429)*overallRate,MIN(2258,E429)*overallRate))</f>
        <v>#VALUE!</v>
      </c>
      <c r="L429" s="114" t="e">
        <f>IF(revenueReduction&gt;0.3,MAX(IF($B429="Non - avec lien de dépendance",MIN(2258,F429,$D429)*overallRate,MIN(2258,F429)*overallRate),ROUND(MAX(IF($B429="Non - avec lien de dépendance",0,MIN((0.75*F429),1694)),MIN(F429,(0.75*$D429),1694)),2)),IF($B429="Non - avec lien de dépendance",MIN(1129,F429,$D429)*overallRate,MIN(2258,F429)*overallRate))</f>
        <v>#VALUE!</v>
      </c>
    </row>
    <row r="430" spans="7:12" x14ac:dyDescent="0.5">
      <c r="G430" s="56" t="str">
        <f t="shared" si="18"/>
        <v>Effectuez l’étape 1</v>
      </c>
      <c r="H430" s="56" t="str">
        <f t="shared" si="19"/>
        <v>Effectuez l’étape 1</v>
      </c>
      <c r="I430" s="3">
        <f t="shared" si="20"/>
        <v>0</v>
      </c>
      <c r="K430" s="114" t="e">
        <f>IF(revenueReduction&gt;0.3,MAX(IF($B430="Non - avec lien de dépendance",MIN(2258,E430,$D430)*overallRate,MIN(2258,E430)*overallRate),ROUND(MAX(IF($B430="Non - avec lien de dépendance",0,MIN((0.75*E430),1694)),MIN(E430,(0.75*$D430),1694)),2)),IF($B430="Non - avec lien de dépendance",MIN(1129,E430,$D430)*overallRate,MIN(2258,E430)*overallRate))</f>
        <v>#VALUE!</v>
      </c>
      <c r="L430" s="114" t="e">
        <f>IF(revenueReduction&gt;0.3,MAX(IF($B430="Non - avec lien de dépendance",MIN(2258,F430,$D430)*overallRate,MIN(2258,F430)*overallRate),ROUND(MAX(IF($B430="Non - avec lien de dépendance",0,MIN((0.75*F430),1694)),MIN(F430,(0.75*$D430),1694)),2)),IF($B430="Non - avec lien de dépendance",MIN(1129,F430,$D430)*overallRate,MIN(2258,F430)*overallRate))</f>
        <v>#VALUE!</v>
      </c>
    </row>
    <row r="431" spans="7:12" x14ac:dyDescent="0.5">
      <c r="G431" s="56" t="str">
        <f t="shared" si="18"/>
        <v>Effectuez l’étape 1</v>
      </c>
      <c r="H431" s="56" t="str">
        <f t="shared" si="19"/>
        <v>Effectuez l’étape 1</v>
      </c>
      <c r="I431" s="3">
        <f t="shared" si="20"/>
        <v>0</v>
      </c>
      <c r="K431" s="114" t="e">
        <f>IF(revenueReduction&gt;0.3,MAX(IF($B431="Non - avec lien de dépendance",MIN(2258,E431,$D431)*overallRate,MIN(2258,E431)*overallRate),ROUND(MAX(IF($B431="Non - avec lien de dépendance",0,MIN((0.75*E431),1694)),MIN(E431,(0.75*$D431),1694)),2)),IF($B431="Non - avec lien de dépendance",MIN(1129,E431,$D431)*overallRate,MIN(2258,E431)*overallRate))</f>
        <v>#VALUE!</v>
      </c>
      <c r="L431" s="114" t="e">
        <f>IF(revenueReduction&gt;0.3,MAX(IF($B431="Non - avec lien de dépendance",MIN(2258,F431,$D431)*overallRate,MIN(2258,F431)*overallRate),ROUND(MAX(IF($B431="Non - avec lien de dépendance",0,MIN((0.75*F431),1694)),MIN(F431,(0.75*$D431),1694)),2)),IF($B431="Non - avec lien de dépendance",MIN(1129,F431,$D431)*overallRate,MIN(2258,F431)*overallRate))</f>
        <v>#VALUE!</v>
      </c>
    </row>
    <row r="432" spans="7:12" x14ac:dyDescent="0.5">
      <c r="G432" s="56" t="str">
        <f t="shared" si="18"/>
        <v>Effectuez l’étape 1</v>
      </c>
      <c r="H432" s="56" t="str">
        <f t="shared" si="19"/>
        <v>Effectuez l’étape 1</v>
      </c>
      <c r="I432" s="3">
        <f t="shared" si="20"/>
        <v>0</v>
      </c>
      <c r="K432" s="114" t="e">
        <f>IF(revenueReduction&gt;0.3,MAX(IF($B432="Non - avec lien de dépendance",MIN(2258,E432,$D432)*overallRate,MIN(2258,E432)*overallRate),ROUND(MAX(IF($B432="Non - avec lien de dépendance",0,MIN((0.75*E432),1694)),MIN(E432,(0.75*$D432),1694)),2)),IF($B432="Non - avec lien de dépendance",MIN(1129,E432,$D432)*overallRate,MIN(2258,E432)*overallRate))</f>
        <v>#VALUE!</v>
      </c>
      <c r="L432" s="114" t="e">
        <f>IF(revenueReduction&gt;0.3,MAX(IF($B432="Non - avec lien de dépendance",MIN(2258,F432,$D432)*overallRate,MIN(2258,F432)*overallRate),ROUND(MAX(IF($B432="Non - avec lien de dépendance",0,MIN((0.75*F432),1694)),MIN(F432,(0.75*$D432),1694)),2)),IF($B432="Non - avec lien de dépendance",MIN(1129,F432,$D432)*overallRate,MIN(2258,F432)*overallRate))</f>
        <v>#VALUE!</v>
      </c>
    </row>
    <row r="433" spans="7:12" x14ac:dyDescent="0.5">
      <c r="G433" s="56" t="str">
        <f t="shared" si="18"/>
        <v>Effectuez l’étape 1</v>
      </c>
      <c r="H433" s="56" t="str">
        <f t="shared" si="19"/>
        <v>Effectuez l’étape 1</v>
      </c>
      <c r="I433" s="3">
        <f t="shared" si="20"/>
        <v>0</v>
      </c>
      <c r="K433" s="114" t="e">
        <f>IF(revenueReduction&gt;0.3,MAX(IF($B433="Non - avec lien de dépendance",MIN(2258,E433,$D433)*overallRate,MIN(2258,E433)*overallRate),ROUND(MAX(IF($B433="Non - avec lien de dépendance",0,MIN((0.75*E433),1694)),MIN(E433,(0.75*$D433),1694)),2)),IF($B433="Non - avec lien de dépendance",MIN(1129,E433,$D433)*overallRate,MIN(2258,E433)*overallRate))</f>
        <v>#VALUE!</v>
      </c>
      <c r="L433" s="114" t="e">
        <f>IF(revenueReduction&gt;0.3,MAX(IF($B433="Non - avec lien de dépendance",MIN(2258,F433,$D433)*overallRate,MIN(2258,F433)*overallRate),ROUND(MAX(IF($B433="Non - avec lien de dépendance",0,MIN((0.75*F433),1694)),MIN(F433,(0.75*$D433),1694)),2)),IF($B433="Non - avec lien de dépendance",MIN(1129,F433,$D433)*overallRate,MIN(2258,F433)*overallRate))</f>
        <v>#VALUE!</v>
      </c>
    </row>
    <row r="434" spans="7:12" x14ac:dyDescent="0.5">
      <c r="G434" s="56" t="str">
        <f t="shared" si="18"/>
        <v>Effectuez l’étape 1</v>
      </c>
      <c r="H434" s="56" t="str">
        <f t="shared" si="19"/>
        <v>Effectuez l’étape 1</v>
      </c>
      <c r="I434" s="3">
        <f t="shared" si="20"/>
        <v>0</v>
      </c>
      <c r="K434" s="114" t="e">
        <f>IF(revenueReduction&gt;0.3,MAX(IF($B434="Non - avec lien de dépendance",MIN(2258,E434,$D434)*overallRate,MIN(2258,E434)*overallRate),ROUND(MAX(IF($B434="Non - avec lien de dépendance",0,MIN((0.75*E434),1694)),MIN(E434,(0.75*$D434),1694)),2)),IF($B434="Non - avec lien de dépendance",MIN(1129,E434,$D434)*overallRate,MIN(2258,E434)*overallRate))</f>
        <v>#VALUE!</v>
      </c>
      <c r="L434" s="114" t="e">
        <f>IF(revenueReduction&gt;0.3,MAX(IF($B434="Non - avec lien de dépendance",MIN(2258,F434,$D434)*overallRate,MIN(2258,F434)*overallRate),ROUND(MAX(IF($B434="Non - avec lien de dépendance",0,MIN((0.75*F434),1694)),MIN(F434,(0.75*$D434),1694)),2)),IF($B434="Non - avec lien de dépendance",MIN(1129,F434,$D434)*overallRate,MIN(2258,F434)*overallRate))</f>
        <v>#VALUE!</v>
      </c>
    </row>
    <row r="435" spans="7:12" x14ac:dyDescent="0.5">
      <c r="G435" s="56" t="str">
        <f t="shared" si="18"/>
        <v>Effectuez l’étape 1</v>
      </c>
      <c r="H435" s="56" t="str">
        <f t="shared" si="19"/>
        <v>Effectuez l’étape 1</v>
      </c>
      <c r="I435" s="3">
        <f t="shared" si="20"/>
        <v>0</v>
      </c>
      <c r="K435" s="114" t="e">
        <f>IF(revenueReduction&gt;0.3,MAX(IF($B435="Non - avec lien de dépendance",MIN(2258,E435,$D435)*overallRate,MIN(2258,E435)*overallRate),ROUND(MAX(IF($B435="Non - avec lien de dépendance",0,MIN((0.75*E435),1694)),MIN(E435,(0.75*$D435),1694)),2)),IF($B435="Non - avec lien de dépendance",MIN(1129,E435,$D435)*overallRate,MIN(2258,E435)*overallRate))</f>
        <v>#VALUE!</v>
      </c>
      <c r="L435" s="114" t="e">
        <f>IF(revenueReduction&gt;0.3,MAX(IF($B435="Non - avec lien de dépendance",MIN(2258,F435,$D435)*overallRate,MIN(2258,F435)*overallRate),ROUND(MAX(IF($B435="Non - avec lien de dépendance",0,MIN((0.75*F435),1694)),MIN(F435,(0.75*$D435),1694)),2)),IF($B435="Non - avec lien de dépendance",MIN(1129,F435,$D435)*overallRate,MIN(2258,F435)*overallRate))</f>
        <v>#VALUE!</v>
      </c>
    </row>
    <row r="436" spans="7:12" x14ac:dyDescent="0.5">
      <c r="G436" s="56" t="str">
        <f t="shared" si="18"/>
        <v>Effectuez l’étape 1</v>
      </c>
      <c r="H436" s="56" t="str">
        <f t="shared" si="19"/>
        <v>Effectuez l’étape 1</v>
      </c>
      <c r="I436" s="3">
        <f t="shared" si="20"/>
        <v>0</v>
      </c>
      <c r="K436" s="114" t="e">
        <f>IF(revenueReduction&gt;0.3,MAX(IF($B436="Non - avec lien de dépendance",MIN(2258,E436,$D436)*overallRate,MIN(2258,E436)*overallRate),ROUND(MAX(IF($B436="Non - avec lien de dépendance",0,MIN((0.75*E436),1694)),MIN(E436,(0.75*$D436),1694)),2)),IF($B436="Non - avec lien de dépendance",MIN(1129,E436,$D436)*overallRate,MIN(2258,E436)*overallRate))</f>
        <v>#VALUE!</v>
      </c>
      <c r="L436" s="114" t="e">
        <f>IF(revenueReduction&gt;0.3,MAX(IF($B436="Non - avec lien de dépendance",MIN(2258,F436,$D436)*overallRate,MIN(2258,F436)*overallRate),ROUND(MAX(IF($B436="Non - avec lien de dépendance",0,MIN((0.75*F436),1694)),MIN(F436,(0.75*$D436),1694)),2)),IF($B436="Non - avec lien de dépendance",MIN(1129,F436,$D436)*overallRate,MIN(2258,F436)*overallRate))</f>
        <v>#VALUE!</v>
      </c>
    </row>
    <row r="437" spans="7:12" x14ac:dyDescent="0.5">
      <c r="G437" s="56" t="str">
        <f t="shared" si="18"/>
        <v>Effectuez l’étape 1</v>
      </c>
      <c r="H437" s="56" t="str">
        <f t="shared" si="19"/>
        <v>Effectuez l’étape 1</v>
      </c>
      <c r="I437" s="3">
        <f t="shared" si="20"/>
        <v>0</v>
      </c>
      <c r="K437" s="114" t="e">
        <f>IF(revenueReduction&gt;0.3,MAX(IF($B437="Non - avec lien de dépendance",MIN(2258,E437,$D437)*overallRate,MIN(2258,E437)*overallRate),ROUND(MAX(IF($B437="Non - avec lien de dépendance",0,MIN((0.75*E437),1694)),MIN(E437,(0.75*$D437),1694)),2)),IF($B437="Non - avec lien de dépendance",MIN(1129,E437,$D437)*overallRate,MIN(2258,E437)*overallRate))</f>
        <v>#VALUE!</v>
      </c>
      <c r="L437" s="114" t="e">
        <f>IF(revenueReduction&gt;0.3,MAX(IF($B437="Non - avec lien de dépendance",MIN(2258,F437,$D437)*overallRate,MIN(2258,F437)*overallRate),ROUND(MAX(IF($B437="Non - avec lien de dépendance",0,MIN((0.75*F437),1694)),MIN(F437,(0.75*$D437),1694)),2)),IF($B437="Non - avec lien de dépendance",MIN(1129,F437,$D437)*overallRate,MIN(2258,F437)*overallRate))</f>
        <v>#VALUE!</v>
      </c>
    </row>
    <row r="438" spans="7:12" x14ac:dyDescent="0.5">
      <c r="G438" s="56" t="str">
        <f t="shared" si="18"/>
        <v>Effectuez l’étape 1</v>
      </c>
      <c r="H438" s="56" t="str">
        <f t="shared" si="19"/>
        <v>Effectuez l’étape 1</v>
      </c>
      <c r="I438" s="3">
        <f t="shared" si="20"/>
        <v>0</v>
      </c>
      <c r="K438" s="114" t="e">
        <f>IF(revenueReduction&gt;0.3,MAX(IF($B438="Non - avec lien de dépendance",MIN(2258,E438,$D438)*overallRate,MIN(2258,E438)*overallRate),ROUND(MAX(IF($B438="Non - avec lien de dépendance",0,MIN((0.75*E438),1694)),MIN(E438,(0.75*$D438),1694)),2)),IF($B438="Non - avec lien de dépendance",MIN(1129,E438,$D438)*overallRate,MIN(2258,E438)*overallRate))</f>
        <v>#VALUE!</v>
      </c>
      <c r="L438" s="114" t="e">
        <f>IF(revenueReduction&gt;0.3,MAX(IF($B438="Non - avec lien de dépendance",MIN(2258,F438,$D438)*overallRate,MIN(2258,F438)*overallRate),ROUND(MAX(IF($B438="Non - avec lien de dépendance",0,MIN((0.75*F438),1694)),MIN(F438,(0.75*$D438),1694)),2)),IF($B438="Non - avec lien de dépendance",MIN(1129,F438,$D438)*overallRate,MIN(2258,F438)*overallRate))</f>
        <v>#VALUE!</v>
      </c>
    </row>
    <row r="439" spans="7:12" x14ac:dyDescent="0.5">
      <c r="G439" s="56" t="str">
        <f t="shared" si="18"/>
        <v>Effectuez l’étape 1</v>
      </c>
      <c r="H439" s="56" t="str">
        <f t="shared" si="19"/>
        <v>Effectuez l’étape 1</v>
      </c>
      <c r="I439" s="3">
        <f t="shared" si="20"/>
        <v>0</v>
      </c>
      <c r="K439" s="114" t="e">
        <f>IF(revenueReduction&gt;0.3,MAX(IF($B439="Non - avec lien de dépendance",MIN(2258,E439,$D439)*overallRate,MIN(2258,E439)*overallRate),ROUND(MAX(IF($B439="Non - avec lien de dépendance",0,MIN((0.75*E439),1694)),MIN(E439,(0.75*$D439),1694)),2)),IF($B439="Non - avec lien de dépendance",MIN(1129,E439,$D439)*overallRate,MIN(2258,E439)*overallRate))</f>
        <v>#VALUE!</v>
      </c>
      <c r="L439" s="114" t="e">
        <f>IF(revenueReduction&gt;0.3,MAX(IF($B439="Non - avec lien de dépendance",MIN(2258,F439,$D439)*overallRate,MIN(2258,F439)*overallRate),ROUND(MAX(IF($B439="Non - avec lien de dépendance",0,MIN((0.75*F439),1694)),MIN(F439,(0.75*$D439),1694)),2)),IF($B439="Non - avec lien de dépendance",MIN(1129,F439,$D439)*overallRate,MIN(2258,F439)*overallRate))</f>
        <v>#VALUE!</v>
      </c>
    </row>
    <row r="440" spans="7:12" x14ac:dyDescent="0.5">
      <c r="G440" s="56" t="str">
        <f t="shared" si="18"/>
        <v>Effectuez l’étape 1</v>
      </c>
      <c r="H440" s="56" t="str">
        <f t="shared" si="19"/>
        <v>Effectuez l’étape 1</v>
      </c>
      <c r="I440" s="3">
        <f t="shared" si="20"/>
        <v>0</v>
      </c>
      <c r="K440" s="114" t="e">
        <f>IF(revenueReduction&gt;0.3,MAX(IF($B440="Non - avec lien de dépendance",MIN(2258,E440,$D440)*overallRate,MIN(2258,E440)*overallRate),ROUND(MAX(IF($B440="Non - avec lien de dépendance",0,MIN((0.75*E440),1694)),MIN(E440,(0.75*$D440),1694)),2)),IF($B440="Non - avec lien de dépendance",MIN(1129,E440,$D440)*overallRate,MIN(2258,E440)*overallRate))</f>
        <v>#VALUE!</v>
      </c>
      <c r="L440" s="114" t="e">
        <f>IF(revenueReduction&gt;0.3,MAX(IF($B440="Non - avec lien de dépendance",MIN(2258,F440,$D440)*overallRate,MIN(2258,F440)*overallRate),ROUND(MAX(IF($B440="Non - avec lien de dépendance",0,MIN((0.75*F440),1694)),MIN(F440,(0.75*$D440),1694)),2)),IF($B440="Non - avec lien de dépendance",MIN(1129,F440,$D440)*overallRate,MIN(2258,F440)*overallRate))</f>
        <v>#VALUE!</v>
      </c>
    </row>
    <row r="441" spans="7:12" x14ac:dyDescent="0.5">
      <c r="G441" s="56" t="str">
        <f t="shared" si="18"/>
        <v>Effectuez l’étape 1</v>
      </c>
      <c r="H441" s="56" t="str">
        <f t="shared" si="19"/>
        <v>Effectuez l’étape 1</v>
      </c>
      <c r="I441" s="3">
        <f t="shared" si="20"/>
        <v>0</v>
      </c>
      <c r="K441" s="114" t="e">
        <f>IF(revenueReduction&gt;0.3,MAX(IF($B441="Non - avec lien de dépendance",MIN(2258,E441,$D441)*overallRate,MIN(2258,E441)*overallRate),ROUND(MAX(IF($B441="Non - avec lien de dépendance",0,MIN((0.75*E441),1694)),MIN(E441,(0.75*$D441),1694)),2)),IF($B441="Non - avec lien de dépendance",MIN(1129,E441,$D441)*overallRate,MIN(2258,E441)*overallRate))</f>
        <v>#VALUE!</v>
      </c>
      <c r="L441" s="114" t="e">
        <f>IF(revenueReduction&gt;0.3,MAX(IF($B441="Non - avec lien de dépendance",MIN(2258,F441,$D441)*overallRate,MIN(2258,F441)*overallRate),ROUND(MAX(IF($B441="Non - avec lien de dépendance",0,MIN((0.75*F441),1694)),MIN(F441,(0.75*$D441),1694)),2)),IF($B441="Non - avec lien de dépendance",MIN(1129,F441,$D441)*overallRate,MIN(2258,F441)*overallRate))</f>
        <v>#VALUE!</v>
      </c>
    </row>
    <row r="442" spans="7:12" x14ac:dyDescent="0.5">
      <c r="G442" s="56" t="str">
        <f t="shared" si="18"/>
        <v>Effectuez l’étape 1</v>
      </c>
      <c r="H442" s="56" t="str">
        <f t="shared" si="19"/>
        <v>Effectuez l’étape 1</v>
      </c>
      <c r="I442" s="3">
        <f t="shared" si="20"/>
        <v>0</v>
      </c>
      <c r="K442" s="114" t="e">
        <f>IF(revenueReduction&gt;0.3,MAX(IF($B442="Non - avec lien de dépendance",MIN(2258,E442,$D442)*overallRate,MIN(2258,E442)*overallRate),ROUND(MAX(IF($B442="Non - avec lien de dépendance",0,MIN((0.75*E442),1694)),MIN(E442,(0.75*$D442),1694)),2)),IF($B442="Non - avec lien de dépendance",MIN(1129,E442,$D442)*overallRate,MIN(2258,E442)*overallRate))</f>
        <v>#VALUE!</v>
      </c>
      <c r="L442" s="114" t="e">
        <f>IF(revenueReduction&gt;0.3,MAX(IF($B442="Non - avec lien de dépendance",MIN(2258,F442,$D442)*overallRate,MIN(2258,F442)*overallRate),ROUND(MAX(IF($B442="Non - avec lien de dépendance",0,MIN((0.75*F442),1694)),MIN(F442,(0.75*$D442),1694)),2)),IF($B442="Non - avec lien de dépendance",MIN(1129,F442,$D442)*overallRate,MIN(2258,F442)*overallRate))</f>
        <v>#VALUE!</v>
      </c>
    </row>
    <row r="443" spans="7:12" x14ac:dyDescent="0.5">
      <c r="G443" s="56" t="str">
        <f t="shared" si="18"/>
        <v>Effectuez l’étape 1</v>
      </c>
      <c r="H443" s="56" t="str">
        <f t="shared" si="19"/>
        <v>Effectuez l’étape 1</v>
      </c>
      <c r="I443" s="3">
        <f t="shared" si="20"/>
        <v>0</v>
      </c>
      <c r="K443" s="114" t="e">
        <f>IF(revenueReduction&gt;0.3,MAX(IF($B443="Non - avec lien de dépendance",MIN(2258,E443,$D443)*overallRate,MIN(2258,E443)*overallRate),ROUND(MAX(IF($B443="Non - avec lien de dépendance",0,MIN((0.75*E443),1694)),MIN(E443,(0.75*$D443),1694)),2)),IF($B443="Non - avec lien de dépendance",MIN(1129,E443,$D443)*overallRate,MIN(2258,E443)*overallRate))</f>
        <v>#VALUE!</v>
      </c>
      <c r="L443" s="114" t="e">
        <f>IF(revenueReduction&gt;0.3,MAX(IF($B443="Non - avec lien de dépendance",MIN(2258,F443,$D443)*overallRate,MIN(2258,F443)*overallRate),ROUND(MAX(IF($B443="Non - avec lien de dépendance",0,MIN((0.75*F443),1694)),MIN(F443,(0.75*$D443),1694)),2)),IF($B443="Non - avec lien de dépendance",MIN(1129,F443,$D443)*overallRate,MIN(2258,F443)*overallRate))</f>
        <v>#VALUE!</v>
      </c>
    </row>
    <row r="444" spans="7:12" x14ac:dyDescent="0.5">
      <c r="G444" s="56" t="str">
        <f t="shared" si="18"/>
        <v>Effectuez l’étape 1</v>
      </c>
      <c r="H444" s="56" t="str">
        <f t="shared" si="19"/>
        <v>Effectuez l’étape 1</v>
      </c>
      <c r="I444" s="3">
        <f t="shared" si="20"/>
        <v>0</v>
      </c>
      <c r="K444" s="114" t="e">
        <f>IF(revenueReduction&gt;0.3,MAX(IF($B444="Non - avec lien de dépendance",MIN(2258,E444,$D444)*overallRate,MIN(2258,E444)*overallRate),ROUND(MAX(IF($B444="Non - avec lien de dépendance",0,MIN((0.75*E444),1694)),MIN(E444,(0.75*$D444),1694)),2)),IF($B444="Non - avec lien de dépendance",MIN(1129,E444,$D444)*overallRate,MIN(2258,E444)*overallRate))</f>
        <v>#VALUE!</v>
      </c>
      <c r="L444" s="114" t="e">
        <f>IF(revenueReduction&gt;0.3,MAX(IF($B444="Non - avec lien de dépendance",MIN(2258,F444,$D444)*overallRate,MIN(2258,F444)*overallRate),ROUND(MAX(IF($B444="Non - avec lien de dépendance",0,MIN((0.75*F444),1694)),MIN(F444,(0.75*$D444),1694)),2)),IF($B444="Non - avec lien de dépendance",MIN(1129,F444,$D444)*overallRate,MIN(2258,F444)*overallRate))</f>
        <v>#VALUE!</v>
      </c>
    </row>
    <row r="445" spans="7:12" x14ac:dyDescent="0.5">
      <c r="G445" s="56" t="str">
        <f t="shared" si="18"/>
        <v>Effectuez l’étape 1</v>
      </c>
      <c r="H445" s="56" t="str">
        <f t="shared" si="19"/>
        <v>Effectuez l’étape 1</v>
      </c>
      <c r="I445" s="3">
        <f t="shared" si="20"/>
        <v>0</v>
      </c>
      <c r="K445" s="114" t="e">
        <f>IF(revenueReduction&gt;0.3,MAX(IF($B445="Non - avec lien de dépendance",MIN(2258,E445,$D445)*overallRate,MIN(2258,E445)*overallRate),ROUND(MAX(IF($B445="Non - avec lien de dépendance",0,MIN((0.75*E445),1694)),MIN(E445,(0.75*$D445),1694)),2)),IF($B445="Non - avec lien de dépendance",MIN(1129,E445,$D445)*overallRate,MIN(2258,E445)*overallRate))</f>
        <v>#VALUE!</v>
      </c>
      <c r="L445" s="114" t="e">
        <f>IF(revenueReduction&gt;0.3,MAX(IF($B445="Non - avec lien de dépendance",MIN(2258,F445,$D445)*overallRate,MIN(2258,F445)*overallRate),ROUND(MAX(IF($B445="Non - avec lien de dépendance",0,MIN((0.75*F445),1694)),MIN(F445,(0.75*$D445),1694)),2)),IF($B445="Non - avec lien de dépendance",MIN(1129,F445,$D445)*overallRate,MIN(2258,F445)*overallRate))</f>
        <v>#VALUE!</v>
      </c>
    </row>
    <row r="446" spans="7:12" x14ac:dyDescent="0.5">
      <c r="G446" s="56" t="str">
        <f t="shared" si="18"/>
        <v>Effectuez l’étape 1</v>
      </c>
      <c r="H446" s="56" t="str">
        <f t="shared" si="19"/>
        <v>Effectuez l’étape 1</v>
      </c>
      <c r="I446" s="3">
        <f t="shared" si="20"/>
        <v>0</v>
      </c>
      <c r="K446" s="114" t="e">
        <f>IF(revenueReduction&gt;0.3,MAX(IF($B446="Non - avec lien de dépendance",MIN(2258,E446,$D446)*overallRate,MIN(2258,E446)*overallRate),ROUND(MAX(IF($B446="Non - avec lien de dépendance",0,MIN((0.75*E446),1694)),MIN(E446,(0.75*$D446),1694)),2)),IF($B446="Non - avec lien de dépendance",MIN(1129,E446,$D446)*overallRate,MIN(2258,E446)*overallRate))</f>
        <v>#VALUE!</v>
      </c>
      <c r="L446" s="114" t="e">
        <f>IF(revenueReduction&gt;0.3,MAX(IF($B446="Non - avec lien de dépendance",MIN(2258,F446,$D446)*overallRate,MIN(2258,F446)*overallRate),ROUND(MAX(IF($B446="Non - avec lien de dépendance",0,MIN((0.75*F446),1694)),MIN(F446,(0.75*$D446),1694)),2)),IF($B446="Non - avec lien de dépendance",MIN(1129,F446,$D446)*overallRate,MIN(2258,F446)*overallRate))</f>
        <v>#VALUE!</v>
      </c>
    </row>
    <row r="447" spans="7:12" x14ac:dyDescent="0.5">
      <c r="G447" s="56" t="str">
        <f t="shared" si="18"/>
        <v>Effectuez l’étape 1</v>
      </c>
      <c r="H447" s="56" t="str">
        <f t="shared" si="19"/>
        <v>Effectuez l’étape 1</v>
      </c>
      <c r="I447" s="3">
        <f t="shared" si="20"/>
        <v>0</v>
      </c>
      <c r="K447" s="114" t="e">
        <f>IF(revenueReduction&gt;0.3,MAX(IF($B447="Non - avec lien de dépendance",MIN(2258,E447,$D447)*overallRate,MIN(2258,E447)*overallRate),ROUND(MAX(IF($B447="Non - avec lien de dépendance",0,MIN((0.75*E447),1694)),MIN(E447,(0.75*$D447),1694)),2)),IF($B447="Non - avec lien de dépendance",MIN(1129,E447,$D447)*overallRate,MIN(2258,E447)*overallRate))</f>
        <v>#VALUE!</v>
      </c>
      <c r="L447" s="114" t="e">
        <f>IF(revenueReduction&gt;0.3,MAX(IF($B447="Non - avec lien de dépendance",MIN(2258,F447,$D447)*overallRate,MIN(2258,F447)*overallRate),ROUND(MAX(IF($B447="Non - avec lien de dépendance",0,MIN((0.75*F447),1694)),MIN(F447,(0.75*$D447),1694)),2)),IF($B447="Non - avec lien de dépendance",MIN(1129,F447,$D447)*overallRate,MIN(2258,F447)*overallRate))</f>
        <v>#VALUE!</v>
      </c>
    </row>
    <row r="448" spans="7:12" x14ac:dyDescent="0.5">
      <c r="G448" s="56" t="str">
        <f t="shared" si="18"/>
        <v>Effectuez l’étape 1</v>
      </c>
      <c r="H448" s="56" t="str">
        <f t="shared" si="19"/>
        <v>Effectuez l’étape 1</v>
      </c>
      <c r="I448" s="3">
        <f t="shared" si="20"/>
        <v>0</v>
      </c>
      <c r="K448" s="114" t="e">
        <f>IF(revenueReduction&gt;0.3,MAX(IF($B448="Non - avec lien de dépendance",MIN(2258,E448,$D448)*overallRate,MIN(2258,E448)*overallRate),ROUND(MAX(IF($B448="Non - avec lien de dépendance",0,MIN((0.75*E448),1694)),MIN(E448,(0.75*$D448),1694)),2)),IF($B448="Non - avec lien de dépendance",MIN(1129,E448,$D448)*overallRate,MIN(2258,E448)*overallRate))</f>
        <v>#VALUE!</v>
      </c>
      <c r="L448" s="114" t="e">
        <f>IF(revenueReduction&gt;0.3,MAX(IF($B448="Non - avec lien de dépendance",MIN(2258,F448,$D448)*overallRate,MIN(2258,F448)*overallRate),ROUND(MAX(IF($B448="Non - avec lien de dépendance",0,MIN((0.75*F448),1694)),MIN(F448,(0.75*$D448),1694)),2)),IF($B448="Non - avec lien de dépendance",MIN(1129,F448,$D448)*overallRate,MIN(2258,F448)*overallRate))</f>
        <v>#VALUE!</v>
      </c>
    </row>
    <row r="449" spans="7:12" x14ac:dyDescent="0.5">
      <c r="G449" s="56" t="str">
        <f t="shared" si="18"/>
        <v>Effectuez l’étape 1</v>
      </c>
      <c r="H449" s="56" t="str">
        <f t="shared" si="19"/>
        <v>Effectuez l’étape 1</v>
      </c>
      <c r="I449" s="3">
        <f t="shared" si="20"/>
        <v>0</v>
      </c>
      <c r="K449" s="114" t="e">
        <f>IF(revenueReduction&gt;0.3,MAX(IF($B449="Non - avec lien de dépendance",MIN(2258,E449,$D449)*overallRate,MIN(2258,E449)*overallRate),ROUND(MAX(IF($B449="Non - avec lien de dépendance",0,MIN((0.75*E449),1694)),MIN(E449,(0.75*$D449),1694)),2)),IF($B449="Non - avec lien de dépendance",MIN(1129,E449,$D449)*overallRate,MIN(2258,E449)*overallRate))</f>
        <v>#VALUE!</v>
      </c>
      <c r="L449" s="114" t="e">
        <f>IF(revenueReduction&gt;0.3,MAX(IF($B449="Non - avec lien de dépendance",MIN(2258,F449,$D449)*overallRate,MIN(2258,F449)*overallRate),ROUND(MAX(IF($B449="Non - avec lien de dépendance",0,MIN((0.75*F449),1694)),MIN(F449,(0.75*$D449),1694)),2)),IF($B449="Non - avec lien de dépendance",MIN(1129,F449,$D449)*overallRate,MIN(2258,F449)*overallRate))</f>
        <v>#VALUE!</v>
      </c>
    </row>
    <row r="450" spans="7:12" x14ac:dyDescent="0.5">
      <c r="G450" s="56" t="str">
        <f t="shared" si="18"/>
        <v>Effectuez l’étape 1</v>
      </c>
      <c r="H450" s="56" t="str">
        <f t="shared" si="19"/>
        <v>Effectuez l’étape 1</v>
      </c>
      <c r="I450" s="3">
        <f t="shared" si="20"/>
        <v>0</v>
      </c>
      <c r="K450" s="114" t="e">
        <f>IF(revenueReduction&gt;0.3,MAX(IF($B450="Non - avec lien de dépendance",MIN(2258,E450,$D450)*overallRate,MIN(2258,E450)*overallRate),ROUND(MAX(IF($B450="Non - avec lien de dépendance",0,MIN((0.75*E450),1694)),MIN(E450,(0.75*$D450),1694)),2)),IF($B450="Non - avec lien de dépendance",MIN(1129,E450,$D450)*overallRate,MIN(2258,E450)*overallRate))</f>
        <v>#VALUE!</v>
      </c>
      <c r="L450" s="114" t="e">
        <f>IF(revenueReduction&gt;0.3,MAX(IF($B450="Non - avec lien de dépendance",MIN(2258,F450,$D450)*overallRate,MIN(2258,F450)*overallRate),ROUND(MAX(IF($B450="Non - avec lien de dépendance",0,MIN((0.75*F450),1694)),MIN(F450,(0.75*$D450),1694)),2)),IF($B450="Non - avec lien de dépendance",MIN(1129,F450,$D450)*overallRate,MIN(2258,F450)*overallRate))</f>
        <v>#VALUE!</v>
      </c>
    </row>
    <row r="451" spans="7:12" x14ac:dyDescent="0.5">
      <c r="G451" s="56" t="str">
        <f t="shared" si="18"/>
        <v>Effectuez l’étape 1</v>
      </c>
      <c r="H451" s="56" t="str">
        <f t="shared" si="19"/>
        <v>Effectuez l’étape 1</v>
      </c>
      <c r="I451" s="3">
        <f t="shared" si="20"/>
        <v>0</v>
      </c>
      <c r="K451" s="114" t="e">
        <f>IF(revenueReduction&gt;0.3,MAX(IF($B451="Non - avec lien de dépendance",MIN(2258,E451,$D451)*overallRate,MIN(2258,E451)*overallRate),ROUND(MAX(IF($B451="Non - avec lien de dépendance",0,MIN((0.75*E451),1694)),MIN(E451,(0.75*$D451),1694)),2)),IF($B451="Non - avec lien de dépendance",MIN(1129,E451,$D451)*overallRate,MIN(2258,E451)*overallRate))</f>
        <v>#VALUE!</v>
      </c>
      <c r="L451" s="114" t="e">
        <f>IF(revenueReduction&gt;0.3,MAX(IF($B451="Non - avec lien de dépendance",MIN(2258,F451,$D451)*overallRate,MIN(2258,F451)*overallRate),ROUND(MAX(IF($B451="Non - avec lien de dépendance",0,MIN((0.75*F451),1694)),MIN(F451,(0.75*$D451),1694)),2)),IF($B451="Non - avec lien de dépendance",MIN(1129,F451,$D451)*overallRate,MIN(2258,F451)*overallRate))</f>
        <v>#VALUE!</v>
      </c>
    </row>
    <row r="452" spans="7:12" x14ac:dyDescent="0.5">
      <c r="G452" s="56" t="str">
        <f t="shared" si="18"/>
        <v>Effectuez l’étape 1</v>
      </c>
      <c r="H452" s="56" t="str">
        <f t="shared" si="19"/>
        <v>Effectuez l’étape 1</v>
      </c>
      <c r="I452" s="3">
        <f t="shared" si="20"/>
        <v>0</v>
      </c>
      <c r="K452" s="114" t="e">
        <f>IF(revenueReduction&gt;0.3,MAX(IF($B452="Non - avec lien de dépendance",MIN(2258,E452,$D452)*overallRate,MIN(2258,E452)*overallRate),ROUND(MAX(IF($B452="Non - avec lien de dépendance",0,MIN((0.75*E452),1694)),MIN(E452,(0.75*$D452),1694)),2)),IF($B452="Non - avec lien de dépendance",MIN(1129,E452,$D452)*overallRate,MIN(2258,E452)*overallRate))</f>
        <v>#VALUE!</v>
      </c>
      <c r="L452" s="114" t="e">
        <f>IF(revenueReduction&gt;0.3,MAX(IF($B452="Non - avec lien de dépendance",MIN(2258,F452,$D452)*overallRate,MIN(2258,F452)*overallRate),ROUND(MAX(IF($B452="Non - avec lien de dépendance",0,MIN((0.75*F452),1694)),MIN(F452,(0.75*$D452),1694)),2)),IF($B452="Non - avec lien de dépendance",MIN(1129,F452,$D452)*overallRate,MIN(2258,F452)*overallRate))</f>
        <v>#VALUE!</v>
      </c>
    </row>
    <row r="453" spans="7:12" x14ac:dyDescent="0.5">
      <c r="G453" s="56" t="str">
        <f t="shared" si="18"/>
        <v>Effectuez l’étape 1</v>
      </c>
      <c r="H453" s="56" t="str">
        <f t="shared" si="19"/>
        <v>Effectuez l’étape 1</v>
      </c>
      <c r="I453" s="3">
        <f t="shared" si="20"/>
        <v>0</v>
      </c>
      <c r="K453" s="114" t="e">
        <f>IF(revenueReduction&gt;0.3,MAX(IF($B453="Non - avec lien de dépendance",MIN(2258,E453,$D453)*overallRate,MIN(2258,E453)*overallRate),ROUND(MAX(IF($B453="Non - avec lien de dépendance",0,MIN((0.75*E453),1694)),MIN(E453,(0.75*$D453),1694)),2)),IF($B453="Non - avec lien de dépendance",MIN(1129,E453,$D453)*overallRate,MIN(2258,E453)*overallRate))</f>
        <v>#VALUE!</v>
      </c>
      <c r="L453" s="114" t="e">
        <f>IF(revenueReduction&gt;0.3,MAX(IF($B453="Non - avec lien de dépendance",MIN(2258,F453,$D453)*overallRate,MIN(2258,F453)*overallRate),ROUND(MAX(IF($B453="Non - avec lien de dépendance",0,MIN((0.75*F453),1694)),MIN(F453,(0.75*$D453),1694)),2)),IF($B453="Non - avec lien de dépendance",MIN(1129,F453,$D453)*overallRate,MIN(2258,F453)*overallRate))</f>
        <v>#VALUE!</v>
      </c>
    </row>
    <row r="454" spans="7:12" x14ac:dyDescent="0.5">
      <c r="G454" s="56" t="str">
        <f t="shared" ref="G454:G517" si="21">IF(ISTEXT(overallRate),"Effectuez l’étape 1",IF($C454="Oui","Utiliser Étape 2a) Hebdomadaire (52)",IF(OR(COUNT($D454,E454)&lt;&gt;2,overallRate=0),0,IF(revenueReduction&gt;0.3,MAX(IF($B454="Non - avec lien de dépendance",MIN(2258,E454,$D454)*overallRate,MIN(2258,E454)*overallRate),ROUND(MAX(IF($B454="Non - avec lien de dépendance",0,MIN((0.75*E454),1694)),MIN(E454,(0.75*$D454),1694)),2)),IF($B454="Non - avec lien de dépendance",MIN(1129,E454,$D454)*overallRate,MIN(2258,E454)*overallRate)))))</f>
        <v>Effectuez l’étape 1</v>
      </c>
      <c r="H454" s="56" t="str">
        <f t="shared" ref="H454:H517" si="22">IF(ISTEXT(overallRate),"Effectuez l’étape 1",IF($C454="Oui","Utiliser Étape 2a) Hebdomadaire (52)",IF(OR(COUNT($D454,F454)&lt;&gt;2,overallRate=0),0,IF(revenueReduction&gt;0.3,MAX(IF($B454="Non - avec lien de dépendance",MIN(2258,F454,$D454)*overallRate,MIN(2258,F454)*overallRate),ROUND(MAX(IF($B454="Non - avec lien de dépendance",0,MIN((0.75*F454),1694)),MIN(F454,(0.75*$D454),1694)),2)),IF($B454="Non - avec lien de dépendance",MIN(1129,F454,$D454)*overallRate,MIN(2258,F454)*overallRate)))))</f>
        <v>Effectuez l’étape 1</v>
      </c>
      <c r="I454" s="3">
        <f t="shared" si="20"/>
        <v>0</v>
      </c>
      <c r="K454" s="114" t="e">
        <f>IF(revenueReduction&gt;0.3,MAX(IF($B454="Non - avec lien de dépendance",MIN(2258,E454,$D454)*overallRate,MIN(2258,E454)*overallRate),ROUND(MAX(IF($B454="Non - avec lien de dépendance",0,MIN((0.75*E454),1694)),MIN(E454,(0.75*$D454),1694)),2)),IF($B454="Non - avec lien de dépendance",MIN(1129,E454,$D454)*overallRate,MIN(2258,E454)*overallRate))</f>
        <v>#VALUE!</v>
      </c>
      <c r="L454" s="114" t="e">
        <f>IF(revenueReduction&gt;0.3,MAX(IF($B454="Non - avec lien de dépendance",MIN(2258,F454,$D454)*overallRate,MIN(2258,F454)*overallRate),ROUND(MAX(IF($B454="Non - avec lien de dépendance",0,MIN((0.75*F454),1694)),MIN(F454,(0.75*$D454),1694)),2)),IF($B454="Non - avec lien de dépendance",MIN(1129,F454,$D454)*overallRate,MIN(2258,F454)*overallRate))</f>
        <v>#VALUE!</v>
      </c>
    </row>
    <row r="455" spans="7:12" x14ac:dyDescent="0.5">
      <c r="G455" s="56" t="str">
        <f t="shared" si="21"/>
        <v>Effectuez l’étape 1</v>
      </c>
      <c r="H455" s="56" t="str">
        <f t="shared" si="22"/>
        <v>Effectuez l’étape 1</v>
      </c>
      <c r="I455" s="3">
        <f t="shared" ref="I455:I518" si="23">IF(AND(COUNT(B455:F455)&gt;0,OR(COUNT(D455:F455)&lt;&gt;3,ISBLANK(B455))),"Fill out all amounts",SUM(G455:H455))</f>
        <v>0</v>
      </c>
      <c r="K455" s="114" t="e">
        <f>IF(revenueReduction&gt;0.3,MAX(IF($B455="Non - avec lien de dépendance",MIN(2258,E455,$D455)*overallRate,MIN(2258,E455)*overallRate),ROUND(MAX(IF($B455="Non - avec lien de dépendance",0,MIN((0.75*E455),1694)),MIN(E455,(0.75*$D455),1694)),2)),IF($B455="Non - avec lien de dépendance",MIN(1129,E455,$D455)*overallRate,MIN(2258,E455)*overallRate))</f>
        <v>#VALUE!</v>
      </c>
      <c r="L455" s="114" t="e">
        <f>IF(revenueReduction&gt;0.3,MAX(IF($B455="Non - avec lien de dépendance",MIN(2258,F455,$D455)*overallRate,MIN(2258,F455)*overallRate),ROUND(MAX(IF($B455="Non - avec lien de dépendance",0,MIN((0.75*F455),1694)),MIN(F455,(0.75*$D455),1694)),2)),IF($B455="Non - avec lien de dépendance",MIN(1129,F455,$D455)*overallRate,MIN(2258,F455)*overallRate))</f>
        <v>#VALUE!</v>
      </c>
    </row>
    <row r="456" spans="7:12" x14ac:dyDescent="0.5">
      <c r="G456" s="56" t="str">
        <f t="shared" si="21"/>
        <v>Effectuez l’étape 1</v>
      </c>
      <c r="H456" s="56" t="str">
        <f t="shared" si="22"/>
        <v>Effectuez l’étape 1</v>
      </c>
      <c r="I456" s="3">
        <f t="shared" si="23"/>
        <v>0</v>
      </c>
      <c r="K456" s="114" t="e">
        <f>IF(revenueReduction&gt;0.3,MAX(IF($B456="Non - avec lien de dépendance",MIN(2258,E456,$D456)*overallRate,MIN(2258,E456)*overallRate),ROUND(MAX(IF($B456="Non - avec lien de dépendance",0,MIN((0.75*E456),1694)),MIN(E456,(0.75*$D456),1694)),2)),IF($B456="Non - avec lien de dépendance",MIN(1129,E456,$D456)*overallRate,MIN(2258,E456)*overallRate))</f>
        <v>#VALUE!</v>
      </c>
      <c r="L456" s="114" t="e">
        <f>IF(revenueReduction&gt;0.3,MAX(IF($B456="Non - avec lien de dépendance",MIN(2258,F456,$D456)*overallRate,MIN(2258,F456)*overallRate),ROUND(MAX(IF($B456="Non - avec lien de dépendance",0,MIN((0.75*F456),1694)),MIN(F456,(0.75*$D456),1694)),2)),IF($B456="Non - avec lien de dépendance",MIN(1129,F456,$D456)*overallRate,MIN(2258,F456)*overallRate))</f>
        <v>#VALUE!</v>
      </c>
    </row>
    <row r="457" spans="7:12" x14ac:dyDescent="0.5">
      <c r="G457" s="56" t="str">
        <f t="shared" si="21"/>
        <v>Effectuez l’étape 1</v>
      </c>
      <c r="H457" s="56" t="str">
        <f t="shared" si="22"/>
        <v>Effectuez l’étape 1</v>
      </c>
      <c r="I457" s="3">
        <f t="shared" si="23"/>
        <v>0</v>
      </c>
      <c r="K457" s="114" t="e">
        <f>IF(revenueReduction&gt;0.3,MAX(IF($B457="Non - avec lien de dépendance",MIN(2258,E457,$D457)*overallRate,MIN(2258,E457)*overallRate),ROUND(MAX(IF($B457="Non - avec lien de dépendance",0,MIN((0.75*E457),1694)),MIN(E457,(0.75*$D457),1694)),2)),IF($B457="Non - avec lien de dépendance",MIN(1129,E457,$D457)*overallRate,MIN(2258,E457)*overallRate))</f>
        <v>#VALUE!</v>
      </c>
      <c r="L457" s="114" t="e">
        <f>IF(revenueReduction&gt;0.3,MAX(IF($B457="Non - avec lien de dépendance",MIN(2258,F457,$D457)*overallRate,MIN(2258,F457)*overallRate),ROUND(MAX(IF($B457="Non - avec lien de dépendance",0,MIN((0.75*F457),1694)),MIN(F457,(0.75*$D457),1694)),2)),IF($B457="Non - avec lien de dépendance",MIN(1129,F457,$D457)*overallRate,MIN(2258,F457)*overallRate))</f>
        <v>#VALUE!</v>
      </c>
    </row>
    <row r="458" spans="7:12" x14ac:dyDescent="0.5">
      <c r="G458" s="56" t="str">
        <f t="shared" si="21"/>
        <v>Effectuez l’étape 1</v>
      </c>
      <c r="H458" s="56" t="str">
        <f t="shared" si="22"/>
        <v>Effectuez l’étape 1</v>
      </c>
      <c r="I458" s="3">
        <f t="shared" si="23"/>
        <v>0</v>
      </c>
      <c r="K458" s="114" t="e">
        <f>IF(revenueReduction&gt;0.3,MAX(IF($B458="Non - avec lien de dépendance",MIN(2258,E458,$D458)*overallRate,MIN(2258,E458)*overallRate),ROUND(MAX(IF($B458="Non - avec lien de dépendance",0,MIN((0.75*E458),1694)),MIN(E458,(0.75*$D458),1694)),2)),IF($B458="Non - avec lien de dépendance",MIN(1129,E458,$D458)*overallRate,MIN(2258,E458)*overallRate))</f>
        <v>#VALUE!</v>
      </c>
      <c r="L458" s="114" t="e">
        <f>IF(revenueReduction&gt;0.3,MAX(IF($B458="Non - avec lien de dépendance",MIN(2258,F458,$D458)*overallRate,MIN(2258,F458)*overallRate),ROUND(MAX(IF($B458="Non - avec lien de dépendance",0,MIN((0.75*F458),1694)),MIN(F458,(0.75*$D458),1694)),2)),IF($B458="Non - avec lien de dépendance",MIN(1129,F458,$D458)*overallRate,MIN(2258,F458)*overallRate))</f>
        <v>#VALUE!</v>
      </c>
    </row>
    <row r="459" spans="7:12" x14ac:dyDescent="0.5">
      <c r="G459" s="56" t="str">
        <f t="shared" si="21"/>
        <v>Effectuez l’étape 1</v>
      </c>
      <c r="H459" s="56" t="str">
        <f t="shared" si="22"/>
        <v>Effectuez l’étape 1</v>
      </c>
      <c r="I459" s="3">
        <f t="shared" si="23"/>
        <v>0</v>
      </c>
      <c r="K459" s="114" t="e">
        <f>IF(revenueReduction&gt;0.3,MAX(IF($B459="Non - avec lien de dépendance",MIN(2258,E459,$D459)*overallRate,MIN(2258,E459)*overallRate),ROUND(MAX(IF($B459="Non - avec lien de dépendance",0,MIN((0.75*E459),1694)),MIN(E459,(0.75*$D459),1694)),2)),IF($B459="Non - avec lien de dépendance",MIN(1129,E459,$D459)*overallRate,MIN(2258,E459)*overallRate))</f>
        <v>#VALUE!</v>
      </c>
      <c r="L459" s="114" t="e">
        <f>IF(revenueReduction&gt;0.3,MAX(IF($B459="Non - avec lien de dépendance",MIN(2258,F459,$D459)*overallRate,MIN(2258,F459)*overallRate),ROUND(MAX(IF($B459="Non - avec lien de dépendance",0,MIN((0.75*F459),1694)),MIN(F459,(0.75*$D459),1694)),2)),IF($B459="Non - avec lien de dépendance",MIN(1129,F459,$D459)*overallRate,MIN(2258,F459)*overallRate))</f>
        <v>#VALUE!</v>
      </c>
    </row>
    <row r="460" spans="7:12" x14ac:dyDescent="0.5">
      <c r="G460" s="56" t="str">
        <f t="shared" si="21"/>
        <v>Effectuez l’étape 1</v>
      </c>
      <c r="H460" s="56" t="str">
        <f t="shared" si="22"/>
        <v>Effectuez l’étape 1</v>
      </c>
      <c r="I460" s="3">
        <f t="shared" si="23"/>
        <v>0</v>
      </c>
      <c r="K460" s="114" t="e">
        <f>IF(revenueReduction&gt;0.3,MAX(IF($B460="Non - avec lien de dépendance",MIN(2258,E460,$D460)*overallRate,MIN(2258,E460)*overallRate),ROUND(MAX(IF($B460="Non - avec lien de dépendance",0,MIN((0.75*E460),1694)),MIN(E460,(0.75*$D460),1694)),2)),IF($B460="Non - avec lien de dépendance",MIN(1129,E460,$D460)*overallRate,MIN(2258,E460)*overallRate))</f>
        <v>#VALUE!</v>
      </c>
      <c r="L460" s="114" t="e">
        <f>IF(revenueReduction&gt;0.3,MAX(IF($B460="Non - avec lien de dépendance",MIN(2258,F460,$D460)*overallRate,MIN(2258,F460)*overallRate),ROUND(MAX(IF($B460="Non - avec lien de dépendance",0,MIN((0.75*F460),1694)),MIN(F460,(0.75*$D460),1694)),2)),IF($B460="Non - avec lien de dépendance",MIN(1129,F460,$D460)*overallRate,MIN(2258,F460)*overallRate))</f>
        <v>#VALUE!</v>
      </c>
    </row>
    <row r="461" spans="7:12" x14ac:dyDescent="0.5">
      <c r="G461" s="56" t="str">
        <f t="shared" si="21"/>
        <v>Effectuez l’étape 1</v>
      </c>
      <c r="H461" s="56" t="str">
        <f t="shared" si="22"/>
        <v>Effectuez l’étape 1</v>
      </c>
      <c r="I461" s="3">
        <f t="shared" si="23"/>
        <v>0</v>
      </c>
      <c r="K461" s="114" t="e">
        <f>IF(revenueReduction&gt;0.3,MAX(IF($B461="Non - avec lien de dépendance",MIN(2258,E461,$D461)*overallRate,MIN(2258,E461)*overallRate),ROUND(MAX(IF($B461="Non - avec lien de dépendance",0,MIN((0.75*E461),1694)),MIN(E461,(0.75*$D461),1694)),2)),IF($B461="Non - avec lien de dépendance",MIN(1129,E461,$D461)*overallRate,MIN(2258,E461)*overallRate))</f>
        <v>#VALUE!</v>
      </c>
      <c r="L461" s="114" t="e">
        <f>IF(revenueReduction&gt;0.3,MAX(IF($B461="Non - avec lien de dépendance",MIN(2258,F461,$D461)*overallRate,MIN(2258,F461)*overallRate),ROUND(MAX(IF($B461="Non - avec lien de dépendance",0,MIN((0.75*F461),1694)),MIN(F461,(0.75*$D461),1694)),2)),IF($B461="Non - avec lien de dépendance",MIN(1129,F461,$D461)*overallRate,MIN(2258,F461)*overallRate))</f>
        <v>#VALUE!</v>
      </c>
    </row>
    <row r="462" spans="7:12" x14ac:dyDescent="0.5">
      <c r="G462" s="56" t="str">
        <f t="shared" si="21"/>
        <v>Effectuez l’étape 1</v>
      </c>
      <c r="H462" s="56" t="str">
        <f t="shared" si="22"/>
        <v>Effectuez l’étape 1</v>
      </c>
      <c r="I462" s="3">
        <f t="shared" si="23"/>
        <v>0</v>
      </c>
      <c r="K462" s="114" t="e">
        <f>IF(revenueReduction&gt;0.3,MAX(IF($B462="Non - avec lien de dépendance",MIN(2258,E462,$D462)*overallRate,MIN(2258,E462)*overallRate),ROUND(MAX(IF($B462="Non - avec lien de dépendance",0,MIN((0.75*E462),1694)),MIN(E462,(0.75*$D462),1694)),2)),IF($B462="Non - avec lien de dépendance",MIN(1129,E462,$D462)*overallRate,MIN(2258,E462)*overallRate))</f>
        <v>#VALUE!</v>
      </c>
      <c r="L462" s="114" t="e">
        <f>IF(revenueReduction&gt;0.3,MAX(IF($B462="Non - avec lien de dépendance",MIN(2258,F462,$D462)*overallRate,MIN(2258,F462)*overallRate),ROUND(MAX(IF($B462="Non - avec lien de dépendance",0,MIN((0.75*F462),1694)),MIN(F462,(0.75*$D462),1694)),2)),IF($B462="Non - avec lien de dépendance",MIN(1129,F462,$D462)*overallRate,MIN(2258,F462)*overallRate))</f>
        <v>#VALUE!</v>
      </c>
    </row>
    <row r="463" spans="7:12" x14ac:dyDescent="0.5">
      <c r="G463" s="56" t="str">
        <f t="shared" si="21"/>
        <v>Effectuez l’étape 1</v>
      </c>
      <c r="H463" s="56" t="str">
        <f t="shared" si="22"/>
        <v>Effectuez l’étape 1</v>
      </c>
      <c r="I463" s="3">
        <f t="shared" si="23"/>
        <v>0</v>
      </c>
      <c r="K463" s="114" t="e">
        <f>IF(revenueReduction&gt;0.3,MAX(IF($B463="Non - avec lien de dépendance",MIN(2258,E463,$D463)*overallRate,MIN(2258,E463)*overallRate),ROUND(MAX(IF($B463="Non - avec lien de dépendance",0,MIN((0.75*E463),1694)),MIN(E463,(0.75*$D463),1694)),2)),IF($B463="Non - avec lien de dépendance",MIN(1129,E463,$D463)*overallRate,MIN(2258,E463)*overallRate))</f>
        <v>#VALUE!</v>
      </c>
      <c r="L463" s="114" t="e">
        <f>IF(revenueReduction&gt;0.3,MAX(IF($B463="Non - avec lien de dépendance",MIN(2258,F463,$D463)*overallRate,MIN(2258,F463)*overallRate),ROUND(MAX(IF($B463="Non - avec lien de dépendance",0,MIN((0.75*F463),1694)),MIN(F463,(0.75*$D463),1694)),2)),IF($B463="Non - avec lien de dépendance",MIN(1129,F463,$D463)*overallRate,MIN(2258,F463)*overallRate))</f>
        <v>#VALUE!</v>
      </c>
    </row>
    <row r="464" spans="7:12" x14ac:dyDescent="0.5">
      <c r="G464" s="56" t="str">
        <f t="shared" si="21"/>
        <v>Effectuez l’étape 1</v>
      </c>
      <c r="H464" s="56" t="str">
        <f t="shared" si="22"/>
        <v>Effectuez l’étape 1</v>
      </c>
      <c r="I464" s="3">
        <f t="shared" si="23"/>
        <v>0</v>
      </c>
      <c r="K464" s="114" t="e">
        <f>IF(revenueReduction&gt;0.3,MAX(IF($B464="Non - avec lien de dépendance",MIN(2258,E464,$D464)*overallRate,MIN(2258,E464)*overallRate),ROUND(MAX(IF($B464="Non - avec lien de dépendance",0,MIN((0.75*E464),1694)),MIN(E464,(0.75*$D464),1694)),2)),IF($B464="Non - avec lien de dépendance",MIN(1129,E464,$D464)*overallRate,MIN(2258,E464)*overallRate))</f>
        <v>#VALUE!</v>
      </c>
      <c r="L464" s="114" t="e">
        <f>IF(revenueReduction&gt;0.3,MAX(IF($B464="Non - avec lien de dépendance",MIN(2258,F464,$D464)*overallRate,MIN(2258,F464)*overallRate),ROUND(MAX(IF($B464="Non - avec lien de dépendance",0,MIN((0.75*F464),1694)),MIN(F464,(0.75*$D464),1694)),2)),IF($B464="Non - avec lien de dépendance",MIN(1129,F464,$D464)*overallRate,MIN(2258,F464)*overallRate))</f>
        <v>#VALUE!</v>
      </c>
    </row>
    <row r="465" spans="7:12" x14ac:dyDescent="0.5">
      <c r="G465" s="56" t="str">
        <f t="shared" si="21"/>
        <v>Effectuez l’étape 1</v>
      </c>
      <c r="H465" s="56" t="str">
        <f t="shared" si="22"/>
        <v>Effectuez l’étape 1</v>
      </c>
      <c r="I465" s="3">
        <f t="shared" si="23"/>
        <v>0</v>
      </c>
      <c r="K465" s="114" t="e">
        <f>IF(revenueReduction&gt;0.3,MAX(IF($B465="Non - avec lien de dépendance",MIN(2258,E465,$D465)*overallRate,MIN(2258,E465)*overallRate),ROUND(MAX(IF($B465="Non - avec lien de dépendance",0,MIN((0.75*E465),1694)),MIN(E465,(0.75*$D465),1694)),2)),IF($B465="Non - avec lien de dépendance",MIN(1129,E465,$D465)*overallRate,MIN(2258,E465)*overallRate))</f>
        <v>#VALUE!</v>
      </c>
      <c r="L465" s="114" t="e">
        <f>IF(revenueReduction&gt;0.3,MAX(IF($B465="Non - avec lien de dépendance",MIN(2258,F465,$D465)*overallRate,MIN(2258,F465)*overallRate),ROUND(MAX(IF($B465="Non - avec lien de dépendance",0,MIN((0.75*F465),1694)),MIN(F465,(0.75*$D465),1694)),2)),IF($B465="Non - avec lien de dépendance",MIN(1129,F465,$D465)*overallRate,MIN(2258,F465)*overallRate))</f>
        <v>#VALUE!</v>
      </c>
    </row>
    <row r="466" spans="7:12" x14ac:dyDescent="0.5">
      <c r="G466" s="56" t="str">
        <f t="shared" si="21"/>
        <v>Effectuez l’étape 1</v>
      </c>
      <c r="H466" s="56" t="str">
        <f t="shared" si="22"/>
        <v>Effectuez l’étape 1</v>
      </c>
      <c r="I466" s="3">
        <f t="shared" si="23"/>
        <v>0</v>
      </c>
      <c r="K466" s="114" t="e">
        <f>IF(revenueReduction&gt;0.3,MAX(IF($B466="Non - avec lien de dépendance",MIN(2258,E466,$D466)*overallRate,MIN(2258,E466)*overallRate),ROUND(MAX(IF($B466="Non - avec lien de dépendance",0,MIN((0.75*E466),1694)),MIN(E466,(0.75*$D466),1694)),2)),IF($B466="Non - avec lien de dépendance",MIN(1129,E466,$D466)*overallRate,MIN(2258,E466)*overallRate))</f>
        <v>#VALUE!</v>
      </c>
      <c r="L466" s="114" t="e">
        <f>IF(revenueReduction&gt;0.3,MAX(IF($B466="Non - avec lien de dépendance",MIN(2258,F466,$D466)*overallRate,MIN(2258,F466)*overallRate),ROUND(MAX(IF($B466="Non - avec lien de dépendance",0,MIN((0.75*F466),1694)),MIN(F466,(0.75*$D466),1694)),2)),IF($B466="Non - avec lien de dépendance",MIN(1129,F466,$D466)*overallRate,MIN(2258,F466)*overallRate))</f>
        <v>#VALUE!</v>
      </c>
    </row>
    <row r="467" spans="7:12" x14ac:dyDescent="0.5">
      <c r="G467" s="56" t="str">
        <f t="shared" si="21"/>
        <v>Effectuez l’étape 1</v>
      </c>
      <c r="H467" s="56" t="str">
        <f t="shared" si="22"/>
        <v>Effectuez l’étape 1</v>
      </c>
      <c r="I467" s="3">
        <f t="shared" si="23"/>
        <v>0</v>
      </c>
      <c r="K467" s="114" t="e">
        <f>IF(revenueReduction&gt;0.3,MAX(IF($B467="Non - avec lien de dépendance",MIN(2258,E467,$D467)*overallRate,MIN(2258,E467)*overallRate),ROUND(MAX(IF($B467="Non - avec lien de dépendance",0,MIN((0.75*E467),1694)),MIN(E467,(0.75*$D467),1694)),2)),IF($B467="Non - avec lien de dépendance",MIN(1129,E467,$D467)*overallRate,MIN(2258,E467)*overallRate))</f>
        <v>#VALUE!</v>
      </c>
      <c r="L467" s="114" t="e">
        <f>IF(revenueReduction&gt;0.3,MAX(IF($B467="Non - avec lien de dépendance",MIN(2258,F467,$D467)*overallRate,MIN(2258,F467)*overallRate),ROUND(MAX(IF($B467="Non - avec lien de dépendance",0,MIN((0.75*F467),1694)),MIN(F467,(0.75*$D467),1694)),2)),IF($B467="Non - avec lien de dépendance",MIN(1129,F467,$D467)*overallRate,MIN(2258,F467)*overallRate))</f>
        <v>#VALUE!</v>
      </c>
    </row>
    <row r="468" spans="7:12" x14ac:dyDescent="0.5">
      <c r="G468" s="56" t="str">
        <f t="shared" si="21"/>
        <v>Effectuez l’étape 1</v>
      </c>
      <c r="H468" s="56" t="str">
        <f t="shared" si="22"/>
        <v>Effectuez l’étape 1</v>
      </c>
      <c r="I468" s="3">
        <f t="shared" si="23"/>
        <v>0</v>
      </c>
      <c r="K468" s="114" t="e">
        <f>IF(revenueReduction&gt;0.3,MAX(IF($B468="Non - avec lien de dépendance",MIN(2258,E468,$D468)*overallRate,MIN(2258,E468)*overallRate),ROUND(MAX(IF($B468="Non - avec lien de dépendance",0,MIN((0.75*E468),1694)),MIN(E468,(0.75*$D468),1694)),2)),IF($B468="Non - avec lien de dépendance",MIN(1129,E468,$D468)*overallRate,MIN(2258,E468)*overallRate))</f>
        <v>#VALUE!</v>
      </c>
      <c r="L468" s="114" t="e">
        <f>IF(revenueReduction&gt;0.3,MAX(IF($B468="Non - avec lien de dépendance",MIN(2258,F468,$D468)*overallRate,MIN(2258,F468)*overallRate),ROUND(MAX(IF($B468="Non - avec lien de dépendance",0,MIN((0.75*F468),1694)),MIN(F468,(0.75*$D468),1694)),2)),IF($B468="Non - avec lien de dépendance",MIN(1129,F468,$D468)*overallRate,MIN(2258,F468)*overallRate))</f>
        <v>#VALUE!</v>
      </c>
    </row>
    <row r="469" spans="7:12" x14ac:dyDescent="0.5">
      <c r="G469" s="56" t="str">
        <f t="shared" si="21"/>
        <v>Effectuez l’étape 1</v>
      </c>
      <c r="H469" s="56" t="str">
        <f t="shared" si="22"/>
        <v>Effectuez l’étape 1</v>
      </c>
      <c r="I469" s="3">
        <f t="shared" si="23"/>
        <v>0</v>
      </c>
      <c r="K469" s="114" t="e">
        <f>IF(revenueReduction&gt;0.3,MAX(IF($B469="Non - avec lien de dépendance",MIN(2258,E469,$D469)*overallRate,MIN(2258,E469)*overallRate),ROUND(MAX(IF($B469="Non - avec lien de dépendance",0,MIN((0.75*E469),1694)),MIN(E469,(0.75*$D469),1694)),2)),IF($B469="Non - avec lien de dépendance",MIN(1129,E469,$D469)*overallRate,MIN(2258,E469)*overallRate))</f>
        <v>#VALUE!</v>
      </c>
      <c r="L469" s="114" t="e">
        <f>IF(revenueReduction&gt;0.3,MAX(IF($B469="Non - avec lien de dépendance",MIN(2258,F469,$D469)*overallRate,MIN(2258,F469)*overallRate),ROUND(MAX(IF($B469="Non - avec lien de dépendance",0,MIN((0.75*F469),1694)),MIN(F469,(0.75*$D469),1694)),2)),IF($B469="Non - avec lien de dépendance",MIN(1129,F469,$D469)*overallRate,MIN(2258,F469)*overallRate))</f>
        <v>#VALUE!</v>
      </c>
    </row>
    <row r="470" spans="7:12" x14ac:dyDescent="0.5">
      <c r="G470" s="56" t="str">
        <f t="shared" si="21"/>
        <v>Effectuez l’étape 1</v>
      </c>
      <c r="H470" s="56" t="str">
        <f t="shared" si="22"/>
        <v>Effectuez l’étape 1</v>
      </c>
      <c r="I470" s="3">
        <f t="shared" si="23"/>
        <v>0</v>
      </c>
      <c r="K470" s="114" t="e">
        <f>IF(revenueReduction&gt;0.3,MAX(IF($B470="Non - avec lien de dépendance",MIN(2258,E470,$D470)*overallRate,MIN(2258,E470)*overallRate),ROUND(MAX(IF($B470="Non - avec lien de dépendance",0,MIN((0.75*E470),1694)),MIN(E470,(0.75*$D470),1694)),2)),IF($B470="Non - avec lien de dépendance",MIN(1129,E470,$D470)*overallRate,MIN(2258,E470)*overallRate))</f>
        <v>#VALUE!</v>
      </c>
      <c r="L470" s="114" t="e">
        <f>IF(revenueReduction&gt;0.3,MAX(IF($B470="Non - avec lien de dépendance",MIN(2258,F470,$D470)*overallRate,MIN(2258,F470)*overallRate),ROUND(MAX(IF($B470="Non - avec lien de dépendance",0,MIN((0.75*F470),1694)),MIN(F470,(0.75*$D470),1694)),2)),IF($B470="Non - avec lien de dépendance",MIN(1129,F470,$D470)*overallRate,MIN(2258,F470)*overallRate))</f>
        <v>#VALUE!</v>
      </c>
    </row>
    <row r="471" spans="7:12" x14ac:dyDescent="0.5">
      <c r="G471" s="56" t="str">
        <f t="shared" si="21"/>
        <v>Effectuez l’étape 1</v>
      </c>
      <c r="H471" s="56" t="str">
        <f t="shared" si="22"/>
        <v>Effectuez l’étape 1</v>
      </c>
      <c r="I471" s="3">
        <f t="shared" si="23"/>
        <v>0</v>
      </c>
      <c r="K471" s="114" t="e">
        <f>IF(revenueReduction&gt;0.3,MAX(IF($B471="Non - avec lien de dépendance",MIN(2258,E471,$D471)*overallRate,MIN(2258,E471)*overallRate),ROUND(MAX(IF($B471="Non - avec lien de dépendance",0,MIN((0.75*E471),1694)),MIN(E471,(0.75*$D471),1694)),2)),IF($B471="Non - avec lien de dépendance",MIN(1129,E471,$D471)*overallRate,MIN(2258,E471)*overallRate))</f>
        <v>#VALUE!</v>
      </c>
      <c r="L471" s="114" t="e">
        <f>IF(revenueReduction&gt;0.3,MAX(IF($B471="Non - avec lien de dépendance",MIN(2258,F471,$D471)*overallRate,MIN(2258,F471)*overallRate),ROUND(MAX(IF($B471="Non - avec lien de dépendance",0,MIN((0.75*F471),1694)),MIN(F471,(0.75*$D471),1694)),2)),IF($B471="Non - avec lien de dépendance",MIN(1129,F471,$D471)*overallRate,MIN(2258,F471)*overallRate))</f>
        <v>#VALUE!</v>
      </c>
    </row>
    <row r="472" spans="7:12" x14ac:dyDescent="0.5">
      <c r="G472" s="56" t="str">
        <f t="shared" si="21"/>
        <v>Effectuez l’étape 1</v>
      </c>
      <c r="H472" s="56" t="str">
        <f t="shared" si="22"/>
        <v>Effectuez l’étape 1</v>
      </c>
      <c r="I472" s="3">
        <f t="shared" si="23"/>
        <v>0</v>
      </c>
      <c r="K472" s="114" t="e">
        <f>IF(revenueReduction&gt;0.3,MAX(IF($B472="Non - avec lien de dépendance",MIN(2258,E472,$D472)*overallRate,MIN(2258,E472)*overallRate),ROUND(MAX(IF($B472="Non - avec lien de dépendance",0,MIN((0.75*E472),1694)),MIN(E472,(0.75*$D472),1694)),2)),IF($B472="Non - avec lien de dépendance",MIN(1129,E472,$D472)*overallRate,MIN(2258,E472)*overallRate))</f>
        <v>#VALUE!</v>
      </c>
      <c r="L472" s="114" t="e">
        <f>IF(revenueReduction&gt;0.3,MAX(IF($B472="Non - avec lien de dépendance",MIN(2258,F472,$D472)*overallRate,MIN(2258,F472)*overallRate),ROUND(MAX(IF($B472="Non - avec lien de dépendance",0,MIN((0.75*F472),1694)),MIN(F472,(0.75*$D472),1694)),2)),IF($B472="Non - avec lien de dépendance",MIN(1129,F472,$D472)*overallRate,MIN(2258,F472)*overallRate))</f>
        <v>#VALUE!</v>
      </c>
    </row>
    <row r="473" spans="7:12" x14ac:dyDescent="0.5">
      <c r="G473" s="56" t="str">
        <f t="shared" si="21"/>
        <v>Effectuez l’étape 1</v>
      </c>
      <c r="H473" s="56" t="str">
        <f t="shared" si="22"/>
        <v>Effectuez l’étape 1</v>
      </c>
      <c r="I473" s="3">
        <f t="shared" si="23"/>
        <v>0</v>
      </c>
      <c r="K473" s="114" t="e">
        <f>IF(revenueReduction&gt;0.3,MAX(IF($B473="Non - avec lien de dépendance",MIN(2258,E473,$D473)*overallRate,MIN(2258,E473)*overallRate),ROUND(MAX(IF($B473="Non - avec lien de dépendance",0,MIN((0.75*E473),1694)),MIN(E473,(0.75*$D473),1694)),2)),IF($B473="Non - avec lien de dépendance",MIN(1129,E473,$D473)*overallRate,MIN(2258,E473)*overallRate))</f>
        <v>#VALUE!</v>
      </c>
      <c r="L473" s="114" t="e">
        <f>IF(revenueReduction&gt;0.3,MAX(IF($B473="Non - avec lien de dépendance",MIN(2258,F473,$D473)*overallRate,MIN(2258,F473)*overallRate),ROUND(MAX(IF($B473="Non - avec lien de dépendance",0,MIN((0.75*F473),1694)),MIN(F473,(0.75*$D473),1694)),2)),IF($B473="Non - avec lien de dépendance",MIN(1129,F473,$D473)*overallRate,MIN(2258,F473)*overallRate))</f>
        <v>#VALUE!</v>
      </c>
    </row>
    <row r="474" spans="7:12" x14ac:dyDescent="0.5">
      <c r="G474" s="56" t="str">
        <f t="shared" si="21"/>
        <v>Effectuez l’étape 1</v>
      </c>
      <c r="H474" s="56" t="str">
        <f t="shared" si="22"/>
        <v>Effectuez l’étape 1</v>
      </c>
      <c r="I474" s="3">
        <f t="shared" si="23"/>
        <v>0</v>
      </c>
      <c r="K474" s="114" t="e">
        <f>IF(revenueReduction&gt;0.3,MAX(IF($B474="Non - avec lien de dépendance",MIN(2258,E474,$D474)*overallRate,MIN(2258,E474)*overallRate),ROUND(MAX(IF($B474="Non - avec lien de dépendance",0,MIN((0.75*E474),1694)),MIN(E474,(0.75*$D474),1694)),2)),IF($B474="Non - avec lien de dépendance",MIN(1129,E474,$D474)*overallRate,MIN(2258,E474)*overallRate))</f>
        <v>#VALUE!</v>
      </c>
      <c r="L474" s="114" t="e">
        <f>IF(revenueReduction&gt;0.3,MAX(IF($B474="Non - avec lien de dépendance",MIN(2258,F474,$D474)*overallRate,MIN(2258,F474)*overallRate),ROUND(MAX(IF($B474="Non - avec lien de dépendance",0,MIN((0.75*F474),1694)),MIN(F474,(0.75*$D474),1694)),2)),IF($B474="Non - avec lien de dépendance",MIN(1129,F474,$D474)*overallRate,MIN(2258,F474)*overallRate))</f>
        <v>#VALUE!</v>
      </c>
    </row>
    <row r="475" spans="7:12" x14ac:dyDescent="0.5">
      <c r="G475" s="56" t="str">
        <f t="shared" si="21"/>
        <v>Effectuez l’étape 1</v>
      </c>
      <c r="H475" s="56" t="str">
        <f t="shared" si="22"/>
        <v>Effectuez l’étape 1</v>
      </c>
      <c r="I475" s="3">
        <f t="shared" si="23"/>
        <v>0</v>
      </c>
      <c r="K475" s="114" t="e">
        <f>IF(revenueReduction&gt;0.3,MAX(IF($B475="Non - avec lien de dépendance",MIN(2258,E475,$D475)*overallRate,MIN(2258,E475)*overallRate),ROUND(MAX(IF($B475="Non - avec lien de dépendance",0,MIN((0.75*E475),1694)),MIN(E475,(0.75*$D475),1694)),2)),IF($B475="Non - avec lien de dépendance",MIN(1129,E475,$D475)*overallRate,MIN(2258,E475)*overallRate))</f>
        <v>#VALUE!</v>
      </c>
      <c r="L475" s="114" t="e">
        <f>IF(revenueReduction&gt;0.3,MAX(IF($B475="Non - avec lien de dépendance",MIN(2258,F475,$D475)*overallRate,MIN(2258,F475)*overallRate),ROUND(MAX(IF($B475="Non - avec lien de dépendance",0,MIN((0.75*F475),1694)),MIN(F475,(0.75*$D475),1694)),2)),IF($B475="Non - avec lien de dépendance",MIN(1129,F475,$D475)*overallRate,MIN(2258,F475)*overallRate))</f>
        <v>#VALUE!</v>
      </c>
    </row>
    <row r="476" spans="7:12" x14ac:dyDescent="0.5">
      <c r="G476" s="56" t="str">
        <f t="shared" si="21"/>
        <v>Effectuez l’étape 1</v>
      </c>
      <c r="H476" s="56" t="str">
        <f t="shared" si="22"/>
        <v>Effectuez l’étape 1</v>
      </c>
      <c r="I476" s="3">
        <f t="shared" si="23"/>
        <v>0</v>
      </c>
      <c r="K476" s="114" t="e">
        <f>IF(revenueReduction&gt;0.3,MAX(IF($B476="Non - avec lien de dépendance",MIN(2258,E476,$D476)*overallRate,MIN(2258,E476)*overallRate),ROUND(MAX(IF($B476="Non - avec lien de dépendance",0,MIN((0.75*E476),1694)),MIN(E476,(0.75*$D476),1694)),2)),IF($B476="Non - avec lien de dépendance",MIN(1129,E476,$D476)*overallRate,MIN(2258,E476)*overallRate))</f>
        <v>#VALUE!</v>
      </c>
      <c r="L476" s="114" t="e">
        <f>IF(revenueReduction&gt;0.3,MAX(IF($B476="Non - avec lien de dépendance",MIN(2258,F476,$D476)*overallRate,MIN(2258,F476)*overallRate),ROUND(MAX(IF($B476="Non - avec lien de dépendance",0,MIN((0.75*F476),1694)),MIN(F476,(0.75*$D476),1694)),2)),IF($B476="Non - avec lien de dépendance",MIN(1129,F476,$D476)*overallRate,MIN(2258,F476)*overallRate))</f>
        <v>#VALUE!</v>
      </c>
    </row>
    <row r="477" spans="7:12" x14ac:dyDescent="0.5">
      <c r="G477" s="56" t="str">
        <f t="shared" si="21"/>
        <v>Effectuez l’étape 1</v>
      </c>
      <c r="H477" s="56" t="str">
        <f t="shared" si="22"/>
        <v>Effectuez l’étape 1</v>
      </c>
      <c r="I477" s="3">
        <f t="shared" si="23"/>
        <v>0</v>
      </c>
      <c r="K477" s="114" t="e">
        <f>IF(revenueReduction&gt;0.3,MAX(IF($B477="Non - avec lien de dépendance",MIN(2258,E477,$D477)*overallRate,MIN(2258,E477)*overallRate),ROUND(MAX(IF($B477="Non - avec lien de dépendance",0,MIN((0.75*E477),1694)),MIN(E477,(0.75*$D477),1694)),2)),IF($B477="Non - avec lien de dépendance",MIN(1129,E477,$D477)*overallRate,MIN(2258,E477)*overallRate))</f>
        <v>#VALUE!</v>
      </c>
      <c r="L477" s="114" t="e">
        <f>IF(revenueReduction&gt;0.3,MAX(IF($B477="Non - avec lien de dépendance",MIN(2258,F477,$D477)*overallRate,MIN(2258,F477)*overallRate),ROUND(MAX(IF($B477="Non - avec lien de dépendance",0,MIN((0.75*F477),1694)),MIN(F477,(0.75*$D477),1694)),2)),IF($B477="Non - avec lien de dépendance",MIN(1129,F477,$D477)*overallRate,MIN(2258,F477)*overallRate))</f>
        <v>#VALUE!</v>
      </c>
    </row>
    <row r="478" spans="7:12" x14ac:dyDescent="0.5">
      <c r="G478" s="56" t="str">
        <f t="shared" si="21"/>
        <v>Effectuez l’étape 1</v>
      </c>
      <c r="H478" s="56" t="str">
        <f t="shared" si="22"/>
        <v>Effectuez l’étape 1</v>
      </c>
      <c r="I478" s="3">
        <f t="shared" si="23"/>
        <v>0</v>
      </c>
      <c r="K478" s="114" t="e">
        <f>IF(revenueReduction&gt;0.3,MAX(IF($B478="Non - avec lien de dépendance",MIN(2258,E478,$D478)*overallRate,MIN(2258,E478)*overallRate),ROUND(MAX(IF($B478="Non - avec lien de dépendance",0,MIN((0.75*E478),1694)),MIN(E478,(0.75*$D478),1694)),2)),IF($B478="Non - avec lien de dépendance",MIN(1129,E478,$D478)*overallRate,MIN(2258,E478)*overallRate))</f>
        <v>#VALUE!</v>
      </c>
      <c r="L478" s="114" t="e">
        <f>IF(revenueReduction&gt;0.3,MAX(IF($B478="Non - avec lien de dépendance",MIN(2258,F478,$D478)*overallRate,MIN(2258,F478)*overallRate),ROUND(MAX(IF($B478="Non - avec lien de dépendance",0,MIN((0.75*F478),1694)),MIN(F478,(0.75*$D478),1694)),2)),IF($B478="Non - avec lien de dépendance",MIN(1129,F478,$D478)*overallRate,MIN(2258,F478)*overallRate))</f>
        <v>#VALUE!</v>
      </c>
    </row>
    <row r="479" spans="7:12" x14ac:dyDescent="0.5">
      <c r="G479" s="56" t="str">
        <f t="shared" si="21"/>
        <v>Effectuez l’étape 1</v>
      </c>
      <c r="H479" s="56" t="str">
        <f t="shared" si="22"/>
        <v>Effectuez l’étape 1</v>
      </c>
      <c r="I479" s="3">
        <f t="shared" si="23"/>
        <v>0</v>
      </c>
      <c r="K479" s="114" t="e">
        <f>IF(revenueReduction&gt;0.3,MAX(IF($B479="Non - avec lien de dépendance",MIN(2258,E479,$D479)*overallRate,MIN(2258,E479)*overallRate),ROUND(MAX(IF($B479="Non - avec lien de dépendance",0,MIN((0.75*E479),1694)),MIN(E479,(0.75*$D479),1694)),2)),IF($B479="Non - avec lien de dépendance",MIN(1129,E479,$D479)*overallRate,MIN(2258,E479)*overallRate))</f>
        <v>#VALUE!</v>
      </c>
      <c r="L479" s="114" t="e">
        <f>IF(revenueReduction&gt;0.3,MAX(IF($B479="Non - avec lien de dépendance",MIN(2258,F479,$D479)*overallRate,MIN(2258,F479)*overallRate),ROUND(MAX(IF($B479="Non - avec lien de dépendance",0,MIN((0.75*F479),1694)),MIN(F479,(0.75*$D479),1694)),2)),IF($B479="Non - avec lien de dépendance",MIN(1129,F479,$D479)*overallRate,MIN(2258,F479)*overallRate))</f>
        <v>#VALUE!</v>
      </c>
    </row>
    <row r="480" spans="7:12" x14ac:dyDescent="0.5">
      <c r="G480" s="56" t="str">
        <f t="shared" si="21"/>
        <v>Effectuez l’étape 1</v>
      </c>
      <c r="H480" s="56" t="str">
        <f t="shared" si="22"/>
        <v>Effectuez l’étape 1</v>
      </c>
      <c r="I480" s="3">
        <f t="shared" si="23"/>
        <v>0</v>
      </c>
      <c r="K480" s="114" t="e">
        <f>IF(revenueReduction&gt;0.3,MAX(IF($B480="Non - avec lien de dépendance",MIN(2258,E480,$D480)*overallRate,MIN(2258,E480)*overallRate),ROUND(MAX(IF($B480="Non - avec lien de dépendance",0,MIN((0.75*E480),1694)),MIN(E480,(0.75*$D480),1694)),2)),IF($B480="Non - avec lien de dépendance",MIN(1129,E480,$D480)*overallRate,MIN(2258,E480)*overallRate))</f>
        <v>#VALUE!</v>
      </c>
      <c r="L480" s="114" t="e">
        <f>IF(revenueReduction&gt;0.3,MAX(IF($B480="Non - avec lien de dépendance",MIN(2258,F480,$D480)*overallRate,MIN(2258,F480)*overallRate),ROUND(MAX(IF($B480="Non - avec lien de dépendance",0,MIN((0.75*F480),1694)),MIN(F480,(0.75*$D480),1694)),2)),IF($B480="Non - avec lien de dépendance",MIN(1129,F480,$D480)*overallRate,MIN(2258,F480)*overallRate))</f>
        <v>#VALUE!</v>
      </c>
    </row>
    <row r="481" spans="7:12" x14ac:dyDescent="0.5">
      <c r="G481" s="56" t="str">
        <f t="shared" si="21"/>
        <v>Effectuez l’étape 1</v>
      </c>
      <c r="H481" s="56" t="str">
        <f t="shared" si="22"/>
        <v>Effectuez l’étape 1</v>
      </c>
      <c r="I481" s="3">
        <f t="shared" si="23"/>
        <v>0</v>
      </c>
      <c r="K481" s="114" t="e">
        <f>IF(revenueReduction&gt;0.3,MAX(IF($B481="Non - avec lien de dépendance",MIN(2258,E481,$D481)*overallRate,MIN(2258,E481)*overallRate),ROUND(MAX(IF($B481="Non - avec lien de dépendance",0,MIN((0.75*E481),1694)),MIN(E481,(0.75*$D481),1694)),2)),IF($B481="Non - avec lien de dépendance",MIN(1129,E481,$D481)*overallRate,MIN(2258,E481)*overallRate))</f>
        <v>#VALUE!</v>
      </c>
      <c r="L481" s="114" t="e">
        <f>IF(revenueReduction&gt;0.3,MAX(IF($B481="Non - avec lien de dépendance",MIN(2258,F481,$D481)*overallRate,MIN(2258,F481)*overallRate),ROUND(MAX(IF($B481="Non - avec lien de dépendance",0,MIN((0.75*F481),1694)),MIN(F481,(0.75*$D481),1694)),2)),IF($B481="Non - avec lien de dépendance",MIN(1129,F481,$D481)*overallRate,MIN(2258,F481)*overallRate))</f>
        <v>#VALUE!</v>
      </c>
    </row>
    <row r="482" spans="7:12" x14ac:dyDescent="0.5">
      <c r="G482" s="56" t="str">
        <f t="shared" si="21"/>
        <v>Effectuez l’étape 1</v>
      </c>
      <c r="H482" s="56" t="str">
        <f t="shared" si="22"/>
        <v>Effectuez l’étape 1</v>
      </c>
      <c r="I482" s="3">
        <f t="shared" si="23"/>
        <v>0</v>
      </c>
      <c r="K482" s="114" t="e">
        <f>IF(revenueReduction&gt;0.3,MAX(IF($B482="Non - avec lien de dépendance",MIN(2258,E482,$D482)*overallRate,MIN(2258,E482)*overallRate),ROUND(MAX(IF($B482="Non - avec lien de dépendance",0,MIN((0.75*E482),1694)),MIN(E482,(0.75*$D482),1694)),2)),IF($B482="Non - avec lien de dépendance",MIN(1129,E482,$D482)*overallRate,MIN(2258,E482)*overallRate))</f>
        <v>#VALUE!</v>
      </c>
      <c r="L482" s="114" t="e">
        <f>IF(revenueReduction&gt;0.3,MAX(IF($B482="Non - avec lien de dépendance",MIN(2258,F482,$D482)*overallRate,MIN(2258,F482)*overallRate),ROUND(MAX(IF($B482="Non - avec lien de dépendance",0,MIN((0.75*F482),1694)),MIN(F482,(0.75*$D482),1694)),2)),IF($B482="Non - avec lien de dépendance",MIN(1129,F482,$D482)*overallRate,MIN(2258,F482)*overallRate))</f>
        <v>#VALUE!</v>
      </c>
    </row>
    <row r="483" spans="7:12" x14ac:dyDescent="0.5">
      <c r="G483" s="56" t="str">
        <f t="shared" si="21"/>
        <v>Effectuez l’étape 1</v>
      </c>
      <c r="H483" s="56" t="str">
        <f t="shared" si="22"/>
        <v>Effectuez l’étape 1</v>
      </c>
      <c r="I483" s="3">
        <f t="shared" si="23"/>
        <v>0</v>
      </c>
      <c r="K483" s="114" t="e">
        <f>IF(revenueReduction&gt;0.3,MAX(IF($B483="Non - avec lien de dépendance",MIN(2258,E483,$D483)*overallRate,MIN(2258,E483)*overallRate),ROUND(MAX(IF($B483="Non - avec lien de dépendance",0,MIN((0.75*E483),1694)),MIN(E483,(0.75*$D483),1694)),2)),IF($B483="Non - avec lien de dépendance",MIN(1129,E483,$D483)*overallRate,MIN(2258,E483)*overallRate))</f>
        <v>#VALUE!</v>
      </c>
      <c r="L483" s="114" t="e">
        <f>IF(revenueReduction&gt;0.3,MAX(IF($B483="Non - avec lien de dépendance",MIN(2258,F483,$D483)*overallRate,MIN(2258,F483)*overallRate),ROUND(MAX(IF($B483="Non - avec lien de dépendance",0,MIN((0.75*F483),1694)),MIN(F483,(0.75*$D483),1694)),2)),IF($B483="Non - avec lien de dépendance",MIN(1129,F483,$D483)*overallRate,MIN(2258,F483)*overallRate))</f>
        <v>#VALUE!</v>
      </c>
    </row>
    <row r="484" spans="7:12" x14ac:dyDescent="0.5">
      <c r="G484" s="56" t="str">
        <f t="shared" si="21"/>
        <v>Effectuez l’étape 1</v>
      </c>
      <c r="H484" s="56" t="str">
        <f t="shared" si="22"/>
        <v>Effectuez l’étape 1</v>
      </c>
      <c r="I484" s="3">
        <f t="shared" si="23"/>
        <v>0</v>
      </c>
      <c r="K484" s="114" t="e">
        <f>IF(revenueReduction&gt;0.3,MAX(IF($B484="Non - avec lien de dépendance",MIN(2258,E484,$D484)*overallRate,MIN(2258,E484)*overallRate),ROUND(MAX(IF($B484="Non - avec lien de dépendance",0,MIN((0.75*E484),1694)),MIN(E484,(0.75*$D484),1694)),2)),IF($B484="Non - avec lien de dépendance",MIN(1129,E484,$D484)*overallRate,MIN(2258,E484)*overallRate))</f>
        <v>#VALUE!</v>
      </c>
      <c r="L484" s="114" t="e">
        <f>IF(revenueReduction&gt;0.3,MAX(IF($B484="Non - avec lien de dépendance",MIN(2258,F484,$D484)*overallRate,MIN(2258,F484)*overallRate),ROUND(MAX(IF($B484="Non - avec lien de dépendance",0,MIN((0.75*F484),1694)),MIN(F484,(0.75*$D484),1694)),2)),IF($B484="Non - avec lien de dépendance",MIN(1129,F484,$D484)*overallRate,MIN(2258,F484)*overallRate))</f>
        <v>#VALUE!</v>
      </c>
    </row>
    <row r="485" spans="7:12" x14ac:dyDescent="0.5">
      <c r="G485" s="56" t="str">
        <f t="shared" si="21"/>
        <v>Effectuez l’étape 1</v>
      </c>
      <c r="H485" s="56" t="str">
        <f t="shared" si="22"/>
        <v>Effectuez l’étape 1</v>
      </c>
      <c r="I485" s="3">
        <f t="shared" si="23"/>
        <v>0</v>
      </c>
      <c r="K485" s="114" t="e">
        <f>IF(revenueReduction&gt;0.3,MAX(IF($B485="Non - avec lien de dépendance",MIN(2258,E485,$D485)*overallRate,MIN(2258,E485)*overallRate),ROUND(MAX(IF($B485="Non - avec lien de dépendance",0,MIN((0.75*E485),1694)),MIN(E485,(0.75*$D485),1694)),2)),IF($B485="Non - avec lien de dépendance",MIN(1129,E485,$D485)*overallRate,MIN(2258,E485)*overallRate))</f>
        <v>#VALUE!</v>
      </c>
      <c r="L485" s="114" t="e">
        <f>IF(revenueReduction&gt;0.3,MAX(IF($B485="Non - avec lien de dépendance",MIN(2258,F485,$D485)*overallRate,MIN(2258,F485)*overallRate),ROUND(MAX(IF($B485="Non - avec lien de dépendance",0,MIN((0.75*F485),1694)),MIN(F485,(0.75*$D485),1694)),2)),IF($B485="Non - avec lien de dépendance",MIN(1129,F485,$D485)*overallRate,MIN(2258,F485)*overallRate))</f>
        <v>#VALUE!</v>
      </c>
    </row>
    <row r="486" spans="7:12" x14ac:dyDescent="0.5">
      <c r="G486" s="56" t="str">
        <f t="shared" si="21"/>
        <v>Effectuez l’étape 1</v>
      </c>
      <c r="H486" s="56" t="str">
        <f t="shared" si="22"/>
        <v>Effectuez l’étape 1</v>
      </c>
      <c r="I486" s="3">
        <f t="shared" si="23"/>
        <v>0</v>
      </c>
      <c r="K486" s="114" t="e">
        <f>IF(revenueReduction&gt;0.3,MAX(IF($B486="Non - avec lien de dépendance",MIN(2258,E486,$D486)*overallRate,MIN(2258,E486)*overallRate),ROUND(MAX(IF($B486="Non - avec lien de dépendance",0,MIN((0.75*E486),1694)),MIN(E486,(0.75*$D486),1694)),2)),IF($B486="Non - avec lien de dépendance",MIN(1129,E486,$D486)*overallRate,MIN(2258,E486)*overallRate))</f>
        <v>#VALUE!</v>
      </c>
      <c r="L486" s="114" t="e">
        <f>IF(revenueReduction&gt;0.3,MAX(IF($B486="Non - avec lien de dépendance",MIN(2258,F486,$D486)*overallRate,MIN(2258,F486)*overallRate),ROUND(MAX(IF($B486="Non - avec lien de dépendance",0,MIN((0.75*F486),1694)),MIN(F486,(0.75*$D486),1694)),2)),IF($B486="Non - avec lien de dépendance",MIN(1129,F486,$D486)*overallRate,MIN(2258,F486)*overallRate))</f>
        <v>#VALUE!</v>
      </c>
    </row>
    <row r="487" spans="7:12" x14ac:dyDescent="0.5">
      <c r="G487" s="56" t="str">
        <f t="shared" si="21"/>
        <v>Effectuez l’étape 1</v>
      </c>
      <c r="H487" s="56" t="str">
        <f t="shared" si="22"/>
        <v>Effectuez l’étape 1</v>
      </c>
      <c r="I487" s="3">
        <f t="shared" si="23"/>
        <v>0</v>
      </c>
      <c r="K487" s="114" t="e">
        <f>IF(revenueReduction&gt;0.3,MAX(IF($B487="Non - avec lien de dépendance",MIN(2258,E487,$D487)*overallRate,MIN(2258,E487)*overallRate),ROUND(MAX(IF($B487="Non - avec lien de dépendance",0,MIN((0.75*E487),1694)),MIN(E487,(0.75*$D487),1694)),2)),IF($B487="Non - avec lien de dépendance",MIN(1129,E487,$D487)*overallRate,MIN(2258,E487)*overallRate))</f>
        <v>#VALUE!</v>
      </c>
      <c r="L487" s="114" t="e">
        <f>IF(revenueReduction&gt;0.3,MAX(IF($B487="Non - avec lien de dépendance",MIN(2258,F487,$D487)*overallRate,MIN(2258,F487)*overallRate),ROUND(MAX(IF($B487="Non - avec lien de dépendance",0,MIN((0.75*F487),1694)),MIN(F487,(0.75*$D487),1694)),2)),IF($B487="Non - avec lien de dépendance",MIN(1129,F487,$D487)*overallRate,MIN(2258,F487)*overallRate))</f>
        <v>#VALUE!</v>
      </c>
    </row>
    <row r="488" spans="7:12" x14ac:dyDescent="0.5">
      <c r="G488" s="56" t="str">
        <f t="shared" si="21"/>
        <v>Effectuez l’étape 1</v>
      </c>
      <c r="H488" s="56" t="str">
        <f t="shared" si="22"/>
        <v>Effectuez l’étape 1</v>
      </c>
      <c r="I488" s="3">
        <f t="shared" si="23"/>
        <v>0</v>
      </c>
      <c r="K488" s="114" t="e">
        <f>IF(revenueReduction&gt;0.3,MAX(IF($B488="Non - avec lien de dépendance",MIN(2258,E488,$D488)*overallRate,MIN(2258,E488)*overallRate),ROUND(MAX(IF($B488="Non - avec lien de dépendance",0,MIN((0.75*E488),1694)),MIN(E488,(0.75*$D488),1694)),2)),IF($B488="Non - avec lien de dépendance",MIN(1129,E488,$D488)*overallRate,MIN(2258,E488)*overallRate))</f>
        <v>#VALUE!</v>
      </c>
      <c r="L488" s="114" t="e">
        <f>IF(revenueReduction&gt;0.3,MAX(IF($B488="Non - avec lien de dépendance",MIN(2258,F488,$D488)*overallRate,MIN(2258,F488)*overallRate),ROUND(MAX(IF($B488="Non - avec lien de dépendance",0,MIN((0.75*F488),1694)),MIN(F488,(0.75*$D488),1694)),2)),IF($B488="Non - avec lien de dépendance",MIN(1129,F488,$D488)*overallRate,MIN(2258,F488)*overallRate))</f>
        <v>#VALUE!</v>
      </c>
    </row>
    <row r="489" spans="7:12" x14ac:dyDescent="0.5">
      <c r="G489" s="56" t="str">
        <f t="shared" si="21"/>
        <v>Effectuez l’étape 1</v>
      </c>
      <c r="H489" s="56" t="str">
        <f t="shared" si="22"/>
        <v>Effectuez l’étape 1</v>
      </c>
      <c r="I489" s="3">
        <f t="shared" si="23"/>
        <v>0</v>
      </c>
      <c r="K489" s="114" t="e">
        <f>IF(revenueReduction&gt;0.3,MAX(IF($B489="Non - avec lien de dépendance",MIN(2258,E489,$D489)*overallRate,MIN(2258,E489)*overallRate),ROUND(MAX(IF($B489="Non - avec lien de dépendance",0,MIN((0.75*E489),1694)),MIN(E489,(0.75*$D489),1694)),2)),IF($B489="Non - avec lien de dépendance",MIN(1129,E489,$D489)*overallRate,MIN(2258,E489)*overallRate))</f>
        <v>#VALUE!</v>
      </c>
      <c r="L489" s="114" t="e">
        <f>IF(revenueReduction&gt;0.3,MAX(IF($B489="Non - avec lien de dépendance",MIN(2258,F489,$D489)*overallRate,MIN(2258,F489)*overallRate),ROUND(MAX(IF($B489="Non - avec lien de dépendance",0,MIN((0.75*F489),1694)),MIN(F489,(0.75*$D489),1694)),2)),IF($B489="Non - avec lien de dépendance",MIN(1129,F489,$D489)*overallRate,MIN(2258,F489)*overallRate))</f>
        <v>#VALUE!</v>
      </c>
    </row>
    <row r="490" spans="7:12" x14ac:dyDescent="0.5">
      <c r="G490" s="56" t="str">
        <f t="shared" si="21"/>
        <v>Effectuez l’étape 1</v>
      </c>
      <c r="H490" s="56" t="str">
        <f t="shared" si="22"/>
        <v>Effectuez l’étape 1</v>
      </c>
      <c r="I490" s="3">
        <f t="shared" si="23"/>
        <v>0</v>
      </c>
      <c r="K490" s="114" t="e">
        <f>IF(revenueReduction&gt;0.3,MAX(IF($B490="Non - avec lien de dépendance",MIN(2258,E490,$D490)*overallRate,MIN(2258,E490)*overallRate),ROUND(MAX(IF($B490="Non - avec lien de dépendance",0,MIN((0.75*E490),1694)),MIN(E490,(0.75*$D490),1694)),2)),IF($B490="Non - avec lien de dépendance",MIN(1129,E490,$D490)*overallRate,MIN(2258,E490)*overallRate))</f>
        <v>#VALUE!</v>
      </c>
      <c r="L490" s="114" t="e">
        <f>IF(revenueReduction&gt;0.3,MAX(IF($B490="Non - avec lien de dépendance",MIN(2258,F490,$D490)*overallRate,MIN(2258,F490)*overallRate),ROUND(MAX(IF($B490="Non - avec lien de dépendance",0,MIN((0.75*F490),1694)),MIN(F490,(0.75*$D490),1694)),2)),IF($B490="Non - avec lien de dépendance",MIN(1129,F490,$D490)*overallRate,MIN(2258,F490)*overallRate))</f>
        <v>#VALUE!</v>
      </c>
    </row>
    <row r="491" spans="7:12" x14ac:dyDescent="0.5">
      <c r="G491" s="56" t="str">
        <f t="shared" si="21"/>
        <v>Effectuez l’étape 1</v>
      </c>
      <c r="H491" s="56" t="str">
        <f t="shared" si="22"/>
        <v>Effectuez l’étape 1</v>
      </c>
      <c r="I491" s="3">
        <f t="shared" si="23"/>
        <v>0</v>
      </c>
      <c r="K491" s="114" t="e">
        <f>IF(revenueReduction&gt;0.3,MAX(IF($B491="Non - avec lien de dépendance",MIN(2258,E491,$D491)*overallRate,MIN(2258,E491)*overallRate),ROUND(MAX(IF($B491="Non - avec lien de dépendance",0,MIN((0.75*E491),1694)),MIN(E491,(0.75*$D491),1694)),2)),IF($B491="Non - avec lien de dépendance",MIN(1129,E491,$D491)*overallRate,MIN(2258,E491)*overallRate))</f>
        <v>#VALUE!</v>
      </c>
      <c r="L491" s="114" t="e">
        <f>IF(revenueReduction&gt;0.3,MAX(IF($B491="Non - avec lien de dépendance",MIN(2258,F491,$D491)*overallRate,MIN(2258,F491)*overallRate),ROUND(MAX(IF($B491="Non - avec lien de dépendance",0,MIN((0.75*F491),1694)),MIN(F491,(0.75*$D491),1694)),2)),IF($B491="Non - avec lien de dépendance",MIN(1129,F491,$D491)*overallRate,MIN(2258,F491)*overallRate))</f>
        <v>#VALUE!</v>
      </c>
    </row>
    <row r="492" spans="7:12" x14ac:dyDescent="0.5">
      <c r="G492" s="56" t="str">
        <f t="shared" si="21"/>
        <v>Effectuez l’étape 1</v>
      </c>
      <c r="H492" s="56" t="str">
        <f t="shared" si="22"/>
        <v>Effectuez l’étape 1</v>
      </c>
      <c r="I492" s="3">
        <f t="shared" si="23"/>
        <v>0</v>
      </c>
      <c r="K492" s="114" t="e">
        <f>IF(revenueReduction&gt;0.3,MAX(IF($B492="Non - avec lien de dépendance",MIN(2258,E492,$D492)*overallRate,MIN(2258,E492)*overallRate),ROUND(MAX(IF($B492="Non - avec lien de dépendance",0,MIN((0.75*E492),1694)),MIN(E492,(0.75*$D492),1694)),2)),IF($B492="Non - avec lien de dépendance",MIN(1129,E492,$D492)*overallRate,MIN(2258,E492)*overallRate))</f>
        <v>#VALUE!</v>
      </c>
      <c r="L492" s="114" t="e">
        <f>IF(revenueReduction&gt;0.3,MAX(IF($B492="Non - avec lien de dépendance",MIN(2258,F492,$D492)*overallRate,MIN(2258,F492)*overallRate),ROUND(MAX(IF($B492="Non - avec lien de dépendance",0,MIN((0.75*F492),1694)),MIN(F492,(0.75*$D492),1694)),2)),IF($B492="Non - avec lien de dépendance",MIN(1129,F492,$D492)*overallRate,MIN(2258,F492)*overallRate))</f>
        <v>#VALUE!</v>
      </c>
    </row>
    <row r="493" spans="7:12" x14ac:dyDescent="0.5">
      <c r="G493" s="56" t="str">
        <f t="shared" si="21"/>
        <v>Effectuez l’étape 1</v>
      </c>
      <c r="H493" s="56" t="str">
        <f t="shared" si="22"/>
        <v>Effectuez l’étape 1</v>
      </c>
      <c r="I493" s="3">
        <f t="shared" si="23"/>
        <v>0</v>
      </c>
      <c r="K493" s="114" t="e">
        <f>IF(revenueReduction&gt;0.3,MAX(IF($B493="Non - avec lien de dépendance",MIN(2258,E493,$D493)*overallRate,MIN(2258,E493)*overallRate),ROUND(MAX(IF($B493="Non - avec lien de dépendance",0,MIN((0.75*E493),1694)),MIN(E493,(0.75*$D493),1694)),2)),IF($B493="Non - avec lien de dépendance",MIN(1129,E493,$D493)*overallRate,MIN(2258,E493)*overallRate))</f>
        <v>#VALUE!</v>
      </c>
      <c r="L493" s="114" t="e">
        <f>IF(revenueReduction&gt;0.3,MAX(IF($B493="Non - avec lien de dépendance",MIN(2258,F493,$D493)*overallRate,MIN(2258,F493)*overallRate),ROUND(MAX(IF($B493="Non - avec lien de dépendance",0,MIN((0.75*F493),1694)),MIN(F493,(0.75*$D493),1694)),2)),IF($B493="Non - avec lien de dépendance",MIN(1129,F493,$D493)*overallRate,MIN(2258,F493)*overallRate))</f>
        <v>#VALUE!</v>
      </c>
    </row>
    <row r="494" spans="7:12" x14ac:dyDescent="0.5">
      <c r="G494" s="56" t="str">
        <f t="shared" si="21"/>
        <v>Effectuez l’étape 1</v>
      </c>
      <c r="H494" s="56" t="str">
        <f t="shared" si="22"/>
        <v>Effectuez l’étape 1</v>
      </c>
      <c r="I494" s="3">
        <f t="shared" si="23"/>
        <v>0</v>
      </c>
      <c r="K494" s="114" t="e">
        <f>IF(revenueReduction&gt;0.3,MAX(IF($B494="Non - avec lien de dépendance",MIN(2258,E494,$D494)*overallRate,MIN(2258,E494)*overallRate),ROUND(MAX(IF($B494="Non - avec lien de dépendance",0,MIN((0.75*E494),1694)),MIN(E494,(0.75*$D494),1694)),2)),IF($B494="Non - avec lien de dépendance",MIN(1129,E494,$D494)*overallRate,MIN(2258,E494)*overallRate))</f>
        <v>#VALUE!</v>
      </c>
      <c r="L494" s="114" t="e">
        <f>IF(revenueReduction&gt;0.3,MAX(IF($B494="Non - avec lien de dépendance",MIN(2258,F494,$D494)*overallRate,MIN(2258,F494)*overallRate),ROUND(MAX(IF($B494="Non - avec lien de dépendance",0,MIN((0.75*F494),1694)),MIN(F494,(0.75*$D494),1694)),2)),IF($B494="Non - avec lien de dépendance",MIN(1129,F494,$D494)*overallRate,MIN(2258,F494)*overallRate))</f>
        <v>#VALUE!</v>
      </c>
    </row>
    <row r="495" spans="7:12" x14ac:dyDescent="0.5">
      <c r="G495" s="56" t="str">
        <f t="shared" si="21"/>
        <v>Effectuez l’étape 1</v>
      </c>
      <c r="H495" s="56" t="str">
        <f t="shared" si="22"/>
        <v>Effectuez l’étape 1</v>
      </c>
      <c r="I495" s="3">
        <f t="shared" si="23"/>
        <v>0</v>
      </c>
      <c r="K495" s="114" t="e">
        <f>IF(revenueReduction&gt;0.3,MAX(IF($B495="Non - avec lien de dépendance",MIN(2258,E495,$D495)*overallRate,MIN(2258,E495)*overallRate),ROUND(MAX(IF($B495="Non - avec lien de dépendance",0,MIN((0.75*E495),1694)),MIN(E495,(0.75*$D495),1694)),2)),IF($B495="Non - avec lien de dépendance",MIN(1129,E495,$D495)*overallRate,MIN(2258,E495)*overallRate))</f>
        <v>#VALUE!</v>
      </c>
      <c r="L495" s="114" t="e">
        <f>IF(revenueReduction&gt;0.3,MAX(IF($B495="Non - avec lien de dépendance",MIN(2258,F495,$D495)*overallRate,MIN(2258,F495)*overallRate),ROUND(MAX(IF($B495="Non - avec lien de dépendance",0,MIN((0.75*F495),1694)),MIN(F495,(0.75*$D495),1694)),2)),IF($B495="Non - avec lien de dépendance",MIN(1129,F495,$D495)*overallRate,MIN(2258,F495)*overallRate))</f>
        <v>#VALUE!</v>
      </c>
    </row>
    <row r="496" spans="7:12" x14ac:dyDescent="0.5">
      <c r="G496" s="56" t="str">
        <f t="shared" si="21"/>
        <v>Effectuez l’étape 1</v>
      </c>
      <c r="H496" s="56" t="str">
        <f t="shared" si="22"/>
        <v>Effectuez l’étape 1</v>
      </c>
      <c r="I496" s="3">
        <f t="shared" si="23"/>
        <v>0</v>
      </c>
      <c r="K496" s="114" t="e">
        <f>IF(revenueReduction&gt;0.3,MAX(IF($B496="Non - avec lien de dépendance",MIN(2258,E496,$D496)*overallRate,MIN(2258,E496)*overallRate),ROUND(MAX(IF($B496="Non - avec lien de dépendance",0,MIN((0.75*E496),1694)),MIN(E496,(0.75*$D496),1694)),2)),IF($B496="Non - avec lien de dépendance",MIN(1129,E496,$D496)*overallRate,MIN(2258,E496)*overallRate))</f>
        <v>#VALUE!</v>
      </c>
      <c r="L496" s="114" t="e">
        <f>IF(revenueReduction&gt;0.3,MAX(IF($B496="Non - avec lien de dépendance",MIN(2258,F496,$D496)*overallRate,MIN(2258,F496)*overallRate),ROUND(MAX(IF($B496="Non - avec lien de dépendance",0,MIN((0.75*F496),1694)),MIN(F496,(0.75*$D496),1694)),2)),IF($B496="Non - avec lien de dépendance",MIN(1129,F496,$D496)*overallRate,MIN(2258,F496)*overallRate))</f>
        <v>#VALUE!</v>
      </c>
    </row>
    <row r="497" spans="7:12" x14ac:dyDescent="0.5">
      <c r="G497" s="56" t="str">
        <f t="shared" si="21"/>
        <v>Effectuez l’étape 1</v>
      </c>
      <c r="H497" s="56" t="str">
        <f t="shared" si="22"/>
        <v>Effectuez l’étape 1</v>
      </c>
      <c r="I497" s="3">
        <f t="shared" si="23"/>
        <v>0</v>
      </c>
      <c r="K497" s="114" t="e">
        <f>IF(revenueReduction&gt;0.3,MAX(IF($B497="Non - avec lien de dépendance",MIN(2258,E497,$D497)*overallRate,MIN(2258,E497)*overallRate),ROUND(MAX(IF($B497="Non - avec lien de dépendance",0,MIN((0.75*E497),1694)),MIN(E497,(0.75*$D497),1694)),2)),IF($B497="Non - avec lien de dépendance",MIN(1129,E497,$D497)*overallRate,MIN(2258,E497)*overallRate))</f>
        <v>#VALUE!</v>
      </c>
      <c r="L497" s="114" t="e">
        <f>IF(revenueReduction&gt;0.3,MAX(IF($B497="Non - avec lien de dépendance",MIN(2258,F497,$D497)*overallRate,MIN(2258,F497)*overallRate),ROUND(MAX(IF($B497="Non - avec lien de dépendance",0,MIN((0.75*F497),1694)),MIN(F497,(0.75*$D497),1694)),2)),IF($B497="Non - avec lien de dépendance",MIN(1129,F497,$D497)*overallRate,MIN(2258,F497)*overallRate))</f>
        <v>#VALUE!</v>
      </c>
    </row>
    <row r="498" spans="7:12" x14ac:dyDescent="0.5">
      <c r="G498" s="56" t="str">
        <f t="shared" si="21"/>
        <v>Effectuez l’étape 1</v>
      </c>
      <c r="H498" s="56" t="str">
        <f t="shared" si="22"/>
        <v>Effectuez l’étape 1</v>
      </c>
      <c r="I498" s="3">
        <f t="shared" si="23"/>
        <v>0</v>
      </c>
      <c r="K498" s="114" t="e">
        <f>IF(revenueReduction&gt;0.3,MAX(IF($B498="Non - avec lien de dépendance",MIN(2258,E498,$D498)*overallRate,MIN(2258,E498)*overallRate),ROUND(MAX(IF($B498="Non - avec lien de dépendance",0,MIN((0.75*E498),1694)),MIN(E498,(0.75*$D498),1694)),2)),IF($B498="Non - avec lien de dépendance",MIN(1129,E498,$D498)*overallRate,MIN(2258,E498)*overallRate))</f>
        <v>#VALUE!</v>
      </c>
      <c r="L498" s="114" t="e">
        <f>IF(revenueReduction&gt;0.3,MAX(IF($B498="Non - avec lien de dépendance",MIN(2258,F498,$D498)*overallRate,MIN(2258,F498)*overallRate),ROUND(MAX(IF($B498="Non - avec lien de dépendance",0,MIN((0.75*F498),1694)),MIN(F498,(0.75*$D498),1694)),2)),IF($B498="Non - avec lien de dépendance",MIN(1129,F498,$D498)*overallRate,MIN(2258,F498)*overallRate))</f>
        <v>#VALUE!</v>
      </c>
    </row>
    <row r="499" spans="7:12" x14ac:dyDescent="0.5">
      <c r="G499" s="56" t="str">
        <f t="shared" si="21"/>
        <v>Effectuez l’étape 1</v>
      </c>
      <c r="H499" s="56" t="str">
        <f t="shared" si="22"/>
        <v>Effectuez l’étape 1</v>
      </c>
      <c r="I499" s="3">
        <f t="shared" si="23"/>
        <v>0</v>
      </c>
      <c r="K499" s="114" t="e">
        <f>IF(revenueReduction&gt;0.3,MAX(IF($B499="Non - avec lien de dépendance",MIN(2258,E499,$D499)*overallRate,MIN(2258,E499)*overallRate),ROUND(MAX(IF($B499="Non - avec lien de dépendance",0,MIN((0.75*E499),1694)),MIN(E499,(0.75*$D499),1694)),2)),IF($B499="Non - avec lien de dépendance",MIN(1129,E499,$D499)*overallRate,MIN(2258,E499)*overallRate))</f>
        <v>#VALUE!</v>
      </c>
      <c r="L499" s="114" t="e">
        <f>IF(revenueReduction&gt;0.3,MAX(IF($B499="Non - avec lien de dépendance",MIN(2258,F499,$D499)*overallRate,MIN(2258,F499)*overallRate),ROUND(MAX(IF($B499="Non - avec lien de dépendance",0,MIN((0.75*F499),1694)),MIN(F499,(0.75*$D499),1694)),2)),IF($B499="Non - avec lien de dépendance",MIN(1129,F499,$D499)*overallRate,MIN(2258,F499)*overallRate))</f>
        <v>#VALUE!</v>
      </c>
    </row>
    <row r="500" spans="7:12" x14ac:dyDescent="0.5">
      <c r="G500" s="56" t="str">
        <f t="shared" si="21"/>
        <v>Effectuez l’étape 1</v>
      </c>
      <c r="H500" s="56" t="str">
        <f t="shared" si="22"/>
        <v>Effectuez l’étape 1</v>
      </c>
      <c r="I500" s="3">
        <f t="shared" si="23"/>
        <v>0</v>
      </c>
      <c r="K500" s="114" t="e">
        <f>IF(revenueReduction&gt;0.3,MAX(IF($B500="Non - avec lien de dépendance",MIN(2258,E500,$D500)*overallRate,MIN(2258,E500)*overallRate),ROUND(MAX(IF($B500="Non - avec lien de dépendance",0,MIN((0.75*E500),1694)),MIN(E500,(0.75*$D500),1694)),2)),IF($B500="Non - avec lien de dépendance",MIN(1129,E500,$D500)*overallRate,MIN(2258,E500)*overallRate))</f>
        <v>#VALUE!</v>
      </c>
      <c r="L500" s="114" t="e">
        <f>IF(revenueReduction&gt;0.3,MAX(IF($B500="Non - avec lien de dépendance",MIN(2258,F500,$D500)*overallRate,MIN(2258,F500)*overallRate),ROUND(MAX(IF($B500="Non - avec lien de dépendance",0,MIN((0.75*F500),1694)),MIN(F500,(0.75*$D500),1694)),2)),IF($B500="Non - avec lien de dépendance",MIN(1129,F500,$D500)*overallRate,MIN(2258,F500)*overallRate))</f>
        <v>#VALUE!</v>
      </c>
    </row>
    <row r="501" spans="7:12" x14ac:dyDescent="0.5">
      <c r="G501" s="56" t="str">
        <f t="shared" si="21"/>
        <v>Effectuez l’étape 1</v>
      </c>
      <c r="H501" s="56" t="str">
        <f t="shared" si="22"/>
        <v>Effectuez l’étape 1</v>
      </c>
      <c r="I501" s="3">
        <f t="shared" si="23"/>
        <v>0</v>
      </c>
      <c r="K501" s="114" t="e">
        <f>IF(revenueReduction&gt;0.3,MAX(IF($B501="Non - avec lien de dépendance",MIN(2258,E501,$D501)*overallRate,MIN(2258,E501)*overallRate),ROUND(MAX(IF($B501="Non - avec lien de dépendance",0,MIN((0.75*E501),1694)),MIN(E501,(0.75*$D501),1694)),2)),IF($B501="Non - avec lien de dépendance",MIN(1129,E501,$D501)*overallRate,MIN(2258,E501)*overallRate))</f>
        <v>#VALUE!</v>
      </c>
      <c r="L501" s="114" t="e">
        <f>IF(revenueReduction&gt;0.3,MAX(IF($B501="Non - avec lien de dépendance",MIN(2258,F501,$D501)*overallRate,MIN(2258,F501)*overallRate),ROUND(MAX(IF($B501="Non - avec lien de dépendance",0,MIN((0.75*F501),1694)),MIN(F501,(0.75*$D501),1694)),2)),IF($B501="Non - avec lien de dépendance",MIN(1129,F501,$D501)*overallRate,MIN(2258,F501)*overallRate))</f>
        <v>#VALUE!</v>
      </c>
    </row>
    <row r="502" spans="7:12" x14ac:dyDescent="0.5">
      <c r="G502" s="56" t="str">
        <f t="shared" si="21"/>
        <v>Effectuez l’étape 1</v>
      </c>
      <c r="H502" s="56" t="str">
        <f t="shared" si="22"/>
        <v>Effectuez l’étape 1</v>
      </c>
      <c r="I502" s="3">
        <f t="shared" si="23"/>
        <v>0</v>
      </c>
      <c r="K502" s="114" t="e">
        <f>IF(revenueReduction&gt;0.3,MAX(IF($B502="Non - avec lien de dépendance",MIN(2258,E502,$D502)*overallRate,MIN(2258,E502)*overallRate),ROUND(MAX(IF($B502="Non - avec lien de dépendance",0,MIN((0.75*E502),1694)),MIN(E502,(0.75*$D502),1694)),2)),IF($B502="Non - avec lien de dépendance",MIN(1129,E502,$D502)*overallRate,MIN(2258,E502)*overallRate))</f>
        <v>#VALUE!</v>
      </c>
      <c r="L502" s="114" t="e">
        <f>IF(revenueReduction&gt;0.3,MAX(IF($B502="Non - avec lien de dépendance",MIN(2258,F502,$D502)*overallRate,MIN(2258,F502)*overallRate),ROUND(MAX(IF($B502="Non - avec lien de dépendance",0,MIN((0.75*F502),1694)),MIN(F502,(0.75*$D502),1694)),2)),IF($B502="Non - avec lien de dépendance",MIN(1129,F502,$D502)*overallRate,MIN(2258,F502)*overallRate))</f>
        <v>#VALUE!</v>
      </c>
    </row>
    <row r="503" spans="7:12" x14ac:dyDescent="0.5">
      <c r="G503" s="56" t="str">
        <f t="shared" si="21"/>
        <v>Effectuez l’étape 1</v>
      </c>
      <c r="H503" s="56" t="str">
        <f t="shared" si="22"/>
        <v>Effectuez l’étape 1</v>
      </c>
      <c r="I503" s="3">
        <f t="shared" si="23"/>
        <v>0</v>
      </c>
      <c r="K503" s="114" t="e">
        <f>IF(revenueReduction&gt;0.3,MAX(IF($B503="Non - avec lien de dépendance",MIN(2258,E503,$D503)*overallRate,MIN(2258,E503)*overallRate),ROUND(MAX(IF($B503="Non - avec lien de dépendance",0,MIN((0.75*E503),1694)),MIN(E503,(0.75*$D503),1694)),2)),IF($B503="Non - avec lien de dépendance",MIN(1129,E503,$D503)*overallRate,MIN(2258,E503)*overallRate))</f>
        <v>#VALUE!</v>
      </c>
      <c r="L503" s="114" t="e">
        <f>IF(revenueReduction&gt;0.3,MAX(IF($B503="Non - avec lien de dépendance",MIN(2258,F503,$D503)*overallRate,MIN(2258,F503)*overallRate),ROUND(MAX(IF($B503="Non - avec lien de dépendance",0,MIN((0.75*F503),1694)),MIN(F503,(0.75*$D503),1694)),2)),IF($B503="Non - avec lien de dépendance",MIN(1129,F503,$D503)*overallRate,MIN(2258,F503)*overallRate))</f>
        <v>#VALUE!</v>
      </c>
    </row>
    <row r="504" spans="7:12" x14ac:dyDescent="0.5">
      <c r="G504" s="56" t="str">
        <f t="shared" si="21"/>
        <v>Effectuez l’étape 1</v>
      </c>
      <c r="H504" s="56" t="str">
        <f t="shared" si="22"/>
        <v>Effectuez l’étape 1</v>
      </c>
      <c r="I504" s="3">
        <f t="shared" si="23"/>
        <v>0</v>
      </c>
      <c r="K504" s="114" t="e">
        <f>IF(revenueReduction&gt;0.3,MAX(IF($B504="Non - avec lien de dépendance",MIN(2258,E504,$D504)*overallRate,MIN(2258,E504)*overallRate),ROUND(MAX(IF($B504="Non - avec lien de dépendance",0,MIN((0.75*E504),1694)),MIN(E504,(0.75*$D504),1694)),2)),IF($B504="Non - avec lien de dépendance",MIN(1129,E504,$D504)*overallRate,MIN(2258,E504)*overallRate))</f>
        <v>#VALUE!</v>
      </c>
      <c r="L504" s="114" t="e">
        <f>IF(revenueReduction&gt;0.3,MAX(IF($B504="Non - avec lien de dépendance",MIN(2258,F504,$D504)*overallRate,MIN(2258,F504)*overallRate),ROUND(MAX(IF($B504="Non - avec lien de dépendance",0,MIN((0.75*F504),1694)),MIN(F504,(0.75*$D504),1694)),2)),IF($B504="Non - avec lien de dépendance",MIN(1129,F504,$D504)*overallRate,MIN(2258,F504)*overallRate))</f>
        <v>#VALUE!</v>
      </c>
    </row>
    <row r="505" spans="7:12" x14ac:dyDescent="0.5">
      <c r="G505" s="56" t="str">
        <f t="shared" si="21"/>
        <v>Effectuez l’étape 1</v>
      </c>
      <c r="H505" s="56" t="str">
        <f t="shared" si="22"/>
        <v>Effectuez l’étape 1</v>
      </c>
      <c r="I505" s="3">
        <f t="shared" si="23"/>
        <v>0</v>
      </c>
      <c r="K505" s="114" t="e">
        <f>IF(revenueReduction&gt;0.3,MAX(IF($B505="Non - avec lien de dépendance",MIN(2258,E505,$D505)*overallRate,MIN(2258,E505)*overallRate),ROUND(MAX(IF($B505="Non - avec lien de dépendance",0,MIN((0.75*E505),1694)),MIN(E505,(0.75*$D505),1694)),2)),IF($B505="Non - avec lien de dépendance",MIN(1129,E505,$D505)*overallRate,MIN(2258,E505)*overallRate))</f>
        <v>#VALUE!</v>
      </c>
      <c r="L505" s="114" t="e">
        <f>IF(revenueReduction&gt;0.3,MAX(IF($B505="Non - avec lien de dépendance",MIN(2258,F505,$D505)*overallRate,MIN(2258,F505)*overallRate),ROUND(MAX(IF($B505="Non - avec lien de dépendance",0,MIN((0.75*F505),1694)),MIN(F505,(0.75*$D505),1694)),2)),IF($B505="Non - avec lien de dépendance",MIN(1129,F505,$D505)*overallRate,MIN(2258,F505)*overallRate))</f>
        <v>#VALUE!</v>
      </c>
    </row>
    <row r="506" spans="7:12" x14ac:dyDescent="0.5">
      <c r="G506" s="56" t="str">
        <f t="shared" si="21"/>
        <v>Effectuez l’étape 1</v>
      </c>
      <c r="H506" s="56" t="str">
        <f t="shared" si="22"/>
        <v>Effectuez l’étape 1</v>
      </c>
      <c r="I506" s="3">
        <f t="shared" si="23"/>
        <v>0</v>
      </c>
      <c r="K506" s="114" t="e">
        <f>IF(revenueReduction&gt;0.3,MAX(IF($B506="Non - avec lien de dépendance",MIN(2258,E506,$D506)*overallRate,MIN(2258,E506)*overallRate),ROUND(MAX(IF($B506="Non - avec lien de dépendance",0,MIN((0.75*E506),1694)),MIN(E506,(0.75*$D506),1694)),2)),IF($B506="Non - avec lien de dépendance",MIN(1129,E506,$D506)*overallRate,MIN(2258,E506)*overallRate))</f>
        <v>#VALUE!</v>
      </c>
      <c r="L506" s="114" t="e">
        <f>IF(revenueReduction&gt;0.3,MAX(IF($B506="Non - avec lien de dépendance",MIN(2258,F506,$D506)*overallRate,MIN(2258,F506)*overallRate),ROUND(MAX(IF($B506="Non - avec lien de dépendance",0,MIN((0.75*F506),1694)),MIN(F506,(0.75*$D506),1694)),2)),IF($B506="Non - avec lien de dépendance",MIN(1129,F506,$D506)*overallRate,MIN(2258,F506)*overallRate))</f>
        <v>#VALUE!</v>
      </c>
    </row>
    <row r="507" spans="7:12" x14ac:dyDescent="0.5">
      <c r="G507" s="56" t="str">
        <f t="shared" si="21"/>
        <v>Effectuez l’étape 1</v>
      </c>
      <c r="H507" s="56" t="str">
        <f t="shared" si="22"/>
        <v>Effectuez l’étape 1</v>
      </c>
      <c r="I507" s="3">
        <f t="shared" si="23"/>
        <v>0</v>
      </c>
      <c r="K507" s="114" t="e">
        <f>IF(revenueReduction&gt;0.3,MAX(IF($B507="Non - avec lien de dépendance",MIN(2258,E507,$D507)*overallRate,MIN(2258,E507)*overallRate),ROUND(MAX(IF($B507="Non - avec lien de dépendance",0,MIN((0.75*E507),1694)),MIN(E507,(0.75*$D507),1694)),2)),IF($B507="Non - avec lien de dépendance",MIN(1129,E507,$D507)*overallRate,MIN(2258,E507)*overallRate))</f>
        <v>#VALUE!</v>
      </c>
      <c r="L507" s="114" t="e">
        <f>IF(revenueReduction&gt;0.3,MAX(IF($B507="Non - avec lien de dépendance",MIN(2258,F507,$D507)*overallRate,MIN(2258,F507)*overallRate),ROUND(MAX(IF($B507="Non - avec lien de dépendance",0,MIN((0.75*F507),1694)),MIN(F507,(0.75*$D507),1694)),2)),IF($B507="Non - avec lien de dépendance",MIN(1129,F507,$D507)*overallRate,MIN(2258,F507)*overallRate))</f>
        <v>#VALUE!</v>
      </c>
    </row>
    <row r="508" spans="7:12" x14ac:dyDescent="0.5">
      <c r="G508" s="56" t="str">
        <f t="shared" si="21"/>
        <v>Effectuez l’étape 1</v>
      </c>
      <c r="H508" s="56" t="str">
        <f t="shared" si="22"/>
        <v>Effectuez l’étape 1</v>
      </c>
      <c r="I508" s="3">
        <f t="shared" si="23"/>
        <v>0</v>
      </c>
      <c r="K508" s="114" t="e">
        <f>IF(revenueReduction&gt;0.3,MAX(IF($B508="Non - avec lien de dépendance",MIN(2258,E508,$D508)*overallRate,MIN(2258,E508)*overallRate),ROUND(MAX(IF($B508="Non - avec lien de dépendance",0,MIN((0.75*E508),1694)),MIN(E508,(0.75*$D508),1694)),2)),IF($B508="Non - avec lien de dépendance",MIN(1129,E508,$D508)*overallRate,MIN(2258,E508)*overallRate))</f>
        <v>#VALUE!</v>
      </c>
      <c r="L508" s="114" t="e">
        <f>IF(revenueReduction&gt;0.3,MAX(IF($B508="Non - avec lien de dépendance",MIN(2258,F508,$D508)*overallRate,MIN(2258,F508)*overallRate),ROUND(MAX(IF($B508="Non - avec lien de dépendance",0,MIN((0.75*F508),1694)),MIN(F508,(0.75*$D508),1694)),2)),IF($B508="Non - avec lien de dépendance",MIN(1129,F508,$D508)*overallRate,MIN(2258,F508)*overallRate))</f>
        <v>#VALUE!</v>
      </c>
    </row>
    <row r="509" spans="7:12" x14ac:dyDescent="0.5">
      <c r="G509" s="56" t="str">
        <f t="shared" si="21"/>
        <v>Effectuez l’étape 1</v>
      </c>
      <c r="H509" s="56" t="str">
        <f t="shared" si="22"/>
        <v>Effectuez l’étape 1</v>
      </c>
      <c r="I509" s="3">
        <f t="shared" si="23"/>
        <v>0</v>
      </c>
      <c r="K509" s="114" t="e">
        <f>IF(revenueReduction&gt;0.3,MAX(IF($B509="Non - avec lien de dépendance",MIN(2258,E509,$D509)*overallRate,MIN(2258,E509)*overallRate),ROUND(MAX(IF($B509="Non - avec lien de dépendance",0,MIN((0.75*E509),1694)),MIN(E509,(0.75*$D509),1694)),2)),IF($B509="Non - avec lien de dépendance",MIN(1129,E509,$D509)*overallRate,MIN(2258,E509)*overallRate))</f>
        <v>#VALUE!</v>
      </c>
      <c r="L509" s="114" t="e">
        <f>IF(revenueReduction&gt;0.3,MAX(IF($B509="Non - avec lien de dépendance",MIN(2258,F509,$D509)*overallRate,MIN(2258,F509)*overallRate),ROUND(MAX(IF($B509="Non - avec lien de dépendance",0,MIN((0.75*F509),1694)),MIN(F509,(0.75*$D509),1694)),2)),IF($B509="Non - avec lien de dépendance",MIN(1129,F509,$D509)*overallRate,MIN(2258,F509)*overallRate))</f>
        <v>#VALUE!</v>
      </c>
    </row>
    <row r="510" spans="7:12" x14ac:dyDescent="0.5">
      <c r="G510" s="56" t="str">
        <f t="shared" si="21"/>
        <v>Effectuez l’étape 1</v>
      </c>
      <c r="H510" s="56" t="str">
        <f t="shared" si="22"/>
        <v>Effectuez l’étape 1</v>
      </c>
      <c r="I510" s="3">
        <f t="shared" si="23"/>
        <v>0</v>
      </c>
      <c r="K510" s="114" t="e">
        <f>IF(revenueReduction&gt;0.3,MAX(IF($B510="Non - avec lien de dépendance",MIN(2258,E510,$D510)*overallRate,MIN(2258,E510)*overallRate),ROUND(MAX(IF($B510="Non - avec lien de dépendance",0,MIN((0.75*E510),1694)),MIN(E510,(0.75*$D510),1694)),2)),IF($B510="Non - avec lien de dépendance",MIN(1129,E510,$D510)*overallRate,MIN(2258,E510)*overallRate))</f>
        <v>#VALUE!</v>
      </c>
      <c r="L510" s="114" t="e">
        <f>IF(revenueReduction&gt;0.3,MAX(IF($B510="Non - avec lien de dépendance",MIN(2258,F510,$D510)*overallRate,MIN(2258,F510)*overallRate),ROUND(MAX(IF($B510="Non - avec lien de dépendance",0,MIN((0.75*F510),1694)),MIN(F510,(0.75*$D510),1694)),2)),IF($B510="Non - avec lien de dépendance",MIN(1129,F510,$D510)*overallRate,MIN(2258,F510)*overallRate))</f>
        <v>#VALUE!</v>
      </c>
    </row>
    <row r="511" spans="7:12" x14ac:dyDescent="0.5">
      <c r="G511" s="56" t="str">
        <f t="shared" si="21"/>
        <v>Effectuez l’étape 1</v>
      </c>
      <c r="H511" s="56" t="str">
        <f t="shared" si="22"/>
        <v>Effectuez l’étape 1</v>
      </c>
      <c r="I511" s="3">
        <f t="shared" si="23"/>
        <v>0</v>
      </c>
      <c r="K511" s="114" t="e">
        <f>IF(revenueReduction&gt;0.3,MAX(IF($B511="Non - avec lien de dépendance",MIN(2258,E511,$D511)*overallRate,MIN(2258,E511)*overallRate),ROUND(MAX(IF($B511="Non - avec lien de dépendance",0,MIN((0.75*E511),1694)),MIN(E511,(0.75*$D511),1694)),2)),IF($B511="Non - avec lien de dépendance",MIN(1129,E511,$D511)*overallRate,MIN(2258,E511)*overallRate))</f>
        <v>#VALUE!</v>
      </c>
      <c r="L511" s="114" t="e">
        <f>IF(revenueReduction&gt;0.3,MAX(IF($B511="Non - avec lien de dépendance",MIN(2258,F511,$D511)*overallRate,MIN(2258,F511)*overallRate),ROUND(MAX(IF($B511="Non - avec lien de dépendance",0,MIN((0.75*F511),1694)),MIN(F511,(0.75*$D511),1694)),2)),IF($B511="Non - avec lien de dépendance",MIN(1129,F511,$D511)*overallRate,MIN(2258,F511)*overallRate))</f>
        <v>#VALUE!</v>
      </c>
    </row>
    <row r="512" spans="7:12" x14ac:dyDescent="0.5">
      <c r="G512" s="56" t="str">
        <f t="shared" si="21"/>
        <v>Effectuez l’étape 1</v>
      </c>
      <c r="H512" s="56" t="str">
        <f t="shared" si="22"/>
        <v>Effectuez l’étape 1</v>
      </c>
      <c r="I512" s="3">
        <f t="shared" si="23"/>
        <v>0</v>
      </c>
      <c r="K512" s="114" t="e">
        <f>IF(revenueReduction&gt;0.3,MAX(IF($B512="Non - avec lien de dépendance",MIN(2258,E512,$D512)*overallRate,MIN(2258,E512)*overallRate),ROUND(MAX(IF($B512="Non - avec lien de dépendance",0,MIN((0.75*E512),1694)),MIN(E512,(0.75*$D512),1694)),2)),IF($B512="Non - avec lien de dépendance",MIN(1129,E512,$D512)*overallRate,MIN(2258,E512)*overallRate))</f>
        <v>#VALUE!</v>
      </c>
      <c r="L512" s="114" t="e">
        <f>IF(revenueReduction&gt;0.3,MAX(IF($B512="Non - avec lien de dépendance",MIN(2258,F512,$D512)*overallRate,MIN(2258,F512)*overallRate),ROUND(MAX(IF($B512="Non - avec lien de dépendance",0,MIN((0.75*F512),1694)),MIN(F512,(0.75*$D512),1694)),2)),IF($B512="Non - avec lien de dépendance",MIN(1129,F512,$D512)*overallRate,MIN(2258,F512)*overallRate))</f>
        <v>#VALUE!</v>
      </c>
    </row>
    <row r="513" spans="7:12" x14ac:dyDescent="0.5">
      <c r="G513" s="56" t="str">
        <f t="shared" si="21"/>
        <v>Effectuez l’étape 1</v>
      </c>
      <c r="H513" s="56" t="str">
        <f t="shared" si="22"/>
        <v>Effectuez l’étape 1</v>
      </c>
      <c r="I513" s="3">
        <f t="shared" si="23"/>
        <v>0</v>
      </c>
      <c r="K513" s="114" t="e">
        <f>IF(revenueReduction&gt;0.3,MAX(IF($B513="Non - avec lien de dépendance",MIN(2258,E513,$D513)*overallRate,MIN(2258,E513)*overallRate),ROUND(MAX(IF($B513="Non - avec lien de dépendance",0,MIN((0.75*E513),1694)),MIN(E513,(0.75*$D513),1694)),2)),IF($B513="Non - avec lien de dépendance",MIN(1129,E513,$D513)*overallRate,MIN(2258,E513)*overallRate))</f>
        <v>#VALUE!</v>
      </c>
      <c r="L513" s="114" t="e">
        <f>IF(revenueReduction&gt;0.3,MAX(IF($B513="Non - avec lien de dépendance",MIN(2258,F513,$D513)*overallRate,MIN(2258,F513)*overallRate),ROUND(MAX(IF($B513="Non - avec lien de dépendance",0,MIN((0.75*F513),1694)),MIN(F513,(0.75*$D513),1694)),2)),IF($B513="Non - avec lien de dépendance",MIN(1129,F513,$D513)*overallRate,MIN(2258,F513)*overallRate))</f>
        <v>#VALUE!</v>
      </c>
    </row>
    <row r="514" spans="7:12" x14ac:dyDescent="0.5">
      <c r="G514" s="56" t="str">
        <f t="shared" si="21"/>
        <v>Effectuez l’étape 1</v>
      </c>
      <c r="H514" s="56" t="str">
        <f t="shared" si="22"/>
        <v>Effectuez l’étape 1</v>
      </c>
      <c r="I514" s="3">
        <f t="shared" si="23"/>
        <v>0</v>
      </c>
      <c r="K514" s="114" t="e">
        <f>IF(revenueReduction&gt;0.3,MAX(IF($B514="Non - avec lien de dépendance",MIN(2258,E514,$D514)*overallRate,MIN(2258,E514)*overallRate),ROUND(MAX(IF($B514="Non - avec lien de dépendance",0,MIN((0.75*E514),1694)),MIN(E514,(0.75*$D514),1694)),2)),IF($B514="Non - avec lien de dépendance",MIN(1129,E514,$D514)*overallRate,MIN(2258,E514)*overallRate))</f>
        <v>#VALUE!</v>
      </c>
      <c r="L514" s="114" t="e">
        <f>IF(revenueReduction&gt;0.3,MAX(IF($B514="Non - avec lien de dépendance",MIN(2258,F514,$D514)*overallRate,MIN(2258,F514)*overallRate),ROUND(MAX(IF($B514="Non - avec lien de dépendance",0,MIN((0.75*F514),1694)),MIN(F514,(0.75*$D514),1694)),2)),IF($B514="Non - avec lien de dépendance",MIN(1129,F514,$D514)*overallRate,MIN(2258,F514)*overallRate))</f>
        <v>#VALUE!</v>
      </c>
    </row>
    <row r="515" spans="7:12" x14ac:dyDescent="0.5">
      <c r="G515" s="56" t="str">
        <f t="shared" si="21"/>
        <v>Effectuez l’étape 1</v>
      </c>
      <c r="H515" s="56" t="str">
        <f t="shared" si="22"/>
        <v>Effectuez l’étape 1</v>
      </c>
      <c r="I515" s="3">
        <f t="shared" si="23"/>
        <v>0</v>
      </c>
      <c r="K515" s="114" t="e">
        <f>IF(revenueReduction&gt;0.3,MAX(IF($B515="Non - avec lien de dépendance",MIN(2258,E515,$D515)*overallRate,MIN(2258,E515)*overallRate),ROUND(MAX(IF($B515="Non - avec lien de dépendance",0,MIN((0.75*E515),1694)),MIN(E515,(0.75*$D515),1694)),2)),IF($B515="Non - avec lien de dépendance",MIN(1129,E515,$D515)*overallRate,MIN(2258,E515)*overallRate))</f>
        <v>#VALUE!</v>
      </c>
      <c r="L515" s="114" t="e">
        <f>IF(revenueReduction&gt;0.3,MAX(IF($B515="Non - avec lien de dépendance",MIN(2258,F515,$D515)*overallRate,MIN(2258,F515)*overallRate),ROUND(MAX(IF($B515="Non - avec lien de dépendance",0,MIN((0.75*F515),1694)),MIN(F515,(0.75*$D515),1694)),2)),IF($B515="Non - avec lien de dépendance",MIN(1129,F515,$D515)*overallRate,MIN(2258,F515)*overallRate))</f>
        <v>#VALUE!</v>
      </c>
    </row>
    <row r="516" spans="7:12" x14ac:dyDescent="0.5">
      <c r="G516" s="56" t="str">
        <f t="shared" si="21"/>
        <v>Effectuez l’étape 1</v>
      </c>
      <c r="H516" s="56" t="str">
        <f t="shared" si="22"/>
        <v>Effectuez l’étape 1</v>
      </c>
      <c r="I516" s="3">
        <f t="shared" si="23"/>
        <v>0</v>
      </c>
      <c r="K516" s="114" t="e">
        <f>IF(revenueReduction&gt;0.3,MAX(IF($B516="Non - avec lien de dépendance",MIN(2258,E516,$D516)*overallRate,MIN(2258,E516)*overallRate),ROUND(MAX(IF($B516="Non - avec lien de dépendance",0,MIN((0.75*E516),1694)),MIN(E516,(0.75*$D516),1694)),2)),IF($B516="Non - avec lien de dépendance",MIN(1129,E516,$D516)*overallRate,MIN(2258,E516)*overallRate))</f>
        <v>#VALUE!</v>
      </c>
      <c r="L516" s="114" t="e">
        <f>IF(revenueReduction&gt;0.3,MAX(IF($B516="Non - avec lien de dépendance",MIN(2258,F516,$D516)*overallRate,MIN(2258,F516)*overallRate),ROUND(MAX(IF($B516="Non - avec lien de dépendance",0,MIN((0.75*F516),1694)),MIN(F516,(0.75*$D516),1694)),2)),IF($B516="Non - avec lien de dépendance",MIN(1129,F516,$D516)*overallRate,MIN(2258,F516)*overallRate))</f>
        <v>#VALUE!</v>
      </c>
    </row>
    <row r="517" spans="7:12" x14ac:dyDescent="0.5">
      <c r="G517" s="56" t="str">
        <f t="shared" si="21"/>
        <v>Effectuez l’étape 1</v>
      </c>
      <c r="H517" s="56" t="str">
        <f t="shared" si="22"/>
        <v>Effectuez l’étape 1</v>
      </c>
      <c r="I517" s="3">
        <f t="shared" si="23"/>
        <v>0</v>
      </c>
      <c r="K517" s="114" t="e">
        <f>IF(revenueReduction&gt;0.3,MAX(IF($B517="Non - avec lien de dépendance",MIN(2258,E517,$D517)*overallRate,MIN(2258,E517)*overallRate),ROUND(MAX(IF($B517="Non - avec lien de dépendance",0,MIN((0.75*E517),1694)),MIN(E517,(0.75*$D517),1694)),2)),IF($B517="Non - avec lien de dépendance",MIN(1129,E517,$D517)*overallRate,MIN(2258,E517)*overallRate))</f>
        <v>#VALUE!</v>
      </c>
      <c r="L517" s="114" t="e">
        <f>IF(revenueReduction&gt;0.3,MAX(IF($B517="Non - avec lien de dépendance",MIN(2258,F517,$D517)*overallRate,MIN(2258,F517)*overallRate),ROUND(MAX(IF($B517="Non - avec lien de dépendance",0,MIN((0.75*F517),1694)),MIN(F517,(0.75*$D517),1694)),2)),IF($B517="Non - avec lien de dépendance",MIN(1129,F517,$D517)*overallRate,MIN(2258,F517)*overallRate))</f>
        <v>#VALUE!</v>
      </c>
    </row>
    <row r="518" spans="7:12" x14ac:dyDescent="0.5">
      <c r="G518" s="56" t="str">
        <f t="shared" ref="G518:G581" si="24">IF(ISTEXT(overallRate),"Effectuez l’étape 1",IF($C518="Oui","Utiliser Étape 2a) Hebdomadaire (52)",IF(OR(COUNT($D518,E518)&lt;&gt;2,overallRate=0),0,IF(revenueReduction&gt;0.3,MAX(IF($B518="Non - avec lien de dépendance",MIN(2258,E518,$D518)*overallRate,MIN(2258,E518)*overallRate),ROUND(MAX(IF($B518="Non - avec lien de dépendance",0,MIN((0.75*E518),1694)),MIN(E518,(0.75*$D518),1694)),2)),IF($B518="Non - avec lien de dépendance",MIN(1129,E518,$D518)*overallRate,MIN(2258,E518)*overallRate)))))</f>
        <v>Effectuez l’étape 1</v>
      </c>
      <c r="H518" s="56" t="str">
        <f t="shared" ref="H518:H581" si="25">IF(ISTEXT(overallRate),"Effectuez l’étape 1",IF($C518="Oui","Utiliser Étape 2a) Hebdomadaire (52)",IF(OR(COUNT($D518,F518)&lt;&gt;2,overallRate=0),0,IF(revenueReduction&gt;0.3,MAX(IF($B518="Non - avec lien de dépendance",MIN(2258,F518,$D518)*overallRate,MIN(2258,F518)*overallRate),ROUND(MAX(IF($B518="Non - avec lien de dépendance",0,MIN((0.75*F518),1694)),MIN(F518,(0.75*$D518),1694)),2)),IF($B518="Non - avec lien de dépendance",MIN(1129,F518,$D518)*overallRate,MIN(2258,F518)*overallRate)))))</f>
        <v>Effectuez l’étape 1</v>
      </c>
      <c r="I518" s="3">
        <f t="shared" si="23"/>
        <v>0</v>
      </c>
      <c r="K518" s="114" t="e">
        <f>IF(revenueReduction&gt;0.3,MAX(IF($B518="Non - avec lien de dépendance",MIN(2258,E518,$D518)*overallRate,MIN(2258,E518)*overallRate),ROUND(MAX(IF($B518="Non - avec lien de dépendance",0,MIN((0.75*E518),1694)),MIN(E518,(0.75*$D518),1694)),2)),IF($B518="Non - avec lien de dépendance",MIN(1129,E518,$D518)*overallRate,MIN(2258,E518)*overallRate))</f>
        <v>#VALUE!</v>
      </c>
      <c r="L518" s="114" t="e">
        <f>IF(revenueReduction&gt;0.3,MAX(IF($B518="Non - avec lien de dépendance",MIN(2258,F518,$D518)*overallRate,MIN(2258,F518)*overallRate),ROUND(MAX(IF($B518="Non - avec lien de dépendance",0,MIN((0.75*F518),1694)),MIN(F518,(0.75*$D518),1694)),2)),IF($B518="Non - avec lien de dépendance",MIN(1129,F518,$D518)*overallRate,MIN(2258,F518)*overallRate))</f>
        <v>#VALUE!</v>
      </c>
    </row>
    <row r="519" spans="7:12" x14ac:dyDescent="0.5">
      <c r="G519" s="56" t="str">
        <f t="shared" si="24"/>
        <v>Effectuez l’étape 1</v>
      </c>
      <c r="H519" s="56" t="str">
        <f t="shared" si="25"/>
        <v>Effectuez l’étape 1</v>
      </c>
      <c r="I519" s="3">
        <f t="shared" ref="I519:I582" si="26">IF(AND(COUNT(B519:F519)&gt;0,OR(COUNT(D519:F519)&lt;&gt;3,ISBLANK(B519))),"Fill out all amounts",SUM(G519:H519))</f>
        <v>0</v>
      </c>
      <c r="K519" s="114" t="e">
        <f>IF(revenueReduction&gt;0.3,MAX(IF($B519="Non - avec lien de dépendance",MIN(2258,E519,$D519)*overallRate,MIN(2258,E519)*overallRate),ROUND(MAX(IF($B519="Non - avec lien de dépendance",0,MIN((0.75*E519),1694)),MIN(E519,(0.75*$D519),1694)),2)),IF($B519="Non - avec lien de dépendance",MIN(1129,E519,$D519)*overallRate,MIN(2258,E519)*overallRate))</f>
        <v>#VALUE!</v>
      </c>
      <c r="L519" s="114" t="e">
        <f>IF(revenueReduction&gt;0.3,MAX(IF($B519="Non - avec lien de dépendance",MIN(2258,F519,$D519)*overallRate,MIN(2258,F519)*overallRate),ROUND(MAX(IF($B519="Non - avec lien de dépendance",0,MIN((0.75*F519),1694)),MIN(F519,(0.75*$D519),1694)),2)),IF($B519="Non - avec lien de dépendance",MIN(1129,F519,$D519)*overallRate,MIN(2258,F519)*overallRate))</f>
        <v>#VALUE!</v>
      </c>
    </row>
    <row r="520" spans="7:12" x14ac:dyDescent="0.5">
      <c r="G520" s="56" t="str">
        <f t="shared" si="24"/>
        <v>Effectuez l’étape 1</v>
      </c>
      <c r="H520" s="56" t="str">
        <f t="shared" si="25"/>
        <v>Effectuez l’étape 1</v>
      </c>
      <c r="I520" s="3">
        <f t="shared" si="26"/>
        <v>0</v>
      </c>
      <c r="K520" s="114" t="e">
        <f>IF(revenueReduction&gt;0.3,MAX(IF($B520="Non - avec lien de dépendance",MIN(2258,E520,$D520)*overallRate,MIN(2258,E520)*overallRate),ROUND(MAX(IF($B520="Non - avec lien de dépendance",0,MIN((0.75*E520),1694)),MIN(E520,(0.75*$D520),1694)),2)),IF($B520="Non - avec lien de dépendance",MIN(1129,E520,$D520)*overallRate,MIN(2258,E520)*overallRate))</f>
        <v>#VALUE!</v>
      </c>
      <c r="L520" s="114" t="e">
        <f>IF(revenueReduction&gt;0.3,MAX(IF($B520="Non - avec lien de dépendance",MIN(2258,F520,$D520)*overallRate,MIN(2258,F520)*overallRate),ROUND(MAX(IF($B520="Non - avec lien de dépendance",0,MIN((0.75*F520),1694)),MIN(F520,(0.75*$D520),1694)),2)),IF($B520="Non - avec lien de dépendance",MIN(1129,F520,$D520)*overallRate,MIN(2258,F520)*overallRate))</f>
        <v>#VALUE!</v>
      </c>
    </row>
    <row r="521" spans="7:12" x14ac:dyDescent="0.5">
      <c r="G521" s="56" t="str">
        <f t="shared" si="24"/>
        <v>Effectuez l’étape 1</v>
      </c>
      <c r="H521" s="56" t="str">
        <f t="shared" si="25"/>
        <v>Effectuez l’étape 1</v>
      </c>
      <c r="I521" s="3">
        <f t="shared" si="26"/>
        <v>0</v>
      </c>
      <c r="K521" s="114" t="e">
        <f>IF(revenueReduction&gt;0.3,MAX(IF($B521="Non - avec lien de dépendance",MIN(2258,E521,$D521)*overallRate,MIN(2258,E521)*overallRate),ROUND(MAX(IF($B521="Non - avec lien de dépendance",0,MIN((0.75*E521),1694)),MIN(E521,(0.75*$D521),1694)),2)),IF($B521="Non - avec lien de dépendance",MIN(1129,E521,$D521)*overallRate,MIN(2258,E521)*overallRate))</f>
        <v>#VALUE!</v>
      </c>
      <c r="L521" s="114" t="e">
        <f>IF(revenueReduction&gt;0.3,MAX(IF($B521="Non - avec lien de dépendance",MIN(2258,F521,$D521)*overallRate,MIN(2258,F521)*overallRate),ROUND(MAX(IF($B521="Non - avec lien de dépendance",0,MIN((0.75*F521),1694)),MIN(F521,(0.75*$D521),1694)),2)),IF($B521="Non - avec lien de dépendance",MIN(1129,F521,$D521)*overallRate,MIN(2258,F521)*overallRate))</f>
        <v>#VALUE!</v>
      </c>
    </row>
    <row r="522" spans="7:12" x14ac:dyDescent="0.5">
      <c r="G522" s="56" t="str">
        <f t="shared" si="24"/>
        <v>Effectuez l’étape 1</v>
      </c>
      <c r="H522" s="56" t="str">
        <f t="shared" si="25"/>
        <v>Effectuez l’étape 1</v>
      </c>
      <c r="I522" s="3">
        <f t="shared" si="26"/>
        <v>0</v>
      </c>
      <c r="K522" s="114" t="e">
        <f>IF(revenueReduction&gt;0.3,MAX(IF($B522="Non - avec lien de dépendance",MIN(2258,E522,$D522)*overallRate,MIN(2258,E522)*overallRate),ROUND(MAX(IF($B522="Non - avec lien de dépendance",0,MIN((0.75*E522),1694)),MIN(E522,(0.75*$D522),1694)),2)),IF($B522="Non - avec lien de dépendance",MIN(1129,E522,$D522)*overallRate,MIN(2258,E522)*overallRate))</f>
        <v>#VALUE!</v>
      </c>
      <c r="L522" s="114" t="e">
        <f>IF(revenueReduction&gt;0.3,MAX(IF($B522="Non - avec lien de dépendance",MIN(2258,F522,$D522)*overallRate,MIN(2258,F522)*overallRate),ROUND(MAX(IF($B522="Non - avec lien de dépendance",0,MIN((0.75*F522),1694)),MIN(F522,(0.75*$D522),1694)),2)),IF($B522="Non - avec lien de dépendance",MIN(1129,F522,$D522)*overallRate,MIN(2258,F522)*overallRate))</f>
        <v>#VALUE!</v>
      </c>
    </row>
    <row r="523" spans="7:12" x14ac:dyDescent="0.5">
      <c r="G523" s="56" t="str">
        <f t="shared" si="24"/>
        <v>Effectuez l’étape 1</v>
      </c>
      <c r="H523" s="56" t="str">
        <f t="shared" si="25"/>
        <v>Effectuez l’étape 1</v>
      </c>
      <c r="I523" s="3">
        <f t="shared" si="26"/>
        <v>0</v>
      </c>
      <c r="K523" s="114" t="e">
        <f>IF(revenueReduction&gt;0.3,MAX(IF($B523="Non - avec lien de dépendance",MIN(2258,E523,$D523)*overallRate,MIN(2258,E523)*overallRate),ROUND(MAX(IF($B523="Non - avec lien de dépendance",0,MIN((0.75*E523),1694)),MIN(E523,(0.75*$D523),1694)),2)),IF($B523="Non - avec lien de dépendance",MIN(1129,E523,$D523)*overallRate,MIN(2258,E523)*overallRate))</f>
        <v>#VALUE!</v>
      </c>
      <c r="L523" s="114" t="e">
        <f>IF(revenueReduction&gt;0.3,MAX(IF($B523="Non - avec lien de dépendance",MIN(2258,F523,$D523)*overallRate,MIN(2258,F523)*overallRate),ROUND(MAX(IF($B523="Non - avec lien de dépendance",0,MIN((0.75*F523),1694)),MIN(F523,(0.75*$D523),1694)),2)),IF($B523="Non - avec lien de dépendance",MIN(1129,F523,$D523)*overallRate,MIN(2258,F523)*overallRate))</f>
        <v>#VALUE!</v>
      </c>
    </row>
    <row r="524" spans="7:12" x14ac:dyDescent="0.5">
      <c r="G524" s="56" t="str">
        <f t="shared" si="24"/>
        <v>Effectuez l’étape 1</v>
      </c>
      <c r="H524" s="56" t="str">
        <f t="shared" si="25"/>
        <v>Effectuez l’étape 1</v>
      </c>
      <c r="I524" s="3">
        <f t="shared" si="26"/>
        <v>0</v>
      </c>
      <c r="K524" s="114" t="e">
        <f>IF(revenueReduction&gt;0.3,MAX(IF($B524="Non - avec lien de dépendance",MIN(2258,E524,$D524)*overallRate,MIN(2258,E524)*overallRate),ROUND(MAX(IF($B524="Non - avec lien de dépendance",0,MIN((0.75*E524),1694)),MIN(E524,(0.75*$D524),1694)),2)),IF($B524="Non - avec lien de dépendance",MIN(1129,E524,$D524)*overallRate,MIN(2258,E524)*overallRate))</f>
        <v>#VALUE!</v>
      </c>
      <c r="L524" s="114" t="e">
        <f>IF(revenueReduction&gt;0.3,MAX(IF($B524="Non - avec lien de dépendance",MIN(2258,F524,$D524)*overallRate,MIN(2258,F524)*overallRate),ROUND(MAX(IF($B524="Non - avec lien de dépendance",0,MIN((0.75*F524),1694)),MIN(F524,(0.75*$D524),1694)),2)),IF($B524="Non - avec lien de dépendance",MIN(1129,F524,$D524)*overallRate,MIN(2258,F524)*overallRate))</f>
        <v>#VALUE!</v>
      </c>
    </row>
    <row r="525" spans="7:12" x14ac:dyDescent="0.5">
      <c r="G525" s="56" t="str">
        <f t="shared" si="24"/>
        <v>Effectuez l’étape 1</v>
      </c>
      <c r="H525" s="56" t="str">
        <f t="shared" si="25"/>
        <v>Effectuez l’étape 1</v>
      </c>
      <c r="I525" s="3">
        <f t="shared" si="26"/>
        <v>0</v>
      </c>
      <c r="K525" s="114" t="e">
        <f>IF(revenueReduction&gt;0.3,MAX(IF($B525="Non - avec lien de dépendance",MIN(2258,E525,$D525)*overallRate,MIN(2258,E525)*overallRate),ROUND(MAX(IF($B525="Non - avec lien de dépendance",0,MIN((0.75*E525),1694)),MIN(E525,(0.75*$D525),1694)),2)),IF($B525="Non - avec lien de dépendance",MIN(1129,E525,$D525)*overallRate,MIN(2258,E525)*overallRate))</f>
        <v>#VALUE!</v>
      </c>
      <c r="L525" s="114" t="e">
        <f>IF(revenueReduction&gt;0.3,MAX(IF($B525="Non - avec lien de dépendance",MIN(2258,F525,$D525)*overallRate,MIN(2258,F525)*overallRate),ROUND(MAX(IF($B525="Non - avec lien de dépendance",0,MIN((0.75*F525),1694)),MIN(F525,(0.75*$D525),1694)),2)),IF($B525="Non - avec lien de dépendance",MIN(1129,F525,$D525)*overallRate,MIN(2258,F525)*overallRate))</f>
        <v>#VALUE!</v>
      </c>
    </row>
    <row r="526" spans="7:12" x14ac:dyDescent="0.5">
      <c r="G526" s="56" t="str">
        <f t="shared" si="24"/>
        <v>Effectuez l’étape 1</v>
      </c>
      <c r="H526" s="56" t="str">
        <f t="shared" si="25"/>
        <v>Effectuez l’étape 1</v>
      </c>
      <c r="I526" s="3">
        <f t="shared" si="26"/>
        <v>0</v>
      </c>
      <c r="K526" s="114" t="e">
        <f>IF(revenueReduction&gt;0.3,MAX(IF($B526="Non - avec lien de dépendance",MIN(2258,E526,$D526)*overallRate,MIN(2258,E526)*overallRate),ROUND(MAX(IF($B526="Non - avec lien de dépendance",0,MIN((0.75*E526),1694)),MIN(E526,(0.75*$D526),1694)),2)),IF($B526="Non - avec lien de dépendance",MIN(1129,E526,$D526)*overallRate,MIN(2258,E526)*overallRate))</f>
        <v>#VALUE!</v>
      </c>
      <c r="L526" s="114" t="e">
        <f>IF(revenueReduction&gt;0.3,MAX(IF($B526="Non - avec lien de dépendance",MIN(2258,F526,$D526)*overallRate,MIN(2258,F526)*overallRate),ROUND(MAX(IF($B526="Non - avec lien de dépendance",0,MIN((0.75*F526),1694)),MIN(F526,(0.75*$D526),1694)),2)),IF($B526="Non - avec lien de dépendance",MIN(1129,F526,$D526)*overallRate,MIN(2258,F526)*overallRate))</f>
        <v>#VALUE!</v>
      </c>
    </row>
    <row r="527" spans="7:12" x14ac:dyDescent="0.5">
      <c r="G527" s="56" t="str">
        <f t="shared" si="24"/>
        <v>Effectuez l’étape 1</v>
      </c>
      <c r="H527" s="56" t="str">
        <f t="shared" si="25"/>
        <v>Effectuez l’étape 1</v>
      </c>
      <c r="I527" s="3">
        <f t="shared" si="26"/>
        <v>0</v>
      </c>
      <c r="K527" s="114" t="e">
        <f>IF(revenueReduction&gt;0.3,MAX(IF($B527="Non - avec lien de dépendance",MIN(2258,E527,$D527)*overallRate,MIN(2258,E527)*overallRate),ROUND(MAX(IF($B527="Non - avec lien de dépendance",0,MIN((0.75*E527),1694)),MIN(E527,(0.75*$D527),1694)),2)),IF($B527="Non - avec lien de dépendance",MIN(1129,E527,$D527)*overallRate,MIN(2258,E527)*overallRate))</f>
        <v>#VALUE!</v>
      </c>
      <c r="L527" s="114" t="e">
        <f>IF(revenueReduction&gt;0.3,MAX(IF($B527="Non - avec lien de dépendance",MIN(2258,F527,$D527)*overallRate,MIN(2258,F527)*overallRate),ROUND(MAX(IF($B527="Non - avec lien de dépendance",0,MIN((0.75*F527),1694)),MIN(F527,(0.75*$D527),1694)),2)),IF($B527="Non - avec lien de dépendance",MIN(1129,F527,$D527)*overallRate,MIN(2258,F527)*overallRate))</f>
        <v>#VALUE!</v>
      </c>
    </row>
    <row r="528" spans="7:12" x14ac:dyDescent="0.5">
      <c r="G528" s="56" t="str">
        <f t="shared" si="24"/>
        <v>Effectuez l’étape 1</v>
      </c>
      <c r="H528" s="56" t="str">
        <f t="shared" si="25"/>
        <v>Effectuez l’étape 1</v>
      </c>
      <c r="I528" s="3">
        <f t="shared" si="26"/>
        <v>0</v>
      </c>
      <c r="K528" s="114" t="e">
        <f>IF(revenueReduction&gt;0.3,MAX(IF($B528="Non - avec lien de dépendance",MIN(2258,E528,$D528)*overallRate,MIN(2258,E528)*overallRate),ROUND(MAX(IF($B528="Non - avec lien de dépendance",0,MIN((0.75*E528),1694)),MIN(E528,(0.75*$D528),1694)),2)),IF($B528="Non - avec lien de dépendance",MIN(1129,E528,$D528)*overallRate,MIN(2258,E528)*overallRate))</f>
        <v>#VALUE!</v>
      </c>
      <c r="L528" s="114" t="e">
        <f>IF(revenueReduction&gt;0.3,MAX(IF($B528="Non - avec lien de dépendance",MIN(2258,F528,$D528)*overallRate,MIN(2258,F528)*overallRate),ROUND(MAX(IF($B528="Non - avec lien de dépendance",0,MIN((0.75*F528),1694)),MIN(F528,(0.75*$D528),1694)),2)),IF($B528="Non - avec lien de dépendance",MIN(1129,F528,$D528)*overallRate,MIN(2258,F528)*overallRate))</f>
        <v>#VALUE!</v>
      </c>
    </row>
    <row r="529" spans="7:12" x14ac:dyDescent="0.5">
      <c r="G529" s="56" t="str">
        <f t="shared" si="24"/>
        <v>Effectuez l’étape 1</v>
      </c>
      <c r="H529" s="56" t="str">
        <f t="shared" si="25"/>
        <v>Effectuez l’étape 1</v>
      </c>
      <c r="I529" s="3">
        <f t="shared" si="26"/>
        <v>0</v>
      </c>
      <c r="K529" s="114" t="e">
        <f>IF(revenueReduction&gt;0.3,MAX(IF($B529="Non - avec lien de dépendance",MIN(2258,E529,$D529)*overallRate,MIN(2258,E529)*overallRate),ROUND(MAX(IF($B529="Non - avec lien de dépendance",0,MIN((0.75*E529),1694)),MIN(E529,(0.75*$D529),1694)),2)),IF($B529="Non - avec lien de dépendance",MIN(1129,E529,$D529)*overallRate,MIN(2258,E529)*overallRate))</f>
        <v>#VALUE!</v>
      </c>
      <c r="L529" s="114" t="e">
        <f>IF(revenueReduction&gt;0.3,MAX(IF($B529="Non - avec lien de dépendance",MIN(2258,F529,$D529)*overallRate,MIN(2258,F529)*overallRate),ROUND(MAX(IF($B529="Non - avec lien de dépendance",0,MIN((0.75*F529),1694)),MIN(F529,(0.75*$D529),1694)),2)),IF($B529="Non - avec lien de dépendance",MIN(1129,F529,$D529)*overallRate,MIN(2258,F529)*overallRate))</f>
        <v>#VALUE!</v>
      </c>
    </row>
    <row r="530" spans="7:12" x14ac:dyDescent="0.5">
      <c r="G530" s="56" t="str">
        <f t="shared" si="24"/>
        <v>Effectuez l’étape 1</v>
      </c>
      <c r="H530" s="56" t="str">
        <f t="shared" si="25"/>
        <v>Effectuez l’étape 1</v>
      </c>
      <c r="I530" s="3">
        <f t="shared" si="26"/>
        <v>0</v>
      </c>
      <c r="K530" s="114" t="e">
        <f>IF(revenueReduction&gt;0.3,MAX(IF($B530="Non - avec lien de dépendance",MIN(2258,E530,$D530)*overallRate,MIN(2258,E530)*overallRate),ROUND(MAX(IF($B530="Non - avec lien de dépendance",0,MIN((0.75*E530),1694)),MIN(E530,(0.75*$D530),1694)),2)),IF($B530="Non - avec lien de dépendance",MIN(1129,E530,$D530)*overallRate,MIN(2258,E530)*overallRate))</f>
        <v>#VALUE!</v>
      </c>
      <c r="L530" s="114" t="e">
        <f>IF(revenueReduction&gt;0.3,MAX(IF($B530="Non - avec lien de dépendance",MIN(2258,F530,$D530)*overallRate,MIN(2258,F530)*overallRate),ROUND(MAX(IF($B530="Non - avec lien de dépendance",0,MIN((0.75*F530),1694)),MIN(F530,(0.75*$D530),1694)),2)),IF($B530="Non - avec lien de dépendance",MIN(1129,F530,$D530)*overallRate,MIN(2258,F530)*overallRate))</f>
        <v>#VALUE!</v>
      </c>
    </row>
    <row r="531" spans="7:12" x14ac:dyDescent="0.5">
      <c r="G531" s="56" t="str">
        <f t="shared" si="24"/>
        <v>Effectuez l’étape 1</v>
      </c>
      <c r="H531" s="56" t="str">
        <f t="shared" si="25"/>
        <v>Effectuez l’étape 1</v>
      </c>
      <c r="I531" s="3">
        <f t="shared" si="26"/>
        <v>0</v>
      </c>
      <c r="K531" s="114" t="e">
        <f>IF(revenueReduction&gt;0.3,MAX(IF($B531="Non - avec lien de dépendance",MIN(2258,E531,$D531)*overallRate,MIN(2258,E531)*overallRate),ROUND(MAX(IF($B531="Non - avec lien de dépendance",0,MIN((0.75*E531),1694)),MIN(E531,(0.75*$D531),1694)),2)),IF($B531="Non - avec lien de dépendance",MIN(1129,E531,$D531)*overallRate,MIN(2258,E531)*overallRate))</f>
        <v>#VALUE!</v>
      </c>
      <c r="L531" s="114" t="e">
        <f>IF(revenueReduction&gt;0.3,MAX(IF($B531="Non - avec lien de dépendance",MIN(2258,F531,$D531)*overallRate,MIN(2258,F531)*overallRate),ROUND(MAX(IF($B531="Non - avec lien de dépendance",0,MIN((0.75*F531),1694)),MIN(F531,(0.75*$D531),1694)),2)),IF($B531="Non - avec lien de dépendance",MIN(1129,F531,$D531)*overallRate,MIN(2258,F531)*overallRate))</f>
        <v>#VALUE!</v>
      </c>
    </row>
    <row r="532" spans="7:12" x14ac:dyDescent="0.5">
      <c r="G532" s="56" t="str">
        <f t="shared" si="24"/>
        <v>Effectuez l’étape 1</v>
      </c>
      <c r="H532" s="56" t="str">
        <f t="shared" si="25"/>
        <v>Effectuez l’étape 1</v>
      </c>
      <c r="I532" s="3">
        <f t="shared" si="26"/>
        <v>0</v>
      </c>
      <c r="K532" s="114" t="e">
        <f>IF(revenueReduction&gt;0.3,MAX(IF($B532="Non - avec lien de dépendance",MIN(2258,E532,$D532)*overallRate,MIN(2258,E532)*overallRate),ROUND(MAX(IF($B532="Non - avec lien de dépendance",0,MIN((0.75*E532),1694)),MIN(E532,(0.75*$D532),1694)),2)),IF($B532="Non - avec lien de dépendance",MIN(1129,E532,$D532)*overallRate,MIN(2258,E532)*overallRate))</f>
        <v>#VALUE!</v>
      </c>
      <c r="L532" s="114" t="e">
        <f>IF(revenueReduction&gt;0.3,MAX(IF($B532="Non - avec lien de dépendance",MIN(2258,F532,$D532)*overallRate,MIN(2258,F532)*overallRate),ROUND(MAX(IF($B532="Non - avec lien de dépendance",0,MIN((0.75*F532),1694)),MIN(F532,(0.75*$D532),1694)),2)),IF($B532="Non - avec lien de dépendance",MIN(1129,F532,$D532)*overallRate,MIN(2258,F532)*overallRate))</f>
        <v>#VALUE!</v>
      </c>
    </row>
    <row r="533" spans="7:12" x14ac:dyDescent="0.5">
      <c r="G533" s="56" t="str">
        <f t="shared" si="24"/>
        <v>Effectuez l’étape 1</v>
      </c>
      <c r="H533" s="56" t="str">
        <f t="shared" si="25"/>
        <v>Effectuez l’étape 1</v>
      </c>
      <c r="I533" s="3">
        <f t="shared" si="26"/>
        <v>0</v>
      </c>
      <c r="K533" s="114" t="e">
        <f>IF(revenueReduction&gt;0.3,MAX(IF($B533="Non - avec lien de dépendance",MIN(2258,E533,$D533)*overallRate,MIN(2258,E533)*overallRate),ROUND(MAX(IF($B533="Non - avec lien de dépendance",0,MIN((0.75*E533),1694)),MIN(E533,(0.75*$D533),1694)),2)),IF($B533="Non - avec lien de dépendance",MIN(1129,E533,$D533)*overallRate,MIN(2258,E533)*overallRate))</f>
        <v>#VALUE!</v>
      </c>
      <c r="L533" s="114" t="e">
        <f>IF(revenueReduction&gt;0.3,MAX(IF($B533="Non - avec lien de dépendance",MIN(2258,F533,$D533)*overallRate,MIN(2258,F533)*overallRate),ROUND(MAX(IF($B533="Non - avec lien de dépendance",0,MIN((0.75*F533),1694)),MIN(F533,(0.75*$D533),1694)),2)),IF($B533="Non - avec lien de dépendance",MIN(1129,F533,$D533)*overallRate,MIN(2258,F533)*overallRate))</f>
        <v>#VALUE!</v>
      </c>
    </row>
    <row r="534" spans="7:12" x14ac:dyDescent="0.5">
      <c r="G534" s="56" t="str">
        <f t="shared" si="24"/>
        <v>Effectuez l’étape 1</v>
      </c>
      <c r="H534" s="56" t="str">
        <f t="shared" si="25"/>
        <v>Effectuez l’étape 1</v>
      </c>
      <c r="I534" s="3">
        <f t="shared" si="26"/>
        <v>0</v>
      </c>
      <c r="K534" s="114" t="e">
        <f>IF(revenueReduction&gt;0.3,MAX(IF($B534="Non - avec lien de dépendance",MIN(2258,E534,$D534)*overallRate,MIN(2258,E534)*overallRate),ROUND(MAX(IF($B534="Non - avec lien de dépendance",0,MIN((0.75*E534),1694)),MIN(E534,(0.75*$D534),1694)),2)),IF($B534="Non - avec lien de dépendance",MIN(1129,E534,$D534)*overallRate,MIN(2258,E534)*overallRate))</f>
        <v>#VALUE!</v>
      </c>
      <c r="L534" s="114" t="e">
        <f>IF(revenueReduction&gt;0.3,MAX(IF($B534="Non - avec lien de dépendance",MIN(2258,F534,$D534)*overallRate,MIN(2258,F534)*overallRate),ROUND(MAX(IF($B534="Non - avec lien de dépendance",0,MIN((0.75*F534),1694)),MIN(F534,(0.75*$D534),1694)),2)),IF($B534="Non - avec lien de dépendance",MIN(1129,F534,$D534)*overallRate,MIN(2258,F534)*overallRate))</f>
        <v>#VALUE!</v>
      </c>
    </row>
    <row r="535" spans="7:12" x14ac:dyDescent="0.5">
      <c r="G535" s="56" t="str">
        <f t="shared" si="24"/>
        <v>Effectuez l’étape 1</v>
      </c>
      <c r="H535" s="56" t="str">
        <f t="shared" si="25"/>
        <v>Effectuez l’étape 1</v>
      </c>
      <c r="I535" s="3">
        <f t="shared" si="26"/>
        <v>0</v>
      </c>
      <c r="K535" s="114" t="e">
        <f>IF(revenueReduction&gt;0.3,MAX(IF($B535="Non - avec lien de dépendance",MIN(2258,E535,$D535)*overallRate,MIN(2258,E535)*overallRate),ROUND(MAX(IF($B535="Non - avec lien de dépendance",0,MIN((0.75*E535),1694)),MIN(E535,(0.75*$D535),1694)),2)),IF($B535="Non - avec lien de dépendance",MIN(1129,E535,$D535)*overallRate,MIN(2258,E535)*overallRate))</f>
        <v>#VALUE!</v>
      </c>
      <c r="L535" s="114" t="e">
        <f>IF(revenueReduction&gt;0.3,MAX(IF($B535="Non - avec lien de dépendance",MIN(2258,F535,$D535)*overallRate,MIN(2258,F535)*overallRate),ROUND(MAX(IF($B535="Non - avec lien de dépendance",0,MIN((0.75*F535),1694)),MIN(F535,(0.75*$D535),1694)),2)),IF($B535="Non - avec lien de dépendance",MIN(1129,F535,$D535)*overallRate,MIN(2258,F535)*overallRate))</f>
        <v>#VALUE!</v>
      </c>
    </row>
    <row r="536" spans="7:12" x14ac:dyDescent="0.5">
      <c r="G536" s="56" t="str">
        <f t="shared" si="24"/>
        <v>Effectuez l’étape 1</v>
      </c>
      <c r="H536" s="56" t="str">
        <f t="shared" si="25"/>
        <v>Effectuez l’étape 1</v>
      </c>
      <c r="I536" s="3">
        <f t="shared" si="26"/>
        <v>0</v>
      </c>
      <c r="K536" s="114" t="e">
        <f>IF(revenueReduction&gt;0.3,MAX(IF($B536="Non - avec lien de dépendance",MIN(2258,E536,$D536)*overallRate,MIN(2258,E536)*overallRate),ROUND(MAX(IF($B536="Non - avec lien de dépendance",0,MIN((0.75*E536),1694)),MIN(E536,(0.75*$D536),1694)),2)),IF($B536="Non - avec lien de dépendance",MIN(1129,E536,$D536)*overallRate,MIN(2258,E536)*overallRate))</f>
        <v>#VALUE!</v>
      </c>
      <c r="L536" s="114" t="e">
        <f>IF(revenueReduction&gt;0.3,MAX(IF($B536="Non - avec lien de dépendance",MIN(2258,F536,$D536)*overallRate,MIN(2258,F536)*overallRate),ROUND(MAX(IF($B536="Non - avec lien de dépendance",0,MIN((0.75*F536),1694)),MIN(F536,(0.75*$D536),1694)),2)),IF($B536="Non - avec lien de dépendance",MIN(1129,F536,$D536)*overallRate,MIN(2258,F536)*overallRate))</f>
        <v>#VALUE!</v>
      </c>
    </row>
    <row r="537" spans="7:12" x14ac:dyDescent="0.5">
      <c r="G537" s="56" t="str">
        <f t="shared" si="24"/>
        <v>Effectuez l’étape 1</v>
      </c>
      <c r="H537" s="56" t="str">
        <f t="shared" si="25"/>
        <v>Effectuez l’étape 1</v>
      </c>
      <c r="I537" s="3">
        <f t="shared" si="26"/>
        <v>0</v>
      </c>
      <c r="K537" s="114" t="e">
        <f>IF(revenueReduction&gt;0.3,MAX(IF($B537="Non - avec lien de dépendance",MIN(2258,E537,$D537)*overallRate,MIN(2258,E537)*overallRate),ROUND(MAX(IF($B537="Non - avec lien de dépendance",0,MIN((0.75*E537),1694)),MIN(E537,(0.75*$D537),1694)),2)),IF($B537="Non - avec lien de dépendance",MIN(1129,E537,$D537)*overallRate,MIN(2258,E537)*overallRate))</f>
        <v>#VALUE!</v>
      </c>
      <c r="L537" s="114" t="e">
        <f>IF(revenueReduction&gt;0.3,MAX(IF($B537="Non - avec lien de dépendance",MIN(2258,F537,$D537)*overallRate,MIN(2258,F537)*overallRate),ROUND(MAX(IF($B537="Non - avec lien de dépendance",0,MIN((0.75*F537),1694)),MIN(F537,(0.75*$D537),1694)),2)),IF($B537="Non - avec lien de dépendance",MIN(1129,F537,$D537)*overallRate,MIN(2258,F537)*overallRate))</f>
        <v>#VALUE!</v>
      </c>
    </row>
    <row r="538" spans="7:12" x14ac:dyDescent="0.5">
      <c r="G538" s="56" t="str">
        <f t="shared" si="24"/>
        <v>Effectuez l’étape 1</v>
      </c>
      <c r="H538" s="56" t="str">
        <f t="shared" si="25"/>
        <v>Effectuez l’étape 1</v>
      </c>
      <c r="I538" s="3">
        <f t="shared" si="26"/>
        <v>0</v>
      </c>
      <c r="K538" s="114" t="e">
        <f>IF(revenueReduction&gt;0.3,MAX(IF($B538="Non - avec lien de dépendance",MIN(2258,E538,$D538)*overallRate,MIN(2258,E538)*overallRate),ROUND(MAX(IF($B538="Non - avec lien de dépendance",0,MIN((0.75*E538),1694)),MIN(E538,(0.75*$D538),1694)),2)),IF($B538="Non - avec lien de dépendance",MIN(1129,E538,$D538)*overallRate,MIN(2258,E538)*overallRate))</f>
        <v>#VALUE!</v>
      </c>
      <c r="L538" s="114" t="e">
        <f>IF(revenueReduction&gt;0.3,MAX(IF($B538="Non - avec lien de dépendance",MIN(2258,F538,$D538)*overallRate,MIN(2258,F538)*overallRate),ROUND(MAX(IF($B538="Non - avec lien de dépendance",0,MIN((0.75*F538),1694)),MIN(F538,(0.75*$D538),1694)),2)),IF($B538="Non - avec lien de dépendance",MIN(1129,F538,$D538)*overallRate,MIN(2258,F538)*overallRate))</f>
        <v>#VALUE!</v>
      </c>
    </row>
    <row r="539" spans="7:12" x14ac:dyDescent="0.5">
      <c r="G539" s="56" t="str">
        <f t="shared" si="24"/>
        <v>Effectuez l’étape 1</v>
      </c>
      <c r="H539" s="56" t="str">
        <f t="shared" si="25"/>
        <v>Effectuez l’étape 1</v>
      </c>
      <c r="I539" s="3">
        <f t="shared" si="26"/>
        <v>0</v>
      </c>
      <c r="K539" s="114" t="e">
        <f>IF(revenueReduction&gt;0.3,MAX(IF($B539="Non - avec lien de dépendance",MIN(2258,E539,$D539)*overallRate,MIN(2258,E539)*overallRate),ROUND(MAX(IF($B539="Non - avec lien de dépendance",0,MIN((0.75*E539),1694)),MIN(E539,(0.75*$D539),1694)),2)),IF($B539="Non - avec lien de dépendance",MIN(1129,E539,$D539)*overallRate,MIN(2258,E539)*overallRate))</f>
        <v>#VALUE!</v>
      </c>
      <c r="L539" s="114" t="e">
        <f>IF(revenueReduction&gt;0.3,MAX(IF($B539="Non - avec lien de dépendance",MIN(2258,F539,$D539)*overallRate,MIN(2258,F539)*overallRate),ROUND(MAX(IF($B539="Non - avec lien de dépendance",0,MIN((0.75*F539),1694)),MIN(F539,(0.75*$D539),1694)),2)),IF($B539="Non - avec lien de dépendance",MIN(1129,F539,$D539)*overallRate,MIN(2258,F539)*overallRate))</f>
        <v>#VALUE!</v>
      </c>
    </row>
    <row r="540" spans="7:12" x14ac:dyDescent="0.5">
      <c r="G540" s="56" t="str">
        <f t="shared" si="24"/>
        <v>Effectuez l’étape 1</v>
      </c>
      <c r="H540" s="56" t="str">
        <f t="shared" si="25"/>
        <v>Effectuez l’étape 1</v>
      </c>
      <c r="I540" s="3">
        <f t="shared" si="26"/>
        <v>0</v>
      </c>
      <c r="K540" s="114" t="e">
        <f>IF(revenueReduction&gt;0.3,MAX(IF($B540="Non - avec lien de dépendance",MIN(2258,E540,$D540)*overallRate,MIN(2258,E540)*overallRate),ROUND(MAX(IF($B540="Non - avec lien de dépendance",0,MIN((0.75*E540),1694)),MIN(E540,(0.75*$D540),1694)),2)),IF($B540="Non - avec lien de dépendance",MIN(1129,E540,$D540)*overallRate,MIN(2258,E540)*overallRate))</f>
        <v>#VALUE!</v>
      </c>
      <c r="L540" s="114" t="e">
        <f>IF(revenueReduction&gt;0.3,MAX(IF($B540="Non - avec lien de dépendance",MIN(2258,F540,$D540)*overallRate,MIN(2258,F540)*overallRate),ROUND(MAX(IF($B540="Non - avec lien de dépendance",0,MIN((0.75*F540),1694)),MIN(F540,(0.75*$D540),1694)),2)),IF($B540="Non - avec lien de dépendance",MIN(1129,F540,$D540)*overallRate,MIN(2258,F540)*overallRate))</f>
        <v>#VALUE!</v>
      </c>
    </row>
    <row r="541" spans="7:12" x14ac:dyDescent="0.5">
      <c r="G541" s="56" t="str">
        <f t="shared" si="24"/>
        <v>Effectuez l’étape 1</v>
      </c>
      <c r="H541" s="56" t="str">
        <f t="shared" si="25"/>
        <v>Effectuez l’étape 1</v>
      </c>
      <c r="I541" s="3">
        <f t="shared" si="26"/>
        <v>0</v>
      </c>
      <c r="K541" s="114" t="e">
        <f>IF(revenueReduction&gt;0.3,MAX(IF($B541="Non - avec lien de dépendance",MIN(2258,E541,$D541)*overallRate,MIN(2258,E541)*overallRate),ROUND(MAX(IF($B541="Non - avec lien de dépendance",0,MIN((0.75*E541),1694)),MIN(E541,(0.75*$D541),1694)),2)),IF($B541="Non - avec lien de dépendance",MIN(1129,E541,$D541)*overallRate,MIN(2258,E541)*overallRate))</f>
        <v>#VALUE!</v>
      </c>
      <c r="L541" s="114" t="e">
        <f>IF(revenueReduction&gt;0.3,MAX(IF($B541="Non - avec lien de dépendance",MIN(2258,F541,$D541)*overallRate,MIN(2258,F541)*overallRate),ROUND(MAX(IF($B541="Non - avec lien de dépendance",0,MIN((0.75*F541),1694)),MIN(F541,(0.75*$D541),1694)),2)),IF($B541="Non - avec lien de dépendance",MIN(1129,F541,$D541)*overallRate,MIN(2258,F541)*overallRate))</f>
        <v>#VALUE!</v>
      </c>
    </row>
    <row r="542" spans="7:12" x14ac:dyDescent="0.5">
      <c r="G542" s="56" t="str">
        <f t="shared" si="24"/>
        <v>Effectuez l’étape 1</v>
      </c>
      <c r="H542" s="56" t="str">
        <f t="shared" si="25"/>
        <v>Effectuez l’étape 1</v>
      </c>
      <c r="I542" s="3">
        <f t="shared" si="26"/>
        <v>0</v>
      </c>
      <c r="K542" s="114" t="e">
        <f>IF(revenueReduction&gt;0.3,MAX(IF($B542="Non - avec lien de dépendance",MIN(2258,E542,$D542)*overallRate,MIN(2258,E542)*overallRate),ROUND(MAX(IF($B542="Non - avec lien de dépendance",0,MIN((0.75*E542),1694)),MIN(E542,(0.75*$D542),1694)),2)),IF($B542="Non - avec lien de dépendance",MIN(1129,E542,$D542)*overallRate,MIN(2258,E542)*overallRate))</f>
        <v>#VALUE!</v>
      </c>
      <c r="L542" s="114" t="e">
        <f>IF(revenueReduction&gt;0.3,MAX(IF($B542="Non - avec lien de dépendance",MIN(2258,F542,$D542)*overallRate,MIN(2258,F542)*overallRate),ROUND(MAX(IF($B542="Non - avec lien de dépendance",0,MIN((0.75*F542),1694)),MIN(F542,(0.75*$D542),1694)),2)),IF($B542="Non - avec lien de dépendance",MIN(1129,F542,$D542)*overallRate,MIN(2258,F542)*overallRate))</f>
        <v>#VALUE!</v>
      </c>
    </row>
    <row r="543" spans="7:12" x14ac:dyDescent="0.5">
      <c r="G543" s="56" t="str">
        <f t="shared" si="24"/>
        <v>Effectuez l’étape 1</v>
      </c>
      <c r="H543" s="56" t="str">
        <f t="shared" si="25"/>
        <v>Effectuez l’étape 1</v>
      </c>
      <c r="I543" s="3">
        <f t="shared" si="26"/>
        <v>0</v>
      </c>
      <c r="K543" s="114" t="e">
        <f>IF(revenueReduction&gt;0.3,MAX(IF($B543="Non - avec lien de dépendance",MIN(2258,E543,$D543)*overallRate,MIN(2258,E543)*overallRate),ROUND(MAX(IF($B543="Non - avec lien de dépendance",0,MIN((0.75*E543),1694)),MIN(E543,(0.75*$D543),1694)),2)),IF($B543="Non - avec lien de dépendance",MIN(1129,E543,$D543)*overallRate,MIN(2258,E543)*overallRate))</f>
        <v>#VALUE!</v>
      </c>
      <c r="L543" s="114" t="e">
        <f>IF(revenueReduction&gt;0.3,MAX(IF($B543="Non - avec lien de dépendance",MIN(2258,F543,$D543)*overallRate,MIN(2258,F543)*overallRate),ROUND(MAX(IF($B543="Non - avec lien de dépendance",0,MIN((0.75*F543),1694)),MIN(F543,(0.75*$D543),1694)),2)),IF($B543="Non - avec lien de dépendance",MIN(1129,F543,$D543)*overallRate,MIN(2258,F543)*overallRate))</f>
        <v>#VALUE!</v>
      </c>
    </row>
    <row r="544" spans="7:12" x14ac:dyDescent="0.5">
      <c r="G544" s="56" t="str">
        <f t="shared" si="24"/>
        <v>Effectuez l’étape 1</v>
      </c>
      <c r="H544" s="56" t="str">
        <f t="shared" si="25"/>
        <v>Effectuez l’étape 1</v>
      </c>
      <c r="I544" s="3">
        <f t="shared" si="26"/>
        <v>0</v>
      </c>
      <c r="K544" s="114" t="e">
        <f>IF(revenueReduction&gt;0.3,MAX(IF($B544="Non - avec lien de dépendance",MIN(2258,E544,$D544)*overallRate,MIN(2258,E544)*overallRate),ROUND(MAX(IF($B544="Non - avec lien de dépendance",0,MIN((0.75*E544),1694)),MIN(E544,(0.75*$D544),1694)),2)),IF($B544="Non - avec lien de dépendance",MIN(1129,E544,$D544)*overallRate,MIN(2258,E544)*overallRate))</f>
        <v>#VALUE!</v>
      </c>
      <c r="L544" s="114" t="e">
        <f>IF(revenueReduction&gt;0.3,MAX(IF($B544="Non - avec lien de dépendance",MIN(2258,F544,$D544)*overallRate,MIN(2258,F544)*overallRate),ROUND(MAX(IF($B544="Non - avec lien de dépendance",0,MIN((0.75*F544),1694)),MIN(F544,(0.75*$D544),1694)),2)),IF($B544="Non - avec lien de dépendance",MIN(1129,F544,$D544)*overallRate,MIN(2258,F544)*overallRate))</f>
        <v>#VALUE!</v>
      </c>
    </row>
    <row r="545" spans="7:12" x14ac:dyDescent="0.5">
      <c r="G545" s="56" t="str">
        <f t="shared" si="24"/>
        <v>Effectuez l’étape 1</v>
      </c>
      <c r="H545" s="56" t="str">
        <f t="shared" si="25"/>
        <v>Effectuez l’étape 1</v>
      </c>
      <c r="I545" s="3">
        <f t="shared" si="26"/>
        <v>0</v>
      </c>
      <c r="K545" s="114" t="e">
        <f>IF(revenueReduction&gt;0.3,MAX(IF($B545="Non - avec lien de dépendance",MIN(2258,E545,$D545)*overallRate,MIN(2258,E545)*overallRate),ROUND(MAX(IF($B545="Non - avec lien de dépendance",0,MIN((0.75*E545),1694)),MIN(E545,(0.75*$D545),1694)),2)),IF($B545="Non - avec lien de dépendance",MIN(1129,E545,$D545)*overallRate,MIN(2258,E545)*overallRate))</f>
        <v>#VALUE!</v>
      </c>
      <c r="L545" s="114" t="e">
        <f>IF(revenueReduction&gt;0.3,MAX(IF($B545="Non - avec lien de dépendance",MIN(2258,F545,$D545)*overallRate,MIN(2258,F545)*overallRate),ROUND(MAX(IF($B545="Non - avec lien de dépendance",0,MIN((0.75*F545),1694)),MIN(F545,(0.75*$D545),1694)),2)),IF($B545="Non - avec lien de dépendance",MIN(1129,F545,$D545)*overallRate,MIN(2258,F545)*overallRate))</f>
        <v>#VALUE!</v>
      </c>
    </row>
    <row r="546" spans="7:12" x14ac:dyDescent="0.5">
      <c r="G546" s="56" t="str">
        <f t="shared" si="24"/>
        <v>Effectuez l’étape 1</v>
      </c>
      <c r="H546" s="56" t="str">
        <f t="shared" si="25"/>
        <v>Effectuez l’étape 1</v>
      </c>
      <c r="I546" s="3">
        <f t="shared" si="26"/>
        <v>0</v>
      </c>
      <c r="K546" s="114" t="e">
        <f>IF(revenueReduction&gt;0.3,MAX(IF($B546="Non - avec lien de dépendance",MIN(2258,E546,$D546)*overallRate,MIN(2258,E546)*overallRate),ROUND(MAX(IF($B546="Non - avec lien de dépendance",0,MIN((0.75*E546),1694)),MIN(E546,(0.75*$D546),1694)),2)),IF($B546="Non - avec lien de dépendance",MIN(1129,E546,$D546)*overallRate,MIN(2258,E546)*overallRate))</f>
        <v>#VALUE!</v>
      </c>
      <c r="L546" s="114" t="e">
        <f>IF(revenueReduction&gt;0.3,MAX(IF($B546="Non - avec lien de dépendance",MIN(2258,F546,$D546)*overallRate,MIN(2258,F546)*overallRate),ROUND(MAX(IF($B546="Non - avec lien de dépendance",0,MIN((0.75*F546),1694)),MIN(F546,(0.75*$D546),1694)),2)),IF($B546="Non - avec lien de dépendance",MIN(1129,F546,$D546)*overallRate,MIN(2258,F546)*overallRate))</f>
        <v>#VALUE!</v>
      </c>
    </row>
    <row r="547" spans="7:12" x14ac:dyDescent="0.5">
      <c r="G547" s="56" t="str">
        <f t="shared" si="24"/>
        <v>Effectuez l’étape 1</v>
      </c>
      <c r="H547" s="56" t="str">
        <f t="shared" si="25"/>
        <v>Effectuez l’étape 1</v>
      </c>
      <c r="I547" s="3">
        <f t="shared" si="26"/>
        <v>0</v>
      </c>
      <c r="K547" s="114" t="e">
        <f>IF(revenueReduction&gt;0.3,MAX(IF($B547="Non - avec lien de dépendance",MIN(2258,E547,$D547)*overallRate,MIN(2258,E547)*overallRate),ROUND(MAX(IF($B547="Non - avec lien de dépendance",0,MIN((0.75*E547),1694)),MIN(E547,(0.75*$D547),1694)),2)),IF($B547="Non - avec lien de dépendance",MIN(1129,E547,$D547)*overallRate,MIN(2258,E547)*overallRate))</f>
        <v>#VALUE!</v>
      </c>
      <c r="L547" s="114" t="e">
        <f>IF(revenueReduction&gt;0.3,MAX(IF($B547="Non - avec lien de dépendance",MIN(2258,F547,$D547)*overallRate,MIN(2258,F547)*overallRate),ROUND(MAX(IF($B547="Non - avec lien de dépendance",0,MIN((0.75*F547),1694)),MIN(F547,(0.75*$D547),1694)),2)),IF($B547="Non - avec lien de dépendance",MIN(1129,F547,$D547)*overallRate,MIN(2258,F547)*overallRate))</f>
        <v>#VALUE!</v>
      </c>
    </row>
    <row r="548" spans="7:12" x14ac:dyDescent="0.5">
      <c r="G548" s="56" t="str">
        <f t="shared" si="24"/>
        <v>Effectuez l’étape 1</v>
      </c>
      <c r="H548" s="56" t="str">
        <f t="shared" si="25"/>
        <v>Effectuez l’étape 1</v>
      </c>
      <c r="I548" s="3">
        <f t="shared" si="26"/>
        <v>0</v>
      </c>
      <c r="K548" s="114" t="e">
        <f>IF(revenueReduction&gt;0.3,MAX(IF($B548="Non - avec lien de dépendance",MIN(2258,E548,$D548)*overallRate,MIN(2258,E548)*overallRate),ROUND(MAX(IF($B548="Non - avec lien de dépendance",0,MIN((0.75*E548),1694)),MIN(E548,(0.75*$D548),1694)),2)),IF($B548="Non - avec lien de dépendance",MIN(1129,E548,$D548)*overallRate,MIN(2258,E548)*overallRate))</f>
        <v>#VALUE!</v>
      </c>
      <c r="L548" s="114" t="e">
        <f>IF(revenueReduction&gt;0.3,MAX(IF($B548="Non - avec lien de dépendance",MIN(2258,F548,$D548)*overallRate,MIN(2258,F548)*overallRate),ROUND(MAX(IF($B548="Non - avec lien de dépendance",0,MIN((0.75*F548),1694)),MIN(F548,(0.75*$D548),1694)),2)),IF($B548="Non - avec lien de dépendance",MIN(1129,F548,$D548)*overallRate,MIN(2258,F548)*overallRate))</f>
        <v>#VALUE!</v>
      </c>
    </row>
    <row r="549" spans="7:12" x14ac:dyDescent="0.5">
      <c r="G549" s="56" t="str">
        <f t="shared" si="24"/>
        <v>Effectuez l’étape 1</v>
      </c>
      <c r="H549" s="56" t="str">
        <f t="shared" si="25"/>
        <v>Effectuez l’étape 1</v>
      </c>
      <c r="I549" s="3">
        <f t="shared" si="26"/>
        <v>0</v>
      </c>
      <c r="K549" s="114" t="e">
        <f>IF(revenueReduction&gt;0.3,MAX(IF($B549="Non - avec lien de dépendance",MIN(2258,E549,$D549)*overallRate,MIN(2258,E549)*overallRate),ROUND(MAX(IF($B549="Non - avec lien de dépendance",0,MIN((0.75*E549),1694)),MIN(E549,(0.75*$D549),1694)),2)),IF($B549="Non - avec lien de dépendance",MIN(1129,E549,$D549)*overallRate,MIN(2258,E549)*overallRate))</f>
        <v>#VALUE!</v>
      </c>
      <c r="L549" s="114" t="e">
        <f>IF(revenueReduction&gt;0.3,MAX(IF($B549="Non - avec lien de dépendance",MIN(2258,F549,$D549)*overallRate,MIN(2258,F549)*overallRate),ROUND(MAX(IF($B549="Non - avec lien de dépendance",0,MIN((0.75*F549),1694)),MIN(F549,(0.75*$D549),1694)),2)),IF($B549="Non - avec lien de dépendance",MIN(1129,F549,$D549)*overallRate,MIN(2258,F549)*overallRate))</f>
        <v>#VALUE!</v>
      </c>
    </row>
    <row r="550" spans="7:12" x14ac:dyDescent="0.5">
      <c r="G550" s="56" t="str">
        <f t="shared" si="24"/>
        <v>Effectuez l’étape 1</v>
      </c>
      <c r="H550" s="56" t="str">
        <f t="shared" si="25"/>
        <v>Effectuez l’étape 1</v>
      </c>
      <c r="I550" s="3">
        <f t="shared" si="26"/>
        <v>0</v>
      </c>
      <c r="K550" s="114" t="e">
        <f>IF(revenueReduction&gt;0.3,MAX(IF($B550="Non - avec lien de dépendance",MIN(2258,E550,$D550)*overallRate,MIN(2258,E550)*overallRate),ROUND(MAX(IF($B550="Non - avec lien de dépendance",0,MIN((0.75*E550),1694)),MIN(E550,(0.75*$D550),1694)),2)),IF($B550="Non - avec lien de dépendance",MIN(1129,E550,$D550)*overallRate,MIN(2258,E550)*overallRate))</f>
        <v>#VALUE!</v>
      </c>
      <c r="L550" s="114" t="e">
        <f>IF(revenueReduction&gt;0.3,MAX(IF($B550="Non - avec lien de dépendance",MIN(2258,F550,$D550)*overallRate,MIN(2258,F550)*overallRate),ROUND(MAX(IF($B550="Non - avec lien de dépendance",0,MIN((0.75*F550),1694)),MIN(F550,(0.75*$D550),1694)),2)),IF($B550="Non - avec lien de dépendance",MIN(1129,F550,$D550)*overallRate,MIN(2258,F550)*overallRate))</f>
        <v>#VALUE!</v>
      </c>
    </row>
    <row r="551" spans="7:12" x14ac:dyDescent="0.5">
      <c r="G551" s="56" t="str">
        <f t="shared" si="24"/>
        <v>Effectuez l’étape 1</v>
      </c>
      <c r="H551" s="56" t="str">
        <f t="shared" si="25"/>
        <v>Effectuez l’étape 1</v>
      </c>
      <c r="I551" s="3">
        <f t="shared" si="26"/>
        <v>0</v>
      </c>
      <c r="K551" s="114" t="e">
        <f>IF(revenueReduction&gt;0.3,MAX(IF($B551="Non - avec lien de dépendance",MIN(2258,E551,$D551)*overallRate,MIN(2258,E551)*overallRate),ROUND(MAX(IF($B551="Non - avec lien de dépendance",0,MIN((0.75*E551),1694)),MIN(E551,(0.75*$D551),1694)),2)),IF($B551="Non - avec lien de dépendance",MIN(1129,E551,$D551)*overallRate,MIN(2258,E551)*overallRate))</f>
        <v>#VALUE!</v>
      </c>
      <c r="L551" s="114" t="e">
        <f>IF(revenueReduction&gt;0.3,MAX(IF($B551="Non - avec lien de dépendance",MIN(2258,F551,$D551)*overallRate,MIN(2258,F551)*overallRate),ROUND(MAX(IF($B551="Non - avec lien de dépendance",0,MIN((0.75*F551),1694)),MIN(F551,(0.75*$D551),1694)),2)),IF($B551="Non - avec lien de dépendance",MIN(1129,F551,$D551)*overallRate,MIN(2258,F551)*overallRate))</f>
        <v>#VALUE!</v>
      </c>
    </row>
    <row r="552" spans="7:12" x14ac:dyDescent="0.5">
      <c r="G552" s="56" t="str">
        <f t="shared" si="24"/>
        <v>Effectuez l’étape 1</v>
      </c>
      <c r="H552" s="56" t="str">
        <f t="shared" si="25"/>
        <v>Effectuez l’étape 1</v>
      </c>
      <c r="I552" s="3">
        <f t="shared" si="26"/>
        <v>0</v>
      </c>
      <c r="K552" s="114" t="e">
        <f>IF(revenueReduction&gt;0.3,MAX(IF($B552="Non - avec lien de dépendance",MIN(2258,E552,$D552)*overallRate,MIN(2258,E552)*overallRate),ROUND(MAX(IF($B552="Non - avec lien de dépendance",0,MIN((0.75*E552),1694)),MIN(E552,(0.75*$D552),1694)),2)),IF($B552="Non - avec lien de dépendance",MIN(1129,E552,$D552)*overallRate,MIN(2258,E552)*overallRate))</f>
        <v>#VALUE!</v>
      </c>
      <c r="L552" s="114" t="e">
        <f>IF(revenueReduction&gt;0.3,MAX(IF($B552="Non - avec lien de dépendance",MIN(2258,F552,$D552)*overallRate,MIN(2258,F552)*overallRate),ROUND(MAX(IF($B552="Non - avec lien de dépendance",0,MIN((0.75*F552),1694)),MIN(F552,(0.75*$D552),1694)),2)),IF($B552="Non - avec lien de dépendance",MIN(1129,F552,$D552)*overallRate,MIN(2258,F552)*overallRate))</f>
        <v>#VALUE!</v>
      </c>
    </row>
    <row r="553" spans="7:12" x14ac:dyDescent="0.5">
      <c r="G553" s="56" t="str">
        <f t="shared" si="24"/>
        <v>Effectuez l’étape 1</v>
      </c>
      <c r="H553" s="56" t="str">
        <f t="shared" si="25"/>
        <v>Effectuez l’étape 1</v>
      </c>
      <c r="I553" s="3">
        <f t="shared" si="26"/>
        <v>0</v>
      </c>
      <c r="K553" s="114" t="e">
        <f>IF(revenueReduction&gt;0.3,MAX(IF($B553="Non - avec lien de dépendance",MIN(2258,E553,$D553)*overallRate,MIN(2258,E553)*overallRate),ROUND(MAX(IF($B553="Non - avec lien de dépendance",0,MIN((0.75*E553),1694)),MIN(E553,(0.75*$D553),1694)),2)),IF($B553="Non - avec lien de dépendance",MIN(1129,E553,$D553)*overallRate,MIN(2258,E553)*overallRate))</f>
        <v>#VALUE!</v>
      </c>
      <c r="L553" s="114" t="e">
        <f>IF(revenueReduction&gt;0.3,MAX(IF($B553="Non - avec lien de dépendance",MIN(2258,F553,$D553)*overallRate,MIN(2258,F553)*overallRate),ROUND(MAX(IF($B553="Non - avec lien de dépendance",0,MIN((0.75*F553),1694)),MIN(F553,(0.75*$D553),1694)),2)),IF($B553="Non - avec lien de dépendance",MIN(1129,F553,$D553)*overallRate,MIN(2258,F553)*overallRate))</f>
        <v>#VALUE!</v>
      </c>
    </row>
    <row r="554" spans="7:12" x14ac:dyDescent="0.5">
      <c r="G554" s="56" t="str">
        <f t="shared" si="24"/>
        <v>Effectuez l’étape 1</v>
      </c>
      <c r="H554" s="56" t="str">
        <f t="shared" si="25"/>
        <v>Effectuez l’étape 1</v>
      </c>
      <c r="I554" s="3">
        <f t="shared" si="26"/>
        <v>0</v>
      </c>
      <c r="K554" s="114" t="e">
        <f>IF(revenueReduction&gt;0.3,MAX(IF($B554="Non - avec lien de dépendance",MIN(2258,E554,$D554)*overallRate,MIN(2258,E554)*overallRate),ROUND(MAX(IF($B554="Non - avec lien de dépendance",0,MIN((0.75*E554),1694)),MIN(E554,(0.75*$D554),1694)),2)),IF($B554="Non - avec lien de dépendance",MIN(1129,E554,$D554)*overallRate,MIN(2258,E554)*overallRate))</f>
        <v>#VALUE!</v>
      </c>
      <c r="L554" s="114" t="e">
        <f>IF(revenueReduction&gt;0.3,MAX(IF($B554="Non - avec lien de dépendance",MIN(2258,F554,$D554)*overallRate,MIN(2258,F554)*overallRate),ROUND(MAX(IF($B554="Non - avec lien de dépendance",0,MIN((0.75*F554),1694)),MIN(F554,(0.75*$D554),1694)),2)),IF($B554="Non - avec lien de dépendance",MIN(1129,F554,$D554)*overallRate,MIN(2258,F554)*overallRate))</f>
        <v>#VALUE!</v>
      </c>
    </row>
    <row r="555" spans="7:12" x14ac:dyDescent="0.5">
      <c r="G555" s="56" t="str">
        <f t="shared" si="24"/>
        <v>Effectuez l’étape 1</v>
      </c>
      <c r="H555" s="56" t="str">
        <f t="shared" si="25"/>
        <v>Effectuez l’étape 1</v>
      </c>
      <c r="I555" s="3">
        <f t="shared" si="26"/>
        <v>0</v>
      </c>
      <c r="K555" s="114" t="e">
        <f>IF(revenueReduction&gt;0.3,MAX(IF($B555="Non - avec lien de dépendance",MIN(2258,E555,$D555)*overallRate,MIN(2258,E555)*overallRate),ROUND(MAX(IF($B555="Non - avec lien de dépendance",0,MIN((0.75*E555),1694)),MIN(E555,(0.75*$D555),1694)),2)),IF($B555="Non - avec lien de dépendance",MIN(1129,E555,$D555)*overallRate,MIN(2258,E555)*overallRate))</f>
        <v>#VALUE!</v>
      </c>
      <c r="L555" s="114" t="e">
        <f>IF(revenueReduction&gt;0.3,MAX(IF($B555="Non - avec lien de dépendance",MIN(2258,F555,$D555)*overallRate,MIN(2258,F555)*overallRate),ROUND(MAX(IF($B555="Non - avec lien de dépendance",0,MIN((0.75*F555),1694)),MIN(F555,(0.75*$D555),1694)),2)),IF($B555="Non - avec lien de dépendance",MIN(1129,F555,$D555)*overallRate,MIN(2258,F555)*overallRate))</f>
        <v>#VALUE!</v>
      </c>
    </row>
    <row r="556" spans="7:12" x14ac:dyDescent="0.5">
      <c r="G556" s="56" t="str">
        <f t="shared" si="24"/>
        <v>Effectuez l’étape 1</v>
      </c>
      <c r="H556" s="56" t="str">
        <f t="shared" si="25"/>
        <v>Effectuez l’étape 1</v>
      </c>
      <c r="I556" s="3">
        <f t="shared" si="26"/>
        <v>0</v>
      </c>
      <c r="K556" s="114" t="e">
        <f>IF(revenueReduction&gt;0.3,MAX(IF($B556="Non - avec lien de dépendance",MIN(2258,E556,$D556)*overallRate,MIN(2258,E556)*overallRate),ROUND(MAX(IF($B556="Non - avec lien de dépendance",0,MIN((0.75*E556),1694)),MIN(E556,(0.75*$D556),1694)),2)),IF($B556="Non - avec lien de dépendance",MIN(1129,E556,$D556)*overallRate,MIN(2258,E556)*overallRate))</f>
        <v>#VALUE!</v>
      </c>
      <c r="L556" s="114" t="e">
        <f>IF(revenueReduction&gt;0.3,MAX(IF($B556="Non - avec lien de dépendance",MIN(2258,F556,$D556)*overallRate,MIN(2258,F556)*overallRate),ROUND(MAX(IF($B556="Non - avec lien de dépendance",0,MIN((0.75*F556),1694)),MIN(F556,(0.75*$D556),1694)),2)),IF($B556="Non - avec lien de dépendance",MIN(1129,F556,$D556)*overallRate,MIN(2258,F556)*overallRate))</f>
        <v>#VALUE!</v>
      </c>
    </row>
    <row r="557" spans="7:12" x14ac:dyDescent="0.5">
      <c r="G557" s="56" t="str">
        <f t="shared" si="24"/>
        <v>Effectuez l’étape 1</v>
      </c>
      <c r="H557" s="56" t="str">
        <f t="shared" si="25"/>
        <v>Effectuez l’étape 1</v>
      </c>
      <c r="I557" s="3">
        <f t="shared" si="26"/>
        <v>0</v>
      </c>
      <c r="K557" s="114" t="e">
        <f>IF(revenueReduction&gt;0.3,MAX(IF($B557="Non - avec lien de dépendance",MIN(2258,E557,$D557)*overallRate,MIN(2258,E557)*overallRate),ROUND(MAX(IF($B557="Non - avec lien de dépendance",0,MIN((0.75*E557),1694)),MIN(E557,(0.75*$D557),1694)),2)),IF($B557="Non - avec lien de dépendance",MIN(1129,E557,$D557)*overallRate,MIN(2258,E557)*overallRate))</f>
        <v>#VALUE!</v>
      </c>
      <c r="L557" s="114" t="e">
        <f>IF(revenueReduction&gt;0.3,MAX(IF($B557="Non - avec lien de dépendance",MIN(2258,F557,$D557)*overallRate,MIN(2258,F557)*overallRate),ROUND(MAX(IF($B557="Non - avec lien de dépendance",0,MIN((0.75*F557),1694)),MIN(F557,(0.75*$D557),1694)),2)),IF($B557="Non - avec lien de dépendance",MIN(1129,F557,$D557)*overallRate,MIN(2258,F557)*overallRate))</f>
        <v>#VALUE!</v>
      </c>
    </row>
    <row r="558" spans="7:12" x14ac:dyDescent="0.5">
      <c r="G558" s="56" t="str">
        <f t="shared" si="24"/>
        <v>Effectuez l’étape 1</v>
      </c>
      <c r="H558" s="56" t="str">
        <f t="shared" si="25"/>
        <v>Effectuez l’étape 1</v>
      </c>
      <c r="I558" s="3">
        <f t="shared" si="26"/>
        <v>0</v>
      </c>
      <c r="K558" s="114" t="e">
        <f>IF(revenueReduction&gt;0.3,MAX(IF($B558="Non - avec lien de dépendance",MIN(2258,E558,$D558)*overallRate,MIN(2258,E558)*overallRate),ROUND(MAX(IF($B558="Non - avec lien de dépendance",0,MIN((0.75*E558),1694)),MIN(E558,(0.75*$D558),1694)),2)),IF($B558="Non - avec lien de dépendance",MIN(1129,E558,$D558)*overallRate,MIN(2258,E558)*overallRate))</f>
        <v>#VALUE!</v>
      </c>
      <c r="L558" s="114" t="e">
        <f>IF(revenueReduction&gt;0.3,MAX(IF($B558="Non - avec lien de dépendance",MIN(2258,F558,$D558)*overallRate,MIN(2258,F558)*overallRate),ROUND(MAX(IF($B558="Non - avec lien de dépendance",0,MIN((0.75*F558),1694)),MIN(F558,(0.75*$D558),1694)),2)),IF($B558="Non - avec lien de dépendance",MIN(1129,F558,$D558)*overallRate,MIN(2258,F558)*overallRate))</f>
        <v>#VALUE!</v>
      </c>
    </row>
    <row r="559" spans="7:12" x14ac:dyDescent="0.5">
      <c r="G559" s="56" t="str">
        <f t="shared" si="24"/>
        <v>Effectuez l’étape 1</v>
      </c>
      <c r="H559" s="56" t="str">
        <f t="shared" si="25"/>
        <v>Effectuez l’étape 1</v>
      </c>
      <c r="I559" s="3">
        <f t="shared" si="26"/>
        <v>0</v>
      </c>
      <c r="K559" s="114" t="e">
        <f>IF(revenueReduction&gt;0.3,MAX(IF($B559="Non - avec lien de dépendance",MIN(2258,E559,$D559)*overallRate,MIN(2258,E559)*overallRate),ROUND(MAX(IF($B559="Non - avec lien de dépendance",0,MIN((0.75*E559),1694)),MIN(E559,(0.75*$D559),1694)),2)),IF($B559="Non - avec lien de dépendance",MIN(1129,E559,$D559)*overallRate,MIN(2258,E559)*overallRate))</f>
        <v>#VALUE!</v>
      </c>
      <c r="L559" s="114" t="e">
        <f>IF(revenueReduction&gt;0.3,MAX(IF($B559="Non - avec lien de dépendance",MIN(2258,F559,$D559)*overallRate,MIN(2258,F559)*overallRate),ROUND(MAX(IF($B559="Non - avec lien de dépendance",0,MIN((0.75*F559),1694)),MIN(F559,(0.75*$D559),1694)),2)),IF($B559="Non - avec lien de dépendance",MIN(1129,F559,$D559)*overallRate,MIN(2258,F559)*overallRate))</f>
        <v>#VALUE!</v>
      </c>
    </row>
    <row r="560" spans="7:12" x14ac:dyDescent="0.5">
      <c r="G560" s="56" t="str">
        <f t="shared" si="24"/>
        <v>Effectuez l’étape 1</v>
      </c>
      <c r="H560" s="56" t="str">
        <f t="shared" si="25"/>
        <v>Effectuez l’étape 1</v>
      </c>
      <c r="I560" s="3">
        <f t="shared" si="26"/>
        <v>0</v>
      </c>
      <c r="K560" s="114" t="e">
        <f>IF(revenueReduction&gt;0.3,MAX(IF($B560="Non - avec lien de dépendance",MIN(2258,E560,$D560)*overallRate,MIN(2258,E560)*overallRate),ROUND(MAX(IF($B560="Non - avec lien de dépendance",0,MIN((0.75*E560),1694)),MIN(E560,(0.75*$D560),1694)),2)),IF($B560="Non - avec lien de dépendance",MIN(1129,E560,$D560)*overallRate,MIN(2258,E560)*overallRate))</f>
        <v>#VALUE!</v>
      </c>
      <c r="L560" s="114" t="e">
        <f>IF(revenueReduction&gt;0.3,MAX(IF($B560="Non - avec lien de dépendance",MIN(2258,F560,$D560)*overallRate,MIN(2258,F560)*overallRate),ROUND(MAX(IF($B560="Non - avec lien de dépendance",0,MIN((0.75*F560),1694)),MIN(F560,(0.75*$D560),1694)),2)),IF($B560="Non - avec lien de dépendance",MIN(1129,F560,$D560)*overallRate,MIN(2258,F560)*overallRate))</f>
        <v>#VALUE!</v>
      </c>
    </row>
    <row r="561" spans="7:12" x14ac:dyDescent="0.5">
      <c r="G561" s="56" t="str">
        <f t="shared" si="24"/>
        <v>Effectuez l’étape 1</v>
      </c>
      <c r="H561" s="56" t="str">
        <f t="shared" si="25"/>
        <v>Effectuez l’étape 1</v>
      </c>
      <c r="I561" s="3">
        <f t="shared" si="26"/>
        <v>0</v>
      </c>
      <c r="K561" s="114" t="e">
        <f>IF(revenueReduction&gt;0.3,MAX(IF($B561="Non - avec lien de dépendance",MIN(2258,E561,$D561)*overallRate,MIN(2258,E561)*overallRate),ROUND(MAX(IF($B561="Non - avec lien de dépendance",0,MIN((0.75*E561),1694)),MIN(E561,(0.75*$D561),1694)),2)),IF($B561="Non - avec lien de dépendance",MIN(1129,E561,$D561)*overallRate,MIN(2258,E561)*overallRate))</f>
        <v>#VALUE!</v>
      </c>
      <c r="L561" s="114" t="e">
        <f>IF(revenueReduction&gt;0.3,MAX(IF($B561="Non - avec lien de dépendance",MIN(2258,F561,$D561)*overallRate,MIN(2258,F561)*overallRate),ROUND(MAX(IF($B561="Non - avec lien de dépendance",0,MIN((0.75*F561),1694)),MIN(F561,(0.75*$D561),1694)),2)),IF($B561="Non - avec lien de dépendance",MIN(1129,F561,$D561)*overallRate,MIN(2258,F561)*overallRate))</f>
        <v>#VALUE!</v>
      </c>
    </row>
    <row r="562" spans="7:12" x14ac:dyDescent="0.5">
      <c r="G562" s="56" t="str">
        <f t="shared" si="24"/>
        <v>Effectuez l’étape 1</v>
      </c>
      <c r="H562" s="56" t="str">
        <f t="shared" si="25"/>
        <v>Effectuez l’étape 1</v>
      </c>
      <c r="I562" s="3">
        <f t="shared" si="26"/>
        <v>0</v>
      </c>
      <c r="K562" s="114" t="e">
        <f>IF(revenueReduction&gt;0.3,MAX(IF($B562="Non - avec lien de dépendance",MIN(2258,E562,$D562)*overallRate,MIN(2258,E562)*overallRate),ROUND(MAX(IF($B562="Non - avec lien de dépendance",0,MIN((0.75*E562),1694)),MIN(E562,(0.75*$D562),1694)),2)),IF($B562="Non - avec lien de dépendance",MIN(1129,E562,$D562)*overallRate,MIN(2258,E562)*overallRate))</f>
        <v>#VALUE!</v>
      </c>
      <c r="L562" s="114" t="e">
        <f>IF(revenueReduction&gt;0.3,MAX(IF($B562="Non - avec lien de dépendance",MIN(2258,F562,$D562)*overallRate,MIN(2258,F562)*overallRate),ROUND(MAX(IF($B562="Non - avec lien de dépendance",0,MIN((0.75*F562),1694)),MIN(F562,(0.75*$D562),1694)),2)),IF($B562="Non - avec lien de dépendance",MIN(1129,F562,$D562)*overallRate,MIN(2258,F562)*overallRate))</f>
        <v>#VALUE!</v>
      </c>
    </row>
    <row r="563" spans="7:12" x14ac:dyDescent="0.5">
      <c r="G563" s="56" t="str">
        <f t="shared" si="24"/>
        <v>Effectuez l’étape 1</v>
      </c>
      <c r="H563" s="56" t="str">
        <f t="shared" si="25"/>
        <v>Effectuez l’étape 1</v>
      </c>
      <c r="I563" s="3">
        <f t="shared" si="26"/>
        <v>0</v>
      </c>
      <c r="K563" s="114" t="e">
        <f>IF(revenueReduction&gt;0.3,MAX(IF($B563="Non - avec lien de dépendance",MIN(2258,E563,$D563)*overallRate,MIN(2258,E563)*overallRate),ROUND(MAX(IF($B563="Non - avec lien de dépendance",0,MIN((0.75*E563),1694)),MIN(E563,(0.75*$D563),1694)),2)),IF($B563="Non - avec lien de dépendance",MIN(1129,E563,$D563)*overallRate,MIN(2258,E563)*overallRate))</f>
        <v>#VALUE!</v>
      </c>
      <c r="L563" s="114" t="e">
        <f>IF(revenueReduction&gt;0.3,MAX(IF($B563="Non - avec lien de dépendance",MIN(2258,F563,$D563)*overallRate,MIN(2258,F563)*overallRate),ROUND(MAX(IF($B563="Non - avec lien de dépendance",0,MIN((0.75*F563),1694)),MIN(F563,(0.75*$D563),1694)),2)),IF($B563="Non - avec lien de dépendance",MIN(1129,F563,$D563)*overallRate,MIN(2258,F563)*overallRate))</f>
        <v>#VALUE!</v>
      </c>
    </row>
    <row r="564" spans="7:12" x14ac:dyDescent="0.5">
      <c r="G564" s="56" t="str">
        <f t="shared" si="24"/>
        <v>Effectuez l’étape 1</v>
      </c>
      <c r="H564" s="56" t="str">
        <f t="shared" si="25"/>
        <v>Effectuez l’étape 1</v>
      </c>
      <c r="I564" s="3">
        <f t="shared" si="26"/>
        <v>0</v>
      </c>
      <c r="K564" s="114" t="e">
        <f>IF(revenueReduction&gt;0.3,MAX(IF($B564="Non - avec lien de dépendance",MIN(2258,E564,$D564)*overallRate,MIN(2258,E564)*overallRate),ROUND(MAX(IF($B564="Non - avec lien de dépendance",0,MIN((0.75*E564),1694)),MIN(E564,(0.75*$D564),1694)),2)),IF($B564="Non - avec lien de dépendance",MIN(1129,E564,$D564)*overallRate,MIN(2258,E564)*overallRate))</f>
        <v>#VALUE!</v>
      </c>
      <c r="L564" s="114" t="e">
        <f>IF(revenueReduction&gt;0.3,MAX(IF($B564="Non - avec lien de dépendance",MIN(2258,F564,$D564)*overallRate,MIN(2258,F564)*overallRate),ROUND(MAX(IF($B564="Non - avec lien de dépendance",0,MIN((0.75*F564),1694)),MIN(F564,(0.75*$D564),1694)),2)),IF($B564="Non - avec lien de dépendance",MIN(1129,F564,$D564)*overallRate,MIN(2258,F564)*overallRate))</f>
        <v>#VALUE!</v>
      </c>
    </row>
    <row r="565" spans="7:12" x14ac:dyDescent="0.5">
      <c r="G565" s="56" t="str">
        <f t="shared" si="24"/>
        <v>Effectuez l’étape 1</v>
      </c>
      <c r="H565" s="56" t="str">
        <f t="shared" si="25"/>
        <v>Effectuez l’étape 1</v>
      </c>
      <c r="I565" s="3">
        <f t="shared" si="26"/>
        <v>0</v>
      </c>
      <c r="K565" s="114" t="e">
        <f>IF(revenueReduction&gt;0.3,MAX(IF($B565="Non - avec lien de dépendance",MIN(2258,E565,$D565)*overallRate,MIN(2258,E565)*overallRate),ROUND(MAX(IF($B565="Non - avec lien de dépendance",0,MIN((0.75*E565),1694)),MIN(E565,(0.75*$D565),1694)),2)),IF($B565="Non - avec lien de dépendance",MIN(1129,E565,$D565)*overallRate,MIN(2258,E565)*overallRate))</f>
        <v>#VALUE!</v>
      </c>
      <c r="L565" s="114" t="e">
        <f>IF(revenueReduction&gt;0.3,MAX(IF($B565="Non - avec lien de dépendance",MIN(2258,F565,$D565)*overallRate,MIN(2258,F565)*overallRate),ROUND(MAX(IF($B565="Non - avec lien de dépendance",0,MIN((0.75*F565),1694)),MIN(F565,(0.75*$D565),1694)),2)),IF($B565="Non - avec lien de dépendance",MIN(1129,F565,$D565)*overallRate,MIN(2258,F565)*overallRate))</f>
        <v>#VALUE!</v>
      </c>
    </row>
    <row r="566" spans="7:12" x14ac:dyDescent="0.5">
      <c r="G566" s="56" t="str">
        <f t="shared" si="24"/>
        <v>Effectuez l’étape 1</v>
      </c>
      <c r="H566" s="56" t="str">
        <f t="shared" si="25"/>
        <v>Effectuez l’étape 1</v>
      </c>
      <c r="I566" s="3">
        <f t="shared" si="26"/>
        <v>0</v>
      </c>
      <c r="K566" s="114" t="e">
        <f>IF(revenueReduction&gt;0.3,MAX(IF($B566="Non - avec lien de dépendance",MIN(2258,E566,$D566)*overallRate,MIN(2258,E566)*overallRate),ROUND(MAX(IF($B566="Non - avec lien de dépendance",0,MIN((0.75*E566),1694)),MIN(E566,(0.75*$D566),1694)),2)),IF($B566="Non - avec lien de dépendance",MIN(1129,E566,$D566)*overallRate,MIN(2258,E566)*overallRate))</f>
        <v>#VALUE!</v>
      </c>
      <c r="L566" s="114" t="e">
        <f>IF(revenueReduction&gt;0.3,MAX(IF($B566="Non - avec lien de dépendance",MIN(2258,F566,$D566)*overallRate,MIN(2258,F566)*overallRate),ROUND(MAX(IF($B566="Non - avec lien de dépendance",0,MIN((0.75*F566),1694)),MIN(F566,(0.75*$D566),1694)),2)),IF($B566="Non - avec lien de dépendance",MIN(1129,F566,$D566)*overallRate,MIN(2258,F566)*overallRate))</f>
        <v>#VALUE!</v>
      </c>
    </row>
    <row r="567" spans="7:12" x14ac:dyDescent="0.5">
      <c r="G567" s="56" t="str">
        <f t="shared" si="24"/>
        <v>Effectuez l’étape 1</v>
      </c>
      <c r="H567" s="56" t="str">
        <f t="shared" si="25"/>
        <v>Effectuez l’étape 1</v>
      </c>
      <c r="I567" s="3">
        <f t="shared" si="26"/>
        <v>0</v>
      </c>
      <c r="K567" s="114" t="e">
        <f>IF(revenueReduction&gt;0.3,MAX(IF($B567="Non - avec lien de dépendance",MIN(2258,E567,$D567)*overallRate,MIN(2258,E567)*overallRate),ROUND(MAX(IF($B567="Non - avec lien de dépendance",0,MIN((0.75*E567),1694)),MIN(E567,(0.75*$D567),1694)),2)),IF($B567="Non - avec lien de dépendance",MIN(1129,E567,$D567)*overallRate,MIN(2258,E567)*overallRate))</f>
        <v>#VALUE!</v>
      </c>
      <c r="L567" s="114" t="e">
        <f>IF(revenueReduction&gt;0.3,MAX(IF($B567="Non - avec lien de dépendance",MIN(2258,F567,$D567)*overallRate,MIN(2258,F567)*overallRate),ROUND(MAX(IF($B567="Non - avec lien de dépendance",0,MIN((0.75*F567),1694)),MIN(F567,(0.75*$D567),1694)),2)),IF($B567="Non - avec lien de dépendance",MIN(1129,F567,$D567)*overallRate,MIN(2258,F567)*overallRate))</f>
        <v>#VALUE!</v>
      </c>
    </row>
    <row r="568" spans="7:12" x14ac:dyDescent="0.5">
      <c r="G568" s="56" t="str">
        <f t="shared" si="24"/>
        <v>Effectuez l’étape 1</v>
      </c>
      <c r="H568" s="56" t="str">
        <f t="shared" si="25"/>
        <v>Effectuez l’étape 1</v>
      </c>
      <c r="I568" s="3">
        <f t="shared" si="26"/>
        <v>0</v>
      </c>
      <c r="K568" s="114" t="e">
        <f>IF(revenueReduction&gt;0.3,MAX(IF($B568="Non - avec lien de dépendance",MIN(2258,E568,$D568)*overallRate,MIN(2258,E568)*overallRate),ROUND(MAX(IF($B568="Non - avec lien de dépendance",0,MIN((0.75*E568),1694)),MIN(E568,(0.75*$D568),1694)),2)),IF($B568="Non - avec lien de dépendance",MIN(1129,E568,$D568)*overallRate,MIN(2258,E568)*overallRate))</f>
        <v>#VALUE!</v>
      </c>
      <c r="L568" s="114" t="e">
        <f>IF(revenueReduction&gt;0.3,MAX(IF($B568="Non - avec lien de dépendance",MIN(2258,F568,$D568)*overallRate,MIN(2258,F568)*overallRate),ROUND(MAX(IF($B568="Non - avec lien de dépendance",0,MIN((0.75*F568),1694)),MIN(F568,(0.75*$D568),1694)),2)),IF($B568="Non - avec lien de dépendance",MIN(1129,F568,$D568)*overallRate,MIN(2258,F568)*overallRate))</f>
        <v>#VALUE!</v>
      </c>
    </row>
    <row r="569" spans="7:12" x14ac:dyDescent="0.5">
      <c r="G569" s="56" t="str">
        <f t="shared" si="24"/>
        <v>Effectuez l’étape 1</v>
      </c>
      <c r="H569" s="56" t="str">
        <f t="shared" si="25"/>
        <v>Effectuez l’étape 1</v>
      </c>
      <c r="I569" s="3">
        <f t="shared" si="26"/>
        <v>0</v>
      </c>
      <c r="K569" s="114" t="e">
        <f>IF(revenueReduction&gt;0.3,MAX(IF($B569="Non - avec lien de dépendance",MIN(2258,E569,$D569)*overallRate,MIN(2258,E569)*overallRate),ROUND(MAX(IF($B569="Non - avec lien de dépendance",0,MIN((0.75*E569),1694)),MIN(E569,(0.75*$D569),1694)),2)),IF($B569="Non - avec lien de dépendance",MIN(1129,E569,$D569)*overallRate,MIN(2258,E569)*overallRate))</f>
        <v>#VALUE!</v>
      </c>
      <c r="L569" s="114" t="e">
        <f>IF(revenueReduction&gt;0.3,MAX(IF($B569="Non - avec lien de dépendance",MIN(2258,F569,$D569)*overallRate,MIN(2258,F569)*overallRate),ROUND(MAX(IF($B569="Non - avec lien de dépendance",0,MIN((0.75*F569),1694)),MIN(F569,(0.75*$D569),1694)),2)),IF($B569="Non - avec lien de dépendance",MIN(1129,F569,$D569)*overallRate,MIN(2258,F569)*overallRate))</f>
        <v>#VALUE!</v>
      </c>
    </row>
    <row r="570" spans="7:12" x14ac:dyDescent="0.5">
      <c r="G570" s="56" t="str">
        <f t="shared" si="24"/>
        <v>Effectuez l’étape 1</v>
      </c>
      <c r="H570" s="56" t="str">
        <f t="shared" si="25"/>
        <v>Effectuez l’étape 1</v>
      </c>
      <c r="I570" s="3">
        <f t="shared" si="26"/>
        <v>0</v>
      </c>
      <c r="K570" s="114" t="e">
        <f>IF(revenueReduction&gt;0.3,MAX(IF($B570="Non - avec lien de dépendance",MIN(2258,E570,$D570)*overallRate,MIN(2258,E570)*overallRate),ROUND(MAX(IF($B570="Non - avec lien de dépendance",0,MIN((0.75*E570),1694)),MIN(E570,(0.75*$D570),1694)),2)),IF($B570="Non - avec lien de dépendance",MIN(1129,E570,$D570)*overallRate,MIN(2258,E570)*overallRate))</f>
        <v>#VALUE!</v>
      </c>
      <c r="L570" s="114" t="e">
        <f>IF(revenueReduction&gt;0.3,MAX(IF($B570="Non - avec lien de dépendance",MIN(2258,F570,$D570)*overallRate,MIN(2258,F570)*overallRate),ROUND(MAX(IF($B570="Non - avec lien de dépendance",0,MIN((0.75*F570),1694)),MIN(F570,(0.75*$D570),1694)),2)),IF($B570="Non - avec lien de dépendance",MIN(1129,F570,$D570)*overallRate,MIN(2258,F570)*overallRate))</f>
        <v>#VALUE!</v>
      </c>
    </row>
    <row r="571" spans="7:12" x14ac:dyDescent="0.5">
      <c r="G571" s="56" t="str">
        <f t="shared" si="24"/>
        <v>Effectuez l’étape 1</v>
      </c>
      <c r="H571" s="56" t="str">
        <f t="shared" si="25"/>
        <v>Effectuez l’étape 1</v>
      </c>
      <c r="I571" s="3">
        <f t="shared" si="26"/>
        <v>0</v>
      </c>
      <c r="K571" s="114" t="e">
        <f>IF(revenueReduction&gt;0.3,MAX(IF($B571="Non - avec lien de dépendance",MIN(2258,E571,$D571)*overallRate,MIN(2258,E571)*overallRate),ROUND(MAX(IF($B571="Non - avec lien de dépendance",0,MIN((0.75*E571),1694)),MIN(E571,(0.75*$D571),1694)),2)),IF($B571="Non - avec lien de dépendance",MIN(1129,E571,$D571)*overallRate,MIN(2258,E571)*overallRate))</f>
        <v>#VALUE!</v>
      </c>
      <c r="L571" s="114" t="e">
        <f>IF(revenueReduction&gt;0.3,MAX(IF($B571="Non - avec lien de dépendance",MIN(2258,F571,$D571)*overallRate,MIN(2258,F571)*overallRate),ROUND(MAX(IF($B571="Non - avec lien de dépendance",0,MIN((0.75*F571),1694)),MIN(F571,(0.75*$D571),1694)),2)),IF($B571="Non - avec lien de dépendance",MIN(1129,F571,$D571)*overallRate,MIN(2258,F571)*overallRate))</f>
        <v>#VALUE!</v>
      </c>
    </row>
    <row r="572" spans="7:12" x14ac:dyDescent="0.5">
      <c r="G572" s="56" t="str">
        <f t="shared" si="24"/>
        <v>Effectuez l’étape 1</v>
      </c>
      <c r="H572" s="56" t="str">
        <f t="shared" si="25"/>
        <v>Effectuez l’étape 1</v>
      </c>
      <c r="I572" s="3">
        <f t="shared" si="26"/>
        <v>0</v>
      </c>
      <c r="K572" s="114" t="e">
        <f>IF(revenueReduction&gt;0.3,MAX(IF($B572="Non - avec lien de dépendance",MIN(2258,E572,$D572)*overallRate,MIN(2258,E572)*overallRate),ROUND(MAX(IF($B572="Non - avec lien de dépendance",0,MIN((0.75*E572),1694)),MIN(E572,(0.75*$D572),1694)),2)),IF($B572="Non - avec lien de dépendance",MIN(1129,E572,$D572)*overallRate,MIN(2258,E572)*overallRate))</f>
        <v>#VALUE!</v>
      </c>
      <c r="L572" s="114" t="e">
        <f>IF(revenueReduction&gt;0.3,MAX(IF($B572="Non - avec lien de dépendance",MIN(2258,F572,$D572)*overallRate,MIN(2258,F572)*overallRate),ROUND(MAX(IF($B572="Non - avec lien de dépendance",0,MIN((0.75*F572),1694)),MIN(F572,(0.75*$D572),1694)),2)),IF($B572="Non - avec lien de dépendance",MIN(1129,F572,$D572)*overallRate,MIN(2258,F572)*overallRate))</f>
        <v>#VALUE!</v>
      </c>
    </row>
    <row r="573" spans="7:12" x14ac:dyDescent="0.5">
      <c r="G573" s="56" t="str">
        <f t="shared" si="24"/>
        <v>Effectuez l’étape 1</v>
      </c>
      <c r="H573" s="56" t="str">
        <f t="shared" si="25"/>
        <v>Effectuez l’étape 1</v>
      </c>
      <c r="I573" s="3">
        <f t="shared" si="26"/>
        <v>0</v>
      </c>
      <c r="K573" s="114" t="e">
        <f>IF(revenueReduction&gt;0.3,MAX(IF($B573="Non - avec lien de dépendance",MIN(2258,E573,$D573)*overallRate,MIN(2258,E573)*overallRate),ROUND(MAX(IF($B573="Non - avec lien de dépendance",0,MIN((0.75*E573),1694)),MIN(E573,(0.75*$D573),1694)),2)),IF($B573="Non - avec lien de dépendance",MIN(1129,E573,$D573)*overallRate,MIN(2258,E573)*overallRate))</f>
        <v>#VALUE!</v>
      </c>
      <c r="L573" s="114" t="e">
        <f>IF(revenueReduction&gt;0.3,MAX(IF($B573="Non - avec lien de dépendance",MIN(2258,F573,$D573)*overallRate,MIN(2258,F573)*overallRate),ROUND(MAX(IF($B573="Non - avec lien de dépendance",0,MIN((0.75*F573),1694)),MIN(F573,(0.75*$D573),1694)),2)),IF($B573="Non - avec lien de dépendance",MIN(1129,F573,$D573)*overallRate,MIN(2258,F573)*overallRate))</f>
        <v>#VALUE!</v>
      </c>
    </row>
    <row r="574" spans="7:12" x14ac:dyDescent="0.5">
      <c r="G574" s="56" t="str">
        <f t="shared" si="24"/>
        <v>Effectuez l’étape 1</v>
      </c>
      <c r="H574" s="56" t="str">
        <f t="shared" si="25"/>
        <v>Effectuez l’étape 1</v>
      </c>
      <c r="I574" s="3">
        <f t="shared" si="26"/>
        <v>0</v>
      </c>
      <c r="K574" s="114" t="e">
        <f>IF(revenueReduction&gt;0.3,MAX(IF($B574="Non - avec lien de dépendance",MIN(2258,E574,$D574)*overallRate,MIN(2258,E574)*overallRate),ROUND(MAX(IF($B574="Non - avec lien de dépendance",0,MIN((0.75*E574),1694)),MIN(E574,(0.75*$D574),1694)),2)),IF($B574="Non - avec lien de dépendance",MIN(1129,E574,$D574)*overallRate,MIN(2258,E574)*overallRate))</f>
        <v>#VALUE!</v>
      </c>
      <c r="L574" s="114" t="e">
        <f>IF(revenueReduction&gt;0.3,MAX(IF($B574="Non - avec lien de dépendance",MIN(2258,F574,$D574)*overallRate,MIN(2258,F574)*overallRate),ROUND(MAX(IF($B574="Non - avec lien de dépendance",0,MIN((0.75*F574),1694)),MIN(F574,(0.75*$D574),1694)),2)),IF($B574="Non - avec lien de dépendance",MIN(1129,F574,$D574)*overallRate,MIN(2258,F574)*overallRate))</f>
        <v>#VALUE!</v>
      </c>
    </row>
    <row r="575" spans="7:12" x14ac:dyDescent="0.5">
      <c r="G575" s="56" t="str">
        <f t="shared" si="24"/>
        <v>Effectuez l’étape 1</v>
      </c>
      <c r="H575" s="56" t="str">
        <f t="shared" si="25"/>
        <v>Effectuez l’étape 1</v>
      </c>
      <c r="I575" s="3">
        <f t="shared" si="26"/>
        <v>0</v>
      </c>
      <c r="K575" s="114" t="e">
        <f>IF(revenueReduction&gt;0.3,MAX(IF($B575="Non - avec lien de dépendance",MIN(2258,E575,$D575)*overallRate,MIN(2258,E575)*overallRate),ROUND(MAX(IF($B575="Non - avec lien de dépendance",0,MIN((0.75*E575),1694)),MIN(E575,(0.75*$D575),1694)),2)),IF($B575="Non - avec lien de dépendance",MIN(1129,E575,$D575)*overallRate,MIN(2258,E575)*overallRate))</f>
        <v>#VALUE!</v>
      </c>
      <c r="L575" s="114" t="e">
        <f>IF(revenueReduction&gt;0.3,MAX(IF($B575="Non - avec lien de dépendance",MIN(2258,F575,$D575)*overallRate,MIN(2258,F575)*overallRate),ROUND(MAX(IF($B575="Non - avec lien de dépendance",0,MIN((0.75*F575),1694)),MIN(F575,(0.75*$D575),1694)),2)),IF($B575="Non - avec lien de dépendance",MIN(1129,F575,$D575)*overallRate,MIN(2258,F575)*overallRate))</f>
        <v>#VALUE!</v>
      </c>
    </row>
    <row r="576" spans="7:12" x14ac:dyDescent="0.5">
      <c r="G576" s="56" t="str">
        <f t="shared" si="24"/>
        <v>Effectuez l’étape 1</v>
      </c>
      <c r="H576" s="56" t="str">
        <f t="shared" si="25"/>
        <v>Effectuez l’étape 1</v>
      </c>
      <c r="I576" s="3">
        <f t="shared" si="26"/>
        <v>0</v>
      </c>
      <c r="K576" s="114" t="e">
        <f>IF(revenueReduction&gt;0.3,MAX(IF($B576="Non - avec lien de dépendance",MIN(2258,E576,$D576)*overallRate,MIN(2258,E576)*overallRate),ROUND(MAX(IF($B576="Non - avec lien de dépendance",0,MIN((0.75*E576),1694)),MIN(E576,(0.75*$D576),1694)),2)),IF($B576="Non - avec lien de dépendance",MIN(1129,E576,$D576)*overallRate,MIN(2258,E576)*overallRate))</f>
        <v>#VALUE!</v>
      </c>
      <c r="L576" s="114" t="e">
        <f>IF(revenueReduction&gt;0.3,MAX(IF($B576="Non - avec lien de dépendance",MIN(2258,F576,$D576)*overallRate,MIN(2258,F576)*overallRate),ROUND(MAX(IF($B576="Non - avec lien de dépendance",0,MIN((0.75*F576),1694)),MIN(F576,(0.75*$D576),1694)),2)),IF($B576="Non - avec lien de dépendance",MIN(1129,F576,$D576)*overallRate,MIN(2258,F576)*overallRate))</f>
        <v>#VALUE!</v>
      </c>
    </row>
    <row r="577" spans="7:12" x14ac:dyDescent="0.5">
      <c r="G577" s="56" t="str">
        <f t="shared" si="24"/>
        <v>Effectuez l’étape 1</v>
      </c>
      <c r="H577" s="56" t="str">
        <f t="shared" si="25"/>
        <v>Effectuez l’étape 1</v>
      </c>
      <c r="I577" s="3">
        <f t="shared" si="26"/>
        <v>0</v>
      </c>
      <c r="K577" s="114" t="e">
        <f>IF(revenueReduction&gt;0.3,MAX(IF($B577="Non - avec lien de dépendance",MIN(2258,E577,$D577)*overallRate,MIN(2258,E577)*overallRate),ROUND(MAX(IF($B577="Non - avec lien de dépendance",0,MIN((0.75*E577),1694)),MIN(E577,(0.75*$D577),1694)),2)),IF($B577="Non - avec lien de dépendance",MIN(1129,E577,$D577)*overallRate,MIN(2258,E577)*overallRate))</f>
        <v>#VALUE!</v>
      </c>
      <c r="L577" s="114" t="e">
        <f>IF(revenueReduction&gt;0.3,MAX(IF($B577="Non - avec lien de dépendance",MIN(2258,F577,$D577)*overallRate,MIN(2258,F577)*overallRate),ROUND(MAX(IF($B577="Non - avec lien de dépendance",0,MIN((0.75*F577),1694)),MIN(F577,(0.75*$D577),1694)),2)),IF($B577="Non - avec lien de dépendance",MIN(1129,F577,$D577)*overallRate,MIN(2258,F577)*overallRate))</f>
        <v>#VALUE!</v>
      </c>
    </row>
    <row r="578" spans="7:12" x14ac:dyDescent="0.5">
      <c r="G578" s="56" t="str">
        <f t="shared" si="24"/>
        <v>Effectuez l’étape 1</v>
      </c>
      <c r="H578" s="56" t="str">
        <f t="shared" si="25"/>
        <v>Effectuez l’étape 1</v>
      </c>
      <c r="I578" s="3">
        <f t="shared" si="26"/>
        <v>0</v>
      </c>
      <c r="K578" s="114" t="e">
        <f>IF(revenueReduction&gt;0.3,MAX(IF($B578="Non - avec lien de dépendance",MIN(2258,E578,$D578)*overallRate,MIN(2258,E578)*overallRate),ROUND(MAX(IF($B578="Non - avec lien de dépendance",0,MIN((0.75*E578),1694)),MIN(E578,(0.75*$D578),1694)),2)),IF($B578="Non - avec lien de dépendance",MIN(1129,E578,$D578)*overallRate,MIN(2258,E578)*overallRate))</f>
        <v>#VALUE!</v>
      </c>
      <c r="L578" s="114" t="e">
        <f>IF(revenueReduction&gt;0.3,MAX(IF($B578="Non - avec lien de dépendance",MIN(2258,F578,$D578)*overallRate,MIN(2258,F578)*overallRate),ROUND(MAX(IF($B578="Non - avec lien de dépendance",0,MIN((0.75*F578),1694)),MIN(F578,(0.75*$D578),1694)),2)),IF($B578="Non - avec lien de dépendance",MIN(1129,F578,$D578)*overallRate,MIN(2258,F578)*overallRate))</f>
        <v>#VALUE!</v>
      </c>
    </row>
    <row r="579" spans="7:12" x14ac:dyDescent="0.5">
      <c r="G579" s="56" t="str">
        <f t="shared" si="24"/>
        <v>Effectuez l’étape 1</v>
      </c>
      <c r="H579" s="56" t="str">
        <f t="shared" si="25"/>
        <v>Effectuez l’étape 1</v>
      </c>
      <c r="I579" s="3">
        <f t="shared" si="26"/>
        <v>0</v>
      </c>
      <c r="K579" s="114" t="e">
        <f>IF(revenueReduction&gt;0.3,MAX(IF($B579="Non - avec lien de dépendance",MIN(2258,E579,$D579)*overallRate,MIN(2258,E579)*overallRate),ROUND(MAX(IF($B579="Non - avec lien de dépendance",0,MIN((0.75*E579),1694)),MIN(E579,(0.75*$D579),1694)),2)),IF($B579="Non - avec lien de dépendance",MIN(1129,E579,$D579)*overallRate,MIN(2258,E579)*overallRate))</f>
        <v>#VALUE!</v>
      </c>
      <c r="L579" s="114" t="e">
        <f>IF(revenueReduction&gt;0.3,MAX(IF($B579="Non - avec lien de dépendance",MIN(2258,F579,$D579)*overallRate,MIN(2258,F579)*overallRate),ROUND(MAX(IF($B579="Non - avec lien de dépendance",0,MIN((0.75*F579),1694)),MIN(F579,(0.75*$D579),1694)),2)),IF($B579="Non - avec lien de dépendance",MIN(1129,F579,$D579)*overallRate,MIN(2258,F579)*overallRate))</f>
        <v>#VALUE!</v>
      </c>
    </row>
    <row r="580" spans="7:12" x14ac:dyDescent="0.5">
      <c r="G580" s="56" t="str">
        <f t="shared" si="24"/>
        <v>Effectuez l’étape 1</v>
      </c>
      <c r="H580" s="56" t="str">
        <f t="shared" si="25"/>
        <v>Effectuez l’étape 1</v>
      </c>
      <c r="I580" s="3">
        <f t="shared" si="26"/>
        <v>0</v>
      </c>
      <c r="K580" s="114" t="e">
        <f>IF(revenueReduction&gt;0.3,MAX(IF($B580="Non - avec lien de dépendance",MIN(2258,E580,$D580)*overallRate,MIN(2258,E580)*overallRate),ROUND(MAX(IF($B580="Non - avec lien de dépendance",0,MIN((0.75*E580),1694)),MIN(E580,(0.75*$D580),1694)),2)),IF($B580="Non - avec lien de dépendance",MIN(1129,E580,$D580)*overallRate,MIN(2258,E580)*overallRate))</f>
        <v>#VALUE!</v>
      </c>
      <c r="L580" s="114" t="e">
        <f>IF(revenueReduction&gt;0.3,MAX(IF($B580="Non - avec lien de dépendance",MIN(2258,F580,$D580)*overallRate,MIN(2258,F580)*overallRate),ROUND(MAX(IF($B580="Non - avec lien de dépendance",0,MIN((0.75*F580),1694)),MIN(F580,(0.75*$D580),1694)),2)),IF($B580="Non - avec lien de dépendance",MIN(1129,F580,$D580)*overallRate,MIN(2258,F580)*overallRate))</f>
        <v>#VALUE!</v>
      </c>
    </row>
    <row r="581" spans="7:12" x14ac:dyDescent="0.5">
      <c r="G581" s="56" t="str">
        <f t="shared" si="24"/>
        <v>Effectuez l’étape 1</v>
      </c>
      <c r="H581" s="56" t="str">
        <f t="shared" si="25"/>
        <v>Effectuez l’étape 1</v>
      </c>
      <c r="I581" s="3">
        <f t="shared" si="26"/>
        <v>0</v>
      </c>
      <c r="K581" s="114" t="e">
        <f>IF(revenueReduction&gt;0.3,MAX(IF($B581="Non - avec lien de dépendance",MIN(2258,E581,$D581)*overallRate,MIN(2258,E581)*overallRate),ROUND(MAX(IF($B581="Non - avec lien de dépendance",0,MIN((0.75*E581),1694)),MIN(E581,(0.75*$D581),1694)),2)),IF($B581="Non - avec lien de dépendance",MIN(1129,E581,$D581)*overallRate,MIN(2258,E581)*overallRate))</f>
        <v>#VALUE!</v>
      </c>
      <c r="L581" s="114" t="e">
        <f>IF(revenueReduction&gt;0.3,MAX(IF($B581="Non - avec lien de dépendance",MIN(2258,F581,$D581)*overallRate,MIN(2258,F581)*overallRate),ROUND(MAX(IF($B581="Non - avec lien de dépendance",0,MIN((0.75*F581),1694)),MIN(F581,(0.75*$D581),1694)),2)),IF($B581="Non - avec lien de dépendance",MIN(1129,F581,$D581)*overallRate,MIN(2258,F581)*overallRate))</f>
        <v>#VALUE!</v>
      </c>
    </row>
    <row r="582" spans="7:12" x14ac:dyDescent="0.5">
      <c r="G582" s="56" t="str">
        <f t="shared" ref="G582:G645" si="27">IF(ISTEXT(overallRate),"Effectuez l’étape 1",IF($C582="Oui","Utiliser Étape 2a) Hebdomadaire (52)",IF(OR(COUNT($D582,E582)&lt;&gt;2,overallRate=0),0,IF(revenueReduction&gt;0.3,MAX(IF($B582="Non - avec lien de dépendance",MIN(2258,E582,$D582)*overallRate,MIN(2258,E582)*overallRate),ROUND(MAX(IF($B582="Non - avec lien de dépendance",0,MIN((0.75*E582),1694)),MIN(E582,(0.75*$D582),1694)),2)),IF($B582="Non - avec lien de dépendance",MIN(1129,E582,$D582)*overallRate,MIN(2258,E582)*overallRate)))))</f>
        <v>Effectuez l’étape 1</v>
      </c>
      <c r="H582" s="56" t="str">
        <f t="shared" ref="H582:H645" si="28">IF(ISTEXT(overallRate),"Effectuez l’étape 1",IF($C582="Oui","Utiliser Étape 2a) Hebdomadaire (52)",IF(OR(COUNT($D582,F582)&lt;&gt;2,overallRate=0),0,IF(revenueReduction&gt;0.3,MAX(IF($B582="Non - avec lien de dépendance",MIN(2258,F582,$D582)*overallRate,MIN(2258,F582)*overallRate),ROUND(MAX(IF($B582="Non - avec lien de dépendance",0,MIN((0.75*F582),1694)),MIN(F582,(0.75*$D582),1694)),2)),IF($B582="Non - avec lien de dépendance",MIN(1129,F582,$D582)*overallRate,MIN(2258,F582)*overallRate)))))</f>
        <v>Effectuez l’étape 1</v>
      </c>
      <c r="I582" s="3">
        <f t="shared" si="26"/>
        <v>0</v>
      </c>
      <c r="K582" s="114" t="e">
        <f>IF(revenueReduction&gt;0.3,MAX(IF($B582="Non - avec lien de dépendance",MIN(2258,E582,$D582)*overallRate,MIN(2258,E582)*overallRate),ROUND(MAX(IF($B582="Non - avec lien de dépendance",0,MIN((0.75*E582),1694)),MIN(E582,(0.75*$D582),1694)),2)),IF($B582="Non - avec lien de dépendance",MIN(1129,E582,$D582)*overallRate,MIN(2258,E582)*overallRate))</f>
        <v>#VALUE!</v>
      </c>
      <c r="L582" s="114" t="e">
        <f>IF(revenueReduction&gt;0.3,MAX(IF($B582="Non - avec lien de dépendance",MIN(2258,F582,$D582)*overallRate,MIN(2258,F582)*overallRate),ROUND(MAX(IF($B582="Non - avec lien de dépendance",0,MIN((0.75*F582),1694)),MIN(F582,(0.75*$D582),1694)),2)),IF($B582="Non - avec lien de dépendance",MIN(1129,F582,$D582)*overallRate,MIN(2258,F582)*overallRate))</f>
        <v>#VALUE!</v>
      </c>
    </row>
    <row r="583" spans="7:12" x14ac:dyDescent="0.5">
      <c r="G583" s="56" t="str">
        <f t="shared" si="27"/>
        <v>Effectuez l’étape 1</v>
      </c>
      <c r="H583" s="56" t="str">
        <f t="shared" si="28"/>
        <v>Effectuez l’étape 1</v>
      </c>
      <c r="I583" s="3">
        <f t="shared" ref="I583:I646" si="29">IF(AND(COUNT(B583:F583)&gt;0,OR(COUNT(D583:F583)&lt;&gt;3,ISBLANK(B583))),"Fill out all amounts",SUM(G583:H583))</f>
        <v>0</v>
      </c>
      <c r="K583" s="114" t="e">
        <f>IF(revenueReduction&gt;0.3,MAX(IF($B583="Non - avec lien de dépendance",MIN(2258,E583,$D583)*overallRate,MIN(2258,E583)*overallRate),ROUND(MAX(IF($B583="Non - avec lien de dépendance",0,MIN((0.75*E583),1694)),MIN(E583,(0.75*$D583),1694)),2)),IF($B583="Non - avec lien de dépendance",MIN(1129,E583,$D583)*overallRate,MIN(2258,E583)*overallRate))</f>
        <v>#VALUE!</v>
      </c>
      <c r="L583" s="114" t="e">
        <f>IF(revenueReduction&gt;0.3,MAX(IF($B583="Non - avec lien de dépendance",MIN(2258,F583,$D583)*overallRate,MIN(2258,F583)*overallRate),ROUND(MAX(IF($B583="Non - avec lien de dépendance",0,MIN((0.75*F583),1694)),MIN(F583,(0.75*$D583),1694)),2)),IF($B583="Non - avec lien de dépendance",MIN(1129,F583,$D583)*overallRate,MIN(2258,F583)*overallRate))</f>
        <v>#VALUE!</v>
      </c>
    </row>
    <row r="584" spans="7:12" x14ac:dyDescent="0.5">
      <c r="G584" s="56" t="str">
        <f t="shared" si="27"/>
        <v>Effectuez l’étape 1</v>
      </c>
      <c r="H584" s="56" t="str">
        <f t="shared" si="28"/>
        <v>Effectuez l’étape 1</v>
      </c>
      <c r="I584" s="3">
        <f t="shared" si="29"/>
        <v>0</v>
      </c>
      <c r="K584" s="114" t="e">
        <f>IF(revenueReduction&gt;0.3,MAX(IF($B584="Non - avec lien de dépendance",MIN(2258,E584,$D584)*overallRate,MIN(2258,E584)*overallRate),ROUND(MAX(IF($B584="Non - avec lien de dépendance",0,MIN((0.75*E584),1694)),MIN(E584,(0.75*$D584),1694)),2)),IF($B584="Non - avec lien de dépendance",MIN(1129,E584,$D584)*overallRate,MIN(2258,E584)*overallRate))</f>
        <v>#VALUE!</v>
      </c>
      <c r="L584" s="114" t="e">
        <f>IF(revenueReduction&gt;0.3,MAX(IF($B584="Non - avec lien de dépendance",MIN(2258,F584,$D584)*overallRate,MIN(2258,F584)*overallRate),ROUND(MAX(IF($B584="Non - avec lien de dépendance",0,MIN((0.75*F584),1694)),MIN(F584,(0.75*$D584),1694)),2)),IF($B584="Non - avec lien de dépendance",MIN(1129,F584,$D584)*overallRate,MIN(2258,F584)*overallRate))</f>
        <v>#VALUE!</v>
      </c>
    </row>
    <row r="585" spans="7:12" x14ac:dyDescent="0.5">
      <c r="G585" s="56" t="str">
        <f t="shared" si="27"/>
        <v>Effectuez l’étape 1</v>
      </c>
      <c r="H585" s="56" t="str">
        <f t="shared" si="28"/>
        <v>Effectuez l’étape 1</v>
      </c>
      <c r="I585" s="3">
        <f t="shared" si="29"/>
        <v>0</v>
      </c>
      <c r="K585" s="114" t="e">
        <f>IF(revenueReduction&gt;0.3,MAX(IF($B585="Non - avec lien de dépendance",MIN(2258,E585,$D585)*overallRate,MIN(2258,E585)*overallRate),ROUND(MAX(IF($B585="Non - avec lien de dépendance",0,MIN((0.75*E585),1694)),MIN(E585,(0.75*$D585),1694)),2)),IF($B585="Non - avec lien de dépendance",MIN(1129,E585,$D585)*overallRate,MIN(2258,E585)*overallRate))</f>
        <v>#VALUE!</v>
      </c>
      <c r="L585" s="114" t="e">
        <f>IF(revenueReduction&gt;0.3,MAX(IF($B585="Non - avec lien de dépendance",MIN(2258,F585,$D585)*overallRate,MIN(2258,F585)*overallRate),ROUND(MAX(IF($B585="Non - avec lien de dépendance",0,MIN((0.75*F585),1694)),MIN(F585,(0.75*$D585),1694)),2)),IF($B585="Non - avec lien de dépendance",MIN(1129,F585,$D585)*overallRate,MIN(2258,F585)*overallRate))</f>
        <v>#VALUE!</v>
      </c>
    </row>
    <row r="586" spans="7:12" x14ac:dyDescent="0.5">
      <c r="G586" s="56" t="str">
        <f t="shared" si="27"/>
        <v>Effectuez l’étape 1</v>
      </c>
      <c r="H586" s="56" t="str">
        <f t="shared" si="28"/>
        <v>Effectuez l’étape 1</v>
      </c>
      <c r="I586" s="3">
        <f t="shared" si="29"/>
        <v>0</v>
      </c>
      <c r="K586" s="114" t="e">
        <f>IF(revenueReduction&gt;0.3,MAX(IF($B586="Non - avec lien de dépendance",MIN(2258,E586,$D586)*overallRate,MIN(2258,E586)*overallRate),ROUND(MAX(IF($B586="Non - avec lien de dépendance",0,MIN((0.75*E586),1694)),MIN(E586,(0.75*$D586),1694)),2)),IF($B586="Non - avec lien de dépendance",MIN(1129,E586,$D586)*overallRate,MIN(2258,E586)*overallRate))</f>
        <v>#VALUE!</v>
      </c>
      <c r="L586" s="114" t="e">
        <f>IF(revenueReduction&gt;0.3,MAX(IF($B586="Non - avec lien de dépendance",MIN(2258,F586,$D586)*overallRate,MIN(2258,F586)*overallRate),ROUND(MAX(IF($B586="Non - avec lien de dépendance",0,MIN((0.75*F586),1694)),MIN(F586,(0.75*$D586),1694)),2)),IF($B586="Non - avec lien de dépendance",MIN(1129,F586,$D586)*overallRate,MIN(2258,F586)*overallRate))</f>
        <v>#VALUE!</v>
      </c>
    </row>
    <row r="587" spans="7:12" x14ac:dyDescent="0.5">
      <c r="G587" s="56" t="str">
        <f t="shared" si="27"/>
        <v>Effectuez l’étape 1</v>
      </c>
      <c r="H587" s="56" t="str">
        <f t="shared" si="28"/>
        <v>Effectuez l’étape 1</v>
      </c>
      <c r="I587" s="3">
        <f t="shared" si="29"/>
        <v>0</v>
      </c>
      <c r="K587" s="114" t="e">
        <f>IF(revenueReduction&gt;0.3,MAX(IF($B587="Non - avec lien de dépendance",MIN(2258,E587,$D587)*overallRate,MIN(2258,E587)*overallRate),ROUND(MAX(IF($B587="Non - avec lien de dépendance",0,MIN((0.75*E587),1694)),MIN(E587,(0.75*$D587),1694)),2)),IF($B587="Non - avec lien de dépendance",MIN(1129,E587,$D587)*overallRate,MIN(2258,E587)*overallRate))</f>
        <v>#VALUE!</v>
      </c>
      <c r="L587" s="114" t="e">
        <f>IF(revenueReduction&gt;0.3,MAX(IF($B587="Non - avec lien de dépendance",MIN(2258,F587,$D587)*overallRate,MIN(2258,F587)*overallRate),ROUND(MAX(IF($B587="Non - avec lien de dépendance",0,MIN((0.75*F587),1694)),MIN(F587,(0.75*$D587),1694)),2)),IF($B587="Non - avec lien de dépendance",MIN(1129,F587,$D587)*overallRate,MIN(2258,F587)*overallRate))</f>
        <v>#VALUE!</v>
      </c>
    </row>
    <row r="588" spans="7:12" x14ac:dyDescent="0.5">
      <c r="G588" s="56" t="str">
        <f t="shared" si="27"/>
        <v>Effectuez l’étape 1</v>
      </c>
      <c r="H588" s="56" t="str">
        <f t="shared" si="28"/>
        <v>Effectuez l’étape 1</v>
      </c>
      <c r="I588" s="3">
        <f t="shared" si="29"/>
        <v>0</v>
      </c>
      <c r="K588" s="114" t="e">
        <f>IF(revenueReduction&gt;0.3,MAX(IF($B588="Non - avec lien de dépendance",MIN(2258,E588,$D588)*overallRate,MIN(2258,E588)*overallRate),ROUND(MAX(IF($B588="Non - avec lien de dépendance",0,MIN((0.75*E588),1694)),MIN(E588,(0.75*$D588),1694)),2)),IF($B588="Non - avec lien de dépendance",MIN(1129,E588,$D588)*overallRate,MIN(2258,E588)*overallRate))</f>
        <v>#VALUE!</v>
      </c>
      <c r="L588" s="114" t="e">
        <f>IF(revenueReduction&gt;0.3,MAX(IF($B588="Non - avec lien de dépendance",MIN(2258,F588,$D588)*overallRate,MIN(2258,F588)*overallRate),ROUND(MAX(IF($B588="Non - avec lien de dépendance",0,MIN((0.75*F588),1694)),MIN(F588,(0.75*$D588),1694)),2)),IF($B588="Non - avec lien de dépendance",MIN(1129,F588,$D588)*overallRate,MIN(2258,F588)*overallRate))</f>
        <v>#VALUE!</v>
      </c>
    </row>
    <row r="589" spans="7:12" x14ac:dyDescent="0.5">
      <c r="G589" s="56" t="str">
        <f t="shared" si="27"/>
        <v>Effectuez l’étape 1</v>
      </c>
      <c r="H589" s="56" t="str">
        <f t="shared" si="28"/>
        <v>Effectuez l’étape 1</v>
      </c>
      <c r="I589" s="3">
        <f t="shared" si="29"/>
        <v>0</v>
      </c>
      <c r="K589" s="114" t="e">
        <f>IF(revenueReduction&gt;0.3,MAX(IF($B589="Non - avec lien de dépendance",MIN(2258,E589,$D589)*overallRate,MIN(2258,E589)*overallRate),ROUND(MAX(IF($B589="Non - avec lien de dépendance",0,MIN((0.75*E589),1694)),MIN(E589,(0.75*$D589),1694)),2)),IF($B589="Non - avec lien de dépendance",MIN(1129,E589,$D589)*overallRate,MIN(2258,E589)*overallRate))</f>
        <v>#VALUE!</v>
      </c>
      <c r="L589" s="114" t="e">
        <f>IF(revenueReduction&gt;0.3,MAX(IF($B589="Non - avec lien de dépendance",MIN(2258,F589,$D589)*overallRate,MIN(2258,F589)*overallRate),ROUND(MAX(IF($B589="Non - avec lien de dépendance",0,MIN((0.75*F589),1694)),MIN(F589,(0.75*$D589),1694)),2)),IF($B589="Non - avec lien de dépendance",MIN(1129,F589,$D589)*overallRate,MIN(2258,F589)*overallRate))</f>
        <v>#VALUE!</v>
      </c>
    </row>
    <row r="590" spans="7:12" x14ac:dyDescent="0.5">
      <c r="G590" s="56" t="str">
        <f t="shared" si="27"/>
        <v>Effectuez l’étape 1</v>
      </c>
      <c r="H590" s="56" t="str">
        <f t="shared" si="28"/>
        <v>Effectuez l’étape 1</v>
      </c>
      <c r="I590" s="3">
        <f t="shared" si="29"/>
        <v>0</v>
      </c>
      <c r="K590" s="114" t="e">
        <f>IF(revenueReduction&gt;0.3,MAX(IF($B590="Non - avec lien de dépendance",MIN(2258,E590,$D590)*overallRate,MIN(2258,E590)*overallRate),ROUND(MAX(IF($B590="Non - avec lien de dépendance",0,MIN((0.75*E590),1694)),MIN(E590,(0.75*$D590),1694)),2)),IF($B590="Non - avec lien de dépendance",MIN(1129,E590,$D590)*overallRate,MIN(2258,E590)*overallRate))</f>
        <v>#VALUE!</v>
      </c>
      <c r="L590" s="114" t="e">
        <f>IF(revenueReduction&gt;0.3,MAX(IF($B590="Non - avec lien de dépendance",MIN(2258,F590,$D590)*overallRate,MIN(2258,F590)*overallRate),ROUND(MAX(IF($B590="Non - avec lien de dépendance",0,MIN((0.75*F590),1694)),MIN(F590,(0.75*$D590),1694)),2)),IF($B590="Non - avec lien de dépendance",MIN(1129,F590,$D590)*overallRate,MIN(2258,F590)*overallRate))</f>
        <v>#VALUE!</v>
      </c>
    </row>
    <row r="591" spans="7:12" x14ac:dyDescent="0.5">
      <c r="G591" s="56" t="str">
        <f t="shared" si="27"/>
        <v>Effectuez l’étape 1</v>
      </c>
      <c r="H591" s="56" t="str">
        <f t="shared" si="28"/>
        <v>Effectuez l’étape 1</v>
      </c>
      <c r="I591" s="3">
        <f t="shared" si="29"/>
        <v>0</v>
      </c>
      <c r="K591" s="114" t="e">
        <f>IF(revenueReduction&gt;0.3,MAX(IF($B591="Non - avec lien de dépendance",MIN(2258,E591,$D591)*overallRate,MIN(2258,E591)*overallRate),ROUND(MAX(IF($B591="Non - avec lien de dépendance",0,MIN((0.75*E591),1694)),MIN(E591,(0.75*$D591),1694)),2)),IF($B591="Non - avec lien de dépendance",MIN(1129,E591,$D591)*overallRate,MIN(2258,E591)*overallRate))</f>
        <v>#VALUE!</v>
      </c>
      <c r="L591" s="114" t="e">
        <f>IF(revenueReduction&gt;0.3,MAX(IF($B591="Non - avec lien de dépendance",MIN(2258,F591,$D591)*overallRate,MIN(2258,F591)*overallRate),ROUND(MAX(IF($B591="Non - avec lien de dépendance",0,MIN((0.75*F591),1694)),MIN(F591,(0.75*$D591),1694)),2)),IF($B591="Non - avec lien de dépendance",MIN(1129,F591,$D591)*overallRate,MIN(2258,F591)*overallRate))</f>
        <v>#VALUE!</v>
      </c>
    </row>
    <row r="592" spans="7:12" x14ac:dyDescent="0.5">
      <c r="G592" s="56" t="str">
        <f t="shared" si="27"/>
        <v>Effectuez l’étape 1</v>
      </c>
      <c r="H592" s="56" t="str">
        <f t="shared" si="28"/>
        <v>Effectuez l’étape 1</v>
      </c>
      <c r="I592" s="3">
        <f t="shared" si="29"/>
        <v>0</v>
      </c>
      <c r="K592" s="114" t="e">
        <f>IF(revenueReduction&gt;0.3,MAX(IF($B592="Non - avec lien de dépendance",MIN(2258,E592,$D592)*overallRate,MIN(2258,E592)*overallRate),ROUND(MAX(IF($B592="Non - avec lien de dépendance",0,MIN((0.75*E592),1694)),MIN(E592,(0.75*$D592),1694)),2)),IF($B592="Non - avec lien de dépendance",MIN(1129,E592,$D592)*overallRate,MIN(2258,E592)*overallRate))</f>
        <v>#VALUE!</v>
      </c>
      <c r="L592" s="114" t="e">
        <f>IF(revenueReduction&gt;0.3,MAX(IF($B592="Non - avec lien de dépendance",MIN(2258,F592,$D592)*overallRate,MIN(2258,F592)*overallRate),ROUND(MAX(IF($B592="Non - avec lien de dépendance",0,MIN((0.75*F592),1694)),MIN(F592,(0.75*$D592),1694)),2)),IF($B592="Non - avec lien de dépendance",MIN(1129,F592,$D592)*overallRate,MIN(2258,F592)*overallRate))</f>
        <v>#VALUE!</v>
      </c>
    </row>
    <row r="593" spans="7:12" x14ac:dyDescent="0.5">
      <c r="G593" s="56" t="str">
        <f t="shared" si="27"/>
        <v>Effectuez l’étape 1</v>
      </c>
      <c r="H593" s="56" t="str">
        <f t="shared" si="28"/>
        <v>Effectuez l’étape 1</v>
      </c>
      <c r="I593" s="3">
        <f t="shared" si="29"/>
        <v>0</v>
      </c>
      <c r="K593" s="114" t="e">
        <f>IF(revenueReduction&gt;0.3,MAX(IF($B593="Non - avec lien de dépendance",MIN(2258,E593,$D593)*overallRate,MIN(2258,E593)*overallRate),ROUND(MAX(IF($B593="Non - avec lien de dépendance",0,MIN((0.75*E593),1694)),MIN(E593,(0.75*$D593),1694)),2)),IF($B593="Non - avec lien de dépendance",MIN(1129,E593,$D593)*overallRate,MIN(2258,E593)*overallRate))</f>
        <v>#VALUE!</v>
      </c>
      <c r="L593" s="114" t="e">
        <f>IF(revenueReduction&gt;0.3,MAX(IF($B593="Non - avec lien de dépendance",MIN(2258,F593,$D593)*overallRate,MIN(2258,F593)*overallRate),ROUND(MAX(IF($B593="Non - avec lien de dépendance",0,MIN((0.75*F593),1694)),MIN(F593,(0.75*$D593),1694)),2)),IF($B593="Non - avec lien de dépendance",MIN(1129,F593,$D593)*overallRate,MIN(2258,F593)*overallRate))</f>
        <v>#VALUE!</v>
      </c>
    </row>
    <row r="594" spans="7:12" x14ac:dyDescent="0.5">
      <c r="G594" s="56" t="str">
        <f t="shared" si="27"/>
        <v>Effectuez l’étape 1</v>
      </c>
      <c r="H594" s="56" t="str">
        <f t="shared" si="28"/>
        <v>Effectuez l’étape 1</v>
      </c>
      <c r="I594" s="3">
        <f t="shared" si="29"/>
        <v>0</v>
      </c>
      <c r="K594" s="114" t="e">
        <f>IF(revenueReduction&gt;0.3,MAX(IF($B594="Non - avec lien de dépendance",MIN(2258,E594,$D594)*overallRate,MIN(2258,E594)*overallRate),ROUND(MAX(IF($B594="Non - avec lien de dépendance",0,MIN((0.75*E594),1694)),MIN(E594,(0.75*$D594),1694)),2)),IF($B594="Non - avec lien de dépendance",MIN(1129,E594,$D594)*overallRate,MIN(2258,E594)*overallRate))</f>
        <v>#VALUE!</v>
      </c>
      <c r="L594" s="114" t="e">
        <f>IF(revenueReduction&gt;0.3,MAX(IF($B594="Non - avec lien de dépendance",MIN(2258,F594,$D594)*overallRate,MIN(2258,F594)*overallRate),ROUND(MAX(IF($B594="Non - avec lien de dépendance",0,MIN((0.75*F594),1694)),MIN(F594,(0.75*$D594),1694)),2)),IF($B594="Non - avec lien de dépendance",MIN(1129,F594,$D594)*overallRate,MIN(2258,F594)*overallRate))</f>
        <v>#VALUE!</v>
      </c>
    </row>
    <row r="595" spans="7:12" x14ac:dyDescent="0.5">
      <c r="G595" s="56" t="str">
        <f t="shared" si="27"/>
        <v>Effectuez l’étape 1</v>
      </c>
      <c r="H595" s="56" t="str">
        <f t="shared" si="28"/>
        <v>Effectuez l’étape 1</v>
      </c>
      <c r="I595" s="3">
        <f t="shared" si="29"/>
        <v>0</v>
      </c>
      <c r="K595" s="114" t="e">
        <f>IF(revenueReduction&gt;0.3,MAX(IF($B595="Non - avec lien de dépendance",MIN(2258,E595,$D595)*overallRate,MIN(2258,E595)*overallRate),ROUND(MAX(IF($B595="Non - avec lien de dépendance",0,MIN((0.75*E595),1694)),MIN(E595,(0.75*$D595),1694)),2)),IF($B595="Non - avec lien de dépendance",MIN(1129,E595,$D595)*overallRate,MIN(2258,E595)*overallRate))</f>
        <v>#VALUE!</v>
      </c>
      <c r="L595" s="114" t="e">
        <f>IF(revenueReduction&gt;0.3,MAX(IF($B595="Non - avec lien de dépendance",MIN(2258,F595,$D595)*overallRate,MIN(2258,F595)*overallRate),ROUND(MAX(IF($B595="Non - avec lien de dépendance",0,MIN((0.75*F595),1694)),MIN(F595,(0.75*$D595),1694)),2)),IF($B595="Non - avec lien de dépendance",MIN(1129,F595,$D595)*overallRate,MIN(2258,F595)*overallRate))</f>
        <v>#VALUE!</v>
      </c>
    </row>
    <row r="596" spans="7:12" x14ac:dyDescent="0.5">
      <c r="G596" s="56" t="str">
        <f t="shared" si="27"/>
        <v>Effectuez l’étape 1</v>
      </c>
      <c r="H596" s="56" t="str">
        <f t="shared" si="28"/>
        <v>Effectuez l’étape 1</v>
      </c>
      <c r="I596" s="3">
        <f t="shared" si="29"/>
        <v>0</v>
      </c>
      <c r="K596" s="114" t="e">
        <f>IF(revenueReduction&gt;0.3,MAX(IF($B596="Non - avec lien de dépendance",MIN(2258,E596,$D596)*overallRate,MIN(2258,E596)*overallRate),ROUND(MAX(IF($B596="Non - avec lien de dépendance",0,MIN((0.75*E596),1694)),MIN(E596,(0.75*$D596),1694)),2)),IF($B596="Non - avec lien de dépendance",MIN(1129,E596,$D596)*overallRate,MIN(2258,E596)*overallRate))</f>
        <v>#VALUE!</v>
      </c>
      <c r="L596" s="114" t="e">
        <f>IF(revenueReduction&gt;0.3,MAX(IF($B596="Non - avec lien de dépendance",MIN(2258,F596,$D596)*overallRate,MIN(2258,F596)*overallRate),ROUND(MAX(IF($B596="Non - avec lien de dépendance",0,MIN((0.75*F596),1694)),MIN(F596,(0.75*$D596),1694)),2)),IF($B596="Non - avec lien de dépendance",MIN(1129,F596,$D596)*overallRate,MIN(2258,F596)*overallRate))</f>
        <v>#VALUE!</v>
      </c>
    </row>
    <row r="597" spans="7:12" x14ac:dyDescent="0.5">
      <c r="G597" s="56" t="str">
        <f t="shared" si="27"/>
        <v>Effectuez l’étape 1</v>
      </c>
      <c r="H597" s="56" t="str">
        <f t="shared" si="28"/>
        <v>Effectuez l’étape 1</v>
      </c>
      <c r="I597" s="3">
        <f t="shared" si="29"/>
        <v>0</v>
      </c>
      <c r="K597" s="114" t="e">
        <f>IF(revenueReduction&gt;0.3,MAX(IF($B597="Non - avec lien de dépendance",MIN(2258,E597,$D597)*overallRate,MIN(2258,E597)*overallRate),ROUND(MAX(IF($B597="Non - avec lien de dépendance",0,MIN((0.75*E597),1694)),MIN(E597,(0.75*$D597),1694)),2)),IF($B597="Non - avec lien de dépendance",MIN(1129,E597,$D597)*overallRate,MIN(2258,E597)*overallRate))</f>
        <v>#VALUE!</v>
      </c>
      <c r="L597" s="114" t="e">
        <f>IF(revenueReduction&gt;0.3,MAX(IF($B597="Non - avec lien de dépendance",MIN(2258,F597,$D597)*overallRate,MIN(2258,F597)*overallRate),ROUND(MAX(IF($B597="Non - avec lien de dépendance",0,MIN((0.75*F597),1694)),MIN(F597,(0.75*$D597),1694)),2)),IF($B597="Non - avec lien de dépendance",MIN(1129,F597,$D597)*overallRate,MIN(2258,F597)*overallRate))</f>
        <v>#VALUE!</v>
      </c>
    </row>
    <row r="598" spans="7:12" x14ac:dyDescent="0.5">
      <c r="G598" s="56" t="str">
        <f t="shared" si="27"/>
        <v>Effectuez l’étape 1</v>
      </c>
      <c r="H598" s="56" t="str">
        <f t="shared" si="28"/>
        <v>Effectuez l’étape 1</v>
      </c>
      <c r="I598" s="3">
        <f t="shared" si="29"/>
        <v>0</v>
      </c>
      <c r="K598" s="114" t="e">
        <f>IF(revenueReduction&gt;0.3,MAX(IF($B598="Non - avec lien de dépendance",MIN(2258,E598,$D598)*overallRate,MIN(2258,E598)*overallRate),ROUND(MAX(IF($B598="Non - avec lien de dépendance",0,MIN((0.75*E598),1694)),MIN(E598,(0.75*$D598),1694)),2)),IF($B598="Non - avec lien de dépendance",MIN(1129,E598,$D598)*overallRate,MIN(2258,E598)*overallRate))</f>
        <v>#VALUE!</v>
      </c>
      <c r="L598" s="114" t="e">
        <f>IF(revenueReduction&gt;0.3,MAX(IF($B598="Non - avec lien de dépendance",MIN(2258,F598,$D598)*overallRate,MIN(2258,F598)*overallRate),ROUND(MAX(IF($B598="Non - avec lien de dépendance",0,MIN((0.75*F598),1694)),MIN(F598,(0.75*$D598),1694)),2)),IF($B598="Non - avec lien de dépendance",MIN(1129,F598,$D598)*overallRate,MIN(2258,F598)*overallRate))</f>
        <v>#VALUE!</v>
      </c>
    </row>
    <row r="599" spans="7:12" x14ac:dyDescent="0.5">
      <c r="G599" s="56" t="str">
        <f t="shared" si="27"/>
        <v>Effectuez l’étape 1</v>
      </c>
      <c r="H599" s="56" t="str">
        <f t="shared" si="28"/>
        <v>Effectuez l’étape 1</v>
      </c>
      <c r="I599" s="3">
        <f t="shared" si="29"/>
        <v>0</v>
      </c>
      <c r="K599" s="114" t="e">
        <f>IF(revenueReduction&gt;0.3,MAX(IF($B599="Non - avec lien de dépendance",MIN(2258,E599,$D599)*overallRate,MIN(2258,E599)*overallRate),ROUND(MAX(IF($B599="Non - avec lien de dépendance",0,MIN((0.75*E599),1694)),MIN(E599,(0.75*$D599),1694)),2)),IF($B599="Non - avec lien de dépendance",MIN(1129,E599,$D599)*overallRate,MIN(2258,E599)*overallRate))</f>
        <v>#VALUE!</v>
      </c>
      <c r="L599" s="114" t="e">
        <f>IF(revenueReduction&gt;0.3,MAX(IF($B599="Non - avec lien de dépendance",MIN(2258,F599,$D599)*overallRate,MIN(2258,F599)*overallRate),ROUND(MAX(IF($B599="Non - avec lien de dépendance",0,MIN((0.75*F599),1694)),MIN(F599,(0.75*$D599),1694)),2)),IF($B599="Non - avec lien de dépendance",MIN(1129,F599,$D599)*overallRate,MIN(2258,F599)*overallRate))</f>
        <v>#VALUE!</v>
      </c>
    </row>
    <row r="600" spans="7:12" x14ac:dyDescent="0.5">
      <c r="G600" s="56" t="str">
        <f t="shared" si="27"/>
        <v>Effectuez l’étape 1</v>
      </c>
      <c r="H600" s="56" t="str">
        <f t="shared" si="28"/>
        <v>Effectuez l’étape 1</v>
      </c>
      <c r="I600" s="3">
        <f t="shared" si="29"/>
        <v>0</v>
      </c>
      <c r="K600" s="114" t="e">
        <f>IF(revenueReduction&gt;0.3,MAX(IF($B600="Non - avec lien de dépendance",MIN(2258,E600,$D600)*overallRate,MIN(2258,E600)*overallRate),ROUND(MAX(IF($B600="Non - avec lien de dépendance",0,MIN((0.75*E600),1694)),MIN(E600,(0.75*$D600),1694)),2)),IF($B600="Non - avec lien de dépendance",MIN(1129,E600,$D600)*overallRate,MIN(2258,E600)*overallRate))</f>
        <v>#VALUE!</v>
      </c>
      <c r="L600" s="114" t="e">
        <f>IF(revenueReduction&gt;0.3,MAX(IF($B600="Non - avec lien de dépendance",MIN(2258,F600,$D600)*overallRate,MIN(2258,F600)*overallRate),ROUND(MAX(IF($B600="Non - avec lien de dépendance",0,MIN((0.75*F600),1694)),MIN(F600,(0.75*$D600),1694)),2)),IF($B600="Non - avec lien de dépendance",MIN(1129,F600,$D600)*overallRate,MIN(2258,F600)*overallRate))</f>
        <v>#VALUE!</v>
      </c>
    </row>
    <row r="601" spans="7:12" x14ac:dyDescent="0.5">
      <c r="G601" s="56" t="str">
        <f t="shared" si="27"/>
        <v>Effectuez l’étape 1</v>
      </c>
      <c r="H601" s="56" t="str">
        <f t="shared" si="28"/>
        <v>Effectuez l’étape 1</v>
      </c>
      <c r="I601" s="3">
        <f t="shared" si="29"/>
        <v>0</v>
      </c>
      <c r="K601" s="114" t="e">
        <f>IF(revenueReduction&gt;0.3,MAX(IF($B601="Non - avec lien de dépendance",MIN(2258,E601,$D601)*overallRate,MIN(2258,E601)*overallRate),ROUND(MAX(IF($B601="Non - avec lien de dépendance",0,MIN((0.75*E601),1694)),MIN(E601,(0.75*$D601),1694)),2)),IF($B601="Non - avec lien de dépendance",MIN(1129,E601,$D601)*overallRate,MIN(2258,E601)*overallRate))</f>
        <v>#VALUE!</v>
      </c>
      <c r="L601" s="114" t="e">
        <f>IF(revenueReduction&gt;0.3,MAX(IF($B601="Non - avec lien de dépendance",MIN(2258,F601,$D601)*overallRate,MIN(2258,F601)*overallRate),ROUND(MAX(IF($B601="Non - avec lien de dépendance",0,MIN((0.75*F601),1694)),MIN(F601,(0.75*$D601),1694)),2)),IF($B601="Non - avec lien de dépendance",MIN(1129,F601,$D601)*overallRate,MIN(2258,F601)*overallRate))</f>
        <v>#VALUE!</v>
      </c>
    </row>
    <row r="602" spans="7:12" x14ac:dyDescent="0.5">
      <c r="G602" s="56" t="str">
        <f t="shared" si="27"/>
        <v>Effectuez l’étape 1</v>
      </c>
      <c r="H602" s="56" t="str">
        <f t="shared" si="28"/>
        <v>Effectuez l’étape 1</v>
      </c>
      <c r="I602" s="3">
        <f t="shared" si="29"/>
        <v>0</v>
      </c>
      <c r="K602" s="114" t="e">
        <f>IF(revenueReduction&gt;0.3,MAX(IF($B602="Non - avec lien de dépendance",MIN(2258,E602,$D602)*overallRate,MIN(2258,E602)*overallRate),ROUND(MAX(IF($B602="Non - avec lien de dépendance",0,MIN((0.75*E602),1694)),MIN(E602,(0.75*$D602),1694)),2)),IF($B602="Non - avec lien de dépendance",MIN(1129,E602,$D602)*overallRate,MIN(2258,E602)*overallRate))</f>
        <v>#VALUE!</v>
      </c>
      <c r="L602" s="114" t="e">
        <f>IF(revenueReduction&gt;0.3,MAX(IF($B602="Non - avec lien de dépendance",MIN(2258,F602,$D602)*overallRate,MIN(2258,F602)*overallRate),ROUND(MAX(IF($B602="Non - avec lien de dépendance",0,MIN((0.75*F602),1694)),MIN(F602,(0.75*$D602),1694)),2)),IF($B602="Non - avec lien de dépendance",MIN(1129,F602,$D602)*overallRate,MIN(2258,F602)*overallRate))</f>
        <v>#VALUE!</v>
      </c>
    </row>
    <row r="603" spans="7:12" x14ac:dyDescent="0.5">
      <c r="G603" s="56" t="str">
        <f t="shared" si="27"/>
        <v>Effectuez l’étape 1</v>
      </c>
      <c r="H603" s="56" t="str">
        <f t="shared" si="28"/>
        <v>Effectuez l’étape 1</v>
      </c>
      <c r="I603" s="3">
        <f t="shared" si="29"/>
        <v>0</v>
      </c>
      <c r="K603" s="114" t="e">
        <f>IF(revenueReduction&gt;0.3,MAX(IF($B603="Non - avec lien de dépendance",MIN(2258,E603,$D603)*overallRate,MIN(2258,E603)*overallRate),ROUND(MAX(IF($B603="Non - avec lien de dépendance",0,MIN((0.75*E603),1694)),MIN(E603,(0.75*$D603),1694)),2)),IF($B603="Non - avec lien de dépendance",MIN(1129,E603,$D603)*overallRate,MIN(2258,E603)*overallRate))</f>
        <v>#VALUE!</v>
      </c>
      <c r="L603" s="114" t="e">
        <f>IF(revenueReduction&gt;0.3,MAX(IF($B603="Non - avec lien de dépendance",MIN(2258,F603,$D603)*overallRate,MIN(2258,F603)*overallRate),ROUND(MAX(IF($B603="Non - avec lien de dépendance",0,MIN((0.75*F603),1694)),MIN(F603,(0.75*$D603),1694)),2)),IF($B603="Non - avec lien de dépendance",MIN(1129,F603,$D603)*overallRate,MIN(2258,F603)*overallRate))</f>
        <v>#VALUE!</v>
      </c>
    </row>
    <row r="604" spans="7:12" x14ac:dyDescent="0.5">
      <c r="G604" s="56" t="str">
        <f t="shared" si="27"/>
        <v>Effectuez l’étape 1</v>
      </c>
      <c r="H604" s="56" t="str">
        <f t="shared" si="28"/>
        <v>Effectuez l’étape 1</v>
      </c>
      <c r="I604" s="3">
        <f t="shared" si="29"/>
        <v>0</v>
      </c>
      <c r="K604" s="114" t="e">
        <f>IF(revenueReduction&gt;0.3,MAX(IF($B604="Non - avec lien de dépendance",MIN(2258,E604,$D604)*overallRate,MIN(2258,E604)*overallRate),ROUND(MAX(IF($B604="Non - avec lien de dépendance",0,MIN((0.75*E604),1694)),MIN(E604,(0.75*$D604),1694)),2)),IF($B604="Non - avec lien de dépendance",MIN(1129,E604,$D604)*overallRate,MIN(2258,E604)*overallRate))</f>
        <v>#VALUE!</v>
      </c>
      <c r="L604" s="114" t="e">
        <f>IF(revenueReduction&gt;0.3,MAX(IF($B604="Non - avec lien de dépendance",MIN(2258,F604,$D604)*overallRate,MIN(2258,F604)*overallRate),ROUND(MAX(IF($B604="Non - avec lien de dépendance",0,MIN((0.75*F604),1694)),MIN(F604,(0.75*$D604),1694)),2)),IF($B604="Non - avec lien de dépendance",MIN(1129,F604,$D604)*overallRate,MIN(2258,F604)*overallRate))</f>
        <v>#VALUE!</v>
      </c>
    </row>
    <row r="605" spans="7:12" x14ac:dyDescent="0.5">
      <c r="G605" s="56" t="str">
        <f t="shared" si="27"/>
        <v>Effectuez l’étape 1</v>
      </c>
      <c r="H605" s="56" t="str">
        <f t="shared" si="28"/>
        <v>Effectuez l’étape 1</v>
      </c>
      <c r="I605" s="3">
        <f t="shared" si="29"/>
        <v>0</v>
      </c>
      <c r="K605" s="114" t="e">
        <f>IF(revenueReduction&gt;0.3,MAX(IF($B605="Non - avec lien de dépendance",MIN(2258,E605,$D605)*overallRate,MIN(2258,E605)*overallRate),ROUND(MAX(IF($B605="Non - avec lien de dépendance",0,MIN((0.75*E605),1694)),MIN(E605,(0.75*$D605),1694)),2)),IF($B605="Non - avec lien de dépendance",MIN(1129,E605,$D605)*overallRate,MIN(2258,E605)*overallRate))</f>
        <v>#VALUE!</v>
      </c>
      <c r="L605" s="114" t="e">
        <f>IF(revenueReduction&gt;0.3,MAX(IF($B605="Non - avec lien de dépendance",MIN(2258,F605,$D605)*overallRate,MIN(2258,F605)*overallRate),ROUND(MAX(IF($B605="Non - avec lien de dépendance",0,MIN((0.75*F605),1694)),MIN(F605,(0.75*$D605),1694)),2)),IF($B605="Non - avec lien de dépendance",MIN(1129,F605,$D605)*overallRate,MIN(2258,F605)*overallRate))</f>
        <v>#VALUE!</v>
      </c>
    </row>
    <row r="606" spans="7:12" x14ac:dyDescent="0.5">
      <c r="G606" s="56" t="str">
        <f t="shared" si="27"/>
        <v>Effectuez l’étape 1</v>
      </c>
      <c r="H606" s="56" t="str">
        <f t="shared" si="28"/>
        <v>Effectuez l’étape 1</v>
      </c>
      <c r="I606" s="3">
        <f t="shared" si="29"/>
        <v>0</v>
      </c>
      <c r="K606" s="114" t="e">
        <f>IF(revenueReduction&gt;0.3,MAX(IF($B606="Non - avec lien de dépendance",MIN(2258,E606,$D606)*overallRate,MIN(2258,E606)*overallRate),ROUND(MAX(IF($B606="Non - avec lien de dépendance",0,MIN((0.75*E606),1694)),MIN(E606,(0.75*$D606),1694)),2)),IF($B606="Non - avec lien de dépendance",MIN(1129,E606,$D606)*overallRate,MIN(2258,E606)*overallRate))</f>
        <v>#VALUE!</v>
      </c>
      <c r="L606" s="114" t="e">
        <f>IF(revenueReduction&gt;0.3,MAX(IF($B606="Non - avec lien de dépendance",MIN(2258,F606,$D606)*overallRate,MIN(2258,F606)*overallRate),ROUND(MAX(IF($B606="Non - avec lien de dépendance",0,MIN((0.75*F606),1694)),MIN(F606,(0.75*$D606),1694)),2)),IF($B606="Non - avec lien de dépendance",MIN(1129,F606,$D606)*overallRate,MIN(2258,F606)*overallRate))</f>
        <v>#VALUE!</v>
      </c>
    </row>
    <row r="607" spans="7:12" x14ac:dyDescent="0.5">
      <c r="G607" s="56" t="str">
        <f t="shared" si="27"/>
        <v>Effectuez l’étape 1</v>
      </c>
      <c r="H607" s="56" t="str">
        <f t="shared" si="28"/>
        <v>Effectuez l’étape 1</v>
      </c>
      <c r="I607" s="3">
        <f t="shared" si="29"/>
        <v>0</v>
      </c>
      <c r="K607" s="114" t="e">
        <f>IF(revenueReduction&gt;0.3,MAX(IF($B607="Non - avec lien de dépendance",MIN(2258,E607,$D607)*overallRate,MIN(2258,E607)*overallRate),ROUND(MAX(IF($B607="Non - avec lien de dépendance",0,MIN((0.75*E607),1694)),MIN(E607,(0.75*$D607),1694)),2)),IF($B607="Non - avec lien de dépendance",MIN(1129,E607,$D607)*overallRate,MIN(2258,E607)*overallRate))</f>
        <v>#VALUE!</v>
      </c>
      <c r="L607" s="114" t="e">
        <f>IF(revenueReduction&gt;0.3,MAX(IF($B607="Non - avec lien de dépendance",MIN(2258,F607,$D607)*overallRate,MIN(2258,F607)*overallRate),ROUND(MAX(IF($B607="Non - avec lien de dépendance",0,MIN((0.75*F607),1694)),MIN(F607,(0.75*$D607),1694)),2)),IF($B607="Non - avec lien de dépendance",MIN(1129,F607,$D607)*overallRate,MIN(2258,F607)*overallRate))</f>
        <v>#VALUE!</v>
      </c>
    </row>
    <row r="608" spans="7:12" x14ac:dyDescent="0.5">
      <c r="G608" s="56" t="str">
        <f t="shared" si="27"/>
        <v>Effectuez l’étape 1</v>
      </c>
      <c r="H608" s="56" t="str">
        <f t="shared" si="28"/>
        <v>Effectuez l’étape 1</v>
      </c>
      <c r="I608" s="3">
        <f t="shared" si="29"/>
        <v>0</v>
      </c>
      <c r="K608" s="114" t="e">
        <f>IF(revenueReduction&gt;0.3,MAX(IF($B608="Non - avec lien de dépendance",MIN(2258,E608,$D608)*overallRate,MIN(2258,E608)*overallRate),ROUND(MAX(IF($B608="Non - avec lien de dépendance",0,MIN((0.75*E608),1694)),MIN(E608,(0.75*$D608),1694)),2)),IF($B608="Non - avec lien de dépendance",MIN(1129,E608,$D608)*overallRate,MIN(2258,E608)*overallRate))</f>
        <v>#VALUE!</v>
      </c>
      <c r="L608" s="114" t="e">
        <f>IF(revenueReduction&gt;0.3,MAX(IF($B608="Non - avec lien de dépendance",MIN(2258,F608,$D608)*overallRate,MIN(2258,F608)*overallRate),ROUND(MAX(IF($B608="Non - avec lien de dépendance",0,MIN((0.75*F608),1694)),MIN(F608,(0.75*$D608),1694)),2)),IF($B608="Non - avec lien de dépendance",MIN(1129,F608,$D608)*overallRate,MIN(2258,F608)*overallRate))</f>
        <v>#VALUE!</v>
      </c>
    </row>
    <row r="609" spans="7:12" x14ac:dyDescent="0.5">
      <c r="G609" s="56" t="str">
        <f t="shared" si="27"/>
        <v>Effectuez l’étape 1</v>
      </c>
      <c r="H609" s="56" t="str">
        <f t="shared" si="28"/>
        <v>Effectuez l’étape 1</v>
      </c>
      <c r="I609" s="3">
        <f t="shared" si="29"/>
        <v>0</v>
      </c>
      <c r="K609" s="114" t="e">
        <f>IF(revenueReduction&gt;0.3,MAX(IF($B609="Non - avec lien de dépendance",MIN(2258,E609,$D609)*overallRate,MIN(2258,E609)*overallRate),ROUND(MAX(IF($B609="Non - avec lien de dépendance",0,MIN((0.75*E609),1694)),MIN(E609,(0.75*$D609),1694)),2)),IF($B609="Non - avec lien de dépendance",MIN(1129,E609,$D609)*overallRate,MIN(2258,E609)*overallRate))</f>
        <v>#VALUE!</v>
      </c>
      <c r="L609" s="114" t="e">
        <f>IF(revenueReduction&gt;0.3,MAX(IF($B609="Non - avec lien de dépendance",MIN(2258,F609,$D609)*overallRate,MIN(2258,F609)*overallRate),ROUND(MAX(IF($B609="Non - avec lien de dépendance",0,MIN((0.75*F609),1694)),MIN(F609,(0.75*$D609),1694)),2)),IF($B609="Non - avec lien de dépendance",MIN(1129,F609,$D609)*overallRate,MIN(2258,F609)*overallRate))</f>
        <v>#VALUE!</v>
      </c>
    </row>
    <row r="610" spans="7:12" x14ac:dyDescent="0.5">
      <c r="G610" s="56" t="str">
        <f t="shared" si="27"/>
        <v>Effectuez l’étape 1</v>
      </c>
      <c r="H610" s="56" t="str">
        <f t="shared" si="28"/>
        <v>Effectuez l’étape 1</v>
      </c>
      <c r="I610" s="3">
        <f t="shared" si="29"/>
        <v>0</v>
      </c>
      <c r="K610" s="114" t="e">
        <f>IF(revenueReduction&gt;0.3,MAX(IF($B610="Non - avec lien de dépendance",MIN(2258,E610,$D610)*overallRate,MIN(2258,E610)*overallRate),ROUND(MAX(IF($B610="Non - avec lien de dépendance",0,MIN((0.75*E610),1694)),MIN(E610,(0.75*$D610),1694)),2)),IF($B610="Non - avec lien de dépendance",MIN(1129,E610,$D610)*overallRate,MIN(2258,E610)*overallRate))</f>
        <v>#VALUE!</v>
      </c>
      <c r="L610" s="114" t="e">
        <f>IF(revenueReduction&gt;0.3,MAX(IF($B610="Non - avec lien de dépendance",MIN(2258,F610,$D610)*overallRate,MIN(2258,F610)*overallRate),ROUND(MAX(IF($B610="Non - avec lien de dépendance",0,MIN((0.75*F610),1694)),MIN(F610,(0.75*$D610),1694)),2)),IF($B610="Non - avec lien de dépendance",MIN(1129,F610,$D610)*overallRate,MIN(2258,F610)*overallRate))</f>
        <v>#VALUE!</v>
      </c>
    </row>
    <row r="611" spans="7:12" x14ac:dyDescent="0.5">
      <c r="G611" s="56" t="str">
        <f t="shared" si="27"/>
        <v>Effectuez l’étape 1</v>
      </c>
      <c r="H611" s="56" t="str">
        <f t="shared" si="28"/>
        <v>Effectuez l’étape 1</v>
      </c>
      <c r="I611" s="3">
        <f t="shared" si="29"/>
        <v>0</v>
      </c>
      <c r="K611" s="114" t="e">
        <f>IF(revenueReduction&gt;0.3,MAX(IF($B611="Non - avec lien de dépendance",MIN(2258,E611,$D611)*overallRate,MIN(2258,E611)*overallRate),ROUND(MAX(IF($B611="Non - avec lien de dépendance",0,MIN((0.75*E611),1694)),MIN(E611,(0.75*$D611),1694)),2)),IF($B611="Non - avec lien de dépendance",MIN(1129,E611,$D611)*overallRate,MIN(2258,E611)*overallRate))</f>
        <v>#VALUE!</v>
      </c>
      <c r="L611" s="114" t="e">
        <f>IF(revenueReduction&gt;0.3,MAX(IF($B611="Non - avec lien de dépendance",MIN(2258,F611,$D611)*overallRate,MIN(2258,F611)*overallRate),ROUND(MAX(IF($B611="Non - avec lien de dépendance",0,MIN((0.75*F611),1694)),MIN(F611,(0.75*$D611),1694)),2)),IF($B611="Non - avec lien de dépendance",MIN(1129,F611,$D611)*overallRate,MIN(2258,F611)*overallRate))</f>
        <v>#VALUE!</v>
      </c>
    </row>
    <row r="612" spans="7:12" x14ac:dyDescent="0.5">
      <c r="G612" s="56" t="str">
        <f t="shared" si="27"/>
        <v>Effectuez l’étape 1</v>
      </c>
      <c r="H612" s="56" t="str">
        <f t="shared" si="28"/>
        <v>Effectuez l’étape 1</v>
      </c>
      <c r="I612" s="3">
        <f t="shared" si="29"/>
        <v>0</v>
      </c>
      <c r="K612" s="114" t="e">
        <f>IF(revenueReduction&gt;0.3,MAX(IF($B612="Non - avec lien de dépendance",MIN(2258,E612,$D612)*overallRate,MIN(2258,E612)*overallRate),ROUND(MAX(IF($B612="Non - avec lien de dépendance",0,MIN((0.75*E612),1694)),MIN(E612,(0.75*$D612),1694)),2)),IF($B612="Non - avec lien de dépendance",MIN(1129,E612,$D612)*overallRate,MIN(2258,E612)*overallRate))</f>
        <v>#VALUE!</v>
      </c>
      <c r="L612" s="114" t="e">
        <f>IF(revenueReduction&gt;0.3,MAX(IF($B612="Non - avec lien de dépendance",MIN(2258,F612,$D612)*overallRate,MIN(2258,F612)*overallRate),ROUND(MAX(IF($B612="Non - avec lien de dépendance",0,MIN((0.75*F612),1694)),MIN(F612,(0.75*$D612),1694)),2)),IF($B612="Non - avec lien de dépendance",MIN(1129,F612,$D612)*overallRate,MIN(2258,F612)*overallRate))</f>
        <v>#VALUE!</v>
      </c>
    </row>
    <row r="613" spans="7:12" x14ac:dyDescent="0.5">
      <c r="G613" s="56" t="str">
        <f t="shared" si="27"/>
        <v>Effectuez l’étape 1</v>
      </c>
      <c r="H613" s="56" t="str">
        <f t="shared" si="28"/>
        <v>Effectuez l’étape 1</v>
      </c>
      <c r="I613" s="3">
        <f t="shared" si="29"/>
        <v>0</v>
      </c>
      <c r="K613" s="114" t="e">
        <f>IF(revenueReduction&gt;0.3,MAX(IF($B613="Non - avec lien de dépendance",MIN(2258,E613,$D613)*overallRate,MIN(2258,E613)*overallRate),ROUND(MAX(IF($B613="Non - avec lien de dépendance",0,MIN((0.75*E613),1694)),MIN(E613,(0.75*$D613),1694)),2)),IF($B613="Non - avec lien de dépendance",MIN(1129,E613,$D613)*overallRate,MIN(2258,E613)*overallRate))</f>
        <v>#VALUE!</v>
      </c>
      <c r="L613" s="114" t="e">
        <f>IF(revenueReduction&gt;0.3,MAX(IF($B613="Non - avec lien de dépendance",MIN(2258,F613,$D613)*overallRate,MIN(2258,F613)*overallRate),ROUND(MAX(IF($B613="Non - avec lien de dépendance",0,MIN((0.75*F613),1694)),MIN(F613,(0.75*$D613),1694)),2)),IF($B613="Non - avec lien de dépendance",MIN(1129,F613,$D613)*overallRate,MIN(2258,F613)*overallRate))</f>
        <v>#VALUE!</v>
      </c>
    </row>
    <row r="614" spans="7:12" x14ac:dyDescent="0.5">
      <c r="G614" s="56" t="str">
        <f t="shared" si="27"/>
        <v>Effectuez l’étape 1</v>
      </c>
      <c r="H614" s="56" t="str">
        <f t="shared" si="28"/>
        <v>Effectuez l’étape 1</v>
      </c>
      <c r="I614" s="3">
        <f t="shared" si="29"/>
        <v>0</v>
      </c>
      <c r="K614" s="114" t="e">
        <f>IF(revenueReduction&gt;0.3,MAX(IF($B614="Non - avec lien de dépendance",MIN(2258,E614,$D614)*overallRate,MIN(2258,E614)*overallRate),ROUND(MAX(IF($B614="Non - avec lien de dépendance",0,MIN((0.75*E614),1694)),MIN(E614,(0.75*$D614),1694)),2)),IF($B614="Non - avec lien de dépendance",MIN(1129,E614,$D614)*overallRate,MIN(2258,E614)*overallRate))</f>
        <v>#VALUE!</v>
      </c>
      <c r="L614" s="114" t="e">
        <f>IF(revenueReduction&gt;0.3,MAX(IF($B614="Non - avec lien de dépendance",MIN(2258,F614,$D614)*overallRate,MIN(2258,F614)*overallRate),ROUND(MAX(IF($B614="Non - avec lien de dépendance",0,MIN((0.75*F614),1694)),MIN(F614,(0.75*$D614),1694)),2)),IF($B614="Non - avec lien de dépendance",MIN(1129,F614,$D614)*overallRate,MIN(2258,F614)*overallRate))</f>
        <v>#VALUE!</v>
      </c>
    </row>
    <row r="615" spans="7:12" x14ac:dyDescent="0.5">
      <c r="G615" s="56" t="str">
        <f t="shared" si="27"/>
        <v>Effectuez l’étape 1</v>
      </c>
      <c r="H615" s="56" t="str">
        <f t="shared" si="28"/>
        <v>Effectuez l’étape 1</v>
      </c>
      <c r="I615" s="3">
        <f t="shared" si="29"/>
        <v>0</v>
      </c>
      <c r="K615" s="114" t="e">
        <f>IF(revenueReduction&gt;0.3,MAX(IF($B615="Non - avec lien de dépendance",MIN(2258,E615,$D615)*overallRate,MIN(2258,E615)*overallRate),ROUND(MAX(IF($B615="Non - avec lien de dépendance",0,MIN((0.75*E615),1694)),MIN(E615,(0.75*$D615),1694)),2)),IF($B615="Non - avec lien de dépendance",MIN(1129,E615,$D615)*overallRate,MIN(2258,E615)*overallRate))</f>
        <v>#VALUE!</v>
      </c>
      <c r="L615" s="114" t="e">
        <f>IF(revenueReduction&gt;0.3,MAX(IF($B615="Non - avec lien de dépendance",MIN(2258,F615,$D615)*overallRate,MIN(2258,F615)*overallRate),ROUND(MAX(IF($B615="Non - avec lien de dépendance",0,MIN((0.75*F615),1694)),MIN(F615,(0.75*$D615),1694)),2)),IF($B615="Non - avec lien de dépendance",MIN(1129,F615,$D615)*overallRate,MIN(2258,F615)*overallRate))</f>
        <v>#VALUE!</v>
      </c>
    </row>
    <row r="616" spans="7:12" x14ac:dyDescent="0.5">
      <c r="G616" s="56" t="str">
        <f t="shared" si="27"/>
        <v>Effectuez l’étape 1</v>
      </c>
      <c r="H616" s="56" t="str">
        <f t="shared" si="28"/>
        <v>Effectuez l’étape 1</v>
      </c>
      <c r="I616" s="3">
        <f t="shared" si="29"/>
        <v>0</v>
      </c>
      <c r="K616" s="114" t="e">
        <f>IF(revenueReduction&gt;0.3,MAX(IF($B616="Non - avec lien de dépendance",MIN(2258,E616,$D616)*overallRate,MIN(2258,E616)*overallRate),ROUND(MAX(IF($B616="Non - avec lien de dépendance",0,MIN((0.75*E616),1694)),MIN(E616,(0.75*$D616),1694)),2)),IF($B616="Non - avec lien de dépendance",MIN(1129,E616,$D616)*overallRate,MIN(2258,E616)*overallRate))</f>
        <v>#VALUE!</v>
      </c>
      <c r="L616" s="114" t="e">
        <f>IF(revenueReduction&gt;0.3,MAX(IF($B616="Non - avec lien de dépendance",MIN(2258,F616,$D616)*overallRate,MIN(2258,F616)*overallRate),ROUND(MAX(IF($B616="Non - avec lien de dépendance",0,MIN((0.75*F616),1694)),MIN(F616,(0.75*$D616),1694)),2)),IF($B616="Non - avec lien de dépendance",MIN(1129,F616,$D616)*overallRate,MIN(2258,F616)*overallRate))</f>
        <v>#VALUE!</v>
      </c>
    </row>
    <row r="617" spans="7:12" x14ac:dyDescent="0.5">
      <c r="G617" s="56" t="str">
        <f t="shared" si="27"/>
        <v>Effectuez l’étape 1</v>
      </c>
      <c r="H617" s="56" t="str">
        <f t="shared" si="28"/>
        <v>Effectuez l’étape 1</v>
      </c>
      <c r="I617" s="3">
        <f t="shared" si="29"/>
        <v>0</v>
      </c>
      <c r="K617" s="114" t="e">
        <f>IF(revenueReduction&gt;0.3,MAX(IF($B617="Non - avec lien de dépendance",MIN(2258,E617,$D617)*overallRate,MIN(2258,E617)*overallRate),ROUND(MAX(IF($B617="Non - avec lien de dépendance",0,MIN((0.75*E617),1694)),MIN(E617,(0.75*$D617),1694)),2)),IF($B617="Non - avec lien de dépendance",MIN(1129,E617,$D617)*overallRate,MIN(2258,E617)*overallRate))</f>
        <v>#VALUE!</v>
      </c>
      <c r="L617" s="114" t="e">
        <f>IF(revenueReduction&gt;0.3,MAX(IF($B617="Non - avec lien de dépendance",MIN(2258,F617,$D617)*overallRate,MIN(2258,F617)*overallRate),ROUND(MAX(IF($B617="Non - avec lien de dépendance",0,MIN((0.75*F617),1694)),MIN(F617,(0.75*$D617),1694)),2)),IF($B617="Non - avec lien de dépendance",MIN(1129,F617,$D617)*overallRate,MIN(2258,F617)*overallRate))</f>
        <v>#VALUE!</v>
      </c>
    </row>
    <row r="618" spans="7:12" x14ac:dyDescent="0.5">
      <c r="G618" s="56" t="str">
        <f t="shared" si="27"/>
        <v>Effectuez l’étape 1</v>
      </c>
      <c r="H618" s="56" t="str">
        <f t="shared" si="28"/>
        <v>Effectuez l’étape 1</v>
      </c>
      <c r="I618" s="3">
        <f t="shared" si="29"/>
        <v>0</v>
      </c>
      <c r="K618" s="114" t="e">
        <f>IF(revenueReduction&gt;0.3,MAX(IF($B618="Non - avec lien de dépendance",MIN(2258,E618,$D618)*overallRate,MIN(2258,E618)*overallRate),ROUND(MAX(IF($B618="Non - avec lien de dépendance",0,MIN((0.75*E618),1694)),MIN(E618,(0.75*$D618),1694)),2)),IF($B618="Non - avec lien de dépendance",MIN(1129,E618,$D618)*overallRate,MIN(2258,E618)*overallRate))</f>
        <v>#VALUE!</v>
      </c>
      <c r="L618" s="114" t="e">
        <f>IF(revenueReduction&gt;0.3,MAX(IF($B618="Non - avec lien de dépendance",MIN(2258,F618,$D618)*overallRate,MIN(2258,F618)*overallRate),ROUND(MAX(IF($B618="Non - avec lien de dépendance",0,MIN((0.75*F618),1694)),MIN(F618,(0.75*$D618),1694)),2)),IF($B618="Non - avec lien de dépendance",MIN(1129,F618,$D618)*overallRate,MIN(2258,F618)*overallRate))</f>
        <v>#VALUE!</v>
      </c>
    </row>
    <row r="619" spans="7:12" x14ac:dyDescent="0.5">
      <c r="G619" s="56" t="str">
        <f t="shared" si="27"/>
        <v>Effectuez l’étape 1</v>
      </c>
      <c r="H619" s="56" t="str">
        <f t="shared" si="28"/>
        <v>Effectuez l’étape 1</v>
      </c>
      <c r="I619" s="3">
        <f t="shared" si="29"/>
        <v>0</v>
      </c>
      <c r="K619" s="114" t="e">
        <f>IF(revenueReduction&gt;0.3,MAX(IF($B619="Non - avec lien de dépendance",MIN(2258,E619,$D619)*overallRate,MIN(2258,E619)*overallRate),ROUND(MAX(IF($B619="Non - avec lien de dépendance",0,MIN((0.75*E619),1694)),MIN(E619,(0.75*$D619),1694)),2)),IF($B619="Non - avec lien de dépendance",MIN(1129,E619,$D619)*overallRate,MIN(2258,E619)*overallRate))</f>
        <v>#VALUE!</v>
      </c>
      <c r="L619" s="114" t="e">
        <f>IF(revenueReduction&gt;0.3,MAX(IF($B619="Non - avec lien de dépendance",MIN(2258,F619,$D619)*overallRate,MIN(2258,F619)*overallRate),ROUND(MAX(IF($B619="Non - avec lien de dépendance",0,MIN((0.75*F619),1694)),MIN(F619,(0.75*$D619),1694)),2)),IF($B619="Non - avec lien de dépendance",MIN(1129,F619,$D619)*overallRate,MIN(2258,F619)*overallRate))</f>
        <v>#VALUE!</v>
      </c>
    </row>
    <row r="620" spans="7:12" x14ac:dyDescent="0.5">
      <c r="G620" s="56" t="str">
        <f t="shared" si="27"/>
        <v>Effectuez l’étape 1</v>
      </c>
      <c r="H620" s="56" t="str">
        <f t="shared" si="28"/>
        <v>Effectuez l’étape 1</v>
      </c>
      <c r="I620" s="3">
        <f t="shared" si="29"/>
        <v>0</v>
      </c>
      <c r="K620" s="114" t="e">
        <f>IF(revenueReduction&gt;0.3,MAX(IF($B620="Non - avec lien de dépendance",MIN(2258,E620,$D620)*overallRate,MIN(2258,E620)*overallRate),ROUND(MAX(IF($B620="Non - avec lien de dépendance",0,MIN((0.75*E620),1694)),MIN(E620,(0.75*$D620),1694)),2)),IF($B620="Non - avec lien de dépendance",MIN(1129,E620,$D620)*overallRate,MIN(2258,E620)*overallRate))</f>
        <v>#VALUE!</v>
      </c>
      <c r="L620" s="114" t="e">
        <f>IF(revenueReduction&gt;0.3,MAX(IF($B620="Non - avec lien de dépendance",MIN(2258,F620,$D620)*overallRate,MIN(2258,F620)*overallRate),ROUND(MAX(IF($B620="Non - avec lien de dépendance",0,MIN((0.75*F620),1694)),MIN(F620,(0.75*$D620),1694)),2)),IF($B620="Non - avec lien de dépendance",MIN(1129,F620,$D620)*overallRate,MIN(2258,F620)*overallRate))</f>
        <v>#VALUE!</v>
      </c>
    </row>
    <row r="621" spans="7:12" x14ac:dyDescent="0.5">
      <c r="G621" s="56" t="str">
        <f t="shared" si="27"/>
        <v>Effectuez l’étape 1</v>
      </c>
      <c r="H621" s="56" t="str">
        <f t="shared" si="28"/>
        <v>Effectuez l’étape 1</v>
      </c>
      <c r="I621" s="3">
        <f t="shared" si="29"/>
        <v>0</v>
      </c>
      <c r="K621" s="114" t="e">
        <f>IF(revenueReduction&gt;0.3,MAX(IF($B621="Non - avec lien de dépendance",MIN(2258,E621,$D621)*overallRate,MIN(2258,E621)*overallRate),ROUND(MAX(IF($B621="Non - avec lien de dépendance",0,MIN((0.75*E621),1694)),MIN(E621,(0.75*$D621),1694)),2)),IF($B621="Non - avec lien de dépendance",MIN(1129,E621,$D621)*overallRate,MIN(2258,E621)*overallRate))</f>
        <v>#VALUE!</v>
      </c>
      <c r="L621" s="114" t="e">
        <f>IF(revenueReduction&gt;0.3,MAX(IF($B621="Non - avec lien de dépendance",MIN(2258,F621,$D621)*overallRate,MIN(2258,F621)*overallRate),ROUND(MAX(IF($B621="Non - avec lien de dépendance",0,MIN((0.75*F621),1694)),MIN(F621,(0.75*$D621),1694)),2)),IF($B621="Non - avec lien de dépendance",MIN(1129,F621,$D621)*overallRate,MIN(2258,F621)*overallRate))</f>
        <v>#VALUE!</v>
      </c>
    </row>
    <row r="622" spans="7:12" x14ac:dyDescent="0.5">
      <c r="G622" s="56" t="str">
        <f t="shared" si="27"/>
        <v>Effectuez l’étape 1</v>
      </c>
      <c r="H622" s="56" t="str">
        <f t="shared" si="28"/>
        <v>Effectuez l’étape 1</v>
      </c>
      <c r="I622" s="3">
        <f t="shared" si="29"/>
        <v>0</v>
      </c>
      <c r="K622" s="114" t="e">
        <f>IF(revenueReduction&gt;0.3,MAX(IF($B622="Non - avec lien de dépendance",MIN(2258,E622,$D622)*overallRate,MIN(2258,E622)*overallRate),ROUND(MAX(IF($B622="Non - avec lien de dépendance",0,MIN((0.75*E622),1694)),MIN(E622,(0.75*$D622),1694)),2)),IF($B622="Non - avec lien de dépendance",MIN(1129,E622,$D622)*overallRate,MIN(2258,E622)*overallRate))</f>
        <v>#VALUE!</v>
      </c>
      <c r="L622" s="114" t="e">
        <f>IF(revenueReduction&gt;0.3,MAX(IF($B622="Non - avec lien de dépendance",MIN(2258,F622,$D622)*overallRate,MIN(2258,F622)*overallRate),ROUND(MAX(IF($B622="Non - avec lien de dépendance",0,MIN((0.75*F622),1694)),MIN(F622,(0.75*$D622),1694)),2)),IF($B622="Non - avec lien de dépendance",MIN(1129,F622,$D622)*overallRate,MIN(2258,F622)*overallRate))</f>
        <v>#VALUE!</v>
      </c>
    </row>
    <row r="623" spans="7:12" x14ac:dyDescent="0.5">
      <c r="G623" s="56" t="str">
        <f t="shared" si="27"/>
        <v>Effectuez l’étape 1</v>
      </c>
      <c r="H623" s="56" t="str">
        <f t="shared" si="28"/>
        <v>Effectuez l’étape 1</v>
      </c>
      <c r="I623" s="3">
        <f t="shared" si="29"/>
        <v>0</v>
      </c>
      <c r="K623" s="114" t="e">
        <f>IF(revenueReduction&gt;0.3,MAX(IF($B623="Non - avec lien de dépendance",MIN(2258,E623,$D623)*overallRate,MIN(2258,E623)*overallRate),ROUND(MAX(IF($B623="Non - avec lien de dépendance",0,MIN((0.75*E623),1694)),MIN(E623,(0.75*$D623),1694)),2)),IF($B623="Non - avec lien de dépendance",MIN(1129,E623,$D623)*overallRate,MIN(2258,E623)*overallRate))</f>
        <v>#VALUE!</v>
      </c>
      <c r="L623" s="114" t="e">
        <f>IF(revenueReduction&gt;0.3,MAX(IF($B623="Non - avec lien de dépendance",MIN(2258,F623,$D623)*overallRate,MIN(2258,F623)*overallRate),ROUND(MAX(IF($B623="Non - avec lien de dépendance",0,MIN((0.75*F623),1694)),MIN(F623,(0.75*$D623),1694)),2)),IF($B623="Non - avec lien de dépendance",MIN(1129,F623,$D623)*overallRate,MIN(2258,F623)*overallRate))</f>
        <v>#VALUE!</v>
      </c>
    </row>
    <row r="624" spans="7:12" x14ac:dyDescent="0.5">
      <c r="G624" s="56" t="str">
        <f t="shared" si="27"/>
        <v>Effectuez l’étape 1</v>
      </c>
      <c r="H624" s="56" t="str">
        <f t="shared" si="28"/>
        <v>Effectuez l’étape 1</v>
      </c>
      <c r="I624" s="3">
        <f t="shared" si="29"/>
        <v>0</v>
      </c>
      <c r="K624" s="114" t="e">
        <f>IF(revenueReduction&gt;0.3,MAX(IF($B624="Non - avec lien de dépendance",MIN(2258,E624,$D624)*overallRate,MIN(2258,E624)*overallRate),ROUND(MAX(IF($B624="Non - avec lien de dépendance",0,MIN((0.75*E624),1694)),MIN(E624,(0.75*$D624),1694)),2)),IF($B624="Non - avec lien de dépendance",MIN(1129,E624,$D624)*overallRate,MIN(2258,E624)*overallRate))</f>
        <v>#VALUE!</v>
      </c>
      <c r="L624" s="114" t="e">
        <f>IF(revenueReduction&gt;0.3,MAX(IF($B624="Non - avec lien de dépendance",MIN(2258,F624,$D624)*overallRate,MIN(2258,F624)*overallRate),ROUND(MAX(IF($B624="Non - avec lien de dépendance",0,MIN((0.75*F624),1694)),MIN(F624,(0.75*$D624),1694)),2)),IF($B624="Non - avec lien de dépendance",MIN(1129,F624,$D624)*overallRate,MIN(2258,F624)*overallRate))</f>
        <v>#VALUE!</v>
      </c>
    </row>
    <row r="625" spans="7:12" x14ac:dyDescent="0.5">
      <c r="G625" s="56" t="str">
        <f t="shared" si="27"/>
        <v>Effectuez l’étape 1</v>
      </c>
      <c r="H625" s="56" t="str">
        <f t="shared" si="28"/>
        <v>Effectuez l’étape 1</v>
      </c>
      <c r="I625" s="3">
        <f t="shared" si="29"/>
        <v>0</v>
      </c>
      <c r="K625" s="114" t="e">
        <f>IF(revenueReduction&gt;0.3,MAX(IF($B625="Non - avec lien de dépendance",MIN(2258,E625,$D625)*overallRate,MIN(2258,E625)*overallRate),ROUND(MAX(IF($B625="Non - avec lien de dépendance",0,MIN((0.75*E625),1694)),MIN(E625,(0.75*$D625),1694)),2)),IF($B625="Non - avec lien de dépendance",MIN(1129,E625,$D625)*overallRate,MIN(2258,E625)*overallRate))</f>
        <v>#VALUE!</v>
      </c>
      <c r="L625" s="114" t="e">
        <f>IF(revenueReduction&gt;0.3,MAX(IF($B625="Non - avec lien de dépendance",MIN(2258,F625,$D625)*overallRate,MIN(2258,F625)*overallRate),ROUND(MAX(IF($B625="Non - avec lien de dépendance",0,MIN((0.75*F625),1694)),MIN(F625,(0.75*$D625),1694)),2)),IF($B625="Non - avec lien de dépendance",MIN(1129,F625,$D625)*overallRate,MIN(2258,F625)*overallRate))</f>
        <v>#VALUE!</v>
      </c>
    </row>
    <row r="626" spans="7:12" x14ac:dyDescent="0.5">
      <c r="G626" s="56" t="str">
        <f t="shared" si="27"/>
        <v>Effectuez l’étape 1</v>
      </c>
      <c r="H626" s="56" t="str">
        <f t="shared" si="28"/>
        <v>Effectuez l’étape 1</v>
      </c>
      <c r="I626" s="3">
        <f t="shared" si="29"/>
        <v>0</v>
      </c>
      <c r="K626" s="114" t="e">
        <f>IF(revenueReduction&gt;0.3,MAX(IF($B626="Non - avec lien de dépendance",MIN(2258,E626,$D626)*overallRate,MIN(2258,E626)*overallRate),ROUND(MAX(IF($B626="Non - avec lien de dépendance",0,MIN((0.75*E626),1694)),MIN(E626,(0.75*$D626),1694)),2)),IF($B626="Non - avec lien de dépendance",MIN(1129,E626,$D626)*overallRate,MIN(2258,E626)*overallRate))</f>
        <v>#VALUE!</v>
      </c>
      <c r="L626" s="114" t="e">
        <f>IF(revenueReduction&gt;0.3,MAX(IF($B626="Non - avec lien de dépendance",MIN(2258,F626,$D626)*overallRate,MIN(2258,F626)*overallRate),ROUND(MAX(IF($B626="Non - avec lien de dépendance",0,MIN((0.75*F626),1694)),MIN(F626,(0.75*$D626),1694)),2)),IF($B626="Non - avec lien de dépendance",MIN(1129,F626,$D626)*overallRate,MIN(2258,F626)*overallRate))</f>
        <v>#VALUE!</v>
      </c>
    </row>
    <row r="627" spans="7:12" x14ac:dyDescent="0.5">
      <c r="G627" s="56" t="str">
        <f t="shared" si="27"/>
        <v>Effectuez l’étape 1</v>
      </c>
      <c r="H627" s="56" t="str">
        <f t="shared" si="28"/>
        <v>Effectuez l’étape 1</v>
      </c>
      <c r="I627" s="3">
        <f t="shared" si="29"/>
        <v>0</v>
      </c>
      <c r="K627" s="114" t="e">
        <f>IF(revenueReduction&gt;0.3,MAX(IF($B627="Non - avec lien de dépendance",MIN(2258,E627,$D627)*overallRate,MIN(2258,E627)*overallRate),ROUND(MAX(IF($B627="Non - avec lien de dépendance",0,MIN((0.75*E627),1694)),MIN(E627,(0.75*$D627),1694)),2)),IF($B627="Non - avec lien de dépendance",MIN(1129,E627,$D627)*overallRate,MIN(2258,E627)*overallRate))</f>
        <v>#VALUE!</v>
      </c>
      <c r="L627" s="114" t="e">
        <f>IF(revenueReduction&gt;0.3,MAX(IF($B627="Non - avec lien de dépendance",MIN(2258,F627,$D627)*overallRate,MIN(2258,F627)*overallRate),ROUND(MAX(IF($B627="Non - avec lien de dépendance",0,MIN((0.75*F627),1694)),MIN(F627,(0.75*$D627),1694)),2)),IF($B627="Non - avec lien de dépendance",MIN(1129,F627,$D627)*overallRate,MIN(2258,F627)*overallRate))</f>
        <v>#VALUE!</v>
      </c>
    </row>
    <row r="628" spans="7:12" x14ac:dyDescent="0.5">
      <c r="G628" s="56" t="str">
        <f t="shared" si="27"/>
        <v>Effectuez l’étape 1</v>
      </c>
      <c r="H628" s="56" t="str">
        <f t="shared" si="28"/>
        <v>Effectuez l’étape 1</v>
      </c>
      <c r="I628" s="3">
        <f t="shared" si="29"/>
        <v>0</v>
      </c>
      <c r="K628" s="114" t="e">
        <f>IF(revenueReduction&gt;0.3,MAX(IF($B628="Non - avec lien de dépendance",MIN(2258,E628,$D628)*overallRate,MIN(2258,E628)*overallRate),ROUND(MAX(IF($B628="Non - avec lien de dépendance",0,MIN((0.75*E628),1694)),MIN(E628,(0.75*$D628),1694)),2)),IF($B628="Non - avec lien de dépendance",MIN(1129,E628,$D628)*overallRate,MIN(2258,E628)*overallRate))</f>
        <v>#VALUE!</v>
      </c>
      <c r="L628" s="114" t="e">
        <f>IF(revenueReduction&gt;0.3,MAX(IF($B628="Non - avec lien de dépendance",MIN(2258,F628,$D628)*overallRate,MIN(2258,F628)*overallRate),ROUND(MAX(IF($B628="Non - avec lien de dépendance",0,MIN((0.75*F628),1694)),MIN(F628,(0.75*$D628),1694)),2)),IF($B628="Non - avec lien de dépendance",MIN(1129,F628,$D628)*overallRate,MIN(2258,F628)*overallRate))</f>
        <v>#VALUE!</v>
      </c>
    </row>
    <row r="629" spans="7:12" x14ac:dyDescent="0.5">
      <c r="G629" s="56" t="str">
        <f t="shared" si="27"/>
        <v>Effectuez l’étape 1</v>
      </c>
      <c r="H629" s="56" t="str">
        <f t="shared" si="28"/>
        <v>Effectuez l’étape 1</v>
      </c>
      <c r="I629" s="3">
        <f t="shared" si="29"/>
        <v>0</v>
      </c>
      <c r="K629" s="114" t="e">
        <f>IF(revenueReduction&gt;0.3,MAX(IF($B629="Non - avec lien de dépendance",MIN(2258,E629,$D629)*overallRate,MIN(2258,E629)*overallRate),ROUND(MAX(IF($B629="Non - avec lien de dépendance",0,MIN((0.75*E629),1694)),MIN(E629,(0.75*$D629),1694)),2)),IF($B629="Non - avec lien de dépendance",MIN(1129,E629,$D629)*overallRate,MIN(2258,E629)*overallRate))</f>
        <v>#VALUE!</v>
      </c>
      <c r="L629" s="114" t="e">
        <f>IF(revenueReduction&gt;0.3,MAX(IF($B629="Non - avec lien de dépendance",MIN(2258,F629,$D629)*overallRate,MIN(2258,F629)*overallRate),ROUND(MAX(IF($B629="Non - avec lien de dépendance",0,MIN((0.75*F629),1694)),MIN(F629,(0.75*$D629),1694)),2)),IF($B629="Non - avec lien de dépendance",MIN(1129,F629,$D629)*overallRate,MIN(2258,F629)*overallRate))</f>
        <v>#VALUE!</v>
      </c>
    </row>
    <row r="630" spans="7:12" x14ac:dyDescent="0.5">
      <c r="G630" s="56" t="str">
        <f t="shared" si="27"/>
        <v>Effectuez l’étape 1</v>
      </c>
      <c r="H630" s="56" t="str">
        <f t="shared" si="28"/>
        <v>Effectuez l’étape 1</v>
      </c>
      <c r="I630" s="3">
        <f t="shared" si="29"/>
        <v>0</v>
      </c>
      <c r="K630" s="114" t="e">
        <f>IF(revenueReduction&gt;0.3,MAX(IF($B630="Non - avec lien de dépendance",MIN(2258,E630,$D630)*overallRate,MIN(2258,E630)*overallRate),ROUND(MAX(IF($B630="Non - avec lien de dépendance",0,MIN((0.75*E630),1694)),MIN(E630,(0.75*$D630),1694)),2)),IF($B630="Non - avec lien de dépendance",MIN(1129,E630,$D630)*overallRate,MIN(2258,E630)*overallRate))</f>
        <v>#VALUE!</v>
      </c>
      <c r="L630" s="114" t="e">
        <f>IF(revenueReduction&gt;0.3,MAX(IF($B630="Non - avec lien de dépendance",MIN(2258,F630,$D630)*overallRate,MIN(2258,F630)*overallRate),ROUND(MAX(IF($B630="Non - avec lien de dépendance",0,MIN((0.75*F630),1694)),MIN(F630,(0.75*$D630),1694)),2)),IF($B630="Non - avec lien de dépendance",MIN(1129,F630,$D630)*overallRate,MIN(2258,F630)*overallRate))</f>
        <v>#VALUE!</v>
      </c>
    </row>
    <row r="631" spans="7:12" x14ac:dyDescent="0.5">
      <c r="G631" s="56" t="str">
        <f t="shared" si="27"/>
        <v>Effectuez l’étape 1</v>
      </c>
      <c r="H631" s="56" t="str">
        <f t="shared" si="28"/>
        <v>Effectuez l’étape 1</v>
      </c>
      <c r="I631" s="3">
        <f t="shared" si="29"/>
        <v>0</v>
      </c>
      <c r="K631" s="114" t="e">
        <f>IF(revenueReduction&gt;0.3,MAX(IF($B631="Non - avec lien de dépendance",MIN(2258,E631,$D631)*overallRate,MIN(2258,E631)*overallRate),ROUND(MAX(IF($B631="Non - avec lien de dépendance",0,MIN((0.75*E631),1694)),MIN(E631,(0.75*$D631),1694)),2)),IF($B631="Non - avec lien de dépendance",MIN(1129,E631,$D631)*overallRate,MIN(2258,E631)*overallRate))</f>
        <v>#VALUE!</v>
      </c>
      <c r="L631" s="114" t="e">
        <f>IF(revenueReduction&gt;0.3,MAX(IF($B631="Non - avec lien de dépendance",MIN(2258,F631,$D631)*overallRate,MIN(2258,F631)*overallRate),ROUND(MAX(IF($B631="Non - avec lien de dépendance",0,MIN((0.75*F631),1694)),MIN(F631,(0.75*$D631),1694)),2)),IF($B631="Non - avec lien de dépendance",MIN(1129,F631,$D631)*overallRate,MIN(2258,F631)*overallRate))</f>
        <v>#VALUE!</v>
      </c>
    </row>
    <row r="632" spans="7:12" x14ac:dyDescent="0.5">
      <c r="G632" s="56" t="str">
        <f t="shared" si="27"/>
        <v>Effectuez l’étape 1</v>
      </c>
      <c r="H632" s="56" t="str">
        <f t="shared" si="28"/>
        <v>Effectuez l’étape 1</v>
      </c>
      <c r="I632" s="3">
        <f t="shared" si="29"/>
        <v>0</v>
      </c>
      <c r="K632" s="114" t="e">
        <f>IF(revenueReduction&gt;0.3,MAX(IF($B632="Non - avec lien de dépendance",MIN(2258,E632,$D632)*overallRate,MIN(2258,E632)*overallRate),ROUND(MAX(IF($B632="Non - avec lien de dépendance",0,MIN((0.75*E632),1694)),MIN(E632,(0.75*$D632),1694)),2)),IF($B632="Non - avec lien de dépendance",MIN(1129,E632,$D632)*overallRate,MIN(2258,E632)*overallRate))</f>
        <v>#VALUE!</v>
      </c>
      <c r="L632" s="114" t="e">
        <f>IF(revenueReduction&gt;0.3,MAX(IF($B632="Non - avec lien de dépendance",MIN(2258,F632,$D632)*overallRate,MIN(2258,F632)*overallRate),ROUND(MAX(IF($B632="Non - avec lien de dépendance",0,MIN((0.75*F632),1694)),MIN(F632,(0.75*$D632),1694)),2)),IF($B632="Non - avec lien de dépendance",MIN(1129,F632,$D632)*overallRate,MIN(2258,F632)*overallRate))</f>
        <v>#VALUE!</v>
      </c>
    </row>
    <row r="633" spans="7:12" x14ac:dyDescent="0.5">
      <c r="G633" s="56" t="str">
        <f t="shared" si="27"/>
        <v>Effectuez l’étape 1</v>
      </c>
      <c r="H633" s="56" t="str">
        <f t="shared" si="28"/>
        <v>Effectuez l’étape 1</v>
      </c>
      <c r="I633" s="3">
        <f t="shared" si="29"/>
        <v>0</v>
      </c>
      <c r="K633" s="114" t="e">
        <f>IF(revenueReduction&gt;0.3,MAX(IF($B633="Non - avec lien de dépendance",MIN(2258,E633,$D633)*overallRate,MIN(2258,E633)*overallRate),ROUND(MAX(IF($B633="Non - avec lien de dépendance",0,MIN((0.75*E633),1694)),MIN(E633,(0.75*$D633),1694)),2)),IF($B633="Non - avec lien de dépendance",MIN(1129,E633,$D633)*overallRate,MIN(2258,E633)*overallRate))</f>
        <v>#VALUE!</v>
      </c>
      <c r="L633" s="114" t="e">
        <f>IF(revenueReduction&gt;0.3,MAX(IF($B633="Non - avec lien de dépendance",MIN(2258,F633,$D633)*overallRate,MIN(2258,F633)*overallRate),ROUND(MAX(IF($B633="Non - avec lien de dépendance",0,MIN((0.75*F633),1694)),MIN(F633,(0.75*$D633),1694)),2)),IF($B633="Non - avec lien de dépendance",MIN(1129,F633,$D633)*overallRate,MIN(2258,F633)*overallRate))</f>
        <v>#VALUE!</v>
      </c>
    </row>
    <row r="634" spans="7:12" x14ac:dyDescent="0.5">
      <c r="G634" s="56" t="str">
        <f t="shared" si="27"/>
        <v>Effectuez l’étape 1</v>
      </c>
      <c r="H634" s="56" t="str">
        <f t="shared" si="28"/>
        <v>Effectuez l’étape 1</v>
      </c>
      <c r="I634" s="3">
        <f t="shared" si="29"/>
        <v>0</v>
      </c>
      <c r="K634" s="114" t="e">
        <f>IF(revenueReduction&gt;0.3,MAX(IF($B634="Non - avec lien de dépendance",MIN(2258,E634,$D634)*overallRate,MIN(2258,E634)*overallRate),ROUND(MAX(IF($B634="Non - avec lien de dépendance",0,MIN((0.75*E634),1694)),MIN(E634,(0.75*$D634),1694)),2)),IF($B634="Non - avec lien de dépendance",MIN(1129,E634,$D634)*overallRate,MIN(2258,E634)*overallRate))</f>
        <v>#VALUE!</v>
      </c>
      <c r="L634" s="114" t="e">
        <f>IF(revenueReduction&gt;0.3,MAX(IF($B634="Non - avec lien de dépendance",MIN(2258,F634,$D634)*overallRate,MIN(2258,F634)*overallRate),ROUND(MAX(IF($B634="Non - avec lien de dépendance",0,MIN((0.75*F634),1694)),MIN(F634,(0.75*$D634),1694)),2)),IF($B634="Non - avec lien de dépendance",MIN(1129,F634,$D634)*overallRate,MIN(2258,F634)*overallRate))</f>
        <v>#VALUE!</v>
      </c>
    </row>
    <row r="635" spans="7:12" x14ac:dyDescent="0.5">
      <c r="G635" s="56" t="str">
        <f t="shared" si="27"/>
        <v>Effectuez l’étape 1</v>
      </c>
      <c r="H635" s="56" t="str">
        <f t="shared" si="28"/>
        <v>Effectuez l’étape 1</v>
      </c>
      <c r="I635" s="3">
        <f t="shared" si="29"/>
        <v>0</v>
      </c>
      <c r="K635" s="114" t="e">
        <f>IF(revenueReduction&gt;0.3,MAX(IF($B635="Non - avec lien de dépendance",MIN(2258,E635,$D635)*overallRate,MIN(2258,E635)*overallRate),ROUND(MAX(IF($B635="Non - avec lien de dépendance",0,MIN((0.75*E635),1694)),MIN(E635,(0.75*$D635),1694)),2)),IF($B635="Non - avec lien de dépendance",MIN(1129,E635,$D635)*overallRate,MIN(2258,E635)*overallRate))</f>
        <v>#VALUE!</v>
      </c>
      <c r="L635" s="114" t="e">
        <f>IF(revenueReduction&gt;0.3,MAX(IF($B635="Non - avec lien de dépendance",MIN(2258,F635,$D635)*overallRate,MIN(2258,F635)*overallRate),ROUND(MAX(IF($B635="Non - avec lien de dépendance",0,MIN((0.75*F635),1694)),MIN(F635,(0.75*$D635),1694)),2)),IF($B635="Non - avec lien de dépendance",MIN(1129,F635,$D635)*overallRate,MIN(2258,F635)*overallRate))</f>
        <v>#VALUE!</v>
      </c>
    </row>
    <row r="636" spans="7:12" x14ac:dyDescent="0.5">
      <c r="G636" s="56" t="str">
        <f t="shared" si="27"/>
        <v>Effectuez l’étape 1</v>
      </c>
      <c r="H636" s="56" t="str">
        <f t="shared" si="28"/>
        <v>Effectuez l’étape 1</v>
      </c>
      <c r="I636" s="3">
        <f t="shared" si="29"/>
        <v>0</v>
      </c>
      <c r="K636" s="114" t="e">
        <f>IF(revenueReduction&gt;0.3,MAX(IF($B636="Non - avec lien de dépendance",MIN(2258,E636,$D636)*overallRate,MIN(2258,E636)*overallRate),ROUND(MAX(IF($B636="Non - avec lien de dépendance",0,MIN((0.75*E636),1694)),MIN(E636,(0.75*$D636),1694)),2)),IF($B636="Non - avec lien de dépendance",MIN(1129,E636,$D636)*overallRate,MIN(2258,E636)*overallRate))</f>
        <v>#VALUE!</v>
      </c>
      <c r="L636" s="114" t="e">
        <f>IF(revenueReduction&gt;0.3,MAX(IF($B636="Non - avec lien de dépendance",MIN(2258,F636,$D636)*overallRate,MIN(2258,F636)*overallRate),ROUND(MAX(IF($B636="Non - avec lien de dépendance",0,MIN((0.75*F636),1694)),MIN(F636,(0.75*$D636),1694)),2)),IF($B636="Non - avec lien de dépendance",MIN(1129,F636,$D636)*overallRate,MIN(2258,F636)*overallRate))</f>
        <v>#VALUE!</v>
      </c>
    </row>
    <row r="637" spans="7:12" x14ac:dyDescent="0.5">
      <c r="G637" s="56" t="str">
        <f t="shared" si="27"/>
        <v>Effectuez l’étape 1</v>
      </c>
      <c r="H637" s="56" t="str">
        <f t="shared" si="28"/>
        <v>Effectuez l’étape 1</v>
      </c>
      <c r="I637" s="3">
        <f t="shared" si="29"/>
        <v>0</v>
      </c>
      <c r="K637" s="114" t="e">
        <f>IF(revenueReduction&gt;0.3,MAX(IF($B637="Non - avec lien de dépendance",MIN(2258,E637,$D637)*overallRate,MIN(2258,E637)*overallRate),ROUND(MAX(IF($B637="Non - avec lien de dépendance",0,MIN((0.75*E637),1694)),MIN(E637,(0.75*$D637),1694)),2)),IF($B637="Non - avec lien de dépendance",MIN(1129,E637,$D637)*overallRate,MIN(2258,E637)*overallRate))</f>
        <v>#VALUE!</v>
      </c>
      <c r="L637" s="114" t="e">
        <f>IF(revenueReduction&gt;0.3,MAX(IF($B637="Non - avec lien de dépendance",MIN(2258,F637,$D637)*overallRate,MIN(2258,F637)*overallRate),ROUND(MAX(IF($B637="Non - avec lien de dépendance",0,MIN((0.75*F637),1694)),MIN(F637,(0.75*$D637),1694)),2)),IF($B637="Non - avec lien de dépendance",MIN(1129,F637,$D637)*overallRate,MIN(2258,F637)*overallRate))</f>
        <v>#VALUE!</v>
      </c>
    </row>
    <row r="638" spans="7:12" x14ac:dyDescent="0.5">
      <c r="G638" s="56" t="str">
        <f t="shared" si="27"/>
        <v>Effectuez l’étape 1</v>
      </c>
      <c r="H638" s="56" t="str">
        <f t="shared" si="28"/>
        <v>Effectuez l’étape 1</v>
      </c>
      <c r="I638" s="3">
        <f t="shared" si="29"/>
        <v>0</v>
      </c>
      <c r="K638" s="114" t="e">
        <f>IF(revenueReduction&gt;0.3,MAX(IF($B638="Non - avec lien de dépendance",MIN(2258,E638,$D638)*overallRate,MIN(2258,E638)*overallRate),ROUND(MAX(IF($B638="Non - avec lien de dépendance",0,MIN((0.75*E638),1694)),MIN(E638,(0.75*$D638),1694)),2)),IF($B638="Non - avec lien de dépendance",MIN(1129,E638,$D638)*overallRate,MIN(2258,E638)*overallRate))</f>
        <v>#VALUE!</v>
      </c>
      <c r="L638" s="114" t="e">
        <f>IF(revenueReduction&gt;0.3,MAX(IF($B638="Non - avec lien de dépendance",MIN(2258,F638,$D638)*overallRate,MIN(2258,F638)*overallRate),ROUND(MAX(IF($B638="Non - avec lien de dépendance",0,MIN((0.75*F638),1694)),MIN(F638,(0.75*$D638),1694)),2)),IF($B638="Non - avec lien de dépendance",MIN(1129,F638,$D638)*overallRate,MIN(2258,F638)*overallRate))</f>
        <v>#VALUE!</v>
      </c>
    </row>
    <row r="639" spans="7:12" x14ac:dyDescent="0.5">
      <c r="G639" s="56" t="str">
        <f t="shared" si="27"/>
        <v>Effectuez l’étape 1</v>
      </c>
      <c r="H639" s="56" t="str">
        <f t="shared" si="28"/>
        <v>Effectuez l’étape 1</v>
      </c>
      <c r="I639" s="3">
        <f t="shared" si="29"/>
        <v>0</v>
      </c>
      <c r="K639" s="114" t="e">
        <f>IF(revenueReduction&gt;0.3,MAX(IF($B639="Non - avec lien de dépendance",MIN(2258,E639,$D639)*overallRate,MIN(2258,E639)*overallRate),ROUND(MAX(IF($B639="Non - avec lien de dépendance",0,MIN((0.75*E639),1694)),MIN(E639,(0.75*$D639),1694)),2)),IF($B639="Non - avec lien de dépendance",MIN(1129,E639,$D639)*overallRate,MIN(2258,E639)*overallRate))</f>
        <v>#VALUE!</v>
      </c>
      <c r="L639" s="114" t="e">
        <f>IF(revenueReduction&gt;0.3,MAX(IF($B639="Non - avec lien de dépendance",MIN(2258,F639,$D639)*overallRate,MIN(2258,F639)*overallRate),ROUND(MAX(IF($B639="Non - avec lien de dépendance",0,MIN((0.75*F639),1694)),MIN(F639,(0.75*$D639),1694)),2)),IF($B639="Non - avec lien de dépendance",MIN(1129,F639,$D639)*overallRate,MIN(2258,F639)*overallRate))</f>
        <v>#VALUE!</v>
      </c>
    </row>
    <row r="640" spans="7:12" x14ac:dyDescent="0.5">
      <c r="G640" s="56" t="str">
        <f t="shared" si="27"/>
        <v>Effectuez l’étape 1</v>
      </c>
      <c r="H640" s="56" t="str">
        <f t="shared" si="28"/>
        <v>Effectuez l’étape 1</v>
      </c>
      <c r="I640" s="3">
        <f t="shared" si="29"/>
        <v>0</v>
      </c>
      <c r="K640" s="114" t="e">
        <f>IF(revenueReduction&gt;0.3,MAX(IF($B640="Non - avec lien de dépendance",MIN(2258,E640,$D640)*overallRate,MIN(2258,E640)*overallRate),ROUND(MAX(IF($B640="Non - avec lien de dépendance",0,MIN((0.75*E640),1694)),MIN(E640,(0.75*$D640),1694)),2)),IF($B640="Non - avec lien de dépendance",MIN(1129,E640,$D640)*overallRate,MIN(2258,E640)*overallRate))</f>
        <v>#VALUE!</v>
      </c>
      <c r="L640" s="114" t="e">
        <f>IF(revenueReduction&gt;0.3,MAX(IF($B640="Non - avec lien de dépendance",MIN(2258,F640,$D640)*overallRate,MIN(2258,F640)*overallRate),ROUND(MAX(IF($B640="Non - avec lien de dépendance",0,MIN((0.75*F640),1694)),MIN(F640,(0.75*$D640),1694)),2)),IF($B640="Non - avec lien de dépendance",MIN(1129,F640,$D640)*overallRate,MIN(2258,F640)*overallRate))</f>
        <v>#VALUE!</v>
      </c>
    </row>
    <row r="641" spans="7:12" x14ac:dyDescent="0.5">
      <c r="G641" s="56" t="str">
        <f t="shared" si="27"/>
        <v>Effectuez l’étape 1</v>
      </c>
      <c r="H641" s="56" t="str">
        <f t="shared" si="28"/>
        <v>Effectuez l’étape 1</v>
      </c>
      <c r="I641" s="3">
        <f t="shared" si="29"/>
        <v>0</v>
      </c>
      <c r="K641" s="114" t="e">
        <f>IF(revenueReduction&gt;0.3,MAX(IF($B641="Non - avec lien de dépendance",MIN(2258,E641,$D641)*overallRate,MIN(2258,E641)*overallRate),ROUND(MAX(IF($B641="Non - avec lien de dépendance",0,MIN((0.75*E641),1694)),MIN(E641,(0.75*$D641),1694)),2)),IF($B641="Non - avec lien de dépendance",MIN(1129,E641,$D641)*overallRate,MIN(2258,E641)*overallRate))</f>
        <v>#VALUE!</v>
      </c>
      <c r="L641" s="114" t="e">
        <f>IF(revenueReduction&gt;0.3,MAX(IF($B641="Non - avec lien de dépendance",MIN(2258,F641,$D641)*overallRate,MIN(2258,F641)*overallRate),ROUND(MAX(IF($B641="Non - avec lien de dépendance",0,MIN((0.75*F641),1694)),MIN(F641,(0.75*$D641),1694)),2)),IF($B641="Non - avec lien de dépendance",MIN(1129,F641,$D641)*overallRate,MIN(2258,F641)*overallRate))</f>
        <v>#VALUE!</v>
      </c>
    </row>
    <row r="642" spans="7:12" x14ac:dyDescent="0.5">
      <c r="G642" s="56" t="str">
        <f t="shared" si="27"/>
        <v>Effectuez l’étape 1</v>
      </c>
      <c r="H642" s="56" t="str">
        <f t="shared" si="28"/>
        <v>Effectuez l’étape 1</v>
      </c>
      <c r="I642" s="3">
        <f t="shared" si="29"/>
        <v>0</v>
      </c>
      <c r="K642" s="114" t="e">
        <f>IF(revenueReduction&gt;0.3,MAX(IF($B642="Non - avec lien de dépendance",MIN(2258,E642,$D642)*overallRate,MIN(2258,E642)*overallRate),ROUND(MAX(IF($B642="Non - avec lien de dépendance",0,MIN((0.75*E642),1694)),MIN(E642,(0.75*$D642),1694)),2)),IF($B642="Non - avec lien de dépendance",MIN(1129,E642,$D642)*overallRate,MIN(2258,E642)*overallRate))</f>
        <v>#VALUE!</v>
      </c>
      <c r="L642" s="114" t="e">
        <f>IF(revenueReduction&gt;0.3,MAX(IF($B642="Non - avec lien de dépendance",MIN(2258,F642,$D642)*overallRate,MIN(2258,F642)*overallRate),ROUND(MAX(IF($B642="Non - avec lien de dépendance",0,MIN((0.75*F642),1694)),MIN(F642,(0.75*$D642),1694)),2)),IF($B642="Non - avec lien de dépendance",MIN(1129,F642,$D642)*overallRate,MIN(2258,F642)*overallRate))</f>
        <v>#VALUE!</v>
      </c>
    </row>
    <row r="643" spans="7:12" x14ac:dyDescent="0.5">
      <c r="G643" s="56" t="str">
        <f t="shared" si="27"/>
        <v>Effectuez l’étape 1</v>
      </c>
      <c r="H643" s="56" t="str">
        <f t="shared" si="28"/>
        <v>Effectuez l’étape 1</v>
      </c>
      <c r="I643" s="3">
        <f t="shared" si="29"/>
        <v>0</v>
      </c>
      <c r="K643" s="114" t="e">
        <f>IF(revenueReduction&gt;0.3,MAX(IF($B643="Non - avec lien de dépendance",MIN(2258,E643,$D643)*overallRate,MIN(2258,E643)*overallRate),ROUND(MAX(IF($B643="Non - avec lien de dépendance",0,MIN((0.75*E643),1694)),MIN(E643,(0.75*$D643),1694)),2)),IF($B643="Non - avec lien de dépendance",MIN(1129,E643,$D643)*overallRate,MIN(2258,E643)*overallRate))</f>
        <v>#VALUE!</v>
      </c>
      <c r="L643" s="114" t="e">
        <f>IF(revenueReduction&gt;0.3,MAX(IF($B643="Non - avec lien de dépendance",MIN(2258,F643,$D643)*overallRate,MIN(2258,F643)*overallRate),ROUND(MAX(IF($B643="Non - avec lien de dépendance",0,MIN((0.75*F643),1694)),MIN(F643,(0.75*$D643),1694)),2)),IF($B643="Non - avec lien de dépendance",MIN(1129,F643,$D643)*overallRate,MIN(2258,F643)*overallRate))</f>
        <v>#VALUE!</v>
      </c>
    </row>
    <row r="644" spans="7:12" x14ac:dyDescent="0.5">
      <c r="G644" s="56" t="str">
        <f t="shared" si="27"/>
        <v>Effectuez l’étape 1</v>
      </c>
      <c r="H644" s="56" t="str">
        <f t="shared" si="28"/>
        <v>Effectuez l’étape 1</v>
      </c>
      <c r="I644" s="3">
        <f t="shared" si="29"/>
        <v>0</v>
      </c>
      <c r="K644" s="114" t="e">
        <f>IF(revenueReduction&gt;0.3,MAX(IF($B644="Non - avec lien de dépendance",MIN(2258,E644,$D644)*overallRate,MIN(2258,E644)*overallRate),ROUND(MAX(IF($B644="Non - avec lien de dépendance",0,MIN((0.75*E644),1694)),MIN(E644,(0.75*$D644),1694)),2)),IF($B644="Non - avec lien de dépendance",MIN(1129,E644,$D644)*overallRate,MIN(2258,E644)*overallRate))</f>
        <v>#VALUE!</v>
      </c>
      <c r="L644" s="114" t="e">
        <f>IF(revenueReduction&gt;0.3,MAX(IF($B644="Non - avec lien de dépendance",MIN(2258,F644,$D644)*overallRate,MIN(2258,F644)*overallRate),ROUND(MAX(IF($B644="Non - avec lien de dépendance",0,MIN((0.75*F644),1694)),MIN(F644,(0.75*$D644),1694)),2)),IF($B644="Non - avec lien de dépendance",MIN(1129,F644,$D644)*overallRate,MIN(2258,F644)*overallRate))</f>
        <v>#VALUE!</v>
      </c>
    </row>
    <row r="645" spans="7:12" x14ac:dyDescent="0.5">
      <c r="G645" s="56" t="str">
        <f t="shared" si="27"/>
        <v>Effectuez l’étape 1</v>
      </c>
      <c r="H645" s="56" t="str">
        <f t="shared" si="28"/>
        <v>Effectuez l’étape 1</v>
      </c>
      <c r="I645" s="3">
        <f t="shared" si="29"/>
        <v>0</v>
      </c>
      <c r="K645" s="114" t="e">
        <f>IF(revenueReduction&gt;0.3,MAX(IF($B645="Non - avec lien de dépendance",MIN(2258,E645,$D645)*overallRate,MIN(2258,E645)*overallRate),ROUND(MAX(IF($B645="Non - avec lien de dépendance",0,MIN((0.75*E645),1694)),MIN(E645,(0.75*$D645),1694)),2)),IF($B645="Non - avec lien de dépendance",MIN(1129,E645,$D645)*overallRate,MIN(2258,E645)*overallRate))</f>
        <v>#VALUE!</v>
      </c>
      <c r="L645" s="114" t="e">
        <f>IF(revenueReduction&gt;0.3,MAX(IF($B645="Non - avec lien de dépendance",MIN(2258,F645,$D645)*overallRate,MIN(2258,F645)*overallRate),ROUND(MAX(IF($B645="Non - avec lien de dépendance",0,MIN((0.75*F645),1694)),MIN(F645,(0.75*$D645),1694)),2)),IF($B645="Non - avec lien de dépendance",MIN(1129,F645,$D645)*overallRate,MIN(2258,F645)*overallRate))</f>
        <v>#VALUE!</v>
      </c>
    </row>
    <row r="646" spans="7:12" x14ac:dyDescent="0.5">
      <c r="G646" s="56" t="str">
        <f t="shared" ref="G646:G709" si="30">IF(ISTEXT(overallRate),"Effectuez l’étape 1",IF($C646="Oui","Utiliser Étape 2a) Hebdomadaire (52)",IF(OR(COUNT($D646,E646)&lt;&gt;2,overallRate=0),0,IF(revenueReduction&gt;0.3,MAX(IF($B646="Non - avec lien de dépendance",MIN(2258,E646,$D646)*overallRate,MIN(2258,E646)*overallRate),ROUND(MAX(IF($B646="Non - avec lien de dépendance",0,MIN((0.75*E646),1694)),MIN(E646,(0.75*$D646),1694)),2)),IF($B646="Non - avec lien de dépendance",MIN(1129,E646,$D646)*overallRate,MIN(2258,E646)*overallRate)))))</f>
        <v>Effectuez l’étape 1</v>
      </c>
      <c r="H646" s="56" t="str">
        <f t="shared" ref="H646:H709" si="31">IF(ISTEXT(overallRate),"Effectuez l’étape 1",IF($C646="Oui","Utiliser Étape 2a) Hebdomadaire (52)",IF(OR(COUNT($D646,F646)&lt;&gt;2,overallRate=0),0,IF(revenueReduction&gt;0.3,MAX(IF($B646="Non - avec lien de dépendance",MIN(2258,F646,$D646)*overallRate,MIN(2258,F646)*overallRate),ROUND(MAX(IF($B646="Non - avec lien de dépendance",0,MIN((0.75*F646),1694)),MIN(F646,(0.75*$D646),1694)),2)),IF($B646="Non - avec lien de dépendance",MIN(1129,F646,$D646)*overallRate,MIN(2258,F646)*overallRate)))))</f>
        <v>Effectuez l’étape 1</v>
      </c>
      <c r="I646" s="3">
        <f t="shared" si="29"/>
        <v>0</v>
      </c>
      <c r="K646" s="114" t="e">
        <f>IF(revenueReduction&gt;0.3,MAX(IF($B646="Non - avec lien de dépendance",MIN(2258,E646,$D646)*overallRate,MIN(2258,E646)*overallRate),ROUND(MAX(IF($B646="Non - avec lien de dépendance",0,MIN((0.75*E646),1694)),MIN(E646,(0.75*$D646),1694)),2)),IF($B646="Non - avec lien de dépendance",MIN(1129,E646,$D646)*overallRate,MIN(2258,E646)*overallRate))</f>
        <v>#VALUE!</v>
      </c>
      <c r="L646" s="114" t="e">
        <f>IF(revenueReduction&gt;0.3,MAX(IF($B646="Non - avec lien de dépendance",MIN(2258,F646,$D646)*overallRate,MIN(2258,F646)*overallRate),ROUND(MAX(IF($B646="Non - avec lien de dépendance",0,MIN((0.75*F646),1694)),MIN(F646,(0.75*$D646),1694)),2)),IF($B646="Non - avec lien de dépendance",MIN(1129,F646,$D646)*overallRate,MIN(2258,F646)*overallRate))</f>
        <v>#VALUE!</v>
      </c>
    </row>
    <row r="647" spans="7:12" x14ac:dyDescent="0.5">
      <c r="G647" s="56" t="str">
        <f t="shared" si="30"/>
        <v>Effectuez l’étape 1</v>
      </c>
      <c r="H647" s="56" t="str">
        <f t="shared" si="31"/>
        <v>Effectuez l’étape 1</v>
      </c>
      <c r="I647" s="3">
        <f t="shared" ref="I647:I710" si="32">IF(AND(COUNT(B647:F647)&gt;0,OR(COUNT(D647:F647)&lt;&gt;3,ISBLANK(B647))),"Fill out all amounts",SUM(G647:H647))</f>
        <v>0</v>
      </c>
      <c r="K647" s="114" t="e">
        <f>IF(revenueReduction&gt;0.3,MAX(IF($B647="Non - avec lien de dépendance",MIN(2258,E647,$D647)*overallRate,MIN(2258,E647)*overallRate),ROUND(MAX(IF($B647="Non - avec lien de dépendance",0,MIN((0.75*E647),1694)),MIN(E647,(0.75*$D647),1694)),2)),IF($B647="Non - avec lien de dépendance",MIN(1129,E647,$D647)*overallRate,MIN(2258,E647)*overallRate))</f>
        <v>#VALUE!</v>
      </c>
      <c r="L647" s="114" t="e">
        <f>IF(revenueReduction&gt;0.3,MAX(IF($B647="Non - avec lien de dépendance",MIN(2258,F647,$D647)*overallRate,MIN(2258,F647)*overallRate),ROUND(MAX(IF($B647="Non - avec lien de dépendance",0,MIN((0.75*F647),1694)),MIN(F647,(0.75*$D647),1694)),2)),IF($B647="Non - avec lien de dépendance",MIN(1129,F647,$D647)*overallRate,MIN(2258,F647)*overallRate))</f>
        <v>#VALUE!</v>
      </c>
    </row>
    <row r="648" spans="7:12" x14ac:dyDescent="0.5">
      <c r="G648" s="56" t="str">
        <f t="shared" si="30"/>
        <v>Effectuez l’étape 1</v>
      </c>
      <c r="H648" s="56" t="str">
        <f t="shared" si="31"/>
        <v>Effectuez l’étape 1</v>
      </c>
      <c r="I648" s="3">
        <f t="shared" si="32"/>
        <v>0</v>
      </c>
      <c r="K648" s="114" t="e">
        <f>IF(revenueReduction&gt;0.3,MAX(IF($B648="Non - avec lien de dépendance",MIN(2258,E648,$D648)*overallRate,MIN(2258,E648)*overallRate),ROUND(MAX(IF($B648="Non - avec lien de dépendance",0,MIN((0.75*E648),1694)),MIN(E648,(0.75*$D648),1694)),2)),IF($B648="Non - avec lien de dépendance",MIN(1129,E648,$D648)*overallRate,MIN(2258,E648)*overallRate))</f>
        <v>#VALUE!</v>
      </c>
      <c r="L648" s="114" t="e">
        <f>IF(revenueReduction&gt;0.3,MAX(IF($B648="Non - avec lien de dépendance",MIN(2258,F648,$D648)*overallRate,MIN(2258,F648)*overallRate),ROUND(MAX(IF($B648="Non - avec lien de dépendance",0,MIN((0.75*F648),1694)),MIN(F648,(0.75*$D648),1694)),2)),IF($B648="Non - avec lien de dépendance",MIN(1129,F648,$D648)*overallRate,MIN(2258,F648)*overallRate))</f>
        <v>#VALUE!</v>
      </c>
    </row>
    <row r="649" spans="7:12" x14ac:dyDescent="0.5">
      <c r="G649" s="56" t="str">
        <f t="shared" si="30"/>
        <v>Effectuez l’étape 1</v>
      </c>
      <c r="H649" s="56" t="str">
        <f t="shared" si="31"/>
        <v>Effectuez l’étape 1</v>
      </c>
      <c r="I649" s="3">
        <f t="shared" si="32"/>
        <v>0</v>
      </c>
      <c r="K649" s="114" t="e">
        <f>IF(revenueReduction&gt;0.3,MAX(IF($B649="Non - avec lien de dépendance",MIN(2258,E649,$D649)*overallRate,MIN(2258,E649)*overallRate),ROUND(MAX(IF($B649="Non - avec lien de dépendance",0,MIN((0.75*E649),1694)),MIN(E649,(0.75*$D649),1694)),2)),IF($B649="Non - avec lien de dépendance",MIN(1129,E649,$D649)*overallRate,MIN(2258,E649)*overallRate))</f>
        <v>#VALUE!</v>
      </c>
      <c r="L649" s="114" t="e">
        <f>IF(revenueReduction&gt;0.3,MAX(IF($B649="Non - avec lien de dépendance",MIN(2258,F649,$D649)*overallRate,MIN(2258,F649)*overallRate),ROUND(MAX(IF($B649="Non - avec lien de dépendance",0,MIN((0.75*F649),1694)),MIN(F649,(0.75*$D649),1694)),2)),IF($B649="Non - avec lien de dépendance",MIN(1129,F649,$D649)*overallRate,MIN(2258,F649)*overallRate))</f>
        <v>#VALUE!</v>
      </c>
    </row>
    <row r="650" spans="7:12" x14ac:dyDescent="0.5">
      <c r="G650" s="56" t="str">
        <f t="shared" si="30"/>
        <v>Effectuez l’étape 1</v>
      </c>
      <c r="H650" s="56" t="str">
        <f t="shared" si="31"/>
        <v>Effectuez l’étape 1</v>
      </c>
      <c r="I650" s="3">
        <f t="shared" si="32"/>
        <v>0</v>
      </c>
      <c r="K650" s="114" t="e">
        <f>IF(revenueReduction&gt;0.3,MAX(IF($B650="Non - avec lien de dépendance",MIN(2258,E650,$D650)*overallRate,MIN(2258,E650)*overallRate),ROUND(MAX(IF($B650="Non - avec lien de dépendance",0,MIN((0.75*E650),1694)),MIN(E650,(0.75*$D650),1694)),2)),IF($B650="Non - avec lien de dépendance",MIN(1129,E650,$D650)*overallRate,MIN(2258,E650)*overallRate))</f>
        <v>#VALUE!</v>
      </c>
      <c r="L650" s="114" t="e">
        <f>IF(revenueReduction&gt;0.3,MAX(IF($B650="Non - avec lien de dépendance",MIN(2258,F650,$D650)*overallRate,MIN(2258,F650)*overallRate),ROUND(MAX(IF($B650="Non - avec lien de dépendance",0,MIN((0.75*F650),1694)),MIN(F650,(0.75*$D650),1694)),2)),IF($B650="Non - avec lien de dépendance",MIN(1129,F650,$D650)*overallRate,MIN(2258,F650)*overallRate))</f>
        <v>#VALUE!</v>
      </c>
    </row>
    <row r="651" spans="7:12" x14ac:dyDescent="0.5">
      <c r="G651" s="56" t="str">
        <f t="shared" si="30"/>
        <v>Effectuez l’étape 1</v>
      </c>
      <c r="H651" s="56" t="str">
        <f t="shared" si="31"/>
        <v>Effectuez l’étape 1</v>
      </c>
      <c r="I651" s="3">
        <f t="shared" si="32"/>
        <v>0</v>
      </c>
      <c r="K651" s="114" t="e">
        <f>IF(revenueReduction&gt;0.3,MAX(IF($B651="Non - avec lien de dépendance",MIN(2258,E651,$D651)*overallRate,MIN(2258,E651)*overallRate),ROUND(MAX(IF($B651="Non - avec lien de dépendance",0,MIN((0.75*E651),1694)),MIN(E651,(0.75*$D651),1694)),2)),IF($B651="Non - avec lien de dépendance",MIN(1129,E651,$D651)*overallRate,MIN(2258,E651)*overallRate))</f>
        <v>#VALUE!</v>
      </c>
      <c r="L651" s="114" t="e">
        <f>IF(revenueReduction&gt;0.3,MAX(IF($B651="Non - avec lien de dépendance",MIN(2258,F651,$D651)*overallRate,MIN(2258,F651)*overallRate),ROUND(MAX(IF($B651="Non - avec lien de dépendance",0,MIN((0.75*F651),1694)),MIN(F651,(0.75*$D651),1694)),2)),IF($B651="Non - avec lien de dépendance",MIN(1129,F651,$D651)*overallRate,MIN(2258,F651)*overallRate))</f>
        <v>#VALUE!</v>
      </c>
    </row>
    <row r="652" spans="7:12" x14ac:dyDescent="0.5">
      <c r="G652" s="56" t="str">
        <f t="shared" si="30"/>
        <v>Effectuez l’étape 1</v>
      </c>
      <c r="H652" s="56" t="str">
        <f t="shared" si="31"/>
        <v>Effectuez l’étape 1</v>
      </c>
      <c r="I652" s="3">
        <f t="shared" si="32"/>
        <v>0</v>
      </c>
      <c r="K652" s="114" t="e">
        <f>IF(revenueReduction&gt;0.3,MAX(IF($B652="Non - avec lien de dépendance",MIN(2258,E652,$D652)*overallRate,MIN(2258,E652)*overallRate),ROUND(MAX(IF($B652="Non - avec lien de dépendance",0,MIN((0.75*E652),1694)),MIN(E652,(0.75*$D652),1694)),2)),IF($B652="Non - avec lien de dépendance",MIN(1129,E652,$D652)*overallRate,MIN(2258,E652)*overallRate))</f>
        <v>#VALUE!</v>
      </c>
      <c r="L652" s="114" t="e">
        <f>IF(revenueReduction&gt;0.3,MAX(IF($B652="Non - avec lien de dépendance",MIN(2258,F652,$D652)*overallRate,MIN(2258,F652)*overallRate),ROUND(MAX(IF($B652="Non - avec lien de dépendance",0,MIN((0.75*F652),1694)),MIN(F652,(0.75*$D652),1694)),2)),IF($B652="Non - avec lien de dépendance",MIN(1129,F652,$D652)*overallRate,MIN(2258,F652)*overallRate))</f>
        <v>#VALUE!</v>
      </c>
    </row>
    <row r="653" spans="7:12" x14ac:dyDescent="0.5">
      <c r="G653" s="56" t="str">
        <f t="shared" si="30"/>
        <v>Effectuez l’étape 1</v>
      </c>
      <c r="H653" s="56" t="str">
        <f t="shared" si="31"/>
        <v>Effectuez l’étape 1</v>
      </c>
      <c r="I653" s="3">
        <f t="shared" si="32"/>
        <v>0</v>
      </c>
      <c r="K653" s="114" t="e">
        <f>IF(revenueReduction&gt;0.3,MAX(IF($B653="Non - avec lien de dépendance",MIN(2258,E653,$D653)*overallRate,MIN(2258,E653)*overallRate),ROUND(MAX(IF($B653="Non - avec lien de dépendance",0,MIN((0.75*E653),1694)),MIN(E653,(0.75*$D653),1694)),2)),IF($B653="Non - avec lien de dépendance",MIN(1129,E653,$D653)*overallRate,MIN(2258,E653)*overallRate))</f>
        <v>#VALUE!</v>
      </c>
      <c r="L653" s="114" t="e">
        <f>IF(revenueReduction&gt;0.3,MAX(IF($B653="Non - avec lien de dépendance",MIN(2258,F653,$D653)*overallRate,MIN(2258,F653)*overallRate),ROUND(MAX(IF($B653="Non - avec lien de dépendance",0,MIN((0.75*F653),1694)),MIN(F653,(0.75*$D653),1694)),2)),IF($B653="Non - avec lien de dépendance",MIN(1129,F653,$D653)*overallRate,MIN(2258,F653)*overallRate))</f>
        <v>#VALUE!</v>
      </c>
    </row>
    <row r="654" spans="7:12" x14ac:dyDescent="0.5">
      <c r="G654" s="56" t="str">
        <f t="shared" si="30"/>
        <v>Effectuez l’étape 1</v>
      </c>
      <c r="H654" s="56" t="str">
        <f t="shared" si="31"/>
        <v>Effectuez l’étape 1</v>
      </c>
      <c r="I654" s="3">
        <f t="shared" si="32"/>
        <v>0</v>
      </c>
      <c r="K654" s="114" t="e">
        <f>IF(revenueReduction&gt;0.3,MAX(IF($B654="Non - avec lien de dépendance",MIN(2258,E654,$D654)*overallRate,MIN(2258,E654)*overallRate),ROUND(MAX(IF($B654="Non - avec lien de dépendance",0,MIN((0.75*E654),1694)),MIN(E654,(0.75*$D654),1694)),2)),IF($B654="Non - avec lien de dépendance",MIN(1129,E654,$D654)*overallRate,MIN(2258,E654)*overallRate))</f>
        <v>#VALUE!</v>
      </c>
      <c r="L654" s="114" t="e">
        <f>IF(revenueReduction&gt;0.3,MAX(IF($B654="Non - avec lien de dépendance",MIN(2258,F654,$D654)*overallRate,MIN(2258,F654)*overallRate),ROUND(MAX(IF($B654="Non - avec lien de dépendance",0,MIN((0.75*F654),1694)),MIN(F654,(0.75*$D654),1694)),2)),IF($B654="Non - avec lien de dépendance",MIN(1129,F654,$D654)*overallRate,MIN(2258,F654)*overallRate))</f>
        <v>#VALUE!</v>
      </c>
    </row>
    <row r="655" spans="7:12" x14ac:dyDescent="0.5">
      <c r="G655" s="56" t="str">
        <f t="shared" si="30"/>
        <v>Effectuez l’étape 1</v>
      </c>
      <c r="H655" s="56" t="str">
        <f t="shared" si="31"/>
        <v>Effectuez l’étape 1</v>
      </c>
      <c r="I655" s="3">
        <f t="shared" si="32"/>
        <v>0</v>
      </c>
      <c r="K655" s="114" t="e">
        <f>IF(revenueReduction&gt;0.3,MAX(IF($B655="Non - avec lien de dépendance",MIN(2258,E655,$D655)*overallRate,MIN(2258,E655)*overallRate),ROUND(MAX(IF($B655="Non - avec lien de dépendance",0,MIN((0.75*E655),1694)),MIN(E655,(0.75*$D655),1694)),2)),IF($B655="Non - avec lien de dépendance",MIN(1129,E655,$D655)*overallRate,MIN(2258,E655)*overallRate))</f>
        <v>#VALUE!</v>
      </c>
      <c r="L655" s="114" t="e">
        <f>IF(revenueReduction&gt;0.3,MAX(IF($B655="Non - avec lien de dépendance",MIN(2258,F655,$D655)*overallRate,MIN(2258,F655)*overallRate),ROUND(MAX(IF($B655="Non - avec lien de dépendance",0,MIN((0.75*F655),1694)),MIN(F655,(0.75*$D655),1694)),2)),IF($B655="Non - avec lien de dépendance",MIN(1129,F655,$D655)*overallRate,MIN(2258,F655)*overallRate))</f>
        <v>#VALUE!</v>
      </c>
    </row>
    <row r="656" spans="7:12" x14ac:dyDescent="0.5">
      <c r="G656" s="56" t="str">
        <f t="shared" si="30"/>
        <v>Effectuez l’étape 1</v>
      </c>
      <c r="H656" s="56" t="str">
        <f t="shared" si="31"/>
        <v>Effectuez l’étape 1</v>
      </c>
      <c r="I656" s="3">
        <f t="shared" si="32"/>
        <v>0</v>
      </c>
      <c r="K656" s="114" t="e">
        <f>IF(revenueReduction&gt;0.3,MAX(IF($B656="Non - avec lien de dépendance",MIN(2258,E656,$D656)*overallRate,MIN(2258,E656)*overallRate),ROUND(MAX(IF($B656="Non - avec lien de dépendance",0,MIN((0.75*E656),1694)),MIN(E656,(0.75*$D656),1694)),2)),IF($B656="Non - avec lien de dépendance",MIN(1129,E656,$D656)*overallRate,MIN(2258,E656)*overallRate))</f>
        <v>#VALUE!</v>
      </c>
      <c r="L656" s="114" t="e">
        <f>IF(revenueReduction&gt;0.3,MAX(IF($B656="Non - avec lien de dépendance",MIN(2258,F656,$D656)*overallRate,MIN(2258,F656)*overallRate),ROUND(MAX(IF($B656="Non - avec lien de dépendance",0,MIN((0.75*F656),1694)),MIN(F656,(0.75*$D656),1694)),2)),IF($B656="Non - avec lien de dépendance",MIN(1129,F656,$D656)*overallRate,MIN(2258,F656)*overallRate))</f>
        <v>#VALUE!</v>
      </c>
    </row>
    <row r="657" spans="7:12" x14ac:dyDescent="0.5">
      <c r="G657" s="56" t="str">
        <f t="shared" si="30"/>
        <v>Effectuez l’étape 1</v>
      </c>
      <c r="H657" s="56" t="str">
        <f t="shared" si="31"/>
        <v>Effectuez l’étape 1</v>
      </c>
      <c r="I657" s="3">
        <f t="shared" si="32"/>
        <v>0</v>
      </c>
      <c r="K657" s="114" t="e">
        <f>IF(revenueReduction&gt;0.3,MAX(IF($B657="Non - avec lien de dépendance",MIN(2258,E657,$D657)*overallRate,MIN(2258,E657)*overallRate),ROUND(MAX(IF($B657="Non - avec lien de dépendance",0,MIN((0.75*E657),1694)),MIN(E657,(0.75*$D657),1694)),2)),IF($B657="Non - avec lien de dépendance",MIN(1129,E657,$D657)*overallRate,MIN(2258,E657)*overallRate))</f>
        <v>#VALUE!</v>
      </c>
      <c r="L657" s="114" t="e">
        <f>IF(revenueReduction&gt;0.3,MAX(IF($B657="Non - avec lien de dépendance",MIN(2258,F657,$D657)*overallRate,MIN(2258,F657)*overallRate),ROUND(MAX(IF($B657="Non - avec lien de dépendance",0,MIN((0.75*F657),1694)),MIN(F657,(0.75*$D657),1694)),2)),IF($B657="Non - avec lien de dépendance",MIN(1129,F657,$D657)*overallRate,MIN(2258,F657)*overallRate))</f>
        <v>#VALUE!</v>
      </c>
    </row>
    <row r="658" spans="7:12" x14ac:dyDescent="0.5">
      <c r="G658" s="56" t="str">
        <f t="shared" si="30"/>
        <v>Effectuez l’étape 1</v>
      </c>
      <c r="H658" s="56" t="str">
        <f t="shared" si="31"/>
        <v>Effectuez l’étape 1</v>
      </c>
      <c r="I658" s="3">
        <f t="shared" si="32"/>
        <v>0</v>
      </c>
      <c r="K658" s="114" t="e">
        <f>IF(revenueReduction&gt;0.3,MAX(IF($B658="Non - avec lien de dépendance",MIN(2258,E658,$D658)*overallRate,MIN(2258,E658)*overallRate),ROUND(MAX(IF($B658="Non - avec lien de dépendance",0,MIN((0.75*E658),1694)),MIN(E658,(0.75*$D658),1694)),2)),IF($B658="Non - avec lien de dépendance",MIN(1129,E658,$D658)*overallRate,MIN(2258,E658)*overallRate))</f>
        <v>#VALUE!</v>
      </c>
      <c r="L658" s="114" t="e">
        <f>IF(revenueReduction&gt;0.3,MAX(IF($B658="Non - avec lien de dépendance",MIN(2258,F658,$D658)*overallRate,MIN(2258,F658)*overallRate),ROUND(MAX(IF($B658="Non - avec lien de dépendance",0,MIN((0.75*F658),1694)),MIN(F658,(0.75*$D658),1694)),2)),IF($B658="Non - avec lien de dépendance",MIN(1129,F658,$D658)*overallRate,MIN(2258,F658)*overallRate))</f>
        <v>#VALUE!</v>
      </c>
    </row>
    <row r="659" spans="7:12" x14ac:dyDescent="0.5">
      <c r="G659" s="56" t="str">
        <f t="shared" si="30"/>
        <v>Effectuez l’étape 1</v>
      </c>
      <c r="H659" s="56" t="str">
        <f t="shared" si="31"/>
        <v>Effectuez l’étape 1</v>
      </c>
      <c r="I659" s="3">
        <f t="shared" si="32"/>
        <v>0</v>
      </c>
      <c r="K659" s="114" t="e">
        <f>IF(revenueReduction&gt;0.3,MAX(IF($B659="Non - avec lien de dépendance",MIN(2258,E659,$D659)*overallRate,MIN(2258,E659)*overallRate),ROUND(MAX(IF($B659="Non - avec lien de dépendance",0,MIN((0.75*E659),1694)),MIN(E659,(0.75*$D659),1694)),2)),IF($B659="Non - avec lien de dépendance",MIN(1129,E659,$D659)*overallRate,MIN(2258,E659)*overallRate))</f>
        <v>#VALUE!</v>
      </c>
      <c r="L659" s="114" t="e">
        <f>IF(revenueReduction&gt;0.3,MAX(IF($B659="Non - avec lien de dépendance",MIN(2258,F659,$D659)*overallRate,MIN(2258,F659)*overallRate),ROUND(MAX(IF($B659="Non - avec lien de dépendance",0,MIN((0.75*F659),1694)),MIN(F659,(0.75*$D659),1694)),2)),IF($B659="Non - avec lien de dépendance",MIN(1129,F659,$D659)*overallRate,MIN(2258,F659)*overallRate))</f>
        <v>#VALUE!</v>
      </c>
    </row>
    <row r="660" spans="7:12" x14ac:dyDescent="0.5">
      <c r="G660" s="56" t="str">
        <f t="shared" si="30"/>
        <v>Effectuez l’étape 1</v>
      </c>
      <c r="H660" s="56" t="str">
        <f t="shared" si="31"/>
        <v>Effectuez l’étape 1</v>
      </c>
      <c r="I660" s="3">
        <f t="shared" si="32"/>
        <v>0</v>
      </c>
      <c r="K660" s="114" t="e">
        <f>IF(revenueReduction&gt;0.3,MAX(IF($B660="Non - avec lien de dépendance",MIN(2258,E660,$D660)*overallRate,MIN(2258,E660)*overallRate),ROUND(MAX(IF($B660="Non - avec lien de dépendance",0,MIN((0.75*E660),1694)),MIN(E660,(0.75*$D660),1694)),2)),IF($B660="Non - avec lien de dépendance",MIN(1129,E660,$D660)*overallRate,MIN(2258,E660)*overallRate))</f>
        <v>#VALUE!</v>
      </c>
      <c r="L660" s="114" t="e">
        <f>IF(revenueReduction&gt;0.3,MAX(IF($B660="Non - avec lien de dépendance",MIN(2258,F660,$D660)*overallRate,MIN(2258,F660)*overallRate),ROUND(MAX(IF($B660="Non - avec lien de dépendance",0,MIN((0.75*F660),1694)),MIN(F660,(0.75*$D660),1694)),2)),IF($B660="Non - avec lien de dépendance",MIN(1129,F660,$D660)*overallRate,MIN(2258,F660)*overallRate))</f>
        <v>#VALUE!</v>
      </c>
    </row>
    <row r="661" spans="7:12" x14ac:dyDescent="0.5">
      <c r="G661" s="56" t="str">
        <f t="shared" si="30"/>
        <v>Effectuez l’étape 1</v>
      </c>
      <c r="H661" s="56" t="str">
        <f t="shared" si="31"/>
        <v>Effectuez l’étape 1</v>
      </c>
      <c r="I661" s="3">
        <f t="shared" si="32"/>
        <v>0</v>
      </c>
      <c r="K661" s="114" t="e">
        <f>IF(revenueReduction&gt;0.3,MAX(IF($B661="Non - avec lien de dépendance",MIN(2258,E661,$D661)*overallRate,MIN(2258,E661)*overallRate),ROUND(MAX(IF($B661="Non - avec lien de dépendance",0,MIN((0.75*E661),1694)),MIN(E661,(0.75*$D661),1694)),2)),IF($B661="Non - avec lien de dépendance",MIN(1129,E661,$D661)*overallRate,MIN(2258,E661)*overallRate))</f>
        <v>#VALUE!</v>
      </c>
      <c r="L661" s="114" t="e">
        <f>IF(revenueReduction&gt;0.3,MAX(IF($B661="Non - avec lien de dépendance",MIN(2258,F661,$D661)*overallRate,MIN(2258,F661)*overallRate),ROUND(MAX(IF($B661="Non - avec lien de dépendance",0,MIN((0.75*F661),1694)),MIN(F661,(0.75*$D661),1694)),2)),IF($B661="Non - avec lien de dépendance",MIN(1129,F661,$D661)*overallRate,MIN(2258,F661)*overallRate))</f>
        <v>#VALUE!</v>
      </c>
    </row>
    <row r="662" spans="7:12" x14ac:dyDescent="0.5">
      <c r="G662" s="56" t="str">
        <f t="shared" si="30"/>
        <v>Effectuez l’étape 1</v>
      </c>
      <c r="H662" s="56" t="str">
        <f t="shared" si="31"/>
        <v>Effectuez l’étape 1</v>
      </c>
      <c r="I662" s="3">
        <f t="shared" si="32"/>
        <v>0</v>
      </c>
      <c r="K662" s="114" t="e">
        <f>IF(revenueReduction&gt;0.3,MAX(IF($B662="Non - avec lien de dépendance",MIN(2258,E662,$D662)*overallRate,MIN(2258,E662)*overallRate),ROUND(MAX(IF($B662="Non - avec lien de dépendance",0,MIN((0.75*E662),1694)),MIN(E662,(0.75*$D662),1694)),2)),IF($B662="Non - avec lien de dépendance",MIN(1129,E662,$D662)*overallRate,MIN(2258,E662)*overallRate))</f>
        <v>#VALUE!</v>
      </c>
      <c r="L662" s="114" t="e">
        <f>IF(revenueReduction&gt;0.3,MAX(IF($B662="Non - avec lien de dépendance",MIN(2258,F662,$D662)*overallRate,MIN(2258,F662)*overallRate),ROUND(MAX(IF($B662="Non - avec lien de dépendance",0,MIN((0.75*F662),1694)),MIN(F662,(0.75*$D662),1694)),2)),IF($B662="Non - avec lien de dépendance",MIN(1129,F662,$D662)*overallRate,MIN(2258,F662)*overallRate))</f>
        <v>#VALUE!</v>
      </c>
    </row>
    <row r="663" spans="7:12" x14ac:dyDescent="0.5">
      <c r="G663" s="56" t="str">
        <f t="shared" si="30"/>
        <v>Effectuez l’étape 1</v>
      </c>
      <c r="H663" s="56" t="str">
        <f t="shared" si="31"/>
        <v>Effectuez l’étape 1</v>
      </c>
      <c r="I663" s="3">
        <f t="shared" si="32"/>
        <v>0</v>
      </c>
      <c r="K663" s="114" t="e">
        <f>IF(revenueReduction&gt;0.3,MAX(IF($B663="Non - avec lien de dépendance",MIN(2258,E663,$D663)*overallRate,MIN(2258,E663)*overallRate),ROUND(MAX(IF($B663="Non - avec lien de dépendance",0,MIN((0.75*E663),1694)),MIN(E663,(0.75*$D663),1694)),2)),IF($B663="Non - avec lien de dépendance",MIN(1129,E663,$D663)*overallRate,MIN(2258,E663)*overallRate))</f>
        <v>#VALUE!</v>
      </c>
      <c r="L663" s="114" t="e">
        <f>IF(revenueReduction&gt;0.3,MAX(IF($B663="Non - avec lien de dépendance",MIN(2258,F663,$D663)*overallRate,MIN(2258,F663)*overallRate),ROUND(MAX(IF($B663="Non - avec lien de dépendance",0,MIN((0.75*F663),1694)),MIN(F663,(0.75*$D663),1694)),2)),IF($B663="Non - avec lien de dépendance",MIN(1129,F663,$D663)*overallRate,MIN(2258,F663)*overallRate))</f>
        <v>#VALUE!</v>
      </c>
    </row>
    <row r="664" spans="7:12" x14ac:dyDescent="0.5">
      <c r="G664" s="56" t="str">
        <f t="shared" si="30"/>
        <v>Effectuez l’étape 1</v>
      </c>
      <c r="H664" s="56" t="str">
        <f t="shared" si="31"/>
        <v>Effectuez l’étape 1</v>
      </c>
      <c r="I664" s="3">
        <f t="shared" si="32"/>
        <v>0</v>
      </c>
      <c r="K664" s="114" t="e">
        <f>IF(revenueReduction&gt;0.3,MAX(IF($B664="Non - avec lien de dépendance",MIN(2258,E664,$D664)*overallRate,MIN(2258,E664)*overallRate),ROUND(MAX(IF($B664="Non - avec lien de dépendance",0,MIN((0.75*E664),1694)),MIN(E664,(0.75*$D664),1694)),2)),IF($B664="Non - avec lien de dépendance",MIN(1129,E664,$D664)*overallRate,MIN(2258,E664)*overallRate))</f>
        <v>#VALUE!</v>
      </c>
      <c r="L664" s="114" t="e">
        <f>IF(revenueReduction&gt;0.3,MAX(IF($B664="Non - avec lien de dépendance",MIN(2258,F664,$D664)*overallRate,MIN(2258,F664)*overallRate),ROUND(MAX(IF($B664="Non - avec lien de dépendance",0,MIN((0.75*F664),1694)),MIN(F664,(0.75*$D664),1694)),2)),IF($B664="Non - avec lien de dépendance",MIN(1129,F664,$D664)*overallRate,MIN(2258,F664)*overallRate))</f>
        <v>#VALUE!</v>
      </c>
    </row>
    <row r="665" spans="7:12" x14ac:dyDescent="0.5">
      <c r="G665" s="56" t="str">
        <f t="shared" si="30"/>
        <v>Effectuez l’étape 1</v>
      </c>
      <c r="H665" s="56" t="str">
        <f t="shared" si="31"/>
        <v>Effectuez l’étape 1</v>
      </c>
      <c r="I665" s="3">
        <f t="shared" si="32"/>
        <v>0</v>
      </c>
      <c r="K665" s="114" t="e">
        <f>IF(revenueReduction&gt;0.3,MAX(IF($B665="Non - avec lien de dépendance",MIN(2258,E665,$D665)*overallRate,MIN(2258,E665)*overallRate),ROUND(MAX(IF($B665="Non - avec lien de dépendance",0,MIN((0.75*E665),1694)),MIN(E665,(0.75*$D665),1694)),2)),IF($B665="Non - avec lien de dépendance",MIN(1129,E665,$D665)*overallRate,MIN(2258,E665)*overallRate))</f>
        <v>#VALUE!</v>
      </c>
      <c r="L665" s="114" t="e">
        <f>IF(revenueReduction&gt;0.3,MAX(IF($B665="Non - avec lien de dépendance",MIN(2258,F665,$D665)*overallRate,MIN(2258,F665)*overallRate),ROUND(MAX(IF($B665="Non - avec lien de dépendance",0,MIN((0.75*F665),1694)),MIN(F665,(0.75*$D665),1694)),2)),IF($B665="Non - avec lien de dépendance",MIN(1129,F665,$D665)*overallRate,MIN(2258,F665)*overallRate))</f>
        <v>#VALUE!</v>
      </c>
    </row>
    <row r="666" spans="7:12" x14ac:dyDescent="0.5">
      <c r="G666" s="56" t="str">
        <f t="shared" si="30"/>
        <v>Effectuez l’étape 1</v>
      </c>
      <c r="H666" s="56" t="str">
        <f t="shared" si="31"/>
        <v>Effectuez l’étape 1</v>
      </c>
      <c r="I666" s="3">
        <f t="shared" si="32"/>
        <v>0</v>
      </c>
      <c r="K666" s="114" t="e">
        <f>IF(revenueReduction&gt;0.3,MAX(IF($B666="Non - avec lien de dépendance",MIN(2258,E666,$D666)*overallRate,MIN(2258,E666)*overallRate),ROUND(MAX(IF($B666="Non - avec lien de dépendance",0,MIN((0.75*E666),1694)),MIN(E666,(0.75*$D666),1694)),2)),IF($B666="Non - avec lien de dépendance",MIN(1129,E666,$D666)*overallRate,MIN(2258,E666)*overallRate))</f>
        <v>#VALUE!</v>
      </c>
      <c r="L666" s="114" t="e">
        <f>IF(revenueReduction&gt;0.3,MAX(IF($B666="Non - avec lien de dépendance",MIN(2258,F666,$D666)*overallRate,MIN(2258,F666)*overallRate),ROUND(MAX(IF($B666="Non - avec lien de dépendance",0,MIN((0.75*F666),1694)),MIN(F666,(0.75*$D666),1694)),2)),IF($B666="Non - avec lien de dépendance",MIN(1129,F666,$D666)*overallRate,MIN(2258,F666)*overallRate))</f>
        <v>#VALUE!</v>
      </c>
    </row>
    <row r="667" spans="7:12" x14ac:dyDescent="0.5">
      <c r="G667" s="56" t="str">
        <f t="shared" si="30"/>
        <v>Effectuez l’étape 1</v>
      </c>
      <c r="H667" s="56" t="str">
        <f t="shared" si="31"/>
        <v>Effectuez l’étape 1</v>
      </c>
      <c r="I667" s="3">
        <f t="shared" si="32"/>
        <v>0</v>
      </c>
      <c r="K667" s="114" t="e">
        <f>IF(revenueReduction&gt;0.3,MAX(IF($B667="Non - avec lien de dépendance",MIN(2258,E667,$D667)*overallRate,MIN(2258,E667)*overallRate),ROUND(MAX(IF($B667="Non - avec lien de dépendance",0,MIN((0.75*E667),1694)),MIN(E667,(0.75*$D667),1694)),2)),IF($B667="Non - avec lien de dépendance",MIN(1129,E667,$D667)*overallRate,MIN(2258,E667)*overallRate))</f>
        <v>#VALUE!</v>
      </c>
      <c r="L667" s="114" t="e">
        <f>IF(revenueReduction&gt;0.3,MAX(IF($B667="Non - avec lien de dépendance",MIN(2258,F667,$D667)*overallRate,MIN(2258,F667)*overallRate),ROUND(MAX(IF($B667="Non - avec lien de dépendance",0,MIN((0.75*F667),1694)),MIN(F667,(0.75*$D667),1694)),2)),IF($B667="Non - avec lien de dépendance",MIN(1129,F667,$D667)*overallRate,MIN(2258,F667)*overallRate))</f>
        <v>#VALUE!</v>
      </c>
    </row>
    <row r="668" spans="7:12" x14ac:dyDescent="0.5">
      <c r="G668" s="56" t="str">
        <f t="shared" si="30"/>
        <v>Effectuez l’étape 1</v>
      </c>
      <c r="H668" s="56" t="str">
        <f t="shared" si="31"/>
        <v>Effectuez l’étape 1</v>
      </c>
      <c r="I668" s="3">
        <f t="shared" si="32"/>
        <v>0</v>
      </c>
      <c r="K668" s="114" t="e">
        <f>IF(revenueReduction&gt;0.3,MAX(IF($B668="Non - avec lien de dépendance",MIN(2258,E668,$D668)*overallRate,MIN(2258,E668)*overallRate),ROUND(MAX(IF($B668="Non - avec lien de dépendance",0,MIN((0.75*E668),1694)),MIN(E668,(0.75*$D668),1694)),2)),IF($B668="Non - avec lien de dépendance",MIN(1129,E668,$D668)*overallRate,MIN(2258,E668)*overallRate))</f>
        <v>#VALUE!</v>
      </c>
      <c r="L668" s="114" t="e">
        <f>IF(revenueReduction&gt;0.3,MAX(IF($B668="Non - avec lien de dépendance",MIN(2258,F668,$D668)*overallRate,MIN(2258,F668)*overallRate),ROUND(MAX(IF($B668="Non - avec lien de dépendance",0,MIN((0.75*F668),1694)),MIN(F668,(0.75*$D668),1694)),2)),IF($B668="Non - avec lien de dépendance",MIN(1129,F668,$D668)*overallRate,MIN(2258,F668)*overallRate))</f>
        <v>#VALUE!</v>
      </c>
    </row>
    <row r="669" spans="7:12" x14ac:dyDescent="0.5">
      <c r="G669" s="56" t="str">
        <f t="shared" si="30"/>
        <v>Effectuez l’étape 1</v>
      </c>
      <c r="H669" s="56" t="str">
        <f t="shared" si="31"/>
        <v>Effectuez l’étape 1</v>
      </c>
      <c r="I669" s="3">
        <f t="shared" si="32"/>
        <v>0</v>
      </c>
      <c r="K669" s="114" t="e">
        <f>IF(revenueReduction&gt;0.3,MAX(IF($B669="Non - avec lien de dépendance",MIN(2258,E669,$D669)*overallRate,MIN(2258,E669)*overallRate),ROUND(MAX(IF($B669="Non - avec lien de dépendance",0,MIN((0.75*E669),1694)),MIN(E669,(0.75*$D669),1694)),2)),IF($B669="Non - avec lien de dépendance",MIN(1129,E669,$D669)*overallRate,MIN(2258,E669)*overallRate))</f>
        <v>#VALUE!</v>
      </c>
      <c r="L669" s="114" t="e">
        <f>IF(revenueReduction&gt;0.3,MAX(IF($B669="Non - avec lien de dépendance",MIN(2258,F669,$D669)*overallRate,MIN(2258,F669)*overallRate),ROUND(MAX(IF($B669="Non - avec lien de dépendance",0,MIN((0.75*F669),1694)),MIN(F669,(0.75*$D669),1694)),2)),IF($B669="Non - avec lien de dépendance",MIN(1129,F669,$D669)*overallRate,MIN(2258,F669)*overallRate))</f>
        <v>#VALUE!</v>
      </c>
    </row>
    <row r="670" spans="7:12" x14ac:dyDescent="0.5">
      <c r="G670" s="56" t="str">
        <f t="shared" si="30"/>
        <v>Effectuez l’étape 1</v>
      </c>
      <c r="H670" s="56" t="str">
        <f t="shared" si="31"/>
        <v>Effectuez l’étape 1</v>
      </c>
      <c r="I670" s="3">
        <f t="shared" si="32"/>
        <v>0</v>
      </c>
      <c r="K670" s="114" t="e">
        <f>IF(revenueReduction&gt;0.3,MAX(IF($B670="Non - avec lien de dépendance",MIN(2258,E670,$D670)*overallRate,MIN(2258,E670)*overallRate),ROUND(MAX(IF($B670="Non - avec lien de dépendance",0,MIN((0.75*E670),1694)),MIN(E670,(0.75*$D670),1694)),2)),IF($B670="Non - avec lien de dépendance",MIN(1129,E670,$D670)*overallRate,MIN(2258,E670)*overallRate))</f>
        <v>#VALUE!</v>
      </c>
      <c r="L670" s="114" t="e">
        <f>IF(revenueReduction&gt;0.3,MAX(IF($B670="Non - avec lien de dépendance",MIN(2258,F670,$D670)*overallRate,MIN(2258,F670)*overallRate),ROUND(MAX(IF($B670="Non - avec lien de dépendance",0,MIN((0.75*F670),1694)),MIN(F670,(0.75*$D670),1694)),2)),IF($B670="Non - avec lien de dépendance",MIN(1129,F670,$D670)*overallRate,MIN(2258,F670)*overallRate))</f>
        <v>#VALUE!</v>
      </c>
    </row>
    <row r="671" spans="7:12" x14ac:dyDescent="0.5">
      <c r="G671" s="56" t="str">
        <f t="shared" si="30"/>
        <v>Effectuez l’étape 1</v>
      </c>
      <c r="H671" s="56" t="str">
        <f t="shared" si="31"/>
        <v>Effectuez l’étape 1</v>
      </c>
      <c r="I671" s="3">
        <f t="shared" si="32"/>
        <v>0</v>
      </c>
      <c r="K671" s="114" t="e">
        <f>IF(revenueReduction&gt;0.3,MAX(IF($B671="Non - avec lien de dépendance",MIN(2258,E671,$D671)*overallRate,MIN(2258,E671)*overallRate),ROUND(MAX(IF($B671="Non - avec lien de dépendance",0,MIN((0.75*E671),1694)),MIN(E671,(0.75*$D671),1694)),2)),IF($B671="Non - avec lien de dépendance",MIN(1129,E671,$D671)*overallRate,MIN(2258,E671)*overallRate))</f>
        <v>#VALUE!</v>
      </c>
      <c r="L671" s="114" t="e">
        <f>IF(revenueReduction&gt;0.3,MAX(IF($B671="Non - avec lien de dépendance",MIN(2258,F671,$D671)*overallRate,MIN(2258,F671)*overallRate),ROUND(MAX(IF($B671="Non - avec lien de dépendance",0,MIN((0.75*F671),1694)),MIN(F671,(0.75*$D671),1694)),2)),IF($B671="Non - avec lien de dépendance",MIN(1129,F671,$D671)*overallRate,MIN(2258,F671)*overallRate))</f>
        <v>#VALUE!</v>
      </c>
    </row>
    <row r="672" spans="7:12" x14ac:dyDescent="0.5">
      <c r="G672" s="56" t="str">
        <f t="shared" si="30"/>
        <v>Effectuez l’étape 1</v>
      </c>
      <c r="H672" s="56" t="str">
        <f t="shared" si="31"/>
        <v>Effectuez l’étape 1</v>
      </c>
      <c r="I672" s="3">
        <f t="shared" si="32"/>
        <v>0</v>
      </c>
      <c r="K672" s="114" t="e">
        <f>IF(revenueReduction&gt;0.3,MAX(IF($B672="Non - avec lien de dépendance",MIN(2258,E672,$D672)*overallRate,MIN(2258,E672)*overallRate),ROUND(MAX(IF($B672="Non - avec lien de dépendance",0,MIN((0.75*E672),1694)),MIN(E672,(0.75*$D672),1694)),2)),IF($B672="Non - avec lien de dépendance",MIN(1129,E672,$D672)*overallRate,MIN(2258,E672)*overallRate))</f>
        <v>#VALUE!</v>
      </c>
      <c r="L672" s="114" t="e">
        <f>IF(revenueReduction&gt;0.3,MAX(IF($B672="Non - avec lien de dépendance",MIN(2258,F672,$D672)*overallRate,MIN(2258,F672)*overallRate),ROUND(MAX(IF($B672="Non - avec lien de dépendance",0,MIN((0.75*F672),1694)),MIN(F672,(0.75*$D672),1694)),2)),IF($B672="Non - avec lien de dépendance",MIN(1129,F672,$D672)*overallRate,MIN(2258,F672)*overallRate))</f>
        <v>#VALUE!</v>
      </c>
    </row>
    <row r="673" spans="7:12" x14ac:dyDescent="0.5">
      <c r="G673" s="56" t="str">
        <f t="shared" si="30"/>
        <v>Effectuez l’étape 1</v>
      </c>
      <c r="H673" s="56" t="str">
        <f t="shared" si="31"/>
        <v>Effectuez l’étape 1</v>
      </c>
      <c r="I673" s="3">
        <f t="shared" si="32"/>
        <v>0</v>
      </c>
      <c r="K673" s="114" t="e">
        <f>IF(revenueReduction&gt;0.3,MAX(IF($B673="Non - avec lien de dépendance",MIN(2258,E673,$D673)*overallRate,MIN(2258,E673)*overallRate),ROUND(MAX(IF($B673="Non - avec lien de dépendance",0,MIN((0.75*E673),1694)),MIN(E673,(0.75*$D673),1694)),2)),IF($B673="Non - avec lien de dépendance",MIN(1129,E673,$D673)*overallRate,MIN(2258,E673)*overallRate))</f>
        <v>#VALUE!</v>
      </c>
      <c r="L673" s="114" t="e">
        <f>IF(revenueReduction&gt;0.3,MAX(IF($B673="Non - avec lien de dépendance",MIN(2258,F673,$D673)*overallRate,MIN(2258,F673)*overallRate),ROUND(MAX(IF($B673="Non - avec lien de dépendance",0,MIN((0.75*F673),1694)),MIN(F673,(0.75*$D673),1694)),2)),IF($B673="Non - avec lien de dépendance",MIN(1129,F673,$D673)*overallRate,MIN(2258,F673)*overallRate))</f>
        <v>#VALUE!</v>
      </c>
    </row>
    <row r="674" spans="7:12" x14ac:dyDescent="0.5">
      <c r="G674" s="56" t="str">
        <f t="shared" si="30"/>
        <v>Effectuez l’étape 1</v>
      </c>
      <c r="H674" s="56" t="str">
        <f t="shared" si="31"/>
        <v>Effectuez l’étape 1</v>
      </c>
      <c r="I674" s="3">
        <f t="shared" si="32"/>
        <v>0</v>
      </c>
      <c r="K674" s="114" t="e">
        <f>IF(revenueReduction&gt;0.3,MAX(IF($B674="Non - avec lien de dépendance",MIN(2258,E674,$D674)*overallRate,MIN(2258,E674)*overallRate),ROUND(MAX(IF($B674="Non - avec lien de dépendance",0,MIN((0.75*E674),1694)),MIN(E674,(0.75*$D674),1694)),2)),IF($B674="Non - avec lien de dépendance",MIN(1129,E674,$D674)*overallRate,MIN(2258,E674)*overallRate))</f>
        <v>#VALUE!</v>
      </c>
      <c r="L674" s="114" t="e">
        <f>IF(revenueReduction&gt;0.3,MAX(IF($B674="Non - avec lien de dépendance",MIN(2258,F674,$D674)*overallRate,MIN(2258,F674)*overallRate),ROUND(MAX(IF($B674="Non - avec lien de dépendance",0,MIN((0.75*F674),1694)),MIN(F674,(0.75*$D674),1694)),2)),IF($B674="Non - avec lien de dépendance",MIN(1129,F674,$D674)*overallRate,MIN(2258,F674)*overallRate))</f>
        <v>#VALUE!</v>
      </c>
    </row>
    <row r="675" spans="7:12" x14ac:dyDescent="0.5">
      <c r="G675" s="56" t="str">
        <f t="shared" si="30"/>
        <v>Effectuez l’étape 1</v>
      </c>
      <c r="H675" s="56" t="str">
        <f t="shared" si="31"/>
        <v>Effectuez l’étape 1</v>
      </c>
      <c r="I675" s="3">
        <f t="shared" si="32"/>
        <v>0</v>
      </c>
      <c r="K675" s="114" t="e">
        <f>IF(revenueReduction&gt;0.3,MAX(IF($B675="Non - avec lien de dépendance",MIN(2258,E675,$D675)*overallRate,MIN(2258,E675)*overallRate),ROUND(MAX(IF($B675="Non - avec lien de dépendance",0,MIN((0.75*E675),1694)),MIN(E675,(0.75*$D675),1694)),2)),IF($B675="Non - avec lien de dépendance",MIN(1129,E675,$D675)*overallRate,MIN(2258,E675)*overallRate))</f>
        <v>#VALUE!</v>
      </c>
      <c r="L675" s="114" t="e">
        <f>IF(revenueReduction&gt;0.3,MAX(IF($B675="Non - avec lien de dépendance",MIN(2258,F675,$D675)*overallRate,MIN(2258,F675)*overallRate),ROUND(MAX(IF($B675="Non - avec lien de dépendance",0,MIN((0.75*F675),1694)),MIN(F675,(0.75*$D675),1694)),2)),IF($B675="Non - avec lien de dépendance",MIN(1129,F675,$D675)*overallRate,MIN(2258,F675)*overallRate))</f>
        <v>#VALUE!</v>
      </c>
    </row>
    <row r="676" spans="7:12" x14ac:dyDescent="0.5">
      <c r="G676" s="56" t="str">
        <f t="shared" si="30"/>
        <v>Effectuez l’étape 1</v>
      </c>
      <c r="H676" s="56" t="str">
        <f t="shared" si="31"/>
        <v>Effectuez l’étape 1</v>
      </c>
      <c r="I676" s="3">
        <f t="shared" si="32"/>
        <v>0</v>
      </c>
      <c r="K676" s="114" t="e">
        <f>IF(revenueReduction&gt;0.3,MAX(IF($B676="Non - avec lien de dépendance",MIN(2258,E676,$D676)*overallRate,MIN(2258,E676)*overallRate),ROUND(MAX(IF($B676="Non - avec lien de dépendance",0,MIN((0.75*E676),1694)),MIN(E676,(0.75*$D676),1694)),2)),IF($B676="Non - avec lien de dépendance",MIN(1129,E676,$D676)*overallRate,MIN(2258,E676)*overallRate))</f>
        <v>#VALUE!</v>
      </c>
      <c r="L676" s="114" t="e">
        <f>IF(revenueReduction&gt;0.3,MAX(IF($B676="Non - avec lien de dépendance",MIN(2258,F676,$D676)*overallRate,MIN(2258,F676)*overallRate),ROUND(MAX(IF($B676="Non - avec lien de dépendance",0,MIN((0.75*F676),1694)),MIN(F676,(0.75*$D676),1694)),2)),IF($B676="Non - avec lien de dépendance",MIN(1129,F676,$D676)*overallRate,MIN(2258,F676)*overallRate))</f>
        <v>#VALUE!</v>
      </c>
    </row>
    <row r="677" spans="7:12" x14ac:dyDescent="0.5">
      <c r="G677" s="56" t="str">
        <f t="shared" si="30"/>
        <v>Effectuez l’étape 1</v>
      </c>
      <c r="H677" s="56" t="str">
        <f t="shared" si="31"/>
        <v>Effectuez l’étape 1</v>
      </c>
      <c r="I677" s="3">
        <f t="shared" si="32"/>
        <v>0</v>
      </c>
      <c r="K677" s="114" t="e">
        <f>IF(revenueReduction&gt;0.3,MAX(IF($B677="Non - avec lien de dépendance",MIN(2258,E677,$D677)*overallRate,MIN(2258,E677)*overallRate),ROUND(MAX(IF($B677="Non - avec lien de dépendance",0,MIN((0.75*E677),1694)),MIN(E677,(0.75*$D677),1694)),2)),IF($B677="Non - avec lien de dépendance",MIN(1129,E677,$D677)*overallRate,MIN(2258,E677)*overallRate))</f>
        <v>#VALUE!</v>
      </c>
      <c r="L677" s="114" t="e">
        <f>IF(revenueReduction&gt;0.3,MAX(IF($B677="Non - avec lien de dépendance",MIN(2258,F677,$D677)*overallRate,MIN(2258,F677)*overallRate),ROUND(MAX(IF($B677="Non - avec lien de dépendance",0,MIN((0.75*F677),1694)),MIN(F677,(0.75*$D677),1694)),2)),IF($B677="Non - avec lien de dépendance",MIN(1129,F677,$D677)*overallRate,MIN(2258,F677)*overallRate))</f>
        <v>#VALUE!</v>
      </c>
    </row>
    <row r="678" spans="7:12" x14ac:dyDescent="0.5">
      <c r="G678" s="56" t="str">
        <f t="shared" si="30"/>
        <v>Effectuez l’étape 1</v>
      </c>
      <c r="H678" s="56" t="str">
        <f t="shared" si="31"/>
        <v>Effectuez l’étape 1</v>
      </c>
      <c r="I678" s="3">
        <f t="shared" si="32"/>
        <v>0</v>
      </c>
      <c r="K678" s="114" t="e">
        <f>IF(revenueReduction&gt;0.3,MAX(IF($B678="Non - avec lien de dépendance",MIN(2258,E678,$D678)*overallRate,MIN(2258,E678)*overallRate),ROUND(MAX(IF($B678="Non - avec lien de dépendance",0,MIN((0.75*E678),1694)),MIN(E678,(0.75*$D678),1694)),2)),IF($B678="Non - avec lien de dépendance",MIN(1129,E678,$D678)*overallRate,MIN(2258,E678)*overallRate))</f>
        <v>#VALUE!</v>
      </c>
      <c r="L678" s="114" t="e">
        <f>IF(revenueReduction&gt;0.3,MAX(IF($B678="Non - avec lien de dépendance",MIN(2258,F678,$D678)*overallRate,MIN(2258,F678)*overallRate),ROUND(MAX(IF($B678="Non - avec lien de dépendance",0,MIN((0.75*F678),1694)),MIN(F678,(0.75*$D678),1694)),2)),IF($B678="Non - avec lien de dépendance",MIN(1129,F678,$D678)*overallRate,MIN(2258,F678)*overallRate))</f>
        <v>#VALUE!</v>
      </c>
    </row>
    <row r="679" spans="7:12" x14ac:dyDescent="0.5">
      <c r="G679" s="56" t="str">
        <f t="shared" si="30"/>
        <v>Effectuez l’étape 1</v>
      </c>
      <c r="H679" s="56" t="str">
        <f t="shared" si="31"/>
        <v>Effectuez l’étape 1</v>
      </c>
      <c r="I679" s="3">
        <f t="shared" si="32"/>
        <v>0</v>
      </c>
      <c r="K679" s="114" t="e">
        <f>IF(revenueReduction&gt;0.3,MAX(IF($B679="Non - avec lien de dépendance",MIN(2258,E679,$D679)*overallRate,MIN(2258,E679)*overallRate),ROUND(MAX(IF($B679="Non - avec lien de dépendance",0,MIN((0.75*E679),1694)),MIN(E679,(0.75*$D679),1694)),2)),IF($B679="Non - avec lien de dépendance",MIN(1129,E679,$D679)*overallRate,MIN(2258,E679)*overallRate))</f>
        <v>#VALUE!</v>
      </c>
      <c r="L679" s="114" t="e">
        <f>IF(revenueReduction&gt;0.3,MAX(IF($B679="Non - avec lien de dépendance",MIN(2258,F679,$D679)*overallRate,MIN(2258,F679)*overallRate),ROUND(MAX(IF($B679="Non - avec lien de dépendance",0,MIN((0.75*F679),1694)),MIN(F679,(0.75*$D679),1694)),2)),IF($B679="Non - avec lien de dépendance",MIN(1129,F679,$D679)*overallRate,MIN(2258,F679)*overallRate))</f>
        <v>#VALUE!</v>
      </c>
    </row>
    <row r="680" spans="7:12" x14ac:dyDescent="0.5">
      <c r="G680" s="56" t="str">
        <f t="shared" si="30"/>
        <v>Effectuez l’étape 1</v>
      </c>
      <c r="H680" s="56" t="str">
        <f t="shared" si="31"/>
        <v>Effectuez l’étape 1</v>
      </c>
      <c r="I680" s="3">
        <f t="shared" si="32"/>
        <v>0</v>
      </c>
      <c r="K680" s="114" t="e">
        <f>IF(revenueReduction&gt;0.3,MAX(IF($B680="Non - avec lien de dépendance",MIN(2258,E680,$D680)*overallRate,MIN(2258,E680)*overallRate),ROUND(MAX(IF($B680="Non - avec lien de dépendance",0,MIN((0.75*E680),1694)),MIN(E680,(0.75*$D680),1694)),2)),IF($B680="Non - avec lien de dépendance",MIN(1129,E680,$D680)*overallRate,MIN(2258,E680)*overallRate))</f>
        <v>#VALUE!</v>
      </c>
      <c r="L680" s="114" t="e">
        <f>IF(revenueReduction&gt;0.3,MAX(IF($B680="Non - avec lien de dépendance",MIN(2258,F680,$D680)*overallRate,MIN(2258,F680)*overallRate),ROUND(MAX(IF($B680="Non - avec lien de dépendance",0,MIN((0.75*F680),1694)),MIN(F680,(0.75*$D680),1694)),2)),IF($B680="Non - avec lien de dépendance",MIN(1129,F680,$D680)*overallRate,MIN(2258,F680)*overallRate))</f>
        <v>#VALUE!</v>
      </c>
    </row>
    <row r="681" spans="7:12" x14ac:dyDescent="0.5">
      <c r="G681" s="56" t="str">
        <f t="shared" si="30"/>
        <v>Effectuez l’étape 1</v>
      </c>
      <c r="H681" s="56" t="str">
        <f t="shared" si="31"/>
        <v>Effectuez l’étape 1</v>
      </c>
      <c r="I681" s="3">
        <f t="shared" si="32"/>
        <v>0</v>
      </c>
      <c r="K681" s="114" t="e">
        <f>IF(revenueReduction&gt;0.3,MAX(IF($B681="Non - avec lien de dépendance",MIN(2258,E681,$D681)*overallRate,MIN(2258,E681)*overallRate),ROUND(MAX(IF($B681="Non - avec lien de dépendance",0,MIN((0.75*E681),1694)),MIN(E681,(0.75*$D681),1694)),2)),IF($B681="Non - avec lien de dépendance",MIN(1129,E681,$D681)*overallRate,MIN(2258,E681)*overallRate))</f>
        <v>#VALUE!</v>
      </c>
      <c r="L681" s="114" t="e">
        <f>IF(revenueReduction&gt;0.3,MAX(IF($B681="Non - avec lien de dépendance",MIN(2258,F681,$D681)*overallRate,MIN(2258,F681)*overallRate),ROUND(MAX(IF($B681="Non - avec lien de dépendance",0,MIN((0.75*F681),1694)),MIN(F681,(0.75*$D681),1694)),2)),IF($B681="Non - avec lien de dépendance",MIN(1129,F681,$D681)*overallRate,MIN(2258,F681)*overallRate))</f>
        <v>#VALUE!</v>
      </c>
    </row>
    <row r="682" spans="7:12" x14ac:dyDescent="0.5">
      <c r="G682" s="56" t="str">
        <f t="shared" si="30"/>
        <v>Effectuez l’étape 1</v>
      </c>
      <c r="H682" s="56" t="str">
        <f t="shared" si="31"/>
        <v>Effectuez l’étape 1</v>
      </c>
      <c r="I682" s="3">
        <f t="shared" si="32"/>
        <v>0</v>
      </c>
      <c r="K682" s="114" t="e">
        <f>IF(revenueReduction&gt;0.3,MAX(IF($B682="Non - avec lien de dépendance",MIN(2258,E682,$D682)*overallRate,MIN(2258,E682)*overallRate),ROUND(MAX(IF($B682="Non - avec lien de dépendance",0,MIN((0.75*E682),1694)),MIN(E682,(0.75*$D682),1694)),2)),IF($B682="Non - avec lien de dépendance",MIN(1129,E682,$D682)*overallRate,MIN(2258,E682)*overallRate))</f>
        <v>#VALUE!</v>
      </c>
      <c r="L682" s="114" t="e">
        <f>IF(revenueReduction&gt;0.3,MAX(IF($B682="Non - avec lien de dépendance",MIN(2258,F682,$D682)*overallRate,MIN(2258,F682)*overallRate),ROUND(MAX(IF($B682="Non - avec lien de dépendance",0,MIN((0.75*F682),1694)),MIN(F682,(0.75*$D682),1694)),2)),IF($B682="Non - avec lien de dépendance",MIN(1129,F682,$D682)*overallRate,MIN(2258,F682)*overallRate))</f>
        <v>#VALUE!</v>
      </c>
    </row>
    <row r="683" spans="7:12" x14ac:dyDescent="0.5">
      <c r="G683" s="56" t="str">
        <f t="shared" si="30"/>
        <v>Effectuez l’étape 1</v>
      </c>
      <c r="H683" s="56" t="str">
        <f t="shared" si="31"/>
        <v>Effectuez l’étape 1</v>
      </c>
      <c r="I683" s="3">
        <f t="shared" si="32"/>
        <v>0</v>
      </c>
      <c r="K683" s="114" t="e">
        <f>IF(revenueReduction&gt;0.3,MAX(IF($B683="Non - avec lien de dépendance",MIN(2258,E683,$D683)*overallRate,MIN(2258,E683)*overallRate),ROUND(MAX(IF($B683="Non - avec lien de dépendance",0,MIN((0.75*E683),1694)),MIN(E683,(0.75*$D683),1694)),2)),IF($B683="Non - avec lien de dépendance",MIN(1129,E683,$D683)*overallRate,MIN(2258,E683)*overallRate))</f>
        <v>#VALUE!</v>
      </c>
      <c r="L683" s="114" t="e">
        <f>IF(revenueReduction&gt;0.3,MAX(IF($B683="Non - avec lien de dépendance",MIN(2258,F683,$D683)*overallRate,MIN(2258,F683)*overallRate),ROUND(MAX(IF($B683="Non - avec lien de dépendance",0,MIN((0.75*F683),1694)),MIN(F683,(0.75*$D683),1694)),2)),IF($B683="Non - avec lien de dépendance",MIN(1129,F683,$D683)*overallRate,MIN(2258,F683)*overallRate))</f>
        <v>#VALUE!</v>
      </c>
    </row>
    <row r="684" spans="7:12" x14ac:dyDescent="0.5">
      <c r="G684" s="56" t="str">
        <f t="shared" si="30"/>
        <v>Effectuez l’étape 1</v>
      </c>
      <c r="H684" s="56" t="str">
        <f t="shared" si="31"/>
        <v>Effectuez l’étape 1</v>
      </c>
      <c r="I684" s="3">
        <f t="shared" si="32"/>
        <v>0</v>
      </c>
      <c r="K684" s="114" t="e">
        <f>IF(revenueReduction&gt;0.3,MAX(IF($B684="Non - avec lien de dépendance",MIN(2258,E684,$D684)*overallRate,MIN(2258,E684)*overallRate),ROUND(MAX(IF($B684="Non - avec lien de dépendance",0,MIN((0.75*E684),1694)),MIN(E684,(0.75*$D684),1694)),2)),IF($B684="Non - avec lien de dépendance",MIN(1129,E684,$D684)*overallRate,MIN(2258,E684)*overallRate))</f>
        <v>#VALUE!</v>
      </c>
      <c r="L684" s="114" t="e">
        <f>IF(revenueReduction&gt;0.3,MAX(IF($B684="Non - avec lien de dépendance",MIN(2258,F684,$D684)*overallRate,MIN(2258,F684)*overallRate),ROUND(MAX(IF($B684="Non - avec lien de dépendance",0,MIN((0.75*F684),1694)),MIN(F684,(0.75*$D684),1694)),2)),IF($B684="Non - avec lien de dépendance",MIN(1129,F684,$D684)*overallRate,MIN(2258,F684)*overallRate))</f>
        <v>#VALUE!</v>
      </c>
    </row>
    <row r="685" spans="7:12" x14ac:dyDescent="0.5">
      <c r="G685" s="56" t="str">
        <f t="shared" si="30"/>
        <v>Effectuez l’étape 1</v>
      </c>
      <c r="H685" s="56" t="str">
        <f t="shared" si="31"/>
        <v>Effectuez l’étape 1</v>
      </c>
      <c r="I685" s="3">
        <f t="shared" si="32"/>
        <v>0</v>
      </c>
      <c r="K685" s="114" t="e">
        <f>IF(revenueReduction&gt;0.3,MAX(IF($B685="Non - avec lien de dépendance",MIN(2258,E685,$D685)*overallRate,MIN(2258,E685)*overallRate),ROUND(MAX(IF($B685="Non - avec lien de dépendance",0,MIN((0.75*E685),1694)),MIN(E685,(0.75*$D685),1694)),2)),IF($B685="Non - avec lien de dépendance",MIN(1129,E685,$D685)*overallRate,MIN(2258,E685)*overallRate))</f>
        <v>#VALUE!</v>
      </c>
      <c r="L685" s="114" t="e">
        <f>IF(revenueReduction&gt;0.3,MAX(IF($B685="Non - avec lien de dépendance",MIN(2258,F685,$D685)*overallRate,MIN(2258,F685)*overallRate),ROUND(MAX(IF($B685="Non - avec lien de dépendance",0,MIN((0.75*F685),1694)),MIN(F685,(0.75*$D685),1694)),2)),IF($B685="Non - avec lien de dépendance",MIN(1129,F685,$D685)*overallRate,MIN(2258,F685)*overallRate))</f>
        <v>#VALUE!</v>
      </c>
    </row>
    <row r="686" spans="7:12" x14ac:dyDescent="0.5">
      <c r="G686" s="56" t="str">
        <f t="shared" si="30"/>
        <v>Effectuez l’étape 1</v>
      </c>
      <c r="H686" s="56" t="str">
        <f t="shared" si="31"/>
        <v>Effectuez l’étape 1</v>
      </c>
      <c r="I686" s="3">
        <f t="shared" si="32"/>
        <v>0</v>
      </c>
      <c r="K686" s="114" t="e">
        <f>IF(revenueReduction&gt;0.3,MAX(IF($B686="Non - avec lien de dépendance",MIN(2258,E686,$D686)*overallRate,MIN(2258,E686)*overallRate),ROUND(MAX(IF($B686="Non - avec lien de dépendance",0,MIN((0.75*E686),1694)),MIN(E686,(0.75*$D686),1694)),2)),IF($B686="Non - avec lien de dépendance",MIN(1129,E686,$D686)*overallRate,MIN(2258,E686)*overallRate))</f>
        <v>#VALUE!</v>
      </c>
      <c r="L686" s="114" t="e">
        <f>IF(revenueReduction&gt;0.3,MAX(IF($B686="Non - avec lien de dépendance",MIN(2258,F686,$D686)*overallRate,MIN(2258,F686)*overallRate),ROUND(MAX(IF($B686="Non - avec lien de dépendance",0,MIN((0.75*F686),1694)),MIN(F686,(0.75*$D686),1694)),2)),IF($B686="Non - avec lien de dépendance",MIN(1129,F686,$D686)*overallRate,MIN(2258,F686)*overallRate))</f>
        <v>#VALUE!</v>
      </c>
    </row>
    <row r="687" spans="7:12" x14ac:dyDescent="0.5">
      <c r="G687" s="56" t="str">
        <f t="shared" si="30"/>
        <v>Effectuez l’étape 1</v>
      </c>
      <c r="H687" s="56" t="str">
        <f t="shared" si="31"/>
        <v>Effectuez l’étape 1</v>
      </c>
      <c r="I687" s="3">
        <f t="shared" si="32"/>
        <v>0</v>
      </c>
      <c r="K687" s="114" t="e">
        <f>IF(revenueReduction&gt;0.3,MAX(IF($B687="Non - avec lien de dépendance",MIN(2258,E687,$D687)*overallRate,MIN(2258,E687)*overallRate),ROUND(MAX(IF($B687="Non - avec lien de dépendance",0,MIN((0.75*E687),1694)),MIN(E687,(0.75*$D687),1694)),2)),IF($B687="Non - avec lien de dépendance",MIN(1129,E687,$D687)*overallRate,MIN(2258,E687)*overallRate))</f>
        <v>#VALUE!</v>
      </c>
      <c r="L687" s="114" t="e">
        <f>IF(revenueReduction&gt;0.3,MAX(IF($B687="Non - avec lien de dépendance",MIN(2258,F687,$D687)*overallRate,MIN(2258,F687)*overallRate),ROUND(MAX(IF($B687="Non - avec lien de dépendance",0,MIN((0.75*F687),1694)),MIN(F687,(0.75*$D687),1694)),2)),IF($B687="Non - avec lien de dépendance",MIN(1129,F687,$D687)*overallRate,MIN(2258,F687)*overallRate))</f>
        <v>#VALUE!</v>
      </c>
    </row>
    <row r="688" spans="7:12" x14ac:dyDescent="0.5">
      <c r="G688" s="56" t="str">
        <f t="shared" si="30"/>
        <v>Effectuez l’étape 1</v>
      </c>
      <c r="H688" s="56" t="str">
        <f t="shared" si="31"/>
        <v>Effectuez l’étape 1</v>
      </c>
      <c r="I688" s="3">
        <f t="shared" si="32"/>
        <v>0</v>
      </c>
      <c r="K688" s="114" t="e">
        <f>IF(revenueReduction&gt;0.3,MAX(IF($B688="Non - avec lien de dépendance",MIN(2258,E688,$D688)*overallRate,MIN(2258,E688)*overallRate),ROUND(MAX(IF($B688="Non - avec lien de dépendance",0,MIN((0.75*E688),1694)),MIN(E688,(0.75*$D688),1694)),2)),IF($B688="Non - avec lien de dépendance",MIN(1129,E688,$D688)*overallRate,MIN(2258,E688)*overallRate))</f>
        <v>#VALUE!</v>
      </c>
      <c r="L688" s="114" t="e">
        <f>IF(revenueReduction&gt;0.3,MAX(IF($B688="Non - avec lien de dépendance",MIN(2258,F688,$D688)*overallRate,MIN(2258,F688)*overallRate),ROUND(MAX(IF($B688="Non - avec lien de dépendance",0,MIN((0.75*F688),1694)),MIN(F688,(0.75*$D688),1694)),2)),IF($B688="Non - avec lien de dépendance",MIN(1129,F688,$D688)*overallRate,MIN(2258,F688)*overallRate))</f>
        <v>#VALUE!</v>
      </c>
    </row>
    <row r="689" spans="7:12" x14ac:dyDescent="0.5">
      <c r="G689" s="56" t="str">
        <f t="shared" si="30"/>
        <v>Effectuez l’étape 1</v>
      </c>
      <c r="H689" s="56" t="str">
        <f t="shared" si="31"/>
        <v>Effectuez l’étape 1</v>
      </c>
      <c r="I689" s="3">
        <f t="shared" si="32"/>
        <v>0</v>
      </c>
      <c r="K689" s="114" t="e">
        <f>IF(revenueReduction&gt;0.3,MAX(IF($B689="Non - avec lien de dépendance",MIN(2258,E689,$D689)*overallRate,MIN(2258,E689)*overallRate),ROUND(MAX(IF($B689="Non - avec lien de dépendance",0,MIN((0.75*E689),1694)),MIN(E689,(0.75*$D689),1694)),2)),IF($B689="Non - avec lien de dépendance",MIN(1129,E689,$D689)*overallRate,MIN(2258,E689)*overallRate))</f>
        <v>#VALUE!</v>
      </c>
      <c r="L689" s="114" t="e">
        <f>IF(revenueReduction&gt;0.3,MAX(IF($B689="Non - avec lien de dépendance",MIN(2258,F689,$D689)*overallRate,MIN(2258,F689)*overallRate),ROUND(MAX(IF($B689="Non - avec lien de dépendance",0,MIN((0.75*F689),1694)),MIN(F689,(0.75*$D689),1694)),2)),IF($B689="Non - avec lien de dépendance",MIN(1129,F689,$D689)*overallRate,MIN(2258,F689)*overallRate))</f>
        <v>#VALUE!</v>
      </c>
    </row>
    <row r="690" spans="7:12" x14ac:dyDescent="0.5">
      <c r="G690" s="56" t="str">
        <f t="shared" si="30"/>
        <v>Effectuez l’étape 1</v>
      </c>
      <c r="H690" s="56" t="str">
        <f t="shared" si="31"/>
        <v>Effectuez l’étape 1</v>
      </c>
      <c r="I690" s="3">
        <f t="shared" si="32"/>
        <v>0</v>
      </c>
      <c r="K690" s="114" t="e">
        <f>IF(revenueReduction&gt;0.3,MAX(IF($B690="Non - avec lien de dépendance",MIN(2258,E690,$D690)*overallRate,MIN(2258,E690)*overallRate),ROUND(MAX(IF($B690="Non - avec lien de dépendance",0,MIN((0.75*E690),1694)),MIN(E690,(0.75*$D690),1694)),2)),IF($B690="Non - avec lien de dépendance",MIN(1129,E690,$D690)*overallRate,MIN(2258,E690)*overallRate))</f>
        <v>#VALUE!</v>
      </c>
      <c r="L690" s="114" t="e">
        <f>IF(revenueReduction&gt;0.3,MAX(IF($B690="Non - avec lien de dépendance",MIN(2258,F690,$D690)*overallRate,MIN(2258,F690)*overallRate),ROUND(MAX(IF($B690="Non - avec lien de dépendance",0,MIN((0.75*F690),1694)),MIN(F690,(0.75*$D690),1694)),2)),IF($B690="Non - avec lien de dépendance",MIN(1129,F690,$D690)*overallRate,MIN(2258,F690)*overallRate))</f>
        <v>#VALUE!</v>
      </c>
    </row>
    <row r="691" spans="7:12" x14ac:dyDescent="0.5">
      <c r="G691" s="56" t="str">
        <f t="shared" si="30"/>
        <v>Effectuez l’étape 1</v>
      </c>
      <c r="H691" s="56" t="str">
        <f t="shared" si="31"/>
        <v>Effectuez l’étape 1</v>
      </c>
      <c r="I691" s="3">
        <f t="shared" si="32"/>
        <v>0</v>
      </c>
      <c r="K691" s="114" t="e">
        <f>IF(revenueReduction&gt;0.3,MAX(IF($B691="Non - avec lien de dépendance",MIN(2258,E691,$D691)*overallRate,MIN(2258,E691)*overallRate),ROUND(MAX(IF($B691="Non - avec lien de dépendance",0,MIN((0.75*E691),1694)),MIN(E691,(0.75*$D691),1694)),2)),IF($B691="Non - avec lien de dépendance",MIN(1129,E691,$D691)*overallRate,MIN(2258,E691)*overallRate))</f>
        <v>#VALUE!</v>
      </c>
      <c r="L691" s="114" t="e">
        <f>IF(revenueReduction&gt;0.3,MAX(IF($B691="Non - avec lien de dépendance",MIN(2258,F691,$D691)*overallRate,MIN(2258,F691)*overallRate),ROUND(MAX(IF($B691="Non - avec lien de dépendance",0,MIN((0.75*F691),1694)),MIN(F691,(0.75*$D691),1694)),2)),IF($B691="Non - avec lien de dépendance",MIN(1129,F691,$D691)*overallRate,MIN(2258,F691)*overallRate))</f>
        <v>#VALUE!</v>
      </c>
    </row>
    <row r="692" spans="7:12" x14ac:dyDescent="0.5">
      <c r="G692" s="56" t="str">
        <f t="shared" si="30"/>
        <v>Effectuez l’étape 1</v>
      </c>
      <c r="H692" s="56" t="str">
        <f t="shared" si="31"/>
        <v>Effectuez l’étape 1</v>
      </c>
      <c r="I692" s="3">
        <f t="shared" si="32"/>
        <v>0</v>
      </c>
      <c r="K692" s="114" t="e">
        <f>IF(revenueReduction&gt;0.3,MAX(IF($B692="Non - avec lien de dépendance",MIN(2258,E692,$D692)*overallRate,MIN(2258,E692)*overallRate),ROUND(MAX(IF($B692="Non - avec lien de dépendance",0,MIN((0.75*E692),1694)),MIN(E692,(0.75*$D692),1694)),2)),IF($B692="Non - avec lien de dépendance",MIN(1129,E692,$D692)*overallRate,MIN(2258,E692)*overallRate))</f>
        <v>#VALUE!</v>
      </c>
      <c r="L692" s="114" t="e">
        <f>IF(revenueReduction&gt;0.3,MAX(IF($B692="Non - avec lien de dépendance",MIN(2258,F692,$D692)*overallRate,MIN(2258,F692)*overallRate),ROUND(MAX(IF($B692="Non - avec lien de dépendance",0,MIN((0.75*F692),1694)),MIN(F692,(0.75*$D692),1694)),2)),IF($B692="Non - avec lien de dépendance",MIN(1129,F692,$D692)*overallRate,MIN(2258,F692)*overallRate))</f>
        <v>#VALUE!</v>
      </c>
    </row>
    <row r="693" spans="7:12" x14ac:dyDescent="0.5">
      <c r="G693" s="56" t="str">
        <f t="shared" si="30"/>
        <v>Effectuez l’étape 1</v>
      </c>
      <c r="H693" s="56" t="str">
        <f t="shared" si="31"/>
        <v>Effectuez l’étape 1</v>
      </c>
      <c r="I693" s="3">
        <f t="shared" si="32"/>
        <v>0</v>
      </c>
      <c r="K693" s="114" t="e">
        <f>IF(revenueReduction&gt;0.3,MAX(IF($B693="Non - avec lien de dépendance",MIN(2258,E693,$D693)*overallRate,MIN(2258,E693)*overallRate),ROUND(MAX(IF($B693="Non - avec lien de dépendance",0,MIN((0.75*E693),1694)),MIN(E693,(0.75*$D693),1694)),2)),IF($B693="Non - avec lien de dépendance",MIN(1129,E693,$D693)*overallRate,MIN(2258,E693)*overallRate))</f>
        <v>#VALUE!</v>
      </c>
      <c r="L693" s="114" t="e">
        <f>IF(revenueReduction&gt;0.3,MAX(IF($B693="Non - avec lien de dépendance",MIN(2258,F693,$D693)*overallRate,MIN(2258,F693)*overallRate),ROUND(MAX(IF($B693="Non - avec lien de dépendance",0,MIN((0.75*F693),1694)),MIN(F693,(0.75*$D693),1694)),2)),IF($B693="Non - avec lien de dépendance",MIN(1129,F693,$D693)*overallRate,MIN(2258,F693)*overallRate))</f>
        <v>#VALUE!</v>
      </c>
    </row>
    <row r="694" spans="7:12" x14ac:dyDescent="0.5">
      <c r="G694" s="56" t="str">
        <f t="shared" si="30"/>
        <v>Effectuez l’étape 1</v>
      </c>
      <c r="H694" s="56" t="str">
        <f t="shared" si="31"/>
        <v>Effectuez l’étape 1</v>
      </c>
      <c r="I694" s="3">
        <f t="shared" si="32"/>
        <v>0</v>
      </c>
      <c r="K694" s="114" t="e">
        <f>IF(revenueReduction&gt;0.3,MAX(IF($B694="Non - avec lien de dépendance",MIN(2258,E694,$D694)*overallRate,MIN(2258,E694)*overallRate),ROUND(MAX(IF($B694="Non - avec lien de dépendance",0,MIN((0.75*E694),1694)),MIN(E694,(0.75*$D694),1694)),2)),IF($B694="Non - avec lien de dépendance",MIN(1129,E694,$D694)*overallRate,MIN(2258,E694)*overallRate))</f>
        <v>#VALUE!</v>
      </c>
      <c r="L694" s="114" t="e">
        <f>IF(revenueReduction&gt;0.3,MAX(IF($B694="Non - avec lien de dépendance",MIN(2258,F694,$D694)*overallRate,MIN(2258,F694)*overallRate),ROUND(MAX(IF($B694="Non - avec lien de dépendance",0,MIN((0.75*F694),1694)),MIN(F694,(0.75*$D694),1694)),2)),IF($B694="Non - avec lien de dépendance",MIN(1129,F694,$D694)*overallRate,MIN(2258,F694)*overallRate))</f>
        <v>#VALUE!</v>
      </c>
    </row>
    <row r="695" spans="7:12" x14ac:dyDescent="0.5">
      <c r="G695" s="56" t="str">
        <f t="shared" si="30"/>
        <v>Effectuez l’étape 1</v>
      </c>
      <c r="H695" s="56" t="str">
        <f t="shared" si="31"/>
        <v>Effectuez l’étape 1</v>
      </c>
      <c r="I695" s="3">
        <f t="shared" si="32"/>
        <v>0</v>
      </c>
      <c r="K695" s="114" t="e">
        <f>IF(revenueReduction&gt;0.3,MAX(IF($B695="Non - avec lien de dépendance",MIN(2258,E695,$D695)*overallRate,MIN(2258,E695)*overallRate),ROUND(MAX(IF($B695="Non - avec lien de dépendance",0,MIN((0.75*E695),1694)),MIN(E695,(0.75*$D695),1694)),2)),IF($B695="Non - avec lien de dépendance",MIN(1129,E695,$D695)*overallRate,MIN(2258,E695)*overallRate))</f>
        <v>#VALUE!</v>
      </c>
      <c r="L695" s="114" t="e">
        <f>IF(revenueReduction&gt;0.3,MAX(IF($B695="Non - avec lien de dépendance",MIN(2258,F695,$D695)*overallRate,MIN(2258,F695)*overallRate),ROUND(MAX(IF($B695="Non - avec lien de dépendance",0,MIN((0.75*F695),1694)),MIN(F695,(0.75*$D695),1694)),2)),IF($B695="Non - avec lien de dépendance",MIN(1129,F695,$D695)*overallRate,MIN(2258,F695)*overallRate))</f>
        <v>#VALUE!</v>
      </c>
    </row>
    <row r="696" spans="7:12" x14ac:dyDescent="0.5">
      <c r="G696" s="56" t="str">
        <f t="shared" si="30"/>
        <v>Effectuez l’étape 1</v>
      </c>
      <c r="H696" s="56" t="str">
        <f t="shared" si="31"/>
        <v>Effectuez l’étape 1</v>
      </c>
      <c r="I696" s="3">
        <f t="shared" si="32"/>
        <v>0</v>
      </c>
      <c r="K696" s="114" t="e">
        <f>IF(revenueReduction&gt;0.3,MAX(IF($B696="Non - avec lien de dépendance",MIN(2258,E696,$D696)*overallRate,MIN(2258,E696)*overallRate),ROUND(MAX(IF($B696="Non - avec lien de dépendance",0,MIN((0.75*E696),1694)),MIN(E696,(0.75*$D696),1694)),2)),IF($B696="Non - avec lien de dépendance",MIN(1129,E696,$D696)*overallRate,MIN(2258,E696)*overallRate))</f>
        <v>#VALUE!</v>
      </c>
      <c r="L696" s="114" t="e">
        <f>IF(revenueReduction&gt;0.3,MAX(IF($B696="Non - avec lien de dépendance",MIN(2258,F696,$D696)*overallRate,MIN(2258,F696)*overallRate),ROUND(MAX(IF($B696="Non - avec lien de dépendance",0,MIN((0.75*F696),1694)),MIN(F696,(0.75*$D696),1694)),2)),IF($B696="Non - avec lien de dépendance",MIN(1129,F696,$D696)*overallRate,MIN(2258,F696)*overallRate))</f>
        <v>#VALUE!</v>
      </c>
    </row>
    <row r="697" spans="7:12" x14ac:dyDescent="0.5">
      <c r="G697" s="56" t="str">
        <f t="shared" si="30"/>
        <v>Effectuez l’étape 1</v>
      </c>
      <c r="H697" s="56" t="str">
        <f t="shared" si="31"/>
        <v>Effectuez l’étape 1</v>
      </c>
      <c r="I697" s="3">
        <f t="shared" si="32"/>
        <v>0</v>
      </c>
      <c r="K697" s="114" t="e">
        <f>IF(revenueReduction&gt;0.3,MAX(IF($B697="Non - avec lien de dépendance",MIN(2258,E697,$D697)*overallRate,MIN(2258,E697)*overallRate),ROUND(MAX(IF($B697="Non - avec lien de dépendance",0,MIN((0.75*E697),1694)),MIN(E697,(0.75*$D697),1694)),2)),IF($B697="Non - avec lien de dépendance",MIN(1129,E697,$D697)*overallRate,MIN(2258,E697)*overallRate))</f>
        <v>#VALUE!</v>
      </c>
      <c r="L697" s="114" t="e">
        <f>IF(revenueReduction&gt;0.3,MAX(IF($B697="Non - avec lien de dépendance",MIN(2258,F697,$D697)*overallRate,MIN(2258,F697)*overallRate),ROUND(MAX(IF($B697="Non - avec lien de dépendance",0,MIN((0.75*F697),1694)),MIN(F697,(0.75*$D697),1694)),2)),IF($B697="Non - avec lien de dépendance",MIN(1129,F697,$D697)*overallRate,MIN(2258,F697)*overallRate))</f>
        <v>#VALUE!</v>
      </c>
    </row>
    <row r="698" spans="7:12" x14ac:dyDescent="0.5">
      <c r="G698" s="56" t="str">
        <f t="shared" si="30"/>
        <v>Effectuez l’étape 1</v>
      </c>
      <c r="H698" s="56" t="str">
        <f t="shared" si="31"/>
        <v>Effectuez l’étape 1</v>
      </c>
      <c r="I698" s="3">
        <f t="shared" si="32"/>
        <v>0</v>
      </c>
      <c r="K698" s="114" t="e">
        <f>IF(revenueReduction&gt;0.3,MAX(IF($B698="Non - avec lien de dépendance",MIN(2258,E698,$D698)*overallRate,MIN(2258,E698)*overallRate),ROUND(MAX(IF($B698="Non - avec lien de dépendance",0,MIN((0.75*E698),1694)),MIN(E698,(0.75*$D698),1694)),2)),IF($B698="Non - avec lien de dépendance",MIN(1129,E698,$D698)*overallRate,MIN(2258,E698)*overallRate))</f>
        <v>#VALUE!</v>
      </c>
      <c r="L698" s="114" t="e">
        <f>IF(revenueReduction&gt;0.3,MAX(IF($B698="Non - avec lien de dépendance",MIN(2258,F698,$D698)*overallRate,MIN(2258,F698)*overallRate),ROUND(MAX(IF($B698="Non - avec lien de dépendance",0,MIN((0.75*F698),1694)),MIN(F698,(0.75*$D698),1694)),2)),IF($B698="Non - avec lien de dépendance",MIN(1129,F698,$D698)*overallRate,MIN(2258,F698)*overallRate))</f>
        <v>#VALUE!</v>
      </c>
    </row>
    <row r="699" spans="7:12" x14ac:dyDescent="0.5">
      <c r="G699" s="56" t="str">
        <f t="shared" si="30"/>
        <v>Effectuez l’étape 1</v>
      </c>
      <c r="H699" s="56" t="str">
        <f t="shared" si="31"/>
        <v>Effectuez l’étape 1</v>
      </c>
      <c r="I699" s="3">
        <f t="shared" si="32"/>
        <v>0</v>
      </c>
      <c r="K699" s="114" t="e">
        <f>IF(revenueReduction&gt;0.3,MAX(IF($B699="Non - avec lien de dépendance",MIN(2258,E699,$D699)*overallRate,MIN(2258,E699)*overallRate),ROUND(MAX(IF($B699="Non - avec lien de dépendance",0,MIN((0.75*E699),1694)),MIN(E699,(0.75*$D699),1694)),2)),IF($B699="Non - avec lien de dépendance",MIN(1129,E699,$D699)*overallRate,MIN(2258,E699)*overallRate))</f>
        <v>#VALUE!</v>
      </c>
      <c r="L699" s="114" t="e">
        <f>IF(revenueReduction&gt;0.3,MAX(IF($B699="Non - avec lien de dépendance",MIN(2258,F699,$D699)*overallRate,MIN(2258,F699)*overallRate),ROUND(MAX(IF($B699="Non - avec lien de dépendance",0,MIN((0.75*F699),1694)),MIN(F699,(0.75*$D699),1694)),2)),IF($B699="Non - avec lien de dépendance",MIN(1129,F699,$D699)*overallRate,MIN(2258,F699)*overallRate))</f>
        <v>#VALUE!</v>
      </c>
    </row>
    <row r="700" spans="7:12" x14ac:dyDescent="0.5">
      <c r="G700" s="56" t="str">
        <f t="shared" si="30"/>
        <v>Effectuez l’étape 1</v>
      </c>
      <c r="H700" s="56" t="str">
        <f t="shared" si="31"/>
        <v>Effectuez l’étape 1</v>
      </c>
      <c r="I700" s="3">
        <f t="shared" si="32"/>
        <v>0</v>
      </c>
      <c r="K700" s="114" t="e">
        <f>IF(revenueReduction&gt;0.3,MAX(IF($B700="Non - avec lien de dépendance",MIN(2258,E700,$D700)*overallRate,MIN(2258,E700)*overallRate),ROUND(MAX(IF($B700="Non - avec lien de dépendance",0,MIN((0.75*E700),1694)),MIN(E700,(0.75*$D700),1694)),2)),IF($B700="Non - avec lien de dépendance",MIN(1129,E700,$D700)*overallRate,MIN(2258,E700)*overallRate))</f>
        <v>#VALUE!</v>
      </c>
      <c r="L700" s="114" t="e">
        <f>IF(revenueReduction&gt;0.3,MAX(IF($B700="Non - avec lien de dépendance",MIN(2258,F700,$D700)*overallRate,MIN(2258,F700)*overallRate),ROUND(MAX(IF($B700="Non - avec lien de dépendance",0,MIN((0.75*F700),1694)),MIN(F700,(0.75*$D700),1694)),2)),IF($B700="Non - avec lien de dépendance",MIN(1129,F700,$D700)*overallRate,MIN(2258,F700)*overallRate))</f>
        <v>#VALUE!</v>
      </c>
    </row>
    <row r="701" spans="7:12" x14ac:dyDescent="0.5">
      <c r="G701" s="56" t="str">
        <f t="shared" si="30"/>
        <v>Effectuez l’étape 1</v>
      </c>
      <c r="H701" s="56" t="str">
        <f t="shared" si="31"/>
        <v>Effectuez l’étape 1</v>
      </c>
      <c r="I701" s="3">
        <f t="shared" si="32"/>
        <v>0</v>
      </c>
      <c r="K701" s="114" t="e">
        <f>IF(revenueReduction&gt;0.3,MAX(IF($B701="Non - avec lien de dépendance",MIN(2258,E701,$D701)*overallRate,MIN(2258,E701)*overallRate),ROUND(MAX(IF($B701="Non - avec lien de dépendance",0,MIN((0.75*E701),1694)),MIN(E701,(0.75*$D701),1694)),2)),IF($B701="Non - avec lien de dépendance",MIN(1129,E701,$D701)*overallRate,MIN(2258,E701)*overallRate))</f>
        <v>#VALUE!</v>
      </c>
      <c r="L701" s="114" t="e">
        <f>IF(revenueReduction&gt;0.3,MAX(IF($B701="Non - avec lien de dépendance",MIN(2258,F701,$D701)*overallRate,MIN(2258,F701)*overallRate),ROUND(MAX(IF($B701="Non - avec lien de dépendance",0,MIN((0.75*F701),1694)),MIN(F701,(0.75*$D701),1694)),2)),IF($B701="Non - avec lien de dépendance",MIN(1129,F701,$D701)*overallRate,MIN(2258,F701)*overallRate))</f>
        <v>#VALUE!</v>
      </c>
    </row>
    <row r="702" spans="7:12" x14ac:dyDescent="0.5">
      <c r="G702" s="56" t="str">
        <f t="shared" si="30"/>
        <v>Effectuez l’étape 1</v>
      </c>
      <c r="H702" s="56" t="str">
        <f t="shared" si="31"/>
        <v>Effectuez l’étape 1</v>
      </c>
      <c r="I702" s="3">
        <f t="shared" si="32"/>
        <v>0</v>
      </c>
      <c r="K702" s="114" t="e">
        <f>IF(revenueReduction&gt;0.3,MAX(IF($B702="Non - avec lien de dépendance",MIN(2258,E702,$D702)*overallRate,MIN(2258,E702)*overallRate),ROUND(MAX(IF($B702="Non - avec lien de dépendance",0,MIN((0.75*E702),1694)),MIN(E702,(0.75*$D702),1694)),2)),IF($B702="Non - avec lien de dépendance",MIN(1129,E702,$D702)*overallRate,MIN(2258,E702)*overallRate))</f>
        <v>#VALUE!</v>
      </c>
      <c r="L702" s="114" t="e">
        <f>IF(revenueReduction&gt;0.3,MAX(IF($B702="Non - avec lien de dépendance",MIN(2258,F702,$D702)*overallRate,MIN(2258,F702)*overallRate),ROUND(MAX(IF($B702="Non - avec lien de dépendance",0,MIN((0.75*F702),1694)),MIN(F702,(0.75*$D702),1694)),2)),IF($B702="Non - avec lien de dépendance",MIN(1129,F702,$D702)*overallRate,MIN(2258,F702)*overallRate))</f>
        <v>#VALUE!</v>
      </c>
    </row>
    <row r="703" spans="7:12" x14ac:dyDescent="0.5">
      <c r="G703" s="56" t="str">
        <f t="shared" si="30"/>
        <v>Effectuez l’étape 1</v>
      </c>
      <c r="H703" s="56" t="str">
        <f t="shared" si="31"/>
        <v>Effectuez l’étape 1</v>
      </c>
      <c r="I703" s="3">
        <f t="shared" si="32"/>
        <v>0</v>
      </c>
      <c r="K703" s="114" t="e">
        <f>IF(revenueReduction&gt;0.3,MAX(IF($B703="Non - avec lien de dépendance",MIN(2258,E703,$D703)*overallRate,MIN(2258,E703)*overallRate),ROUND(MAX(IF($B703="Non - avec lien de dépendance",0,MIN((0.75*E703),1694)),MIN(E703,(0.75*$D703),1694)),2)),IF($B703="Non - avec lien de dépendance",MIN(1129,E703,$D703)*overallRate,MIN(2258,E703)*overallRate))</f>
        <v>#VALUE!</v>
      </c>
      <c r="L703" s="114" t="e">
        <f>IF(revenueReduction&gt;0.3,MAX(IF($B703="Non - avec lien de dépendance",MIN(2258,F703,$D703)*overallRate,MIN(2258,F703)*overallRate),ROUND(MAX(IF($B703="Non - avec lien de dépendance",0,MIN((0.75*F703),1694)),MIN(F703,(0.75*$D703),1694)),2)),IF($B703="Non - avec lien de dépendance",MIN(1129,F703,$D703)*overallRate,MIN(2258,F703)*overallRate))</f>
        <v>#VALUE!</v>
      </c>
    </row>
    <row r="704" spans="7:12" x14ac:dyDescent="0.5">
      <c r="G704" s="56" t="str">
        <f t="shared" si="30"/>
        <v>Effectuez l’étape 1</v>
      </c>
      <c r="H704" s="56" t="str">
        <f t="shared" si="31"/>
        <v>Effectuez l’étape 1</v>
      </c>
      <c r="I704" s="3">
        <f t="shared" si="32"/>
        <v>0</v>
      </c>
      <c r="K704" s="114" t="e">
        <f>IF(revenueReduction&gt;0.3,MAX(IF($B704="Non - avec lien de dépendance",MIN(2258,E704,$D704)*overallRate,MIN(2258,E704)*overallRate),ROUND(MAX(IF($B704="Non - avec lien de dépendance",0,MIN((0.75*E704),1694)),MIN(E704,(0.75*$D704),1694)),2)),IF($B704="Non - avec lien de dépendance",MIN(1129,E704,$D704)*overallRate,MIN(2258,E704)*overallRate))</f>
        <v>#VALUE!</v>
      </c>
      <c r="L704" s="114" t="e">
        <f>IF(revenueReduction&gt;0.3,MAX(IF($B704="Non - avec lien de dépendance",MIN(2258,F704,$D704)*overallRate,MIN(2258,F704)*overallRate),ROUND(MAX(IF($B704="Non - avec lien de dépendance",0,MIN((0.75*F704),1694)),MIN(F704,(0.75*$D704),1694)),2)),IF($B704="Non - avec lien de dépendance",MIN(1129,F704,$D704)*overallRate,MIN(2258,F704)*overallRate))</f>
        <v>#VALUE!</v>
      </c>
    </row>
    <row r="705" spans="7:12" x14ac:dyDescent="0.5">
      <c r="G705" s="56" t="str">
        <f t="shared" si="30"/>
        <v>Effectuez l’étape 1</v>
      </c>
      <c r="H705" s="56" t="str">
        <f t="shared" si="31"/>
        <v>Effectuez l’étape 1</v>
      </c>
      <c r="I705" s="3">
        <f t="shared" si="32"/>
        <v>0</v>
      </c>
      <c r="K705" s="114" t="e">
        <f>IF(revenueReduction&gt;0.3,MAX(IF($B705="Non - avec lien de dépendance",MIN(2258,E705,$D705)*overallRate,MIN(2258,E705)*overallRate),ROUND(MAX(IF($B705="Non - avec lien de dépendance",0,MIN((0.75*E705),1694)),MIN(E705,(0.75*$D705),1694)),2)),IF($B705="Non - avec lien de dépendance",MIN(1129,E705,$D705)*overallRate,MIN(2258,E705)*overallRate))</f>
        <v>#VALUE!</v>
      </c>
      <c r="L705" s="114" t="e">
        <f>IF(revenueReduction&gt;0.3,MAX(IF($B705="Non - avec lien de dépendance",MIN(2258,F705,$D705)*overallRate,MIN(2258,F705)*overallRate),ROUND(MAX(IF($B705="Non - avec lien de dépendance",0,MIN((0.75*F705),1694)),MIN(F705,(0.75*$D705),1694)),2)),IF($B705="Non - avec lien de dépendance",MIN(1129,F705,$D705)*overallRate,MIN(2258,F705)*overallRate))</f>
        <v>#VALUE!</v>
      </c>
    </row>
    <row r="706" spans="7:12" x14ac:dyDescent="0.5">
      <c r="G706" s="56" t="str">
        <f t="shared" si="30"/>
        <v>Effectuez l’étape 1</v>
      </c>
      <c r="H706" s="56" t="str">
        <f t="shared" si="31"/>
        <v>Effectuez l’étape 1</v>
      </c>
      <c r="I706" s="3">
        <f t="shared" si="32"/>
        <v>0</v>
      </c>
      <c r="K706" s="114" t="e">
        <f>IF(revenueReduction&gt;0.3,MAX(IF($B706="Non - avec lien de dépendance",MIN(2258,E706,$D706)*overallRate,MIN(2258,E706)*overallRate),ROUND(MAX(IF($B706="Non - avec lien de dépendance",0,MIN((0.75*E706),1694)),MIN(E706,(0.75*$D706),1694)),2)),IF($B706="Non - avec lien de dépendance",MIN(1129,E706,$D706)*overallRate,MIN(2258,E706)*overallRate))</f>
        <v>#VALUE!</v>
      </c>
      <c r="L706" s="114" t="e">
        <f>IF(revenueReduction&gt;0.3,MAX(IF($B706="Non - avec lien de dépendance",MIN(2258,F706,$D706)*overallRate,MIN(2258,F706)*overallRate),ROUND(MAX(IF($B706="Non - avec lien de dépendance",0,MIN((0.75*F706),1694)),MIN(F706,(0.75*$D706),1694)),2)),IF($B706="Non - avec lien de dépendance",MIN(1129,F706,$D706)*overallRate,MIN(2258,F706)*overallRate))</f>
        <v>#VALUE!</v>
      </c>
    </row>
    <row r="707" spans="7:12" x14ac:dyDescent="0.5">
      <c r="G707" s="56" t="str">
        <f t="shared" si="30"/>
        <v>Effectuez l’étape 1</v>
      </c>
      <c r="H707" s="56" t="str">
        <f t="shared" si="31"/>
        <v>Effectuez l’étape 1</v>
      </c>
      <c r="I707" s="3">
        <f t="shared" si="32"/>
        <v>0</v>
      </c>
      <c r="K707" s="114" t="e">
        <f>IF(revenueReduction&gt;0.3,MAX(IF($B707="Non - avec lien de dépendance",MIN(2258,E707,$D707)*overallRate,MIN(2258,E707)*overallRate),ROUND(MAX(IF($B707="Non - avec lien de dépendance",0,MIN((0.75*E707),1694)),MIN(E707,(0.75*$D707),1694)),2)),IF($B707="Non - avec lien de dépendance",MIN(1129,E707,$D707)*overallRate,MIN(2258,E707)*overallRate))</f>
        <v>#VALUE!</v>
      </c>
      <c r="L707" s="114" t="e">
        <f>IF(revenueReduction&gt;0.3,MAX(IF($B707="Non - avec lien de dépendance",MIN(2258,F707,$D707)*overallRate,MIN(2258,F707)*overallRate),ROUND(MAX(IF($B707="Non - avec lien de dépendance",0,MIN((0.75*F707),1694)),MIN(F707,(0.75*$D707),1694)),2)),IF($B707="Non - avec lien de dépendance",MIN(1129,F707,$D707)*overallRate,MIN(2258,F707)*overallRate))</f>
        <v>#VALUE!</v>
      </c>
    </row>
    <row r="708" spans="7:12" x14ac:dyDescent="0.5">
      <c r="G708" s="56" t="str">
        <f t="shared" si="30"/>
        <v>Effectuez l’étape 1</v>
      </c>
      <c r="H708" s="56" t="str">
        <f t="shared" si="31"/>
        <v>Effectuez l’étape 1</v>
      </c>
      <c r="I708" s="3">
        <f t="shared" si="32"/>
        <v>0</v>
      </c>
      <c r="K708" s="114" t="e">
        <f>IF(revenueReduction&gt;0.3,MAX(IF($B708="Non - avec lien de dépendance",MIN(2258,E708,$D708)*overallRate,MIN(2258,E708)*overallRate),ROUND(MAX(IF($B708="Non - avec lien de dépendance",0,MIN((0.75*E708),1694)),MIN(E708,(0.75*$D708),1694)),2)),IF($B708="Non - avec lien de dépendance",MIN(1129,E708,$D708)*overallRate,MIN(2258,E708)*overallRate))</f>
        <v>#VALUE!</v>
      </c>
      <c r="L708" s="114" t="e">
        <f>IF(revenueReduction&gt;0.3,MAX(IF($B708="Non - avec lien de dépendance",MIN(2258,F708,$D708)*overallRate,MIN(2258,F708)*overallRate),ROUND(MAX(IF($B708="Non - avec lien de dépendance",0,MIN((0.75*F708),1694)),MIN(F708,(0.75*$D708),1694)),2)),IF($B708="Non - avec lien de dépendance",MIN(1129,F708,$D708)*overallRate,MIN(2258,F708)*overallRate))</f>
        <v>#VALUE!</v>
      </c>
    </row>
    <row r="709" spans="7:12" x14ac:dyDescent="0.5">
      <c r="G709" s="56" t="str">
        <f t="shared" si="30"/>
        <v>Effectuez l’étape 1</v>
      </c>
      <c r="H709" s="56" t="str">
        <f t="shared" si="31"/>
        <v>Effectuez l’étape 1</v>
      </c>
      <c r="I709" s="3">
        <f t="shared" si="32"/>
        <v>0</v>
      </c>
      <c r="K709" s="114" t="e">
        <f>IF(revenueReduction&gt;0.3,MAX(IF($B709="Non - avec lien de dépendance",MIN(2258,E709,$D709)*overallRate,MIN(2258,E709)*overallRate),ROUND(MAX(IF($B709="Non - avec lien de dépendance",0,MIN((0.75*E709),1694)),MIN(E709,(0.75*$D709),1694)),2)),IF($B709="Non - avec lien de dépendance",MIN(1129,E709,$D709)*overallRate,MIN(2258,E709)*overallRate))</f>
        <v>#VALUE!</v>
      </c>
      <c r="L709" s="114" t="e">
        <f>IF(revenueReduction&gt;0.3,MAX(IF($B709="Non - avec lien de dépendance",MIN(2258,F709,$D709)*overallRate,MIN(2258,F709)*overallRate),ROUND(MAX(IF($B709="Non - avec lien de dépendance",0,MIN((0.75*F709),1694)),MIN(F709,(0.75*$D709),1694)),2)),IF($B709="Non - avec lien de dépendance",MIN(1129,F709,$D709)*overallRate,MIN(2258,F709)*overallRate))</f>
        <v>#VALUE!</v>
      </c>
    </row>
    <row r="710" spans="7:12" x14ac:dyDescent="0.5">
      <c r="G710" s="56" t="str">
        <f t="shared" ref="G710:G773" si="33">IF(ISTEXT(overallRate),"Effectuez l’étape 1",IF($C710="Oui","Utiliser Étape 2a) Hebdomadaire (52)",IF(OR(COUNT($D710,E710)&lt;&gt;2,overallRate=0),0,IF(revenueReduction&gt;0.3,MAX(IF($B710="Non - avec lien de dépendance",MIN(2258,E710,$D710)*overallRate,MIN(2258,E710)*overallRate),ROUND(MAX(IF($B710="Non - avec lien de dépendance",0,MIN((0.75*E710),1694)),MIN(E710,(0.75*$D710),1694)),2)),IF($B710="Non - avec lien de dépendance",MIN(1129,E710,$D710)*overallRate,MIN(2258,E710)*overallRate)))))</f>
        <v>Effectuez l’étape 1</v>
      </c>
      <c r="H710" s="56" t="str">
        <f t="shared" ref="H710:H773" si="34">IF(ISTEXT(overallRate),"Effectuez l’étape 1",IF($C710="Oui","Utiliser Étape 2a) Hebdomadaire (52)",IF(OR(COUNT($D710,F710)&lt;&gt;2,overallRate=0),0,IF(revenueReduction&gt;0.3,MAX(IF($B710="Non - avec lien de dépendance",MIN(2258,F710,$D710)*overallRate,MIN(2258,F710)*overallRate),ROUND(MAX(IF($B710="Non - avec lien de dépendance",0,MIN((0.75*F710),1694)),MIN(F710,(0.75*$D710),1694)),2)),IF($B710="Non - avec lien de dépendance",MIN(1129,F710,$D710)*overallRate,MIN(2258,F710)*overallRate)))))</f>
        <v>Effectuez l’étape 1</v>
      </c>
      <c r="I710" s="3">
        <f t="shared" si="32"/>
        <v>0</v>
      </c>
      <c r="K710" s="114" t="e">
        <f>IF(revenueReduction&gt;0.3,MAX(IF($B710="Non - avec lien de dépendance",MIN(2258,E710,$D710)*overallRate,MIN(2258,E710)*overallRate),ROUND(MAX(IF($B710="Non - avec lien de dépendance",0,MIN((0.75*E710),1694)),MIN(E710,(0.75*$D710),1694)),2)),IF($B710="Non - avec lien de dépendance",MIN(1129,E710,$D710)*overallRate,MIN(2258,E710)*overallRate))</f>
        <v>#VALUE!</v>
      </c>
      <c r="L710" s="114" t="e">
        <f>IF(revenueReduction&gt;0.3,MAX(IF($B710="Non - avec lien de dépendance",MIN(2258,F710,$D710)*overallRate,MIN(2258,F710)*overallRate),ROUND(MAX(IF($B710="Non - avec lien de dépendance",0,MIN((0.75*F710),1694)),MIN(F710,(0.75*$D710),1694)),2)),IF($B710="Non - avec lien de dépendance",MIN(1129,F710,$D710)*overallRate,MIN(2258,F710)*overallRate))</f>
        <v>#VALUE!</v>
      </c>
    </row>
    <row r="711" spans="7:12" x14ac:dyDescent="0.5">
      <c r="G711" s="56" t="str">
        <f t="shared" si="33"/>
        <v>Effectuez l’étape 1</v>
      </c>
      <c r="H711" s="56" t="str">
        <f t="shared" si="34"/>
        <v>Effectuez l’étape 1</v>
      </c>
      <c r="I711" s="3">
        <f t="shared" ref="I711:I774" si="35">IF(AND(COUNT(B711:F711)&gt;0,OR(COUNT(D711:F711)&lt;&gt;3,ISBLANK(B711))),"Fill out all amounts",SUM(G711:H711))</f>
        <v>0</v>
      </c>
      <c r="K711" s="114" t="e">
        <f>IF(revenueReduction&gt;0.3,MAX(IF($B711="Non - avec lien de dépendance",MIN(2258,E711,$D711)*overallRate,MIN(2258,E711)*overallRate),ROUND(MAX(IF($B711="Non - avec lien de dépendance",0,MIN((0.75*E711),1694)),MIN(E711,(0.75*$D711),1694)),2)),IF($B711="Non - avec lien de dépendance",MIN(1129,E711,$D711)*overallRate,MIN(2258,E711)*overallRate))</f>
        <v>#VALUE!</v>
      </c>
      <c r="L711" s="114" t="e">
        <f>IF(revenueReduction&gt;0.3,MAX(IF($B711="Non - avec lien de dépendance",MIN(2258,F711,$D711)*overallRate,MIN(2258,F711)*overallRate),ROUND(MAX(IF($B711="Non - avec lien de dépendance",0,MIN((0.75*F711),1694)),MIN(F711,(0.75*$D711),1694)),2)),IF($B711="Non - avec lien de dépendance",MIN(1129,F711,$D711)*overallRate,MIN(2258,F711)*overallRate))</f>
        <v>#VALUE!</v>
      </c>
    </row>
    <row r="712" spans="7:12" x14ac:dyDescent="0.5">
      <c r="G712" s="56" t="str">
        <f t="shared" si="33"/>
        <v>Effectuez l’étape 1</v>
      </c>
      <c r="H712" s="56" t="str">
        <f t="shared" si="34"/>
        <v>Effectuez l’étape 1</v>
      </c>
      <c r="I712" s="3">
        <f t="shared" si="35"/>
        <v>0</v>
      </c>
      <c r="K712" s="114" t="e">
        <f>IF(revenueReduction&gt;0.3,MAX(IF($B712="Non - avec lien de dépendance",MIN(2258,E712,$D712)*overallRate,MIN(2258,E712)*overallRate),ROUND(MAX(IF($B712="Non - avec lien de dépendance",0,MIN((0.75*E712),1694)),MIN(E712,(0.75*$D712),1694)),2)),IF($B712="Non - avec lien de dépendance",MIN(1129,E712,$D712)*overallRate,MIN(2258,E712)*overallRate))</f>
        <v>#VALUE!</v>
      </c>
      <c r="L712" s="114" t="e">
        <f>IF(revenueReduction&gt;0.3,MAX(IF($B712="Non - avec lien de dépendance",MIN(2258,F712,$D712)*overallRate,MIN(2258,F712)*overallRate),ROUND(MAX(IF($B712="Non - avec lien de dépendance",0,MIN((0.75*F712),1694)),MIN(F712,(0.75*$D712),1694)),2)),IF($B712="Non - avec lien de dépendance",MIN(1129,F712,$D712)*overallRate,MIN(2258,F712)*overallRate))</f>
        <v>#VALUE!</v>
      </c>
    </row>
    <row r="713" spans="7:12" x14ac:dyDescent="0.5">
      <c r="G713" s="56" t="str">
        <f t="shared" si="33"/>
        <v>Effectuez l’étape 1</v>
      </c>
      <c r="H713" s="56" t="str">
        <f t="shared" si="34"/>
        <v>Effectuez l’étape 1</v>
      </c>
      <c r="I713" s="3">
        <f t="shared" si="35"/>
        <v>0</v>
      </c>
      <c r="K713" s="114" t="e">
        <f>IF(revenueReduction&gt;0.3,MAX(IF($B713="Non - avec lien de dépendance",MIN(2258,E713,$D713)*overallRate,MIN(2258,E713)*overallRate),ROUND(MAX(IF($B713="Non - avec lien de dépendance",0,MIN((0.75*E713),1694)),MIN(E713,(0.75*$D713),1694)),2)),IF($B713="Non - avec lien de dépendance",MIN(1129,E713,$D713)*overallRate,MIN(2258,E713)*overallRate))</f>
        <v>#VALUE!</v>
      </c>
      <c r="L713" s="114" t="e">
        <f>IF(revenueReduction&gt;0.3,MAX(IF($B713="Non - avec lien de dépendance",MIN(2258,F713,$D713)*overallRate,MIN(2258,F713)*overallRate),ROUND(MAX(IF($B713="Non - avec lien de dépendance",0,MIN((0.75*F713),1694)),MIN(F713,(0.75*$D713),1694)),2)),IF($B713="Non - avec lien de dépendance",MIN(1129,F713,$D713)*overallRate,MIN(2258,F713)*overallRate))</f>
        <v>#VALUE!</v>
      </c>
    </row>
    <row r="714" spans="7:12" x14ac:dyDescent="0.5">
      <c r="G714" s="56" t="str">
        <f t="shared" si="33"/>
        <v>Effectuez l’étape 1</v>
      </c>
      <c r="H714" s="56" t="str">
        <f t="shared" si="34"/>
        <v>Effectuez l’étape 1</v>
      </c>
      <c r="I714" s="3">
        <f t="shared" si="35"/>
        <v>0</v>
      </c>
      <c r="K714" s="114" t="e">
        <f>IF(revenueReduction&gt;0.3,MAX(IF($B714="Non - avec lien de dépendance",MIN(2258,E714,$D714)*overallRate,MIN(2258,E714)*overallRate),ROUND(MAX(IF($B714="Non - avec lien de dépendance",0,MIN((0.75*E714),1694)),MIN(E714,(0.75*$D714),1694)),2)),IF($B714="Non - avec lien de dépendance",MIN(1129,E714,$D714)*overallRate,MIN(2258,E714)*overallRate))</f>
        <v>#VALUE!</v>
      </c>
      <c r="L714" s="114" t="e">
        <f>IF(revenueReduction&gt;0.3,MAX(IF($B714="Non - avec lien de dépendance",MIN(2258,F714,$D714)*overallRate,MIN(2258,F714)*overallRate),ROUND(MAX(IF($B714="Non - avec lien de dépendance",0,MIN((0.75*F714),1694)),MIN(F714,(0.75*$D714),1694)),2)),IF($B714="Non - avec lien de dépendance",MIN(1129,F714,$D714)*overallRate,MIN(2258,F714)*overallRate))</f>
        <v>#VALUE!</v>
      </c>
    </row>
    <row r="715" spans="7:12" x14ac:dyDescent="0.5">
      <c r="G715" s="56" t="str">
        <f t="shared" si="33"/>
        <v>Effectuez l’étape 1</v>
      </c>
      <c r="H715" s="56" t="str">
        <f t="shared" si="34"/>
        <v>Effectuez l’étape 1</v>
      </c>
      <c r="I715" s="3">
        <f t="shared" si="35"/>
        <v>0</v>
      </c>
      <c r="K715" s="114" t="e">
        <f>IF(revenueReduction&gt;0.3,MAX(IF($B715="Non - avec lien de dépendance",MIN(2258,E715,$D715)*overallRate,MIN(2258,E715)*overallRate),ROUND(MAX(IF($B715="Non - avec lien de dépendance",0,MIN((0.75*E715),1694)),MIN(E715,(0.75*$D715),1694)),2)),IF($B715="Non - avec lien de dépendance",MIN(1129,E715,$D715)*overallRate,MIN(2258,E715)*overallRate))</f>
        <v>#VALUE!</v>
      </c>
      <c r="L715" s="114" t="e">
        <f>IF(revenueReduction&gt;0.3,MAX(IF($B715="Non - avec lien de dépendance",MIN(2258,F715,$D715)*overallRate,MIN(2258,F715)*overallRate),ROUND(MAX(IF($B715="Non - avec lien de dépendance",0,MIN((0.75*F715),1694)),MIN(F715,(0.75*$D715),1694)),2)),IF($B715="Non - avec lien de dépendance",MIN(1129,F715,$D715)*overallRate,MIN(2258,F715)*overallRate))</f>
        <v>#VALUE!</v>
      </c>
    </row>
    <row r="716" spans="7:12" x14ac:dyDescent="0.5">
      <c r="G716" s="56" t="str">
        <f t="shared" si="33"/>
        <v>Effectuez l’étape 1</v>
      </c>
      <c r="H716" s="56" t="str">
        <f t="shared" si="34"/>
        <v>Effectuez l’étape 1</v>
      </c>
      <c r="I716" s="3">
        <f t="shared" si="35"/>
        <v>0</v>
      </c>
      <c r="K716" s="114" t="e">
        <f>IF(revenueReduction&gt;0.3,MAX(IF($B716="Non - avec lien de dépendance",MIN(2258,E716,$D716)*overallRate,MIN(2258,E716)*overallRate),ROUND(MAX(IF($B716="Non - avec lien de dépendance",0,MIN((0.75*E716),1694)),MIN(E716,(0.75*$D716),1694)),2)),IF($B716="Non - avec lien de dépendance",MIN(1129,E716,$D716)*overallRate,MIN(2258,E716)*overallRate))</f>
        <v>#VALUE!</v>
      </c>
      <c r="L716" s="114" t="e">
        <f>IF(revenueReduction&gt;0.3,MAX(IF($B716="Non - avec lien de dépendance",MIN(2258,F716,$D716)*overallRate,MIN(2258,F716)*overallRate),ROUND(MAX(IF($B716="Non - avec lien de dépendance",0,MIN((0.75*F716),1694)),MIN(F716,(0.75*$D716),1694)),2)),IF($B716="Non - avec lien de dépendance",MIN(1129,F716,$D716)*overallRate,MIN(2258,F716)*overallRate))</f>
        <v>#VALUE!</v>
      </c>
    </row>
    <row r="717" spans="7:12" x14ac:dyDescent="0.5">
      <c r="G717" s="56" t="str">
        <f t="shared" si="33"/>
        <v>Effectuez l’étape 1</v>
      </c>
      <c r="H717" s="56" t="str">
        <f t="shared" si="34"/>
        <v>Effectuez l’étape 1</v>
      </c>
      <c r="I717" s="3">
        <f t="shared" si="35"/>
        <v>0</v>
      </c>
      <c r="K717" s="114" t="e">
        <f>IF(revenueReduction&gt;0.3,MAX(IF($B717="Non - avec lien de dépendance",MIN(2258,E717,$D717)*overallRate,MIN(2258,E717)*overallRate),ROUND(MAX(IF($B717="Non - avec lien de dépendance",0,MIN((0.75*E717),1694)),MIN(E717,(0.75*$D717),1694)),2)),IF($B717="Non - avec lien de dépendance",MIN(1129,E717,$D717)*overallRate,MIN(2258,E717)*overallRate))</f>
        <v>#VALUE!</v>
      </c>
      <c r="L717" s="114" t="e">
        <f>IF(revenueReduction&gt;0.3,MAX(IF($B717="Non - avec lien de dépendance",MIN(2258,F717,$D717)*overallRate,MIN(2258,F717)*overallRate),ROUND(MAX(IF($B717="Non - avec lien de dépendance",0,MIN((0.75*F717),1694)),MIN(F717,(0.75*$D717),1694)),2)),IF($B717="Non - avec lien de dépendance",MIN(1129,F717,$D717)*overallRate,MIN(2258,F717)*overallRate))</f>
        <v>#VALUE!</v>
      </c>
    </row>
    <row r="718" spans="7:12" x14ac:dyDescent="0.5">
      <c r="G718" s="56" t="str">
        <f t="shared" si="33"/>
        <v>Effectuez l’étape 1</v>
      </c>
      <c r="H718" s="56" t="str">
        <f t="shared" si="34"/>
        <v>Effectuez l’étape 1</v>
      </c>
      <c r="I718" s="3">
        <f t="shared" si="35"/>
        <v>0</v>
      </c>
      <c r="K718" s="114" t="e">
        <f>IF(revenueReduction&gt;0.3,MAX(IF($B718="Non - avec lien de dépendance",MIN(2258,E718,$D718)*overallRate,MIN(2258,E718)*overallRate),ROUND(MAX(IF($B718="Non - avec lien de dépendance",0,MIN((0.75*E718),1694)),MIN(E718,(0.75*$D718),1694)),2)),IF($B718="Non - avec lien de dépendance",MIN(1129,E718,$D718)*overallRate,MIN(2258,E718)*overallRate))</f>
        <v>#VALUE!</v>
      </c>
      <c r="L718" s="114" t="e">
        <f>IF(revenueReduction&gt;0.3,MAX(IF($B718="Non - avec lien de dépendance",MIN(2258,F718,$D718)*overallRate,MIN(2258,F718)*overallRate),ROUND(MAX(IF($B718="Non - avec lien de dépendance",0,MIN((0.75*F718),1694)),MIN(F718,(0.75*$D718),1694)),2)),IF($B718="Non - avec lien de dépendance",MIN(1129,F718,$D718)*overallRate,MIN(2258,F718)*overallRate))</f>
        <v>#VALUE!</v>
      </c>
    </row>
    <row r="719" spans="7:12" x14ac:dyDescent="0.5">
      <c r="G719" s="56" t="str">
        <f t="shared" si="33"/>
        <v>Effectuez l’étape 1</v>
      </c>
      <c r="H719" s="56" t="str">
        <f t="shared" si="34"/>
        <v>Effectuez l’étape 1</v>
      </c>
      <c r="I719" s="3">
        <f t="shared" si="35"/>
        <v>0</v>
      </c>
      <c r="K719" s="114" t="e">
        <f>IF(revenueReduction&gt;0.3,MAX(IF($B719="Non - avec lien de dépendance",MIN(2258,E719,$D719)*overallRate,MIN(2258,E719)*overallRate),ROUND(MAX(IF($B719="Non - avec lien de dépendance",0,MIN((0.75*E719),1694)),MIN(E719,(0.75*$D719),1694)),2)),IF($B719="Non - avec lien de dépendance",MIN(1129,E719,$D719)*overallRate,MIN(2258,E719)*overallRate))</f>
        <v>#VALUE!</v>
      </c>
      <c r="L719" s="114" t="e">
        <f>IF(revenueReduction&gt;0.3,MAX(IF($B719="Non - avec lien de dépendance",MIN(2258,F719,$D719)*overallRate,MIN(2258,F719)*overallRate),ROUND(MAX(IF($B719="Non - avec lien de dépendance",0,MIN((0.75*F719),1694)),MIN(F719,(0.75*$D719),1694)),2)),IF($B719="Non - avec lien de dépendance",MIN(1129,F719,$D719)*overallRate,MIN(2258,F719)*overallRate))</f>
        <v>#VALUE!</v>
      </c>
    </row>
    <row r="720" spans="7:12" x14ac:dyDescent="0.5">
      <c r="G720" s="56" t="str">
        <f t="shared" si="33"/>
        <v>Effectuez l’étape 1</v>
      </c>
      <c r="H720" s="56" t="str">
        <f t="shared" si="34"/>
        <v>Effectuez l’étape 1</v>
      </c>
      <c r="I720" s="3">
        <f t="shared" si="35"/>
        <v>0</v>
      </c>
      <c r="K720" s="114" t="e">
        <f>IF(revenueReduction&gt;0.3,MAX(IF($B720="Non - avec lien de dépendance",MIN(2258,E720,$D720)*overallRate,MIN(2258,E720)*overallRate),ROUND(MAX(IF($B720="Non - avec lien de dépendance",0,MIN((0.75*E720),1694)),MIN(E720,(0.75*$D720),1694)),2)),IF($B720="Non - avec lien de dépendance",MIN(1129,E720,$D720)*overallRate,MIN(2258,E720)*overallRate))</f>
        <v>#VALUE!</v>
      </c>
      <c r="L720" s="114" t="e">
        <f>IF(revenueReduction&gt;0.3,MAX(IF($B720="Non - avec lien de dépendance",MIN(2258,F720,$D720)*overallRate,MIN(2258,F720)*overallRate),ROUND(MAX(IF($B720="Non - avec lien de dépendance",0,MIN((0.75*F720),1694)),MIN(F720,(0.75*$D720),1694)),2)),IF($B720="Non - avec lien de dépendance",MIN(1129,F720,$D720)*overallRate,MIN(2258,F720)*overallRate))</f>
        <v>#VALUE!</v>
      </c>
    </row>
    <row r="721" spans="7:12" x14ac:dyDescent="0.5">
      <c r="G721" s="56" t="str">
        <f t="shared" si="33"/>
        <v>Effectuez l’étape 1</v>
      </c>
      <c r="H721" s="56" t="str">
        <f t="shared" si="34"/>
        <v>Effectuez l’étape 1</v>
      </c>
      <c r="I721" s="3">
        <f t="shared" si="35"/>
        <v>0</v>
      </c>
      <c r="K721" s="114" t="e">
        <f>IF(revenueReduction&gt;0.3,MAX(IF($B721="Non - avec lien de dépendance",MIN(2258,E721,$D721)*overallRate,MIN(2258,E721)*overallRate),ROUND(MAX(IF($B721="Non - avec lien de dépendance",0,MIN((0.75*E721),1694)),MIN(E721,(0.75*$D721),1694)),2)),IF($B721="Non - avec lien de dépendance",MIN(1129,E721,$D721)*overallRate,MIN(2258,E721)*overallRate))</f>
        <v>#VALUE!</v>
      </c>
      <c r="L721" s="114" t="e">
        <f>IF(revenueReduction&gt;0.3,MAX(IF($B721="Non - avec lien de dépendance",MIN(2258,F721,$D721)*overallRate,MIN(2258,F721)*overallRate),ROUND(MAX(IF($B721="Non - avec lien de dépendance",0,MIN((0.75*F721),1694)),MIN(F721,(0.75*$D721),1694)),2)),IF($B721="Non - avec lien de dépendance",MIN(1129,F721,$D721)*overallRate,MIN(2258,F721)*overallRate))</f>
        <v>#VALUE!</v>
      </c>
    </row>
    <row r="722" spans="7:12" x14ac:dyDescent="0.5">
      <c r="G722" s="56" t="str">
        <f t="shared" si="33"/>
        <v>Effectuez l’étape 1</v>
      </c>
      <c r="H722" s="56" t="str">
        <f t="shared" si="34"/>
        <v>Effectuez l’étape 1</v>
      </c>
      <c r="I722" s="3">
        <f t="shared" si="35"/>
        <v>0</v>
      </c>
      <c r="K722" s="114" t="e">
        <f>IF(revenueReduction&gt;0.3,MAX(IF($B722="Non - avec lien de dépendance",MIN(2258,E722,$D722)*overallRate,MIN(2258,E722)*overallRate),ROUND(MAX(IF($B722="Non - avec lien de dépendance",0,MIN((0.75*E722),1694)),MIN(E722,(0.75*$D722),1694)),2)),IF($B722="Non - avec lien de dépendance",MIN(1129,E722,$D722)*overallRate,MIN(2258,E722)*overallRate))</f>
        <v>#VALUE!</v>
      </c>
      <c r="L722" s="114" t="e">
        <f>IF(revenueReduction&gt;0.3,MAX(IF($B722="Non - avec lien de dépendance",MIN(2258,F722,$D722)*overallRate,MIN(2258,F722)*overallRate),ROUND(MAX(IF($B722="Non - avec lien de dépendance",0,MIN((0.75*F722),1694)),MIN(F722,(0.75*$D722),1694)),2)),IF($B722="Non - avec lien de dépendance",MIN(1129,F722,$D722)*overallRate,MIN(2258,F722)*overallRate))</f>
        <v>#VALUE!</v>
      </c>
    </row>
    <row r="723" spans="7:12" x14ac:dyDescent="0.5">
      <c r="G723" s="56" t="str">
        <f t="shared" si="33"/>
        <v>Effectuez l’étape 1</v>
      </c>
      <c r="H723" s="56" t="str">
        <f t="shared" si="34"/>
        <v>Effectuez l’étape 1</v>
      </c>
      <c r="I723" s="3">
        <f t="shared" si="35"/>
        <v>0</v>
      </c>
      <c r="K723" s="114" t="e">
        <f>IF(revenueReduction&gt;0.3,MAX(IF($B723="Non - avec lien de dépendance",MIN(2258,E723,$D723)*overallRate,MIN(2258,E723)*overallRate),ROUND(MAX(IF($B723="Non - avec lien de dépendance",0,MIN((0.75*E723),1694)),MIN(E723,(0.75*$D723),1694)),2)),IF($B723="Non - avec lien de dépendance",MIN(1129,E723,$D723)*overallRate,MIN(2258,E723)*overallRate))</f>
        <v>#VALUE!</v>
      </c>
      <c r="L723" s="114" t="e">
        <f>IF(revenueReduction&gt;0.3,MAX(IF($B723="Non - avec lien de dépendance",MIN(2258,F723,$D723)*overallRate,MIN(2258,F723)*overallRate),ROUND(MAX(IF($B723="Non - avec lien de dépendance",0,MIN((0.75*F723),1694)),MIN(F723,(0.75*$D723),1694)),2)),IF($B723="Non - avec lien de dépendance",MIN(1129,F723,$D723)*overallRate,MIN(2258,F723)*overallRate))</f>
        <v>#VALUE!</v>
      </c>
    </row>
    <row r="724" spans="7:12" x14ac:dyDescent="0.5">
      <c r="G724" s="56" t="str">
        <f t="shared" si="33"/>
        <v>Effectuez l’étape 1</v>
      </c>
      <c r="H724" s="56" t="str">
        <f t="shared" si="34"/>
        <v>Effectuez l’étape 1</v>
      </c>
      <c r="I724" s="3">
        <f t="shared" si="35"/>
        <v>0</v>
      </c>
      <c r="K724" s="114" t="e">
        <f>IF(revenueReduction&gt;0.3,MAX(IF($B724="Non - avec lien de dépendance",MIN(2258,E724,$D724)*overallRate,MIN(2258,E724)*overallRate),ROUND(MAX(IF($B724="Non - avec lien de dépendance",0,MIN((0.75*E724),1694)),MIN(E724,(0.75*$D724),1694)),2)),IF($B724="Non - avec lien de dépendance",MIN(1129,E724,$D724)*overallRate,MIN(2258,E724)*overallRate))</f>
        <v>#VALUE!</v>
      </c>
      <c r="L724" s="114" t="e">
        <f>IF(revenueReduction&gt;0.3,MAX(IF($B724="Non - avec lien de dépendance",MIN(2258,F724,$D724)*overallRate,MIN(2258,F724)*overallRate),ROUND(MAX(IF($B724="Non - avec lien de dépendance",0,MIN((0.75*F724),1694)),MIN(F724,(0.75*$D724),1694)),2)),IF($B724="Non - avec lien de dépendance",MIN(1129,F724,$D724)*overallRate,MIN(2258,F724)*overallRate))</f>
        <v>#VALUE!</v>
      </c>
    </row>
    <row r="725" spans="7:12" x14ac:dyDescent="0.5">
      <c r="G725" s="56" t="str">
        <f t="shared" si="33"/>
        <v>Effectuez l’étape 1</v>
      </c>
      <c r="H725" s="56" t="str">
        <f t="shared" si="34"/>
        <v>Effectuez l’étape 1</v>
      </c>
      <c r="I725" s="3">
        <f t="shared" si="35"/>
        <v>0</v>
      </c>
      <c r="K725" s="114" t="e">
        <f>IF(revenueReduction&gt;0.3,MAX(IF($B725="Non - avec lien de dépendance",MIN(2258,E725,$D725)*overallRate,MIN(2258,E725)*overallRate),ROUND(MAX(IF($B725="Non - avec lien de dépendance",0,MIN((0.75*E725),1694)),MIN(E725,(0.75*$D725),1694)),2)),IF($B725="Non - avec lien de dépendance",MIN(1129,E725,$D725)*overallRate,MIN(2258,E725)*overallRate))</f>
        <v>#VALUE!</v>
      </c>
      <c r="L725" s="114" t="e">
        <f>IF(revenueReduction&gt;0.3,MAX(IF($B725="Non - avec lien de dépendance",MIN(2258,F725,$D725)*overallRate,MIN(2258,F725)*overallRate),ROUND(MAX(IF($B725="Non - avec lien de dépendance",0,MIN((0.75*F725),1694)),MIN(F725,(0.75*$D725),1694)),2)),IF($B725="Non - avec lien de dépendance",MIN(1129,F725,$D725)*overallRate,MIN(2258,F725)*overallRate))</f>
        <v>#VALUE!</v>
      </c>
    </row>
    <row r="726" spans="7:12" x14ac:dyDescent="0.5">
      <c r="G726" s="56" t="str">
        <f t="shared" si="33"/>
        <v>Effectuez l’étape 1</v>
      </c>
      <c r="H726" s="56" t="str">
        <f t="shared" si="34"/>
        <v>Effectuez l’étape 1</v>
      </c>
      <c r="I726" s="3">
        <f t="shared" si="35"/>
        <v>0</v>
      </c>
      <c r="K726" s="114" t="e">
        <f>IF(revenueReduction&gt;0.3,MAX(IF($B726="Non - avec lien de dépendance",MIN(2258,E726,$D726)*overallRate,MIN(2258,E726)*overallRate),ROUND(MAX(IF($B726="Non - avec lien de dépendance",0,MIN((0.75*E726),1694)),MIN(E726,(0.75*$D726),1694)),2)),IF($B726="Non - avec lien de dépendance",MIN(1129,E726,$D726)*overallRate,MIN(2258,E726)*overallRate))</f>
        <v>#VALUE!</v>
      </c>
      <c r="L726" s="114" t="e">
        <f>IF(revenueReduction&gt;0.3,MAX(IF($B726="Non - avec lien de dépendance",MIN(2258,F726,$D726)*overallRate,MIN(2258,F726)*overallRate),ROUND(MAX(IF($B726="Non - avec lien de dépendance",0,MIN((0.75*F726),1694)),MIN(F726,(0.75*$D726),1694)),2)),IF($B726="Non - avec lien de dépendance",MIN(1129,F726,$D726)*overallRate,MIN(2258,F726)*overallRate))</f>
        <v>#VALUE!</v>
      </c>
    </row>
    <row r="727" spans="7:12" x14ac:dyDescent="0.5">
      <c r="G727" s="56" t="str">
        <f t="shared" si="33"/>
        <v>Effectuez l’étape 1</v>
      </c>
      <c r="H727" s="56" t="str">
        <f t="shared" si="34"/>
        <v>Effectuez l’étape 1</v>
      </c>
      <c r="I727" s="3">
        <f t="shared" si="35"/>
        <v>0</v>
      </c>
      <c r="K727" s="114" t="e">
        <f>IF(revenueReduction&gt;0.3,MAX(IF($B727="Non - avec lien de dépendance",MIN(2258,E727,$D727)*overallRate,MIN(2258,E727)*overallRate),ROUND(MAX(IF($B727="Non - avec lien de dépendance",0,MIN((0.75*E727),1694)),MIN(E727,(0.75*$D727),1694)),2)),IF($B727="Non - avec lien de dépendance",MIN(1129,E727,$D727)*overallRate,MIN(2258,E727)*overallRate))</f>
        <v>#VALUE!</v>
      </c>
      <c r="L727" s="114" t="e">
        <f>IF(revenueReduction&gt;0.3,MAX(IF($B727="Non - avec lien de dépendance",MIN(2258,F727,$D727)*overallRate,MIN(2258,F727)*overallRate),ROUND(MAX(IF($B727="Non - avec lien de dépendance",0,MIN((0.75*F727),1694)),MIN(F727,(0.75*$D727),1694)),2)),IF($B727="Non - avec lien de dépendance",MIN(1129,F727,$D727)*overallRate,MIN(2258,F727)*overallRate))</f>
        <v>#VALUE!</v>
      </c>
    </row>
    <row r="728" spans="7:12" x14ac:dyDescent="0.5">
      <c r="G728" s="56" t="str">
        <f t="shared" si="33"/>
        <v>Effectuez l’étape 1</v>
      </c>
      <c r="H728" s="56" t="str">
        <f t="shared" si="34"/>
        <v>Effectuez l’étape 1</v>
      </c>
      <c r="I728" s="3">
        <f t="shared" si="35"/>
        <v>0</v>
      </c>
      <c r="K728" s="114" t="e">
        <f>IF(revenueReduction&gt;0.3,MAX(IF($B728="Non - avec lien de dépendance",MIN(2258,E728,$D728)*overallRate,MIN(2258,E728)*overallRate),ROUND(MAX(IF($B728="Non - avec lien de dépendance",0,MIN((0.75*E728),1694)),MIN(E728,(0.75*$D728),1694)),2)),IF($B728="Non - avec lien de dépendance",MIN(1129,E728,$D728)*overallRate,MIN(2258,E728)*overallRate))</f>
        <v>#VALUE!</v>
      </c>
      <c r="L728" s="114" t="e">
        <f>IF(revenueReduction&gt;0.3,MAX(IF($B728="Non - avec lien de dépendance",MIN(2258,F728,$D728)*overallRate,MIN(2258,F728)*overallRate),ROUND(MAX(IF($B728="Non - avec lien de dépendance",0,MIN((0.75*F728),1694)),MIN(F728,(0.75*$D728),1694)),2)),IF($B728="Non - avec lien de dépendance",MIN(1129,F728,$D728)*overallRate,MIN(2258,F728)*overallRate))</f>
        <v>#VALUE!</v>
      </c>
    </row>
    <row r="729" spans="7:12" x14ac:dyDescent="0.5">
      <c r="G729" s="56" t="str">
        <f t="shared" si="33"/>
        <v>Effectuez l’étape 1</v>
      </c>
      <c r="H729" s="56" t="str">
        <f t="shared" si="34"/>
        <v>Effectuez l’étape 1</v>
      </c>
      <c r="I729" s="3">
        <f t="shared" si="35"/>
        <v>0</v>
      </c>
      <c r="K729" s="114" t="e">
        <f>IF(revenueReduction&gt;0.3,MAX(IF($B729="Non - avec lien de dépendance",MIN(2258,E729,$D729)*overallRate,MIN(2258,E729)*overallRate),ROUND(MAX(IF($B729="Non - avec lien de dépendance",0,MIN((0.75*E729),1694)),MIN(E729,(0.75*$D729),1694)),2)),IF($B729="Non - avec lien de dépendance",MIN(1129,E729,$D729)*overallRate,MIN(2258,E729)*overallRate))</f>
        <v>#VALUE!</v>
      </c>
      <c r="L729" s="114" t="e">
        <f>IF(revenueReduction&gt;0.3,MAX(IF($B729="Non - avec lien de dépendance",MIN(2258,F729,$D729)*overallRate,MIN(2258,F729)*overallRate),ROUND(MAX(IF($B729="Non - avec lien de dépendance",0,MIN((0.75*F729),1694)),MIN(F729,(0.75*$D729),1694)),2)),IF($B729="Non - avec lien de dépendance",MIN(1129,F729,$D729)*overallRate,MIN(2258,F729)*overallRate))</f>
        <v>#VALUE!</v>
      </c>
    </row>
    <row r="730" spans="7:12" x14ac:dyDescent="0.5">
      <c r="G730" s="56" t="str">
        <f t="shared" si="33"/>
        <v>Effectuez l’étape 1</v>
      </c>
      <c r="H730" s="56" t="str">
        <f t="shared" si="34"/>
        <v>Effectuez l’étape 1</v>
      </c>
      <c r="I730" s="3">
        <f t="shared" si="35"/>
        <v>0</v>
      </c>
      <c r="K730" s="114" t="e">
        <f>IF(revenueReduction&gt;0.3,MAX(IF($B730="Non - avec lien de dépendance",MIN(2258,E730,$D730)*overallRate,MIN(2258,E730)*overallRate),ROUND(MAX(IF($B730="Non - avec lien de dépendance",0,MIN((0.75*E730),1694)),MIN(E730,(0.75*$D730),1694)),2)),IF($B730="Non - avec lien de dépendance",MIN(1129,E730,$D730)*overallRate,MIN(2258,E730)*overallRate))</f>
        <v>#VALUE!</v>
      </c>
      <c r="L730" s="114" t="e">
        <f>IF(revenueReduction&gt;0.3,MAX(IF($B730="Non - avec lien de dépendance",MIN(2258,F730,$D730)*overallRate,MIN(2258,F730)*overallRate),ROUND(MAX(IF($B730="Non - avec lien de dépendance",0,MIN((0.75*F730),1694)),MIN(F730,(0.75*$D730),1694)),2)),IF($B730="Non - avec lien de dépendance",MIN(1129,F730,$D730)*overallRate,MIN(2258,F730)*overallRate))</f>
        <v>#VALUE!</v>
      </c>
    </row>
    <row r="731" spans="7:12" x14ac:dyDescent="0.5">
      <c r="G731" s="56" t="str">
        <f t="shared" si="33"/>
        <v>Effectuez l’étape 1</v>
      </c>
      <c r="H731" s="56" t="str">
        <f t="shared" si="34"/>
        <v>Effectuez l’étape 1</v>
      </c>
      <c r="I731" s="3">
        <f t="shared" si="35"/>
        <v>0</v>
      </c>
      <c r="K731" s="114" t="e">
        <f>IF(revenueReduction&gt;0.3,MAX(IF($B731="Non - avec lien de dépendance",MIN(2258,E731,$D731)*overallRate,MIN(2258,E731)*overallRate),ROUND(MAX(IF($B731="Non - avec lien de dépendance",0,MIN((0.75*E731),1694)),MIN(E731,(0.75*$D731),1694)),2)),IF($B731="Non - avec lien de dépendance",MIN(1129,E731,$D731)*overallRate,MIN(2258,E731)*overallRate))</f>
        <v>#VALUE!</v>
      </c>
      <c r="L731" s="114" t="e">
        <f>IF(revenueReduction&gt;0.3,MAX(IF($B731="Non - avec lien de dépendance",MIN(2258,F731,$D731)*overallRate,MIN(2258,F731)*overallRate),ROUND(MAX(IF($B731="Non - avec lien de dépendance",0,MIN((0.75*F731),1694)),MIN(F731,(0.75*$D731),1694)),2)),IF($B731="Non - avec lien de dépendance",MIN(1129,F731,$D731)*overallRate,MIN(2258,F731)*overallRate))</f>
        <v>#VALUE!</v>
      </c>
    </row>
    <row r="732" spans="7:12" x14ac:dyDescent="0.5">
      <c r="G732" s="56" t="str">
        <f t="shared" si="33"/>
        <v>Effectuez l’étape 1</v>
      </c>
      <c r="H732" s="56" t="str">
        <f t="shared" si="34"/>
        <v>Effectuez l’étape 1</v>
      </c>
      <c r="I732" s="3">
        <f t="shared" si="35"/>
        <v>0</v>
      </c>
      <c r="K732" s="114" t="e">
        <f>IF(revenueReduction&gt;0.3,MAX(IF($B732="Non - avec lien de dépendance",MIN(2258,E732,$D732)*overallRate,MIN(2258,E732)*overallRate),ROUND(MAX(IF($B732="Non - avec lien de dépendance",0,MIN((0.75*E732),1694)),MIN(E732,(0.75*$D732),1694)),2)),IF($B732="Non - avec lien de dépendance",MIN(1129,E732,$D732)*overallRate,MIN(2258,E732)*overallRate))</f>
        <v>#VALUE!</v>
      </c>
      <c r="L732" s="114" t="e">
        <f>IF(revenueReduction&gt;0.3,MAX(IF($B732="Non - avec lien de dépendance",MIN(2258,F732,$D732)*overallRate,MIN(2258,F732)*overallRate),ROUND(MAX(IF($B732="Non - avec lien de dépendance",0,MIN((0.75*F732),1694)),MIN(F732,(0.75*$D732),1694)),2)),IF($B732="Non - avec lien de dépendance",MIN(1129,F732,$D732)*overallRate,MIN(2258,F732)*overallRate))</f>
        <v>#VALUE!</v>
      </c>
    </row>
    <row r="733" spans="7:12" x14ac:dyDescent="0.5">
      <c r="G733" s="56" t="str">
        <f t="shared" si="33"/>
        <v>Effectuez l’étape 1</v>
      </c>
      <c r="H733" s="56" t="str">
        <f t="shared" si="34"/>
        <v>Effectuez l’étape 1</v>
      </c>
      <c r="I733" s="3">
        <f t="shared" si="35"/>
        <v>0</v>
      </c>
      <c r="K733" s="114" t="e">
        <f>IF(revenueReduction&gt;0.3,MAX(IF($B733="Non - avec lien de dépendance",MIN(2258,E733,$D733)*overallRate,MIN(2258,E733)*overallRate),ROUND(MAX(IF($B733="Non - avec lien de dépendance",0,MIN((0.75*E733),1694)),MIN(E733,(0.75*$D733),1694)),2)),IF($B733="Non - avec lien de dépendance",MIN(1129,E733,$D733)*overallRate,MIN(2258,E733)*overallRate))</f>
        <v>#VALUE!</v>
      </c>
      <c r="L733" s="114" t="e">
        <f>IF(revenueReduction&gt;0.3,MAX(IF($B733="Non - avec lien de dépendance",MIN(2258,F733,$D733)*overallRate,MIN(2258,F733)*overallRate),ROUND(MAX(IF($B733="Non - avec lien de dépendance",0,MIN((0.75*F733),1694)),MIN(F733,(0.75*$D733),1694)),2)),IF($B733="Non - avec lien de dépendance",MIN(1129,F733,$D733)*overallRate,MIN(2258,F733)*overallRate))</f>
        <v>#VALUE!</v>
      </c>
    </row>
    <row r="734" spans="7:12" x14ac:dyDescent="0.5">
      <c r="G734" s="56" t="str">
        <f t="shared" si="33"/>
        <v>Effectuez l’étape 1</v>
      </c>
      <c r="H734" s="56" t="str">
        <f t="shared" si="34"/>
        <v>Effectuez l’étape 1</v>
      </c>
      <c r="I734" s="3">
        <f t="shared" si="35"/>
        <v>0</v>
      </c>
      <c r="K734" s="114" t="e">
        <f>IF(revenueReduction&gt;0.3,MAX(IF($B734="Non - avec lien de dépendance",MIN(2258,E734,$D734)*overallRate,MIN(2258,E734)*overallRate),ROUND(MAX(IF($B734="Non - avec lien de dépendance",0,MIN((0.75*E734),1694)),MIN(E734,(0.75*$D734),1694)),2)),IF($B734="Non - avec lien de dépendance",MIN(1129,E734,$D734)*overallRate,MIN(2258,E734)*overallRate))</f>
        <v>#VALUE!</v>
      </c>
      <c r="L734" s="114" t="e">
        <f>IF(revenueReduction&gt;0.3,MAX(IF($B734="Non - avec lien de dépendance",MIN(2258,F734,$D734)*overallRate,MIN(2258,F734)*overallRate),ROUND(MAX(IF($B734="Non - avec lien de dépendance",0,MIN((0.75*F734),1694)),MIN(F734,(0.75*$D734),1694)),2)),IF($B734="Non - avec lien de dépendance",MIN(1129,F734,$D734)*overallRate,MIN(2258,F734)*overallRate))</f>
        <v>#VALUE!</v>
      </c>
    </row>
    <row r="735" spans="7:12" x14ac:dyDescent="0.5">
      <c r="G735" s="56" t="str">
        <f t="shared" si="33"/>
        <v>Effectuez l’étape 1</v>
      </c>
      <c r="H735" s="56" t="str">
        <f t="shared" si="34"/>
        <v>Effectuez l’étape 1</v>
      </c>
      <c r="I735" s="3">
        <f t="shared" si="35"/>
        <v>0</v>
      </c>
      <c r="K735" s="114" t="e">
        <f>IF(revenueReduction&gt;0.3,MAX(IF($B735="Non - avec lien de dépendance",MIN(2258,E735,$D735)*overallRate,MIN(2258,E735)*overallRate),ROUND(MAX(IF($B735="Non - avec lien de dépendance",0,MIN((0.75*E735),1694)),MIN(E735,(0.75*$D735),1694)),2)),IF($B735="Non - avec lien de dépendance",MIN(1129,E735,$D735)*overallRate,MIN(2258,E735)*overallRate))</f>
        <v>#VALUE!</v>
      </c>
      <c r="L735" s="114" t="e">
        <f>IF(revenueReduction&gt;0.3,MAX(IF($B735="Non - avec lien de dépendance",MIN(2258,F735,$D735)*overallRate,MIN(2258,F735)*overallRate),ROUND(MAX(IF($B735="Non - avec lien de dépendance",0,MIN((0.75*F735),1694)),MIN(F735,(0.75*$D735),1694)),2)),IF($B735="Non - avec lien de dépendance",MIN(1129,F735,$D735)*overallRate,MIN(2258,F735)*overallRate))</f>
        <v>#VALUE!</v>
      </c>
    </row>
    <row r="736" spans="7:12" x14ac:dyDescent="0.5">
      <c r="G736" s="56" t="str">
        <f t="shared" si="33"/>
        <v>Effectuez l’étape 1</v>
      </c>
      <c r="H736" s="56" t="str">
        <f t="shared" si="34"/>
        <v>Effectuez l’étape 1</v>
      </c>
      <c r="I736" s="3">
        <f t="shared" si="35"/>
        <v>0</v>
      </c>
      <c r="K736" s="114" t="e">
        <f>IF(revenueReduction&gt;0.3,MAX(IF($B736="Non - avec lien de dépendance",MIN(2258,E736,$D736)*overallRate,MIN(2258,E736)*overallRate),ROUND(MAX(IF($B736="Non - avec lien de dépendance",0,MIN((0.75*E736),1694)),MIN(E736,(0.75*$D736),1694)),2)),IF($B736="Non - avec lien de dépendance",MIN(1129,E736,$D736)*overallRate,MIN(2258,E736)*overallRate))</f>
        <v>#VALUE!</v>
      </c>
      <c r="L736" s="114" t="e">
        <f>IF(revenueReduction&gt;0.3,MAX(IF($B736="Non - avec lien de dépendance",MIN(2258,F736,$D736)*overallRate,MIN(2258,F736)*overallRate),ROUND(MAX(IF($B736="Non - avec lien de dépendance",0,MIN((0.75*F736),1694)),MIN(F736,(0.75*$D736),1694)),2)),IF($B736="Non - avec lien de dépendance",MIN(1129,F736,$D736)*overallRate,MIN(2258,F736)*overallRate))</f>
        <v>#VALUE!</v>
      </c>
    </row>
    <row r="737" spans="7:12" x14ac:dyDescent="0.5">
      <c r="G737" s="56" t="str">
        <f t="shared" si="33"/>
        <v>Effectuez l’étape 1</v>
      </c>
      <c r="H737" s="56" t="str">
        <f t="shared" si="34"/>
        <v>Effectuez l’étape 1</v>
      </c>
      <c r="I737" s="3">
        <f t="shared" si="35"/>
        <v>0</v>
      </c>
      <c r="K737" s="114" t="e">
        <f>IF(revenueReduction&gt;0.3,MAX(IF($B737="Non - avec lien de dépendance",MIN(2258,E737,$D737)*overallRate,MIN(2258,E737)*overallRate),ROUND(MAX(IF($B737="Non - avec lien de dépendance",0,MIN((0.75*E737),1694)),MIN(E737,(0.75*$D737),1694)),2)),IF($B737="Non - avec lien de dépendance",MIN(1129,E737,$D737)*overallRate,MIN(2258,E737)*overallRate))</f>
        <v>#VALUE!</v>
      </c>
      <c r="L737" s="114" t="e">
        <f>IF(revenueReduction&gt;0.3,MAX(IF($B737="Non - avec lien de dépendance",MIN(2258,F737,$D737)*overallRate,MIN(2258,F737)*overallRate),ROUND(MAX(IF($B737="Non - avec lien de dépendance",0,MIN((0.75*F737),1694)),MIN(F737,(0.75*$D737),1694)),2)),IF($B737="Non - avec lien de dépendance",MIN(1129,F737,$D737)*overallRate,MIN(2258,F737)*overallRate))</f>
        <v>#VALUE!</v>
      </c>
    </row>
    <row r="738" spans="7:12" x14ac:dyDescent="0.5">
      <c r="G738" s="56" t="str">
        <f t="shared" si="33"/>
        <v>Effectuez l’étape 1</v>
      </c>
      <c r="H738" s="56" t="str">
        <f t="shared" si="34"/>
        <v>Effectuez l’étape 1</v>
      </c>
      <c r="I738" s="3">
        <f t="shared" si="35"/>
        <v>0</v>
      </c>
      <c r="K738" s="114" t="e">
        <f>IF(revenueReduction&gt;0.3,MAX(IF($B738="Non - avec lien de dépendance",MIN(2258,E738,$D738)*overallRate,MIN(2258,E738)*overallRate),ROUND(MAX(IF($B738="Non - avec lien de dépendance",0,MIN((0.75*E738),1694)),MIN(E738,(0.75*$D738),1694)),2)),IF($B738="Non - avec lien de dépendance",MIN(1129,E738,$D738)*overallRate,MIN(2258,E738)*overallRate))</f>
        <v>#VALUE!</v>
      </c>
      <c r="L738" s="114" t="e">
        <f>IF(revenueReduction&gt;0.3,MAX(IF($B738="Non - avec lien de dépendance",MIN(2258,F738,$D738)*overallRate,MIN(2258,F738)*overallRate),ROUND(MAX(IF($B738="Non - avec lien de dépendance",0,MIN((0.75*F738),1694)),MIN(F738,(0.75*$D738),1694)),2)),IF($B738="Non - avec lien de dépendance",MIN(1129,F738,$D738)*overallRate,MIN(2258,F738)*overallRate))</f>
        <v>#VALUE!</v>
      </c>
    </row>
    <row r="739" spans="7:12" x14ac:dyDescent="0.5">
      <c r="G739" s="56" t="str">
        <f t="shared" si="33"/>
        <v>Effectuez l’étape 1</v>
      </c>
      <c r="H739" s="56" t="str">
        <f t="shared" si="34"/>
        <v>Effectuez l’étape 1</v>
      </c>
      <c r="I739" s="3">
        <f t="shared" si="35"/>
        <v>0</v>
      </c>
      <c r="K739" s="114" t="e">
        <f>IF(revenueReduction&gt;0.3,MAX(IF($B739="Non - avec lien de dépendance",MIN(2258,E739,$D739)*overallRate,MIN(2258,E739)*overallRate),ROUND(MAX(IF($B739="Non - avec lien de dépendance",0,MIN((0.75*E739),1694)),MIN(E739,(0.75*$D739),1694)),2)),IF($B739="Non - avec lien de dépendance",MIN(1129,E739,$D739)*overallRate,MIN(2258,E739)*overallRate))</f>
        <v>#VALUE!</v>
      </c>
      <c r="L739" s="114" t="e">
        <f>IF(revenueReduction&gt;0.3,MAX(IF($B739="Non - avec lien de dépendance",MIN(2258,F739,$D739)*overallRate,MIN(2258,F739)*overallRate),ROUND(MAX(IF($B739="Non - avec lien de dépendance",0,MIN((0.75*F739),1694)),MIN(F739,(0.75*$D739),1694)),2)),IF($B739="Non - avec lien de dépendance",MIN(1129,F739,$D739)*overallRate,MIN(2258,F739)*overallRate))</f>
        <v>#VALUE!</v>
      </c>
    </row>
    <row r="740" spans="7:12" x14ac:dyDescent="0.5">
      <c r="G740" s="56" t="str">
        <f t="shared" si="33"/>
        <v>Effectuez l’étape 1</v>
      </c>
      <c r="H740" s="56" t="str">
        <f t="shared" si="34"/>
        <v>Effectuez l’étape 1</v>
      </c>
      <c r="I740" s="3">
        <f t="shared" si="35"/>
        <v>0</v>
      </c>
      <c r="K740" s="114" t="e">
        <f>IF(revenueReduction&gt;0.3,MAX(IF($B740="Non - avec lien de dépendance",MIN(2258,E740,$D740)*overallRate,MIN(2258,E740)*overallRate),ROUND(MAX(IF($B740="Non - avec lien de dépendance",0,MIN((0.75*E740),1694)),MIN(E740,(0.75*$D740),1694)),2)),IF($B740="Non - avec lien de dépendance",MIN(1129,E740,$D740)*overallRate,MIN(2258,E740)*overallRate))</f>
        <v>#VALUE!</v>
      </c>
      <c r="L740" s="114" t="e">
        <f>IF(revenueReduction&gt;0.3,MAX(IF($B740="Non - avec lien de dépendance",MIN(2258,F740,$D740)*overallRate,MIN(2258,F740)*overallRate),ROUND(MAX(IF($B740="Non - avec lien de dépendance",0,MIN((0.75*F740),1694)),MIN(F740,(0.75*$D740),1694)),2)),IF($B740="Non - avec lien de dépendance",MIN(1129,F740,$D740)*overallRate,MIN(2258,F740)*overallRate))</f>
        <v>#VALUE!</v>
      </c>
    </row>
    <row r="741" spans="7:12" x14ac:dyDescent="0.5">
      <c r="G741" s="56" t="str">
        <f t="shared" si="33"/>
        <v>Effectuez l’étape 1</v>
      </c>
      <c r="H741" s="56" t="str">
        <f t="shared" si="34"/>
        <v>Effectuez l’étape 1</v>
      </c>
      <c r="I741" s="3">
        <f t="shared" si="35"/>
        <v>0</v>
      </c>
      <c r="K741" s="114" t="e">
        <f>IF(revenueReduction&gt;0.3,MAX(IF($B741="Non - avec lien de dépendance",MIN(2258,E741,$D741)*overallRate,MIN(2258,E741)*overallRate),ROUND(MAX(IF($B741="Non - avec lien de dépendance",0,MIN((0.75*E741),1694)),MIN(E741,(0.75*$D741),1694)),2)),IF($B741="Non - avec lien de dépendance",MIN(1129,E741,$D741)*overallRate,MIN(2258,E741)*overallRate))</f>
        <v>#VALUE!</v>
      </c>
      <c r="L741" s="114" t="e">
        <f>IF(revenueReduction&gt;0.3,MAX(IF($B741="Non - avec lien de dépendance",MIN(2258,F741,$D741)*overallRate,MIN(2258,F741)*overallRate),ROUND(MAX(IF($B741="Non - avec lien de dépendance",0,MIN((0.75*F741),1694)),MIN(F741,(0.75*$D741),1694)),2)),IF($B741="Non - avec lien de dépendance",MIN(1129,F741,$D741)*overallRate,MIN(2258,F741)*overallRate))</f>
        <v>#VALUE!</v>
      </c>
    </row>
    <row r="742" spans="7:12" x14ac:dyDescent="0.5">
      <c r="G742" s="56" t="str">
        <f t="shared" si="33"/>
        <v>Effectuez l’étape 1</v>
      </c>
      <c r="H742" s="56" t="str">
        <f t="shared" si="34"/>
        <v>Effectuez l’étape 1</v>
      </c>
      <c r="I742" s="3">
        <f t="shared" si="35"/>
        <v>0</v>
      </c>
      <c r="K742" s="114" t="e">
        <f>IF(revenueReduction&gt;0.3,MAX(IF($B742="Non - avec lien de dépendance",MIN(2258,E742,$D742)*overallRate,MIN(2258,E742)*overallRate),ROUND(MAX(IF($B742="Non - avec lien de dépendance",0,MIN((0.75*E742),1694)),MIN(E742,(0.75*$D742),1694)),2)),IF($B742="Non - avec lien de dépendance",MIN(1129,E742,$D742)*overallRate,MIN(2258,E742)*overallRate))</f>
        <v>#VALUE!</v>
      </c>
      <c r="L742" s="114" t="e">
        <f>IF(revenueReduction&gt;0.3,MAX(IF($B742="Non - avec lien de dépendance",MIN(2258,F742,$D742)*overallRate,MIN(2258,F742)*overallRate),ROUND(MAX(IF($B742="Non - avec lien de dépendance",0,MIN((0.75*F742),1694)),MIN(F742,(0.75*$D742),1694)),2)),IF($B742="Non - avec lien de dépendance",MIN(1129,F742,$D742)*overallRate,MIN(2258,F742)*overallRate))</f>
        <v>#VALUE!</v>
      </c>
    </row>
    <row r="743" spans="7:12" x14ac:dyDescent="0.5">
      <c r="G743" s="56" t="str">
        <f t="shared" si="33"/>
        <v>Effectuez l’étape 1</v>
      </c>
      <c r="H743" s="56" t="str">
        <f t="shared" si="34"/>
        <v>Effectuez l’étape 1</v>
      </c>
      <c r="I743" s="3">
        <f t="shared" si="35"/>
        <v>0</v>
      </c>
      <c r="K743" s="114" t="e">
        <f>IF(revenueReduction&gt;0.3,MAX(IF($B743="Non - avec lien de dépendance",MIN(2258,E743,$D743)*overallRate,MIN(2258,E743)*overallRate),ROUND(MAX(IF($B743="Non - avec lien de dépendance",0,MIN((0.75*E743),1694)),MIN(E743,(0.75*$D743),1694)),2)),IF($B743="Non - avec lien de dépendance",MIN(1129,E743,$D743)*overallRate,MIN(2258,E743)*overallRate))</f>
        <v>#VALUE!</v>
      </c>
      <c r="L743" s="114" t="e">
        <f>IF(revenueReduction&gt;0.3,MAX(IF($B743="Non - avec lien de dépendance",MIN(2258,F743,$D743)*overallRate,MIN(2258,F743)*overallRate),ROUND(MAX(IF($B743="Non - avec lien de dépendance",0,MIN((0.75*F743),1694)),MIN(F743,(0.75*$D743),1694)),2)),IF($B743="Non - avec lien de dépendance",MIN(1129,F743,$D743)*overallRate,MIN(2258,F743)*overallRate))</f>
        <v>#VALUE!</v>
      </c>
    </row>
    <row r="744" spans="7:12" x14ac:dyDescent="0.5">
      <c r="G744" s="56" t="str">
        <f t="shared" si="33"/>
        <v>Effectuez l’étape 1</v>
      </c>
      <c r="H744" s="56" t="str">
        <f t="shared" si="34"/>
        <v>Effectuez l’étape 1</v>
      </c>
      <c r="I744" s="3">
        <f t="shared" si="35"/>
        <v>0</v>
      </c>
      <c r="K744" s="114" t="e">
        <f>IF(revenueReduction&gt;0.3,MAX(IF($B744="Non - avec lien de dépendance",MIN(2258,E744,$D744)*overallRate,MIN(2258,E744)*overallRate),ROUND(MAX(IF($B744="Non - avec lien de dépendance",0,MIN((0.75*E744),1694)),MIN(E744,(0.75*$D744),1694)),2)),IF($B744="Non - avec lien de dépendance",MIN(1129,E744,$D744)*overallRate,MIN(2258,E744)*overallRate))</f>
        <v>#VALUE!</v>
      </c>
      <c r="L744" s="114" t="e">
        <f>IF(revenueReduction&gt;0.3,MAX(IF($B744="Non - avec lien de dépendance",MIN(2258,F744,$D744)*overallRate,MIN(2258,F744)*overallRate),ROUND(MAX(IF($B744="Non - avec lien de dépendance",0,MIN((0.75*F744),1694)),MIN(F744,(0.75*$D744),1694)),2)),IF($B744="Non - avec lien de dépendance",MIN(1129,F744,$D744)*overallRate,MIN(2258,F744)*overallRate))</f>
        <v>#VALUE!</v>
      </c>
    </row>
    <row r="745" spans="7:12" x14ac:dyDescent="0.5">
      <c r="G745" s="56" t="str">
        <f t="shared" si="33"/>
        <v>Effectuez l’étape 1</v>
      </c>
      <c r="H745" s="56" t="str">
        <f t="shared" si="34"/>
        <v>Effectuez l’étape 1</v>
      </c>
      <c r="I745" s="3">
        <f t="shared" si="35"/>
        <v>0</v>
      </c>
      <c r="K745" s="114" t="e">
        <f>IF(revenueReduction&gt;0.3,MAX(IF($B745="Non - avec lien de dépendance",MIN(2258,E745,$D745)*overallRate,MIN(2258,E745)*overallRate),ROUND(MAX(IF($B745="Non - avec lien de dépendance",0,MIN((0.75*E745),1694)),MIN(E745,(0.75*$D745),1694)),2)),IF($B745="Non - avec lien de dépendance",MIN(1129,E745,$D745)*overallRate,MIN(2258,E745)*overallRate))</f>
        <v>#VALUE!</v>
      </c>
      <c r="L745" s="114" t="e">
        <f>IF(revenueReduction&gt;0.3,MAX(IF($B745="Non - avec lien de dépendance",MIN(2258,F745,$D745)*overallRate,MIN(2258,F745)*overallRate),ROUND(MAX(IF($B745="Non - avec lien de dépendance",0,MIN((0.75*F745),1694)),MIN(F745,(0.75*$D745),1694)),2)),IF($B745="Non - avec lien de dépendance",MIN(1129,F745,$D745)*overallRate,MIN(2258,F745)*overallRate))</f>
        <v>#VALUE!</v>
      </c>
    </row>
    <row r="746" spans="7:12" x14ac:dyDescent="0.5">
      <c r="G746" s="56" t="str">
        <f t="shared" si="33"/>
        <v>Effectuez l’étape 1</v>
      </c>
      <c r="H746" s="56" t="str">
        <f t="shared" si="34"/>
        <v>Effectuez l’étape 1</v>
      </c>
      <c r="I746" s="3">
        <f t="shared" si="35"/>
        <v>0</v>
      </c>
      <c r="K746" s="114" t="e">
        <f>IF(revenueReduction&gt;0.3,MAX(IF($B746="Non - avec lien de dépendance",MIN(2258,E746,$D746)*overallRate,MIN(2258,E746)*overallRate),ROUND(MAX(IF($B746="Non - avec lien de dépendance",0,MIN((0.75*E746),1694)),MIN(E746,(0.75*$D746),1694)),2)),IF($B746="Non - avec lien de dépendance",MIN(1129,E746,$D746)*overallRate,MIN(2258,E746)*overallRate))</f>
        <v>#VALUE!</v>
      </c>
      <c r="L746" s="114" t="e">
        <f>IF(revenueReduction&gt;0.3,MAX(IF($B746="Non - avec lien de dépendance",MIN(2258,F746,$D746)*overallRate,MIN(2258,F746)*overallRate),ROUND(MAX(IF($B746="Non - avec lien de dépendance",0,MIN((0.75*F746),1694)),MIN(F746,(0.75*$D746),1694)),2)),IF($B746="Non - avec lien de dépendance",MIN(1129,F746,$D746)*overallRate,MIN(2258,F746)*overallRate))</f>
        <v>#VALUE!</v>
      </c>
    </row>
    <row r="747" spans="7:12" x14ac:dyDescent="0.5">
      <c r="G747" s="56" t="str">
        <f t="shared" si="33"/>
        <v>Effectuez l’étape 1</v>
      </c>
      <c r="H747" s="56" t="str">
        <f t="shared" si="34"/>
        <v>Effectuez l’étape 1</v>
      </c>
      <c r="I747" s="3">
        <f t="shared" si="35"/>
        <v>0</v>
      </c>
      <c r="K747" s="114" t="e">
        <f>IF(revenueReduction&gt;0.3,MAX(IF($B747="Non - avec lien de dépendance",MIN(2258,E747,$D747)*overallRate,MIN(2258,E747)*overallRate),ROUND(MAX(IF($B747="Non - avec lien de dépendance",0,MIN((0.75*E747),1694)),MIN(E747,(0.75*$D747),1694)),2)),IF($B747="Non - avec lien de dépendance",MIN(1129,E747,$D747)*overallRate,MIN(2258,E747)*overallRate))</f>
        <v>#VALUE!</v>
      </c>
      <c r="L747" s="114" t="e">
        <f>IF(revenueReduction&gt;0.3,MAX(IF($B747="Non - avec lien de dépendance",MIN(2258,F747,$D747)*overallRate,MIN(2258,F747)*overallRate),ROUND(MAX(IF($B747="Non - avec lien de dépendance",0,MIN((0.75*F747),1694)),MIN(F747,(0.75*$D747),1694)),2)),IF($B747="Non - avec lien de dépendance",MIN(1129,F747,$D747)*overallRate,MIN(2258,F747)*overallRate))</f>
        <v>#VALUE!</v>
      </c>
    </row>
    <row r="748" spans="7:12" x14ac:dyDescent="0.5">
      <c r="G748" s="56" t="str">
        <f t="shared" si="33"/>
        <v>Effectuez l’étape 1</v>
      </c>
      <c r="H748" s="56" t="str">
        <f t="shared" si="34"/>
        <v>Effectuez l’étape 1</v>
      </c>
      <c r="I748" s="3">
        <f t="shared" si="35"/>
        <v>0</v>
      </c>
      <c r="K748" s="114" t="e">
        <f>IF(revenueReduction&gt;0.3,MAX(IF($B748="Non - avec lien de dépendance",MIN(2258,E748,$D748)*overallRate,MIN(2258,E748)*overallRate),ROUND(MAX(IF($B748="Non - avec lien de dépendance",0,MIN((0.75*E748),1694)),MIN(E748,(0.75*$D748),1694)),2)),IF($B748="Non - avec lien de dépendance",MIN(1129,E748,$D748)*overallRate,MIN(2258,E748)*overallRate))</f>
        <v>#VALUE!</v>
      </c>
      <c r="L748" s="114" t="e">
        <f>IF(revenueReduction&gt;0.3,MAX(IF($B748="Non - avec lien de dépendance",MIN(2258,F748,$D748)*overallRate,MIN(2258,F748)*overallRate),ROUND(MAX(IF($B748="Non - avec lien de dépendance",0,MIN((0.75*F748),1694)),MIN(F748,(0.75*$D748),1694)),2)),IF($B748="Non - avec lien de dépendance",MIN(1129,F748,$D748)*overallRate,MIN(2258,F748)*overallRate))</f>
        <v>#VALUE!</v>
      </c>
    </row>
    <row r="749" spans="7:12" x14ac:dyDescent="0.5">
      <c r="G749" s="56" t="str">
        <f t="shared" si="33"/>
        <v>Effectuez l’étape 1</v>
      </c>
      <c r="H749" s="56" t="str">
        <f t="shared" si="34"/>
        <v>Effectuez l’étape 1</v>
      </c>
      <c r="I749" s="3">
        <f t="shared" si="35"/>
        <v>0</v>
      </c>
      <c r="K749" s="114" t="e">
        <f>IF(revenueReduction&gt;0.3,MAX(IF($B749="Non - avec lien de dépendance",MIN(2258,E749,$D749)*overallRate,MIN(2258,E749)*overallRate),ROUND(MAX(IF($B749="Non - avec lien de dépendance",0,MIN((0.75*E749),1694)),MIN(E749,(0.75*$D749),1694)),2)),IF($B749="Non - avec lien de dépendance",MIN(1129,E749,$D749)*overallRate,MIN(2258,E749)*overallRate))</f>
        <v>#VALUE!</v>
      </c>
      <c r="L749" s="114" t="e">
        <f>IF(revenueReduction&gt;0.3,MAX(IF($B749="Non - avec lien de dépendance",MIN(2258,F749,$D749)*overallRate,MIN(2258,F749)*overallRate),ROUND(MAX(IF($B749="Non - avec lien de dépendance",0,MIN((0.75*F749),1694)),MIN(F749,(0.75*$D749),1694)),2)),IF($B749="Non - avec lien de dépendance",MIN(1129,F749,$D749)*overallRate,MIN(2258,F749)*overallRate))</f>
        <v>#VALUE!</v>
      </c>
    </row>
    <row r="750" spans="7:12" x14ac:dyDescent="0.5">
      <c r="G750" s="56" t="str">
        <f t="shared" si="33"/>
        <v>Effectuez l’étape 1</v>
      </c>
      <c r="H750" s="56" t="str">
        <f t="shared" si="34"/>
        <v>Effectuez l’étape 1</v>
      </c>
      <c r="I750" s="3">
        <f t="shared" si="35"/>
        <v>0</v>
      </c>
      <c r="K750" s="114" t="e">
        <f>IF(revenueReduction&gt;0.3,MAX(IF($B750="Non - avec lien de dépendance",MIN(2258,E750,$D750)*overallRate,MIN(2258,E750)*overallRate),ROUND(MAX(IF($B750="Non - avec lien de dépendance",0,MIN((0.75*E750),1694)),MIN(E750,(0.75*$D750),1694)),2)),IF($B750="Non - avec lien de dépendance",MIN(1129,E750,$D750)*overallRate,MIN(2258,E750)*overallRate))</f>
        <v>#VALUE!</v>
      </c>
      <c r="L750" s="114" t="e">
        <f>IF(revenueReduction&gt;0.3,MAX(IF($B750="Non - avec lien de dépendance",MIN(2258,F750,$D750)*overallRate,MIN(2258,F750)*overallRate),ROUND(MAX(IF($B750="Non - avec lien de dépendance",0,MIN((0.75*F750),1694)),MIN(F750,(0.75*$D750),1694)),2)),IF($B750="Non - avec lien de dépendance",MIN(1129,F750,$D750)*overallRate,MIN(2258,F750)*overallRate))</f>
        <v>#VALUE!</v>
      </c>
    </row>
    <row r="751" spans="7:12" x14ac:dyDescent="0.5">
      <c r="G751" s="56" t="str">
        <f t="shared" si="33"/>
        <v>Effectuez l’étape 1</v>
      </c>
      <c r="H751" s="56" t="str">
        <f t="shared" si="34"/>
        <v>Effectuez l’étape 1</v>
      </c>
      <c r="I751" s="3">
        <f t="shared" si="35"/>
        <v>0</v>
      </c>
      <c r="K751" s="114" t="e">
        <f>IF(revenueReduction&gt;0.3,MAX(IF($B751="Non - avec lien de dépendance",MIN(2258,E751,$D751)*overallRate,MIN(2258,E751)*overallRate),ROUND(MAX(IF($B751="Non - avec lien de dépendance",0,MIN((0.75*E751),1694)),MIN(E751,(0.75*$D751),1694)),2)),IF($B751="Non - avec lien de dépendance",MIN(1129,E751,$D751)*overallRate,MIN(2258,E751)*overallRate))</f>
        <v>#VALUE!</v>
      </c>
      <c r="L751" s="114" t="e">
        <f>IF(revenueReduction&gt;0.3,MAX(IF($B751="Non - avec lien de dépendance",MIN(2258,F751,$D751)*overallRate,MIN(2258,F751)*overallRate),ROUND(MAX(IF($B751="Non - avec lien de dépendance",0,MIN((0.75*F751),1694)),MIN(F751,(0.75*$D751),1694)),2)),IF($B751="Non - avec lien de dépendance",MIN(1129,F751,$D751)*overallRate,MIN(2258,F751)*overallRate))</f>
        <v>#VALUE!</v>
      </c>
    </row>
    <row r="752" spans="7:12" x14ac:dyDescent="0.5">
      <c r="G752" s="56" t="str">
        <f t="shared" si="33"/>
        <v>Effectuez l’étape 1</v>
      </c>
      <c r="H752" s="56" t="str">
        <f t="shared" si="34"/>
        <v>Effectuez l’étape 1</v>
      </c>
      <c r="I752" s="3">
        <f t="shared" si="35"/>
        <v>0</v>
      </c>
      <c r="K752" s="114" t="e">
        <f>IF(revenueReduction&gt;0.3,MAX(IF($B752="Non - avec lien de dépendance",MIN(2258,E752,$D752)*overallRate,MIN(2258,E752)*overallRate),ROUND(MAX(IF($B752="Non - avec lien de dépendance",0,MIN((0.75*E752),1694)),MIN(E752,(0.75*$D752),1694)),2)),IF($B752="Non - avec lien de dépendance",MIN(1129,E752,$D752)*overallRate,MIN(2258,E752)*overallRate))</f>
        <v>#VALUE!</v>
      </c>
      <c r="L752" s="114" t="e">
        <f>IF(revenueReduction&gt;0.3,MAX(IF($B752="Non - avec lien de dépendance",MIN(2258,F752,$D752)*overallRate,MIN(2258,F752)*overallRate),ROUND(MAX(IF($B752="Non - avec lien de dépendance",0,MIN((0.75*F752),1694)),MIN(F752,(0.75*$D752),1694)),2)),IF($B752="Non - avec lien de dépendance",MIN(1129,F752,$D752)*overallRate,MIN(2258,F752)*overallRate))</f>
        <v>#VALUE!</v>
      </c>
    </row>
    <row r="753" spans="7:12" x14ac:dyDescent="0.5">
      <c r="G753" s="56" t="str">
        <f t="shared" si="33"/>
        <v>Effectuez l’étape 1</v>
      </c>
      <c r="H753" s="56" t="str">
        <f t="shared" si="34"/>
        <v>Effectuez l’étape 1</v>
      </c>
      <c r="I753" s="3">
        <f t="shared" si="35"/>
        <v>0</v>
      </c>
      <c r="K753" s="114" t="e">
        <f>IF(revenueReduction&gt;0.3,MAX(IF($B753="Non - avec lien de dépendance",MIN(2258,E753,$D753)*overallRate,MIN(2258,E753)*overallRate),ROUND(MAX(IF($B753="Non - avec lien de dépendance",0,MIN((0.75*E753),1694)),MIN(E753,(0.75*$D753),1694)),2)),IF($B753="Non - avec lien de dépendance",MIN(1129,E753,$D753)*overallRate,MIN(2258,E753)*overallRate))</f>
        <v>#VALUE!</v>
      </c>
      <c r="L753" s="114" t="e">
        <f>IF(revenueReduction&gt;0.3,MAX(IF($B753="Non - avec lien de dépendance",MIN(2258,F753,$D753)*overallRate,MIN(2258,F753)*overallRate),ROUND(MAX(IF($B753="Non - avec lien de dépendance",0,MIN((0.75*F753),1694)),MIN(F753,(0.75*$D753),1694)),2)),IF($B753="Non - avec lien de dépendance",MIN(1129,F753,$D753)*overallRate,MIN(2258,F753)*overallRate))</f>
        <v>#VALUE!</v>
      </c>
    </row>
    <row r="754" spans="7:12" x14ac:dyDescent="0.5">
      <c r="G754" s="56" t="str">
        <f t="shared" si="33"/>
        <v>Effectuez l’étape 1</v>
      </c>
      <c r="H754" s="56" t="str">
        <f t="shared" si="34"/>
        <v>Effectuez l’étape 1</v>
      </c>
      <c r="I754" s="3">
        <f t="shared" si="35"/>
        <v>0</v>
      </c>
      <c r="K754" s="114" t="e">
        <f>IF(revenueReduction&gt;0.3,MAX(IF($B754="Non - avec lien de dépendance",MIN(2258,E754,$D754)*overallRate,MIN(2258,E754)*overallRate),ROUND(MAX(IF($B754="Non - avec lien de dépendance",0,MIN((0.75*E754),1694)),MIN(E754,(0.75*$D754),1694)),2)),IF($B754="Non - avec lien de dépendance",MIN(1129,E754,$D754)*overallRate,MIN(2258,E754)*overallRate))</f>
        <v>#VALUE!</v>
      </c>
      <c r="L754" s="114" t="e">
        <f>IF(revenueReduction&gt;0.3,MAX(IF($B754="Non - avec lien de dépendance",MIN(2258,F754,$D754)*overallRate,MIN(2258,F754)*overallRate),ROUND(MAX(IF($B754="Non - avec lien de dépendance",0,MIN((0.75*F754),1694)),MIN(F754,(0.75*$D754),1694)),2)),IF($B754="Non - avec lien de dépendance",MIN(1129,F754,$D754)*overallRate,MIN(2258,F754)*overallRate))</f>
        <v>#VALUE!</v>
      </c>
    </row>
    <row r="755" spans="7:12" x14ac:dyDescent="0.5">
      <c r="G755" s="56" t="str">
        <f t="shared" si="33"/>
        <v>Effectuez l’étape 1</v>
      </c>
      <c r="H755" s="56" t="str">
        <f t="shared" si="34"/>
        <v>Effectuez l’étape 1</v>
      </c>
      <c r="I755" s="3">
        <f t="shared" si="35"/>
        <v>0</v>
      </c>
      <c r="K755" s="114" t="e">
        <f>IF(revenueReduction&gt;0.3,MAX(IF($B755="Non - avec lien de dépendance",MIN(2258,E755,$D755)*overallRate,MIN(2258,E755)*overallRate),ROUND(MAX(IF($B755="Non - avec lien de dépendance",0,MIN((0.75*E755),1694)),MIN(E755,(0.75*$D755),1694)),2)),IF($B755="Non - avec lien de dépendance",MIN(1129,E755,$D755)*overallRate,MIN(2258,E755)*overallRate))</f>
        <v>#VALUE!</v>
      </c>
      <c r="L755" s="114" t="e">
        <f>IF(revenueReduction&gt;0.3,MAX(IF($B755="Non - avec lien de dépendance",MIN(2258,F755,$D755)*overallRate,MIN(2258,F755)*overallRate),ROUND(MAX(IF($B755="Non - avec lien de dépendance",0,MIN((0.75*F755),1694)),MIN(F755,(0.75*$D755),1694)),2)),IF($B755="Non - avec lien de dépendance",MIN(1129,F755,$D755)*overallRate,MIN(2258,F755)*overallRate))</f>
        <v>#VALUE!</v>
      </c>
    </row>
    <row r="756" spans="7:12" x14ac:dyDescent="0.5">
      <c r="G756" s="56" t="str">
        <f t="shared" si="33"/>
        <v>Effectuez l’étape 1</v>
      </c>
      <c r="H756" s="56" t="str">
        <f t="shared" si="34"/>
        <v>Effectuez l’étape 1</v>
      </c>
      <c r="I756" s="3">
        <f t="shared" si="35"/>
        <v>0</v>
      </c>
      <c r="K756" s="114" t="e">
        <f>IF(revenueReduction&gt;0.3,MAX(IF($B756="Non - avec lien de dépendance",MIN(2258,E756,$D756)*overallRate,MIN(2258,E756)*overallRate),ROUND(MAX(IF($B756="Non - avec lien de dépendance",0,MIN((0.75*E756),1694)),MIN(E756,(0.75*$D756),1694)),2)),IF($B756="Non - avec lien de dépendance",MIN(1129,E756,$D756)*overallRate,MIN(2258,E756)*overallRate))</f>
        <v>#VALUE!</v>
      </c>
      <c r="L756" s="114" t="e">
        <f>IF(revenueReduction&gt;0.3,MAX(IF($B756="Non - avec lien de dépendance",MIN(2258,F756,$D756)*overallRate,MIN(2258,F756)*overallRate),ROUND(MAX(IF($B756="Non - avec lien de dépendance",0,MIN((0.75*F756),1694)),MIN(F756,(0.75*$D756),1694)),2)),IF($B756="Non - avec lien de dépendance",MIN(1129,F756,$D756)*overallRate,MIN(2258,F756)*overallRate))</f>
        <v>#VALUE!</v>
      </c>
    </row>
    <row r="757" spans="7:12" x14ac:dyDescent="0.5">
      <c r="G757" s="56" t="str">
        <f t="shared" si="33"/>
        <v>Effectuez l’étape 1</v>
      </c>
      <c r="H757" s="56" t="str">
        <f t="shared" si="34"/>
        <v>Effectuez l’étape 1</v>
      </c>
      <c r="I757" s="3">
        <f t="shared" si="35"/>
        <v>0</v>
      </c>
      <c r="K757" s="114" t="e">
        <f>IF(revenueReduction&gt;0.3,MAX(IF($B757="Non - avec lien de dépendance",MIN(2258,E757,$D757)*overallRate,MIN(2258,E757)*overallRate),ROUND(MAX(IF($B757="Non - avec lien de dépendance",0,MIN((0.75*E757),1694)),MIN(E757,(0.75*$D757),1694)),2)),IF($B757="Non - avec lien de dépendance",MIN(1129,E757,$D757)*overallRate,MIN(2258,E757)*overallRate))</f>
        <v>#VALUE!</v>
      </c>
      <c r="L757" s="114" t="e">
        <f>IF(revenueReduction&gt;0.3,MAX(IF($B757="Non - avec lien de dépendance",MIN(2258,F757,$D757)*overallRate,MIN(2258,F757)*overallRate),ROUND(MAX(IF($B757="Non - avec lien de dépendance",0,MIN((0.75*F757),1694)),MIN(F757,(0.75*$D757),1694)),2)),IF($B757="Non - avec lien de dépendance",MIN(1129,F757,$D757)*overallRate,MIN(2258,F757)*overallRate))</f>
        <v>#VALUE!</v>
      </c>
    </row>
    <row r="758" spans="7:12" x14ac:dyDescent="0.5">
      <c r="G758" s="56" t="str">
        <f t="shared" si="33"/>
        <v>Effectuez l’étape 1</v>
      </c>
      <c r="H758" s="56" t="str">
        <f t="shared" si="34"/>
        <v>Effectuez l’étape 1</v>
      </c>
      <c r="I758" s="3">
        <f t="shared" si="35"/>
        <v>0</v>
      </c>
      <c r="K758" s="114" t="e">
        <f>IF(revenueReduction&gt;0.3,MAX(IF($B758="Non - avec lien de dépendance",MIN(2258,E758,$D758)*overallRate,MIN(2258,E758)*overallRate),ROUND(MAX(IF($B758="Non - avec lien de dépendance",0,MIN((0.75*E758),1694)),MIN(E758,(0.75*$D758),1694)),2)),IF($B758="Non - avec lien de dépendance",MIN(1129,E758,$D758)*overallRate,MIN(2258,E758)*overallRate))</f>
        <v>#VALUE!</v>
      </c>
      <c r="L758" s="114" t="e">
        <f>IF(revenueReduction&gt;0.3,MAX(IF($B758="Non - avec lien de dépendance",MIN(2258,F758,$D758)*overallRate,MIN(2258,F758)*overallRate),ROUND(MAX(IF($B758="Non - avec lien de dépendance",0,MIN((0.75*F758),1694)),MIN(F758,(0.75*$D758),1694)),2)),IF($B758="Non - avec lien de dépendance",MIN(1129,F758,$D758)*overallRate,MIN(2258,F758)*overallRate))</f>
        <v>#VALUE!</v>
      </c>
    </row>
    <row r="759" spans="7:12" x14ac:dyDescent="0.5">
      <c r="G759" s="56" t="str">
        <f t="shared" si="33"/>
        <v>Effectuez l’étape 1</v>
      </c>
      <c r="H759" s="56" t="str">
        <f t="shared" si="34"/>
        <v>Effectuez l’étape 1</v>
      </c>
      <c r="I759" s="3">
        <f t="shared" si="35"/>
        <v>0</v>
      </c>
      <c r="K759" s="114" t="e">
        <f>IF(revenueReduction&gt;0.3,MAX(IF($B759="Non - avec lien de dépendance",MIN(2258,E759,$D759)*overallRate,MIN(2258,E759)*overallRate),ROUND(MAX(IF($B759="Non - avec lien de dépendance",0,MIN((0.75*E759),1694)),MIN(E759,(0.75*$D759),1694)),2)),IF($B759="Non - avec lien de dépendance",MIN(1129,E759,$D759)*overallRate,MIN(2258,E759)*overallRate))</f>
        <v>#VALUE!</v>
      </c>
      <c r="L759" s="114" t="e">
        <f>IF(revenueReduction&gt;0.3,MAX(IF($B759="Non - avec lien de dépendance",MIN(2258,F759,$D759)*overallRate,MIN(2258,F759)*overallRate),ROUND(MAX(IF($B759="Non - avec lien de dépendance",0,MIN((0.75*F759),1694)),MIN(F759,(0.75*$D759),1694)),2)),IF($B759="Non - avec lien de dépendance",MIN(1129,F759,$D759)*overallRate,MIN(2258,F759)*overallRate))</f>
        <v>#VALUE!</v>
      </c>
    </row>
    <row r="760" spans="7:12" x14ac:dyDescent="0.5">
      <c r="G760" s="56" t="str">
        <f t="shared" si="33"/>
        <v>Effectuez l’étape 1</v>
      </c>
      <c r="H760" s="56" t="str">
        <f t="shared" si="34"/>
        <v>Effectuez l’étape 1</v>
      </c>
      <c r="I760" s="3">
        <f t="shared" si="35"/>
        <v>0</v>
      </c>
      <c r="K760" s="114" t="e">
        <f>IF(revenueReduction&gt;0.3,MAX(IF($B760="Non - avec lien de dépendance",MIN(2258,E760,$D760)*overallRate,MIN(2258,E760)*overallRate),ROUND(MAX(IF($B760="Non - avec lien de dépendance",0,MIN((0.75*E760),1694)),MIN(E760,(0.75*$D760),1694)),2)),IF($B760="Non - avec lien de dépendance",MIN(1129,E760,$D760)*overallRate,MIN(2258,E760)*overallRate))</f>
        <v>#VALUE!</v>
      </c>
      <c r="L760" s="114" t="e">
        <f>IF(revenueReduction&gt;0.3,MAX(IF($B760="Non - avec lien de dépendance",MIN(2258,F760,$D760)*overallRate,MIN(2258,F760)*overallRate),ROUND(MAX(IF($B760="Non - avec lien de dépendance",0,MIN((0.75*F760),1694)),MIN(F760,(0.75*$D760),1694)),2)),IF($B760="Non - avec lien de dépendance",MIN(1129,F760,$D760)*overallRate,MIN(2258,F760)*overallRate))</f>
        <v>#VALUE!</v>
      </c>
    </row>
    <row r="761" spans="7:12" x14ac:dyDescent="0.5">
      <c r="G761" s="56" t="str">
        <f t="shared" si="33"/>
        <v>Effectuez l’étape 1</v>
      </c>
      <c r="H761" s="56" t="str">
        <f t="shared" si="34"/>
        <v>Effectuez l’étape 1</v>
      </c>
      <c r="I761" s="3">
        <f t="shared" si="35"/>
        <v>0</v>
      </c>
      <c r="K761" s="114" t="e">
        <f>IF(revenueReduction&gt;0.3,MAX(IF($B761="Non - avec lien de dépendance",MIN(2258,E761,$D761)*overallRate,MIN(2258,E761)*overallRate),ROUND(MAX(IF($B761="Non - avec lien de dépendance",0,MIN((0.75*E761),1694)),MIN(E761,(0.75*$D761),1694)),2)),IF($B761="Non - avec lien de dépendance",MIN(1129,E761,$D761)*overallRate,MIN(2258,E761)*overallRate))</f>
        <v>#VALUE!</v>
      </c>
      <c r="L761" s="114" t="e">
        <f>IF(revenueReduction&gt;0.3,MAX(IF($B761="Non - avec lien de dépendance",MIN(2258,F761,$D761)*overallRate,MIN(2258,F761)*overallRate),ROUND(MAX(IF($B761="Non - avec lien de dépendance",0,MIN((0.75*F761),1694)),MIN(F761,(0.75*$D761),1694)),2)),IF($B761="Non - avec lien de dépendance",MIN(1129,F761,$D761)*overallRate,MIN(2258,F761)*overallRate))</f>
        <v>#VALUE!</v>
      </c>
    </row>
    <row r="762" spans="7:12" x14ac:dyDescent="0.5">
      <c r="G762" s="56" t="str">
        <f t="shared" si="33"/>
        <v>Effectuez l’étape 1</v>
      </c>
      <c r="H762" s="56" t="str">
        <f t="shared" si="34"/>
        <v>Effectuez l’étape 1</v>
      </c>
      <c r="I762" s="3">
        <f t="shared" si="35"/>
        <v>0</v>
      </c>
      <c r="K762" s="114" t="e">
        <f>IF(revenueReduction&gt;0.3,MAX(IF($B762="Non - avec lien de dépendance",MIN(2258,E762,$D762)*overallRate,MIN(2258,E762)*overallRate),ROUND(MAX(IF($B762="Non - avec lien de dépendance",0,MIN((0.75*E762),1694)),MIN(E762,(0.75*$D762),1694)),2)),IF($B762="Non - avec lien de dépendance",MIN(1129,E762,$D762)*overallRate,MIN(2258,E762)*overallRate))</f>
        <v>#VALUE!</v>
      </c>
      <c r="L762" s="114" t="e">
        <f>IF(revenueReduction&gt;0.3,MAX(IF($B762="Non - avec lien de dépendance",MIN(2258,F762,$D762)*overallRate,MIN(2258,F762)*overallRate),ROUND(MAX(IF($B762="Non - avec lien de dépendance",0,MIN((0.75*F762),1694)),MIN(F762,(0.75*$D762),1694)),2)),IF($B762="Non - avec lien de dépendance",MIN(1129,F762,$D762)*overallRate,MIN(2258,F762)*overallRate))</f>
        <v>#VALUE!</v>
      </c>
    </row>
    <row r="763" spans="7:12" x14ac:dyDescent="0.5">
      <c r="G763" s="56" t="str">
        <f t="shared" si="33"/>
        <v>Effectuez l’étape 1</v>
      </c>
      <c r="H763" s="56" t="str">
        <f t="shared" si="34"/>
        <v>Effectuez l’étape 1</v>
      </c>
      <c r="I763" s="3">
        <f t="shared" si="35"/>
        <v>0</v>
      </c>
      <c r="K763" s="114" t="e">
        <f>IF(revenueReduction&gt;0.3,MAX(IF($B763="Non - avec lien de dépendance",MIN(2258,E763,$D763)*overallRate,MIN(2258,E763)*overallRate),ROUND(MAX(IF($B763="Non - avec lien de dépendance",0,MIN((0.75*E763),1694)),MIN(E763,(0.75*$D763),1694)),2)),IF($B763="Non - avec lien de dépendance",MIN(1129,E763,$D763)*overallRate,MIN(2258,E763)*overallRate))</f>
        <v>#VALUE!</v>
      </c>
      <c r="L763" s="114" t="e">
        <f>IF(revenueReduction&gt;0.3,MAX(IF($B763="Non - avec lien de dépendance",MIN(2258,F763,$D763)*overallRate,MIN(2258,F763)*overallRate),ROUND(MAX(IF($B763="Non - avec lien de dépendance",0,MIN((0.75*F763),1694)),MIN(F763,(0.75*$D763),1694)),2)),IF($B763="Non - avec lien de dépendance",MIN(1129,F763,$D763)*overallRate,MIN(2258,F763)*overallRate))</f>
        <v>#VALUE!</v>
      </c>
    </row>
    <row r="764" spans="7:12" x14ac:dyDescent="0.5">
      <c r="G764" s="56" t="str">
        <f t="shared" si="33"/>
        <v>Effectuez l’étape 1</v>
      </c>
      <c r="H764" s="56" t="str">
        <f t="shared" si="34"/>
        <v>Effectuez l’étape 1</v>
      </c>
      <c r="I764" s="3">
        <f t="shared" si="35"/>
        <v>0</v>
      </c>
      <c r="K764" s="114" t="e">
        <f>IF(revenueReduction&gt;0.3,MAX(IF($B764="Non - avec lien de dépendance",MIN(2258,E764,$D764)*overallRate,MIN(2258,E764)*overallRate),ROUND(MAX(IF($B764="Non - avec lien de dépendance",0,MIN((0.75*E764),1694)),MIN(E764,(0.75*$D764),1694)),2)),IF($B764="Non - avec lien de dépendance",MIN(1129,E764,$D764)*overallRate,MIN(2258,E764)*overallRate))</f>
        <v>#VALUE!</v>
      </c>
      <c r="L764" s="114" t="e">
        <f>IF(revenueReduction&gt;0.3,MAX(IF($B764="Non - avec lien de dépendance",MIN(2258,F764,$D764)*overallRate,MIN(2258,F764)*overallRate),ROUND(MAX(IF($B764="Non - avec lien de dépendance",0,MIN((0.75*F764),1694)),MIN(F764,(0.75*$D764),1694)),2)),IF($B764="Non - avec lien de dépendance",MIN(1129,F764,$D764)*overallRate,MIN(2258,F764)*overallRate))</f>
        <v>#VALUE!</v>
      </c>
    </row>
    <row r="765" spans="7:12" x14ac:dyDescent="0.5">
      <c r="G765" s="56" t="str">
        <f t="shared" si="33"/>
        <v>Effectuez l’étape 1</v>
      </c>
      <c r="H765" s="56" t="str">
        <f t="shared" si="34"/>
        <v>Effectuez l’étape 1</v>
      </c>
      <c r="I765" s="3">
        <f t="shared" si="35"/>
        <v>0</v>
      </c>
      <c r="K765" s="114" t="e">
        <f>IF(revenueReduction&gt;0.3,MAX(IF($B765="Non - avec lien de dépendance",MIN(2258,E765,$D765)*overallRate,MIN(2258,E765)*overallRate),ROUND(MAX(IF($B765="Non - avec lien de dépendance",0,MIN((0.75*E765),1694)),MIN(E765,(0.75*$D765),1694)),2)),IF($B765="Non - avec lien de dépendance",MIN(1129,E765,$D765)*overallRate,MIN(2258,E765)*overallRate))</f>
        <v>#VALUE!</v>
      </c>
      <c r="L765" s="114" t="e">
        <f>IF(revenueReduction&gt;0.3,MAX(IF($B765="Non - avec lien de dépendance",MIN(2258,F765,$D765)*overallRate,MIN(2258,F765)*overallRate),ROUND(MAX(IF($B765="Non - avec lien de dépendance",0,MIN((0.75*F765),1694)),MIN(F765,(0.75*$D765),1694)),2)),IF($B765="Non - avec lien de dépendance",MIN(1129,F765,$D765)*overallRate,MIN(2258,F765)*overallRate))</f>
        <v>#VALUE!</v>
      </c>
    </row>
    <row r="766" spans="7:12" x14ac:dyDescent="0.5">
      <c r="G766" s="56" t="str">
        <f t="shared" si="33"/>
        <v>Effectuez l’étape 1</v>
      </c>
      <c r="H766" s="56" t="str">
        <f t="shared" si="34"/>
        <v>Effectuez l’étape 1</v>
      </c>
      <c r="I766" s="3">
        <f t="shared" si="35"/>
        <v>0</v>
      </c>
      <c r="K766" s="114" t="e">
        <f>IF(revenueReduction&gt;0.3,MAX(IF($B766="Non - avec lien de dépendance",MIN(2258,E766,$D766)*overallRate,MIN(2258,E766)*overallRate),ROUND(MAX(IF($B766="Non - avec lien de dépendance",0,MIN((0.75*E766),1694)),MIN(E766,(0.75*$D766),1694)),2)),IF($B766="Non - avec lien de dépendance",MIN(1129,E766,$D766)*overallRate,MIN(2258,E766)*overallRate))</f>
        <v>#VALUE!</v>
      </c>
      <c r="L766" s="114" t="e">
        <f>IF(revenueReduction&gt;0.3,MAX(IF($B766="Non - avec lien de dépendance",MIN(2258,F766,$D766)*overallRate,MIN(2258,F766)*overallRate),ROUND(MAX(IF($B766="Non - avec lien de dépendance",0,MIN((0.75*F766),1694)),MIN(F766,(0.75*$D766),1694)),2)),IF($B766="Non - avec lien de dépendance",MIN(1129,F766,$D766)*overallRate,MIN(2258,F766)*overallRate))</f>
        <v>#VALUE!</v>
      </c>
    </row>
    <row r="767" spans="7:12" x14ac:dyDescent="0.5">
      <c r="G767" s="56" t="str">
        <f t="shared" si="33"/>
        <v>Effectuez l’étape 1</v>
      </c>
      <c r="H767" s="56" t="str">
        <f t="shared" si="34"/>
        <v>Effectuez l’étape 1</v>
      </c>
      <c r="I767" s="3">
        <f t="shared" si="35"/>
        <v>0</v>
      </c>
      <c r="K767" s="114" t="e">
        <f>IF(revenueReduction&gt;0.3,MAX(IF($B767="Non - avec lien de dépendance",MIN(2258,E767,$D767)*overallRate,MIN(2258,E767)*overallRate),ROUND(MAX(IF($B767="Non - avec lien de dépendance",0,MIN((0.75*E767),1694)),MIN(E767,(0.75*$D767),1694)),2)),IF($B767="Non - avec lien de dépendance",MIN(1129,E767,$D767)*overallRate,MIN(2258,E767)*overallRate))</f>
        <v>#VALUE!</v>
      </c>
      <c r="L767" s="114" t="e">
        <f>IF(revenueReduction&gt;0.3,MAX(IF($B767="Non - avec lien de dépendance",MIN(2258,F767,$D767)*overallRate,MIN(2258,F767)*overallRate),ROUND(MAX(IF($B767="Non - avec lien de dépendance",0,MIN((0.75*F767),1694)),MIN(F767,(0.75*$D767),1694)),2)),IF($B767="Non - avec lien de dépendance",MIN(1129,F767,$D767)*overallRate,MIN(2258,F767)*overallRate))</f>
        <v>#VALUE!</v>
      </c>
    </row>
    <row r="768" spans="7:12" x14ac:dyDescent="0.5">
      <c r="G768" s="56" t="str">
        <f t="shared" si="33"/>
        <v>Effectuez l’étape 1</v>
      </c>
      <c r="H768" s="56" t="str">
        <f t="shared" si="34"/>
        <v>Effectuez l’étape 1</v>
      </c>
      <c r="I768" s="3">
        <f t="shared" si="35"/>
        <v>0</v>
      </c>
      <c r="K768" s="114" t="e">
        <f>IF(revenueReduction&gt;0.3,MAX(IF($B768="Non - avec lien de dépendance",MIN(2258,E768,$D768)*overallRate,MIN(2258,E768)*overallRate),ROUND(MAX(IF($B768="Non - avec lien de dépendance",0,MIN((0.75*E768),1694)),MIN(E768,(0.75*$D768),1694)),2)),IF($B768="Non - avec lien de dépendance",MIN(1129,E768,$D768)*overallRate,MIN(2258,E768)*overallRate))</f>
        <v>#VALUE!</v>
      </c>
      <c r="L768" s="114" t="e">
        <f>IF(revenueReduction&gt;0.3,MAX(IF($B768="Non - avec lien de dépendance",MIN(2258,F768,$D768)*overallRate,MIN(2258,F768)*overallRate),ROUND(MAX(IF($B768="Non - avec lien de dépendance",0,MIN((0.75*F768),1694)),MIN(F768,(0.75*$D768),1694)),2)),IF($B768="Non - avec lien de dépendance",MIN(1129,F768,$D768)*overallRate,MIN(2258,F768)*overallRate))</f>
        <v>#VALUE!</v>
      </c>
    </row>
    <row r="769" spans="7:12" x14ac:dyDescent="0.5">
      <c r="G769" s="56" t="str">
        <f t="shared" si="33"/>
        <v>Effectuez l’étape 1</v>
      </c>
      <c r="H769" s="56" t="str">
        <f t="shared" si="34"/>
        <v>Effectuez l’étape 1</v>
      </c>
      <c r="I769" s="3">
        <f t="shared" si="35"/>
        <v>0</v>
      </c>
      <c r="K769" s="114" t="e">
        <f>IF(revenueReduction&gt;0.3,MAX(IF($B769="Non - avec lien de dépendance",MIN(2258,E769,$D769)*overallRate,MIN(2258,E769)*overallRate),ROUND(MAX(IF($B769="Non - avec lien de dépendance",0,MIN((0.75*E769),1694)),MIN(E769,(0.75*$D769),1694)),2)),IF($B769="Non - avec lien de dépendance",MIN(1129,E769,$D769)*overallRate,MIN(2258,E769)*overallRate))</f>
        <v>#VALUE!</v>
      </c>
      <c r="L769" s="114" t="e">
        <f>IF(revenueReduction&gt;0.3,MAX(IF($B769="Non - avec lien de dépendance",MIN(2258,F769,$D769)*overallRate,MIN(2258,F769)*overallRate),ROUND(MAX(IF($B769="Non - avec lien de dépendance",0,MIN((0.75*F769),1694)),MIN(F769,(0.75*$D769),1694)),2)),IF($B769="Non - avec lien de dépendance",MIN(1129,F769,$D769)*overallRate,MIN(2258,F769)*overallRate))</f>
        <v>#VALUE!</v>
      </c>
    </row>
    <row r="770" spans="7:12" x14ac:dyDescent="0.5">
      <c r="G770" s="56" t="str">
        <f t="shared" si="33"/>
        <v>Effectuez l’étape 1</v>
      </c>
      <c r="H770" s="56" t="str">
        <f t="shared" si="34"/>
        <v>Effectuez l’étape 1</v>
      </c>
      <c r="I770" s="3">
        <f t="shared" si="35"/>
        <v>0</v>
      </c>
      <c r="K770" s="114" t="e">
        <f>IF(revenueReduction&gt;0.3,MAX(IF($B770="Non - avec lien de dépendance",MIN(2258,E770,$D770)*overallRate,MIN(2258,E770)*overallRate),ROUND(MAX(IF($B770="Non - avec lien de dépendance",0,MIN((0.75*E770),1694)),MIN(E770,(0.75*$D770),1694)),2)),IF($B770="Non - avec lien de dépendance",MIN(1129,E770,$D770)*overallRate,MIN(2258,E770)*overallRate))</f>
        <v>#VALUE!</v>
      </c>
      <c r="L770" s="114" t="e">
        <f>IF(revenueReduction&gt;0.3,MAX(IF($B770="Non - avec lien de dépendance",MIN(2258,F770,$D770)*overallRate,MIN(2258,F770)*overallRate),ROUND(MAX(IF($B770="Non - avec lien de dépendance",0,MIN((0.75*F770),1694)),MIN(F770,(0.75*$D770),1694)),2)),IF($B770="Non - avec lien de dépendance",MIN(1129,F770,$D770)*overallRate,MIN(2258,F770)*overallRate))</f>
        <v>#VALUE!</v>
      </c>
    </row>
    <row r="771" spans="7:12" x14ac:dyDescent="0.5">
      <c r="G771" s="56" t="str">
        <f t="shared" si="33"/>
        <v>Effectuez l’étape 1</v>
      </c>
      <c r="H771" s="56" t="str">
        <f t="shared" si="34"/>
        <v>Effectuez l’étape 1</v>
      </c>
      <c r="I771" s="3">
        <f t="shared" si="35"/>
        <v>0</v>
      </c>
      <c r="K771" s="114" t="e">
        <f>IF(revenueReduction&gt;0.3,MAX(IF($B771="Non - avec lien de dépendance",MIN(2258,E771,$D771)*overallRate,MIN(2258,E771)*overallRate),ROUND(MAX(IF($B771="Non - avec lien de dépendance",0,MIN((0.75*E771),1694)),MIN(E771,(0.75*$D771),1694)),2)),IF($B771="Non - avec lien de dépendance",MIN(1129,E771,$D771)*overallRate,MIN(2258,E771)*overallRate))</f>
        <v>#VALUE!</v>
      </c>
      <c r="L771" s="114" t="e">
        <f>IF(revenueReduction&gt;0.3,MAX(IF($B771="Non - avec lien de dépendance",MIN(2258,F771,$D771)*overallRate,MIN(2258,F771)*overallRate),ROUND(MAX(IF($B771="Non - avec lien de dépendance",0,MIN((0.75*F771),1694)),MIN(F771,(0.75*$D771),1694)),2)),IF($B771="Non - avec lien de dépendance",MIN(1129,F771,$D771)*overallRate,MIN(2258,F771)*overallRate))</f>
        <v>#VALUE!</v>
      </c>
    </row>
    <row r="772" spans="7:12" x14ac:dyDescent="0.5">
      <c r="G772" s="56" t="str">
        <f t="shared" si="33"/>
        <v>Effectuez l’étape 1</v>
      </c>
      <c r="H772" s="56" t="str">
        <f t="shared" si="34"/>
        <v>Effectuez l’étape 1</v>
      </c>
      <c r="I772" s="3">
        <f t="shared" si="35"/>
        <v>0</v>
      </c>
      <c r="K772" s="114" t="e">
        <f>IF(revenueReduction&gt;0.3,MAX(IF($B772="Non - avec lien de dépendance",MIN(2258,E772,$D772)*overallRate,MIN(2258,E772)*overallRate),ROUND(MAX(IF($B772="Non - avec lien de dépendance",0,MIN((0.75*E772),1694)),MIN(E772,(0.75*$D772),1694)),2)),IF($B772="Non - avec lien de dépendance",MIN(1129,E772,$D772)*overallRate,MIN(2258,E772)*overallRate))</f>
        <v>#VALUE!</v>
      </c>
      <c r="L772" s="114" t="e">
        <f>IF(revenueReduction&gt;0.3,MAX(IF($B772="Non - avec lien de dépendance",MIN(2258,F772,$D772)*overallRate,MIN(2258,F772)*overallRate),ROUND(MAX(IF($B772="Non - avec lien de dépendance",0,MIN((0.75*F772),1694)),MIN(F772,(0.75*$D772),1694)),2)),IF($B772="Non - avec lien de dépendance",MIN(1129,F772,$D772)*overallRate,MIN(2258,F772)*overallRate))</f>
        <v>#VALUE!</v>
      </c>
    </row>
    <row r="773" spans="7:12" x14ac:dyDescent="0.5">
      <c r="G773" s="56" t="str">
        <f t="shared" si="33"/>
        <v>Effectuez l’étape 1</v>
      </c>
      <c r="H773" s="56" t="str">
        <f t="shared" si="34"/>
        <v>Effectuez l’étape 1</v>
      </c>
      <c r="I773" s="3">
        <f t="shared" si="35"/>
        <v>0</v>
      </c>
      <c r="K773" s="114" t="e">
        <f>IF(revenueReduction&gt;0.3,MAX(IF($B773="Non - avec lien de dépendance",MIN(2258,E773,$D773)*overallRate,MIN(2258,E773)*overallRate),ROUND(MAX(IF($B773="Non - avec lien de dépendance",0,MIN((0.75*E773),1694)),MIN(E773,(0.75*$D773),1694)),2)),IF($B773="Non - avec lien de dépendance",MIN(1129,E773,$D773)*overallRate,MIN(2258,E773)*overallRate))</f>
        <v>#VALUE!</v>
      </c>
      <c r="L773" s="114" t="e">
        <f>IF(revenueReduction&gt;0.3,MAX(IF($B773="Non - avec lien de dépendance",MIN(2258,F773,$D773)*overallRate,MIN(2258,F773)*overallRate),ROUND(MAX(IF($B773="Non - avec lien de dépendance",0,MIN((0.75*F773),1694)),MIN(F773,(0.75*$D773),1694)),2)),IF($B773="Non - avec lien de dépendance",MIN(1129,F773,$D773)*overallRate,MIN(2258,F773)*overallRate))</f>
        <v>#VALUE!</v>
      </c>
    </row>
    <row r="774" spans="7:12" x14ac:dyDescent="0.5">
      <c r="G774" s="56" t="str">
        <f t="shared" ref="G774:G837" si="36">IF(ISTEXT(overallRate),"Effectuez l’étape 1",IF($C774="Oui","Utiliser Étape 2a) Hebdomadaire (52)",IF(OR(COUNT($D774,E774)&lt;&gt;2,overallRate=0),0,IF(revenueReduction&gt;0.3,MAX(IF($B774="Non - avec lien de dépendance",MIN(2258,E774,$D774)*overallRate,MIN(2258,E774)*overallRate),ROUND(MAX(IF($B774="Non - avec lien de dépendance",0,MIN((0.75*E774),1694)),MIN(E774,(0.75*$D774),1694)),2)),IF($B774="Non - avec lien de dépendance",MIN(1129,E774,$D774)*overallRate,MIN(2258,E774)*overallRate)))))</f>
        <v>Effectuez l’étape 1</v>
      </c>
      <c r="H774" s="56" t="str">
        <f t="shared" ref="H774:H837" si="37">IF(ISTEXT(overallRate),"Effectuez l’étape 1",IF($C774="Oui","Utiliser Étape 2a) Hebdomadaire (52)",IF(OR(COUNT($D774,F774)&lt;&gt;2,overallRate=0),0,IF(revenueReduction&gt;0.3,MAX(IF($B774="Non - avec lien de dépendance",MIN(2258,F774,$D774)*overallRate,MIN(2258,F774)*overallRate),ROUND(MAX(IF($B774="Non - avec lien de dépendance",0,MIN((0.75*F774),1694)),MIN(F774,(0.75*$D774),1694)),2)),IF($B774="Non - avec lien de dépendance",MIN(1129,F774,$D774)*overallRate,MIN(2258,F774)*overallRate)))))</f>
        <v>Effectuez l’étape 1</v>
      </c>
      <c r="I774" s="3">
        <f t="shared" si="35"/>
        <v>0</v>
      </c>
      <c r="K774" s="114" t="e">
        <f>IF(revenueReduction&gt;0.3,MAX(IF($B774="Non - avec lien de dépendance",MIN(2258,E774,$D774)*overallRate,MIN(2258,E774)*overallRate),ROUND(MAX(IF($B774="Non - avec lien de dépendance",0,MIN((0.75*E774),1694)),MIN(E774,(0.75*$D774),1694)),2)),IF($B774="Non - avec lien de dépendance",MIN(1129,E774,$D774)*overallRate,MIN(2258,E774)*overallRate))</f>
        <v>#VALUE!</v>
      </c>
      <c r="L774" s="114" t="e">
        <f>IF(revenueReduction&gt;0.3,MAX(IF($B774="Non - avec lien de dépendance",MIN(2258,F774,$D774)*overallRate,MIN(2258,F774)*overallRate),ROUND(MAX(IF($B774="Non - avec lien de dépendance",0,MIN((0.75*F774),1694)),MIN(F774,(0.75*$D774),1694)),2)),IF($B774="Non - avec lien de dépendance",MIN(1129,F774,$D774)*overallRate,MIN(2258,F774)*overallRate))</f>
        <v>#VALUE!</v>
      </c>
    </row>
    <row r="775" spans="7:12" x14ac:dyDescent="0.5">
      <c r="G775" s="56" t="str">
        <f t="shared" si="36"/>
        <v>Effectuez l’étape 1</v>
      </c>
      <c r="H775" s="56" t="str">
        <f t="shared" si="37"/>
        <v>Effectuez l’étape 1</v>
      </c>
      <c r="I775" s="3">
        <f t="shared" ref="I775:I838" si="38">IF(AND(COUNT(B775:F775)&gt;0,OR(COUNT(D775:F775)&lt;&gt;3,ISBLANK(B775))),"Fill out all amounts",SUM(G775:H775))</f>
        <v>0</v>
      </c>
      <c r="K775" s="114" t="e">
        <f>IF(revenueReduction&gt;0.3,MAX(IF($B775="Non - avec lien de dépendance",MIN(2258,E775,$D775)*overallRate,MIN(2258,E775)*overallRate),ROUND(MAX(IF($B775="Non - avec lien de dépendance",0,MIN((0.75*E775),1694)),MIN(E775,(0.75*$D775),1694)),2)),IF($B775="Non - avec lien de dépendance",MIN(1129,E775,$D775)*overallRate,MIN(2258,E775)*overallRate))</f>
        <v>#VALUE!</v>
      </c>
      <c r="L775" s="114" t="e">
        <f>IF(revenueReduction&gt;0.3,MAX(IF($B775="Non - avec lien de dépendance",MIN(2258,F775,$D775)*overallRate,MIN(2258,F775)*overallRate),ROUND(MAX(IF($B775="Non - avec lien de dépendance",0,MIN((0.75*F775),1694)),MIN(F775,(0.75*$D775),1694)),2)),IF($B775="Non - avec lien de dépendance",MIN(1129,F775,$D775)*overallRate,MIN(2258,F775)*overallRate))</f>
        <v>#VALUE!</v>
      </c>
    </row>
    <row r="776" spans="7:12" x14ac:dyDescent="0.5">
      <c r="G776" s="56" t="str">
        <f t="shared" si="36"/>
        <v>Effectuez l’étape 1</v>
      </c>
      <c r="H776" s="56" t="str">
        <f t="shared" si="37"/>
        <v>Effectuez l’étape 1</v>
      </c>
      <c r="I776" s="3">
        <f t="shared" si="38"/>
        <v>0</v>
      </c>
      <c r="K776" s="114" t="e">
        <f>IF(revenueReduction&gt;0.3,MAX(IF($B776="Non - avec lien de dépendance",MIN(2258,E776,$D776)*overallRate,MIN(2258,E776)*overallRate),ROUND(MAX(IF($B776="Non - avec lien de dépendance",0,MIN((0.75*E776),1694)),MIN(E776,(0.75*$D776),1694)),2)),IF($B776="Non - avec lien de dépendance",MIN(1129,E776,$D776)*overallRate,MIN(2258,E776)*overallRate))</f>
        <v>#VALUE!</v>
      </c>
      <c r="L776" s="114" t="e">
        <f>IF(revenueReduction&gt;0.3,MAX(IF($B776="Non - avec lien de dépendance",MIN(2258,F776,$D776)*overallRate,MIN(2258,F776)*overallRate),ROUND(MAX(IF($B776="Non - avec lien de dépendance",0,MIN((0.75*F776),1694)),MIN(F776,(0.75*$D776),1694)),2)),IF($B776="Non - avec lien de dépendance",MIN(1129,F776,$D776)*overallRate,MIN(2258,F776)*overallRate))</f>
        <v>#VALUE!</v>
      </c>
    </row>
    <row r="777" spans="7:12" x14ac:dyDescent="0.5">
      <c r="G777" s="56" t="str">
        <f t="shared" si="36"/>
        <v>Effectuez l’étape 1</v>
      </c>
      <c r="H777" s="56" t="str">
        <f t="shared" si="37"/>
        <v>Effectuez l’étape 1</v>
      </c>
      <c r="I777" s="3">
        <f t="shared" si="38"/>
        <v>0</v>
      </c>
      <c r="K777" s="114" t="e">
        <f>IF(revenueReduction&gt;0.3,MAX(IF($B777="Non - avec lien de dépendance",MIN(2258,E777,$D777)*overallRate,MIN(2258,E777)*overallRate),ROUND(MAX(IF($B777="Non - avec lien de dépendance",0,MIN((0.75*E777),1694)),MIN(E777,(0.75*$D777),1694)),2)),IF($B777="Non - avec lien de dépendance",MIN(1129,E777,$D777)*overallRate,MIN(2258,E777)*overallRate))</f>
        <v>#VALUE!</v>
      </c>
      <c r="L777" s="114" t="e">
        <f>IF(revenueReduction&gt;0.3,MAX(IF($B777="Non - avec lien de dépendance",MIN(2258,F777,$D777)*overallRate,MIN(2258,F777)*overallRate),ROUND(MAX(IF($B777="Non - avec lien de dépendance",0,MIN((0.75*F777),1694)),MIN(F777,(0.75*$D777),1694)),2)),IF($B777="Non - avec lien de dépendance",MIN(1129,F777,$D777)*overallRate,MIN(2258,F777)*overallRate))</f>
        <v>#VALUE!</v>
      </c>
    </row>
    <row r="778" spans="7:12" x14ac:dyDescent="0.5">
      <c r="G778" s="56" t="str">
        <f t="shared" si="36"/>
        <v>Effectuez l’étape 1</v>
      </c>
      <c r="H778" s="56" t="str">
        <f t="shared" si="37"/>
        <v>Effectuez l’étape 1</v>
      </c>
      <c r="I778" s="3">
        <f t="shared" si="38"/>
        <v>0</v>
      </c>
      <c r="K778" s="114" t="e">
        <f>IF(revenueReduction&gt;0.3,MAX(IF($B778="Non - avec lien de dépendance",MIN(2258,E778,$D778)*overallRate,MIN(2258,E778)*overallRate),ROUND(MAX(IF($B778="Non - avec lien de dépendance",0,MIN((0.75*E778),1694)),MIN(E778,(0.75*$D778),1694)),2)),IF($B778="Non - avec lien de dépendance",MIN(1129,E778,$D778)*overallRate,MIN(2258,E778)*overallRate))</f>
        <v>#VALUE!</v>
      </c>
      <c r="L778" s="114" t="e">
        <f>IF(revenueReduction&gt;0.3,MAX(IF($B778="Non - avec lien de dépendance",MIN(2258,F778,$D778)*overallRate,MIN(2258,F778)*overallRate),ROUND(MAX(IF($B778="Non - avec lien de dépendance",0,MIN((0.75*F778),1694)),MIN(F778,(0.75*$D778),1694)),2)),IF($B778="Non - avec lien de dépendance",MIN(1129,F778,$D778)*overallRate,MIN(2258,F778)*overallRate))</f>
        <v>#VALUE!</v>
      </c>
    </row>
    <row r="779" spans="7:12" x14ac:dyDescent="0.5">
      <c r="G779" s="56" t="str">
        <f t="shared" si="36"/>
        <v>Effectuez l’étape 1</v>
      </c>
      <c r="H779" s="56" t="str">
        <f t="shared" si="37"/>
        <v>Effectuez l’étape 1</v>
      </c>
      <c r="I779" s="3">
        <f t="shared" si="38"/>
        <v>0</v>
      </c>
      <c r="K779" s="114" t="e">
        <f>IF(revenueReduction&gt;0.3,MAX(IF($B779="Non - avec lien de dépendance",MIN(2258,E779,$D779)*overallRate,MIN(2258,E779)*overallRate),ROUND(MAX(IF($B779="Non - avec lien de dépendance",0,MIN((0.75*E779),1694)),MIN(E779,(0.75*$D779),1694)),2)),IF($B779="Non - avec lien de dépendance",MIN(1129,E779,$D779)*overallRate,MIN(2258,E779)*overallRate))</f>
        <v>#VALUE!</v>
      </c>
      <c r="L779" s="114" t="e">
        <f>IF(revenueReduction&gt;0.3,MAX(IF($B779="Non - avec lien de dépendance",MIN(2258,F779,$D779)*overallRate,MIN(2258,F779)*overallRate),ROUND(MAX(IF($B779="Non - avec lien de dépendance",0,MIN((0.75*F779),1694)),MIN(F779,(0.75*$D779),1694)),2)),IF($B779="Non - avec lien de dépendance",MIN(1129,F779,$D779)*overallRate,MIN(2258,F779)*overallRate))</f>
        <v>#VALUE!</v>
      </c>
    </row>
    <row r="780" spans="7:12" x14ac:dyDescent="0.5">
      <c r="G780" s="56" t="str">
        <f t="shared" si="36"/>
        <v>Effectuez l’étape 1</v>
      </c>
      <c r="H780" s="56" t="str">
        <f t="shared" si="37"/>
        <v>Effectuez l’étape 1</v>
      </c>
      <c r="I780" s="3">
        <f t="shared" si="38"/>
        <v>0</v>
      </c>
      <c r="K780" s="114" t="e">
        <f>IF(revenueReduction&gt;0.3,MAX(IF($B780="Non - avec lien de dépendance",MIN(2258,E780,$D780)*overallRate,MIN(2258,E780)*overallRate),ROUND(MAX(IF($B780="Non - avec lien de dépendance",0,MIN((0.75*E780),1694)),MIN(E780,(0.75*$D780),1694)),2)),IF($B780="Non - avec lien de dépendance",MIN(1129,E780,$D780)*overallRate,MIN(2258,E780)*overallRate))</f>
        <v>#VALUE!</v>
      </c>
      <c r="L780" s="114" t="e">
        <f>IF(revenueReduction&gt;0.3,MAX(IF($B780="Non - avec lien de dépendance",MIN(2258,F780,$D780)*overallRate,MIN(2258,F780)*overallRate),ROUND(MAX(IF($B780="Non - avec lien de dépendance",0,MIN((0.75*F780),1694)),MIN(F780,(0.75*$D780),1694)),2)),IF($B780="Non - avec lien de dépendance",MIN(1129,F780,$D780)*overallRate,MIN(2258,F780)*overallRate))</f>
        <v>#VALUE!</v>
      </c>
    </row>
    <row r="781" spans="7:12" x14ac:dyDescent="0.5">
      <c r="G781" s="56" t="str">
        <f t="shared" si="36"/>
        <v>Effectuez l’étape 1</v>
      </c>
      <c r="H781" s="56" t="str">
        <f t="shared" si="37"/>
        <v>Effectuez l’étape 1</v>
      </c>
      <c r="I781" s="3">
        <f t="shared" si="38"/>
        <v>0</v>
      </c>
      <c r="K781" s="114" t="e">
        <f>IF(revenueReduction&gt;0.3,MAX(IF($B781="Non - avec lien de dépendance",MIN(2258,E781,$D781)*overallRate,MIN(2258,E781)*overallRate),ROUND(MAX(IF($B781="Non - avec lien de dépendance",0,MIN((0.75*E781),1694)),MIN(E781,(0.75*$D781),1694)),2)),IF($B781="Non - avec lien de dépendance",MIN(1129,E781,$D781)*overallRate,MIN(2258,E781)*overallRate))</f>
        <v>#VALUE!</v>
      </c>
      <c r="L781" s="114" t="e">
        <f>IF(revenueReduction&gt;0.3,MAX(IF($B781="Non - avec lien de dépendance",MIN(2258,F781,$D781)*overallRate,MIN(2258,F781)*overallRate),ROUND(MAX(IF($B781="Non - avec lien de dépendance",0,MIN((0.75*F781),1694)),MIN(F781,(0.75*$D781),1694)),2)),IF($B781="Non - avec lien de dépendance",MIN(1129,F781,$D781)*overallRate,MIN(2258,F781)*overallRate))</f>
        <v>#VALUE!</v>
      </c>
    </row>
    <row r="782" spans="7:12" x14ac:dyDescent="0.5">
      <c r="G782" s="56" t="str">
        <f t="shared" si="36"/>
        <v>Effectuez l’étape 1</v>
      </c>
      <c r="H782" s="56" t="str">
        <f t="shared" si="37"/>
        <v>Effectuez l’étape 1</v>
      </c>
      <c r="I782" s="3">
        <f t="shared" si="38"/>
        <v>0</v>
      </c>
      <c r="K782" s="114" t="e">
        <f>IF(revenueReduction&gt;0.3,MAX(IF($B782="Non - avec lien de dépendance",MIN(2258,E782,$D782)*overallRate,MIN(2258,E782)*overallRate),ROUND(MAX(IF($B782="Non - avec lien de dépendance",0,MIN((0.75*E782),1694)),MIN(E782,(0.75*$D782),1694)),2)),IF($B782="Non - avec lien de dépendance",MIN(1129,E782,$D782)*overallRate,MIN(2258,E782)*overallRate))</f>
        <v>#VALUE!</v>
      </c>
      <c r="L782" s="114" t="e">
        <f>IF(revenueReduction&gt;0.3,MAX(IF($B782="Non - avec lien de dépendance",MIN(2258,F782,$D782)*overallRate,MIN(2258,F782)*overallRate),ROUND(MAX(IF($B782="Non - avec lien de dépendance",0,MIN((0.75*F782),1694)),MIN(F782,(0.75*$D782),1694)),2)),IF($B782="Non - avec lien de dépendance",MIN(1129,F782,$D782)*overallRate,MIN(2258,F782)*overallRate))</f>
        <v>#VALUE!</v>
      </c>
    </row>
    <row r="783" spans="7:12" x14ac:dyDescent="0.5">
      <c r="G783" s="56" t="str">
        <f t="shared" si="36"/>
        <v>Effectuez l’étape 1</v>
      </c>
      <c r="H783" s="56" t="str">
        <f t="shared" si="37"/>
        <v>Effectuez l’étape 1</v>
      </c>
      <c r="I783" s="3">
        <f t="shared" si="38"/>
        <v>0</v>
      </c>
      <c r="K783" s="114" t="e">
        <f>IF(revenueReduction&gt;0.3,MAX(IF($B783="Non - avec lien de dépendance",MIN(2258,E783,$D783)*overallRate,MIN(2258,E783)*overallRate),ROUND(MAX(IF($B783="Non - avec lien de dépendance",0,MIN((0.75*E783),1694)),MIN(E783,(0.75*$D783),1694)),2)),IF($B783="Non - avec lien de dépendance",MIN(1129,E783,$D783)*overallRate,MIN(2258,E783)*overallRate))</f>
        <v>#VALUE!</v>
      </c>
      <c r="L783" s="114" t="e">
        <f>IF(revenueReduction&gt;0.3,MAX(IF($B783="Non - avec lien de dépendance",MIN(2258,F783,$D783)*overallRate,MIN(2258,F783)*overallRate),ROUND(MAX(IF($B783="Non - avec lien de dépendance",0,MIN((0.75*F783),1694)),MIN(F783,(0.75*$D783),1694)),2)),IF($B783="Non - avec lien de dépendance",MIN(1129,F783,$D783)*overallRate,MIN(2258,F783)*overallRate))</f>
        <v>#VALUE!</v>
      </c>
    </row>
    <row r="784" spans="7:12" x14ac:dyDescent="0.5">
      <c r="G784" s="56" t="str">
        <f t="shared" si="36"/>
        <v>Effectuez l’étape 1</v>
      </c>
      <c r="H784" s="56" t="str">
        <f t="shared" si="37"/>
        <v>Effectuez l’étape 1</v>
      </c>
      <c r="I784" s="3">
        <f t="shared" si="38"/>
        <v>0</v>
      </c>
      <c r="K784" s="114" t="e">
        <f>IF(revenueReduction&gt;0.3,MAX(IF($B784="Non - avec lien de dépendance",MIN(2258,E784,$D784)*overallRate,MIN(2258,E784)*overallRate),ROUND(MAX(IF($B784="Non - avec lien de dépendance",0,MIN((0.75*E784),1694)),MIN(E784,(0.75*$D784),1694)),2)),IF($B784="Non - avec lien de dépendance",MIN(1129,E784,$D784)*overallRate,MIN(2258,E784)*overallRate))</f>
        <v>#VALUE!</v>
      </c>
      <c r="L784" s="114" t="e">
        <f>IF(revenueReduction&gt;0.3,MAX(IF($B784="Non - avec lien de dépendance",MIN(2258,F784,$D784)*overallRate,MIN(2258,F784)*overallRate),ROUND(MAX(IF($B784="Non - avec lien de dépendance",0,MIN((0.75*F784),1694)),MIN(F784,(0.75*$D784),1694)),2)),IF($B784="Non - avec lien de dépendance",MIN(1129,F784,$D784)*overallRate,MIN(2258,F784)*overallRate))</f>
        <v>#VALUE!</v>
      </c>
    </row>
    <row r="785" spans="7:12" x14ac:dyDescent="0.5">
      <c r="G785" s="56" t="str">
        <f t="shared" si="36"/>
        <v>Effectuez l’étape 1</v>
      </c>
      <c r="H785" s="56" t="str">
        <f t="shared" si="37"/>
        <v>Effectuez l’étape 1</v>
      </c>
      <c r="I785" s="3">
        <f t="shared" si="38"/>
        <v>0</v>
      </c>
      <c r="K785" s="114" t="e">
        <f>IF(revenueReduction&gt;0.3,MAX(IF($B785="Non - avec lien de dépendance",MIN(2258,E785,$D785)*overallRate,MIN(2258,E785)*overallRate),ROUND(MAX(IF($B785="Non - avec lien de dépendance",0,MIN((0.75*E785),1694)),MIN(E785,(0.75*$D785),1694)),2)),IF($B785="Non - avec lien de dépendance",MIN(1129,E785,$D785)*overallRate,MIN(2258,E785)*overallRate))</f>
        <v>#VALUE!</v>
      </c>
      <c r="L785" s="114" t="e">
        <f>IF(revenueReduction&gt;0.3,MAX(IF($B785="Non - avec lien de dépendance",MIN(2258,F785,$D785)*overallRate,MIN(2258,F785)*overallRate),ROUND(MAX(IF($B785="Non - avec lien de dépendance",0,MIN((0.75*F785),1694)),MIN(F785,(0.75*$D785),1694)),2)),IF($B785="Non - avec lien de dépendance",MIN(1129,F785,$D785)*overallRate,MIN(2258,F785)*overallRate))</f>
        <v>#VALUE!</v>
      </c>
    </row>
    <row r="786" spans="7:12" x14ac:dyDescent="0.5">
      <c r="G786" s="56" t="str">
        <f t="shared" si="36"/>
        <v>Effectuez l’étape 1</v>
      </c>
      <c r="H786" s="56" t="str">
        <f t="shared" si="37"/>
        <v>Effectuez l’étape 1</v>
      </c>
      <c r="I786" s="3">
        <f t="shared" si="38"/>
        <v>0</v>
      </c>
      <c r="K786" s="114" t="e">
        <f>IF(revenueReduction&gt;0.3,MAX(IF($B786="Non - avec lien de dépendance",MIN(2258,E786,$D786)*overallRate,MIN(2258,E786)*overallRate),ROUND(MAX(IF($B786="Non - avec lien de dépendance",0,MIN((0.75*E786),1694)),MIN(E786,(0.75*$D786),1694)),2)),IF($B786="Non - avec lien de dépendance",MIN(1129,E786,$D786)*overallRate,MIN(2258,E786)*overallRate))</f>
        <v>#VALUE!</v>
      </c>
      <c r="L786" s="114" t="e">
        <f>IF(revenueReduction&gt;0.3,MAX(IF($B786="Non - avec lien de dépendance",MIN(2258,F786,$D786)*overallRate,MIN(2258,F786)*overallRate),ROUND(MAX(IF($B786="Non - avec lien de dépendance",0,MIN((0.75*F786),1694)),MIN(F786,(0.75*$D786),1694)),2)),IF($B786="Non - avec lien de dépendance",MIN(1129,F786,$D786)*overallRate,MIN(2258,F786)*overallRate))</f>
        <v>#VALUE!</v>
      </c>
    </row>
    <row r="787" spans="7:12" x14ac:dyDescent="0.5">
      <c r="G787" s="56" t="str">
        <f t="shared" si="36"/>
        <v>Effectuez l’étape 1</v>
      </c>
      <c r="H787" s="56" t="str">
        <f t="shared" si="37"/>
        <v>Effectuez l’étape 1</v>
      </c>
      <c r="I787" s="3">
        <f t="shared" si="38"/>
        <v>0</v>
      </c>
      <c r="K787" s="114" t="e">
        <f>IF(revenueReduction&gt;0.3,MAX(IF($B787="Non - avec lien de dépendance",MIN(2258,E787,$D787)*overallRate,MIN(2258,E787)*overallRate),ROUND(MAX(IF($B787="Non - avec lien de dépendance",0,MIN((0.75*E787),1694)),MIN(E787,(0.75*$D787),1694)),2)),IF($B787="Non - avec lien de dépendance",MIN(1129,E787,$D787)*overallRate,MIN(2258,E787)*overallRate))</f>
        <v>#VALUE!</v>
      </c>
      <c r="L787" s="114" t="e">
        <f>IF(revenueReduction&gt;0.3,MAX(IF($B787="Non - avec lien de dépendance",MIN(2258,F787,$D787)*overallRate,MIN(2258,F787)*overallRate),ROUND(MAX(IF($B787="Non - avec lien de dépendance",0,MIN((0.75*F787),1694)),MIN(F787,(0.75*$D787),1694)),2)),IF($B787="Non - avec lien de dépendance",MIN(1129,F787,$D787)*overallRate,MIN(2258,F787)*overallRate))</f>
        <v>#VALUE!</v>
      </c>
    </row>
    <row r="788" spans="7:12" x14ac:dyDescent="0.5">
      <c r="G788" s="56" t="str">
        <f t="shared" si="36"/>
        <v>Effectuez l’étape 1</v>
      </c>
      <c r="H788" s="56" t="str">
        <f t="shared" si="37"/>
        <v>Effectuez l’étape 1</v>
      </c>
      <c r="I788" s="3">
        <f t="shared" si="38"/>
        <v>0</v>
      </c>
      <c r="K788" s="114" t="e">
        <f>IF(revenueReduction&gt;0.3,MAX(IF($B788="Non - avec lien de dépendance",MIN(2258,E788,$D788)*overallRate,MIN(2258,E788)*overallRate),ROUND(MAX(IF($B788="Non - avec lien de dépendance",0,MIN((0.75*E788),1694)),MIN(E788,(0.75*$D788),1694)),2)),IF($B788="Non - avec lien de dépendance",MIN(1129,E788,$D788)*overallRate,MIN(2258,E788)*overallRate))</f>
        <v>#VALUE!</v>
      </c>
      <c r="L788" s="114" t="e">
        <f>IF(revenueReduction&gt;0.3,MAX(IF($B788="Non - avec lien de dépendance",MIN(2258,F788,$D788)*overallRate,MIN(2258,F788)*overallRate),ROUND(MAX(IF($B788="Non - avec lien de dépendance",0,MIN((0.75*F788),1694)),MIN(F788,(0.75*$D788),1694)),2)),IF($B788="Non - avec lien de dépendance",MIN(1129,F788,$D788)*overallRate,MIN(2258,F788)*overallRate))</f>
        <v>#VALUE!</v>
      </c>
    </row>
    <row r="789" spans="7:12" x14ac:dyDescent="0.5">
      <c r="G789" s="56" t="str">
        <f t="shared" si="36"/>
        <v>Effectuez l’étape 1</v>
      </c>
      <c r="H789" s="56" t="str">
        <f t="shared" si="37"/>
        <v>Effectuez l’étape 1</v>
      </c>
      <c r="I789" s="3">
        <f t="shared" si="38"/>
        <v>0</v>
      </c>
      <c r="K789" s="114" t="e">
        <f>IF(revenueReduction&gt;0.3,MAX(IF($B789="Non - avec lien de dépendance",MIN(2258,E789,$D789)*overallRate,MIN(2258,E789)*overallRate),ROUND(MAX(IF($B789="Non - avec lien de dépendance",0,MIN((0.75*E789),1694)),MIN(E789,(0.75*$D789),1694)),2)),IF($B789="Non - avec lien de dépendance",MIN(1129,E789,$D789)*overallRate,MIN(2258,E789)*overallRate))</f>
        <v>#VALUE!</v>
      </c>
      <c r="L789" s="114" t="e">
        <f>IF(revenueReduction&gt;0.3,MAX(IF($B789="Non - avec lien de dépendance",MIN(2258,F789,$D789)*overallRate,MIN(2258,F789)*overallRate),ROUND(MAX(IF($B789="Non - avec lien de dépendance",0,MIN((0.75*F789),1694)),MIN(F789,(0.75*$D789),1694)),2)),IF($B789="Non - avec lien de dépendance",MIN(1129,F789,$D789)*overallRate,MIN(2258,F789)*overallRate))</f>
        <v>#VALUE!</v>
      </c>
    </row>
    <row r="790" spans="7:12" x14ac:dyDescent="0.5">
      <c r="G790" s="56" t="str">
        <f t="shared" si="36"/>
        <v>Effectuez l’étape 1</v>
      </c>
      <c r="H790" s="56" t="str">
        <f t="shared" si="37"/>
        <v>Effectuez l’étape 1</v>
      </c>
      <c r="I790" s="3">
        <f t="shared" si="38"/>
        <v>0</v>
      </c>
      <c r="K790" s="114" t="e">
        <f>IF(revenueReduction&gt;0.3,MAX(IF($B790="Non - avec lien de dépendance",MIN(2258,E790,$D790)*overallRate,MIN(2258,E790)*overallRate),ROUND(MAX(IF($B790="Non - avec lien de dépendance",0,MIN((0.75*E790),1694)),MIN(E790,(0.75*$D790),1694)),2)),IF($B790="Non - avec lien de dépendance",MIN(1129,E790,$D790)*overallRate,MIN(2258,E790)*overallRate))</f>
        <v>#VALUE!</v>
      </c>
      <c r="L790" s="114" t="e">
        <f>IF(revenueReduction&gt;0.3,MAX(IF($B790="Non - avec lien de dépendance",MIN(2258,F790,$D790)*overallRate,MIN(2258,F790)*overallRate),ROUND(MAX(IF($B790="Non - avec lien de dépendance",0,MIN((0.75*F790),1694)),MIN(F790,(0.75*$D790),1694)),2)),IF($B790="Non - avec lien de dépendance",MIN(1129,F790,$D790)*overallRate,MIN(2258,F790)*overallRate))</f>
        <v>#VALUE!</v>
      </c>
    </row>
    <row r="791" spans="7:12" x14ac:dyDescent="0.5">
      <c r="G791" s="56" t="str">
        <f t="shared" si="36"/>
        <v>Effectuez l’étape 1</v>
      </c>
      <c r="H791" s="56" t="str">
        <f t="shared" si="37"/>
        <v>Effectuez l’étape 1</v>
      </c>
      <c r="I791" s="3">
        <f t="shared" si="38"/>
        <v>0</v>
      </c>
      <c r="K791" s="114" t="e">
        <f>IF(revenueReduction&gt;0.3,MAX(IF($B791="Non - avec lien de dépendance",MIN(2258,E791,$D791)*overallRate,MIN(2258,E791)*overallRate),ROUND(MAX(IF($B791="Non - avec lien de dépendance",0,MIN((0.75*E791),1694)),MIN(E791,(0.75*$D791),1694)),2)),IF($B791="Non - avec lien de dépendance",MIN(1129,E791,$D791)*overallRate,MIN(2258,E791)*overallRate))</f>
        <v>#VALUE!</v>
      </c>
      <c r="L791" s="114" t="e">
        <f>IF(revenueReduction&gt;0.3,MAX(IF($B791="Non - avec lien de dépendance",MIN(2258,F791,$D791)*overallRate,MIN(2258,F791)*overallRate),ROUND(MAX(IF($B791="Non - avec lien de dépendance",0,MIN((0.75*F791),1694)),MIN(F791,(0.75*$D791),1694)),2)),IF($B791="Non - avec lien de dépendance",MIN(1129,F791,$D791)*overallRate,MIN(2258,F791)*overallRate))</f>
        <v>#VALUE!</v>
      </c>
    </row>
    <row r="792" spans="7:12" x14ac:dyDescent="0.5">
      <c r="G792" s="56" t="str">
        <f t="shared" si="36"/>
        <v>Effectuez l’étape 1</v>
      </c>
      <c r="H792" s="56" t="str">
        <f t="shared" si="37"/>
        <v>Effectuez l’étape 1</v>
      </c>
      <c r="I792" s="3">
        <f t="shared" si="38"/>
        <v>0</v>
      </c>
      <c r="K792" s="114" t="e">
        <f>IF(revenueReduction&gt;0.3,MAX(IF($B792="Non - avec lien de dépendance",MIN(2258,E792,$D792)*overallRate,MIN(2258,E792)*overallRate),ROUND(MAX(IF($B792="Non - avec lien de dépendance",0,MIN((0.75*E792),1694)),MIN(E792,(0.75*$D792),1694)),2)),IF($B792="Non - avec lien de dépendance",MIN(1129,E792,$D792)*overallRate,MIN(2258,E792)*overallRate))</f>
        <v>#VALUE!</v>
      </c>
      <c r="L792" s="114" t="e">
        <f>IF(revenueReduction&gt;0.3,MAX(IF($B792="Non - avec lien de dépendance",MIN(2258,F792,$D792)*overallRate,MIN(2258,F792)*overallRate),ROUND(MAX(IF($B792="Non - avec lien de dépendance",0,MIN((0.75*F792),1694)),MIN(F792,(0.75*$D792),1694)),2)),IF($B792="Non - avec lien de dépendance",MIN(1129,F792,$D792)*overallRate,MIN(2258,F792)*overallRate))</f>
        <v>#VALUE!</v>
      </c>
    </row>
    <row r="793" spans="7:12" x14ac:dyDescent="0.5">
      <c r="G793" s="56" t="str">
        <f t="shared" si="36"/>
        <v>Effectuez l’étape 1</v>
      </c>
      <c r="H793" s="56" t="str">
        <f t="shared" si="37"/>
        <v>Effectuez l’étape 1</v>
      </c>
      <c r="I793" s="3">
        <f t="shared" si="38"/>
        <v>0</v>
      </c>
      <c r="K793" s="114" t="e">
        <f>IF(revenueReduction&gt;0.3,MAX(IF($B793="Non - avec lien de dépendance",MIN(2258,E793,$D793)*overallRate,MIN(2258,E793)*overallRate),ROUND(MAX(IF($B793="Non - avec lien de dépendance",0,MIN((0.75*E793),1694)),MIN(E793,(0.75*$D793),1694)),2)),IF($B793="Non - avec lien de dépendance",MIN(1129,E793,$D793)*overallRate,MIN(2258,E793)*overallRate))</f>
        <v>#VALUE!</v>
      </c>
      <c r="L793" s="114" t="e">
        <f>IF(revenueReduction&gt;0.3,MAX(IF($B793="Non - avec lien de dépendance",MIN(2258,F793,$D793)*overallRate,MIN(2258,F793)*overallRate),ROUND(MAX(IF($B793="Non - avec lien de dépendance",0,MIN((0.75*F793),1694)),MIN(F793,(0.75*$D793),1694)),2)),IF($B793="Non - avec lien de dépendance",MIN(1129,F793,$D793)*overallRate,MIN(2258,F793)*overallRate))</f>
        <v>#VALUE!</v>
      </c>
    </row>
    <row r="794" spans="7:12" x14ac:dyDescent="0.5">
      <c r="G794" s="56" t="str">
        <f t="shared" si="36"/>
        <v>Effectuez l’étape 1</v>
      </c>
      <c r="H794" s="56" t="str">
        <f t="shared" si="37"/>
        <v>Effectuez l’étape 1</v>
      </c>
      <c r="I794" s="3">
        <f t="shared" si="38"/>
        <v>0</v>
      </c>
      <c r="K794" s="114" t="e">
        <f>IF(revenueReduction&gt;0.3,MAX(IF($B794="Non - avec lien de dépendance",MIN(2258,E794,$D794)*overallRate,MIN(2258,E794)*overallRate),ROUND(MAX(IF($B794="Non - avec lien de dépendance",0,MIN((0.75*E794),1694)),MIN(E794,(0.75*$D794),1694)),2)),IF($B794="Non - avec lien de dépendance",MIN(1129,E794,$D794)*overallRate,MIN(2258,E794)*overallRate))</f>
        <v>#VALUE!</v>
      </c>
      <c r="L794" s="114" t="e">
        <f>IF(revenueReduction&gt;0.3,MAX(IF($B794="Non - avec lien de dépendance",MIN(2258,F794,$D794)*overallRate,MIN(2258,F794)*overallRate),ROUND(MAX(IF($B794="Non - avec lien de dépendance",0,MIN((0.75*F794),1694)),MIN(F794,(0.75*$D794),1694)),2)),IF($B794="Non - avec lien de dépendance",MIN(1129,F794,$D794)*overallRate,MIN(2258,F794)*overallRate))</f>
        <v>#VALUE!</v>
      </c>
    </row>
    <row r="795" spans="7:12" x14ac:dyDescent="0.5">
      <c r="G795" s="56" t="str">
        <f t="shared" si="36"/>
        <v>Effectuez l’étape 1</v>
      </c>
      <c r="H795" s="56" t="str">
        <f t="shared" si="37"/>
        <v>Effectuez l’étape 1</v>
      </c>
      <c r="I795" s="3">
        <f t="shared" si="38"/>
        <v>0</v>
      </c>
      <c r="K795" s="114" t="e">
        <f>IF(revenueReduction&gt;0.3,MAX(IF($B795="Non - avec lien de dépendance",MIN(2258,E795,$D795)*overallRate,MIN(2258,E795)*overallRate),ROUND(MAX(IF($B795="Non - avec lien de dépendance",0,MIN((0.75*E795),1694)),MIN(E795,(0.75*$D795),1694)),2)),IF($B795="Non - avec lien de dépendance",MIN(1129,E795,$D795)*overallRate,MIN(2258,E795)*overallRate))</f>
        <v>#VALUE!</v>
      </c>
      <c r="L795" s="114" t="e">
        <f>IF(revenueReduction&gt;0.3,MAX(IF($B795="Non - avec lien de dépendance",MIN(2258,F795,$D795)*overallRate,MIN(2258,F795)*overallRate),ROUND(MAX(IF($B795="Non - avec lien de dépendance",0,MIN((0.75*F795),1694)),MIN(F795,(0.75*$D795),1694)),2)),IF($B795="Non - avec lien de dépendance",MIN(1129,F795,$D795)*overallRate,MIN(2258,F795)*overallRate))</f>
        <v>#VALUE!</v>
      </c>
    </row>
    <row r="796" spans="7:12" x14ac:dyDescent="0.5">
      <c r="G796" s="56" t="str">
        <f t="shared" si="36"/>
        <v>Effectuez l’étape 1</v>
      </c>
      <c r="H796" s="56" t="str">
        <f t="shared" si="37"/>
        <v>Effectuez l’étape 1</v>
      </c>
      <c r="I796" s="3">
        <f t="shared" si="38"/>
        <v>0</v>
      </c>
      <c r="K796" s="114" t="e">
        <f>IF(revenueReduction&gt;0.3,MAX(IF($B796="Non - avec lien de dépendance",MIN(2258,E796,$D796)*overallRate,MIN(2258,E796)*overallRate),ROUND(MAX(IF($B796="Non - avec lien de dépendance",0,MIN((0.75*E796),1694)),MIN(E796,(0.75*$D796),1694)),2)),IF($B796="Non - avec lien de dépendance",MIN(1129,E796,$D796)*overallRate,MIN(2258,E796)*overallRate))</f>
        <v>#VALUE!</v>
      </c>
      <c r="L796" s="114" t="e">
        <f>IF(revenueReduction&gt;0.3,MAX(IF($B796="Non - avec lien de dépendance",MIN(2258,F796,$D796)*overallRate,MIN(2258,F796)*overallRate),ROUND(MAX(IF($B796="Non - avec lien de dépendance",0,MIN((0.75*F796),1694)),MIN(F796,(0.75*$D796),1694)),2)),IF($B796="Non - avec lien de dépendance",MIN(1129,F796,$D796)*overallRate,MIN(2258,F796)*overallRate))</f>
        <v>#VALUE!</v>
      </c>
    </row>
    <row r="797" spans="7:12" x14ac:dyDescent="0.5">
      <c r="G797" s="56" t="str">
        <f t="shared" si="36"/>
        <v>Effectuez l’étape 1</v>
      </c>
      <c r="H797" s="56" t="str">
        <f t="shared" si="37"/>
        <v>Effectuez l’étape 1</v>
      </c>
      <c r="I797" s="3">
        <f t="shared" si="38"/>
        <v>0</v>
      </c>
      <c r="K797" s="114" t="e">
        <f>IF(revenueReduction&gt;0.3,MAX(IF($B797="Non - avec lien de dépendance",MIN(2258,E797,$D797)*overallRate,MIN(2258,E797)*overallRate),ROUND(MAX(IF($B797="Non - avec lien de dépendance",0,MIN((0.75*E797),1694)),MIN(E797,(0.75*$D797),1694)),2)),IF($B797="Non - avec lien de dépendance",MIN(1129,E797,$D797)*overallRate,MIN(2258,E797)*overallRate))</f>
        <v>#VALUE!</v>
      </c>
      <c r="L797" s="114" t="e">
        <f>IF(revenueReduction&gt;0.3,MAX(IF($B797="Non - avec lien de dépendance",MIN(2258,F797,$D797)*overallRate,MIN(2258,F797)*overallRate),ROUND(MAX(IF($B797="Non - avec lien de dépendance",0,MIN((0.75*F797),1694)),MIN(F797,(0.75*$D797),1694)),2)),IF($B797="Non - avec lien de dépendance",MIN(1129,F797,$D797)*overallRate,MIN(2258,F797)*overallRate))</f>
        <v>#VALUE!</v>
      </c>
    </row>
    <row r="798" spans="7:12" x14ac:dyDescent="0.5">
      <c r="G798" s="56" t="str">
        <f t="shared" si="36"/>
        <v>Effectuez l’étape 1</v>
      </c>
      <c r="H798" s="56" t="str">
        <f t="shared" si="37"/>
        <v>Effectuez l’étape 1</v>
      </c>
      <c r="I798" s="3">
        <f t="shared" si="38"/>
        <v>0</v>
      </c>
      <c r="K798" s="114" t="e">
        <f>IF(revenueReduction&gt;0.3,MAX(IF($B798="Non - avec lien de dépendance",MIN(2258,E798,$D798)*overallRate,MIN(2258,E798)*overallRate),ROUND(MAX(IF($B798="Non - avec lien de dépendance",0,MIN((0.75*E798),1694)),MIN(E798,(0.75*$D798),1694)),2)),IF($B798="Non - avec lien de dépendance",MIN(1129,E798,$D798)*overallRate,MIN(2258,E798)*overallRate))</f>
        <v>#VALUE!</v>
      </c>
      <c r="L798" s="114" t="e">
        <f>IF(revenueReduction&gt;0.3,MAX(IF($B798="Non - avec lien de dépendance",MIN(2258,F798,$D798)*overallRate,MIN(2258,F798)*overallRate),ROUND(MAX(IF($B798="Non - avec lien de dépendance",0,MIN((0.75*F798),1694)),MIN(F798,(0.75*$D798),1694)),2)),IF($B798="Non - avec lien de dépendance",MIN(1129,F798,$D798)*overallRate,MIN(2258,F798)*overallRate))</f>
        <v>#VALUE!</v>
      </c>
    </row>
    <row r="799" spans="7:12" x14ac:dyDescent="0.5">
      <c r="G799" s="56" t="str">
        <f t="shared" si="36"/>
        <v>Effectuez l’étape 1</v>
      </c>
      <c r="H799" s="56" t="str">
        <f t="shared" si="37"/>
        <v>Effectuez l’étape 1</v>
      </c>
      <c r="I799" s="3">
        <f t="shared" si="38"/>
        <v>0</v>
      </c>
      <c r="K799" s="114" t="e">
        <f>IF(revenueReduction&gt;0.3,MAX(IF($B799="Non - avec lien de dépendance",MIN(2258,E799,$D799)*overallRate,MIN(2258,E799)*overallRate),ROUND(MAX(IF($B799="Non - avec lien de dépendance",0,MIN((0.75*E799),1694)),MIN(E799,(0.75*$D799),1694)),2)),IF($B799="Non - avec lien de dépendance",MIN(1129,E799,$D799)*overallRate,MIN(2258,E799)*overallRate))</f>
        <v>#VALUE!</v>
      </c>
      <c r="L799" s="114" t="e">
        <f>IF(revenueReduction&gt;0.3,MAX(IF($B799="Non - avec lien de dépendance",MIN(2258,F799,$D799)*overallRate,MIN(2258,F799)*overallRate),ROUND(MAX(IF($B799="Non - avec lien de dépendance",0,MIN((0.75*F799),1694)),MIN(F799,(0.75*$D799),1694)),2)),IF($B799="Non - avec lien de dépendance",MIN(1129,F799,$D799)*overallRate,MIN(2258,F799)*overallRate))</f>
        <v>#VALUE!</v>
      </c>
    </row>
    <row r="800" spans="7:12" x14ac:dyDescent="0.5">
      <c r="G800" s="56" t="str">
        <f t="shared" si="36"/>
        <v>Effectuez l’étape 1</v>
      </c>
      <c r="H800" s="56" t="str">
        <f t="shared" si="37"/>
        <v>Effectuez l’étape 1</v>
      </c>
      <c r="I800" s="3">
        <f t="shared" si="38"/>
        <v>0</v>
      </c>
      <c r="K800" s="114" t="e">
        <f>IF(revenueReduction&gt;0.3,MAX(IF($B800="Non - avec lien de dépendance",MIN(2258,E800,$D800)*overallRate,MIN(2258,E800)*overallRate),ROUND(MAX(IF($B800="Non - avec lien de dépendance",0,MIN((0.75*E800),1694)),MIN(E800,(0.75*$D800),1694)),2)),IF($B800="Non - avec lien de dépendance",MIN(1129,E800,$D800)*overallRate,MIN(2258,E800)*overallRate))</f>
        <v>#VALUE!</v>
      </c>
      <c r="L800" s="114" t="e">
        <f>IF(revenueReduction&gt;0.3,MAX(IF($B800="Non - avec lien de dépendance",MIN(2258,F800,$D800)*overallRate,MIN(2258,F800)*overallRate),ROUND(MAX(IF($B800="Non - avec lien de dépendance",0,MIN((0.75*F800),1694)),MIN(F800,(0.75*$D800),1694)),2)),IF($B800="Non - avec lien de dépendance",MIN(1129,F800,$D800)*overallRate,MIN(2258,F800)*overallRate))</f>
        <v>#VALUE!</v>
      </c>
    </row>
    <row r="801" spans="7:12" x14ac:dyDescent="0.5">
      <c r="G801" s="56" t="str">
        <f t="shared" si="36"/>
        <v>Effectuez l’étape 1</v>
      </c>
      <c r="H801" s="56" t="str">
        <f t="shared" si="37"/>
        <v>Effectuez l’étape 1</v>
      </c>
      <c r="I801" s="3">
        <f t="shared" si="38"/>
        <v>0</v>
      </c>
      <c r="K801" s="114" t="e">
        <f>IF(revenueReduction&gt;0.3,MAX(IF($B801="Non - avec lien de dépendance",MIN(2258,E801,$D801)*overallRate,MIN(2258,E801)*overallRate),ROUND(MAX(IF($B801="Non - avec lien de dépendance",0,MIN((0.75*E801),1694)),MIN(E801,(0.75*$D801),1694)),2)),IF($B801="Non - avec lien de dépendance",MIN(1129,E801,$D801)*overallRate,MIN(2258,E801)*overallRate))</f>
        <v>#VALUE!</v>
      </c>
      <c r="L801" s="114" t="e">
        <f>IF(revenueReduction&gt;0.3,MAX(IF($B801="Non - avec lien de dépendance",MIN(2258,F801,$D801)*overallRate,MIN(2258,F801)*overallRate),ROUND(MAX(IF($B801="Non - avec lien de dépendance",0,MIN((0.75*F801),1694)),MIN(F801,(0.75*$D801),1694)),2)),IF($B801="Non - avec lien de dépendance",MIN(1129,F801,$D801)*overallRate,MIN(2258,F801)*overallRate))</f>
        <v>#VALUE!</v>
      </c>
    </row>
    <row r="802" spans="7:12" x14ac:dyDescent="0.5">
      <c r="G802" s="56" t="str">
        <f t="shared" si="36"/>
        <v>Effectuez l’étape 1</v>
      </c>
      <c r="H802" s="56" t="str">
        <f t="shared" si="37"/>
        <v>Effectuez l’étape 1</v>
      </c>
      <c r="I802" s="3">
        <f t="shared" si="38"/>
        <v>0</v>
      </c>
      <c r="K802" s="114" t="e">
        <f>IF(revenueReduction&gt;0.3,MAX(IF($B802="Non - avec lien de dépendance",MIN(2258,E802,$D802)*overallRate,MIN(2258,E802)*overallRate),ROUND(MAX(IF($B802="Non - avec lien de dépendance",0,MIN((0.75*E802),1694)),MIN(E802,(0.75*$D802),1694)),2)),IF($B802="Non - avec lien de dépendance",MIN(1129,E802,$D802)*overallRate,MIN(2258,E802)*overallRate))</f>
        <v>#VALUE!</v>
      </c>
      <c r="L802" s="114" t="e">
        <f>IF(revenueReduction&gt;0.3,MAX(IF($B802="Non - avec lien de dépendance",MIN(2258,F802,$D802)*overallRate,MIN(2258,F802)*overallRate),ROUND(MAX(IF($B802="Non - avec lien de dépendance",0,MIN((0.75*F802),1694)),MIN(F802,(0.75*$D802),1694)),2)),IF($B802="Non - avec lien de dépendance",MIN(1129,F802,$D802)*overallRate,MIN(2258,F802)*overallRate))</f>
        <v>#VALUE!</v>
      </c>
    </row>
    <row r="803" spans="7:12" x14ac:dyDescent="0.5">
      <c r="G803" s="56" t="str">
        <f t="shared" si="36"/>
        <v>Effectuez l’étape 1</v>
      </c>
      <c r="H803" s="56" t="str">
        <f t="shared" si="37"/>
        <v>Effectuez l’étape 1</v>
      </c>
      <c r="I803" s="3">
        <f t="shared" si="38"/>
        <v>0</v>
      </c>
      <c r="K803" s="114" t="e">
        <f>IF(revenueReduction&gt;0.3,MAX(IF($B803="Non - avec lien de dépendance",MIN(2258,E803,$D803)*overallRate,MIN(2258,E803)*overallRate),ROUND(MAX(IF($B803="Non - avec lien de dépendance",0,MIN((0.75*E803),1694)),MIN(E803,(0.75*$D803),1694)),2)),IF($B803="Non - avec lien de dépendance",MIN(1129,E803,$D803)*overallRate,MIN(2258,E803)*overallRate))</f>
        <v>#VALUE!</v>
      </c>
      <c r="L803" s="114" t="e">
        <f>IF(revenueReduction&gt;0.3,MAX(IF($B803="Non - avec lien de dépendance",MIN(2258,F803,$D803)*overallRate,MIN(2258,F803)*overallRate),ROUND(MAX(IF($B803="Non - avec lien de dépendance",0,MIN((0.75*F803),1694)),MIN(F803,(0.75*$D803),1694)),2)),IF($B803="Non - avec lien de dépendance",MIN(1129,F803,$D803)*overallRate,MIN(2258,F803)*overallRate))</f>
        <v>#VALUE!</v>
      </c>
    </row>
    <row r="804" spans="7:12" x14ac:dyDescent="0.5">
      <c r="G804" s="56" t="str">
        <f t="shared" si="36"/>
        <v>Effectuez l’étape 1</v>
      </c>
      <c r="H804" s="56" t="str">
        <f t="shared" si="37"/>
        <v>Effectuez l’étape 1</v>
      </c>
      <c r="I804" s="3">
        <f t="shared" si="38"/>
        <v>0</v>
      </c>
      <c r="K804" s="114" t="e">
        <f>IF(revenueReduction&gt;0.3,MAX(IF($B804="Non - avec lien de dépendance",MIN(2258,E804,$D804)*overallRate,MIN(2258,E804)*overallRate),ROUND(MAX(IF($B804="Non - avec lien de dépendance",0,MIN((0.75*E804),1694)),MIN(E804,(0.75*$D804),1694)),2)),IF($B804="Non - avec lien de dépendance",MIN(1129,E804,$D804)*overallRate,MIN(2258,E804)*overallRate))</f>
        <v>#VALUE!</v>
      </c>
      <c r="L804" s="114" t="e">
        <f>IF(revenueReduction&gt;0.3,MAX(IF($B804="Non - avec lien de dépendance",MIN(2258,F804,$D804)*overallRate,MIN(2258,F804)*overallRate),ROUND(MAX(IF($B804="Non - avec lien de dépendance",0,MIN((0.75*F804),1694)),MIN(F804,(0.75*$D804),1694)),2)),IF($B804="Non - avec lien de dépendance",MIN(1129,F804,$D804)*overallRate,MIN(2258,F804)*overallRate))</f>
        <v>#VALUE!</v>
      </c>
    </row>
    <row r="805" spans="7:12" x14ac:dyDescent="0.5">
      <c r="G805" s="56" t="str">
        <f t="shared" si="36"/>
        <v>Effectuez l’étape 1</v>
      </c>
      <c r="H805" s="56" t="str">
        <f t="shared" si="37"/>
        <v>Effectuez l’étape 1</v>
      </c>
      <c r="I805" s="3">
        <f t="shared" si="38"/>
        <v>0</v>
      </c>
      <c r="K805" s="114" t="e">
        <f>IF(revenueReduction&gt;0.3,MAX(IF($B805="Non - avec lien de dépendance",MIN(2258,E805,$D805)*overallRate,MIN(2258,E805)*overallRate),ROUND(MAX(IF($B805="Non - avec lien de dépendance",0,MIN((0.75*E805),1694)),MIN(E805,(0.75*$D805),1694)),2)),IF($B805="Non - avec lien de dépendance",MIN(1129,E805,$D805)*overallRate,MIN(2258,E805)*overallRate))</f>
        <v>#VALUE!</v>
      </c>
      <c r="L805" s="114" t="e">
        <f>IF(revenueReduction&gt;0.3,MAX(IF($B805="Non - avec lien de dépendance",MIN(2258,F805,$D805)*overallRate,MIN(2258,F805)*overallRate),ROUND(MAX(IF($B805="Non - avec lien de dépendance",0,MIN((0.75*F805),1694)),MIN(F805,(0.75*$D805),1694)),2)),IF($B805="Non - avec lien de dépendance",MIN(1129,F805,$D805)*overallRate,MIN(2258,F805)*overallRate))</f>
        <v>#VALUE!</v>
      </c>
    </row>
    <row r="806" spans="7:12" x14ac:dyDescent="0.5">
      <c r="G806" s="56" t="str">
        <f t="shared" si="36"/>
        <v>Effectuez l’étape 1</v>
      </c>
      <c r="H806" s="56" t="str">
        <f t="shared" si="37"/>
        <v>Effectuez l’étape 1</v>
      </c>
      <c r="I806" s="3">
        <f t="shared" si="38"/>
        <v>0</v>
      </c>
      <c r="K806" s="114" t="e">
        <f>IF(revenueReduction&gt;0.3,MAX(IF($B806="Non - avec lien de dépendance",MIN(2258,E806,$D806)*overallRate,MIN(2258,E806)*overallRate),ROUND(MAX(IF($B806="Non - avec lien de dépendance",0,MIN((0.75*E806),1694)),MIN(E806,(0.75*$D806),1694)),2)),IF($B806="Non - avec lien de dépendance",MIN(1129,E806,$D806)*overallRate,MIN(2258,E806)*overallRate))</f>
        <v>#VALUE!</v>
      </c>
      <c r="L806" s="114" t="e">
        <f>IF(revenueReduction&gt;0.3,MAX(IF($B806="Non - avec lien de dépendance",MIN(2258,F806,$D806)*overallRate,MIN(2258,F806)*overallRate),ROUND(MAX(IF($B806="Non - avec lien de dépendance",0,MIN((0.75*F806),1694)),MIN(F806,(0.75*$D806),1694)),2)),IF($B806="Non - avec lien de dépendance",MIN(1129,F806,$D806)*overallRate,MIN(2258,F806)*overallRate))</f>
        <v>#VALUE!</v>
      </c>
    </row>
    <row r="807" spans="7:12" x14ac:dyDescent="0.5">
      <c r="G807" s="56" t="str">
        <f t="shared" si="36"/>
        <v>Effectuez l’étape 1</v>
      </c>
      <c r="H807" s="56" t="str">
        <f t="shared" si="37"/>
        <v>Effectuez l’étape 1</v>
      </c>
      <c r="I807" s="3">
        <f t="shared" si="38"/>
        <v>0</v>
      </c>
      <c r="K807" s="114" t="e">
        <f>IF(revenueReduction&gt;0.3,MAX(IF($B807="Non - avec lien de dépendance",MIN(2258,E807,$D807)*overallRate,MIN(2258,E807)*overallRate),ROUND(MAX(IF($B807="Non - avec lien de dépendance",0,MIN((0.75*E807),1694)),MIN(E807,(0.75*$D807),1694)),2)),IF($B807="Non - avec lien de dépendance",MIN(1129,E807,$D807)*overallRate,MIN(2258,E807)*overallRate))</f>
        <v>#VALUE!</v>
      </c>
      <c r="L807" s="114" t="e">
        <f>IF(revenueReduction&gt;0.3,MAX(IF($B807="Non - avec lien de dépendance",MIN(2258,F807,$D807)*overallRate,MIN(2258,F807)*overallRate),ROUND(MAX(IF($B807="Non - avec lien de dépendance",0,MIN((0.75*F807),1694)),MIN(F807,(0.75*$D807),1694)),2)),IF($B807="Non - avec lien de dépendance",MIN(1129,F807,$D807)*overallRate,MIN(2258,F807)*overallRate))</f>
        <v>#VALUE!</v>
      </c>
    </row>
    <row r="808" spans="7:12" x14ac:dyDescent="0.5">
      <c r="G808" s="56" t="str">
        <f t="shared" si="36"/>
        <v>Effectuez l’étape 1</v>
      </c>
      <c r="H808" s="56" t="str">
        <f t="shared" si="37"/>
        <v>Effectuez l’étape 1</v>
      </c>
      <c r="I808" s="3">
        <f t="shared" si="38"/>
        <v>0</v>
      </c>
      <c r="K808" s="114" t="e">
        <f>IF(revenueReduction&gt;0.3,MAX(IF($B808="Non - avec lien de dépendance",MIN(2258,E808,$D808)*overallRate,MIN(2258,E808)*overallRate),ROUND(MAX(IF($B808="Non - avec lien de dépendance",0,MIN((0.75*E808),1694)),MIN(E808,(0.75*$D808),1694)),2)),IF($B808="Non - avec lien de dépendance",MIN(1129,E808,$D808)*overallRate,MIN(2258,E808)*overallRate))</f>
        <v>#VALUE!</v>
      </c>
      <c r="L808" s="114" t="e">
        <f>IF(revenueReduction&gt;0.3,MAX(IF($B808="Non - avec lien de dépendance",MIN(2258,F808,$D808)*overallRate,MIN(2258,F808)*overallRate),ROUND(MAX(IF($B808="Non - avec lien de dépendance",0,MIN((0.75*F808),1694)),MIN(F808,(0.75*$D808),1694)),2)),IF($B808="Non - avec lien de dépendance",MIN(1129,F808,$D808)*overallRate,MIN(2258,F808)*overallRate))</f>
        <v>#VALUE!</v>
      </c>
    </row>
    <row r="809" spans="7:12" x14ac:dyDescent="0.5">
      <c r="G809" s="56" t="str">
        <f t="shared" si="36"/>
        <v>Effectuez l’étape 1</v>
      </c>
      <c r="H809" s="56" t="str">
        <f t="shared" si="37"/>
        <v>Effectuez l’étape 1</v>
      </c>
      <c r="I809" s="3">
        <f t="shared" si="38"/>
        <v>0</v>
      </c>
      <c r="K809" s="114" t="e">
        <f>IF(revenueReduction&gt;0.3,MAX(IF($B809="Non - avec lien de dépendance",MIN(2258,E809,$D809)*overallRate,MIN(2258,E809)*overallRate),ROUND(MAX(IF($B809="Non - avec lien de dépendance",0,MIN((0.75*E809),1694)),MIN(E809,(0.75*$D809),1694)),2)),IF($B809="Non - avec lien de dépendance",MIN(1129,E809,$D809)*overallRate,MIN(2258,E809)*overallRate))</f>
        <v>#VALUE!</v>
      </c>
      <c r="L809" s="114" t="e">
        <f>IF(revenueReduction&gt;0.3,MAX(IF($B809="Non - avec lien de dépendance",MIN(2258,F809,$D809)*overallRate,MIN(2258,F809)*overallRate),ROUND(MAX(IF($B809="Non - avec lien de dépendance",0,MIN((0.75*F809),1694)),MIN(F809,(0.75*$D809),1694)),2)),IF($B809="Non - avec lien de dépendance",MIN(1129,F809,$D809)*overallRate,MIN(2258,F809)*overallRate))</f>
        <v>#VALUE!</v>
      </c>
    </row>
    <row r="810" spans="7:12" x14ac:dyDescent="0.5">
      <c r="G810" s="56" t="str">
        <f t="shared" si="36"/>
        <v>Effectuez l’étape 1</v>
      </c>
      <c r="H810" s="56" t="str">
        <f t="shared" si="37"/>
        <v>Effectuez l’étape 1</v>
      </c>
      <c r="I810" s="3">
        <f t="shared" si="38"/>
        <v>0</v>
      </c>
      <c r="K810" s="114" t="e">
        <f>IF(revenueReduction&gt;0.3,MAX(IF($B810="Non - avec lien de dépendance",MIN(2258,E810,$D810)*overallRate,MIN(2258,E810)*overallRate),ROUND(MAX(IF($B810="Non - avec lien de dépendance",0,MIN((0.75*E810),1694)),MIN(E810,(0.75*$D810),1694)),2)),IF($B810="Non - avec lien de dépendance",MIN(1129,E810,$D810)*overallRate,MIN(2258,E810)*overallRate))</f>
        <v>#VALUE!</v>
      </c>
      <c r="L810" s="114" t="e">
        <f>IF(revenueReduction&gt;0.3,MAX(IF($B810="Non - avec lien de dépendance",MIN(2258,F810,$D810)*overallRate,MIN(2258,F810)*overallRate),ROUND(MAX(IF($B810="Non - avec lien de dépendance",0,MIN((0.75*F810),1694)),MIN(F810,(0.75*$D810),1694)),2)),IF($B810="Non - avec lien de dépendance",MIN(1129,F810,$D810)*overallRate,MIN(2258,F810)*overallRate))</f>
        <v>#VALUE!</v>
      </c>
    </row>
    <row r="811" spans="7:12" x14ac:dyDescent="0.5">
      <c r="G811" s="56" t="str">
        <f t="shared" si="36"/>
        <v>Effectuez l’étape 1</v>
      </c>
      <c r="H811" s="56" t="str">
        <f t="shared" si="37"/>
        <v>Effectuez l’étape 1</v>
      </c>
      <c r="I811" s="3">
        <f t="shared" si="38"/>
        <v>0</v>
      </c>
      <c r="K811" s="114" t="e">
        <f>IF(revenueReduction&gt;0.3,MAX(IF($B811="Non - avec lien de dépendance",MIN(2258,E811,$D811)*overallRate,MIN(2258,E811)*overallRate),ROUND(MAX(IF($B811="Non - avec lien de dépendance",0,MIN((0.75*E811),1694)),MIN(E811,(0.75*$D811),1694)),2)),IF($B811="Non - avec lien de dépendance",MIN(1129,E811,$D811)*overallRate,MIN(2258,E811)*overallRate))</f>
        <v>#VALUE!</v>
      </c>
      <c r="L811" s="114" t="e">
        <f>IF(revenueReduction&gt;0.3,MAX(IF($B811="Non - avec lien de dépendance",MIN(2258,F811,$D811)*overallRate,MIN(2258,F811)*overallRate),ROUND(MAX(IF($B811="Non - avec lien de dépendance",0,MIN((0.75*F811),1694)),MIN(F811,(0.75*$D811),1694)),2)),IF($B811="Non - avec lien de dépendance",MIN(1129,F811,$D811)*overallRate,MIN(2258,F811)*overallRate))</f>
        <v>#VALUE!</v>
      </c>
    </row>
    <row r="812" spans="7:12" x14ac:dyDescent="0.5">
      <c r="G812" s="56" t="str">
        <f t="shared" si="36"/>
        <v>Effectuez l’étape 1</v>
      </c>
      <c r="H812" s="56" t="str">
        <f t="shared" si="37"/>
        <v>Effectuez l’étape 1</v>
      </c>
      <c r="I812" s="3">
        <f t="shared" si="38"/>
        <v>0</v>
      </c>
      <c r="K812" s="114" t="e">
        <f>IF(revenueReduction&gt;0.3,MAX(IF($B812="Non - avec lien de dépendance",MIN(2258,E812,$D812)*overallRate,MIN(2258,E812)*overallRate),ROUND(MAX(IF($B812="Non - avec lien de dépendance",0,MIN((0.75*E812),1694)),MIN(E812,(0.75*$D812),1694)),2)),IF($B812="Non - avec lien de dépendance",MIN(1129,E812,$D812)*overallRate,MIN(2258,E812)*overallRate))</f>
        <v>#VALUE!</v>
      </c>
      <c r="L812" s="114" t="e">
        <f>IF(revenueReduction&gt;0.3,MAX(IF($B812="Non - avec lien de dépendance",MIN(2258,F812,$D812)*overallRate,MIN(2258,F812)*overallRate),ROUND(MAX(IF($B812="Non - avec lien de dépendance",0,MIN((0.75*F812),1694)),MIN(F812,(0.75*$D812),1694)),2)),IF($B812="Non - avec lien de dépendance",MIN(1129,F812,$D812)*overallRate,MIN(2258,F812)*overallRate))</f>
        <v>#VALUE!</v>
      </c>
    </row>
    <row r="813" spans="7:12" x14ac:dyDescent="0.5">
      <c r="G813" s="56" t="str">
        <f t="shared" si="36"/>
        <v>Effectuez l’étape 1</v>
      </c>
      <c r="H813" s="56" t="str">
        <f t="shared" si="37"/>
        <v>Effectuez l’étape 1</v>
      </c>
      <c r="I813" s="3">
        <f t="shared" si="38"/>
        <v>0</v>
      </c>
      <c r="K813" s="114" t="e">
        <f>IF(revenueReduction&gt;0.3,MAX(IF($B813="Non - avec lien de dépendance",MIN(2258,E813,$D813)*overallRate,MIN(2258,E813)*overallRate),ROUND(MAX(IF($B813="Non - avec lien de dépendance",0,MIN((0.75*E813),1694)),MIN(E813,(0.75*$D813),1694)),2)),IF($B813="Non - avec lien de dépendance",MIN(1129,E813,$D813)*overallRate,MIN(2258,E813)*overallRate))</f>
        <v>#VALUE!</v>
      </c>
      <c r="L813" s="114" t="e">
        <f>IF(revenueReduction&gt;0.3,MAX(IF($B813="Non - avec lien de dépendance",MIN(2258,F813,$D813)*overallRate,MIN(2258,F813)*overallRate),ROUND(MAX(IF($B813="Non - avec lien de dépendance",0,MIN((0.75*F813),1694)),MIN(F813,(0.75*$D813),1694)),2)),IF($B813="Non - avec lien de dépendance",MIN(1129,F813,$D813)*overallRate,MIN(2258,F813)*overallRate))</f>
        <v>#VALUE!</v>
      </c>
    </row>
    <row r="814" spans="7:12" x14ac:dyDescent="0.5">
      <c r="G814" s="56" t="str">
        <f t="shared" si="36"/>
        <v>Effectuez l’étape 1</v>
      </c>
      <c r="H814" s="56" t="str">
        <f t="shared" si="37"/>
        <v>Effectuez l’étape 1</v>
      </c>
      <c r="I814" s="3">
        <f t="shared" si="38"/>
        <v>0</v>
      </c>
      <c r="K814" s="114" t="e">
        <f>IF(revenueReduction&gt;0.3,MAX(IF($B814="Non - avec lien de dépendance",MIN(2258,E814,$D814)*overallRate,MIN(2258,E814)*overallRate),ROUND(MAX(IF($B814="Non - avec lien de dépendance",0,MIN((0.75*E814),1694)),MIN(E814,(0.75*$D814),1694)),2)),IF($B814="Non - avec lien de dépendance",MIN(1129,E814,$D814)*overallRate,MIN(2258,E814)*overallRate))</f>
        <v>#VALUE!</v>
      </c>
      <c r="L814" s="114" t="e">
        <f>IF(revenueReduction&gt;0.3,MAX(IF($B814="Non - avec lien de dépendance",MIN(2258,F814,$D814)*overallRate,MIN(2258,F814)*overallRate),ROUND(MAX(IF($B814="Non - avec lien de dépendance",0,MIN((0.75*F814),1694)),MIN(F814,(0.75*$D814),1694)),2)),IF($B814="Non - avec lien de dépendance",MIN(1129,F814,$D814)*overallRate,MIN(2258,F814)*overallRate))</f>
        <v>#VALUE!</v>
      </c>
    </row>
    <row r="815" spans="7:12" x14ac:dyDescent="0.5">
      <c r="G815" s="56" t="str">
        <f t="shared" si="36"/>
        <v>Effectuez l’étape 1</v>
      </c>
      <c r="H815" s="56" t="str">
        <f t="shared" si="37"/>
        <v>Effectuez l’étape 1</v>
      </c>
      <c r="I815" s="3">
        <f t="shared" si="38"/>
        <v>0</v>
      </c>
      <c r="K815" s="114" t="e">
        <f>IF(revenueReduction&gt;0.3,MAX(IF($B815="Non - avec lien de dépendance",MIN(2258,E815,$D815)*overallRate,MIN(2258,E815)*overallRate),ROUND(MAX(IF($B815="Non - avec lien de dépendance",0,MIN((0.75*E815),1694)),MIN(E815,(0.75*$D815),1694)),2)),IF($B815="Non - avec lien de dépendance",MIN(1129,E815,$D815)*overallRate,MIN(2258,E815)*overallRate))</f>
        <v>#VALUE!</v>
      </c>
      <c r="L815" s="114" t="e">
        <f>IF(revenueReduction&gt;0.3,MAX(IF($B815="Non - avec lien de dépendance",MIN(2258,F815,$D815)*overallRate,MIN(2258,F815)*overallRate),ROUND(MAX(IF($B815="Non - avec lien de dépendance",0,MIN((0.75*F815),1694)),MIN(F815,(0.75*$D815),1694)),2)),IF($B815="Non - avec lien de dépendance",MIN(1129,F815,$D815)*overallRate,MIN(2258,F815)*overallRate))</f>
        <v>#VALUE!</v>
      </c>
    </row>
    <row r="816" spans="7:12" x14ac:dyDescent="0.5">
      <c r="G816" s="56" t="str">
        <f t="shared" si="36"/>
        <v>Effectuez l’étape 1</v>
      </c>
      <c r="H816" s="56" t="str">
        <f t="shared" si="37"/>
        <v>Effectuez l’étape 1</v>
      </c>
      <c r="I816" s="3">
        <f t="shared" si="38"/>
        <v>0</v>
      </c>
      <c r="K816" s="114" t="e">
        <f>IF(revenueReduction&gt;0.3,MAX(IF($B816="Non - avec lien de dépendance",MIN(2258,E816,$D816)*overallRate,MIN(2258,E816)*overallRate),ROUND(MAX(IF($B816="Non - avec lien de dépendance",0,MIN((0.75*E816),1694)),MIN(E816,(0.75*$D816),1694)),2)),IF($B816="Non - avec lien de dépendance",MIN(1129,E816,$D816)*overallRate,MIN(2258,E816)*overallRate))</f>
        <v>#VALUE!</v>
      </c>
      <c r="L816" s="114" t="e">
        <f>IF(revenueReduction&gt;0.3,MAX(IF($B816="Non - avec lien de dépendance",MIN(2258,F816,$D816)*overallRate,MIN(2258,F816)*overallRate),ROUND(MAX(IF($B816="Non - avec lien de dépendance",0,MIN((0.75*F816),1694)),MIN(F816,(0.75*$D816),1694)),2)),IF($B816="Non - avec lien de dépendance",MIN(1129,F816,$D816)*overallRate,MIN(2258,F816)*overallRate))</f>
        <v>#VALUE!</v>
      </c>
    </row>
    <row r="817" spans="7:12" x14ac:dyDescent="0.5">
      <c r="G817" s="56" t="str">
        <f t="shared" si="36"/>
        <v>Effectuez l’étape 1</v>
      </c>
      <c r="H817" s="56" t="str">
        <f t="shared" si="37"/>
        <v>Effectuez l’étape 1</v>
      </c>
      <c r="I817" s="3">
        <f t="shared" si="38"/>
        <v>0</v>
      </c>
      <c r="K817" s="114" t="e">
        <f>IF(revenueReduction&gt;0.3,MAX(IF($B817="Non - avec lien de dépendance",MIN(2258,E817,$D817)*overallRate,MIN(2258,E817)*overallRate),ROUND(MAX(IF($B817="Non - avec lien de dépendance",0,MIN((0.75*E817),1694)),MIN(E817,(0.75*$D817),1694)),2)),IF($B817="Non - avec lien de dépendance",MIN(1129,E817,$D817)*overallRate,MIN(2258,E817)*overallRate))</f>
        <v>#VALUE!</v>
      </c>
      <c r="L817" s="114" t="e">
        <f>IF(revenueReduction&gt;0.3,MAX(IF($B817="Non - avec lien de dépendance",MIN(2258,F817,$D817)*overallRate,MIN(2258,F817)*overallRate),ROUND(MAX(IF($B817="Non - avec lien de dépendance",0,MIN((0.75*F817),1694)),MIN(F817,(0.75*$D817),1694)),2)),IF($B817="Non - avec lien de dépendance",MIN(1129,F817,$D817)*overallRate,MIN(2258,F817)*overallRate))</f>
        <v>#VALUE!</v>
      </c>
    </row>
    <row r="818" spans="7:12" x14ac:dyDescent="0.5">
      <c r="G818" s="56" t="str">
        <f t="shared" si="36"/>
        <v>Effectuez l’étape 1</v>
      </c>
      <c r="H818" s="56" t="str">
        <f t="shared" si="37"/>
        <v>Effectuez l’étape 1</v>
      </c>
      <c r="I818" s="3">
        <f t="shared" si="38"/>
        <v>0</v>
      </c>
      <c r="K818" s="114" t="e">
        <f>IF(revenueReduction&gt;0.3,MAX(IF($B818="Non - avec lien de dépendance",MIN(2258,E818,$D818)*overallRate,MIN(2258,E818)*overallRate),ROUND(MAX(IF($B818="Non - avec lien de dépendance",0,MIN((0.75*E818),1694)),MIN(E818,(0.75*$D818),1694)),2)),IF($B818="Non - avec lien de dépendance",MIN(1129,E818,$D818)*overallRate,MIN(2258,E818)*overallRate))</f>
        <v>#VALUE!</v>
      </c>
      <c r="L818" s="114" t="e">
        <f>IF(revenueReduction&gt;0.3,MAX(IF($B818="Non - avec lien de dépendance",MIN(2258,F818,$D818)*overallRate,MIN(2258,F818)*overallRate),ROUND(MAX(IF($B818="Non - avec lien de dépendance",0,MIN((0.75*F818),1694)),MIN(F818,(0.75*$D818),1694)),2)),IF($B818="Non - avec lien de dépendance",MIN(1129,F818,$D818)*overallRate,MIN(2258,F818)*overallRate))</f>
        <v>#VALUE!</v>
      </c>
    </row>
    <row r="819" spans="7:12" x14ac:dyDescent="0.5">
      <c r="G819" s="56" t="str">
        <f t="shared" si="36"/>
        <v>Effectuez l’étape 1</v>
      </c>
      <c r="H819" s="56" t="str">
        <f t="shared" si="37"/>
        <v>Effectuez l’étape 1</v>
      </c>
      <c r="I819" s="3">
        <f t="shared" si="38"/>
        <v>0</v>
      </c>
      <c r="K819" s="114" t="e">
        <f>IF(revenueReduction&gt;0.3,MAX(IF($B819="Non - avec lien de dépendance",MIN(2258,E819,$D819)*overallRate,MIN(2258,E819)*overallRate),ROUND(MAX(IF($B819="Non - avec lien de dépendance",0,MIN((0.75*E819),1694)),MIN(E819,(0.75*$D819),1694)),2)),IF($B819="Non - avec lien de dépendance",MIN(1129,E819,$D819)*overallRate,MIN(2258,E819)*overallRate))</f>
        <v>#VALUE!</v>
      </c>
      <c r="L819" s="114" t="e">
        <f>IF(revenueReduction&gt;0.3,MAX(IF($B819="Non - avec lien de dépendance",MIN(2258,F819,$D819)*overallRate,MIN(2258,F819)*overallRate),ROUND(MAX(IF($B819="Non - avec lien de dépendance",0,MIN((0.75*F819),1694)),MIN(F819,(0.75*$D819),1694)),2)),IF($B819="Non - avec lien de dépendance",MIN(1129,F819,$D819)*overallRate,MIN(2258,F819)*overallRate))</f>
        <v>#VALUE!</v>
      </c>
    </row>
    <row r="820" spans="7:12" x14ac:dyDescent="0.5">
      <c r="G820" s="56" t="str">
        <f t="shared" si="36"/>
        <v>Effectuez l’étape 1</v>
      </c>
      <c r="H820" s="56" t="str">
        <f t="shared" si="37"/>
        <v>Effectuez l’étape 1</v>
      </c>
      <c r="I820" s="3">
        <f t="shared" si="38"/>
        <v>0</v>
      </c>
      <c r="K820" s="114" t="e">
        <f>IF(revenueReduction&gt;0.3,MAX(IF($B820="Non - avec lien de dépendance",MIN(2258,E820,$D820)*overallRate,MIN(2258,E820)*overallRate),ROUND(MAX(IF($B820="Non - avec lien de dépendance",0,MIN((0.75*E820),1694)),MIN(E820,(0.75*$D820),1694)),2)),IF($B820="Non - avec lien de dépendance",MIN(1129,E820,$D820)*overallRate,MIN(2258,E820)*overallRate))</f>
        <v>#VALUE!</v>
      </c>
      <c r="L820" s="114" t="e">
        <f>IF(revenueReduction&gt;0.3,MAX(IF($B820="Non - avec lien de dépendance",MIN(2258,F820,$D820)*overallRate,MIN(2258,F820)*overallRate),ROUND(MAX(IF($B820="Non - avec lien de dépendance",0,MIN((0.75*F820),1694)),MIN(F820,(0.75*$D820),1694)),2)),IF($B820="Non - avec lien de dépendance",MIN(1129,F820,$D820)*overallRate,MIN(2258,F820)*overallRate))</f>
        <v>#VALUE!</v>
      </c>
    </row>
    <row r="821" spans="7:12" x14ac:dyDescent="0.5">
      <c r="G821" s="56" t="str">
        <f t="shared" si="36"/>
        <v>Effectuez l’étape 1</v>
      </c>
      <c r="H821" s="56" t="str">
        <f t="shared" si="37"/>
        <v>Effectuez l’étape 1</v>
      </c>
      <c r="I821" s="3">
        <f t="shared" si="38"/>
        <v>0</v>
      </c>
      <c r="K821" s="114" t="e">
        <f>IF(revenueReduction&gt;0.3,MAX(IF($B821="Non - avec lien de dépendance",MIN(2258,E821,$D821)*overallRate,MIN(2258,E821)*overallRate),ROUND(MAX(IF($B821="Non - avec lien de dépendance",0,MIN((0.75*E821),1694)),MIN(E821,(0.75*$D821),1694)),2)),IF($B821="Non - avec lien de dépendance",MIN(1129,E821,$D821)*overallRate,MIN(2258,E821)*overallRate))</f>
        <v>#VALUE!</v>
      </c>
      <c r="L821" s="114" t="e">
        <f>IF(revenueReduction&gt;0.3,MAX(IF($B821="Non - avec lien de dépendance",MIN(2258,F821,$D821)*overallRate,MIN(2258,F821)*overallRate),ROUND(MAX(IF($B821="Non - avec lien de dépendance",0,MIN((0.75*F821),1694)),MIN(F821,(0.75*$D821),1694)),2)),IF($B821="Non - avec lien de dépendance",MIN(1129,F821,$D821)*overallRate,MIN(2258,F821)*overallRate))</f>
        <v>#VALUE!</v>
      </c>
    </row>
    <row r="822" spans="7:12" x14ac:dyDescent="0.5">
      <c r="G822" s="56" t="str">
        <f t="shared" si="36"/>
        <v>Effectuez l’étape 1</v>
      </c>
      <c r="H822" s="56" t="str">
        <f t="shared" si="37"/>
        <v>Effectuez l’étape 1</v>
      </c>
      <c r="I822" s="3">
        <f t="shared" si="38"/>
        <v>0</v>
      </c>
      <c r="K822" s="114" t="e">
        <f>IF(revenueReduction&gt;0.3,MAX(IF($B822="Non - avec lien de dépendance",MIN(2258,E822,$D822)*overallRate,MIN(2258,E822)*overallRate),ROUND(MAX(IF($B822="Non - avec lien de dépendance",0,MIN((0.75*E822),1694)),MIN(E822,(0.75*$D822),1694)),2)),IF($B822="Non - avec lien de dépendance",MIN(1129,E822,$D822)*overallRate,MIN(2258,E822)*overallRate))</f>
        <v>#VALUE!</v>
      </c>
      <c r="L822" s="114" t="e">
        <f>IF(revenueReduction&gt;0.3,MAX(IF($B822="Non - avec lien de dépendance",MIN(2258,F822,$D822)*overallRate,MIN(2258,F822)*overallRate),ROUND(MAX(IF($B822="Non - avec lien de dépendance",0,MIN((0.75*F822),1694)),MIN(F822,(0.75*$D822),1694)),2)),IF($B822="Non - avec lien de dépendance",MIN(1129,F822,$D822)*overallRate,MIN(2258,F822)*overallRate))</f>
        <v>#VALUE!</v>
      </c>
    </row>
    <row r="823" spans="7:12" x14ac:dyDescent="0.5">
      <c r="G823" s="56" t="str">
        <f t="shared" si="36"/>
        <v>Effectuez l’étape 1</v>
      </c>
      <c r="H823" s="56" t="str">
        <f t="shared" si="37"/>
        <v>Effectuez l’étape 1</v>
      </c>
      <c r="I823" s="3">
        <f t="shared" si="38"/>
        <v>0</v>
      </c>
      <c r="K823" s="114" t="e">
        <f>IF(revenueReduction&gt;0.3,MAX(IF($B823="Non - avec lien de dépendance",MIN(2258,E823,$D823)*overallRate,MIN(2258,E823)*overallRate),ROUND(MAX(IF($B823="Non - avec lien de dépendance",0,MIN((0.75*E823),1694)),MIN(E823,(0.75*$D823),1694)),2)),IF($B823="Non - avec lien de dépendance",MIN(1129,E823,$D823)*overallRate,MIN(2258,E823)*overallRate))</f>
        <v>#VALUE!</v>
      </c>
      <c r="L823" s="114" t="e">
        <f>IF(revenueReduction&gt;0.3,MAX(IF($B823="Non - avec lien de dépendance",MIN(2258,F823,$D823)*overallRate,MIN(2258,F823)*overallRate),ROUND(MAX(IF($B823="Non - avec lien de dépendance",0,MIN((0.75*F823),1694)),MIN(F823,(0.75*$D823),1694)),2)),IF($B823="Non - avec lien de dépendance",MIN(1129,F823,$D823)*overallRate,MIN(2258,F823)*overallRate))</f>
        <v>#VALUE!</v>
      </c>
    </row>
    <row r="824" spans="7:12" x14ac:dyDescent="0.5">
      <c r="G824" s="56" t="str">
        <f t="shared" si="36"/>
        <v>Effectuez l’étape 1</v>
      </c>
      <c r="H824" s="56" t="str">
        <f t="shared" si="37"/>
        <v>Effectuez l’étape 1</v>
      </c>
      <c r="I824" s="3">
        <f t="shared" si="38"/>
        <v>0</v>
      </c>
      <c r="K824" s="114" t="e">
        <f>IF(revenueReduction&gt;0.3,MAX(IF($B824="Non - avec lien de dépendance",MIN(2258,E824,$D824)*overallRate,MIN(2258,E824)*overallRate),ROUND(MAX(IF($B824="Non - avec lien de dépendance",0,MIN((0.75*E824),1694)),MIN(E824,(0.75*$D824),1694)),2)),IF($B824="Non - avec lien de dépendance",MIN(1129,E824,$D824)*overallRate,MIN(2258,E824)*overallRate))</f>
        <v>#VALUE!</v>
      </c>
      <c r="L824" s="114" t="e">
        <f>IF(revenueReduction&gt;0.3,MAX(IF($B824="Non - avec lien de dépendance",MIN(2258,F824,$D824)*overallRate,MIN(2258,F824)*overallRate),ROUND(MAX(IF($B824="Non - avec lien de dépendance",0,MIN((0.75*F824),1694)),MIN(F824,(0.75*$D824),1694)),2)),IF($B824="Non - avec lien de dépendance",MIN(1129,F824,$D824)*overallRate,MIN(2258,F824)*overallRate))</f>
        <v>#VALUE!</v>
      </c>
    </row>
    <row r="825" spans="7:12" x14ac:dyDescent="0.5">
      <c r="G825" s="56" t="str">
        <f t="shared" si="36"/>
        <v>Effectuez l’étape 1</v>
      </c>
      <c r="H825" s="56" t="str">
        <f t="shared" si="37"/>
        <v>Effectuez l’étape 1</v>
      </c>
      <c r="I825" s="3">
        <f t="shared" si="38"/>
        <v>0</v>
      </c>
      <c r="K825" s="114" t="e">
        <f>IF(revenueReduction&gt;0.3,MAX(IF($B825="Non - avec lien de dépendance",MIN(2258,E825,$D825)*overallRate,MIN(2258,E825)*overallRate),ROUND(MAX(IF($B825="Non - avec lien de dépendance",0,MIN((0.75*E825),1694)),MIN(E825,(0.75*$D825),1694)),2)),IF($B825="Non - avec lien de dépendance",MIN(1129,E825,$D825)*overallRate,MIN(2258,E825)*overallRate))</f>
        <v>#VALUE!</v>
      </c>
      <c r="L825" s="114" t="e">
        <f>IF(revenueReduction&gt;0.3,MAX(IF($B825="Non - avec lien de dépendance",MIN(2258,F825,$D825)*overallRate,MIN(2258,F825)*overallRate),ROUND(MAX(IF($B825="Non - avec lien de dépendance",0,MIN((0.75*F825),1694)),MIN(F825,(0.75*$D825),1694)),2)),IF($B825="Non - avec lien de dépendance",MIN(1129,F825,$D825)*overallRate,MIN(2258,F825)*overallRate))</f>
        <v>#VALUE!</v>
      </c>
    </row>
    <row r="826" spans="7:12" x14ac:dyDescent="0.5">
      <c r="G826" s="56" t="str">
        <f t="shared" si="36"/>
        <v>Effectuez l’étape 1</v>
      </c>
      <c r="H826" s="56" t="str">
        <f t="shared" si="37"/>
        <v>Effectuez l’étape 1</v>
      </c>
      <c r="I826" s="3">
        <f t="shared" si="38"/>
        <v>0</v>
      </c>
      <c r="K826" s="114" t="e">
        <f>IF(revenueReduction&gt;0.3,MAX(IF($B826="Non - avec lien de dépendance",MIN(2258,E826,$D826)*overallRate,MIN(2258,E826)*overallRate),ROUND(MAX(IF($B826="Non - avec lien de dépendance",0,MIN((0.75*E826),1694)),MIN(E826,(0.75*$D826),1694)),2)),IF($B826="Non - avec lien de dépendance",MIN(1129,E826,$D826)*overallRate,MIN(2258,E826)*overallRate))</f>
        <v>#VALUE!</v>
      </c>
      <c r="L826" s="114" t="e">
        <f>IF(revenueReduction&gt;0.3,MAX(IF($B826="Non - avec lien de dépendance",MIN(2258,F826,$D826)*overallRate,MIN(2258,F826)*overallRate),ROUND(MAX(IF($B826="Non - avec lien de dépendance",0,MIN((0.75*F826),1694)),MIN(F826,(0.75*$D826),1694)),2)),IF($B826="Non - avec lien de dépendance",MIN(1129,F826,$D826)*overallRate,MIN(2258,F826)*overallRate))</f>
        <v>#VALUE!</v>
      </c>
    </row>
    <row r="827" spans="7:12" x14ac:dyDescent="0.5">
      <c r="G827" s="56" t="str">
        <f t="shared" si="36"/>
        <v>Effectuez l’étape 1</v>
      </c>
      <c r="H827" s="56" t="str">
        <f t="shared" si="37"/>
        <v>Effectuez l’étape 1</v>
      </c>
      <c r="I827" s="3">
        <f t="shared" si="38"/>
        <v>0</v>
      </c>
      <c r="K827" s="114" t="e">
        <f>IF(revenueReduction&gt;0.3,MAX(IF($B827="Non - avec lien de dépendance",MIN(2258,E827,$D827)*overallRate,MIN(2258,E827)*overallRate),ROUND(MAX(IF($B827="Non - avec lien de dépendance",0,MIN((0.75*E827),1694)),MIN(E827,(0.75*$D827),1694)),2)),IF($B827="Non - avec lien de dépendance",MIN(1129,E827,$D827)*overallRate,MIN(2258,E827)*overallRate))</f>
        <v>#VALUE!</v>
      </c>
      <c r="L827" s="114" t="e">
        <f>IF(revenueReduction&gt;0.3,MAX(IF($B827="Non - avec lien de dépendance",MIN(2258,F827,$D827)*overallRate,MIN(2258,F827)*overallRate),ROUND(MAX(IF($B827="Non - avec lien de dépendance",0,MIN((0.75*F827),1694)),MIN(F827,(0.75*$D827),1694)),2)),IF($B827="Non - avec lien de dépendance",MIN(1129,F827,$D827)*overallRate,MIN(2258,F827)*overallRate))</f>
        <v>#VALUE!</v>
      </c>
    </row>
    <row r="828" spans="7:12" x14ac:dyDescent="0.5">
      <c r="G828" s="56" t="str">
        <f t="shared" si="36"/>
        <v>Effectuez l’étape 1</v>
      </c>
      <c r="H828" s="56" t="str">
        <f t="shared" si="37"/>
        <v>Effectuez l’étape 1</v>
      </c>
      <c r="I828" s="3">
        <f t="shared" si="38"/>
        <v>0</v>
      </c>
      <c r="K828" s="114" t="e">
        <f>IF(revenueReduction&gt;0.3,MAX(IF($B828="Non - avec lien de dépendance",MIN(2258,E828,$D828)*overallRate,MIN(2258,E828)*overallRate),ROUND(MAX(IF($B828="Non - avec lien de dépendance",0,MIN((0.75*E828),1694)),MIN(E828,(0.75*$D828),1694)),2)),IF($B828="Non - avec lien de dépendance",MIN(1129,E828,$D828)*overallRate,MIN(2258,E828)*overallRate))</f>
        <v>#VALUE!</v>
      </c>
      <c r="L828" s="114" t="e">
        <f>IF(revenueReduction&gt;0.3,MAX(IF($B828="Non - avec lien de dépendance",MIN(2258,F828,$D828)*overallRate,MIN(2258,F828)*overallRate),ROUND(MAX(IF($B828="Non - avec lien de dépendance",0,MIN((0.75*F828),1694)),MIN(F828,(0.75*$D828),1694)),2)),IF($B828="Non - avec lien de dépendance",MIN(1129,F828,$D828)*overallRate,MIN(2258,F828)*overallRate))</f>
        <v>#VALUE!</v>
      </c>
    </row>
    <row r="829" spans="7:12" x14ac:dyDescent="0.5">
      <c r="G829" s="56" t="str">
        <f t="shared" si="36"/>
        <v>Effectuez l’étape 1</v>
      </c>
      <c r="H829" s="56" t="str">
        <f t="shared" si="37"/>
        <v>Effectuez l’étape 1</v>
      </c>
      <c r="I829" s="3">
        <f t="shared" si="38"/>
        <v>0</v>
      </c>
      <c r="K829" s="114" t="e">
        <f>IF(revenueReduction&gt;0.3,MAX(IF($B829="Non - avec lien de dépendance",MIN(2258,E829,$D829)*overallRate,MIN(2258,E829)*overallRate),ROUND(MAX(IF($B829="Non - avec lien de dépendance",0,MIN((0.75*E829),1694)),MIN(E829,(0.75*$D829),1694)),2)),IF($B829="Non - avec lien de dépendance",MIN(1129,E829,$D829)*overallRate,MIN(2258,E829)*overallRate))</f>
        <v>#VALUE!</v>
      </c>
      <c r="L829" s="114" t="e">
        <f>IF(revenueReduction&gt;0.3,MAX(IF($B829="Non - avec lien de dépendance",MIN(2258,F829,$D829)*overallRate,MIN(2258,F829)*overallRate),ROUND(MAX(IF($B829="Non - avec lien de dépendance",0,MIN((0.75*F829),1694)),MIN(F829,(0.75*$D829),1694)),2)),IF($B829="Non - avec lien de dépendance",MIN(1129,F829,$D829)*overallRate,MIN(2258,F829)*overallRate))</f>
        <v>#VALUE!</v>
      </c>
    </row>
    <row r="830" spans="7:12" x14ac:dyDescent="0.5">
      <c r="G830" s="56" t="str">
        <f t="shared" si="36"/>
        <v>Effectuez l’étape 1</v>
      </c>
      <c r="H830" s="56" t="str">
        <f t="shared" si="37"/>
        <v>Effectuez l’étape 1</v>
      </c>
      <c r="I830" s="3">
        <f t="shared" si="38"/>
        <v>0</v>
      </c>
      <c r="K830" s="114" t="e">
        <f>IF(revenueReduction&gt;0.3,MAX(IF($B830="Non - avec lien de dépendance",MIN(2258,E830,$D830)*overallRate,MIN(2258,E830)*overallRate),ROUND(MAX(IF($B830="Non - avec lien de dépendance",0,MIN((0.75*E830),1694)),MIN(E830,(0.75*$D830),1694)),2)),IF($B830="Non - avec lien de dépendance",MIN(1129,E830,$D830)*overallRate,MIN(2258,E830)*overallRate))</f>
        <v>#VALUE!</v>
      </c>
      <c r="L830" s="114" t="e">
        <f>IF(revenueReduction&gt;0.3,MAX(IF($B830="Non - avec lien de dépendance",MIN(2258,F830,$D830)*overallRate,MIN(2258,F830)*overallRate),ROUND(MAX(IF($B830="Non - avec lien de dépendance",0,MIN((0.75*F830),1694)),MIN(F830,(0.75*$D830),1694)),2)),IF($B830="Non - avec lien de dépendance",MIN(1129,F830,$D830)*overallRate,MIN(2258,F830)*overallRate))</f>
        <v>#VALUE!</v>
      </c>
    </row>
    <row r="831" spans="7:12" x14ac:dyDescent="0.5">
      <c r="G831" s="56" t="str">
        <f t="shared" si="36"/>
        <v>Effectuez l’étape 1</v>
      </c>
      <c r="H831" s="56" t="str">
        <f t="shared" si="37"/>
        <v>Effectuez l’étape 1</v>
      </c>
      <c r="I831" s="3">
        <f t="shared" si="38"/>
        <v>0</v>
      </c>
      <c r="K831" s="114" t="e">
        <f>IF(revenueReduction&gt;0.3,MAX(IF($B831="Non - avec lien de dépendance",MIN(2258,E831,$D831)*overallRate,MIN(2258,E831)*overallRate),ROUND(MAX(IF($B831="Non - avec lien de dépendance",0,MIN((0.75*E831),1694)),MIN(E831,(0.75*$D831),1694)),2)),IF($B831="Non - avec lien de dépendance",MIN(1129,E831,$D831)*overallRate,MIN(2258,E831)*overallRate))</f>
        <v>#VALUE!</v>
      </c>
      <c r="L831" s="114" t="e">
        <f>IF(revenueReduction&gt;0.3,MAX(IF($B831="Non - avec lien de dépendance",MIN(2258,F831,$D831)*overallRate,MIN(2258,F831)*overallRate),ROUND(MAX(IF($B831="Non - avec lien de dépendance",0,MIN((0.75*F831),1694)),MIN(F831,(0.75*$D831),1694)),2)),IF($B831="Non - avec lien de dépendance",MIN(1129,F831,$D831)*overallRate,MIN(2258,F831)*overallRate))</f>
        <v>#VALUE!</v>
      </c>
    </row>
    <row r="832" spans="7:12" x14ac:dyDescent="0.5">
      <c r="G832" s="56" t="str">
        <f t="shared" si="36"/>
        <v>Effectuez l’étape 1</v>
      </c>
      <c r="H832" s="56" t="str">
        <f t="shared" si="37"/>
        <v>Effectuez l’étape 1</v>
      </c>
      <c r="I832" s="3">
        <f t="shared" si="38"/>
        <v>0</v>
      </c>
      <c r="K832" s="114" t="e">
        <f>IF(revenueReduction&gt;0.3,MAX(IF($B832="Non - avec lien de dépendance",MIN(2258,E832,$D832)*overallRate,MIN(2258,E832)*overallRate),ROUND(MAX(IF($B832="Non - avec lien de dépendance",0,MIN((0.75*E832),1694)),MIN(E832,(0.75*$D832),1694)),2)),IF($B832="Non - avec lien de dépendance",MIN(1129,E832,$D832)*overallRate,MIN(2258,E832)*overallRate))</f>
        <v>#VALUE!</v>
      </c>
      <c r="L832" s="114" t="e">
        <f>IF(revenueReduction&gt;0.3,MAX(IF($B832="Non - avec lien de dépendance",MIN(2258,F832,$D832)*overallRate,MIN(2258,F832)*overallRate),ROUND(MAX(IF($B832="Non - avec lien de dépendance",0,MIN((0.75*F832),1694)),MIN(F832,(0.75*$D832),1694)),2)),IF($B832="Non - avec lien de dépendance",MIN(1129,F832,$D832)*overallRate,MIN(2258,F832)*overallRate))</f>
        <v>#VALUE!</v>
      </c>
    </row>
    <row r="833" spans="7:12" x14ac:dyDescent="0.5">
      <c r="G833" s="56" t="str">
        <f t="shared" si="36"/>
        <v>Effectuez l’étape 1</v>
      </c>
      <c r="H833" s="56" t="str">
        <f t="shared" si="37"/>
        <v>Effectuez l’étape 1</v>
      </c>
      <c r="I833" s="3">
        <f t="shared" si="38"/>
        <v>0</v>
      </c>
      <c r="K833" s="114" t="e">
        <f>IF(revenueReduction&gt;0.3,MAX(IF($B833="Non - avec lien de dépendance",MIN(2258,E833,$D833)*overallRate,MIN(2258,E833)*overallRate),ROUND(MAX(IF($B833="Non - avec lien de dépendance",0,MIN((0.75*E833),1694)),MIN(E833,(0.75*$D833),1694)),2)),IF($B833="Non - avec lien de dépendance",MIN(1129,E833,$D833)*overallRate,MIN(2258,E833)*overallRate))</f>
        <v>#VALUE!</v>
      </c>
      <c r="L833" s="114" t="e">
        <f>IF(revenueReduction&gt;0.3,MAX(IF($B833="Non - avec lien de dépendance",MIN(2258,F833,$D833)*overallRate,MIN(2258,F833)*overallRate),ROUND(MAX(IF($B833="Non - avec lien de dépendance",0,MIN((0.75*F833),1694)),MIN(F833,(0.75*$D833),1694)),2)),IF($B833="Non - avec lien de dépendance",MIN(1129,F833,$D833)*overallRate,MIN(2258,F833)*overallRate))</f>
        <v>#VALUE!</v>
      </c>
    </row>
    <row r="834" spans="7:12" x14ac:dyDescent="0.5">
      <c r="G834" s="56" t="str">
        <f t="shared" si="36"/>
        <v>Effectuez l’étape 1</v>
      </c>
      <c r="H834" s="56" t="str">
        <f t="shared" si="37"/>
        <v>Effectuez l’étape 1</v>
      </c>
      <c r="I834" s="3">
        <f t="shared" si="38"/>
        <v>0</v>
      </c>
      <c r="K834" s="114" t="e">
        <f>IF(revenueReduction&gt;0.3,MAX(IF($B834="Non - avec lien de dépendance",MIN(2258,E834,$D834)*overallRate,MIN(2258,E834)*overallRate),ROUND(MAX(IF($B834="Non - avec lien de dépendance",0,MIN((0.75*E834),1694)),MIN(E834,(0.75*$D834),1694)),2)),IF($B834="Non - avec lien de dépendance",MIN(1129,E834,$D834)*overallRate,MIN(2258,E834)*overallRate))</f>
        <v>#VALUE!</v>
      </c>
      <c r="L834" s="114" t="e">
        <f>IF(revenueReduction&gt;0.3,MAX(IF($B834="Non - avec lien de dépendance",MIN(2258,F834,$D834)*overallRate,MIN(2258,F834)*overallRate),ROUND(MAX(IF($B834="Non - avec lien de dépendance",0,MIN((0.75*F834),1694)),MIN(F834,(0.75*$D834),1694)),2)),IF($B834="Non - avec lien de dépendance",MIN(1129,F834,$D834)*overallRate,MIN(2258,F834)*overallRate))</f>
        <v>#VALUE!</v>
      </c>
    </row>
    <row r="835" spans="7:12" x14ac:dyDescent="0.5">
      <c r="G835" s="56" t="str">
        <f t="shared" si="36"/>
        <v>Effectuez l’étape 1</v>
      </c>
      <c r="H835" s="56" t="str">
        <f t="shared" si="37"/>
        <v>Effectuez l’étape 1</v>
      </c>
      <c r="I835" s="3">
        <f t="shared" si="38"/>
        <v>0</v>
      </c>
      <c r="K835" s="114" t="e">
        <f>IF(revenueReduction&gt;0.3,MAX(IF($B835="Non - avec lien de dépendance",MIN(2258,E835,$D835)*overallRate,MIN(2258,E835)*overallRate),ROUND(MAX(IF($B835="Non - avec lien de dépendance",0,MIN((0.75*E835),1694)),MIN(E835,(0.75*$D835),1694)),2)),IF($B835="Non - avec lien de dépendance",MIN(1129,E835,$D835)*overallRate,MIN(2258,E835)*overallRate))</f>
        <v>#VALUE!</v>
      </c>
      <c r="L835" s="114" t="e">
        <f>IF(revenueReduction&gt;0.3,MAX(IF($B835="Non - avec lien de dépendance",MIN(2258,F835,$D835)*overallRate,MIN(2258,F835)*overallRate),ROUND(MAX(IF($B835="Non - avec lien de dépendance",0,MIN((0.75*F835),1694)),MIN(F835,(0.75*$D835),1694)),2)),IF($B835="Non - avec lien de dépendance",MIN(1129,F835,$D835)*overallRate,MIN(2258,F835)*overallRate))</f>
        <v>#VALUE!</v>
      </c>
    </row>
    <row r="836" spans="7:12" x14ac:dyDescent="0.5">
      <c r="G836" s="56" t="str">
        <f t="shared" si="36"/>
        <v>Effectuez l’étape 1</v>
      </c>
      <c r="H836" s="56" t="str">
        <f t="shared" si="37"/>
        <v>Effectuez l’étape 1</v>
      </c>
      <c r="I836" s="3">
        <f t="shared" si="38"/>
        <v>0</v>
      </c>
      <c r="K836" s="114" t="e">
        <f>IF(revenueReduction&gt;0.3,MAX(IF($B836="Non - avec lien de dépendance",MIN(2258,E836,$D836)*overallRate,MIN(2258,E836)*overallRate),ROUND(MAX(IF($B836="Non - avec lien de dépendance",0,MIN((0.75*E836),1694)),MIN(E836,(0.75*$D836),1694)),2)),IF($B836="Non - avec lien de dépendance",MIN(1129,E836,$D836)*overallRate,MIN(2258,E836)*overallRate))</f>
        <v>#VALUE!</v>
      </c>
      <c r="L836" s="114" t="e">
        <f>IF(revenueReduction&gt;0.3,MAX(IF($B836="Non - avec lien de dépendance",MIN(2258,F836,$D836)*overallRate,MIN(2258,F836)*overallRate),ROUND(MAX(IF($B836="Non - avec lien de dépendance",0,MIN((0.75*F836),1694)),MIN(F836,(0.75*$D836),1694)),2)),IF($B836="Non - avec lien de dépendance",MIN(1129,F836,$D836)*overallRate,MIN(2258,F836)*overallRate))</f>
        <v>#VALUE!</v>
      </c>
    </row>
    <row r="837" spans="7:12" x14ac:dyDescent="0.5">
      <c r="G837" s="56" t="str">
        <f t="shared" si="36"/>
        <v>Effectuez l’étape 1</v>
      </c>
      <c r="H837" s="56" t="str">
        <f t="shared" si="37"/>
        <v>Effectuez l’étape 1</v>
      </c>
      <c r="I837" s="3">
        <f t="shared" si="38"/>
        <v>0</v>
      </c>
      <c r="K837" s="114" t="e">
        <f>IF(revenueReduction&gt;0.3,MAX(IF($B837="Non - avec lien de dépendance",MIN(2258,E837,$D837)*overallRate,MIN(2258,E837)*overallRate),ROUND(MAX(IF($B837="Non - avec lien de dépendance",0,MIN((0.75*E837),1694)),MIN(E837,(0.75*$D837),1694)),2)),IF($B837="Non - avec lien de dépendance",MIN(1129,E837,$D837)*overallRate,MIN(2258,E837)*overallRate))</f>
        <v>#VALUE!</v>
      </c>
      <c r="L837" s="114" t="e">
        <f>IF(revenueReduction&gt;0.3,MAX(IF($B837="Non - avec lien de dépendance",MIN(2258,F837,$D837)*overallRate,MIN(2258,F837)*overallRate),ROUND(MAX(IF($B837="Non - avec lien de dépendance",0,MIN((0.75*F837),1694)),MIN(F837,(0.75*$D837),1694)),2)),IF($B837="Non - avec lien de dépendance",MIN(1129,F837,$D837)*overallRate,MIN(2258,F837)*overallRate))</f>
        <v>#VALUE!</v>
      </c>
    </row>
    <row r="838" spans="7:12" x14ac:dyDescent="0.5">
      <c r="G838" s="56" t="str">
        <f t="shared" ref="G838:G901" si="39">IF(ISTEXT(overallRate),"Effectuez l’étape 1",IF($C838="Oui","Utiliser Étape 2a) Hebdomadaire (52)",IF(OR(COUNT($D838,E838)&lt;&gt;2,overallRate=0),0,IF(revenueReduction&gt;0.3,MAX(IF($B838="Non - avec lien de dépendance",MIN(2258,E838,$D838)*overallRate,MIN(2258,E838)*overallRate),ROUND(MAX(IF($B838="Non - avec lien de dépendance",0,MIN((0.75*E838),1694)),MIN(E838,(0.75*$D838),1694)),2)),IF($B838="Non - avec lien de dépendance",MIN(1129,E838,$D838)*overallRate,MIN(2258,E838)*overallRate)))))</f>
        <v>Effectuez l’étape 1</v>
      </c>
      <c r="H838" s="56" t="str">
        <f t="shared" ref="H838:H901" si="40">IF(ISTEXT(overallRate),"Effectuez l’étape 1",IF($C838="Oui","Utiliser Étape 2a) Hebdomadaire (52)",IF(OR(COUNT($D838,F838)&lt;&gt;2,overallRate=0),0,IF(revenueReduction&gt;0.3,MAX(IF($B838="Non - avec lien de dépendance",MIN(2258,F838,$D838)*overallRate,MIN(2258,F838)*overallRate),ROUND(MAX(IF($B838="Non - avec lien de dépendance",0,MIN((0.75*F838),1694)),MIN(F838,(0.75*$D838),1694)),2)),IF($B838="Non - avec lien de dépendance",MIN(1129,F838,$D838)*overallRate,MIN(2258,F838)*overallRate)))))</f>
        <v>Effectuez l’étape 1</v>
      </c>
      <c r="I838" s="3">
        <f t="shared" si="38"/>
        <v>0</v>
      </c>
      <c r="K838" s="114" t="e">
        <f>IF(revenueReduction&gt;0.3,MAX(IF($B838="Non - avec lien de dépendance",MIN(2258,E838,$D838)*overallRate,MIN(2258,E838)*overallRate),ROUND(MAX(IF($B838="Non - avec lien de dépendance",0,MIN((0.75*E838),1694)),MIN(E838,(0.75*$D838),1694)),2)),IF($B838="Non - avec lien de dépendance",MIN(1129,E838,$D838)*overallRate,MIN(2258,E838)*overallRate))</f>
        <v>#VALUE!</v>
      </c>
      <c r="L838" s="114" t="e">
        <f>IF(revenueReduction&gt;0.3,MAX(IF($B838="Non - avec lien de dépendance",MIN(2258,F838,$D838)*overallRate,MIN(2258,F838)*overallRate),ROUND(MAX(IF($B838="Non - avec lien de dépendance",0,MIN((0.75*F838),1694)),MIN(F838,(0.75*$D838),1694)),2)),IF($B838="Non - avec lien de dépendance",MIN(1129,F838,$D838)*overallRate,MIN(2258,F838)*overallRate))</f>
        <v>#VALUE!</v>
      </c>
    </row>
    <row r="839" spans="7:12" x14ac:dyDescent="0.5">
      <c r="G839" s="56" t="str">
        <f t="shared" si="39"/>
        <v>Effectuez l’étape 1</v>
      </c>
      <c r="H839" s="56" t="str">
        <f t="shared" si="40"/>
        <v>Effectuez l’étape 1</v>
      </c>
      <c r="I839" s="3">
        <f t="shared" ref="I839:I902" si="41">IF(AND(COUNT(B839:F839)&gt;0,OR(COUNT(D839:F839)&lt;&gt;3,ISBLANK(B839))),"Fill out all amounts",SUM(G839:H839))</f>
        <v>0</v>
      </c>
      <c r="K839" s="114" t="e">
        <f>IF(revenueReduction&gt;0.3,MAX(IF($B839="Non - avec lien de dépendance",MIN(2258,E839,$D839)*overallRate,MIN(2258,E839)*overallRate),ROUND(MAX(IF($B839="Non - avec lien de dépendance",0,MIN((0.75*E839),1694)),MIN(E839,(0.75*$D839),1694)),2)),IF($B839="Non - avec lien de dépendance",MIN(1129,E839,$D839)*overallRate,MIN(2258,E839)*overallRate))</f>
        <v>#VALUE!</v>
      </c>
      <c r="L839" s="114" t="e">
        <f>IF(revenueReduction&gt;0.3,MAX(IF($B839="Non - avec lien de dépendance",MIN(2258,F839,$D839)*overallRate,MIN(2258,F839)*overallRate),ROUND(MAX(IF($B839="Non - avec lien de dépendance",0,MIN((0.75*F839),1694)),MIN(F839,(0.75*$D839),1694)),2)),IF($B839="Non - avec lien de dépendance",MIN(1129,F839,$D839)*overallRate,MIN(2258,F839)*overallRate))</f>
        <v>#VALUE!</v>
      </c>
    </row>
    <row r="840" spans="7:12" x14ac:dyDescent="0.5">
      <c r="G840" s="56" t="str">
        <f t="shared" si="39"/>
        <v>Effectuez l’étape 1</v>
      </c>
      <c r="H840" s="56" t="str">
        <f t="shared" si="40"/>
        <v>Effectuez l’étape 1</v>
      </c>
      <c r="I840" s="3">
        <f t="shared" si="41"/>
        <v>0</v>
      </c>
      <c r="K840" s="114" t="e">
        <f>IF(revenueReduction&gt;0.3,MAX(IF($B840="Non - avec lien de dépendance",MIN(2258,E840,$D840)*overallRate,MIN(2258,E840)*overallRate),ROUND(MAX(IF($B840="Non - avec lien de dépendance",0,MIN((0.75*E840),1694)),MIN(E840,(0.75*$D840),1694)),2)),IF($B840="Non - avec lien de dépendance",MIN(1129,E840,$D840)*overallRate,MIN(2258,E840)*overallRate))</f>
        <v>#VALUE!</v>
      </c>
      <c r="L840" s="114" t="e">
        <f>IF(revenueReduction&gt;0.3,MAX(IF($B840="Non - avec lien de dépendance",MIN(2258,F840,$D840)*overallRate,MIN(2258,F840)*overallRate),ROUND(MAX(IF($B840="Non - avec lien de dépendance",0,MIN((0.75*F840),1694)),MIN(F840,(0.75*$D840),1694)),2)),IF($B840="Non - avec lien de dépendance",MIN(1129,F840,$D840)*overallRate,MIN(2258,F840)*overallRate))</f>
        <v>#VALUE!</v>
      </c>
    </row>
    <row r="841" spans="7:12" x14ac:dyDescent="0.5">
      <c r="G841" s="56" t="str">
        <f t="shared" si="39"/>
        <v>Effectuez l’étape 1</v>
      </c>
      <c r="H841" s="56" t="str">
        <f t="shared" si="40"/>
        <v>Effectuez l’étape 1</v>
      </c>
      <c r="I841" s="3">
        <f t="shared" si="41"/>
        <v>0</v>
      </c>
      <c r="K841" s="114" t="e">
        <f>IF(revenueReduction&gt;0.3,MAX(IF($B841="Non - avec lien de dépendance",MIN(2258,E841,$D841)*overallRate,MIN(2258,E841)*overallRate),ROUND(MAX(IF($B841="Non - avec lien de dépendance",0,MIN((0.75*E841),1694)),MIN(E841,(0.75*$D841),1694)),2)),IF($B841="Non - avec lien de dépendance",MIN(1129,E841,$D841)*overallRate,MIN(2258,E841)*overallRate))</f>
        <v>#VALUE!</v>
      </c>
      <c r="L841" s="114" t="e">
        <f>IF(revenueReduction&gt;0.3,MAX(IF($B841="Non - avec lien de dépendance",MIN(2258,F841,$D841)*overallRate,MIN(2258,F841)*overallRate),ROUND(MAX(IF($B841="Non - avec lien de dépendance",0,MIN((0.75*F841),1694)),MIN(F841,(0.75*$D841),1694)),2)),IF($B841="Non - avec lien de dépendance",MIN(1129,F841,$D841)*overallRate,MIN(2258,F841)*overallRate))</f>
        <v>#VALUE!</v>
      </c>
    </row>
    <row r="842" spans="7:12" x14ac:dyDescent="0.5">
      <c r="G842" s="56" t="str">
        <f t="shared" si="39"/>
        <v>Effectuez l’étape 1</v>
      </c>
      <c r="H842" s="56" t="str">
        <f t="shared" si="40"/>
        <v>Effectuez l’étape 1</v>
      </c>
      <c r="I842" s="3">
        <f t="shared" si="41"/>
        <v>0</v>
      </c>
      <c r="K842" s="114" t="e">
        <f>IF(revenueReduction&gt;0.3,MAX(IF($B842="Non - avec lien de dépendance",MIN(2258,E842,$D842)*overallRate,MIN(2258,E842)*overallRate),ROUND(MAX(IF($B842="Non - avec lien de dépendance",0,MIN((0.75*E842),1694)),MIN(E842,(0.75*$D842),1694)),2)),IF($B842="Non - avec lien de dépendance",MIN(1129,E842,$D842)*overallRate,MIN(2258,E842)*overallRate))</f>
        <v>#VALUE!</v>
      </c>
      <c r="L842" s="114" t="e">
        <f>IF(revenueReduction&gt;0.3,MAX(IF($B842="Non - avec lien de dépendance",MIN(2258,F842,$D842)*overallRate,MIN(2258,F842)*overallRate),ROUND(MAX(IF($B842="Non - avec lien de dépendance",0,MIN((0.75*F842),1694)),MIN(F842,(0.75*$D842),1694)),2)),IF($B842="Non - avec lien de dépendance",MIN(1129,F842,$D842)*overallRate,MIN(2258,F842)*overallRate))</f>
        <v>#VALUE!</v>
      </c>
    </row>
    <row r="843" spans="7:12" x14ac:dyDescent="0.5">
      <c r="G843" s="56" t="str">
        <f t="shared" si="39"/>
        <v>Effectuez l’étape 1</v>
      </c>
      <c r="H843" s="56" t="str">
        <f t="shared" si="40"/>
        <v>Effectuez l’étape 1</v>
      </c>
      <c r="I843" s="3">
        <f t="shared" si="41"/>
        <v>0</v>
      </c>
      <c r="K843" s="114" t="e">
        <f>IF(revenueReduction&gt;0.3,MAX(IF($B843="Non - avec lien de dépendance",MIN(2258,E843,$D843)*overallRate,MIN(2258,E843)*overallRate),ROUND(MAX(IF($B843="Non - avec lien de dépendance",0,MIN((0.75*E843),1694)),MIN(E843,(0.75*$D843),1694)),2)),IF($B843="Non - avec lien de dépendance",MIN(1129,E843,$D843)*overallRate,MIN(2258,E843)*overallRate))</f>
        <v>#VALUE!</v>
      </c>
      <c r="L843" s="114" t="e">
        <f>IF(revenueReduction&gt;0.3,MAX(IF($B843="Non - avec lien de dépendance",MIN(2258,F843,$D843)*overallRate,MIN(2258,F843)*overallRate),ROUND(MAX(IF($B843="Non - avec lien de dépendance",0,MIN((0.75*F843),1694)),MIN(F843,(0.75*$D843),1694)),2)),IF($B843="Non - avec lien de dépendance",MIN(1129,F843,$D843)*overallRate,MIN(2258,F843)*overallRate))</f>
        <v>#VALUE!</v>
      </c>
    </row>
    <row r="844" spans="7:12" x14ac:dyDescent="0.5">
      <c r="G844" s="56" t="str">
        <f t="shared" si="39"/>
        <v>Effectuez l’étape 1</v>
      </c>
      <c r="H844" s="56" t="str">
        <f t="shared" si="40"/>
        <v>Effectuez l’étape 1</v>
      </c>
      <c r="I844" s="3">
        <f t="shared" si="41"/>
        <v>0</v>
      </c>
      <c r="K844" s="114" t="e">
        <f>IF(revenueReduction&gt;0.3,MAX(IF($B844="Non - avec lien de dépendance",MIN(2258,E844,$D844)*overallRate,MIN(2258,E844)*overallRate),ROUND(MAX(IF($B844="Non - avec lien de dépendance",0,MIN((0.75*E844),1694)),MIN(E844,(0.75*$D844),1694)),2)),IF($B844="Non - avec lien de dépendance",MIN(1129,E844,$D844)*overallRate,MIN(2258,E844)*overallRate))</f>
        <v>#VALUE!</v>
      </c>
      <c r="L844" s="114" t="e">
        <f>IF(revenueReduction&gt;0.3,MAX(IF($B844="Non - avec lien de dépendance",MIN(2258,F844,$D844)*overallRate,MIN(2258,F844)*overallRate),ROUND(MAX(IF($B844="Non - avec lien de dépendance",0,MIN((0.75*F844),1694)),MIN(F844,(0.75*$D844),1694)),2)),IF($B844="Non - avec lien de dépendance",MIN(1129,F844,$D844)*overallRate,MIN(2258,F844)*overallRate))</f>
        <v>#VALUE!</v>
      </c>
    </row>
    <row r="845" spans="7:12" x14ac:dyDescent="0.5">
      <c r="G845" s="56" t="str">
        <f t="shared" si="39"/>
        <v>Effectuez l’étape 1</v>
      </c>
      <c r="H845" s="56" t="str">
        <f t="shared" si="40"/>
        <v>Effectuez l’étape 1</v>
      </c>
      <c r="I845" s="3">
        <f t="shared" si="41"/>
        <v>0</v>
      </c>
      <c r="K845" s="114" t="e">
        <f>IF(revenueReduction&gt;0.3,MAX(IF($B845="Non - avec lien de dépendance",MIN(2258,E845,$D845)*overallRate,MIN(2258,E845)*overallRate),ROUND(MAX(IF($B845="Non - avec lien de dépendance",0,MIN((0.75*E845),1694)),MIN(E845,(0.75*$D845),1694)),2)),IF($B845="Non - avec lien de dépendance",MIN(1129,E845,$D845)*overallRate,MIN(2258,E845)*overallRate))</f>
        <v>#VALUE!</v>
      </c>
      <c r="L845" s="114" t="e">
        <f>IF(revenueReduction&gt;0.3,MAX(IF($B845="Non - avec lien de dépendance",MIN(2258,F845,$D845)*overallRate,MIN(2258,F845)*overallRate),ROUND(MAX(IF($B845="Non - avec lien de dépendance",0,MIN((0.75*F845),1694)),MIN(F845,(0.75*$D845),1694)),2)),IF($B845="Non - avec lien de dépendance",MIN(1129,F845,$D845)*overallRate,MIN(2258,F845)*overallRate))</f>
        <v>#VALUE!</v>
      </c>
    </row>
    <row r="846" spans="7:12" x14ac:dyDescent="0.5">
      <c r="G846" s="56" t="str">
        <f t="shared" si="39"/>
        <v>Effectuez l’étape 1</v>
      </c>
      <c r="H846" s="56" t="str">
        <f t="shared" si="40"/>
        <v>Effectuez l’étape 1</v>
      </c>
      <c r="I846" s="3">
        <f t="shared" si="41"/>
        <v>0</v>
      </c>
      <c r="K846" s="114" t="e">
        <f>IF(revenueReduction&gt;0.3,MAX(IF($B846="Non - avec lien de dépendance",MIN(2258,E846,$D846)*overallRate,MIN(2258,E846)*overallRate),ROUND(MAX(IF($B846="Non - avec lien de dépendance",0,MIN((0.75*E846),1694)),MIN(E846,(0.75*$D846),1694)),2)),IF($B846="Non - avec lien de dépendance",MIN(1129,E846,$D846)*overallRate,MIN(2258,E846)*overallRate))</f>
        <v>#VALUE!</v>
      </c>
      <c r="L846" s="114" t="e">
        <f>IF(revenueReduction&gt;0.3,MAX(IF($B846="Non - avec lien de dépendance",MIN(2258,F846,$D846)*overallRate,MIN(2258,F846)*overallRate),ROUND(MAX(IF($B846="Non - avec lien de dépendance",0,MIN((0.75*F846),1694)),MIN(F846,(0.75*$D846),1694)),2)),IF($B846="Non - avec lien de dépendance",MIN(1129,F846,$D846)*overallRate,MIN(2258,F846)*overallRate))</f>
        <v>#VALUE!</v>
      </c>
    </row>
    <row r="847" spans="7:12" x14ac:dyDescent="0.5">
      <c r="G847" s="56" t="str">
        <f t="shared" si="39"/>
        <v>Effectuez l’étape 1</v>
      </c>
      <c r="H847" s="56" t="str">
        <f t="shared" si="40"/>
        <v>Effectuez l’étape 1</v>
      </c>
      <c r="I847" s="3">
        <f t="shared" si="41"/>
        <v>0</v>
      </c>
      <c r="K847" s="114" t="e">
        <f>IF(revenueReduction&gt;0.3,MAX(IF($B847="Non - avec lien de dépendance",MIN(2258,E847,$D847)*overallRate,MIN(2258,E847)*overallRate),ROUND(MAX(IF($B847="Non - avec lien de dépendance",0,MIN((0.75*E847),1694)),MIN(E847,(0.75*$D847),1694)),2)),IF($B847="Non - avec lien de dépendance",MIN(1129,E847,$D847)*overallRate,MIN(2258,E847)*overallRate))</f>
        <v>#VALUE!</v>
      </c>
      <c r="L847" s="114" t="e">
        <f>IF(revenueReduction&gt;0.3,MAX(IF($B847="Non - avec lien de dépendance",MIN(2258,F847,$D847)*overallRate,MIN(2258,F847)*overallRate),ROUND(MAX(IF($B847="Non - avec lien de dépendance",0,MIN((0.75*F847),1694)),MIN(F847,(0.75*$D847),1694)),2)),IF($B847="Non - avec lien de dépendance",MIN(1129,F847,$D847)*overallRate,MIN(2258,F847)*overallRate))</f>
        <v>#VALUE!</v>
      </c>
    </row>
    <row r="848" spans="7:12" x14ac:dyDescent="0.5">
      <c r="G848" s="56" t="str">
        <f t="shared" si="39"/>
        <v>Effectuez l’étape 1</v>
      </c>
      <c r="H848" s="56" t="str">
        <f t="shared" si="40"/>
        <v>Effectuez l’étape 1</v>
      </c>
      <c r="I848" s="3">
        <f t="shared" si="41"/>
        <v>0</v>
      </c>
      <c r="K848" s="114" t="e">
        <f>IF(revenueReduction&gt;0.3,MAX(IF($B848="Non - avec lien de dépendance",MIN(2258,E848,$D848)*overallRate,MIN(2258,E848)*overallRate),ROUND(MAX(IF($B848="Non - avec lien de dépendance",0,MIN((0.75*E848),1694)),MIN(E848,(0.75*$D848),1694)),2)),IF($B848="Non - avec lien de dépendance",MIN(1129,E848,$D848)*overallRate,MIN(2258,E848)*overallRate))</f>
        <v>#VALUE!</v>
      </c>
      <c r="L848" s="114" t="e">
        <f>IF(revenueReduction&gt;0.3,MAX(IF($B848="Non - avec lien de dépendance",MIN(2258,F848,$D848)*overallRate,MIN(2258,F848)*overallRate),ROUND(MAX(IF($B848="Non - avec lien de dépendance",0,MIN((0.75*F848),1694)),MIN(F848,(0.75*$D848),1694)),2)),IF($B848="Non - avec lien de dépendance",MIN(1129,F848,$D848)*overallRate,MIN(2258,F848)*overallRate))</f>
        <v>#VALUE!</v>
      </c>
    </row>
    <row r="849" spans="7:12" x14ac:dyDescent="0.5">
      <c r="G849" s="56" t="str">
        <f t="shared" si="39"/>
        <v>Effectuez l’étape 1</v>
      </c>
      <c r="H849" s="56" t="str">
        <f t="shared" si="40"/>
        <v>Effectuez l’étape 1</v>
      </c>
      <c r="I849" s="3">
        <f t="shared" si="41"/>
        <v>0</v>
      </c>
      <c r="K849" s="114" t="e">
        <f>IF(revenueReduction&gt;0.3,MAX(IF($B849="Non - avec lien de dépendance",MIN(2258,E849,$D849)*overallRate,MIN(2258,E849)*overallRate),ROUND(MAX(IF($B849="Non - avec lien de dépendance",0,MIN((0.75*E849),1694)),MIN(E849,(0.75*$D849),1694)),2)),IF($B849="Non - avec lien de dépendance",MIN(1129,E849,$D849)*overallRate,MIN(2258,E849)*overallRate))</f>
        <v>#VALUE!</v>
      </c>
      <c r="L849" s="114" t="e">
        <f>IF(revenueReduction&gt;0.3,MAX(IF($B849="Non - avec lien de dépendance",MIN(2258,F849,$D849)*overallRate,MIN(2258,F849)*overallRate),ROUND(MAX(IF($B849="Non - avec lien de dépendance",0,MIN((0.75*F849),1694)),MIN(F849,(0.75*$D849),1694)),2)),IF($B849="Non - avec lien de dépendance",MIN(1129,F849,$D849)*overallRate,MIN(2258,F849)*overallRate))</f>
        <v>#VALUE!</v>
      </c>
    </row>
    <row r="850" spans="7:12" x14ac:dyDescent="0.5">
      <c r="G850" s="56" t="str">
        <f t="shared" si="39"/>
        <v>Effectuez l’étape 1</v>
      </c>
      <c r="H850" s="56" t="str">
        <f t="shared" si="40"/>
        <v>Effectuez l’étape 1</v>
      </c>
      <c r="I850" s="3">
        <f t="shared" si="41"/>
        <v>0</v>
      </c>
      <c r="K850" s="114" t="e">
        <f>IF(revenueReduction&gt;0.3,MAX(IF($B850="Non - avec lien de dépendance",MIN(2258,E850,$D850)*overallRate,MIN(2258,E850)*overallRate),ROUND(MAX(IF($B850="Non - avec lien de dépendance",0,MIN((0.75*E850),1694)),MIN(E850,(0.75*$D850),1694)),2)),IF($B850="Non - avec lien de dépendance",MIN(1129,E850,$D850)*overallRate,MIN(2258,E850)*overallRate))</f>
        <v>#VALUE!</v>
      </c>
      <c r="L850" s="114" t="e">
        <f>IF(revenueReduction&gt;0.3,MAX(IF($B850="Non - avec lien de dépendance",MIN(2258,F850,$D850)*overallRate,MIN(2258,F850)*overallRate),ROUND(MAX(IF($B850="Non - avec lien de dépendance",0,MIN((0.75*F850),1694)),MIN(F850,(0.75*$D850),1694)),2)),IF($B850="Non - avec lien de dépendance",MIN(1129,F850,$D850)*overallRate,MIN(2258,F850)*overallRate))</f>
        <v>#VALUE!</v>
      </c>
    </row>
    <row r="851" spans="7:12" x14ac:dyDescent="0.5">
      <c r="G851" s="56" t="str">
        <f t="shared" si="39"/>
        <v>Effectuez l’étape 1</v>
      </c>
      <c r="H851" s="56" t="str">
        <f t="shared" si="40"/>
        <v>Effectuez l’étape 1</v>
      </c>
      <c r="I851" s="3">
        <f t="shared" si="41"/>
        <v>0</v>
      </c>
      <c r="K851" s="114" t="e">
        <f>IF(revenueReduction&gt;0.3,MAX(IF($B851="Non - avec lien de dépendance",MIN(2258,E851,$D851)*overallRate,MIN(2258,E851)*overallRate),ROUND(MAX(IF($B851="Non - avec lien de dépendance",0,MIN((0.75*E851),1694)),MIN(E851,(0.75*$D851),1694)),2)),IF($B851="Non - avec lien de dépendance",MIN(1129,E851,$D851)*overallRate,MIN(2258,E851)*overallRate))</f>
        <v>#VALUE!</v>
      </c>
      <c r="L851" s="114" t="e">
        <f>IF(revenueReduction&gt;0.3,MAX(IF($B851="Non - avec lien de dépendance",MIN(2258,F851,$D851)*overallRate,MIN(2258,F851)*overallRate),ROUND(MAX(IF($B851="Non - avec lien de dépendance",0,MIN((0.75*F851),1694)),MIN(F851,(0.75*$D851),1694)),2)),IF($B851="Non - avec lien de dépendance",MIN(1129,F851,$D851)*overallRate,MIN(2258,F851)*overallRate))</f>
        <v>#VALUE!</v>
      </c>
    </row>
    <row r="852" spans="7:12" x14ac:dyDescent="0.5">
      <c r="G852" s="56" t="str">
        <f t="shared" si="39"/>
        <v>Effectuez l’étape 1</v>
      </c>
      <c r="H852" s="56" t="str">
        <f t="shared" si="40"/>
        <v>Effectuez l’étape 1</v>
      </c>
      <c r="I852" s="3">
        <f t="shared" si="41"/>
        <v>0</v>
      </c>
      <c r="K852" s="114" t="e">
        <f>IF(revenueReduction&gt;0.3,MAX(IF($B852="Non - avec lien de dépendance",MIN(2258,E852,$D852)*overallRate,MIN(2258,E852)*overallRate),ROUND(MAX(IF($B852="Non - avec lien de dépendance",0,MIN((0.75*E852),1694)),MIN(E852,(0.75*$D852),1694)),2)),IF($B852="Non - avec lien de dépendance",MIN(1129,E852,$D852)*overallRate,MIN(2258,E852)*overallRate))</f>
        <v>#VALUE!</v>
      </c>
      <c r="L852" s="114" t="e">
        <f>IF(revenueReduction&gt;0.3,MAX(IF($B852="Non - avec lien de dépendance",MIN(2258,F852,$D852)*overallRate,MIN(2258,F852)*overallRate),ROUND(MAX(IF($B852="Non - avec lien de dépendance",0,MIN((0.75*F852),1694)),MIN(F852,(0.75*$D852),1694)),2)),IF($B852="Non - avec lien de dépendance",MIN(1129,F852,$D852)*overallRate,MIN(2258,F852)*overallRate))</f>
        <v>#VALUE!</v>
      </c>
    </row>
    <row r="853" spans="7:12" x14ac:dyDescent="0.5">
      <c r="G853" s="56" t="str">
        <f t="shared" si="39"/>
        <v>Effectuez l’étape 1</v>
      </c>
      <c r="H853" s="56" t="str">
        <f t="shared" si="40"/>
        <v>Effectuez l’étape 1</v>
      </c>
      <c r="I853" s="3">
        <f t="shared" si="41"/>
        <v>0</v>
      </c>
      <c r="K853" s="114" t="e">
        <f>IF(revenueReduction&gt;0.3,MAX(IF($B853="Non - avec lien de dépendance",MIN(2258,E853,$D853)*overallRate,MIN(2258,E853)*overallRate),ROUND(MAX(IF($B853="Non - avec lien de dépendance",0,MIN((0.75*E853),1694)),MIN(E853,(0.75*$D853),1694)),2)),IF($B853="Non - avec lien de dépendance",MIN(1129,E853,$D853)*overallRate,MIN(2258,E853)*overallRate))</f>
        <v>#VALUE!</v>
      </c>
      <c r="L853" s="114" t="e">
        <f>IF(revenueReduction&gt;0.3,MAX(IF($B853="Non - avec lien de dépendance",MIN(2258,F853,$D853)*overallRate,MIN(2258,F853)*overallRate),ROUND(MAX(IF($B853="Non - avec lien de dépendance",0,MIN((0.75*F853),1694)),MIN(F853,(0.75*$D853),1694)),2)),IF($B853="Non - avec lien de dépendance",MIN(1129,F853,$D853)*overallRate,MIN(2258,F853)*overallRate))</f>
        <v>#VALUE!</v>
      </c>
    </row>
    <row r="854" spans="7:12" x14ac:dyDescent="0.5">
      <c r="G854" s="56" t="str">
        <f t="shared" si="39"/>
        <v>Effectuez l’étape 1</v>
      </c>
      <c r="H854" s="56" t="str">
        <f t="shared" si="40"/>
        <v>Effectuez l’étape 1</v>
      </c>
      <c r="I854" s="3">
        <f t="shared" si="41"/>
        <v>0</v>
      </c>
      <c r="K854" s="114" t="e">
        <f>IF(revenueReduction&gt;0.3,MAX(IF($B854="Non - avec lien de dépendance",MIN(2258,E854,$D854)*overallRate,MIN(2258,E854)*overallRate),ROUND(MAX(IF($B854="Non - avec lien de dépendance",0,MIN((0.75*E854),1694)),MIN(E854,(0.75*$D854),1694)),2)),IF($B854="Non - avec lien de dépendance",MIN(1129,E854,$D854)*overallRate,MIN(2258,E854)*overallRate))</f>
        <v>#VALUE!</v>
      </c>
      <c r="L854" s="114" t="e">
        <f>IF(revenueReduction&gt;0.3,MAX(IF($B854="Non - avec lien de dépendance",MIN(2258,F854,$D854)*overallRate,MIN(2258,F854)*overallRate),ROUND(MAX(IF($B854="Non - avec lien de dépendance",0,MIN((0.75*F854),1694)),MIN(F854,(0.75*$D854),1694)),2)),IF($B854="Non - avec lien de dépendance",MIN(1129,F854,$D854)*overallRate,MIN(2258,F854)*overallRate))</f>
        <v>#VALUE!</v>
      </c>
    </row>
    <row r="855" spans="7:12" x14ac:dyDescent="0.5">
      <c r="G855" s="56" t="str">
        <f t="shared" si="39"/>
        <v>Effectuez l’étape 1</v>
      </c>
      <c r="H855" s="56" t="str">
        <f t="shared" si="40"/>
        <v>Effectuez l’étape 1</v>
      </c>
      <c r="I855" s="3">
        <f t="shared" si="41"/>
        <v>0</v>
      </c>
      <c r="K855" s="114" t="e">
        <f>IF(revenueReduction&gt;0.3,MAX(IF($B855="Non - avec lien de dépendance",MIN(2258,E855,$D855)*overallRate,MIN(2258,E855)*overallRate),ROUND(MAX(IF($B855="Non - avec lien de dépendance",0,MIN((0.75*E855),1694)),MIN(E855,(0.75*$D855),1694)),2)),IF($B855="Non - avec lien de dépendance",MIN(1129,E855,$D855)*overallRate,MIN(2258,E855)*overallRate))</f>
        <v>#VALUE!</v>
      </c>
      <c r="L855" s="114" t="e">
        <f>IF(revenueReduction&gt;0.3,MAX(IF($B855="Non - avec lien de dépendance",MIN(2258,F855,$D855)*overallRate,MIN(2258,F855)*overallRate),ROUND(MAX(IF($B855="Non - avec lien de dépendance",0,MIN((0.75*F855),1694)),MIN(F855,(0.75*$D855),1694)),2)),IF($B855="Non - avec lien de dépendance",MIN(1129,F855,$D855)*overallRate,MIN(2258,F855)*overallRate))</f>
        <v>#VALUE!</v>
      </c>
    </row>
    <row r="856" spans="7:12" x14ac:dyDescent="0.5">
      <c r="G856" s="56" t="str">
        <f t="shared" si="39"/>
        <v>Effectuez l’étape 1</v>
      </c>
      <c r="H856" s="56" t="str">
        <f t="shared" si="40"/>
        <v>Effectuez l’étape 1</v>
      </c>
      <c r="I856" s="3">
        <f t="shared" si="41"/>
        <v>0</v>
      </c>
      <c r="K856" s="114" t="e">
        <f>IF(revenueReduction&gt;0.3,MAX(IF($B856="Non - avec lien de dépendance",MIN(2258,E856,$D856)*overallRate,MIN(2258,E856)*overallRate),ROUND(MAX(IF($B856="Non - avec lien de dépendance",0,MIN((0.75*E856),1694)),MIN(E856,(0.75*$D856),1694)),2)),IF($B856="Non - avec lien de dépendance",MIN(1129,E856,$D856)*overallRate,MIN(2258,E856)*overallRate))</f>
        <v>#VALUE!</v>
      </c>
      <c r="L856" s="114" t="e">
        <f>IF(revenueReduction&gt;0.3,MAX(IF($B856="Non - avec lien de dépendance",MIN(2258,F856,$D856)*overallRate,MIN(2258,F856)*overallRate),ROUND(MAX(IF($B856="Non - avec lien de dépendance",0,MIN((0.75*F856),1694)),MIN(F856,(0.75*$D856),1694)),2)),IF($B856="Non - avec lien de dépendance",MIN(1129,F856,$D856)*overallRate,MIN(2258,F856)*overallRate))</f>
        <v>#VALUE!</v>
      </c>
    </row>
    <row r="857" spans="7:12" x14ac:dyDescent="0.5">
      <c r="G857" s="56" t="str">
        <f t="shared" si="39"/>
        <v>Effectuez l’étape 1</v>
      </c>
      <c r="H857" s="56" t="str">
        <f t="shared" si="40"/>
        <v>Effectuez l’étape 1</v>
      </c>
      <c r="I857" s="3">
        <f t="shared" si="41"/>
        <v>0</v>
      </c>
      <c r="K857" s="114" t="e">
        <f>IF(revenueReduction&gt;0.3,MAX(IF($B857="Non - avec lien de dépendance",MIN(2258,E857,$D857)*overallRate,MIN(2258,E857)*overallRate),ROUND(MAX(IF($B857="Non - avec lien de dépendance",0,MIN((0.75*E857),1694)),MIN(E857,(0.75*$D857),1694)),2)),IF($B857="Non - avec lien de dépendance",MIN(1129,E857,$D857)*overallRate,MIN(2258,E857)*overallRate))</f>
        <v>#VALUE!</v>
      </c>
      <c r="L857" s="114" t="e">
        <f>IF(revenueReduction&gt;0.3,MAX(IF($B857="Non - avec lien de dépendance",MIN(2258,F857,$D857)*overallRate,MIN(2258,F857)*overallRate),ROUND(MAX(IF($B857="Non - avec lien de dépendance",0,MIN((0.75*F857),1694)),MIN(F857,(0.75*$D857),1694)),2)),IF($B857="Non - avec lien de dépendance",MIN(1129,F857,$D857)*overallRate,MIN(2258,F857)*overallRate))</f>
        <v>#VALUE!</v>
      </c>
    </row>
    <row r="858" spans="7:12" x14ac:dyDescent="0.5">
      <c r="G858" s="56" t="str">
        <f t="shared" si="39"/>
        <v>Effectuez l’étape 1</v>
      </c>
      <c r="H858" s="56" t="str">
        <f t="shared" si="40"/>
        <v>Effectuez l’étape 1</v>
      </c>
      <c r="I858" s="3">
        <f t="shared" si="41"/>
        <v>0</v>
      </c>
      <c r="K858" s="114" t="e">
        <f>IF(revenueReduction&gt;0.3,MAX(IF($B858="Non - avec lien de dépendance",MIN(2258,E858,$D858)*overallRate,MIN(2258,E858)*overallRate),ROUND(MAX(IF($B858="Non - avec lien de dépendance",0,MIN((0.75*E858),1694)),MIN(E858,(0.75*$D858),1694)),2)),IF($B858="Non - avec lien de dépendance",MIN(1129,E858,$D858)*overallRate,MIN(2258,E858)*overallRate))</f>
        <v>#VALUE!</v>
      </c>
      <c r="L858" s="114" t="e">
        <f>IF(revenueReduction&gt;0.3,MAX(IF($B858="Non - avec lien de dépendance",MIN(2258,F858,$D858)*overallRate,MIN(2258,F858)*overallRate),ROUND(MAX(IF($B858="Non - avec lien de dépendance",0,MIN((0.75*F858),1694)),MIN(F858,(0.75*$D858),1694)),2)),IF($B858="Non - avec lien de dépendance",MIN(1129,F858,$D858)*overallRate,MIN(2258,F858)*overallRate))</f>
        <v>#VALUE!</v>
      </c>
    </row>
    <row r="859" spans="7:12" x14ac:dyDescent="0.5">
      <c r="G859" s="56" t="str">
        <f t="shared" si="39"/>
        <v>Effectuez l’étape 1</v>
      </c>
      <c r="H859" s="56" t="str">
        <f t="shared" si="40"/>
        <v>Effectuez l’étape 1</v>
      </c>
      <c r="I859" s="3">
        <f t="shared" si="41"/>
        <v>0</v>
      </c>
      <c r="K859" s="114" t="e">
        <f>IF(revenueReduction&gt;0.3,MAX(IF($B859="Non - avec lien de dépendance",MIN(2258,E859,$D859)*overallRate,MIN(2258,E859)*overallRate),ROUND(MAX(IF($B859="Non - avec lien de dépendance",0,MIN((0.75*E859),1694)),MIN(E859,(0.75*$D859),1694)),2)),IF($B859="Non - avec lien de dépendance",MIN(1129,E859,$D859)*overallRate,MIN(2258,E859)*overallRate))</f>
        <v>#VALUE!</v>
      </c>
      <c r="L859" s="114" t="e">
        <f>IF(revenueReduction&gt;0.3,MAX(IF($B859="Non - avec lien de dépendance",MIN(2258,F859,$D859)*overallRate,MIN(2258,F859)*overallRate),ROUND(MAX(IF($B859="Non - avec lien de dépendance",0,MIN((0.75*F859),1694)),MIN(F859,(0.75*$D859),1694)),2)),IF($B859="Non - avec lien de dépendance",MIN(1129,F859,$D859)*overallRate,MIN(2258,F859)*overallRate))</f>
        <v>#VALUE!</v>
      </c>
    </row>
    <row r="860" spans="7:12" x14ac:dyDescent="0.5">
      <c r="G860" s="56" t="str">
        <f t="shared" si="39"/>
        <v>Effectuez l’étape 1</v>
      </c>
      <c r="H860" s="56" t="str">
        <f t="shared" si="40"/>
        <v>Effectuez l’étape 1</v>
      </c>
      <c r="I860" s="3">
        <f t="shared" si="41"/>
        <v>0</v>
      </c>
      <c r="K860" s="114" t="e">
        <f>IF(revenueReduction&gt;0.3,MAX(IF($B860="Non - avec lien de dépendance",MIN(2258,E860,$D860)*overallRate,MIN(2258,E860)*overallRate),ROUND(MAX(IF($B860="Non - avec lien de dépendance",0,MIN((0.75*E860),1694)),MIN(E860,(0.75*$D860),1694)),2)),IF($B860="Non - avec lien de dépendance",MIN(1129,E860,$D860)*overallRate,MIN(2258,E860)*overallRate))</f>
        <v>#VALUE!</v>
      </c>
      <c r="L860" s="114" t="e">
        <f>IF(revenueReduction&gt;0.3,MAX(IF($B860="Non - avec lien de dépendance",MIN(2258,F860,$D860)*overallRate,MIN(2258,F860)*overallRate),ROUND(MAX(IF($B860="Non - avec lien de dépendance",0,MIN((0.75*F860),1694)),MIN(F860,(0.75*$D860),1694)),2)),IF($B860="Non - avec lien de dépendance",MIN(1129,F860,$D860)*overallRate,MIN(2258,F860)*overallRate))</f>
        <v>#VALUE!</v>
      </c>
    </row>
    <row r="861" spans="7:12" x14ac:dyDescent="0.5">
      <c r="G861" s="56" t="str">
        <f t="shared" si="39"/>
        <v>Effectuez l’étape 1</v>
      </c>
      <c r="H861" s="56" t="str">
        <f t="shared" si="40"/>
        <v>Effectuez l’étape 1</v>
      </c>
      <c r="I861" s="3">
        <f t="shared" si="41"/>
        <v>0</v>
      </c>
      <c r="K861" s="114" t="e">
        <f>IF(revenueReduction&gt;0.3,MAX(IF($B861="Non - avec lien de dépendance",MIN(2258,E861,$D861)*overallRate,MIN(2258,E861)*overallRate),ROUND(MAX(IF($B861="Non - avec lien de dépendance",0,MIN((0.75*E861),1694)),MIN(E861,(0.75*$D861),1694)),2)),IF($B861="Non - avec lien de dépendance",MIN(1129,E861,$D861)*overallRate,MIN(2258,E861)*overallRate))</f>
        <v>#VALUE!</v>
      </c>
      <c r="L861" s="114" t="e">
        <f>IF(revenueReduction&gt;0.3,MAX(IF($B861="Non - avec lien de dépendance",MIN(2258,F861,$D861)*overallRate,MIN(2258,F861)*overallRate),ROUND(MAX(IF($B861="Non - avec lien de dépendance",0,MIN((0.75*F861),1694)),MIN(F861,(0.75*$D861),1694)),2)),IF($B861="Non - avec lien de dépendance",MIN(1129,F861,$D861)*overallRate,MIN(2258,F861)*overallRate))</f>
        <v>#VALUE!</v>
      </c>
    </row>
    <row r="862" spans="7:12" x14ac:dyDescent="0.5">
      <c r="G862" s="56" t="str">
        <f t="shared" si="39"/>
        <v>Effectuez l’étape 1</v>
      </c>
      <c r="H862" s="56" t="str">
        <f t="shared" si="40"/>
        <v>Effectuez l’étape 1</v>
      </c>
      <c r="I862" s="3">
        <f t="shared" si="41"/>
        <v>0</v>
      </c>
      <c r="K862" s="114" t="e">
        <f>IF(revenueReduction&gt;0.3,MAX(IF($B862="Non - avec lien de dépendance",MIN(2258,E862,$D862)*overallRate,MIN(2258,E862)*overallRate),ROUND(MAX(IF($B862="Non - avec lien de dépendance",0,MIN((0.75*E862),1694)),MIN(E862,(0.75*$D862),1694)),2)),IF($B862="Non - avec lien de dépendance",MIN(1129,E862,$D862)*overallRate,MIN(2258,E862)*overallRate))</f>
        <v>#VALUE!</v>
      </c>
      <c r="L862" s="114" t="e">
        <f>IF(revenueReduction&gt;0.3,MAX(IF($B862="Non - avec lien de dépendance",MIN(2258,F862,$D862)*overallRate,MIN(2258,F862)*overallRate),ROUND(MAX(IF($B862="Non - avec lien de dépendance",0,MIN((0.75*F862),1694)),MIN(F862,(0.75*$D862),1694)),2)),IF($B862="Non - avec lien de dépendance",MIN(1129,F862,$D862)*overallRate,MIN(2258,F862)*overallRate))</f>
        <v>#VALUE!</v>
      </c>
    </row>
    <row r="863" spans="7:12" x14ac:dyDescent="0.5">
      <c r="G863" s="56" t="str">
        <f t="shared" si="39"/>
        <v>Effectuez l’étape 1</v>
      </c>
      <c r="H863" s="56" t="str">
        <f t="shared" si="40"/>
        <v>Effectuez l’étape 1</v>
      </c>
      <c r="I863" s="3">
        <f t="shared" si="41"/>
        <v>0</v>
      </c>
      <c r="K863" s="114" t="e">
        <f>IF(revenueReduction&gt;0.3,MAX(IF($B863="Non - avec lien de dépendance",MIN(2258,E863,$D863)*overallRate,MIN(2258,E863)*overallRate),ROUND(MAX(IF($B863="Non - avec lien de dépendance",0,MIN((0.75*E863),1694)),MIN(E863,(0.75*$D863),1694)),2)),IF($B863="Non - avec lien de dépendance",MIN(1129,E863,$D863)*overallRate,MIN(2258,E863)*overallRate))</f>
        <v>#VALUE!</v>
      </c>
      <c r="L863" s="114" t="e">
        <f>IF(revenueReduction&gt;0.3,MAX(IF($B863="Non - avec lien de dépendance",MIN(2258,F863,$D863)*overallRate,MIN(2258,F863)*overallRate),ROUND(MAX(IF($B863="Non - avec lien de dépendance",0,MIN((0.75*F863),1694)),MIN(F863,(0.75*$D863),1694)),2)),IF($B863="Non - avec lien de dépendance",MIN(1129,F863,$D863)*overallRate,MIN(2258,F863)*overallRate))</f>
        <v>#VALUE!</v>
      </c>
    </row>
    <row r="864" spans="7:12" x14ac:dyDescent="0.5">
      <c r="G864" s="56" t="str">
        <f t="shared" si="39"/>
        <v>Effectuez l’étape 1</v>
      </c>
      <c r="H864" s="56" t="str">
        <f t="shared" si="40"/>
        <v>Effectuez l’étape 1</v>
      </c>
      <c r="I864" s="3">
        <f t="shared" si="41"/>
        <v>0</v>
      </c>
      <c r="K864" s="114" t="e">
        <f>IF(revenueReduction&gt;0.3,MAX(IF($B864="Non - avec lien de dépendance",MIN(2258,E864,$D864)*overallRate,MIN(2258,E864)*overallRate),ROUND(MAX(IF($B864="Non - avec lien de dépendance",0,MIN((0.75*E864),1694)),MIN(E864,(0.75*$D864),1694)),2)),IF($B864="Non - avec lien de dépendance",MIN(1129,E864,$D864)*overallRate,MIN(2258,E864)*overallRate))</f>
        <v>#VALUE!</v>
      </c>
      <c r="L864" s="114" t="e">
        <f>IF(revenueReduction&gt;0.3,MAX(IF($B864="Non - avec lien de dépendance",MIN(2258,F864,$D864)*overallRate,MIN(2258,F864)*overallRate),ROUND(MAX(IF($B864="Non - avec lien de dépendance",0,MIN((0.75*F864),1694)),MIN(F864,(0.75*$D864),1694)),2)),IF($B864="Non - avec lien de dépendance",MIN(1129,F864,$D864)*overallRate,MIN(2258,F864)*overallRate))</f>
        <v>#VALUE!</v>
      </c>
    </row>
    <row r="865" spans="7:12" x14ac:dyDescent="0.5">
      <c r="G865" s="56" t="str">
        <f t="shared" si="39"/>
        <v>Effectuez l’étape 1</v>
      </c>
      <c r="H865" s="56" t="str">
        <f t="shared" si="40"/>
        <v>Effectuez l’étape 1</v>
      </c>
      <c r="I865" s="3">
        <f t="shared" si="41"/>
        <v>0</v>
      </c>
      <c r="K865" s="114" t="e">
        <f>IF(revenueReduction&gt;0.3,MAX(IF($B865="Non - avec lien de dépendance",MIN(2258,E865,$D865)*overallRate,MIN(2258,E865)*overallRate),ROUND(MAX(IF($B865="Non - avec lien de dépendance",0,MIN((0.75*E865),1694)),MIN(E865,(0.75*$D865),1694)),2)),IF($B865="Non - avec lien de dépendance",MIN(1129,E865,$D865)*overallRate,MIN(2258,E865)*overallRate))</f>
        <v>#VALUE!</v>
      </c>
      <c r="L865" s="114" t="e">
        <f>IF(revenueReduction&gt;0.3,MAX(IF($B865="Non - avec lien de dépendance",MIN(2258,F865,$D865)*overallRate,MIN(2258,F865)*overallRate),ROUND(MAX(IF($B865="Non - avec lien de dépendance",0,MIN((0.75*F865),1694)),MIN(F865,(0.75*$D865),1694)),2)),IF($B865="Non - avec lien de dépendance",MIN(1129,F865,$D865)*overallRate,MIN(2258,F865)*overallRate))</f>
        <v>#VALUE!</v>
      </c>
    </row>
    <row r="866" spans="7:12" x14ac:dyDescent="0.5">
      <c r="G866" s="56" t="str">
        <f t="shared" si="39"/>
        <v>Effectuez l’étape 1</v>
      </c>
      <c r="H866" s="56" t="str">
        <f t="shared" si="40"/>
        <v>Effectuez l’étape 1</v>
      </c>
      <c r="I866" s="3">
        <f t="shared" si="41"/>
        <v>0</v>
      </c>
      <c r="K866" s="114" t="e">
        <f>IF(revenueReduction&gt;0.3,MAX(IF($B866="Non - avec lien de dépendance",MIN(2258,E866,$D866)*overallRate,MIN(2258,E866)*overallRate),ROUND(MAX(IF($B866="Non - avec lien de dépendance",0,MIN((0.75*E866),1694)),MIN(E866,(0.75*$D866),1694)),2)),IF($B866="Non - avec lien de dépendance",MIN(1129,E866,$D866)*overallRate,MIN(2258,E866)*overallRate))</f>
        <v>#VALUE!</v>
      </c>
      <c r="L866" s="114" t="e">
        <f>IF(revenueReduction&gt;0.3,MAX(IF($B866="Non - avec lien de dépendance",MIN(2258,F866,$D866)*overallRate,MIN(2258,F866)*overallRate),ROUND(MAX(IF($B866="Non - avec lien de dépendance",0,MIN((0.75*F866),1694)),MIN(F866,(0.75*$D866),1694)),2)),IF($B866="Non - avec lien de dépendance",MIN(1129,F866,$D866)*overallRate,MIN(2258,F866)*overallRate))</f>
        <v>#VALUE!</v>
      </c>
    </row>
    <row r="867" spans="7:12" x14ac:dyDescent="0.5">
      <c r="G867" s="56" t="str">
        <f t="shared" si="39"/>
        <v>Effectuez l’étape 1</v>
      </c>
      <c r="H867" s="56" t="str">
        <f t="shared" si="40"/>
        <v>Effectuez l’étape 1</v>
      </c>
      <c r="I867" s="3">
        <f t="shared" si="41"/>
        <v>0</v>
      </c>
      <c r="K867" s="114" t="e">
        <f>IF(revenueReduction&gt;0.3,MAX(IF($B867="Non - avec lien de dépendance",MIN(2258,E867,$D867)*overallRate,MIN(2258,E867)*overallRate),ROUND(MAX(IF($B867="Non - avec lien de dépendance",0,MIN((0.75*E867),1694)),MIN(E867,(0.75*$D867),1694)),2)),IF($B867="Non - avec lien de dépendance",MIN(1129,E867,$D867)*overallRate,MIN(2258,E867)*overallRate))</f>
        <v>#VALUE!</v>
      </c>
      <c r="L867" s="114" t="e">
        <f>IF(revenueReduction&gt;0.3,MAX(IF($B867="Non - avec lien de dépendance",MIN(2258,F867,$D867)*overallRate,MIN(2258,F867)*overallRate),ROUND(MAX(IF($B867="Non - avec lien de dépendance",0,MIN((0.75*F867),1694)),MIN(F867,(0.75*$D867),1694)),2)),IF($B867="Non - avec lien de dépendance",MIN(1129,F867,$D867)*overallRate,MIN(2258,F867)*overallRate))</f>
        <v>#VALUE!</v>
      </c>
    </row>
    <row r="868" spans="7:12" x14ac:dyDescent="0.5">
      <c r="G868" s="56" t="str">
        <f t="shared" si="39"/>
        <v>Effectuez l’étape 1</v>
      </c>
      <c r="H868" s="56" t="str">
        <f t="shared" si="40"/>
        <v>Effectuez l’étape 1</v>
      </c>
      <c r="I868" s="3">
        <f t="shared" si="41"/>
        <v>0</v>
      </c>
      <c r="K868" s="114" t="e">
        <f>IF(revenueReduction&gt;0.3,MAX(IF($B868="Non - avec lien de dépendance",MIN(2258,E868,$D868)*overallRate,MIN(2258,E868)*overallRate),ROUND(MAX(IF($B868="Non - avec lien de dépendance",0,MIN((0.75*E868),1694)),MIN(E868,(0.75*$D868),1694)),2)),IF($B868="Non - avec lien de dépendance",MIN(1129,E868,$D868)*overallRate,MIN(2258,E868)*overallRate))</f>
        <v>#VALUE!</v>
      </c>
      <c r="L868" s="114" t="e">
        <f>IF(revenueReduction&gt;0.3,MAX(IF($B868="Non - avec lien de dépendance",MIN(2258,F868,$D868)*overallRate,MIN(2258,F868)*overallRate),ROUND(MAX(IF($B868="Non - avec lien de dépendance",0,MIN((0.75*F868),1694)),MIN(F868,(0.75*$D868),1694)),2)),IF($B868="Non - avec lien de dépendance",MIN(1129,F868,$D868)*overallRate,MIN(2258,F868)*overallRate))</f>
        <v>#VALUE!</v>
      </c>
    </row>
    <row r="869" spans="7:12" x14ac:dyDescent="0.5">
      <c r="G869" s="56" t="str">
        <f t="shared" si="39"/>
        <v>Effectuez l’étape 1</v>
      </c>
      <c r="H869" s="56" t="str">
        <f t="shared" si="40"/>
        <v>Effectuez l’étape 1</v>
      </c>
      <c r="I869" s="3">
        <f t="shared" si="41"/>
        <v>0</v>
      </c>
      <c r="K869" s="114" t="e">
        <f>IF(revenueReduction&gt;0.3,MAX(IF($B869="Non - avec lien de dépendance",MIN(2258,E869,$D869)*overallRate,MIN(2258,E869)*overallRate),ROUND(MAX(IF($B869="Non - avec lien de dépendance",0,MIN((0.75*E869),1694)),MIN(E869,(0.75*$D869),1694)),2)),IF($B869="Non - avec lien de dépendance",MIN(1129,E869,$D869)*overallRate,MIN(2258,E869)*overallRate))</f>
        <v>#VALUE!</v>
      </c>
      <c r="L869" s="114" t="e">
        <f>IF(revenueReduction&gt;0.3,MAX(IF($B869="Non - avec lien de dépendance",MIN(2258,F869,$D869)*overallRate,MIN(2258,F869)*overallRate),ROUND(MAX(IF($B869="Non - avec lien de dépendance",0,MIN((0.75*F869),1694)),MIN(F869,(0.75*$D869),1694)),2)),IF($B869="Non - avec lien de dépendance",MIN(1129,F869,$D869)*overallRate,MIN(2258,F869)*overallRate))</f>
        <v>#VALUE!</v>
      </c>
    </row>
    <row r="870" spans="7:12" x14ac:dyDescent="0.5">
      <c r="G870" s="56" t="str">
        <f t="shared" si="39"/>
        <v>Effectuez l’étape 1</v>
      </c>
      <c r="H870" s="56" t="str">
        <f t="shared" si="40"/>
        <v>Effectuez l’étape 1</v>
      </c>
      <c r="I870" s="3">
        <f t="shared" si="41"/>
        <v>0</v>
      </c>
      <c r="K870" s="114" t="e">
        <f>IF(revenueReduction&gt;0.3,MAX(IF($B870="Non - avec lien de dépendance",MIN(2258,E870,$D870)*overallRate,MIN(2258,E870)*overallRate),ROUND(MAX(IF($B870="Non - avec lien de dépendance",0,MIN((0.75*E870),1694)),MIN(E870,(0.75*$D870),1694)),2)),IF($B870="Non - avec lien de dépendance",MIN(1129,E870,$D870)*overallRate,MIN(2258,E870)*overallRate))</f>
        <v>#VALUE!</v>
      </c>
      <c r="L870" s="114" t="e">
        <f>IF(revenueReduction&gt;0.3,MAX(IF($B870="Non - avec lien de dépendance",MIN(2258,F870,$D870)*overallRate,MIN(2258,F870)*overallRate),ROUND(MAX(IF($B870="Non - avec lien de dépendance",0,MIN((0.75*F870),1694)),MIN(F870,(0.75*$D870),1694)),2)),IF($B870="Non - avec lien de dépendance",MIN(1129,F870,$D870)*overallRate,MIN(2258,F870)*overallRate))</f>
        <v>#VALUE!</v>
      </c>
    </row>
    <row r="871" spans="7:12" x14ac:dyDescent="0.5">
      <c r="G871" s="56" t="str">
        <f t="shared" si="39"/>
        <v>Effectuez l’étape 1</v>
      </c>
      <c r="H871" s="56" t="str">
        <f t="shared" si="40"/>
        <v>Effectuez l’étape 1</v>
      </c>
      <c r="I871" s="3">
        <f t="shared" si="41"/>
        <v>0</v>
      </c>
      <c r="K871" s="114" t="e">
        <f>IF(revenueReduction&gt;0.3,MAX(IF($B871="Non - avec lien de dépendance",MIN(2258,E871,$D871)*overallRate,MIN(2258,E871)*overallRate),ROUND(MAX(IF($B871="Non - avec lien de dépendance",0,MIN((0.75*E871),1694)),MIN(E871,(0.75*$D871),1694)),2)),IF($B871="Non - avec lien de dépendance",MIN(1129,E871,$D871)*overallRate,MIN(2258,E871)*overallRate))</f>
        <v>#VALUE!</v>
      </c>
      <c r="L871" s="114" t="e">
        <f>IF(revenueReduction&gt;0.3,MAX(IF($B871="Non - avec lien de dépendance",MIN(2258,F871,$D871)*overallRate,MIN(2258,F871)*overallRate),ROUND(MAX(IF($B871="Non - avec lien de dépendance",0,MIN((0.75*F871),1694)),MIN(F871,(0.75*$D871),1694)),2)),IF($B871="Non - avec lien de dépendance",MIN(1129,F871,$D871)*overallRate,MIN(2258,F871)*overallRate))</f>
        <v>#VALUE!</v>
      </c>
    </row>
    <row r="872" spans="7:12" x14ac:dyDescent="0.5">
      <c r="G872" s="56" t="str">
        <f t="shared" si="39"/>
        <v>Effectuez l’étape 1</v>
      </c>
      <c r="H872" s="56" t="str">
        <f t="shared" si="40"/>
        <v>Effectuez l’étape 1</v>
      </c>
      <c r="I872" s="3">
        <f t="shared" si="41"/>
        <v>0</v>
      </c>
      <c r="K872" s="114" t="e">
        <f>IF(revenueReduction&gt;0.3,MAX(IF($B872="Non - avec lien de dépendance",MIN(2258,E872,$D872)*overallRate,MIN(2258,E872)*overallRate),ROUND(MAX(IF($B872="Non - avec lien de dépendance",0,MIN((0.75*E872),1694)),MIN(E872,(0.75*$D872),1694)),2)),IF($B872="Non - avec lien de dépendance",MIN(1129,E872,$D872)*overallRate,MIN(2258,E872)*overallRate))</f>
        <v>#VALUE!</v>
      </c>
      <c r="L872" s="114" t="e">
        <f>IF(revenueReduction&gt;0.3,MAX(IF($B872="Non - avec lien de dépendance",MIN(2258,F872,$D872)*overallRate,MIN(2258,F872)*overallRate),ROUND(MAX(IF($B872="Non - avec lien de dépendance",0,MIN((0.75*F872),1694)),MIN(F872,(0.75*$D872),1694)),2)),IF($B872="Non - avec lien de dépendance",MIN(1129,F872,$D872)*overallRate,MIN(2258,F872)*overallRate))</f>
        <v>#VALUE!</v>
      </c>
    </row>
    <row r="873" spans="7:12" x14ac:dyDescent="0.5">
      <c r="G873" s="56" t="str">
        <f t="shared" si="39"/>
        <v>Effectuez l’étape 1</v>
      </c>
      <c r="H873" s="56" t="str">
        <f t="shared" si="40"/>
        <v>Effectuez l’étape 1</v>
      </c>
      <c r="I873" s="3">
        <f t="shared" si="41"/>
        <v>0</v>
      </c>
      <c r="K873" s="114" t="e">
        <f>IF(revenueReduction&gt;0.3,MAX(IF($B873="Non - avec lien de dépendance",MIN(2258,E873,$D873)*overallRate,MIN(2258,E873)*overallRate),ROUND(MAX(IF($B873="Non - avec lien de dépendance",0,MIN((0.75*E873),1694)),MIN(E873,(0.75*$D873),1694)),2)),IF($B873="Non - avec lien de dépendance",MIN(1129,E873,$D873)*overallRate,MIN(2258,E873)*overallRate))</f>
        <v>#VALUE!</v>
      </c>
      <c r="L873" s="114" t="e">
        <f>IF(revenueReduction&gt;0.3,MAX(IF($B873="Non - avec lien de dépendance",MIN(2258,F873,$D873)*overallRate,MIN(2258,F873)*overallRate),ROUND(MAX(IF($B873="Non - avec lien de dépendance",0,MIN((0.75*F873),1694)),MIN(F873,(0.75*$D873),1694)),2)),IF($B873="Non - avec lien de dépendance",MIN(1129,F873,$D873)*overallRate,MIN(2258,F873)*overallRate))</f>
        <v>#VALUE!</v>
      </c>
    </row>
    <row r="874" spans="7:12" x14ac:dyDescent="0.5">
      <c r="G874" s="56" t="str">
        <f t="shared" si="39"/>
        <v>Effectuez l’étape 1</v>
      </c>
      <c r="H874" s="56" t="str">
        <f t="shared" si="40"/>
        <v>Effectuez l’étape 1</v>
      </c>
      <c r="I874" s="3">
        <f t="shared" si="41"/>
        <v>0</v>
      </c>
      <c r="K874" s="114" t="e">
        <f>IF(revenueReduction&gt;0.3,MAX(IF($B874="Non - avec lien de dépendance",MIN(2258,E874,$D874)*overallRate,MIN(2258,E874)*overallRate),ROUND(MAX(IF($B874="Non - avec lien de dépendance",0,MIN((0.75*E874),1694)),MIN(E874,(0.75*$D874),1694)),2)),IF($B874="Non - avec lien de dépendance",MIN(1129,E874,$D874)*overallRate,MIN(2258,E874)*overallRate))</f>
        <v>#VALUE!</v>
      </c>
      <c r="L874" s="114" t="e">
        <f>IF(revenueReduction&gt;0.3,MAX(IF($B874="Non - avec lien de dépendance",MIN(2258,F874,$D874)*overallRate,MIN(2258,F874)*overallRate),ROUND(MAX(IF($B874="Non - avec lien de dépendance",0,MIN((0.75*F874),1694)),MIN(F874,(0.75*$D874),1694)),2)),IF($B874="Non - avec lien de dépendance",MIN(1129,F874,$D874)*overallRate,MIN(2258,F874)*overallRate))</f>
        <v>#VALUE!</v>
      </c>
    </row>
    <row r="875" spans="7:12" x14ac:dyDescent="0.5">
      <c r="G875" s="56" t="str">
        <f t="shared" si="39"/>
        <v>Effectuez l’étape 1</v>
      </c>
      <c r="H875" s="56" t="str">
        <f t="shared" si="40"/>
        <v>Effectuez l’étape 1</v>
      </c>
      <c r="I875" s="3">
        <f t="shared" si="41"/>
        <v>0</v>
      </c>
      <c r="K875" s="114" t="e">
        <f>IF(revenueReduction&gt;0.3,MAX(IF($B875="Non - avec lien de dépendance",MIN(2258,E875,$D875)*overallRate,MIN(2258,E875)*overallRate),ROUND(MAX(IF($B875="Non - avec lien de dépendance",0,MIN((0.75*E875),1694)),MIN(E875,(0.75*$D875),1694)),2)),IF($B875="Non - avec lien de dépendance",MIN(1129,E875,$D875)*overallRate,MIN(2258,E875)*overallRate))</f>
        <v>#VALUE!</v>
      </c>
      <c r="L875" s="114" t="e">
        <f>IF(revenueReduction&gt;0.3,MAX(IF($B875="Non - avec lien de dépendance",MIN(2258,F875,$D875)*overallRate,MIN(2258,F875)*overallRate),ROUND(MAX(IF($B875="Non - avec lien de dépendance",0,MIN((0.75*F875),1694)),MIN(F875,(0.75*$D875),1694)),2)),IF($B875="Non - avec lien de dépendance",MIN(1129,F875,$D875)*overallRate,MIN(2258,F875)*overallRate))</f>
        <v>#VALUE!</v>
      </c>
    </row>
    <row r="876" spans="7:12" x14ac:dyDescent="0.5">
      <c r="G876" s="56" t="str">
        <f t="shared" si="39"/>
        <v>Effectuez l’étape 1</v>
      </c>
      <c r="H876" s="56" t="str">
        <f t="shared" si="40"/>
        <v>Effectuez l’étape 1</v>
      </c>
      <c r="I876" s="3">
        <f t="shared" si="41"/>
        <v>0</v>
      </c>
      <c r="K876" s="114" t="e">
        <f>IF(revenueReduction&gt;0.3,MAX(IF($B876="Non - avec lien de dépendance",MIN(2258,E876,$D876)*overallRate,MIN(2258,E876)*overallRate),ROUND(MAX(IF($B876="Non - avec lien de dépendance",0,MIN((0.75*E876),1694)),MIN(E876,(0.75*$D876),1694)),2)),IF($B876="Non - avec lien de dépendance",MIN(1129,E876,$D876)*overallRate,MIN(2258,E876)*overallRate))</f>
        <v>#VALUE!</v>
      </c>
      <c r="L876" s="114" t="e">
        <f>IF(revenueReduction&gt;0.3,MAX(IF($B876="Non - avec lien de dépendance",MIN(2258,F876,$D876)*overallRate,MIN(2258,F876)*overallRate),ROUND(MAX(IF($B876="Non - avec lien de dépendance",0,MIN((0.75*F876),1694)),MIN(F876,(0.75*$D876),1694)),2)),IF($B876="Non - avec lien de dépendance",MIN(1129,F876,$D876)*overallRate,MIN(2258,F876)*overallRate))</f>
        <v>#VALUE!</v>
      </c>
    </row>
    <row r="877" spans="7:12" x14ac:dyDescent="0.5">
      <c r="G877" s="56" t="str">
        <f t="shared" si="39"/>
        <v>Effectuez l’étape 1</v>
      </c>
      <c r="H877" s="56" t="str">
        <f t="shared" si="40"/>
        <v>Effectuez l’étape 1</v>
      </c>
      <c r="I877" s="3">
        <f t="shared" si="41"/>
        <v>0</v>
      </c>
      <c r="K877" s="114" t="e">
        <f>IF(revenueReduction&gt;0.3,MAX(IF($B877="Non - avec lien de dépendance",MIN(2258,E877,$D877)*overallRate,MIN(2258,E877)*overallRate),ROUND(MAX(IF($B877="Non - avec lien de dépendance",0,MIN((0.75*E877),1694)),MIN(E877,(0.75*$D877),1694)),2)),IF($B877="Non - avec lien de dépendance",MIN(1129,E877,$D877)*overallRate,MIN(2258,E877)*overallRate))</f>
        <v>#VALUE!</v>
      </c>
      <c r="L877" s="114" t="e">
        <f>IF(revenueReduction&gt;0.3,MAX(IF($B877="Non - avec lien de dépendance",MIN(2258,F877,$D877)*overallRate,MIN(2258,F877)*overallRate),ROUND(MAX(IF($B877="Non - avec lien de dépendance",0,MIN((0.75*F877),1694)),MIN(F877,(0.75*$D877),1694)),2)),IF($B877="Non - avec lien de dépendance",MIN(1129,F877,$D877)*overallRate,MIN(2258,F877)*overallRate))</f>
        <v>#VALUE!</v>
      </c>
    </row>
    <row r="878" spans="7:12" x14ac:dyDescent="0.5">
      <c r="G878" s="56" t="str">
        <f t="shared" si="39"/>
        <v>Effectuez l’étape 1</v>
      </c>
      <c r="H878" s="56" t="str">
        <f t="shared" si="40"/>
        <v>Effectuez l’étape 1</v>
      </c>
      <c r="I878" s="3">
        <f t="shared" si="41"/>
        <v>0</v>
      </c>
      <c r="K878" s="114" t="e">
        <f>IF(revenueReduction&gt;0.3,MAX(IF($B878="Non - avec lien de dépendance",MIN(2258,E878,$D878)*overallRate,MIN(2258,E878)*overallRate),ROUND(MAX(IF($B878="Non - avec lien de dépendance",0,MIN((0.75*E878),1694)),MIN(E878,(0.75*$D878),1694)),2)),IF($B878="Non - avec lien de dépendance",MIN(1129,E878,$D878)*overallRate,MIN(2258,E878)*overallRate))</f>
        <v>#VALUE!</v>
      </c>
      <c r="L878" s="114" t="e">
        <f>IF(revenueReduction&gt;0.3,MAX(IF($B878="Non - avec lien de dépendance",MIN(2258,F878,$D878)*overallRate,MIN(2258,F878)*overallRate),ROUND(MAX(IF($B878="Non - avec lien de dépendance",0,MIN((0.75*F878),1694)),MIN(F878,(0.75*$D878),1694)),2)),IF($B878="Non - avec lien de dépendance",MIN(1129,F878,$D878)*overallRate,MIN(2258,F878)*overallRate))</f>
        <v>#VALUE!</v>
      </c>
    </row>
    <row r="879" spans="7:12" x14ac:dyDescent="0.5">
      <c r="G879" s="56" t="str">
        <f t="shared" si="39"/>
        <v>Effectuez l’étape 1</v>
      </c>
      <c r="H879" s="56" t="str">
        <f t="shared" si="40"/>
        <v>Effectuez l’étape 1</v>
      </c>
      <c r="I879" s="3">
        <f t="shared" si="41"/>
        <v>0</v>
      </c>
      <c r="K879" s="114" t="e">
        <f>IF(revenueReduction&gt;0.3,MAX(IF($B879="Non - avec lien de dépendance",MIN(2258,E879,$D879)*overallRate,MIN(2258,E879)*overallRate),ROUND(MAX(IF($B879="Non - avec lien de dépendance",0,MIN((0.75*E879),1694)),MIN(E879,(0.75*$D879),1694)),2)),IF($B879="Non - avec lien de dépendance",MIN(1129,E879,$D879)*overallRate,MIN(2258,E879)*overallRate))</f>
        <v>#VALUE!</v>
      </c>
      <c r="L879" s="114" t="e">
        <f>IF(revenueReduction&gt;0.3,MAX(IF($B879="Non - avec lien de dépendance",MIN(2258,F879,$D879)*overallRate,MIN(2258,F879)*overallRate),ROUND(MAX(IF($B879="Non - avec lien de dépendance",0,MIN((0.75*F879),1694)),MIN(F879,(0.75*$D879),1694)),2)),IF($B879="Non - avec lien de dépendance",MIN(1129,F879,$D879)*overallRate,MIN(2258,F879)*overallRate))</f>
        <v>#VALUE!</v>
      </c>
    </row>
    <row r="880" spans="7:12" x14ac:dyDescent="0.5">
      <c r="G880" s="56" t="str">
        <f t="shared" si="39"/>
        <v>Effectuez l’étape 1</v>
      </c>
      <c r="H880" s="56" t="str">
        <f t="shared" si="40"/>
        <v>Effectuez l’étape 1</v>
      </c>
      <c r="I880" s="3">
        <f t="shared" si="41"/>
        <v>0</v>
      </c>
      <c r="K880" s="114" t="e">
        <f>IF(revenueReduction&gt;0.3,MAX(IF($B880="Non - avec lien de dépendance",MIN(2258,E880,$D880)*overallRate,MIN(2258,E880)*overallRate),ROUND(MAX(IF($B880="Non - avec lien de dépendance",0,MIN((0.75*E880),1694)),MIN(E880,(0.75*$D880),1694)),2)),IF($B880="Non - avec lien de dépendance",MIN(1129,E880,$D880)*overallRate,MIN(2258,E880)*overallRate))</f>
        <v>#VALUE!</v>
      </c>
      <c r="L880" s="114" t="e">
        <f>IF(revenueReduction&gt;0.3,MAX(IF($B880="Non - avec lien de dépendance",MIN(2258,F880,$D880)*overallRate,MIN(2258,F880)*overallRate),ROUND(MAX(IF($B880="Non - avec lien de dépendance",0,MIN((0.75*F880),1694)),MIN(F880,(0.75*$D880),1694)),2)),IF($B880="Non - avec lien de dépendance",MIN(1129,F880,$D880)*overallRate,MIN(2258,F880)*overallRate))</f>
        <v>#VALUE!</v>
      </c>
    </row>
    <row r="881" spans="7:12" x14ac:dyDescent="0.5">
      <c r="G881" s="56" t="str">
        <f t="shared" si="39"/>
        <v>Effectuez l’étape 1</v>
      </c>
      <c r="H881" s="56" t="str">
        <f t="shared" si="40"/>
        <v>Effectuez l’étape 1</v>
      </c>
      <c r="I881" s="3">
        <f t="shared" si="41"/>
        <v>0</v>
      </c>
      <c r="K881" s="114" t="e">
        <f>IF(revenueReduction&gt;0.3,MAX(IF($B881="Non - avec lien de dépendance",MIN(2258,E881,$D881)*overallRate,MIN(2258,E881)*overallRate),ROUND(MAX(IF($B881="Non - avec lien de dépendance",0,MIN((0.75*E881),1694)),MIN(E881,(0.75*$D881),1694)),2)),IF($B881="Non - avec lien de dépendance",MIN(1129,E881,$D881)*overallRate,MIN(2258,E881)*overallRate))</f>
        <v>#VALUE!</v>
      </c>
      <c r="L881" s="114" t="e">
        <f>IF(revenueReduction&gt;0.3,MAX(IF($B881="Non - avec lien de dépendance",MIN(2258,F881,$D881)*overallRate,MIN(2258,F881)*overallRate),ROUND(MAX(IF($B881="Non - avec lien de dépendance",0,MIN((0.75*F881),1694)),MIN(F881,(0.75*$D881),1694)),2)),IF($B881="Non - avec lien de dépendance",MIN(1129,F881,$D881)*overallRate,MIN(2258,F881)*overallRate))</f>
        <v>#VALUE!</v>
      </c>
    </row>
    <row r="882" spans="7:12" x14ac:dyDescent="0.5">
      <c r="G882" s="56" t="str">
        <f t="shared" si="39"/>
        <v>Effectuez l’étape 1</v>
      </c>
      <c r="H882" s="56" t="str">
        <f t="shared" si="40"/>
        <v>Effectuez l’étape 1</v>
      </c>
      <c r="I882" s="3">
        <f t="shared" si="41"/>
        <v>0</v>
      </c>
      <c r="K882" s="114" t="e">
        <f>IF(revenueReduction&gt;0.3,MAX(IF($B882="Non - avec lien de dépendance",MIN(2258,E882,$D882)*overallRate,MIN(2258,E882)*overallRate),ROUND(MAX(IF($B882="Non - avec lien de dépendance",0,MIN((0.75*E882),1694)),MIN(E882,(0.75*$D882),1694)),2)),IF($B882="Non - avec lien de dépendance",MIN(1129,E882,$D882)*overallRate,MIN(2258,E882)*overallRate))</f>
        <v>#VALUE!</v>
      </c>
      <c r="L882" s="114" t="e">
        <f>IF(revenueReduction&gt;0.3,MAX(IF($B882="Non - avec lien de dépendance",MIN(2258,F882,$D882)*overallRate,MIN(2258,F882)*overallRate),ROUND(MAX(IF($B882="Non - avec lien de dépendance",0,MIN((0.75*F882),1694)),MIN(F882,(0.75*$D882),1694)),2)),IF($B882="Non - avec lien de dépendance",MIN(1129,F882,$D882)*overallRate,MIN(2258,F882)*overallRate))</f>
        <v>#VALUE!</v>
      </c>
    </row>
    <row r="883" spans="7:12" x14ac:dyDescent="0.5">
      <c r="G883" s="56" t="str">
        <f t="shared" si="39"/>
        <v>Effectuez l’étape 1</v>
      </c>
      <c r="H883" s="56" t="str">
        <f t="shared" si="40"/>
        <v>Effectuez l’étape 1</v>
      </c>
      <c r="I883" s="3">
        <f t="shared" si="41"/>
        <v>0</v>
      </c>
      <c r="K883" s="114" t="e">
        <f>IF(revenueReduction&gt;0.3,MAX(IF($B883="Non - avec lien de dépendance",MIN(2258,E883,$D883)*overallRate,MIN(2258,E883)*overallRate),ROUND(MAX(IF($B883="Non - avec lien de dépendance",0,MIN((0.75*E883),1694)),MIN(E883,(0.75*$D883),1694)),2)),IF($B883="Non - avec lien de dépendance",MIN(1129,E883,$D883)*overallRate,MIN(2258,E883)*overallRate))</f>
        <v>#VALUE!</v>
      </c>
      <c r="L883" s="114" t="e">
        <f>IF(revenueReduction&gt;0.3,MAX(IF($B883="Non - avec lien de dépendance",MIN(2258,F883,$D883)*overallRate,MIN(2258,F883)*overallRate),ROUND(MAX(IF($B883="Non - avec lien de dépendance",0,MIN((0.75*F883),1694)),MIN(F883,(0.75*$D883),1694)),2)),IF($B883="Non - avec lien de dépendance",MIN(1129,F883,$D883)*overallRate,MIN(2258,F883)*overallRate))</f>
        <v>#VALUE!</v>
      </c>
    </row>
    <row r="884" spans="7:12" x14ac:dyDescent="0.5">
      <c r="G884" s="56" t="str">
        <f t="shared" si="39"/>
        <v>Effectuez l’étape 1</v>
      </c>
      <c r="H884" s="56" t="str">
        <f t="shared" si="40"/>
        <v>Effectuez l’étape 1</v>
      </c>
      <c r="I884" s="3">
        <f t="shared" si="41"/>
        <v>0</v>
      </c>
      <c r="K884" s="114" t="e">
        <f>IF(revenueReduction&gt;0.3,MAX(IF($B884="Non - avec lien de dépendance",MIN(2258,E884,$D884)*overallRate,MIN(2258,E884)*overallRate),ROUND(MAX(IF($B884="Non - avec lien de dépendance",0,MIN((0.75*E884),1694)),MIN(E884,(0.75*$D884),1694)),2)),IF($B884="Non - avec lien de dépendance",MIN(1129,E884,$D884)*overallRate,MIN(2258,E884)*overallRate))</f>
        <v>#VALUE!</v>
      </c>
      <c r="L884" s="114" t="e">
        <f>IF(revenueReduction&gt;0.3,MAX(IF($B884="Non - avec lien de dépendance",MIN(2258,F884,$D884)*overallRate,MIN(2258,F884)*overallRate),ROUND(MAX(IF($B884="Non - avec lien de dépendance",0,MIN((0.75*F884),1694)),MIN(F884,(0.75*$D884),1694)),2)),IF($B884="Non - avec lien de dépendance",MIN(1129,F884,$D884)*overallRate,MIN(2258,F884)*overallRate))</f>
        <v>#VALUE!</v>
      </c>
    </row>
    <row r="885" spans="7:12" x14ac:dyDescent="0.5">
      <c r="G885" s="56" t="str">
        <f t="shared" si="39"/>
        <v>Effectuez l’étape 1</v>
      </c>
      <c r="H885" s="56" t="str">
        <f t="shared" si="40"/>
        <v>Effectuez l’étape 1</v>
      </c>
      <c r="I885" s="3">
        <f t="shared" si="41"/>
        <v>0</v>
      </c>
      <c r="K885" s="114" t="e">
        <f>IF(revenueReduction&gt;0.3,MAX(IF($B885="Non - avec lien de dépendance",MIN(2258,E885,$D885)*overallRate,MIN(2258,E885)*overallRate),ROUND(MAX(IF($B885="Non - avec lien de dépendance",0,MIN((0.75*E885),1694)),MIN(E885,(0.75*$D885),1694)),2)),IF($B885="Non - avec lien de dépendance",MIN(1129,E885,$D885)*overallRate,MIN(2258,E885)*overallRate))</f>
        <v>#VALUE!</v>
      </c>
      <c r="L885" s="114" t="e">
        <f>IF(revenueReduction&gt;0.3,MAX(IF($B885="Non - avec lien de dépendance",MIN(2258,F885,$D885)*overallRate,MIN(2258,F885)*overallRate),ROUND(MAX(IF($B885="Non - avec lien de dépendance",0,MIN((0.75*F885),1694)),MIN(F885,(0.75*$D885),1694)),2)),IF($B885="Non - avec lien de dépendance",MIN(1129,F885,$D885)*overallRate,MIN(2258,F885)*overallRate))</f>
        <v>#VALUE!</v>
      </c>
    </row>
    <row r="886" spans="7:12" x14ac:dyDescent="0.5">
      <c r="G886" s="56" t="str">
        <f t="shared" si="39"/>
        <v>Effectuez l’étape 1</v>
      </c>
      <c r="H886" s="56" t="str">
        <f t="shared" si="40"/>
        <v>Effectuez l’étape 1</v>
      </c>
      <c r="I886" s="3">
        <f t="shared" si="41"/>
        <v>0</v>
      </c>
      <c r="K886" s="114" t="e">
        <f>IF(revenueReduction&gt;0.3,MAX(IF($B886="Non - avec lien de dépendance",MIN(2258,E886,$D886)*overallRate,MIN(2258,E886)*overallRate),ROUND(MAX(IF($B886="Non - avec lien de dépendance",0,MIN((0.75*E886),1694)),MIN(E886,(0.75*$D886),1694)),2)),IF($B886="Non - avec lien de dépendance",MIN(1129,E886,$D886)*overallRate,MIN(2258,E886)*overallRate))</f>
        <v>#VALUE!</v>
      </c>
      <c r="L886" s="114" t="e">
        <f>IF(revenueReduction&gt;0.3,MAX(IF($B886="Non - avec lien de dépendance",MIN(2258,F886,$D886)*overallRate,MIN(2258,F886)*overallRate),ROUND(MAX(IF($B886="Non - avec lien de dépendance",0,MIN((0.75*F886),1694)),MIN(F886,(0.75*$D886),1694)),2)),IF($B886="Non - avec lien de dépendance",MIN(1129,F886,$D886)*overallRate,MIN(2258,F886)*overallRate))</f>
        <v>#VALUE!</v>
      </c>
    </row>
    <row r="887" spans="7:12" x14ac:dyDescent="0.5">
      <c r="G887" s="56" t="str">
        <f t="shared" si="39"/>
        <v>Effectuez l’étape 1</v>
      </c>
      <c r="H887" s="56" t="str">
        <f t="shared" si="40"/>
        <v>Effectuez l’étape 1</v>
      </c>
      <c r="I887" s="3">
        <f t="shared" si="41"/>
        <v>0</v>
      </c>
      <c r="K887" s="114" t="e">
        <f>IF(revenueReduction&gt;0.3,MAX(IF($B887="Non - avec lien de dépendance",MIN(2258,E887,$D887)*overallRate,MIN(2258,E887)*overallRate),ROUND(MAX(IF($B887="Non - avec lien de dépendance",0,MIN((0.75*E887),1694)),MIN(E887,(0.75*$D887),1694)),2)),IF($B887="Non - avec lien de dépendance",MIN(1129,E887,$D887)*overallRate,MIN(2258,E887)*overallRate))</f>
        <v>#VALUE!</v>
      </c>
      <c r="L887" s="114" t="e">
        <f>IF(revenueReduction&gt;0.3,MAX(IF($B887="Non - avec lien de dépendance",MIN(2258,F887,$D887)*overallRate,MIN(2258,F887)*overallRate),ROUND(MAX(IF($B887="Non - avec lien de dépendance",0,MIN((0.75*F887),1694)),MIN(F887,(0.75*$D887),1694)),2)),IF($B887="Non - avec lien de dépendance",MIN(1129,F887,$D887)*overallRate,MIN(2258,F887)*overallRate))</f>
        <v>#VALUE!</v>
      </c>
    </row>
    <row r="888" spans="7:12" x14ac:dyDescent="0.5">
      <c r="G888" s="56" t="str">
        <f t="shared" si="39"/>
        <v>Effectuez l’étape 1</v>
      </c>
      <c r="H888" s="56" t="str">
        <f t="shared" si="40"/>
        <v>Effectuez l’étape 1</v>
      </c>
      <c r="I888" s="3">
        <f t="shared" si="41"/>
        <v>0</v>
      </c>
      <c r="K888" s="114" t="e">
        <f>IF(revenueReduction&gt;0.3,MAX(IF($B888="Non - avec lien de dépendance",MIN(2258,E888,$D888)*overallRate,MIN(2258,E888)*overallRate),ROUND(MAX(IF($B888="Non - avec lien de dépendance",0,MIN((0.75*E888),1694)),MIN(E888,(0.75*$D888),1694)),2)),IF($B888="Non - avec lien de dépendance",MIN(1129,E888,$D888)*overallRate,MIN(2258,E888)*overallRate))</f>
        <v>#VALUE!</v>
      </c>
      <c r="L888" s="114" t="e">
        <f>IF(revenueReduction&gt;0.3,MAX(IF($B888="Non - avec lien de dépendance",MIN(2258,F888,$D888)*overallRate,MIN(2258,F888)*overallRate),ROUND(MAX(IF($B888="Non - avec lien de dépendance",0,MIN((0.75*F888),1694)),MIN(F888,(0.75*$D888),1694)),2)),IF($B888="Non - avec lien de dépendance",MIN(1129,F888,$D888)*overallRate,MIN(2258,F888)*overallRate))</f>
        <v>#VALUE!</v>
      </c>
    </row>
    <row r="889" spans="7:12" x14ac:dyDescent="0.5">
      <c r="G889" s="56" t="str">
        <f t="shared" si="39"/>
        <v>Effectuez l’étape 1</v>
      </c>
      <c r="H889" s="56" t="str">
        <f t="shared" si="40"/>
        <v>Effectuez l’étape 1</v>
      </c>
      <c r="I889" s="3">
        <f t="shared" si="41"/>
        <v>0</v>
      </c>
      <c r="K889" s="114" t="e">
        <f>IF(revenueReduction&gt;0.3,MAX(IF($B889="Non - avec lien de dépendance",MIN(2258,E889,$D889)*overallRate,MIN(2258,E889)*overallRate),ROUND(MAX(IF($B889="Non - avec lien de dépendance",0,MIN((0.75*E889),1694)),MIN(E889,(0.75*$D889),1694)),2)),IF($B889="Non - avec lien de dépendance",MIN(1129,E889,$D889)*overallRate,MIN(2258,E889)*overallRate))</f>
        <v>#VALUE!</v>
      </c>
      <c r="L889" s="114" t="e">
        <f>IF(revenueReduction&gt;0.3,MAX(IF($B889="Non - avec lien de dépendance",MIN(2258,F889,$D889)*overallRate,MIN(2258,F889)*overallRate),ROUND(MAX(IF($B889="Non - avec lien de dépendance",0,MIN((0.75*F889),1694)),MIN(F889,(0.75*$D889),1694)),2)),IF($B889="Non - avec lien de dépendance",MIN(1129,F889,$D889)*overallRate,MIN(2258,F889)*overallRate))</f>
        <v>#VALUE!</v>
      </c>
    </row>
    <row r="890" spans="7:12" x14ac:dyDescent="0.5">
      <c r="G890" s="56" t="str">
        <f t="shared" si="39"/>
        <v>Effectuez l’étape 1</v>
      </c>
      <c r="H890" s="56" t="str">
        <f t="shared" si="40"/>
        <v>Effectuez l’étape 1</v>
      </c>
      <c r="I890" s="3">
        <f t="shared" si="41"/>
        <v>0</v>
      </c>
      <c r="K890" s="114" t="e">
        <f>IF(revenueReduction&gt;0.3,MAX(IF($B890="Non - avec lien de dépendance",MIN(2258,E890,$D890)*overallRate,MIN(2258,E890)*overallRate),ROUND(MAX(IF($B890="Non - avec lien de dépendance",0,MIN((0.75*E890),1694)),MIN(E890,(0.75*$D890),1694)),2)),IF($B890="Non - avec lien de dépendance",MIN(1129,E890,$D890)*overallRate,MIN(2258,E890)*overallRate))</f>
        <v>#VALUE!</v>
      </c>
      <c r="L890" s="114" t="e">
        <f>IF(revenueReduction&gt;0.3,MAX(IF($B890="Non - avec lien de dépendance",MIN(2258,F890,$D890)*overallRate,MIN(2258,F890)*overallRate),ROUND(MAX(IF($B890="Non - avec lien de dépendance",0,MIN((0.75*F890),1694)),MIN(F890,(0.75*$D890),1694)),2)),IF($B890="Non - avec lien de dépendance",MIN(1129,F890,$D890)*overallRate,MIN(2258,F890)*overallRate))</f>
        <v>#VALUE!</v>
      </c>
    </row>
    <row r="891" spans="7:12" x14ac:dyDescent="0.5">
      <c r="G891" s="56" t="str">
        <f t="shared" si="39"/>
        <v>Effectuez l’étape 1</v>
      </c>
      <c r="H891" s="56" t="str">
        <f t="shared" si="40"/>
        <v>Effectuez l’étape 1</v>
      </c>
      <c r="I891" s="3">
        <f t="shared" si="41"/>
        <v>0</v>
      </c>
      <c r="K891" s="114" t="e">
        <f>IF(revenueReduction&gt;0.3,MAX(IF($B891="Non - avec lien de dépendance",MIN(2258,E891,$D891)*overallRate,MIN(2258,E891)*overallRate),ROUND(MAX(IF($B891="Non - avec lien de dépendance",0,MIN((0.75*E891),1694)),MIN(E891,(0.75*$D891),1694)),2)),IF($B891="Non - avec lien de dépendance",MIN(1129,E891,$D891)*overallRate,MIN(2258,E891)*overallRate))</f>
        <v>#VALUE!</v>
      </c>
      <c r="L891" s="114" t="e">
        <f>IF(revenueReduction&gt;0.3,MAX(IF($B891="Non - avec lien de dépendance",MIN(2258,F891,$D891)*overallRate,MIN(2258,F891)*overallRate),ROUND(MAX(IF($B891="Non - avec lien de dépendance",0,MIN((0.75*F891),1694)),MIN(F891,(0.75*$D891),1694)),2)),IF($B891="Non - avec lien de dépendance",MIN(1129,F891,$D891)*overallRate,MIN(2258,F891)*overallRate))</f>
        <v>#VALUE!</v>
      </c>
    </row>
    <row r="892" spans="7:12" x14ac:dyDescent="0.5">
      <c r="G892" s="56" t="str">
        <f t="shared" si="39"/>
        <v>Effectuez l’étape 1</v>
      </c>
      <c r="H892" s="56" t="str">
        <f t="shared" si="40"/>
        <v>Effectuez l’étape 1</v>
      </c>
      <c r="I892" s="3">
        <f t="shared" si="41"/>
        <v>0</v>
      </c>
      <c r="K892" s="114" t="e">
        <f>IF(revenueReduction&gt;0.3,MAX(IF($B892="Non - avec lien de dépendance",MIN(2258,E892,$D892)*overallRate,MIN(2258,E892)*overallRate),ROUND(MAX(IF($B892="Non - avec lien de dépendance",0,MIN((0.75*E892),1694)),MIN(E892,(0.75*$D892),1694)),2)),IF($B892="Non - avec lien de dépendance",MIN(1129,E892,$D892)*overallRate,MIN(2258,E892)*overallRate))</f>
        <v>#VALUE!</v>
      </c>
      <c r="L892" s="114" t="e">
        <f>IF(revenueReduction&gt;0.3,MAX(IF($B892="Non - avec lien de dépendance",MIN(2258,F892,$D892)*overallRate,MIN(2258,F892)*overallRate),ROUND(MAX(IF($B892="Non - avec lien de dépendance",0,MIN((0.75*F892),1694)),MIN(F892,(0.75*$D892),1694)),2)),IF($B892="Non - avec lien de dépendance",MIN(1129,F892,$D892)*overallRate,MIN(2258,F892)*overallRate))</f>
        <v>#VALUE!</v>
      </c>
    </row>
    <row r="893" spans="7:12" x14ac:dyDescent="0.5">
      <c r="G893" s="56" t="str">
        <f t="shared" si="39"/>
        <v>Effectuez l’étape 1</v>
      </c>
      <c r="H893" s="56" t="str">
        <f t="shared" si="40"/>
        <v>Effectuez l’étape 1</v>
      </c>
      <c r="I893" s="3">
        <f t="shared" si="41"/>
        <v>0</v>
      </c>
      <c r="K893" s="114" t="e">
        <f>IF(revenueReduction&gt;0.3,MAX(IF($B893="Non - avec lien de dépendance",MIN(2258,E893,$D893)*overallRate,MIN(2258,E893)*overallRate),ROUND(MAX(IF($B893="Non - avec lien de dépendance",0,MIN((0.75*E893),1694)),MIN(E893,(0.75*$D893),1694)),2)),IF($B893="Non - avec lien de dépendance",MIN(1129,E893,$D893)*overallRate,MIN(2258,E893)*overallRate))</f>
        <v>#VALUE!</v>
      </c>
      <c r="L893" s="114" t="e">
        <f>IF(revenueReduction&gt;0.3,MAX(IF($B893="Non - avec lien de dépendance",MIN(2258,F893,$D893)*overallRate,MIN(2258,F893)*overallRate),ROUND(MAX(IF($B893="Non - avec lien de dépendance",0,MIN((0.75*F893),1694)),MIN(F893,(0.75*$D893),1694)),2)),IF($B893="Non - avec lien de dépendance",MIN(1129,F893,$D893)*overallRate,MIN(2258,F893)*overallRate))</f>
        <v>#VALUE!</v>
      </c>
    </row>
    <row r="894" spans="7:12" x14ac:dyDescent="0.5">
      <c r="G894" s="56" t="str">
        <f t="shared" si="39"/>
        <v>Effectuez l’étape 1</v>
      </c>
      <c r="H894" s="56" t="str">
        <f t="shared" si="40"/>
        <v>Effectuez l’étape 1</v>
      </c>
      <c r="I894" s="3">
        <f t="shared" si="41"/>
        <v>0</v>
      </c>
      <c r="K894" s="114" t="e">
        <f>IF(revenueReduction&gt;0.3,MAX(IF($B894="Non - avec lien de dépendance",MIN(2258,E894,$D894)*overallRate,MIN(2258,E894)*overallRate),ROUND(MAX(IF($B894="Non - avec lien de dépendance",0,MIN((0.75*E894),1694)),MIN(E894,(0.75*$D894),1694)),2)),IF($B894="Non - avec lien de dépendance",MIN(1129,E894,$D894)*overallRate,MIN(2258,E894)*overallRate))</f>
        <v>#VALUE!</v>
      </c>
      <c r="L894" s="114" t="e">
        <f>IF(revenueReduction&gt;0.3,MAX(IF($B894="Non - avec lien de dépendance",MIN(2258,F894,$D894)*overallRate,MIN(2258,F894)*overallRate),ROUND(MAX(IF($B894="Non - avec lien de dépendance",0,MIN((0.75*F894),1694)),MIN(F894,(0.75*$D894),1694)),2)),IF($B894="Non - avec lien de dépendance",MIN(1129,F894,$D894)*overallRate,MIN(2258,F894)*overallRate))</f>
        <v>#VALUE!</v>
      </c>
    </row>
    <row r="895" spans="7:12" x14ac:dyDescent="0.5">
      <c r="G895" s="56" t="str">
        <f t="shared" si="39"/>
        <v>Effectuez l’étape 1</v>
      </c>
      <c r="H895" s="56" t="str">
        <f t="shared" si="40"/>
        <v>Effectuez l’étape 1</v>
      </c>
      <c r="I895" s="3">
        <f t="shared" si="41"/>
        <v>0</v>
      </c>
      <c r="K895" s="114" t="e">
        <f>IF(revenueReduction&gt;0.3,MAX(IF($B895="Non - avec lien de dépendance",MIN(2258,E895,$D895)*overallRate,MIN(2258,E895)*overallRate),ROUND(MAX(IF($B895="Non - avec lien de dépendance",0,MIN((0.75*E895),1694)),MIN(E895,(0.75*$D895),1694)),2)),IF($B895="Non - avec lien de dépendance",MIN(1129,E895,$D895)*overallRate,MIN(2258,E895)*overallRate))</f>
        <v>#VALUE!</v>
      </c>
      <c r="L895" s="114" t="e">
        <f>IF(revenueReduction&gt;0.3,MAX(IF($B895="Non - avec lien de dépendance",MIN(2258,F895,$D895)*overallRate,MIN(2258,F895)*overallRate),ROUND(MAX(IF($B895="Non - avec lien de dépendance",0,MIN((0.75*F895),1694)),MIN(F895,(0.75*$D895),1694)),2)),IF($B895="Non - avec lien de dépendance",MIN(1129,F895,$D895)*overallRate,MIN(2258,F895)*overallRate))</f>
        <v>#VALUE!</v>
      </c>
    </row>
    <row r="896" spans="7:12" x14ac:dyDescent="0.5">
      <c r="G896" s="56" t="str">
        <f t="shared" si="39"/>
        <v>Effectuez l’étape 1</v>
      </c>
      <c r="H896" s="56" t="str">
        <f t="shared" si="40"/>
        <v>Effectuez l’étape 1</v>
      </c>
      <c r="I896" s="3">
        <f t="shared" si="41"/>
        <v>0</v>
      </c>
      <c r="K896" s="114" t="e">
        <f>IF(revenueReduction&gt;0.3,MAX(IF($B896="Non - avec lien de dépendance",MIN(2258,E896,$D896)*overallRate,MIN(2258,E896)*overallRate),ROUND(MAX(IF($B896="Non - avec lien de dépendance",0,MIN((0.75*E896),1694)),MIN(E896,(0.75*$D896),1694)),2)),IF($B896="Non - avec lien de dépendance",MIN(1129,E896,$D896)*overallRate,MIN(2258,E896)*overallRate))</f>
        <v>#VALUE!</v>
      </c>
      <c r="L896" s="114" t="e">
        <f>IF(revenueReduction&gt;0.3,MAX(IF($B896="Non - avec lien de dépendance",MIN(2258,F896,$D896)*overallRate,MIN(2258,F896)*overallRate),ROUND(MAX(IF($B896="Non - avec lien de dépendance",0,MIN((0.75*F896),1694)),MIN(F896,(0.75*$D896),1694)),2)),IF($B896="Non - avec lien de dépendance",MIN(1129,F896,$D896)*overallRate,MIN(2258,F896)*overallRate))</f>
        <v>#VALUE!</v>
      </c>
    </row>
    <row r="897" spans="7:12" x14ac:dyDescent="0.5">
      <c r="G897" s="56" t="str">
        <f t="shared" si="39"/>
        <v>Effectuez l’étape 1</v>
      </c>
      <c r="H897" s="56" t="str">
        <f t="shared" si="40"/>
        <v>Effectuez l’étape 1</v>
      </c>
      <c r="I897" s="3">
        <f t="shared" si="41"/>
        <v>0</v>
      </c>
      <c r="K897" s="114" t="e">
        <f>IF(revenueReduction&gt;0.3,MAX(IF($B897="Non - avec lien de dépendance",MIN(2258,E897,$D897)*overallRate,MIN(2258,E897)*overallRate),ROUND(MAX(IF($B897="Non - avec lien de dépendance",0,MIN((0.75*E897),1694)),MIN(E897,(0.75*$D897),1694)),2)),IF($B897="Non - avec lien de dépendance",MIN(1129,E897,$D897)*overallRate,MIN(2258,E897)*overallRate))</f>
        <v>#VALUE!</v>
      </c>
      <c r="L897" s="114" t="e">
        <f>IF(revenueReduction&gt;0.3,MAX(IF($B897="Non - avec lien de dépendance",MIN(2258,F897,$D897)*overallRate,MIN(2258,F897)*overallRate),ROUND(MAX(IF($B897="Non - avec lien de dépendance",0,MIN((0.75*F897),1694)),MIN(F897,(0.75*$D897),1694)),2)),IF($B897="Non - avec lien de dépendance",MIN(1129,F897,$D897)*overallRate,MIN(2258,F897)*overallRate))</f>
        <v>#VALUE!</v>
      </c>
    </row>
    <row r="898" spans="7:12" x14ac:dyDescent="0.5">
      <c r="G898" s="56" t="str">
        <f t="shared" si="39"/>
        <v>Effectuez l’étape 1</v>
      </c>
      <c r="H898" s="56" t="str">
        <f t="shared" si="40"/>
        <v>Effectuez l’étape 1</v>
      </c>
      <c r="I898" s="3">
        <f t="shared" si="41"/>
        <v>0</v>
      </c>
      <c r="K898" s="114" t="e">
        <f>IF(revenueReduction&gt;0.3,MAX(IF($B898="Non - avec lien de dépendance",MIN(2258,E898,$D898)*overallRate,MIN(2258,E898)*overallRate),ROUND(MAX(IF($B898="Non - avec lien de dépendance",0,MIN((0.75*E898),1694)),MIN(E898,(0.75*$D898),1694)),2)),IF($B898="Non - avec lien de dépendance",MIN(1129,E898,$D898)*overallRate,MIN(2258,E898)*overallRate))</f>
        <v>#VALUE!</v>
      </c>
      <c r="L898" s="114" t="e">
        <f>IF(revenueReduction&gt;0.3,MAX(IF($B898="Non - avec lien de dépendance",MIN(2258,F898,$D898)*overallRate,MIN(2258,F898)*overallRate),ROUND(MAX(IF($B898="Non - avec lien de dépendance",0,MIN((0.75*F898),1694)),MIN(F898,(0.75*$D898),1694)),2)),IF($B898="Non - avec lien de dépendance",MIN(1129,F898,$D898)*overallRate,MIN(2258,F898)*overallRate))</f>
        <v>#VALUE!</v>
      </c>
    </row>
    <row r="899" spans="7:12" x14ac:dyDescent="0.5">
      <c r="G899" s="56" t="str">
        <f t="shared" si="39"/>
        <v>Effectuez l’étape 1</v>
      </c>
      <c r="H899" s="56" t="str">
        <f t="shared" si="40"/>
        <v>Effectuez l’étape 1</v>
      </c>
      <c r="I899" s="3">
        <f t="shared" si="41"/>
        <v>0</v>
      </c>
      <c r="K899" s="114" t="e">
        <f>IF(revenueReduction&gt;0.3,MAX(IF($B899="Non - avec lien de dépendance",MIN(2258,E899,$D899)*overallRate,MIN(2258,E899)*overallRate),ROUND(MAX(IF($B899="Non - avec lien de dépendance",0,MIN((0.75*E899),1694)),MIN(E899,(0.75*$D899),1694)),2)),IF($B899="Non - avec lien de dépendance",MIN(1129,E899,$D899)*overallRate,MIN(2258,E899)*overallRate))</f>
        <v>#VALUE!</v>
      </c>
      <c r="L899" s="114" t="e">
        <f>IF(revenueReduction&gt;0.3,MAX(IF($B899="Non - avec lien de dépendance",MIN(2258,F899,$D899)*overallRate,MIN(2258,F899)*overallRate),ROUND(MAX(IF($B899="Non - avec lien de dépendance",0,MIN((0.75*F899),1694)),MIN(F899,(0.75*$D899),1694)),2)),IF($B899="Non - avec lien de dépendance",MIN(1129,F899,$D899)*overallRate,MIN(2258,F899)*overallRate))</f>
        <v>#VALUE!</v>
      </c>
    </row>
    <row r="900" spans="7:12" x14ac:dyDescent="0.5">
      <c r="G900" s="56" t="str">
        <f t="shared" si="39"/>
        <v>Effectuez l’étape 1</v>
      </c>
      <c r="H900" s="56" t="str">
        <f t="shared" si="40"/>
        <v>Effectuez l’étape 1</v>
      </c>
      <c r="I900" s="3">
        <f t="shared" si="41"/>
        <v>0</v>
      </c>
      <c r="K900" s="114" t="e">
        <f>IF(revenueReduction&gt;0.3,MAX(IF($B900="Non - avec lien de dépendance",MIN(2258,E900,$D900)*overallRate,MIN(2258,E900)*overallRate),ROUND(MAX(IF($B900="Non - avec lien de dépendance",0,MIN((0.75*E900),1694)),MIN(E900,(0.75*$D900),1694)),2)),IF($B900="Non - avec lien de dépendance",MIN(1129,E900,$D900)*overallRate,MIN(2258,E900)*overallRate))</f>
        <v>#VALUE!</v>
      </c>
      <c r="L900" s="114" t="e">
        <f>IF(revenueReduction&gt;0.3,MAX(IF($B900="Non - avec lien de dépendance",MIN(2258,F900,$D900)*overallRate,MIN(2258,F900)*overallRate),ROUND(MAX(IF($B900="Non - avec lien de dépendance",0,MIN((0.75*F900),1694)),MIN(F900,(0.75*$D900),1694)),2)),IF($B900="Non - avec lien de dépendance",MIN(1129,F900,$D900)*overallRate,MIN(2258,F900)*overallRate))</f>
        <v>#VALUE!</v>
      </c>
    </row>
    <row r="901" spans="7:12" x14ac:dyDescent="0.5">
      <c r="G901" s="56" t="str">
        <f t="shared" si="39"/>
        <v>Effectuez l’étape 1</v>
      </c>
      <c r="H901" s="56" t="str">
        <f t="shared" si="40"/>
        <v>Effectuez l’étape 1</v>
      </c>
      <c r="I901" s="3">
        <f t="shared" si="41"/>
        <v>0</v>
      </c>
      <c r="K901" s="114" t="e">
        <f>IF(revenueReduction&gt;0.3,MAX(IF($B901="Non - avec lien de dépendance",MIN(2258,E901,$D901)*overallRate,MIN(2258,E901)*overallRate),ROUND(MAX(IF($B901="Non - avec lien de dépendance",0,MIN((0.75*E901),1694)),MIN(E901,(0.75*$D901),1694)),2)),IF($B901="Non - avec lien de dépendance",MIN(1129,E901,$D901)*overallRate,MIN(2258,E901)*overallRate))</f>
        <v>#VALUE!</v>
      </c>
      <c r="L901" s="114" t="e">
        <f>IF(revenueReduction&gt;0.3,MAX(IF($B901="Non - avec lien de dépendance",MIN(2258,F901,$D901)*overallRate,MIN(2258,F901)*overallRate),ROUND(MAX(IF($B901="Non - avec lien de dépendance",0,MIN((0.75*F901),1694)),MIN(F901,(0.75*$D901),1694)),2)),IF($B901="Non - avec lien de dépendance",MIN(1129,F901,$D901)*overallRate,MIN(2258,F901)*overallRate))</f>
        <v>#VALUE!</v>
      </c>
    </row>
    <row r="902" spans="7:12" x14ac:dyDescent="0.5">
      <c r="G902" s="56" t="str">
        <f t="shared" ref="G902:G965" si="42">IF(ISTEXT(overallRate),"Effectuez l’étape 1",IF($C902="Oui","Utiliser Étape 2a) Hebdomadaire (52)",IF(OR(COUNT($D902,E902)&lt;&gt;2,overallRate=0),0,IF(revenueReduction&gt;0.3,MAX(IF($B902="Non - avec lien de dépendance",MIN(2258,E902,$D902)*overallRate,MIN(2258,E902)*overallRate),ROUND(MAX(IF($B902="Non - avec lien de dépendance",0,MIN((0.75*E902),1694)),MIN(E902,(0.75*$D902),1694)),2)),IF($B902="Non - avec lien de dépendance",MIN(1129,E902,$D902)*overallRate,MIN(2258,E902)*overallRate)))))</f>
        <v>Effectuez l’étape 1</v>
      </c>
      <c r="H902" s="56" t="str">
        <f t="shared" ref="H902:H965" si="43">IF(ISTEXT(overallRate),"Effectuez l’étape 1",IF($C902="Oui","Utiliser Étape 2a) Hebdomadaire (52)",IF(OR(COUNT($D902,F902)&lt;&gt;2,overallRate=0),0,IF(revenueReduction&gt;0.3,MAX(IF($B902="Non - avec lien de dépendance",MIN(2258,F902,$D902)*overallRate,MIN(2258,F902)*overallRate),ROUND(MAX(IF($B902="Non - avec lien de dépendance",0,MIN((0.75*F902),1694)),MIN(F902,(0.75*$D902),1694)),2)),IF($B902="Non - avec lien de dépendance",MIN(1129,F902,$D902)*overallRate,MIN(2258,F902)*overallRate)))))</f>
        <v>Effectuez l’étape 1</v>
      </c>
      <c r="I902" s="3">
        <f t="shared" si="41"/>
        <v>0</v>
      </c>
      <c r="K902" s="114" t="e">
        <f>IF(revenueReduction&gt;0.3,MAX(IF($B902="Non - avec lien de dépendance",MIN(2258,E902,$D902)*overallRate,MIN(2258,E902)*overallRate),ROUND(MAX(IF($B902="Non - avec lien de dépendance",0,MIN((0.75*E902),1694)),MIN(E902,(0.75*$D902),1694)),2)),IF($B902="Non - avec lien de dépendance",MIN(1129,E902,$D902)*overallRate,MIN(2258,E902)*overallRate))</f>
        <v>#VALUE!</v>
      </c>
      <c r="L902" s="114" t="e">
        <f>IF(revenueReduction&gt;0.3,MAX(IF($B902="Non - avec lien de dépendance",MIN(2258,F902,$D902)*overallRate,MIN(2258,F902)*overallRate),ROUND(MAX(IF($B902="Non - avec lien de dépendance",0,MIN((0.75*F902),1694)),MIN(F902,(0.75*$D902),1694)),2)),IF($B902="Non - avec lien de dépendance",MIN(1129,F902,$D902)*overallRate,MIN(2258,F902)*overallRate))</f>
        <v>#VALUE!</v>
      </c>
    </row>
    <row r="903" spans="7:12" x14ac:dyDescent="0.5">
      <c r="G903" s="56" t="str">
        <f t="shared" si="42"/>
        <v>Effectuez l’étape 1</v>
      </c>
      <c r="H903" s="56" t="str">
        <f t="shared" si="43"/>
        <v>Effectuez l’étape 1</v>
      </c>
      <c r="I903" s="3">
        <f t="shared" ref="I903:I966" si="44">IF(AND(COUNT(B903:F903)&gt;0,OR(COUNT(D903:F903)&lt;&gt;3,ISBLANK(B903))),"Fill out all amounts",SUM(G903:H903))</f>
        <v>0</v>
      </c>
      <c r="K903" s="114" t="e">
        <f>IF(revenueReduction&gt;0.3,MAX(IF($B903="Non - avec lien de dépendance",MIN(2258,E903,$D903)*overallRate,MIN(2258,E903)*overallRate),ROUND(MAX(IF($B903="Non - avec lien de dépendance",0,MIN((0.75*E903),1694)),MIN(E903,(0.75*$D903),1694)),2)),IF($B903="Non - avec lien de dépendance",MIN(1129,E903,$D903)*overallRate,MIN(2258,E903)*overallRate))</f>
        <v>#VALUE!</v>
      </c>
      <c r="L903" s="114" t="e">
        <f>IF(revenueReduction&gt;0.3,MAX(IF($B903="Non - avec lien de dépendance",MIN(2258,F903,$D903)*overallRate,MIN(2258,F903)*overallRate),ROUND(MAX(IF($B903="Non - avec lien de dépendance",0,MIN((0.75*F903),1694)),MIN(F903,(0.75*$D903),1694)),2)),IF($B903="Non - avec lien de dépendance",MIN(1129,F903,$D903)*overallRate,MIN(2258,F903)*overallRate))</f>
        <v>#VALUE!</v>
      </c>
    </row>
    <row r="904" spans="7:12" x14ac:dyDescent="0.5">
      <c r="G904" s="56" t="str">
        <f t="shared" si="42"/>
        <v>Effectuez l’étape 1</v>
      </c>
      <c r="H904" s="56" t="str">
        <f t="shared" si="43"/>
        <v>Effectuez l’étape 1</v>
      </c>
      <c r="I904" s="3">
        <f t="shared" si="44"/>
        <v>0</v>
      </c>
      <c r="K904" s="114" t="e">
        <f>IF(revenueReduction&gt;0.3,MAX(IF($B904="Non - avec lien de dépendance",MIN(2258,E904,$D904)*overallRate,MIN(2258,E904)*overallRate),ROUND(MAX(IF($B904="Non - avec lien de dépendance",0,MIN((0.75*E904),1694)),MIN(E904,(0.75*$D904),1694)),2)),IF($B904="Non - avec lien de dépendance",MIN(1129,E904,$D904)*overallRate,MIN(2258,E904)*overallRate))</f>
        <v>#VALUE!</v>
      </c>
      <c r="L904" s="114" t="e">
        <f>IF(revenueReduction&gt;0.3,MAX(IF($B904="Non - avec lien de dépendance",MIN(2258,F904,$D904)*overallRate,MIN(2258,F904)*overallRate),ROUND(MAX(IF($B904="Non - avec lien de dépendance",0,MIN((0.75*F904),1694)),MIN(F904,(0.75*$D904),1694)),2)),IF($B904="Non - avec lien de dépendance",MIN(1129,F904,$D904)*overallRate,MIN(2258,F904)*overallRate))</f>
        <v>#VALUE!</v>
      </c>
    </row>
    <row r="905" spans="7:12" x14ac:dyDescent="0.5">
      <c r="G905" s="56" t="str">
        <f t="shared" si="42"/>
        <v>Effectuez l’étape 1</v>
      </c>
      <c r="H905" s="56" t="str">
        <f t="shared" si="43"/>
        <v>Effectuez l’étape 1</v>
      </c>
      <c r="I905" s="3">
        <f t="shared" si="44"/>
        <v>0</v>
      </c>
      <c r="K905" s="114" t="e">
        <f>IF(revenueReduction&gt;0.3,MAX(IF($B905="Non - avec lien de dépendance",MIN(2258,E905,$D905)*overallRate,MIN(2258,E905)*overallRate),ROUND(MAX(IF($B905="Non - avec lien de dépendance",0,MIN((0.75*E905),1694)),MIN(E905,(0.75*$D905),1694)),2)),IF($B905="Non - avec lien de dépendance",MIN(1129,E905,$D905)*overallRate,MIN(2258,E905)*overallRate))</f>
        <v>#VALUE!</v>
      </c>
      <c r="L905" s="114" t="e">
        <f>IF(revenueReduction&gt;0.3,MAX(IF($B905="Non - avec lien de dépendance",MIN(2258,F905,$D905)*overallRate,MIN(2258,F905)*overallRate),ROUND(MAX(IF($B905="Non - avec lien de dépendance",0,MIN((0.75*F905),1694)),MIN(F905,(0.75*$D905),1694)),2)),IF($B905="Non - avec lien de dépendance",MIN(1129,F905,$D905)*overallRate,MIN(2258,F905)*overallRate))</f>
        <v>#VALUE!</v>
      </c>
    </row>
    <row r="906" spans="7:12" x14ac:dyDescent="0.5">
      <c r="G906" s="56" t="str">
        <f t="shared" si="42"/>
        <v>Effectuez l’étape 1</v>
      </c>
      <c r="H906" s="56" t="str">
        <f t="shared" si="43"/>
        <v>Effectuez l’étape 1</v>
      </c>
      <c r="I906" s="3">
        <f t="shared" si="44"/>
        <v>0</v>
      </c>
      <c r="K906" s="114" t="e">
        <f>IF(revenueReduction&gt;0.3,MAX(IF($B906="Non - avec lien de dépendance",MIN(2258,E906,$D906)*overallRate,MIN(2258,E906)*overallRate),ROUND(MAX(IF($B906="Non - avec lien de dépendance",0,MIN((0.75*E906),1694)),MIN(E906,(0.75*$D906),1694)),2)),IF($B906="Non - avec lien de dépendance",MIN(1129,E906,$D906)*overallRate,MIN(2258,E906)*overallRate))</f>
        <v>#VALUE!</v>
      </c>
      <c r="L906" s="114" t="e">
        <f>IF(revenueReduction&gt;0.3,MAX(IF($B906="Non - avec lien de dépendance",MIN(2258,F906,$D906)*overallRate,MIN(2258,F906)*overallRate),ROUND(MAX(IF($B906="Non - avec lien de dépendance",0,MIN((0.75*F906),1694)),MIN(F906,(0.75*$D906),1694)),2)),IF($B906="Non - avec lien de dépendance",MIN(1129,F906,$D906)*overallRate,MIN(2258,F906)*overallRate))</f>
        <v>#VALUE!</v>
      </c>
    </row>
    <row r="907" spans="7:12" x14ac:dyDescent="0.5">
      <c r="G907" s="56" t="str">
        <f t="shared" si="42"/>
        <v>Effectuez l’étape 1</v>
      </c>
      <c r="H907" s="56" t="str">
        <f t="shared" si="43"/>
        <v>Effectuez l’étape 1</v>
      </c>
      <c r="I907" s="3">
        <f t="shared" si="44"/>
        <v>0</v>
      </c>
      <c r="K907" s="114" t="e">
        <f>IF(revenueReduction&gt;0.3,MAX(IF($B907="Non - avec lien de dépendance",MIN(2258,E907,$D907)*overallRate,MIN(2258,E907)*overallRate),ROUND(MAX(IF($B907="Non - avec lien de dépendance",0,MIN((0.75*E907),1694)),MIN(E907,(0.75*$D907),1694)),2)),IF($B907="Non - avec lien de dépendance",MIN(1129,E907,$D907)*overallRate,MIN(2258,E907)*overallRate))</f>
        <v>#VALUE!</v>
      </c>
      <c r="L907" s="114" t="e">
        <f>IF(revenueReduction&gt;0.3,MAX(IF($B907="Non - avec lien de dépendance",MIN(2258,F907,$D907)*overallRate,MIN(2258,F907)*overallRate),ROUND(MAX(IF($B907="Non - avec lien de dépendance",0,MIN((0.75*F907),1694)),MIN(F907,(0.75*$D907),1694)),2)),IF($B907="Non - avec lien de dépendance",MIN(1129,F907,$D907)*overallRate,MIN(2258,F907)*overallRate))</f>
        <v>#VALUE!</v>
      </c>
    </row>
    <row r="908" spans="7:12" x14ac:dyDescent="0.5">
      <c r="G908" s="56" t="str">
        <f t="shared" si="42"/>
        <v>Effectuez l’étape 1</v>
      </c>
      <c r="H908" s="56" t="str">
        <f t="shared" si="43"/>
        <v>Effectuez l’étape 1</v>
      </c>
      <c r="I908" s="3">
        <f t="shared" si="44"/>
        <v>0</v>
      </c>
      <c r="K908" s="114" t="e">
        <f>IF(revenueReduction&gt;0.3,MAX(IF($B908="Non - avec lien de dépendance",MIN(2258,E908,$D908)*overallRate,MIN(2258,E908)*overallRate),ROUND(MAX(IF($B908="Non - avec lien de dépendance",0,MIN((0.75*E908),1694)),MIN(E908,(0.75*$D908),1694)),2)),IF($B908="Non - avec lien de dépendance",MIN(1129,E908,$D908)*overallRate,MIN(2258,E908)*overallRate))</f>
        <v>#VALUE!</v>
      </c>
      <c r="L908" s="114" t="e">
        <f>IF(revenueReduction&gt;0.3,MAX(IF($B908="Non - avec lien de dépendance",MIN(2258,F908,$D908)*overallRate,MIN(2258,F908)*overallRate),ROUND(MAX(IF($B908="Non - avec lien de dépendance",0,MIN((0.75*F908),1694)),MIN(F908,(0.75*$D908),1694)),2)),IF($B908="Non - avec lien de dépendance",MIN(1129,F908,$D908)*overallRate,MIN(2258,F908)*overallRate))</f>
        <v>#VALUE!</v>
      </c>
    </row>
    <row r="909" spans="7:12" x14ac:dyDescent="0.5">
      <c r="G909" s="56" t="str">
        <f t="shared" si="42"/>
        <v>Effectuez l’étape 1</v>
      </c>
      <c r="H909" s="56" t="str">
        <f t="shared" si="43"/>
        <v>Effectuez l’étape 1</v>
      </c>
      <c r="I909" s="3">
        <f t="shared" si="44"/>
        <v>0</v>
      </c>
      <c r="K909" s="114" t="e">
        <f>IF(revenueReduction&gt;0.3,MAX(IF($B909="Non - avec lien de dépendance",MIN(2258,E909,$D909)*overallRate,MIN(2258,E909)*overallRate),ROUND(MAX(IF($B909="Non - avec lien de dépendance",0,MIN((0.75*E909),1694)),MIN(E909,(0.75*$D909),1694)),2)),IF($B909="Non - avec lien de dépendance",MIN(1129,E909,$D909)*overallRate,MIN(2258,E909)*overallRate))</f>
        <v>#VALUE!</v>
      </c>
      <c r="L909" s="114" t="e">
        <f>IF(revenueReduction&gt;0.3,MAX(IF($B909="Non - avec lien de dépendance",MIN(2258,F909,$D909)*overallRate,MIN(2258,F909)*overallRate),ROUND(MAX(IF($B909="Non - avec lien de dépendance",0,MIN((0.75*F909),1694)),MIN(F909,(0.75*$D909),1694)),2)),IF($B909="Non - avec lien de dépendance",MIN(1129,F909,$D909)*overallRate,MIN(2258,F909)*overallRate))</f>
        <v>#VALUE!</v>
      </c>
    </row>
    <row r="910" spans="7:12" x14ac:dyDescent="0.5">
      <c r="G910" s="56" t="str">
        <f t="shared" si="42"/>
        <v>Effectuez l’étape 1</v>
      </c>
      <c r="H910" s="56" t="str">
        <f t="shared" si="43"/>
        <v>Effectuez l’étape 1</v>
      </c>
      <c r="I910" s="3">
        <f t="shared" si="44"/>
        <v>0</v>
      </c>
      <c r="K910" s="114" t="e">
        <f>IF(revenueReduction&gt;0.3,MAX(IF($B910="Non - avec lien de dépendance",MIN(2258,E910,$D910)*overallRate,MIN(2258,E910)*overallRate),ROUND(MAX(IF($B910="Non - avec lien de dépendance",0,MIN((0.75*E910),1694)),MIN(E910,(0.75*$D910),1694)),2)),IF($B910="Non - avec lien de dépendance",MIN(1129,E910,$D910)*overallRate,MIN(2258,E910)*overallRate))</f>
        <v>#VALUE!</v>
      </c>
      <c r="L910" s="114" t="e">
        <f>IF(revenueReduction&gt;0.3,MAX(IF($B910="Non - avec lien de dépendance",MIN(2258,F910,$D910)*overallRate,MIN(2258,F910)*overallRate),ROUND(MAX(IF($B910="Non - avec lien de dépendance",0,MIN((0.75*F910),1694)),MIN(F910,(0.75*$D910),1694)),2)),IF($B910="Non - avec lien de dépendance",MIN(1129,F910,$D910)*overallRate,MIN(2258,F910)*overallRate))</f>
        <v>#VALUE!</v>
      </c>
    </row>
    <row r="911" spans="7:12" x14ac:dyDescent="0.5">
      <c r="G911" s="56" t="str">
        <f t="shared" si="42"/>
        <v>Effectuez l’étape 1</v>
      </c>
      <c r="H911" s="56" t="str">
        <f t="shared" si="43"/>
        <v>Effectuez l’étape 1</v>
      </c>
      <c r="I911" s="3">
        <f t="shared" si="44"/>
        <v>0</v>
      </c>
      <c r="K911" s="114" t="e">
        <f>IF(revenueReduction&gt;0.3,MAX(IF($B911="Non - avec lien de dépendance",MIN(2258,E911,$D911)*overallRate,MIN(2258,E911)*overallRate),ROUND(MAX(IF($B911="Non - avec lien de dépendance",0,MIN((0.75*E911),1694)),MIN(E911,(0.75*$D911),1694)),2)),IF($B911="Non - avec lien de dépendance",MIN(1129,E911,$D911)*overallRate,MIN(2258,E911)*overallRate))</f>
        <v>#VALUE!</v>
      </c>
      <c r="L911" s="114" t="e">
        <f>IF(revenueReduction&gt;0.3,MAX(IF($B911="Non - avec lien de dépendance",MIN(2258,F911,$D911)*overallRate,MIN(2258,F911)*overallRate),ROUND(MAX(IF($B911="Non - avec lien de dépendance",0,MIN((0.75*F911),1694)),MIN(F911,(0.75*$D911),1694)),2)),IF($B911="Non - avec lien de dépendance",MIN(1129,F911,$D911)*overallRate,MIN(2258,F911)*overallRate))</f>
        <v>#VALUE!</v>
      </c>
    </row>
    <row r="912" spans="7:12" x14ac:dyDescent="0.5">
      <c r="G912" s="56" t="str">
        <f t="shared" si="42"/>
        <v>Effectuez l’étape 1</v>
      </c>
      <c r="H912" s="56" t="str">
        <f t="shared" si="43"/>
        <v>Effectuez l’étape 1</v>
      </c>
      <c r="I912" s="3">
        <f t="shared" si="44"/>
        <v>0</v>
      </c>
      <c r="K912" s="114" t="e">
        <f>IF(revenueReduction&gt;0.3,MAX(IF($B912="Non - avec lien de dépendance",MIN(2258,E912,$D912)*overallRate,MIN(2258,E912)*overallRate),ROUND(MAX(IF($B912="Non - avec lien de dépendance",0,MIN((0.75*E912),1694)),MIN(E912,(0.75*$D912),1694)),2)),IF($B912="Non - avec lien de dépendance",MIN(1129,E912,$D912)*overallRate,MIN(2258,E912)*overallRate))</f>
        <v>#VALUE!</v>
      </c>
      <c r="L912" s="114" t="e">
        <f>IF(revenueReduction&gt;0.3,MAX(IF($B912="Non - avec lien de dépendance",MIN(2258,F912,$D912)*overallRate,MIN(2258,F912)*overallRate),ROUND(MAX(IF($B912="Non - avec lien de dépendance",0,MIN((0.75*F912),1694)),MIN(F912,(0.75*$D912),1694)),2)),IF($B912="Non - avec lien de dépendance",MIN(1129,F912,$D912)*overallRate,MIN(2258,F912)*overallRate))</f>
        <v>#VALUE!</v>
      </c>
    </row>
    <row r="913" spans="7:12" x14ac:dyDescent="0.5">
      <c r="G913" s="56" t="str">
        <f t="shared" si="42"/>
        <v>Effectuez l’étape 1</v>
      </c>
      <c r="H913" s="56" t="str">
        <f t="shared" si="43"/>
        <v>Effectuez l’étape 1</v>
      </c>
      <c r="I913" s="3">
        <f t="shared" si="44"/>
        <v>0</v>
      </c>
      <c r="K913" s="114" t="e">
        <f>IF(revenueReduction&gt;0.3,MAX(IF($B913="Non - avec lien de dépendance",MIN(2258,E913,$D913)*overallRate,MIN(2258,E913)*overallRate),ROUND(MAX(IF($B913="Non - avec lien de dépendance",0,MIN((0.75*E913),1694)),MIN(E913,(0.75*$D913),1694)),2)),IF($B913="Non - avec lien de dépendance",MIN(1129,E913,$D913)*overallRate,MIN(2258,E913)*overallRate))</f>
        <v>#VALUE!</v>
      </c>
      <c r="L913" s="114" t="e">
        <f>IF(revenueReduction&gt;0.3,MAX(IF($B913="Non - avec lien de dépendance",MIN(2258,F913,$D913)*overallRate,MIN(2258,F913)*overallRate),ROUND(MAX(IF($B913="Non - avec lien de dépendance",0,MIN((0.75*F913),1694)),MIN(F913,(0.75*$D913),1694)),2)),IF($B913="Non - avec lien de dépendance",MIN(1129,F913,$D913)*overallRate,MIN(2258,F913)*overallRate))</f>
        <v>#VALUE!</v>
      </c>
    </row>
    <row r="914" spans="7:12" x14ac:dyDescent="0.5">
      <c r="G914" s="56" t="str">
        <f t="shared" si="42"/>
        <v>Effectuez l’étape 1</v>
      </c>
      <c r="H914" s="56" t="str">
        <f t="shared" si="43"/>
        <v>Effectuez l’étape 1</v>
      </c>
      <c r="I914" s="3">
        <f t="shared" si="44"/>
        <v>0</v>
      </c>
      <c r="K914" s="114" t="e">
        <f>IF(revenueReduction&gt;0.3,MAX(IF($B914="Non - avec lien de dépendance",MIN(2258,E914,$D914)*overallRate,MIN(2258,E914)*overallRate),ROUND(MAX(IF($B914="Non - avec lien de dépendance",0,MIN((0.75*E914),1694)),MIN(E914,(0.75*$D914),1694)),2)),IF($B914="Non - avec lien de dépendance",MIN(1129,E914,$D914)*overallRate,MIN(2258,E914)*overallRate))</f>
        <v>#VALUE!</v>
      </c>
      <c r="L914" s="114" t="e">
        <f>IF(revenueReduction&gt;0.3,MAX(IF($B914="Non - avec lien de dépendance",MIN(2258,F914,$D914)*overallRate,MIN(2258,F914)*overallRate),ROUND(MAX(IF($B914="Non - avec lien de dépendance",0,MIN((0.75*F914),1694)),MIN(F914,(0.75*$D914),1694)),2)),IF($B914="Non - avec lien de dépendance",MIN(1129,F914,$D914)*overallRate,MIN(2258,F914)*overallRate))</f>
        <v>#VALUE!</v>
      </c>
    </row>
    <row r="915" spans="7:12" x14ac:dyDescent="0.5">
      <c r="G915" s="56" t="str">
        <f t="shared" si="42"/>
        <v>Effectuez l’étape 1</v>
      </c>
      <c r="H915" s="56" t="str">
        <f t="shared" si="43"/>
        <v>Effectuez l’étape 1</v>
      </c>
      <c r="I915" s="3">
        <f t="shared" si="44"/>
        <v>0</v>
      </c>
      <c r="K915" s="114" t="e">
        <f>IF(revenueReduction&gt;0.3,MAX(IF($B915="Non - avec lien de dépendance",MIN(2258,E915,$D915)*overallRate,MIN(2258,E915)*overallRate),ROUND(MAX(IF($B915="Non - avec lien de dépendance",0,MIN((0.75*E915),1694)),MIN(E915,(0.75*$D915),1694)),2)),IF($B915="Non - avec lien de dépendance",MIN(1129,E915,$D915)*overallRate,MIN(2258,E915)*overallRate))</f>
        <v>#VALUE!</v>
      </c>
      <c r="L915" s="114" t="e">
        <f>IF(revenueReduction&gt;0.3,MAX(IF($B915="Non - avec lien de dépendance",MIN(2258,F915,$D915)*overallRate,MIN(2258,F915)*overallRate),ROUND(MAX(IF($B915="Non - avec lien de dépendance",0,MIN((0.75*F915),1694)),MIN(F915,(0.75*$D915),1694)),2)),IF($B915="Non - avec lien de dépendance",MIN(1129,F915,$D915)*overallRate,MIN(2258,F915)*overallRate))</f>
        <v>#VALUE!</v>
      </c>
    </row>
    <row r="916" spans="7:12" x14ac:dyDescent="0.5">
      <c r="G916" s="56" t="str">
        <f t="shared" si="42"/>
        <v>Effectuez l’étape 1</v>
      </c>
      <c r="H916" s="56" t="str">
        <f t="shared" si="43"/>
        <v>Effectuez l’étape 1</v>
      </c>
      <c r="I916" s="3">
        <f t="shared" si="44"/>
        <v>0</v>
      </c>
      <c r="K916" s="114" t="e">
        <f>IF(revenueReduction&gt;0.3,MAX(IF($B916="Non - avec lien de dépendance",MIN(2258,E916,$D916)*overallRate,MIN(2258,E916)*overallRate),ROUND(MAX(IF($B916="Non - avec lien de dépendance",0,MIN((0.75*E916),1694)),MIN(E916,(0.75*$D916),1694)),2)),IF($B916="Non - avec lien de dépendance",MIN(1129,E916,$D916)*overallRate,MIN(2258,E916)*overallRate))</f>
        <v>#VALUE!</v>
      </c>
      <c r="L916" s="114" t="e">
        <f>IF(revenueReduction&gt;0.3,MAX(IF($B916="Non - avec lien de dépendance",MIN(2258,F916,$D916)*overallRate,MIN(2258,F916)*overallRate),ROUND(MAX(IF($B916="Non - avec lien de dépendance",0,MIN((0.75*F916),1694)),MIN(F916,(0.75*$D916),1694)),2)),IF($B916="Non - avec lien de dépendance",MIN(1129,F916,$D916)*overallRate,MIN(2258,F916)*overallRate))</f>
        <v>#VALUE!</v>
      </c>
    </row>
    <row r="917" spans="7:12" x14ac:dyDescent="0.5">
      <c r="G917" s="56" t="str">
        <f t="shared" si="42"/>
        <v>Effectuez l’étape 1</v>
      </c>
      <c r="H917" s="56" t="str">
        <f t="shared" si="43"/>
        <v>Effectuez l’étape 1</v>
      </c>
      <c r="I917" s="3">
        <f t="shared" si="44"/>
        <v>0</v>
      </c>
      <c r="K917" s="114" t="e">
        <f>IF(revenueReduction&gt;0.3,MAX(IF($B917="Non - avec lien de dépendance",MIN(2258,E917,$D917)*overallRate,MIN(2258,E917)*overallRate),ROUND(MAX(IF($B917="Non - avec lien de dépendance",0,MIN((0.75*E917),1694)),MIN(E917,(0.75*$D917),1694)),2)),IF($B917="Non - avec lien de dépendance",MIN(1129,E917,$D917)*overallRate,MIN(2258,E917)*overallRate))</f>
        <v>#VALUE!</v>
      </c>
      <c r="L917" s="114" t="e">
        <f>IF(revenueReduction&gt;0.3,MAX(IF($B917="Non - avec lien de dépendance",MIN(2258,F917,$D917)*overallRate,MIN(2258,F917)*overallRate),ROUND(MAX(IF($B917="Non - avec lien de dépendance",0,MIN((0.75*F917),1694)),MIN(F917,(0.75*$D917),1694)),2)),IF($B917="Non - avec lien de dépendance",MIN(1129,F917,$D917)*overallRate,MIN(2258,F917)*overallRate))</f>
        <v>#VALUE!</v>
      </c>
    </row>
    <row r="918" spans="7:12" x14ac:dyDescent="0.5">
      <c r="G918" s="56" t="str">
        <f t="shared" si="42"/>
        <v>Effectuez l’étape 1</v>
      </c>
      <c r="H918" s="56" t="str">
        <f t="shared" si="43"/>
        <v>Effectuez l’étape 1</v>
      </c>
      <c r="I918" s="3">
        <f t="shared" si="44"/>
        <v>0</v>
      </c>
      <c r="K918" s="114" t="e">
        <f>IF(revenueReduction&gt;0.3,MAX(IF($B918="Non - avec lien de dépendance",MIN(2258,E918,$D918)*overallRate,MIN(2258,E918)*overallRate),ROUND(MAX(IF($B918="Non - avec lien de dépendance",0,MIN((0.75*E918),1694)),MIN(E918,(0.75*$D918),1694)),2)),IF($B918="Non - avec lien de dépendance",MIN(1129,E918,$D918)*overallRate,MIN(2258,E918)*overallRate))</f>
        <v>#VALUE!</v>
      </c>
      <c r="L918" s="114" t="e">
        <f>IF(revenueReduction&gt;0.3,MAX(IF($B918="Non - avec lien de dépendance",MIN(2258,F918,$D918)*overallRate,MIN(2258,F918)*overallRate),ROUND(MAX(IF($B918="Non - avec lien de dépendance",0,MIN((0.75*F918),1694)),MIN(F918,(0.75*$D918),1694)),2)),IF($B918="Non - avec lien de dépendance",MIN(1129,F918,$D918)*overallRate,MIN(2258,F918)*overallRate))</f>
        <v>#VALUE!</v>
      </c>
    </row>
    <row r="919" spans="7:12" x14ac:dyDescent="0.5">
      <c r="G919" s="56" t="str">
        <f t="shared" si="42"/>
        <v>Effectuez l’étape 1</v>
      </c>
      <c r="H919" s="56" t="str">
        <f t="shared" si="43"/>
        <v>Effectuez l’étape 1</v>
      </c>
      <c r="I919" s="3">
        <f t="shared" si="44"/>
        <v>0</v>
      </c>
      <c r="K919" s="114" t="e">
        <f>IF(revenueReduction&gt;0.3,MAX(IF($B919="Non - avec lien de dépendance",MIN(2258,E919,$D919)*overallRate,MIN(2258,E919)*overallRate),ROUND(MAX(IF($B919="Non - avec lien de dépendance",0,MIN((0.75*E919),1694)),MIN(E919,(0.75*$D919),1694)),2)),IF($B919="Non - avec lien de dépendance",MIN(1129,E919,$D919)*overallRate,MIN(2258,E919)*overallRate))</f>
        <v>#VALUE!</v>
      </c>
      <c r="L919" s="114" t="e">
        <f>IF(revenueReduction&gt;0.3,MAX(IF($B919="Non - avec lien de dépendance",MIN(2258,F919,$D919)*overallRate,MIN(2258,F919)*overallRate),ROUND(MAX(IF($B919="Non - avec lien de dépendance",0,MIN((0.75*F919),1694)),MIN(F919,(0.75*$D919),1694)),2)),IF($B919="Non - avec lien de dépendance",MIN(1129,F919,$D919)*overallRate,MIN(2258,F919)*overallRate))</f>
        <v>#VALUE!</v>
      </c>
    </row>
    <row r="920" spans="7:12" x14ac:dyDescent="0.5">
      <c r="G920" s="56" t="str">
        <f t="shared" si="42"/>
        <v>Effectuez l’étape 1</v>
      </c>
      <c r="H920" s="56" t="str">
        <f t="shared" si="43"/>
        <v>Effectuez l’étape 1</v>
      </c>
      <c r="I920" s="3">
        <f t="shared" si="44"/>
        <v>0</v>
      </c>
      <c r="K920" s="114" t="e">
        <f>IF(revenueReduction&gt;0.3,MAX(IF($B920="Non - avec lien de dépendance",MIN(2258,E920,$D920)*overallRate,MIN(2258,E920)*overallRate),ROUND(MAX(IF($B920="Non - avec lien de dépendance",0,MIN((0.75*E920),1694)),MIN(E920,(0.75*$D920),1694)),2)),IF($B920="Non - avec lien de dépendance",MIN(1129,E920,$D920)*overallRate,MIN(2258,E920)*overallRate))</f>
        <v>#VALUE!</v>
      </c>
      <c r="L920" s="114" t="e">
        <f>IF(revenueReduction&gt;0.3,MAX(IF($B920="Non - avec lien de dépendance",MIN(2258,F920,$D920)*overallRate,MIN(2258,F920)*overallRate),ROUND(MAX(IF($B920="Non - avec lien de dépendance",0,MIN((0.75*F920),1694)),MIN(F920,(0.75*$D920),1694)),2)),IF($B920="Non - avec lien de dépendance",MIN(1129,F920,$D920)*overallRate,MIN(2258,F920)*overallRate))</f>
        <v>#VALUE!</v>
      </c>
    </row>
    <row r="921" spans="7:12" x14ac:dyDescent="0.5">
      <c r="G921" s="56" t="str">
        <f t="shared" si="42"/>
        <v>Effectuez l’étape 1</v>
      </c>
      <c r="H921" s="56" t="str">
        <f t="shared" si="43"/>
        <v>Effectuez l’étape 1</v>
      </c>
      <c r="I921" s="3">
        <f t="shared" si="44"/>
        <v>0</v>
      </c>
      <c r="K921" s="114" t="e">
        <f>IF(revenueReduction&gt;0.3,MAX(IF($B921="Non - avec lien de dépendance",MIN(2258,E921,$D921)*overallRate,MIN(2258,E921)*overallRate),ROUND(MAX(IF($B921="Non - avec lien de dépendance",0,MIN((0.75*E921),1694)),MIN(E921,(0.75*$D921),1694)),2)),IF($B921="Non - avec lien de dépendance",MIN(1129,E921,$D921)*overallRate,MIN(2258,E921)*overallRate))</f>
        <v>#VALUE!</v>
      </c>
      <c r="L921" s="114" t="e">
        <f>IF(revenueReduction&gt;0.3,MAX(IF($B921="Non - avec lien de dépendance",MIN(2258,F921,$D921)*overallRate,MIN(2258,F921)*overallRate),ROUND(MAX(IF($B921="Non - avec lien de dépendance",0,MIN((0.75*F921),1694)),MIN(F921,(0.75*$D921),1694)),2)),IF($B921="Non - avec lien de dépendance",MIN(1129,F921,$D921)*overallRate,MIN(2258,F921)*overallRate))</f>
        <v>#VALUE!</v>
      </c>
    </row>
    <row r="922" spans="7:12" x14ac:dyDescent="0.5">
      <c r="G922" s="56" t="str">
        <f t="shared" si="42"/>
        <v>Effectuez l’étape 1</v>
      </c>
      <c r="H922" s="56" t="str">
        <f t="shared" si="43"/>
        <v>Effectuez l’étape 1</v>
      </c>
      <c r="I922" s="3">
        <f t="shared" si="44"/>
        <v>0</v>
      </c>
      <c r="K922" s="114" t="e">
        <f>IF(revenueReduction&gt;0.3,MAX(IF($B922="Non - avec lien de dépendance",MIN(2258,E922,$D922)*overallRate,MIN(2258,E922)*overallRate),ROUND(MAX(IF($B922="Non - avec lien de dépendance",0,MIN((0.75*E922),1694)),MIN(E922,(0.75*$D922),1694)),2)),IF($B922="Non - avec lien de dépendance",MIN(1129,E922,$D922)*overallRate,MIN(2258,E922)*overallRate))</f>
        <v>#VALUE!</v>
      </c>
      <c r="L922" s="114" t="e">
        <f>IF(revenueReduction&gt;0.3,MAX(IF($B922="Non - avec lien de dépendance",MIN(2258,F922,$D922)*overallRate,MIN(2258,F922)*overallRate),ROUND(MAX(IF($B922="Non - avec lien de dépendance",0,MIN((0.75*F922),1694)),MIN(F922,(0.75*$D922),1694)),2)),IF($B922="Non - avec lien de dépendance",MIN(1129,F922,$D922)*overallRate,MIN(2258,F922)*overallRate))</f>
        <v>#VALUE!</v>
      </c>
    </row>
    <row r="923" spans="7:12" x14ac:dyDescent="0.5">
      <c r="G923" s="56" t="str">
        <f t="shared" si="42"/>
        <v>Effectuez l’étape 1</v>
      </c>
      <c r="H923" s="56" t="str">
        <f t="shared" si="43"/>
        <v>Effectuez l’étape 1</v>
      </c>
      <c r="I923" s="3">
        <f t="shared" si="44"/>
        <v>0</v>
      </c>
      <c r="K923" s="114" t="e">
        <f>IF(revenueReduction&gt;0.3,MAX(IF($B923="Non - avec lien de dépendance",MIN(2258,E923,$D923)*overallRate,MIN(2258,E923)*overallRate),ROUND(MAX(IF($B923="Non - avec lien de dépendance",0,MIN((0.75*E923),1694)),MIN(E923,(0.75*$D923),1694)),2)),IF($B923="Non - avec lien de dépendance",MIN(1129,E923,$D923)*overallRate,MIN(2258,E923)*overallRate))</f>
        <v>#VALUE!</v>
      </c>
      <c r="L923" s="114" t="e">
        <f>IF(revenueReduction&gt;0.3,MAX(IF($B923="Non - avec lien de dépendance",MIN(2258,F923,$D923)*overallRate,MIN(2258,F923)*overallRate),ROUND(MAX(IF($B923="Non - avec lien de dépendance",0,MIN((0.75*F923),1694)),MIN(F923,(0.75*$D923),1694)),2)),IF($B923="Non - avec lien de dépendance",MIN(1129,F923,$D923)*overallRate,MIN(2258,F923)*overallRate))</f>
        <v>#VALUE!</v>
      </c>
    </row>
    <row r="924" spans="7:12" x14ac:dyDescent="0.5">
      <c r="G924" s="56" t="str">
        <f t="shared" si="42"/>
        <v>Effectuez l’étape 1</v>
      </c>
      <c r="H924" s="56" t="str">
        <f t="shared" si="43"/>
        <v>Effectuez l’étape 1</v>
      </c>
      <c r="I924" s="3">
        <f t="shared" si="44"/>
        <v>0</v>
      </c>
      <c r="K924" s="114" t="e">
        <f>IF(revenueReduction&gt;0.3,MAX(IF($B924="Non - avec lien de dépendance",MIN(2258,E924,$D924)*overallRate,MIN(2258,E924)*overallRate),ROUND(MAX(IF($B924="Non - avec lien de dépendance",0,MIN((0.75*E924),1694)),MIN(E924,(0.75*$D924),1694)),2)),IF($B924="Non - avec lien de dépendance",MIN(1129,E924,$D924)*overallRate,MIN(2258,E924)*overallRate))</f>
        <v>#VALUE!</v>
      </c>
      <c r="L924" s="114" t="e">
        <f>IF(revenueReduction&gt;0.3,MAX(IF($B924="Non - avec lien de dépendance",MIN(2258,F924,$D924)*overallRate,MIN(2258,F924)*overallRate),ROUND(MAX(IF($B924="Non - avec lien de dépendance",0,MIN((0.75*F924),1694)),MIN(F924,(0.75*$D924),1694)),2)),IF($B924="Non - avec lien de dépendance",MIN(1129,F924,$D924)*overallRate,MIN(2258,F924)*overallRate))</f>
        <v>#VALUE!</v>
      </c>
    </row>
    <row r="925" spans="7:12" x14ac:dyDescent="0.5">
      <c r="G925" s="56" t="str">
        <f t="shared" si="42"/>
        <v>Effectuez l’étape 1</v>
      </c>
      <c r="H925" s="56" t="str">
        <f t="shared" si="43"/>
        <v>Effectuez l’étape 1</v>
      </c>
      <c r="I925" s="3">
        <f t="shared" si="44"/>
        <v>0</v>
      </c>
      <c r="K925" s="114" t="e">
        <f>IF(revenueReduction&gt;0.3,MAX(IF($B925="Non - avec lien de dépendance",MIN(2258,E925,$D925)*overallRate,MIN(2258,E925)*overallRate),ROUND(MAX(IF($B925="Non - avec lien de dépendance",0,MIN((0.75*E925),1694)),MIN(E925,(0.75*$D925),1694)),2)),IF($B925="Non - avec lien de dépendance",MIN(1129,E925,$D925)*overallRate,MIN(2258,E925)*overallRate))</f>
        <v>#VALUE!</v>
      </c>
      <c r="L925" s="114" t="e">
        <f>IF(revenueReduction&gt;0.3,MAX(IF($B925="Non - avec lien de dépendance",MIN(2258,F925,$D925)*overallRate,MIN(2258,F925)*overallRate),ROUND(MAX(IF($B925="Non - avec lien de dépendance",0,MIN((0.75*F925),1694)),MIN(F925,(0.75*$D925),1694)),2)),IF($B925="Non - avec lien de dépendance",MIN(1129,F925,$D925)*overallRate,MIN(2258,F925)*overallRate))</f>
        <v>#VALUE!</v>
      </c>
    </row>
    <row r="926" spans="7:12" x14ac:dyDescent="0.5">
      <c r="G926" s="56" t="str">
        <f t="shared" si="42"/>
        <v>Effectuez l’étape 1</v>
      </c>
      <c r="H926" s="56" t="str">
        <f t="shared" si="43"/>
        <v>Effectuez l’étape 1</v>
      </c>
      <c r="I926" s="3">
        <f t="shared" si="44"/>
        <v>0</v>
      </c>
      <c r="K926" s="114" t="e">
        <f>IF(revenueReduction&gt;0.3,MAX(IF($B926="Non - avec lien de dépendance",MIN(2258,E926,$D926)*overallRate,MIN(2258,E926)*overallRate),ROUND(MAX(IF($B926="Non - avec lien de dépendance",0,MIN((0.75*E926),1694)),MIN(E926,(0.75*$D926),1694)),2)),IF($B926="Non - avec lien de dépendance",MIN(1129,E926,$D926)*overallRate,MIN(2258,E926)*overallRate))</f>
        <v>#VALUE!</v>
      </c>
      <c r="L926" s="114" t="e">
        <f>IF(revenueReduction&gt;0.3,MAX(IF($B926="Non - avec lien de dépendance",MIN(2258,F926,$D926)*overallRate,MIN(2258,F926)*overallRate),ROUND(MAX(IF($B926="Non - avec lien de dépendance",0,MIN((0.75*F926),1694)),MIN(F926,(0.75*$D926),1694)),2)),IF($B926="Non - avec lien de dépendance",MIN(1129,F926,$D926)*overallRate,MIN(2258,F926)*overallRate))</f>
        <v>#VALUE!</v>
      </c>
    </row>
    <row r="927" spans="7:12" x14ac:dyDescent="0.5">
      <c r="G927" s="56" t="str">
        <f t="shared" si="42"/>
        <v>Effectuez l’étape 1</v>
      </c>
      <c r="H927" s="56" t="str">
        <f t="shared" si="43"/>
        <v>Effectuez l’étape 1</v>
      </c>
      <c r="I927" s="3">
        <f t="shared" si="44"/>
        <v>0</v>
      </c>
      <c r="K927" s="114" t="e">
        <f>IF(revenueReduction&gt;0.3,MAX(IF($B927="Non - avec lien de dépendance",MIN(2258,E927,$D927)*overallRate,MIN(2258,E927)*overallRate),ROUND(MAX(IF($B927="Non - avec lien de dépendance",0,MIN((0.75*E927),1694)),MIN(E927,(0.75*$D927),1694)),2)),IF($B927="Non - avec lien de dépendance",MIN(1129,E927,$D927)*overallRate,MIN(2258,E927)*overallRate))</f>
        <v>#VALUE!</v>
      </c>
      <c r="L927" s="114" t="e">
        <f>IF(revenueReduction&gt;0.3,MAX(IF($B927="Non - avec lien de dépendance",MIN(2258,F927,$D927)*overallRate,MIN(2258,F927)*overallRate),ROUND(MAX(IF($B927="Non - avec lien de dépendance",0,MIN((0.75*F927),1694)),MIN(F927,(0.75*$D927),1694)),2)),IF($B927="Non - avec lien de dépendance",MIN(1129,F927,$D927)*overallRate,MIN(2258,F927)*overallRate))</f>
        <v>#VALUE!</v>
      </c>
    </row>
    <row r="928" spans="7:12" x14ac:dyDescent="0.5">
      <c r="G928" s="56" t="str">
        <f t="shared" si="42"/>
        <v>Effectuez l’étape 1</v>
      </c>
      <c r="H928" s="56" t="str">
        <f t="shared" si="43"/>
        <v>Effectuez l’étape 1</v>
      </c>
      <c r="I928" s="3">
        <f t="shared" si="44"/>
        <v>0</v>
      </c>
      <c r="K928" s="114" t="e">
        <f>IF(revenueReduction&gt;0.3,MAX(IF($B928="Non - avec lien de dépendance",MIN(2258,E928,$D928)*overallRate,MIN(2258,E928)*overallRate),ROUND(MAX(IF($B928="Non - avec lien de dépendance",0,MIN((0.75*E928),1694)),MIN(E928,(0.75*$D928),1694)),2)),IF($B928="Non - avec lien de dépendance",MIN(1129,E928,$D928)*overallRate,MIN(2258,E928)*overallRate))</f>
        <v>#VALUE!</v>
      </c>
      <c r="L928" s="114" t="e">
        <f>IF(revenueReduction&gt;0.3,MAX(IF($B928="Non - avec lien de dépendance",MIN(2258,F928,$D928)*overallRate,MIN(2258,F928)*overallRate),ROUND(MAX(IF($B928="Non - avec lien de dépendance",0,MIN((0.75*F928),1694)),MIN(F928,(0.75*$D928),1694)),2)),IF($B928="Non - avec lien de dépendance",MIN(1129,F928,$D928)*overallRate,MIN(2258,F928)*overallRate))</f>
        <v>#VALUE!</v>
      </c>
    </row>
    <row r="929" spans="7:12" x14ac:dyDescent="0.5">
      <c r="G929" s="56" t="str">
        <f t="shared" si="42"/>
        <v>Effectuez l’étape 1</v>
      </c>
      <c r="H929" s="56" t="str">
        <f t="shared" si="43"/>
        <v>Effectuez l’étape 1</v>
      </c>
      <c r="I929" s="3">
        <f t="shared" si="44"/>
        <v>0</v>
      </c>
      <c r="K929" s="114" t="e">
        <f>IF(revenueReduction&gt;0.3,MAX(IF($B929="Non - avec lien de dépendance",MIN(2258,E929,$D929)*overallRate,MIN(2258,E929)*overallRate),ROUND(MAX(IF($B929="Non - avec lien de dépendance",0,MIN((0.75*E929),1694)),MIN(E929,(0.75*$D929),1694)),2)),IF($B929="Non - avec lien de dépendance",MIN(1129,E929,$D929)*overallRate,MIN(2258,E929)*overallRate))</f>
        <v>#VALUE!</v>
      </c>
      <c r="L929" s="114" t="e">
        <f>IF(revenueReduction&gt;0.3,MAX(IF($B929="Non - avec lien de dépendance",MIN(2258,F929,$D929)*overallRate,MIN(2258,F929)*overallRate),ROUND(MAX(IF($B929="Non - avec lien de dépendance",0,MIN((0.75*F929),1694)),MIN(F929,(0.75*$D929),1694)),2)),IF($B929="Non - avec lien de dépendance",MIN(1129,F929,$D929)*overallRate,MIN(2258,F929)*overallRate))</f>
        <v>#VALUE!</v>
      </c>
    </row>
    <row r="930" spans="7:12" x14ac:dyDescent="0.5">
      <c r="G930" s="56" t="str">
        <f t="shared" si="42"/>
        <v>Effectuez l’étape 1</v>
      </c>
      <c r="H930" s="56" t="str">
        <f t="shared" si="43"/>
        <v>Effectuez l’étape 1</v>
      </c>
      <c r="I930" s="3">
        <f t="shared" si="44"/>
        <v>0</v>
      </c>
      <c r="K930" s="114" t="e">
        <f>IF(revenueReduction&gt;0.3,MAX(IF($B930="Non - avec lien de dépendance",MIN(2258,E930,$D930)*overallRate,MIN(2258,E930)*overallRate),ROUND(MAX(IF($B930="Non - avec lien de dépendance",0,MIN((0.75*E930),1694)),MIN(E930,(0.75*$D930),1694)),2)),IF($B930="Non - avec lien de dépendance",MIN(1129,E930,$D930)*overallRate,MIN(2258,E930)*overallRate))</f>
        <v>#VALUE!</v>
      </c>
      <c r="L930" s="114" t="e">
        <f>IF(revenueReduction&gt;0.3,MAX(IF($B930="Non - avec lien de dépendance",MIN(2258,F930,$D930)*overallRate,MIN(2258,F930)*overallRate),ROUND(MAX(IF($B930="Non - avec lien de dépendance",0,MIN((0.75*F930),1694)),MIN(F930,(0.75*$D930),1694)),2)),IF($B930="Non - avec lien de dépendance",MIN(1129,F930,$D930)*overallRate,MIN(2258,F930)*overallRate))</f>
        <v>#VALUE!</v>
      </c>
    </row>
    <row r="931" spans="7:12" x14ac:dyDescent="0.5">
      <c r="G931" s="56" t="str">
        <f t="shared" si="42"/>
        <v>Effectuez l’étape 1</v>
      </c>
      <c r="H931" s="56" t="str">
        <f t="shared" si="43"/>
        <v>Effectuez l’étape 1</v>
      </c>
      <c r="I931" s="3">
        <f t="shared" si="44"/>
        <v>0</v>
      </c>
      <c r="K931" s="114" t="e">
        <f>IF(revenueReduction&gt;0.3,MAX(IF($B931="Non - avec lien de dépendance",MIN(2258,E931,$D931)*overallRate,MIN(2258,E931)*overallRate),ROUND(MAX(IF($B931="Non - avec lien de dépendance",0,MIN((0.75*E931),1694)),MIN(E931,(0.75*$D931),1694)),2)),IF($B931="Non - avec lien de dépendance",MIN(1129,E931,$D931)*overallRate,MIN(2258,E931)*overallRate))</f>
        <v>#VALUE!</v>
      </c>
      <c r="L931" s="114" t="e">
        <f>IF(revenueReduction&gt;0.3,MAX(IF($B931="Non - avec lien de dépendance",MIN(2258,F931,$D931)*overallRate,MIN(2258,F931)*overallRate),ROUND(MAX(IF($B931="Non - avec lien de dépendance",0,MIN((0.75*F931),1694)),MIN(F931,(0.75*$D931),1694)),2)),IF($B931="Non - avec lien de dépendance",MIN(1129,F931,$D931)*overallRate,MIN(2258,F931)*overallRate))</f>
        <v>#VALUE!</v>
      </c>
    </row>
    <row r="932" spans="7:12" x14ac:dyDescent="0.5">
      <c r="G932" s="56" t="str">
        <f t="shared" si="42"/>
        <v>Effectuez l’étape 1</v>
      </c>
      <c r="H932" s="56" t="str">
        <f t="shared" si="43"/>
        <v>Effectuez l’étape 1</v>
      </c>
      <c r="I932" s="3">
        <f t="shared" si="44"/>
        <v>0</v>
      </c>
      <c r="K932" s="114" t="e">
        <f>IF(revenueReduction&gt;0.3,MAX(IF($B932="Non - avec lien de dépendance",MIN(2258,E932,$D932)*overallRate,MIN(2258,E932)*overallRate),ROUND(MAX(IF($B932="Non - avec lien de dépendance",0,MIN((0.75*E932),1694)),MIN(E932,(0.75*$D932),1694)),2)),IF($B932="Non - avec lien de dépendance",MIN(1129,E932,$D932)*overallRate,MIN(2258,E932)*overallRate))</f>
        <v>#VALUE!</v>
      </c>
      <c r="L932" s="114" t="e">
        <f>IF(revenueReduction&gt;0.3,MAX(IF($B932="Non - avec lien de dépendance",MIN(2258,F932,$D932)*overallRate,MIN(2258,F932)*overallRate),ROUND(MAX(IF($B932="Non - avec lien de dépendance",0,MIN((0.75*F932),1694)),MIN(F932,(0.75*$D932),1694)),2)),IF($B932="Non - avec lien de dépendance",MIN(1129,F932,$D932)*overallRate,MIN(2258,F932)*overallRate))</f>
        <v>#VALUE!</v>
      </c>
    </row>
    <row r="933" spans="7:12" x14ac:dyDescent="0.5">
      <c r="G933" s="56" t="str">
        <f t="shared" si="42"/>
        <v>Effectuez l’étape 1</v>
      </c>
      <c r="H933" s="56" t="str">
        <f t="shared" si="43"/>
        <v>Effectuez l’étape 1</v>
      </c>
      <c r="I933" s="3">
        <f t="shared" si="44"/>
        <v>0</v>
      </c>
      <c r="K933" s="114" t="e">
        <f>IF(revenueReduction&gt;0.3,MAX(IF($B933="Non - avec lien de dépendance",MIN(2258,E933,$D933)*overallRate,MIN(2258,E933)*overallRate),ROUND(MAX(IF($B933="Non - avec lien de dépendance",0,MIN((0.75*E933),1694)),MIN(E933,(0.75*$D933),1694)),2)),IF($B933="Non - avec lien de dépendance",MIN(1129,E933,$D933)*overallRate,MIN(2258,E933)*overallRate))</f>
        <v>#VALUE!</v>
      </c>
      <c r="L933" s="114" t="e">
        <f>IF(revenueReduction&gt;0.3,MAX(IF($B933="Non - avec lien de dépendance",MIN(2258,F933,$D933)*overallRate,MIN(2258,F933)*overallRate),ROUND(MAX(IF($B933="Non - avec lien de dépendance",0,MIN((0.75*F933),1694)),MIN(F933,(0.75*$D933),1694)),2)),IF($B933="Non - avec lien de dépendance",MIN(1129,F933,$D933)*overallRate,MIN(2258,F933)*overallRate))</f>
        <v>#VALUE!</v>
      </c>
    </row>
    <row r="934" spans="7:12" x14ac:dyDescent="0.5">
      <c r="G934" s="56" t="str">
        <f t="shared" si="42"/>
        <v>Effectuez l’étape 1</v>
      </c>
      <c r="H934" s="56" t="str">
        <f t="shared" si="43"/>
        <v>Effectuez l’étape 1</v>
      </c>
      <c r="I934" s="3">
        <f t="shared" si="44"/>
        <v>0</v>
      </c>
      <c r="K934" s="114" t="e">
        <f>IF(revenueReduction&gt;0.3,MAX(IF($B934="Non - avec lien de dépendance",MIN(2258,E934,$D934)*overallRate,MIN(2258,E934)*overallRate),ROUND(MAX(IF($B934="Non - avec lien de dépendance",0,MIN((0.75*E934),1694)),MIN(E934,(0.75*$D934),1694)),2)),IF($B934="Non - avec lien de dépendance",MIN(1129,E934,$D934)*overallRate,MIN(2258,E934)*overallRate))</f>
        <v>#VALUE!</v>
      </c>
      <c r="L934" s="114" t="e">
        <f>IF(revenueReduction&gt;0.3,MAX(IF($B934="Non - avec lien de dépendance",MIN(2258,F934,$D934)*overallRate,MIN(2258,F934)*overallRate),ROUND(MAX(IF($B934="Non - avec lien de dépendance",0,MIN((0.75*F934),1694)),MIN(F934,(0.75*$D934),1694)),2)),IF($B934="Non - avec lien de dépendance",MIN(1129,F934,$D934)*overallRate,MIN(2258,F934)*overallRate))</f>
        <v>#VALUE!</v>
      </c>
    </row>
    <row r="935" spans="7:12" x14ac:dyDescent="0.5">
      <c r="G935" s="56" t="str">
        <f t="shared" si="42"/>
        <v>Effectuez l’étape 1</v>
      </c>
      <c r="H935" s="56" t="str">
        <f t="shared" si="43"/>
        <v>Effectuez l’étape 1</v>
      </c>
      <c r="I935" s="3">
        <f t="shared" si="44"/>
        <v>0</v>
      </c>
      <c r="K935" s="114" t="e">
        <f>IF(revenueReduction&gt;0.3,MAX(IF($B935="Non - avec lien de dépendance",MIN(2258,E935,$D935)*overallRate,MIN(2258,E935)*overallRate),ROUND(MAX(IF($B935="Non - avec lien de dépendance",0,MIN((0.75*E935),1694)),MIN(E935,(0.75*$D935),1694)),2)),IF($B935="Non - avec lien de dépendance",MIN(1129,E935,$D935)*overallRate,MIN(2258,E935)*overallRate))</f>
        <v>#VALUE!</v>
      </c>
      <c r="L935" s="114" t="e">
        <f>IF(revenueReduction&gt;0.3,MAX(IF($B935="Non - avec lien de dépendance",MIN(2258,F935,$D935)*overallRate,MIN(2258,F935)*overallRate),ROUND(MAX(IF($B935="Non - avec lien de dépendance",0,MIN((0.75*F935),1694)),MIN(F935,(0.75*$D935),1694)),2)),IF($B935="Non - avec lien de dépendance",MIN(1129,F935,$D935)*overallRate,MIN(2258,F935)*overallRate))</f>
        <v>#VALUE!</v>
      </c>
    </row>
    <row r="936" spans="7:12" x14ac:dyDescent="0.5">
      <c r="G936" s="56" t="str">
        <f t="shared" si="42"/>
        <v>Effectuez l’étape 1</v>
      </c>
      <c r="H936" s="56" t="str">
        <f t="shared" si="43"/>
        <v>Effectuez l’étape 1</v>
      </c>
      <c r="I936" s="3">
        <f t="shared" si="44"/>
        <v>0</v>
      </c>
      <c r="K936" s="114" t="e">
        <f>IF(revenueReduction&gt;0.3,MAX(IF($B936="Non - avec lien de dépendance",MIN(2258,E936,$D936)*overallRate,MIN(2258,E936)*overallRate),ROUND(MAX(IF($B936="Non - avec lien de dépendance",0,MIN((0.75*E936),1694)),MIN(E936,(0.75*$D936),1694)),2)),IF($B936="Non - avec lien de dépendance",MIN(1129,E936,$D936)*overallRate,MIN(2258,E936)*overallRate))</f>
        <v>#VALUE!</v>
      </c>
      <c r="L936" s="114" t="e">
        <f>IF(revenueReduction&gt;0.3,MAX(IF($B936="Non - avec lien de dépendance",MIN(2258,F936,$D936)*overallRate,MIN(2258,F936)*overallRate),ROUND(MAX(IF($B936="Non - avec lien de dépendance",0,MIN((0.75*F936),1694)),MIN(F936,(0.75*$D936),1694)),2)),IF($B936="Non - avec lien de dépendance",MIN(1129,F936,$D936)*overallRate,MIN(2258,F936)*overallRate))</f>
        <v>#VALUE!</v>
      </c>
    </row>
    <row r="937" spans="7:12" x14ac:dyDescent="0.5">
      <c r="G937" s="56" t="str">
        <f t="shared" si="42"/>
        <v>Effectuez l’étape 1</v>
      </c>
      <c r="H937" s="56" t="str">
        <f t="shared" si="43"/>
        <v>Effectuez l’étape 1</v>
      </c>
      <c r="I937" s="3">
        <f t="shared" si="44"/>
        <v>0</v>
      </c>
      <c r="K937" s="114" t="e">
        <f>IF(revenueReduction&gt;0.3,MAX(IF($B937="Non - avec lien de dépendance",MIN(2258,E937,$D937)*overallRate,MIN(2258,E937)*overallRate),ROUND(MAX(IF($B937="Non - avec lien de dépendance",0,MIN((0.75*E937),1694)),MIN(E937,(0.75*$D937),1694)),2)),IF($B937="Non - avec lien de dépendance",MIN(1129,E937,$D937)*overallRate,MIN(2258,E937)*overallRate))</f>
        <v>#VALUE!</v>
      </c>
      <c r="L937" s="114" t="e">
        <f>IF(revenueReduction&gt;0.3,MAX(IF($B937="Non - avec lien de dépendance",MIN(2258,F937,$D937)*overallRate,MIN(2258,F937)*overallRate),ROUND(MAX(IF($B937="Non - avec lien de dépendance",0,MIN((0.75*F937),1694)),MIN(F937,(0.75*$D937),1694)),2)),IF($B937="Non - avec lien de dépendance",MIN(1129,F937,$D937)*overallRate,MIN(2258,F937)*overallRate))</f>
        <v>#VALUE!</v>
      </c>
    </row>
    <row r="938" spans="7:12" x14ac:dyDescent="0.5">
      <c r="G938" s="56" t="str">
        <f t="shared" si="42"/>
        <v>Effectuez l’étape 1</v>
      </c>
      <c r="H938" s="56" t="str">
        <f t="shared" si="43"/>
        <v>Effectuez l’étape 1</v>
      </c>
      <c r="I938" s="3">
        <f t="shared" si="44"/>
        <v>0</v>
      </c>
      <c r="K938" s="114" t="e">
        <f>IF(revenueReduction&gt;0.3,MAX(IF($B938="Non - avec lien de dépendance",MIN(2258,E938,$D938)*overallRate,MIN(2258,E938)*overallRate),ROUND(MAX(IF($B938="Non - avec lien de dépendance",0,MIN((0.75*E938),1694)),MIN(E938,(0.75*$D938),1694)),2)),IF($B938="Non - avec lien de dépendance",MIN(1129,E938,$D938)*overallRate,MIN(2258,E938)*overallRate))</f>
        <v>#VALUE!</v>
      </c>
      <c r="L938" s="114" t="e">
        <f>IF(revenueReduction&gt;0.3,MAX(IF($B938="Non - avec lien de dépendance",MIN(2258,F938,$D938)*overallRate,MIN(2258,F938)*overallRate),ROUND(MAX(IF($B938="Non - avec lien de dépendance",0,MIN((0.75*F938),1694)),MIN(F938,(0.75*$D938),1694)),2)),IF($B938="Non - avec lien de dépendance",MIN(1129,F938,$D938)*overallRate,MIN(2258,F938)*overallRate))</f>
        <v>#VALUE!</v>
      </c>
    </row>
    <row r="939" spans="7:12" x14ac:dyDescent="0.5">
      <c r="G939" s="56" t="str">
        <f t="shared" si="42"/>
        <v>Effectuez l’étape 1</v>
      </c>
      <c r="H939" s="56" t="str">
        <f t="shared" si="43"/>
        <v>Effectuez l’étape 1</v>
      </c>
      <c r="I939" s="3">
        <f t="shared" si="44"/>
        <v>0</v>
      </c>
      <c r="K939" s="114" t="e">
        <f>IF(revenueReduction&gt;0.3,MAX(IF($B939="Non - avec lien de dépendance",MIN(2258,E939,$D939)*overallRate,MIN(2258,E939)*overallRate),ROUND(MAX(IF($B939="Non - avec lien de dépendance",0,MIN((0.75*E939),1694)),MIN(E939,(0.75*$D939),1694)),2)),IF($B939="Non - avec lien de dépendance",MIN(1129,E939,$D939)*overallRate,MIN(2258,E939)*overallRate))</f>
        <v>#VALUE!</v>
      </c>
      <c r="L939" s="114" t="e">
        <f>IF(revenueReduction&gt;0.3,MAX(IF($B939="Non - avec lien de dépendance",MIN(2258,F939,$D939)*overallRate,MIN(2258,F939)*overallRate),ROUND(MAX(IF($B939="Non - avec lien de dépendance",0,MIN((0.75*F939),1694)),MIN(F939,(0.75*$D939),1694)),2)),IF($B939="Non - avec lien de dépendance",MIN(1129,F939,$D939)*overallRate,MIN(2258,F939)*overallRate))</f>
        <v>#VALUE!</v>
      </c>
    </row>
    <row r="940" spans="7:12" x14ac:dyDescent="0.5">
      <c r="G940" s="56" t="str">
        <f t="shared" si="42"/>
        <v>Effectuez l’étape 1</v>
      </c>
      <c r="H940" s="56" t="str">
        <f t="shared" si="43"/>
        <v>Effectuez l’étape 1</v>
      </c>
      <c r="I940" s="3">
        <f t="shared" si="44"/>
        <v>0</v>
      </c>
      <c r="K940" s="114" t="e">
        <f>IF(revenueReduction&gt;0.3,MAX(IF($B940="Non - avec lien de dépendance",MIN(2258,E940,$D940)*overallRate,MIN(2258,E940)*overallRate),ROUND(MAX(IF($B940="Non - avec lien de dépendance",0,MIN((0.75*E940),1694)),MIN(E940,(0.75*$D940),1694)),2)),IF($B940="Non - avec lien de dépendance",MIN(1129,E940,$D940)*overallRate,MIN(2258,E940)*overallRate))</f>
        <v>#VALUE!</v>
      </c>
      <c r="L940" s="114" t="e">
        <f>IF(revenueReduction&gt;0.3,MAX(IF($B940="Non - avec lien de dépendance",MIN(2258,F940,$D940)*overallRate,MIN(2258,F940)*overallRate),ROUND(MAX(IF($B940="Non - avec lien de dépendance",0,MIN((0.75*F940),1694)),MIN(F940,(0.75*$D940),1694)),2)),IF($B940="Non - avec lien de dépendance",MIN(1129,F940,$D940)*overallRate,MIN(2258,F940)*overallRate))</f>
        <v>#VALUE!</v>
      </c>
    </row>
    <row r="941" spans="7:12" x14ac:dyDescent="0.5">
      <c r="G941" s="56" t="str">
        <f t="shared" si="42"/>
        <v>Effectuez l’étape 1</v>
      </c>
      <c r="H941" s="56" t="str">
        <f t="shared" si="43"/>
        <v>Effectuez l’étape 1</v>
      </c>
      <c r="I941" s="3">
        <f t="shared" si="44"/>
        <v>0</v>
      </c>
      <c r="K941" s="114" t="e">
        <f>IF(revenueReduction&gt;0.3,MAX(IF($B941="Non - avec lien de dépendance",MIN(2258,E941,$D941)*overallRate,MIN(2258,E941)*overallRate),ROUND(MAX(IF($B941="Non - avec lien de dépendance",0,MIN((0.75*E941),1694)),MIN(E941,(0.75*$D941),1694)),2)),IF($B941="Non - avec lien de dépendance",MIN(1129,E941,$D941)*overallRate,MIN(2258,E941)*overallRate))</f>
        <v>#VALUE!</v>
      </c>
      <c r="L941" s="114" t="e">
        <f>IF(revenueReduction&gt;0.3,MAX(IF($B941="Non - avec lien de dépendance",MIN(2258,F941,$D941)*overallRate,MIN(2258,F941)*overallRate),ROUND(MAX(IF($B941="Non - avec lien de dépendance",0,MIN((0.75*F941),1694)),MIN(F941,(0.75*$D941),1694)),2)),IF($B941="Non - avec lien de dépendance",MIN(1129,F941,$D941)*overallRate,MIN(2258,F941)*overallRate))</f>
        <v>#VALUE!</v>
      </c>
    </row>
    <row r="942" spans="7:12" x14ac:dyDescent="0.5">
      <c r="G942" s="56" t="str">
        <f t="shared" si="42"/>
        <v>Effectuez l’étape 1</v>
      </c>
      <c r="H942" s="56" t="str">
        <f t="shared" si="43"/>
        <v>Effectuez l’étape 1</v>
      </c>
      <c r="I942" s="3">
        <f t="shared" si="44"/>
        <v>0</v>
      </c>
      <c r="K942" s="114" t="e">
        <f>IF(revenueReduction&gt;0.3,MAX(IF($B942="Non - avec lien de dépendance",MIN(2258,E942,$D942)*overallRate,MIN(2258,E942)*overallRate),ROUND(MAX(IF($B942="Non - avec lien de dépendance",0,MIN((0.75*E942),1694)),MIN(E942,(0.75*$D942),1694)),2)),IF($B942="Non - avec lien de dépendance",MIN(1129,E942,$D942)*overallRate,MIN(2258,E942)*overallRate))</f>
        <v>#VALUE!</v>
      </c>
      <c r="L942" s="114" t="e">
        <f>IF(revenueReduction&gt;0.3,MAX(IF($B942="Non - avec lien de dépendance",MIN(2258,F942,$D942)*overallRate,MIN(2258,F942)*overallRate),ROUND(MAX(IF($B942="Non - avec lien de dépendance",0,MIN((0.75*F942),1694)),MIN(F942,(0.75*$D942),1694)),2)),IF($B942="Non - avec lien de dépendance",MIN(1129,F942,$D942)*overallRate,MIN(2258,F942)*overallRate))</f>
        <v>#VALUE!</v>
      </c>
    </row>
    <row r="943" spans="7:12" x14ac:dyDescent="0.5">
      <c r="G943" s="56" t="str">
        <f t="shared" si="42"/>
        <v>Effectuez l’étape 1</v>
      </c>
      <c r="H943" s="56" t="str">
        <f t="shared" si="43"/>
        <v>Effectuez l’étape 1</v>
      </c>
      <c r="I943" s="3">
        <f t="shared" si="44"/>
        <v>0</v>
      </c>
      <c r="K943" s="114" t="e">
        <f>IF(revenueReduction&gt;0.3,MAX(IF($B943="Non - avec lien de dépendance",MIN(2258,E943,$D943)*overallRate,MIN(2258,E943)*overallRate),ROUND(MAX(IF($B943="Non - avec lien de dépendance",0,MIN((0.75*E943),1694)),MIN(E943,(0.75*$D943),1694)),2)),IF($B943="Non - avec lien de dépendance",MIN(1129,E943,$D943)*overallRate,MIN(2258,E943)*overallRate))</f>
        <v>#VALUE!</v>
      </c>
      <c r="L943" s="114" t="e">
        <f>IF(revenueReduction&gt;0.3,MAX(IF($B943="Non - avec lien de dépendance",MIN(2258,F943,$D943)*overallRate,MIN(2258,F943)*overallRate),ROUND(MAX(IF($B943="Non - avec lien de dépendance",0,MIN((0.75*F943),1694)),MIN(F943,(0.75*$D943),1694)),2)),IF($B943="Non - avec lien de dépendance",MIN(1129,F943,$D943)*overallRate,MIN(2258,F943)*overallRate))</f>
        <v>#VALUE!</v>
      </c>
    </row>
    <row r="944" spans="7:12" x14ac:dyDescent="0.5">
      <c r="G944" s="56" t="str">
        <f t="shared" si="42"/>
        <v>Effectuez l’étape 1</v>
      </c>
      <c r="H944" s="56" t="str">
        <f t="shared" si="43"/>
        <v>Effectuez l’étape 1</v>
      </c>
      <c r="I944" s="3">
        <f t="shared" si="44"/>
        <v>0</v>
      </c>
      <c r="K944" s="114" t="e">
        <f>IF(revenueReduction&gt;0.3,MAX(IF($B944="Non - avec lien de dépendance",MIN(2258,E944,$D944)*overallRate,MIN(2258,E944)*overallRate),ROUND(MAX(IF($B944="Non - avec lien de dépendance",0,MIN((0.75*E944),1694)),MIN(E944,(0.75*$D944),1694)),2)),IF($B944="Non - avec lien de dépendance",MIN(1129,E944,$D944)*overallRate,MIN(2258,E944)*overallRate))</f>
        <v>#VALUE!</v>
      </c>
      <c r="L944" s="114" t="e">
        <f>IF(revenueReduction&gt;0.3,MAX(IF($B944="Non - avec lien de dépendance",MIN(2258,F944,$D944)*overallRate,MIN(2258,F944)*overallRate),ROUND(MAX(IF($B944="Non - avec lien de dépendance",0,MIN((0.75*F944),1694)),MIN(F944,(0.75*$D944),1694)),2)),IF($B944="Non - avec lien de dépendance",MIN(1129,F944,$D944)*overallRate,MIN(2258,F944)*overallRate))</f>
        <v>#VALUE!</v>
      </c>
    </row>
    <row r="945" spans="7:12" x14ac:dyDescent="0.5">
      <c r="G945" s="56" t="str">
        <f t="shared" si="42"/>
        <v>Effectuez l’étape 1</v>
      </c>
      <c r="H945" s="56" t="str">
        <f t="shared" si="43"/>
        <v>Effectuez l’étape 1</v>
      </c>
      <c r="I945" s="3">
        <f t="shared" si="44"/>
        <v>0</v>
      </c>
      <c r="K945" s="114" t="e">
        <f>IF(revenueReduction&gt;0.3,MAX(IF($B945="Non - avec lien de dépendance",MIN(2258,E945,$D945)*overallRate,MIN(2258,E945)*overallRate),ROUND(MAX(IF($B945="Non - avec lien de dépendance",0,MIN((0.75*E945),1694)),MIN(E945,(0.75*$D945),1694)),2)),IF($B945="Non - avec lien de dépendance",MIN(1129,E945,$D945)*overallRate,MIN(2258,E945)*overallRate))</f>
        <v>#VALUE!</v>
      </c>
      <c r="L945" s="114" t="e">
        <f>IF(revenueReduction&gt;0.3,MAX(IF($B945="Non - avec lien de dépendance",MIN(2258,F945,$D945)*overallRate,MIN(2258,F945)*overallRate),ROUND(MAX(IF($B945="Non - avec lien de dépendance",0,MIN((0.75*F945),1694)),MIN(F945,(0.75*$D945),1694)),2)),IF($B945="Non - avec lien de dépendance",MIN(1129,F945,$D945)*overallRate,MIN(2258,F945)*overallRate))</f>
        <v>#VALUE!</v>
      </c>
    </row>
    <row r="946" spans="7:12" x14ac:dyDescent="0.5">
      <c r="G946" s="56" t="str">
        <f t="shared" si="42"/>
        <v>Effectuez l’étape 1</v>
      </c>
      <c r="H946" s="56" t="str">
        <f t="shared" si="43"/>
        <v>Effectuez l’étape 1</v>
      </c>
      <c r="I946" s="3">
        <f t="shared" si="44"/>
        <v>0</v>
      </c>
      <c r="K946" s="114" t="e">
        <f>IF(revenueReduction&gt;0.3,MAX(IF($B946="Non - avec lien de dépendance",MIN(2258,E946,$D946)*overallRate,MIN(2258,E946)*overallRate),ROUND(MAX(IF($B946="Non - avec lien de dépendance",0,MIN((0.75*E946),1694)),MIN(E946,(0.75*$D946),1694)),2)),IF($B946="Non - avec lien de dépendance",MIN(1129,E946,$D946)*overallRate,MIN(2258,E946)*overallRate))</f>
        <v>#VALUE!</v>
      </c>
      <c r="L946" s="114" t="e">
        <f>IF(revenueReduction&gt;0.3,MAX(IF($B946="Non - avec lien de dépendance",MIN(2258,F946,$D946)*overallRate,MIN(2258,F946)*overallRate),ROUND(MAX(IF($B946="Non - avec lien de dépendance",0,MIN((0.75*F946),1694)),MIN(F946,(0.75*$D946),1694)),2)),IF($B946="Non - avec lien de dépendance",MIN(1129,F946,$D946)*overallRate,MIN(2258,F946)*overallRate))</f>
        <v>#VALUE!</v>
      </c>
    </row>
    <row r="947" spans="7:12" x14ac:dyDescent="0.5">
      <c r="G947" s="56" t="str">
        <f t="shared" si="42"/>
        <v>Effectuez l’étape 1</v>
      </c>
      <c r="H947" s="56" t="str">
        <f t="shared" si="43"/>
        <v>Effectuez l’étape 1</v>
      </c>
      <c r="I947" s="3">
        <f t="shared" si="44"/>
        <v>0</v>
      </c>
      <c r="K947" s="114" t="e">
        <f>IF(revenueReduction&gt;0.3,MAX(IF($B947="Non - avec lien de dépendance",MIN(2258,E947,$D947)*overallRate,MIN(2258,E947)*overallRate),ROUND(MAX(IF($B947="Non - avec lien de dépendance",0,MIN((0.75*E947),1694)),MIN(E947,(0.75*$D947),1694)),2)),IF($B947="Non - avec lien de dépendance",MIN(1129,E947,$D947)*overallRate,MIN(2258,E947)*overallRate))</f>
        <v>#VALUE!</v>
      </c>
      <c r="L947" s="114" t="e">
        <f>IF(revenueReduction&gt;0.3,MAX(IF($B947="Non - avec lien de dépendance",MIN(2258,F947,$D947)*overallRate,MIN(2258,F947)*overallRate),ROUND(MAX(IF($B947="Non - avec lien de dépendance",0,MIN((0.75*F947),1694)),MIN(F947,(0.75*$D947),1694)),2)),IF($B947="Non - avec lien de dépendance",MIN(1129,F947,$D947)*overallRate,MIN(2258,F947)*overallRate))</f>
        <v>#VALUE!</v>
      </c>
    </row>
    <row r="948" spans="7:12" x14ac:dyDescent="0.5">
      <c r="G948" s="56" t="str">
        <f t="shared" si="42"/>
        <v>Effectuez l’étape 1</v>
      </c>
      <c r="H948" s="56" t="str">
        <f t="shared" si="43"/>
        <v>Effectuez l’étape 1</v>
      </c>
      <c r="I948" s="3">
        <f t="shared" si="44"/>
        <v>0</v>
      </c>
      <c r="K948" s="114" t="e">
        <f>IF(revenueReduction&gt;0.3,MAX(IF($B948="Non - avec lien de dépendance",MIN(2258,E948,$D948)*overallRate,MIN(2258,E948)*overallRate),ROUND(MAX(IF($B948="Non - avec lien de dépendance",0,MIN((0.75*E948),1694)),MIN(E948,(0.75*$D948),1694)),2)),IF($B948="Non - avec lien de dépendance",MIN(1129,E948,$D948)*overallRate,MIN(2258,E948)*overallRate))</f>
        <v>#VALUE!</v>
      </c>
      <c r="L948" s="114" t="e">
        <f>IF(revenueReduction&gt;0.3,MAX(IF($B948="Non - avec lien de dépendance",MIN(2258,F948,$D948)*overallRate,MIN(2258,F948)*overallRate),ROUND(MAX(IF($B948="Non - avec lien de dépendance",0,MIN((0.75*F948),1694)),MIN(F948,(0.75*$D948),1694)),2)),IF($B948="Non - avec lien de dépendance",MIN(1129,F948,$D948)*overallRate,MIN(2258,F948)*overallRate))</f>
        <v>#VALUE!</v>
      </c>
    </row>
    <row r="949" spans="7:12" x14ac:dyDescent="0.5">
      <c r="G949" s="56" t="str">
        <f t="shared" si="42"/>
        <v>Effectuez l’étape 1</v>
      </c>
      <c r="H949" s="56" t="str">
        <f t="shared" si="43"/>
        <v>Effectuez l’étape 1</v>
      </c>
      <c r="I949" s="3">
        <f t="shared" si="44"/>
        <v>0</v>
      </c>
      <c r="K949" s="114" t="e">
        <f>IF(revenueReduction&gt;0.3,MAX(IF($B949="Non - avec lien de dépendance",MIN(2258,E949,$D949)*overallRate,MIN(2258,E949)*overallRate),ROUND(MAX(IF($B949="Non - avec lien de dépendance",0,MIN((0.75*E949),1694)),MIN(E949,(0.75*$D949),1694)),2)),IF($B949="Non - avec lien de dépendance",MIN(1129,E949,$D949)*overallRate,MIN(2258,E949)*overallRate))</f>
        <v>#VALUE!</v>
      </c>
      <c r="L949" s="114" t="e">
        <f>IF(revenueReduction&gt;0.3,MAX(IF($B949="Non - avec lien de dépendance",MIN(2258,F949,$D949)*overallRate,MIN(2258,F949)*overallRate),ROUND(MAX(IF($B949="Non - avec lien de dépendance",0,MIN((0.75*F949),1694)),MIN(F949,(0.75*$D949),1694)),2)),IF($B949="Non - avec lien de dépendance",MIN(1129,F949,$D949)*overallRate,MIN(2258,F949)*overallRate))</f>
        <v>#VALUE!</v>
      </c>
    </row>
    <row r="950" spans="7:12" x14ac:dyDescent="0.5">
      <c r="G950" s="56" t="str">
        <f t="shared" si="42"/>
        <v>Effectuez l’étape 1</v>
      </c>
      <c r="H950" s="56" t="str">
        <f t="shared" si="43"/>
        <v>Effectuez l’étape 1</v>
      </c>
      <c r="I950" s="3">
        <f t="shared" si="44"/>
        <v>0</v>
      </c>
      <c r="K950" s="114" t="e">
        <f>IF(revenueReduction&gt;0.3,MAX(IF($B950="Non - avec lien de dépendance",MIN(2258,E950,$D950)*overallRate,MIN(2258,E950)*overallRate),ROUND(MAX(IF($B950="Non - avec lien de dépendance",0,MIN((0.75*E950),1694)),MIN(E950,(0.75*$D950),1694)),2)),IF($B950="Non - avec lien de dépendance",MIN(1129,E950,$D950)*overallRate,MIN(2258,E950)*overallRate))</f>
        <v>#VALUE!</v>
      </c>
      <c r="L950" s="114" t="e">
        <f>IF(revenueReduction&gt;0.3,MAX(IF($B950="Non - avec lien de dépendance",MIN(2258,F950,$D950)*overallRate,MIN(2258,F950)*overallRate),ROUND(MAX(IF($B950="Non - avec lien de dépendance",0,MIN((0.75*F950),1694)),MIN(F950,(0.75*$D950),1694)),2)),IF($B950="Non - avec lien de dépendance",MIN(1129,F950,$D950)*overallRate,MIN(2258,F950)*overallRate))</f>
        <v>#VALUE!</v>
      </c>
    </row>
    <row r="951" spans="7:12" x14ac:dyDescent="0.5">
      <c r="G951" s="56" t="str">
        <f t="shared" si="42"/>
        <v>Effectuez l’étape 1</v>
      </c>
      <c r="H951" s="56" t="str">
        <f t="shared" si="43"/>
        <v>Effectuez l’étape 1</v>
      </c>
      <c r="I951" s="3">
        <f t="shared" si="44"/>
        <v>0</v>
      </c>
      <c r="K951" s="114" t="e">
        <f>IF(revenueReduction&gt;0.3,MAX(IF($B951="Non - avec lien de dépendance",MIN(2258,E951,$D951)*overallRate,MIN(2258,E951)*overallRate),ROUND(MAX(IF($B951="Non - avec lien de dépendance",0,MIN((0.75*E951),1694)),MIN(E951,(0.75*$D951),1694)),2)),IF($B951="Non - avec lien de dépendance",MIN(1129,E951,$D951)*overallRate,MIN(2258,E951)*overallRate))</f>
        <v>#VALUE!</v>
      </c>
      <c r="L951" s="114" t="e">
        <f>IF(revenueReduction&gt;0.3,MAX(IF($B951="Non - avec lien de dépendance",MIN(2258,F951,$D951)*overallRate,MIN(2258,F951)*overallRate),ROUND(MAX(IF($B951="Non - avec lien de dépendance",0,MIN((0.75*F951),1694)),MIN(F951,(0.75*$D951),1694)),2)),IF($B951="Non - avec lien de dépendance",MIN(1129,F951,$D951)*overallRate,MIN(2258,F951)*overallRate))</f>
        <v>#VALUE!</v>
      </c>
    </row>
    <row r="952" spans="7:12" x14ac:dyDescent="0.5">
      <c r="G952" s="56" t="str">
        <f t="shared" si="42"/>
        <v>Effectuez l’étape 1</v>
      </c>
      <c r="H952" s="56" t="str">
        <f t="shared" si="43"/>
        <v>Effectuez l’étape 1</v>
      </c>
      <c r="I952" s="3">
        <f t="shared" si="44"/>
        <v>0</v>
      </c>
      <c r="K952" s="114" t="e">
        <f>IF(revenueReduction&gt;0.3,MAX(IF($B952="Non - avec lien de dépendance",MIN(2258,E952,$D952)*overallRate,MIN(2258,E952)*overallRate),ROUND(MAX(IF($B952="Non - avec lien de dépendance",0,MIN((0.75*E952),1694)),MIN(E952,(0.75*$D952),1694)),2)),IF($B952="Non - avec lien de dépendance",MIN(1129,E952,$D952)*overallRate,MIN(2258,E952)*overallRate))</f>
        <v>#VALUE!</v>
      </c>
      <c r="L952" s="114" t="e">
        <f>IF(revenueReduction&gt;0.3,MAX(IF($B952="Non - avec lien de dépendance",MIN(2258,F952,$D952)*overallRate,MIN(2258,F952)*overallRate),ROUND(MAX(IF($B952="Non - avec lien de dépendance",0,MIN((0.75*F952),1694)),MIN(F952,(0.75*$D952),1694)),2)),IF($B952="Non - avec lien de dépendance",MIN(1129,F952,$D952)*overallRate,MIN(2258,F952)*overallRate))</f>
        <v>#VALUE!</v>
      </c>
    </row>
    <row r="953" spans="7:12" x14ac:dyDescent="0.5">
      <c r="G953" s="56" t="str">
        <f t="shared" si="42"/>
        <v>Effectuez l’étape 1</v>
      </c>
      <c r="H953" s="56" t="str">
        <f t="shared" si="43"/>
        <v>Effectuez l’étape 1</v>
      </c>
      <c r="I953" s="3">
        <f t="shared" si="44"/>
        <v>0</v>
      </c>
      <c r="K953" s="114" t="e">
        <f>IF(revenueReduction&gt;0.3,MAX(IF($B953="Non - avec lien de dépendance",MIN(2258,E953,$D953)*overallRate,MIN(2258,E953)*overallRate),ROUND(MAX(IF($B953="Non - avec lien de dépendance",0,MIN((0.75*E953),1694)),MIN(E953,(0.75*$D953),1694)),2)),IF($B953="Non - avec lien de dépendance",MIN(1129,E953,$D953)*overallRate,MIN(2258,E953)*overallRate))</f>
        <v>#VALUE!</v>
      </c>
      <c r="L953" s="114" t="e">
        <f>IF(revenueReduction&gt;0.3,MAX(IF($B953="Non - avec lien de dépendance",MIN(2258,F953,$D953)*overallRate,MIN(2258,F953)*overallRate),ROUND(MAX(IF($B953="Non - avec lien de dépendance",0,MIN((0.75*F953),1694)),MIN(F953,(0.75*$D953),1694)),2)),IF($B953="Non - avec lien de dépendance",MIN(1129,F953,$D953)*overallRate,MIN(2258,F953)*overallRate))</f>
        <v>#VALUE!</v>
      </c>
    </row>
    <row r="954" spans="7:12" x14ac:dyDescent="0.5">
      <c r="G954" s="56" t="str">
        <f t="shared" si="42"/>
        <v>Effectuez l’étape 1</v>
      </c>
      <c r="H954" s="56" t="str">
        <f t="shared" si="43"/>
        <v>Effectuez l’étape 1</v>
      </c>
      <c r="I954" s="3">
        <f t="shared" si="44"/>
        <v>0</v>
      </c>
      <c r="K954" s="114" t="e">
        <f>IF(revenueReduction&gt;0.3,MAX(IF($B954="Non - avec lien de dépendance",MIN(2258,E954,$D954)*overallRate,MIN(2258,E954)*overallRate),ROUND(MAX(IF($B954="Non - avec lien de dépendance",0,MIN((0.75*E954),1694)),MIN(E954,(0.75*$D954),1694)),2)),IF($B954="Non - avec lien de dépendance",MIN(1129,E954,$D954)*overallRate,MIN(2258,E954)*overallRate))</f>
        <v>#VALUE!</v>
      </c>
      <c r="L954" s="114" t="e">
        <f>IF(revenueReduction&gt;0.3,MAX(IF($B954="Non - avec lien de dépendance",MIN(2258,F954,$D954)*overallRate,MIN(2258,F954)*overallRate),ROUND(MAX(IF($B954="Non - avec lien de dépendance",0,MIN((0.75*F954),1694)),MIN(F954,(0.75*$D954),1694)),2)),IF($B954="Non - avec lien de dépendance",MIN(1129,F954,$D954)*overallRate,MIN(2258,F954)*overallRate))</f>
        <v>#VALUE!</v>
      </c>
    </row>
    <row r="955" spans="7:12" x14ac:dyDescent="0.5">
      <c r="G955" s="56" t="str">
        <f t="shared" si="42"/>
        <v>Effectuez l’étape 1</v>
      </c>
      <c r="H955" s="56" t="str">
        <f t="shared" si="43"/>
        <v>Effectuez l’étape 1</v>
      </c>
      <c r="I955" s="3">
        <f t="shared" si="44"/>
        <v>0</v>
      </c>
      <c r="K955" s="114" t="e">
        <f>IF(revenueReduction&gt;0.3,MAX(IF($B955="Non - avec lien de dépendance",MIN(2258,E955,$D955)*overallRate,MIN(2258,E955)*overallRate),ROUND(MAX(IF($B955="Non - avec lien de dépendance",0,MIN((0.75*E955),1694)),MIN(E955,(0.75*$D955),1694)),2)),IF($B955="Non - avec lien de dépendance",MIN(1129,E955,$D955)*overallRate,MIN(2258,E955)*overallRate))</f>
        <v>#VALUE!</v>
      </c>
      <c r="L955" s="114" t="e">
        <f>IF(revenueReduction&gt;0.3,MAX(IF($B955="Non - avec lien de dépendance",MIN(2258,F955,$D955)*overallRate,MIN(2258,F955)*overallRate),ROUND(MAX(IF($B955="Non - avec lien de dépendance",0,MIN((0.75*F955),1694)),MIN(F955,(0.75*$D955),1694)),2)),IF($B955="Non - avec lien de dépendance",MIN(1129,F955,$D955)*overallRate,MIN(2258,F955)*overallRate))</f>
        <v>#VALUE!</v>
      </c>
    </row>
    <row r="956" spans="7:12" x14ac:dyDescent="0.5">
      <c r="G956" s="56" t="str">
        <f t="shared" si="42"/>
        <v>Effectuez l’étape 1</v>
      </c>
      <c r="H956" s="56" t="str">
        <f t="shared" si="43"/>
        <v>Effectuez l’étape 1</v>
      </c>
      <c r="I956" s="3">
        <f t="shared" si="44"/>
        <v>0</v>
      </c>
      <c r="K956" s="114" t="e">
        <f>IF(revenueReduction&gt;0.3,MAX(IF($B956="Non - avec lien de dépendance",MIN(2258,E956,$D956)*overallRate,MIN(2258,E956)*overallRate),ROUND(MAX(IF($B956="Non - avec lien de dépendance",0,MIN((0.75*E956),1694)),MIN(E956,(0.75*$D956),1694)),2)),IF($B956="Non - avec lien de dépendance",MIN(1129,E956,$D956)*overallRate,MIN(2258,E956)*overallRate))</f>
        <v>#VALUE!</v>
      </c>
      <c r="L956" s="114" t="e">
        <f>IF(revenueReduction&gt;0.3,MAX(IF($B956="Non - avec lien de dépendance",MIN(2258,F956,$D956)*overallRate,MIN(2258,F956)*overallRate),ROUND(MAX(IF($B956="Non - avec lien de dépendance",0,MIN((0.75*F956),1694)),MIN(F956,(0.75*$D956),1694)),2)),IF($B956="Non - avec lien de dépendance",MIN(1129,F956,$D956)*overallRate,MIN(2258,F956)*overallRate))</f>
        <v>#VALUE!</v>
      </c>
    </row>
    <row r="957" spans="7:12" x14ac:dyDescent="0.5">
      <c r="G957" s="56" t="str">
        <f t="shared" si="42"/>
        <v>Effectuez l’étape 1</v>
      </c>
      <c r="H957" s="56" t="str">
        <f t="shared" si="43"/>
        <v>Effectuez l’étape 1</v>
      </c>
      <c r="I957" s="3">
        <f t="shared" si="44"/>
        <v>0</v>
      </c>
      <c r="K957" s="114" t="e">
        <f>IF(revenueReduction&gt;0.3,MAX(IF($B957="Non - avec lien de dépendance",MIN(2258,E957,$D957)*overallRate,MIN(2258,E957)*overallRate),ROUND(MAX(IF($B957="Non - avec lien de dépendance",0,MIN((0.75*E957),1694)),MIN(E957,(0.75*$D957),1694)),2)),IF($B957="Non - avec lien de dépendance",MIN(1129,E957,$D957)*overallRate,MIN(2258,E957)*overallRate))</f>
        <v>#VALUE!</v>
      </c>
      <c r="L957" s="114" t="e">
        <f>IF(revenueReduction&gt;0.3,MAX(IF($B957="Non - avec lien de dépendance",MIN(2258,F957,$D957)*overallRate,MIN(2258,F957)*overallRate),ROUND(MAX(IF($B957="Non - avec lien de dépendance",0,MIN((0.75*F957),1694)),MIN(F957,(0.75*$D957),1694)),2)),IF($B957="Non - avec lien de dépendance",MIN(1129,F957,$D957)*overallRate,MIN(2258,F957)*overallRate))</f>
        <v>#VALUE!</v>
      </c>
    </row>
    <row r="958" spans="7:12" x14ac:dyDescent="0.5">
      <c r="G958" s="56" t="str">
        <f t="shared" si="42"/>
        <v>Effectuez l’étape 1</v>
      </c>
      <c r="H958" s="56" t="str">
        <f t="shared" si="43"/>
        <v>Effectuez l’étape 1</v>
      </c>
      <c r="I958" s="3">
        <f t="shared" si="44"/>
        <v>0</v>
      </c>
      <c r="K958" s="114" t="e">
        <f>IF(revenueReduction&gt;0.3,MAX(IF($B958="Non - avec lien de dépendance",MIN(2258,E958,$D958)*overallRate,MIN(2258,E958)*overallRate),ROUND(MAX(IF($B958="Non - avec lien de dépendance",0,MIN((0.75*E958),1694)),MIN(E958,(0.75*$D958),1694)),2)),IF($B958="Non - avec lien de dépendance",MIN(1129,E958,$D958)*overallRate,MIN(2258,E958)*overallRate))</f>
        <v>#VALUE!</v>
      </c>
      <c r="L958" s="114" t="e">
        <f>IF(revenueReduction&gt;0.3,MAX(IF($B958="Non - avec lien de dépendance",MIN(2258,F958,$D958)*overallRate,MIN(2258,F958)*overallRate),ROUND(MAX(IF($B958="Non - avec lien de dépendance",0,MIN((0.75*F958),1694)),MIN(F958,(0.75*$D958),1694)),2)),IF($B958="Non - avec lien de dépendance",MIN(1129,F958,$D958)*overallRate,MIN(2258,F958)*overallRate))</f>
        <v>#VALUE!</v>
      </c>
    </row>
    <row r="959" spans="7:12" x14ac:dyDescent="0.5">
      <c r="G959" s="56" t="str">
        <f t="shared" si="42"/>
        <v>Effectuez l’étape 1</v>
      </c>
      <c r="H959" s="56" t="str">
        <f t="shared" si="43"/>
        <v>Effectuez l’étape 1</v>
      </c>
      <c r="I959" s="3">
        <f t="shared" si="44"/>
        <v>0</v>
      </c>
      <c r="K959" s="114" t="e">
        <f>IF(revenueReduction&gt;0.3,MAX(IF($B959="Non - avec lien de dépendance",MIN(2258,E959,$D959)*overallRate,MIN(2258,E959)*overallRate),ROUND(MAX(IF($B959="Non - avec lien de dépendance",0,MIN((0.75*E959),1694)),MIN(E959,(0.75*$D959),1694)),2)),IF($B959="Non - avec lien de dépendance",MIN(1129,E959,$D959)*overallRate,MIN(2258,E959)*overallRate))</f>
        <v>#VALUE!</v>
      </c>
      <c r="L959" s="114" t="e">
        <f>IF(revenueReduction&gt;0.3,MAX(IF($B959="Non - avec lien de dépendance",MIN(2258,F959,$D959)*overallRate,MIN(2258,F959)*overallRate),ROUND(MAX(IF($B959="Non - avec lien de dépendance",0,MIN((0.75*F959),1694)),MIN(F959,(0.75*$D959),1694)),2)),IF($B959="Non - avec lien de dépendance",MIN(1129,F959,$D959)*overallRate,MIN(2258,F959)*overallRate))</f>
        <v>#VALUE!</v>
      </c>
    </row>
    <row r="960" spans="7:12" x14ac:dyDescent="0.5">
      <c r="G960" s="56" t="str">
        <f t="shared" si="42"/>
        <v>Effectuez l’étape 1</v>
      </c>
      <c r="H960" s="56" t="str">
        <f t="shared" si="43"/>
        <v>Effectuez l’étape 1</v>
      </c>
      <c r="I960" s="3">
        <f t="shared" si="44"/>
        <v>0</v>
      </c>
      <c r="K960" s="114" t="e">
        <f>IF(revenueReduction&gt;0.3,MAX(IF($B960="Non - avec lien de dépendance",MIN(2258,E960,$D960)*overallRate,MIN(2258,E960)*overallRate),ROUND(MAX(IF($B960="Non - avec lien de dépendance",0,MIN((0.75*E960),1694)),MIN(E960,(0.75*$D960),1694)),2)),IF($B960="Non - avec lien de dépendance",MIN(1129,E960,$D960)*overallRate,MIN(2258,E960)*overallRate))</f>
        <v>#VALUE!</v>
      </c>
      <c r="L960" s="114" t="e">
        <f>IF(revenueReduction&gt;0.3,MAX(IF($B960="Non - avec lien de dépendance",MIN(2258,F960,$D960)*overallRate,MIN(2258,F960)*overallRate),ROUND(MAX(IF($B960="Non - avec lien de dépendance",0,MIN((0.75*F960),1694)),MIN(F960,(0.75*$D960),1694)),2)),IF($B960="Non - avec lien de dépendance",MIN(1129,F960,$D960)*overallRate,MIN(2258,F960)*overallRate))</f>
        <v>#VALUE!</v>
      </c>
    </row>
    <row r="961" spans="7:12" x14ac:dyDescent="0.5">
      <c r="G961" s="56" t="str">
        <f t="shared" si="42"/>
        <v>Effectuez l’étape 1</v>
      </c>
      <c r="H961" s="56" t="str">
        <f t="shared" si="43"/>
        <v>Effectuez l’étape 1</v>
      </c>
      <c r="I961" s="3">
        <f t="shared" si="44"/>
        <v>0</v>
      </c>
      <c r="K961" s="114" t="e">
        <f>IF(revenueReduction&gt;0.3,MAX(IF($B961="Non - avec lien de dépendance",MIN(2258,E961,$D961)*overallRate,MIN(2258,E961)*overallRate),ROUND(MAX(IF($B961="Non - avec lien de dépendance",0,MIN((0.75*E961),1694)),MIN(E961,(0.75*$D961),1694)),2)),IF($B961="Non - avec lien de dépendance",MIN(1129,E961,$D961)*overallRate,MIN(2258,E961)*overallRate))</f>
        <v>#VALUE!</v>
      </c>
      <c r="L961" s="114" t="e">
        <f>IF(revenueReduction&gt;0.3,MAX(IF($B961="Non - avec lien de dépendance",MIN(2258,F961,$D961)*overallRate,MIN(2258,F961)*overallRate),ROUND(MAX(IF($B961="Non - avec lien de dépendance",0,MIN((0.75*F961),1694)),MIN(F961,(0.75*$D961),1694)),2)),IF($B961="Non - avec lien de dépendance",MIN(1129,F961,$D961)*overallRate,MIN(2258,F961)*overallRate))</f>
        <v>#VALUE!</v>
      </c>
    </row>
    <row r="962" spans="7:12" x14ac:dyDescent="0.5">
      <c r="G962" s="56" t="str">
        <f t="shared" si="42"/>
        <v>Effectuez l’étape 1</v>
      </c>
      <c r="H962" s="56" t="str">
        <f t="shared" si="43"/>
        <v>Effectuez l’étape 1</v>
      </c>
      <c r="I962" s="3">
        <f t="shared" si="44"/>
        <v>0</v>
      </c>
      <c r="K962" s="114" t="e">
        <f>IF(revenueReduction&gt;0.3,MAX(IF($B962="Non - avec lien de dépendance",MIN(2258,E962,$D962)*overallRate,MIN(2258,E962)*overallRate),ROUND(MAX(IF($B962="Non - avec lien de dépendance",0,MIN((0.75*E962),1694)),MIN(E962,(0.75*$D962),1694)),2)),IF($B962="Non - avec lien de dépendance",MIN(1129,E962,$D962)*overallRate,MIN(2258,E962)*overallRate))</f>
        <v>#VALUE!</v>
      </c>
      <c r="L962" s="114" t="e">
        <f>IF(revenueReduction&gt;0.3,MAX(IF($B962="Non - avec lien de dépendance",MIN(2258,F962,$D962)*overallRate,MIN(2258,F962)*overallRate),ROUND(MAX(IF($B962="Non - avec lien de dépendance",0,MIN((0.75*F962),1694)),MIN(F962,(0.75*$D962),1694)),2)),IF($B962="Non - avec lien de dépendance",MIN(1129,F962,$D962)*overallRate,MIN(2258,F962)*overallRate))</f>
        <v>#VALUE!</v>
      </c>
    </row>
    <row r="963" spans="7:12" x14ac:dyDescent="0.5">
      <c r="G963" s="56" t="str">
        <f t="shared" si="42"/>
        <v>Effectuez l’étape 1</v>
      </c>
      <c r="H963" s="56" t="str">
        <f t="shared" si="43"/>
        <v>Effectuez l’étape 1</v>
      </c>
      <c r="I963" s="3">
        <f t="shared" si="44"/>
        <v>0</v>
      </c>
      <c r="K963" s="114" t="e">
        <f>IF(revenueReduction&gt;0.3,MAX(IF($B963="Non - avec lien de dépendance",MIN(2258,E963,$D963)*overallRate,MIN(2258,E963)*overallRate),ROUND(MAX(IF($B963="Non - avec lien de dépendance",0,MIN((0.75*E963),1694)),MIN(E963,(0.75*$D963),1694)),2)),IF($B963="Non - avec lien de dépendance",MIN(1129,E963,$D963)*overallRate,MIN(2258,E963)*overallRate))</f>
        <v>#VALUE!</v>
      </c>
      <c r="L963" s="114" t="e">
        <f>IF(revenueReduction&gt;0.3,MAX(IF($B963="Non - avec lien de dépendance",MIN(2258,F963,$D963)*overallRate,MIN(2258,F963)*overallRate),ROUND(MAX(IF($B963="Non - avec lien de dépendance",0,MIN((0.75*F963),1694)),MIN(F963,(0.75*$D963),1694)),2)),IF($B963="Non - avec lien de dépendance",MIN(1129,F963,$D963)*overallRate,MIN(2258,F963)*overallRate))</f>
        <v>#VALUE!</v>
      </c>
    </row>
    <row r="964" spans="7:12" x14ac:dyDescent="0.5">
      <c r="G964" s="56" t="str">
        <f t="shared" si="42"/>
        <v>Effectuez l’étape 1</v>
      </c>
      <c r="H964" s="56" t="str">
        <f t="shared" si="43"/>
        <v>Effectuez l’étape 1</v>
      </c>
      <c r="I964" s="3">
        <f t="shared" si="44"/>
        <v>0</v>
      </c>
      <c r="K964" s="114" t="e">
        <f>IF(revenueReduction&gt;0.3,MAX(IF($B964="Non - avec lien de dépendance",MIN(2258,E964,$D964)*overallRate,MIN(2258,E964)*overallRate),ROUND(MAX(IF($B964="Non - avec lien de dépendance",0,MIN((0.75*E964),1694)),MIN(E964,(0.75*$D964),1694)),2)),IF($B964="Non - avec lien de dépendance",MIN(1129,E964,$D964)*overallRate,MIN(2258,E964)*overallRate))</f>
        <v>#VALUE!</v>
      </c>
      <c r="L964" s="114" t="e">
        <f>IF(revenueReduction&gt;0.3,MAX(IF($B964="Non - avec lien de dépendance",MIN(2258,F964,$D964)*overallRate,MIN(2258,F964)*overallRate),ROUND(MAX(IF($B964="Non - avec lien de dépendance",0,MIN((0.75*F964),1694)),MIN(F964,(0.75*$D964),1694)),2)),IF($B964="Non - avec lien de dépendance",MIN(1129,F964,$D964)*overallRate,MIN(2258,F964)*overallRate))</f>
        <v>#VALUE!</v>
      </c>
    </row>
    <row r="965" spans="7:12" x14ac:dyDescent="0.5">
      <c r="G965" s="56" t="str">
        <f t="shared" si="42"/>
        <v>Effectuez l’étape 1</v>
      </c>
      <c r="H965" s="56" t="str">
        <f t="shared" si="43"/>
        <v>Effectuez l’étape 1</v>
      </c>
      <c r="I965" s="3">
        <f t="shared" si="44"/>
        <v>0</v>
      </c>
      <c r="K965" s="114" t="e">
        <f>IF(revenueReduction&gt;0.3,MAX(IF($B965="Non - avec lien de dépendance",MIN(2258,E965,$D965)*overallRate,MIN(2258,E965)*overallRate),ROUND(MAX(IF($B965="Non - avec lien de dépendance",0,MIN((0.75*E965),1694)),MIN(E965,(0.75*$D965),1694)),2)),IF($B965="Non - avec lien de dépendance",MIN(1129,E965,$D965)*overallRate,MIN(2258,E965)*overallRate))</f>
        <v>#VALUE!</v>
      </c>
      <c r="L965" s="114" t="e">
        <f>IF(revenueReduction&gt;0.3,MAX(IF($B965="Non - avec lien de dépendance",MIN(2258,F965,$D965)*overallRate,MIN(2258,F965)*overallRate),ROUND(MAX(IF($B965="Non - avec lien de dépendance",0,MIN((0.75*F965),1694)),MIN(F965,(0.75*$D965),1694)),2)),IF($B965="Non - avec lien de dépendance",MIN(1129,F965,$D965)*overallRate,MIN(2258,F965)*overallRate))</f>
        <v>#VALUE!</v>
      </c>
    </row>
    <row r="966" spans="7:12" x14ac:dyDescent="0.5">
      <c r="G966" s="56" t="str">
        <f t="shared" ref="G966:G1029" si="45">IF(ISTEXT(overallRate),"Effectuez l’étape 1",IF($C966="Oui","Utiliser Étape 2a) Hebdomadaire (52)",IF(OR(COUNT($D966,E966)&lt;&gt;2,overallRate=0),0,IF(revenueReduction&gt;0.3,MAX(IF($B966="Non - avec lien de dépendance",MIN(2258,E966,$D966)*overallRate,MIN(2258,E966)*overallRate),ROUND(MAX(IF($B966="Non - avec lien de dépendance",0,MIN((0.75*E966),1694)),MIN(E966,(0.75*$D966),1694)),2)),IF($B966="Non - avec lien de dépendance",MIN(1129,E966,$D966)*overallRate,MIN(2258,E966)*overallRate)))))</f>
        <v>Effectuez l’étape 1</v>
      </c>
      <c r="H966" s="56" t="str">
        <f t="shared" ref="H966:H1029" si="46">IF(ISTEXT(overallRate),"Effectuez l’étape 1",IF($C966="Oui","Utiliser Étape 2a) Hebdomadaire (52)",IF(OR(COUNT($D966,F966)&lt;&gt;2,overallRate=0),0,IF(revenueReduction&gt;0.3,MAX(IF($B966="Non - avec lien de dépendance",MIN(2258,F966,$D966)*overallRate,MIN(2258,F966)*overallRate),ROUND(MAX(IF($B966="Non - avec lien de dépendance",0,MIN((0.75*F966),1694)),MIN(F966,(0.75*$D966),1694)),2)),IF($B966="Non - avec lien de dépendance",MIN(1129,F966,$D966)*overallRate,MIN(2258,F966)*overallRate)))))</f>
        <v>Effectuez l’étape 1</v>
      </c>
      <c r="I966" s="3">
        <f t="shared" si="44"/>
        <v>0</v>
      </c>
      <c r="K966" s="114" t="e">
        <f>IF(revenueReduction&gt;0.3,MAX(IF($B966="Non - avec lien de dépendance",MIN(2258,E966,$D966)*overallRate,MIN(2258,E966)*overallRate),ROUND(MAX(IF($B966="Non - avec lien de dépendance",0,MIN((0.75*E966),1694)),MIN(E966,(0.75*$D966),1694)),2)),IF($B966="Non - avec lien de dépendance",MIN(1129,E966,$D966)*overallRate,MIN(2258,E966)*overallRate))</f>
        <v>#VALUE!</v>
      </c>
      <c r="L966" s="114" t="e">
        <f>IF(revenueReduction&gt;0.3,MAX(IF($B966="Non - avec lien de dépendance",MIN(2258,F966,$D966)*overallRate,MIN(2258,F966)*overallRate),ROUND(MAX(IF($B966="Non - avec lien de dépendance",0,MIN((0.75*F966),1694)),MIN(F966,(0.75*$D966),1694)),2)),IF($B966="Non - avec lien de dépendance",MIN(1129,F966,$D966)*overallRate,MIN(2258,F966)*overallRate))</f>
        <v>#VALUE!</v>
      </c>
    </row>
    <row r="967" spans="7:12" x14ac:dyDescent="0.5">
      <c r="G967" s="56" t="str">
        <f t="shared" si="45"/>
        <v>Effectuez l’étape 1</v>
      </c>
      <c r="H967" s="56" t="str">
        <f t="shared" si="46"/>
        <v>Effectuez l’étape 1</v>
      </c>
      <c r="I967" s="3">
        <f t="shared" ref="I967:I1030" si="47">IF(AND(COUNT(B967:F967)&gt;0,OR(COUNT(D967:F967)&lt;&gt;3,ISBLANK(B967))),"Fill out all amounts",SUM(G967:H967))</f>
        <v>0</v>
      </c>
      <c r="K967" s="114" t="e">
        <f>IF(revenueReduction&gt;0.3,MAX(IF($B967="Non - avec lien de dépendance",MIN(2258,E967,$D967)*overallRate,MIN(2258,E967)*overallRate),ROUND(MAX(IF($B967="Non - avec lien de dépendance",0,MIN((0.75*E967),1694)),MIN(E967,(0.75*$D967),1694)),2)),IF($B967="Non - avec lien de dépendance",MIN(1129,E967,$D967)*overallRate,MIN(2258,E967)*overallRate))</f>
        <v>#VALUE!</v>
      </c>
      <c r="L967" s="114" t="e">
        <f>IF(revenueReduction&gt;0.3,MAX(IF($B967="Non - avec lien de dépendance",MIN(2258,F967,$D967)*overallRate,MIN(2258,F967)*overallRate),ROUND(MAX(IF($B967="Non - avec lien de dépendance",0,MIN((0.75*F967),1694)),MIN(F967,(0.75*$D967),1694)),2)),IF($B967="Non - avec lien de dépendance",MIN(1129,F967,$D967)*overallRate,MIN(2258,F967)*overallRate))</f>
        <v>#VALUE!</v>
      </c>
    </row>
    <row r="968" spans="7:12" x14ac:dyDescent="0.5">
      <c r="G968" s="56" t="str">
        <f t="shared" si="45"/>
        <v>Effectuez l’étape 1</v>
      </c>
      <c r="H968" s="56" t="str">
        <f t="shared" si="46"/>
        <v>Effectuez l’étape 1</v>
      </c>
      <c r="I968" s="3">
        <f t="shared" si="47"/>
        <v>0</v>
      </c>
      <c r="K968" s="114" t="e">
        <f>IF(revenueReduction&gt;0.3,MAX(IF($B968="Non - avec lien de dépendance",MIN(2258,E968,$D968)*overallRate,MIN(2258,E968)*overallRate),ROUND(MAX(IF($B968="Non - avec lien de dépendance",0,MIN((0.75*E968),1694)),MIN(E968,(0.75*$D968),1694)),2)),IF($B968="Non - avec lien de dépendance",MIN(1129,E968,$D968)*overallRate,MIN(2258,E968)*overallRate))</f>
        <v>#VALUE!</v>
      </c>
      <c r="L968" s="114" t="e">
        <f>IF(revenueReduction&gt;0.3,MAX(IF($B968="Non - avec lien de dépendance",MIN(2258,F968,$D968)*overallRate,MIN(2258,F968)*overallRate),ROUND(MAX(IF($B968="Non - avec lien de dépendance",0,MIN((0.75*F968),1694)),MIN(F968,(0.75*$D968),1694)),2)),IF($B968="Non - avec lien de dépendance",MIN(1129,F968,$D968)*overallRate,MIN(2258,F968)*overallRate))</f>
        <v>#VALUE!</v>
      </c>
    </row>
    <row r="969" spans="7:12" x14ac:dyDescent="0.5">
      <c r="G969" s="56" t="str">
        <f t="shared" si="45"/>
        <v>Effectuez l’étape 1</v>
      </c>
      <c r="H969" s="56" t="str">
        <f t="shared" si="46"/>
        <v>Effectuez l’étape 1</v>
      </c>
      <c r="I969" s="3">
        <f t="shared" si="47"/>
        <v>0</v>
      </c>
      <c r="K969" s="114" t="e">
        <f>IF(revenueReduction&gt;0.3,MAX(IF($B969="Non - avec lien de dépendance",MIN(2258,E969,$D969)*overallRate,MIN(2258,E969)*overallRate),ROUND(MAX(IF($B969="Non - avec lien de dépendance",0,MIN((0.75*E969),1694)),MIN(E969,(0.75*$D969),1694)),2)),IF($B969="Non - avec lien de dépendance",MIN(1129,E969,$D969)*overallRate,MIN(2258,E969)*overallRate))</f>
        <v>#VALUE!</v>
      </c>
      <c r="L969" s="114" t="e">
        <f>IF(revenueReduction&gt;0.3,MAX(IF($B969="Non - avec lien de dépendance",MIN(2258,F969,$D969)*overallRate,MIN(2258,F969)*overallRate),ROUND(MAX(IF($B969="Non - avec lien de dépendance",0,MIN((0.75*F969),1694)),MIN(F969,(0.75*$D969),1694)),2)),IF($B969="Non - avec lien de dépendance",MIN(1129,F969,$D969)*overallRate,MIN(2258,F969)*overallRate))</f>
        <v>#VALUE!</v>
      </c>
    </row>
    <row r="970" spans="7:12" x14ac:dyDescent="0.5">
      <c r="G970" s="56" t="str">
        <f t="shared" si="45"/>
        <v>Effectuez l’étape 1</v>
      </c>
      <c r="H970" s="56" t="str">
        <f t="shared" si="46"/>
        <v>Effectuez l’étape 1</v>
      </c>
      <c r="I970" s="3">
        <f t="shared" si="47"/>
        <v>0</v>
      </c>
      <c r="K970" s="114" t="e">
        <f>IF(revenueReduction&gt;0.3,MAX(IF($B970="Non - avec lien de dépendance",MIN(2258,E970,$D970)*overallRate,MIN(2258,E970)*overallRate),ROUND(MAX(IF($B970="Non - avec lien de dépendance",0,MIN((0.75*E970),1694)),MIN(E970,(0.75*$D970),1694)),2)),IF($B970="Non - avec lien de dépendance",MIN(1129,E970,$D970)*overallRate,MIN(2258,E970)*overallRate))</f>
        <v>#VALUE!</v>
      </c>
      <c r="L970" s="114" t="e">
        <f>IF(revenueReduction&gt;0.3,MAX(IF($B970="Non - avec lien de dépendance",MIN(2258,F970,$D970)*overallRate,MIN(2258,F970)*overallRate),ROUND(MAX(IF($B970="Non - avec lien de dépendance",0,MIN((0.75*F970),1694)),MIN(F970,(0.75*$D970),1694)),2)),IF($B970="Non - avec lien de dépendance",MIN(1129,F970,$D970)*overallRate,MIN(2258,F970)*overallRate))</f>
        <v>#VALUE!</v>
      </c>
    </row>
    <row r="971" spans="7:12" x14ac:dyDescent="0.5">
      <c r="G971" s="56" t="str">
        <f t="shared" si="45"/>
        <v>Effectuez l’étape 1</v>
      </c>
      <c r="H971" s="56" t="str">
        <f t="shared" si="46"/>
        <v>Effectuez l’étape 1</v>
      </c>
      <c r="I971" s="3">
        <f t="shared" si="47"/>
        <v>0</v>
      </c>
      <c r="K971" s="114" t="e">
        <f>IF(revenueReduction&gt;0.3,MAX(IF($B971="Non - avec lien de dépendance",MIN(2258,E971,$D971)*overallRate,MIN(2258,E971)*overallRate),ROUND(MAX(IF($B971="Non - avec lien de dépendance",0,MIN((0.75*E971),1694)),MIN(E971,(0.75*$D971),1694)),2)),IF($B971="Non - avec lien de dépendance",MIN(1129,E971,$D971)*overallRate,MIN(2258,E971)*overallRate))</f>
        <v>#VALUE!</v>
      </c>
      <c r="L971" s="114" t="e">
        <f>IF(revenueReduction&gt;0.3,MAX(IF($B971="Non - avec lien de dépendance",MIN(2258,F971,$D971)*overallRate,MIN(2258,F971)*overallRate),ROUND(MAX(IF($B971="Non - avec lien de dépendance",0,MIN((0.75*F971),1694)),MIN(F971,(0.75*$D971),1694)),2)),IF($B971="Non - avec lien de dépendance",MIN(1129,F971,$D971)*overallRate,MIN(2258,F971)*overallRate))</f>
        <v>#VALUE!</v>
      </c>
    </row>
    <row r="972" spans="7:12" x14ac:dyDescent="0.5">
      <c r="G972" s="56" t="str">
        <f t="shared" si="45"/>
        <v>Effectuez l’étape 1</v>
      </c>
      <c r="H972" s="56" t="str">
        <f t="shared" si="46"/>
        <v>Effectuez l’étape 1</v>
      </c>
      <c r="I972" s="3">
        <f t="shared" si="47"/>
        <v>0</v>
      </c>
      <c r="K972" s="114" t="e">
        <f>IF(revenueReduction&gt;0.3,MAX(IF($B972="Non - avec lien de dépendance",MIN(2258,E972,$D972)*overallRate,MIN(2258,E972)*overallRate),ROUND(MAX(IF($B972="Non - avec lien de dépendance",0,MIN((0.75*E972),1694)),MIN(E972,(0.75*$D972),1694)),2)),IF($B972="Non - avec lien de dépendance",MIN(1129,E972,$D972)*overallRate,MIN(2258,E972)*overallRate))</f>
        <v>#VALUE!</v>
      </c>
      <c r="L972" s="114" t="e">
        <f>IF(revenueReduction&gt;0.3,MAX(IF($B972="Non - avec lien de dépendance",MIN(2258,F972,$D972)*overallRate,MIN(2258,F972)*overallRate),ROUND(MAX(IF($B972="Non - avec lien de dépendance",0,MIN((0.75*F972),1694)),MIN(F972,(0.75*$D972),1694)),2)),IF($B972="Non - avec lien de dépendance",MIN(1129,F972,$D972)*overallRate,MIN(2258,F972)*overallRate))</f>
        <v>#VALUE!</v>
      </c>
    </row>
    <row r="973" spans="7:12" x14ac:dyDescent="0.5">
      <c r="G973" s="56" t="str">
        <f t="shared" si="45"/>
        <v>Effectuez l’étape 1</v>
      </c>
      <c r="H973" s="56" t="str">
        <f t="shared" si="46"/>
        <v>Effectuez l’étape 1</v>
      </c>
      <c r="I973" s="3">
        <f t="shared" si="47"/>
        <v>0</v>
      </c>
      <c r="K973" s="114" t="e">
        <f>IF(revenueReduction&gt;0.3,MAX(IF($B973="Non - avec lien de dépendance",MIN(2258,E973,$D973)*overallRate,MIN(2258,E973)*overallRate),ROUND(MAX(IF($B973="Non - avec lien de dépendance",0,MIN((0.75*E973),1694)),MIN(E973,(0.75*$D973),1694)),2)),IF($B973="Non - avec lien de dépendance",MIN(1129,E973,$D973)*overallRate,MIN(2258,E973)*overallRate))</f>
        <v>#VALUE!</v>
      </c>
      <c r="L973" s="114" t="e">
        <f>IF(revenueReduction&gt;0.3,MAX(IF($B973="Non - avec lien de dépendance",MIN(2258,F973,$D973)*overallRate,MIN(2258,F973)*overallRate),ROUND(MAX(IF($B973="Non - avec lien de dépendance",0,MIN((0.75*F973),1694)),MIN(F973,(0.75*$D973),1694)),2)),IF($B973="Non - avec lien de dépendance",MIN(1129,F973,$D973)*overallRate,MIN(2258,F973)*overallRate))</f>
        <v>#VALUE!</v>
      </c>
    </row>
    <row r="974" spans="7:12" x14ac:dyDescent="0.5">
      <c r="G974" s="56" t="str">
        <f t="shared" si="45"/>
        <v>Effectuez l’étape 1</v>
      </c>
      <c r="H974" s="56" t="str">
        <f t="shared" si="46"/>
        <v>Effectuez l’étape 1</v>
      </c>
      <c r="I974" s="3">
        <f t="shared" si="47"/>
        <v>0</v>
      </c>
      <c r="K974" s="114" t="e">
        <f>IF(revenueReduction&gt;0.3,MAX(IF($B974="Non - avec lien de dépendance",MIN(2258,E974,$D974)*overallRate,MIN(2258,E974)*overallRate),ROUND(MAX(IF($B974="Non - avec lien de dépendance",0,MIN((0.75*E974),1694)),MIN(E974,(0.75*$D974),1694)),2)),IF($B974="Non - avec lien de dépendance",MIN(1129,E974,$D974)*overallRate,MIN(2258,E974)*overallRate))</f>
        <v>#VALUE!</v>
      </c>
      <c r="L974" s="114" t="e">
        <f>IF(revenueReduction&gt;0.3,MAX(IF($B974="Non - avec lien de dépendance",MIN(2258,F974,$D974)*overallRate,MIN(2258,F974)*overallRate),ROUND(MAX(IF($B974="Non - avec lien de dépendance",0,MIN((0.75*F974),1694)),MIN(F974,(0.75*$D974),1694)),2)),IF($B974="Non - avec lien de dépendance",MIN(1129,F974,$D974)*overallRate,MIN(2258,F974)*overallRate))</f>
        <v>#VALUE!</v>
      </c>
    </row>
    <row r="975" spans="7:12" x14ac:dyDescent="0.5">
      <c r="G975" s="56" t="str">
        <f t="shared" si="45"/>
        <v>Effectuez l’étape 1</v>
      </c>
      <c r="H975" s="56" t="str">
        <f t="shared" si="46"/>
        <v>Effectuez l’étape 1</v>
      </c>
      <c r="I975" s="3">
        <f t="shared" si="47"/>
        <v>0</v>
      </c>
      <c r="K975" s="114" t="e">
        <f>IF(revenueReduction&gt;0.3,MAX(IF($B975="Non - avec lien de dépendance",MIN(2258,E975,$D975)*overallRate,MIN(2258,E975)*overallRate),ROUND(MAX(IF($B975="Non - avec lien de dépendance",0,MIN((0.75*E975),1694)),MIN(E975,(0.75*$D975),1694)),2)),IF($B975="Non - avec lien de dépendance",MIN(1129,E975,$D975)*overallRate,MIN(2258,E975)*overallRate))</f>
        <v>#VALUE!</v>
      </c>
      <c r="L975" s="114" t="e">
        <f>IF(revenueReduction&gt;0.3,MAX(IF($B975="Non - avec lien de dépendance",MIN(2258,F975,$D975)*overallRate,MIN(2258,F975)*overallRate),ROUND(MAX(IF($B975="Non - avec lien de dépendance",0,MIN((0.75*F975),1694)),MIN(F975,(0.75*$D975),1694)),2)),IF($B975="Non - avec lien de dépendance",MIN(1129,F975,$D975)*overallRate,MIN(2258,F975)*overallRate))</f>
        <v>#VALUE!</v>
      </c>
    </row>
    <row r="976" spans="7:12" x14ac:dyDescent="0.5">
      <c r="G976" s="56" t="str">
        <f t="shared" si="45"/>
        <v>Effectuez l’étape 1</v>
      </c>
      <c r="H976" s="56" t="str">
        <f t="shared" si="46"/>
        <v>Effectuez l’étape 1</v>
      </c>
      <c r="I976" s="3">
        <f t="shared" si="47"/>
        <v>0</v>
      </c>
      <c r="K976" s="114" t="e">
        <f>IF(revenueReduction&gt;0.3,MAX(IF($B976="Non - avec lien de dépendance",MIN(2258,E976,$D976)*overallRate,MIN(2258,E976)*overallRate),ROUND(MAX(IF($B976="Non - avec lien de dépendance",0,MIN((0.75*E976),1694)),MIN(E976,(0.75*$D976),1694)),2)),IF($B976="Non - avec lien de dépendance",MIN(1129,E976,$D976)*overallRate,MIN(2258,E976)*overallRate))</f>
        <v>#VALUE!</v>
      </c>
      <c r="L976" s="114" t="e">
        <f>IF(revenueReduction&gt;0.3,MAX(IF($B976="Non - avec lien de dépendance",MIN(2258,F976,$D976)*overallRate,MIN(2258,F976)*overallRate),ROUND(MAX(IF($B976="Non - avec lien de dépendance",0,MIN((0.75*F976),1694)),MIN(F976,(0.75*$D976),1694)),2)),IF($B976="Non - avec lien de dépendance",MIN(1129,F976,$D976)*overallRate,MIN(2258,F976)*overallRate))</f>
        <v>#VALUE!</v>
      </c>
    </row>
    <row r="977" spans="7:12" x14ac:dyDescent="0.5">
      <c r="G977" s="56" t="str">
        <f t="shared" si="45"/>
        <v>Effectuez l’étape 1</v>
      </c>
      <c r="H977" s="56" t="str">
        <f t="shared" si="46"/>
        <v>Effectuez l’étape 1</v>
      </c>
      <c r="I977" s="3">
        <f t="shared" si="47"/>
        <v>0</v>
      </c>
      <c r="K977" s="114" t="e">
        <f>IF(revenueReduction&gt;0.3,MAX(IF($B977="Non - avec lien de dépendance",MIN(2258,E977,$D977)*overallRate,MIN(2258,E977)*overallRate),ROUND(MAX(IF($B977="Non - avec lien de dépendance",0,MIN((0.75*E977),1694)),MIN(E977,(0.75*$D977),1694)),2)),IF($B977="Non - avec lien de dépendance",MIN(1129,E977,$D977)*overallRate,MIN(2258,E977)*overallRate))</f>
        <v>#VALUE!</v>
      </c>
      <c r="L977" s="114" t="e">
        <f>IF(revenueReduction&gt;0.3,MAX(IF($B977="Non - avec lien de dépendance",MIN(2258,F977,$D977)*overallRate,MIN(2258,F977)*overallRate),ROUND(MAX(IF($B977="Non - avec lien de dépendance",0,MIN((0.75*F977),1694)),MIN(F977,(0.75*$D977),1694)),2)),IF($B977="Non - avec lien de dépendance",MIN(1129,F977,$D977)*overallRate,MIN(2258,F977)*overallRate))</f>
        <v>#VALUE!</v>
      </c>
    </row>
    <row r="978" spans="7:12" x14ac:dyDescent="0.5">
      <c r="G978" s="56" t="str">
        <f t="shared" si="45"/>
        <v>Effectuez l’étape 1</v>
      </c>
      <c r="H978" s="56" t="str">
        <f t="shared" si="46"/>
        <v>Effectuez l’étape 1</v>
      </c>
      <c r="I978" s="3">
        <f t="shared" si="47"/>
        <v>0</v>
      </c>
      <c r="K978" s="114" t="e">
        <f>IF(revenueReduction&gt;0.3,MAX(IF($B978="Non - avec lien de dépendance",MIN(2258,E978,$D978)*overallRate,MIN(2258,E978)*overallRate),ROUND(MAX(IF($B978="Non - avec lien de dépendance",0,MIN((0.75*E978),1694)),MIN(E978,(0.75*$D978),1694)),2)),IF($B978="Non - avec lien de dépendance",MIN(1129,E978,$D978)*overallRate,MIN(2258,E978)*overallRate))</f>
        <v>#VALUE!</v>
      </c>
      <c r="L978" s="114" t="e">
        <f>IF(revenueReduction&gt;0.3,MAX(IF($B978="Non - avec lien de dépendance",MIN(2258,F978,$D978)*overallRate,MIN(2258,F978)*overallRate),ROUND(MAX(IF($B978="Non - avec lien de dépendance",0,MIN((0.75*F978),1694)),MIN(F978,(0.75*$D978),1694)),2)),IF($B978="Non - avec lien de dépendance",MIN(1129,F978,$D978)*overallRate,MIN(2258,F978)*overallRate))</f>
        <v>#VALUE!</v>
      </c>
    </row>
    <row r="979" spans="7:12" x14ac:dyDescent="0.5">
      <c r="G979" s="56" t="str">
        <f t="shared" si="45"/>
        <v>Effectuez l’étape 1</v>
      </c>
      <c r="H979" s="56" t="str">
        <f t="shared" si="46"/>
        <v>Effectuez l’étape 1</v>
      </c>
      <c r="I979" s="3">
        <f t="shared" si="47"/>
        <v>0</v>
      </c>
      <c r="K979" s="114" t="e">
        <f>IF(revenueReduction&gt;0.3,MAX(IF($B979="Non - avec lien de dépendance",MIN(2258,E979,$D979)*overallRate,MIN(2258,E979)*overallRate),ROUND(MAX(IF($B979="Non - avec lien de dépendance",0,MIN((0.75*E979),1694)),MIN(E979,(0.75*$D979),1694)),2)),IF($B979="Non - avec lien de dépendance",MIN(1129,E979,$D979)*overallRate,MIN(2258,E979)*overallRate))</f>
        <v>#VALUE!</v>
      </c>
      <c r="L979" s="114" t="e">
        <f>IF(revenueReduction&gt;0.3,MAX(IF($B979="Non - avec lien de dépendance",MIN(2258,F979,$D979)*overallRate,MIN(2258,F979)*overallRate),ROUND(MAX(IF($B979="Non - avec lien de dépendance",0,MIN((0.75*F979),1694)),MIN(F979,(0.75*$D979),1694)),2)),IF($B979="Non - avec lien de dépendance",MIN(1129,F979,$D979)*overallRate,MIN(2258,F979)*overallRate))</f>
        <v>#VALUE!</v>
      </c>
    </row>
    <row r="980" spans="7:12" x14ac:dyDescent="0.5">
      <c r="G980" s="56" t="str">
        <f t="shared" si="45"/>
        <v>Effectuez l’étape 1</v>
      </c>
      <c r="H980" s="56" t="str">
        <f t="shared" si="46"/>
        <v>Effectuez l’étape 1</v>
      </c>
      <c r="I980" s="3">
        <f t="shared" si="47"/>
        <v>0</v>
      </c>
      <c r="K980" s="114" t="e">
        <f>IF(revenueReduction&gt;0.3,MAX(IF($B980="Non - avec lien de dépendance",MIN(2258,E980,$D980)*overallRate,MIN(2258,E980)*overallRate),ROUND(MAX(IF($B980="Non - avec lien de dépendance",0,MIN((0.75*E980),1694)),MIN(E980,(0.75*$D980),1694)),2)),IF($B980="Non - avec lien de dépendance",MIN(1129,E980,$D980)*overallRate,MIN(2258,E980)*overallRate))</f>
        <v>#VALUE!</v>
      </c>
      <c r="L980" s="114" t="e">
        <f>IF(revenueReduction&gt;0.3,MAX(IF($B980="Non - avec lien de dépendance",MIN(2258,F980,$D980)*overallRate,MIN(2258,F980)*overallRate),ROUND(MAX(IF($B980="Non - avec lien de dépendance",0,MIN((0.75*F980),1694)),MIN(F980,(0.75*$D980),1694)),2)),IF($B980="Non - avec lien de dépendance",MIN(1129,F980,$D980)*overallRate,MIN(2258,F980)*overallRate))</f>
        <v>#VALUE!</v>
      </c>
    </row>
    <row r="981" spans="7:12" x14ac:dyDescent="0.5">
      <c r="G981" s="56" t="str">
        <f t="shared" si="45"/>
        <v>Effectuez l’étape 1</v>
      </c>
      <c r="H981" s="56" t="str">
        <f t="shared" si="46"/>
        <v>Effectuez l’étape 1</v>
      </c>
      <c r="I981" s="3">
        <f t="shared" si="47"/>
        <v>0</v>
      </c>
      <c r="K981" s="114" t="e">
        <f>IF(revenueReduction&gt;0.3,MAX(IF($B981="Non - avec lien de dépendance",MIN(2258,E981,$D981)*overallRate,MIN(2258,E981)*overallRate),ROUND(MAX(IF($B981="Non - avec lien de dépendance",0,MIN((0.75*E981),1694)),MIN(E981,(0.75*$D981),1694)),2)),IF($B981="Non - avec lien de dépendance",MIN(1129,E981,$D981)*overallRate,MIN(2258,E981)*overallRate))</f>
        <v>#VALUE!</v>
      </c>
      <c r="L981" s="114" t="e">
        <f>IF(revenueReduction&gt;0.3,MAX(IF($B981="Non - avec lien de dépendance",MIN(2258,F981,$D981)*overallRate,MIN(2258,F981)*overallRate),ROUND(MAX(IF($B981="Non - avec lien de dépendance",0,MIN((0.75*F981),1694)),MIN(F981,(0.75*$D981),1694)),2)),IF($B981="Non - avec lien de dépendance",MIN(1129,F981,$D981)*overallRate,MIN(2258,F981)*overallRate))</f>
        <v>#VALUE!</v>
      </c>
    </row>
    <row r="982" spans="7:12" x14ac:dyDescent="0.5">
      <c r="G982" s="56" t="str">
        <f t="shared" si="45"/>
        <v>Effectuez l’étape 1</v>
      </c>
      <c r="H982" s="56" t="str">
        <f t="shared" si="46"/>
        <v>Effectuez l’étape 1</v>
      </c>
      <c r="I982" s="3">
        <f t="shared" si="47"/>
        <v>0</v>
      </c>
      <c r="K982" s="114" t="e">
        <f>IF(revenueReduction&gt;0.3,MAX(IF($B982="Non - avec lien de dépendance",MIN(2258,E982,$D982)*overallRate,MIN(2258,E982)*overallRate),ROUND(MAX(IF($B982="Non - avec lien de dépendance",0,MIN((0.75*E982),1694)),MIN(E982,(0.75*$D982),1694)),2)),IF($B982="Non - avec lien de dépendance",MIN(1129,E982,$D982)*overallRate,MIN(2258,E982)*overallRate))</f>
        <v>#VALUE!</v>
      </c>
      <c r="L982" s="114" t="e">
        <f>IF(revenueReduction&gt;0.3,MAX(IF($B982="Non - avec lien de dépendance",MIN(2258,F982,$D982)*overallRate,MIN(2258,F982)*overallRate),ROUND(MAX(IF($B982="Non - avec lien de dépendance",0,MIN((0.75*F982),1694)),MIN(F982,(0.75*$D982),1694)),2)),IF($B982="Non - avec lien de dépendance",MIN(1129,F982,$D982)*overallRate,MIN(2258,F982)*overallRate))</f>
        <v>#VALUE!</v>
      </c>
    </row>
    <row r="983" spans="7:12" x14ac:dyDescent="0.5">
      <c r="G983" s="56" t="str">
        <f t="shared" si="45"/>
        <v>Effectuez l’étape 1</v>
      </c>
      <c r="H983" s="56" t="str">
        <f t="shared" si="46"/>
        <v>Effectuez l’étape 1</v>
      </c>
      <c r="I983" s="3">
        <f t="shared" si="47"/>
        <v>0</v>
      </c>
      <c r="K983" s="114" t="e">
        <f>IF(revenueReduction&gt;0.3,MAX(IF($B983="Non - avec lien de dépendance",MIN(2258,E983,$D983)*overallRate,MIN(2258,E983)*overallRate),ROUND(MAX(IF($B983="Non - avec lien de dépendance",0,MIN((0.75*E983),1694)),MIN(E983,(0.75*$D983),1694)),2)),IF($B983="Non - avec lien de dépendance",MIN(1129,E983,$D983)*overallRate,MIN(2258,E983)*overallRate))</f>
        <v>#VALUE!</v>
      </c>
      <c r="L983" s="114" t="e">
        <f>IF(revenueReduction&gt;0.3,MAX(IF($B983="Non - avec lien de dépendance",MIN(2258,F983,$D983)*overallRate,MIN(2258,F983)*overallRate),ROUND(MAX(IF($B983="Non - avec lien de dépendance",0,MIN((0.75*F983),1694)),MIN(F983,(0.75*$D983),1694)),2)),IF($B983="Non - avec lien de dépendance",MIN(1129,F983,$D983)*overallRate,MIN(2258,F983)*overallRate))</f>
        <v>#VALUE!</v>
      </c>
    </row>
    <row r="984" spans="7:12" x14ac:dyDescent="0.5">
      <c r="G984" s="56" t="str">
        <f t="shared" si="45"/>
        <v>Effectuez l’étape 1</v>
      </c>
      <c r="H984" s="56" t="str">
        <f t="shared" si="46"/>
        <v>Effectuez l’étape 1</v>
      </c>
      <c r="I984" s="3">
        <f t="shared" si="47"/>
        <v>0</v>
      </c>
      <c r="K984" s="114" t="e">
        <f>IF(revenueReduction&gt;0.3,MAX(IF($B984="Non - avec lien de dépendance",MIN(2258,E984,$D984)*overallRate,MIN(2258,E984)*overallRate),ROUND(MAX(IF($B984="Non - avec lien de dépendance",0,MIN((0.75*E984),1694)),MIN(E984,(0.75*$D984),1694)),2)),IF($B984="Non - avec lien de dépendance",MIN(1129,E984,$D984)*overallRate,MIN(2258,E984)*overallRate))</f>
        <v>#VALUE!</v>
      </c>
      <c r="L984" s="114" t="e">
        <f>IF(revenueReduction&gt;0.3,MAX(IF($B984="Non - avec lien de dépendance",MIN(2258,F984,$D984)*overallRate,MIN(2258,F984)*overallRate),ROUND(MAX(IF($B984="Non - avec lien de dépendance",0,MIN((0.75*F984),1694)),MIN(F984,(0.75*$D984),1694)),2)),IF($B984="Non - avec lien de dépendance",MIN(1129,F984,$D984)*overallRate,MIN(2258,F984)*overallRate))</f>
        <v>#VALUE!</v>
      </c>
    </row>
    <row r="985" spans="7:12" x14ac:dyDescent="0.5">
      <c r="G985" s="56" t="str">
        <f t="shared" si="45"/>
        <v>Effectuez l’étape 1</v>
      </c>
      <c r="H985" s="56" t="str">
        <f t="shared" si="46"/>
        <v>Effectuez l’étape 1</v>
      </c>
      <c r="I985" s="3">
        <f t="shared" si="47"/>
        <v>0</v>
      </c>
      <c r="K985" s="114" t="e">
        <f>IF(revenueReduction&gt;0.3,MAX(IF($B985="Non - avec lien de dépendance",MIN(2258,E985,$D985)*overallRate,MIN(2258,E985)*overallRate),ROUND(MAX(IF($B985="Non - avec lien de dépendance",0,MIN((0.75*E985),1694)),MIN(E985,(0.75*$D985),1694)),2)),IF($B985="Non - avec lien de dépendance",MIN(1129,E985,$D985)*overallRate,MIN(2258,E985)*overallRate))</f>
        <v>#VALUE!</v>
      </c>
      <c r="L985" s="114" t="e">
        <f>IF(revenueReduction&gt;0.3,MAX(IF($B985="Non - avec lien de dépendance",MIN(2258,F985,$D985)*overallRate,MIN(2258,F985)*overallRate),ROUND(MAX(IF($B985="Non - avec lien de dépendance",0,MIN((0.75*F985),1694)),MIN(F985,(0.75*$D985),1694)),2)),IF($B985="Non - avec lien de dépendance",MIN(1129,F985,$D985)*overallRate,MIN(2258,F985)*overallRate))</f>
        <v>#VALUE!</v>
      </c>
    </row>
    <row r="986" spans="7:12" x14ac:dyDescent="0.5">
      <c r="G986" s="56" t="str">
        <f t="shared" si="45"/>
        <v>Effectuez l’étape 1</v>
      </c>
      <c r="H986" s="56" t="str">
        <f t="shared" si="46"/>
        <v>Effectuez l’étape 1</v>
      </c>
      <c r="I986" s="3">
        <f t="shared" si="47"/>
        <v>0</v>
      </c>
      <c r="K986" s="114" t="e">
        <f>IF(revenueReduction&gt;0.3,MAX(IF($B986="Non - avec lien de dépendance",MIN(2258,E986,$D986)*overallRate,MIN(2258,E986)*overallRate),ROUND(MAX(IF($B986="Non - avec lien de dépendance",0,MIN((0.75*E986),1694)),MIN(E986,(0.75*$D986),1694)),2)),IF($B986="Non - avec lien de dépendance",MIN(1129,E986,$D986)*overallRate,MIN(2258,E986)*overallRate))</f>
        <v>#VALUE!</v>
      </c>
      <c r="L986" s="114" t="e">
        <f>IF(revenueReduction&gt;0.3,MAX(IF($B986="Non - avec lien de dépendance",MIN(2258,F986,$D986)*overallRate,MIN(2258,F986)*overallRate),ROUND(MAX(IF($B986="Non - avec lien de dépendance",0,MIN((0.75*F986),1694)),MIN(F986,(0.75*$D986),1694)),2)),IF($B986="Non - avec lien de dépendance",MIN(1129,F986,$D986)*overallRate,MIN(2258,F986)*overallRate))</f>
        <v>#VALUE!</v>
      </c>
    </row>
    <row r="987" spans="7:12" x14ac:dyDescent="0.5">
      <c r="G987" s="56" t="str">
        <f t="shared" si="45"/>
        <v>Effectuez l’étape 1</v>
      </c>
      <c r="H987" s="56" t="str">
        <f t="shared" si="46"/>
        <v>Effectuez l’étape 1</v>
      </c>
      <c r="I987" s="3">
        <f t="shared" si="47"/>
        <v>0</v>
      </c>
      <c r="K987" s="114" t="e">
        <f>IF(revenueReduction&gt;0.3,MAX(IF($B987="Non - avec lien de dépendance",MIN(2258,E987,$D987)*overallRate,MIN(2258,E987)*overallRate),ROUND(MAX(IF($B987="Non - avec lien de dépendance",0,MIN((0.75*E987),1694)),MIN(E987,(0.75*$D987),1694)),2)),IF($B987="Non - avec lien de dépendance",MIN(1129,E987,$D987)*overallRate,MIN(2258,E987)*overallRate))</f>
        <v>#VALUE!</v>
      </c>
      <c r="L987" s="114" t="e">
        <f>IF(revenueReduction&gt;0.3,MAX(IF($B987="Non - avec lien de dépendance",MIN(2258,F987,$D987)*overallRate,MIN(2258,F987)*overallRate),ROUND(MAX(IF($B987="Non - avec lien de dépendance",0,MIN((0.75*F987),1694)),MIN(F987,(0.75*$D987),1694)),2)),IF($B987="Non - avec lien de dépendance",MIN(1129,F987,$D987)*overallRate,MIN(2258,F987)*overallRate))</f>
        <v>#VALUE!</v>
      </c>
    </row>
    <row r="988" spans="7:12" x14ac:dyDescent="0.5">
      <c r="G988" s="56" t="str">
        <f t="shared" si="45"/>
        <v>Effectuez l’étape 1</v>
      </c>
      <c r="H988" s="56" t="str">
        <f t="shared" si="46"/>
        <v>Effectuez l’étape 1</v>
      </c>
      <c r="I988" s="3">
        <f t="shared" si="47"/>
        <v>0</v>
      </c>
      <c r="K988" s="114" t="e">
        <f>IF(revenueReduction&gt;0.3,MAX(IF($B988="Non - avec lien de dépendance",MIN(2258,E988,$D988)*overallRate,MIN(2258,E988)*overallRate),ROUND(MAX(IF($B988="Non - avec lien de dépendance",0,MIN((0.75*E988),1694)),MIN(E988,(0.75*$D988),1694)),2)),IF($B988="Non - avec lien de dépendance",MIN(1129,E988,$D988)*overallRate,MIN(2258,E988)*overallRate))</f>
        <v>#VALUE!</v>
      </c>
      <c r="L988" s="114" t="e">
        <f>IF(revenueReduction&gt;0.3,MAX(IF($B988="Non - avec lien de dépendance",MIN(2258,F988,$D988)*overallRate,MIN(2258,F988)*overallRate),ROUND(MAX(IF($B988="Non - avec lien de dépendance",0,MIN((0.75*F988),1694)),MIN(F988,(0.75*$D988),1694)),2)),IF($B988="Non - avec lien de dépendance",MIN(1129,F988,$D988)*overallRate,MIN(2258,F988)*overallRate))</f>
        <v>#VALUE!</v>
      </c>
    </row>
    <row r="989" spans="7:12" x14ac:dyDescent="0.5">
      <c r="G989" s="56" t="str">
        <f t="shared" si="45"/>
        <v>Effectuez l’étape 1</v>
      </c>
      <c r="H989" s="56" t="str">
        <f t="shared" si="46"/>
        <v>Effectuez l’étape 1</v>
      </c>
      <c r="I989" s="3">
        <f t="shared" si="47"/>
        <v>0</v>
      </c>
      <c r="K989" s="114" t="e">
        <f>IF(revenueReduction&gt;0.3,MAX(IF($B989="Non - avec lien de dépendance",MIN(2258,E989,$D989)*overallRate,MIN(2258,E989)*overallRate),ROUND(MAX(IF($B989="Non - avec lien de dépendance",0,MIN((0.75*E989),1694)),MIN(E989,(0.75*$D989),1694)),2)),IF($B989="Non - avec lien de dépendance",MIN(1129,E989,$D989)*overallRate,MIN(2258,E989)*overallRate))</f>
        <v>#VALUE!</v>
      </c>
      <c r="L989" s="114" t="e">
        <f>IF(revenueReduction&gt;0.3,MAX(IF($B989="Non - avec lien de dépendance",MIN(2258,F989,$D989)*overallRate,MIN(2258,F989)*overallRate),ROUND(MAX(IF($B989="Non - avec lien de dépendance",0,MIN((0.75*F989),1694)),MIN(F989,(0.75*$D989),1694)),2)),IF($B989="Non - avec lien de dépendance",MIN(1129,F989,$D989)*overallRate,MIN(2258,F989)*overallRate))</f>
        <v>#VALUE!</v>
      </c>
    </row>
    <row r="990" spans="7:12" x14ac:dyDescent="0.5">
      <c r="G990" s="56" t="str">
        <f t="shared" si="45"/>
        <v>Effectuez l’étape 1</v>
      </c>
      <c r="H990" s="56" t="str">
        <f t="shared" si="46"/>
        <v>Effectuez l’étape 1</v>
      </c>
      <c r="I990" s="3">
        <f t="shared" si="47"/>
        <v>0</v>
      </c>
      <c r="K990" s="114" t="e">
        <f>IF(revenueReduction&gt;0.3,MAX(IF($B990="Non - avec lien de dépendance",MIN(2258,E990,$D990)*overallRate,MIN(2258,E990)*overallRate),ROUND(MAX(IF($B990="Non - avec lien de dépendance",0,MIN((0.75*E990),1694)),MIN(E990,(0.75*$D990),1694)),2)),IF($B990="Non - avec lien de dépendance",MIN(1129,E990,$D990)*overallRate,MIN(2258,E990)*overallRate))</f>
        <v>#VALUE!</v>
      </c>
      <c r="L990" s="114" t="e">
        <f>IF(revenueReduction&gt;0.3,MAX(IF($B990="Non - avec lien de dépendance",MIN(2258,F990,$D990)*overallRate,MIN(2258,F990)*overallRate),ROUND(MAX(IF($B990="Non - avec lien de dépendance",0,MIN((0.75*F990),1694)),MIN(F990,(0.75*$D990),1694)),2)),IF($B990="Non - avec lien de dépendance",MIN(1129,F990,$D990)*overallRate,MIN(2258,F990)*overallRate))</f>
        <v>#VALUE!</v>
      </c>
    </row>
    <row r="991" spans="7:12" x14ac:dyDescent="0.5">
      <c r="G991" s="56" t="str">
        <f t="shared" si="45"/>
        <v>Effectuez l’étape 1</v>
      </c>
      <c r="H991" s="56" t="str">
        <f t="shared" si="46"/>
        <v>Effectuez l’étape 1</v>
      </c>
      <c r="I991" s="3">
        <f t="shared" si="47"/>
        <v>0</v>
      </c>
      <c r="K991" s="114" t="e">
        <f>IF(revenueReduction&gt;0.3,MAX(IF($B991="Non - avec lien de dépendance",MIN(2258,E991,$D991)*overallRate,MIN(2258,E991)*overallRate),ROUND(MAX(IF($B991="Non - avec lien de dépendance",0,MIN((0.75*E991),1694)),MIN(E991,(0.75*$D991),1694)),2)),IF($B991="Non - avec lien de dépendance",MIN(1129,E991,$D991)*overallRate,MIN(2258,E991)*overallRate))</f>
        <v>#VALUE!</v>
      </c>
      <c r="L991" s="114" t="e">
        <f>IF(revenueReduction&gt;0.3,MAX(IF($B991="Non - avec lien de dépendance",MIN(2258,F991,$D991)*overallRate,MIN(2258,F991)*overallRate),ROUND(MAX(IF($B991="Non - avec lien de dépendance",0,MIN((0.75*F991),1694)),MIN(F991,(0.75*$D991),1694)),2)),IF($B991="Non - avec lien de dépendance",MIN(1129,F991,$D991)*overallRate,MIN(2258,F991)*overallRate))</f>
        <v>#VALUE!</v>
      </c>
    </row>
    <row r="992" spans="7:12" x14ac:dyDescent="0.5">
      <c r="G992" s="56" t="str">
        <f t="shared" si="45"/>
        <v>Effectuez l’étape 1</v>
      </c>
      <c r="H992" s="56" t="str">
        <f t="shared" si="46"/>
        <v>Effectuez l’étape 1</v>
      </c>
      <c r="I992" s="3">
        <f t="shared" si="47"/>
        <v>0</v>
      </c>
      <c r="K992" s="114" t="e">
        <f>IF(revenueReduction&gt;0.3,MAX(IF($B992="Non - avec lien de dépendance",MIN(2258,E992,$D992)*overallRate,MIN(2258,E992)*overallRate),ROUND(MAX(IF($B992="Non - avec lien de dépendance",0,MIN((0.75*E992),1694)),MIN(E992,(0.75*$D992),1694)),2)),IF($B992="Non - avec lien de dépendance",MIN(1129,E992,$D992)*overallRate,MIN(2258,E992)*overallRate))</f>
        <v>#VALUE!</v>
      </c>
      <c r="L992" s="114" t="e">
        <f>IF(revenueReduction&gt;0.3,MAX(IF($B992="Non - avec lien de dépendance",MIN(2258,F992,$D992)*overallRate,MIN(2258,F992)*overallRate),ROUND(MAX(IF($B992="Non - avec lien de dépendance",0,MIN((0.75*F992),1694)),MIN(F992,(0.75*$D992),1694)),2)),IF($B992="Non - avec lien de dépendance",MIN(1129,F992,$D992)*overallRate,MIN(2258,F992)*overallRate))</f>
        <v>#VALUE!</v>
      </c>
    </row>
    <row r="993" spans="7:12" x14ac:dyDescent="0.5">
      <c r="G993" s="56" t="str">
        <f t="shared" si="45"/>
        <v>Effectuez l’étape 1</v>
      </c>
      <c r="H993" s="56" t="str">
        <f t="shared" si="46"/>
        <v>Effectuez l’étape 1</v>
      </c>
      <c r="I993" s="3">
        <f t="shared" si="47"/>
        <v>0</v>
      </c>
      <c r="K993" s="114" t="e">
        <f>IF(revenueReduction&gt;0.3,MAX(IF($B993="Non - avec lien de dépendance",MIN(2258,E993,$D993)*overallRate,MIN(2258,E993)*overallRate),ROUND(MAX(IF($B993="Non - avec lien de dépendance",0,MIN((0.75*E993),1694)),MIN(E993,(0.75*$D993),1694)),2)),IF($B993="Non - avec lien de dépendance",MIN(1129,E993,$D993)*overallRate,MIN(2258,E993)*overallRate))</f>
        <v>#VALUE!</v>
      </c>
      <c r="L993" s="114" t="e">
        <f>IF(revenueReduction&gt;0.3,MAX(IF($B993="Non - avec lien de dépendance",MIN(2258,F993,$D993)*overallRate,MIN(2258,F993)*overallRate),ROUND(MAX(IF($B993="Non - avec lien de dépendance",0,MIN((0.75*F993),1694)),MIN(F993,(0.75*$D993),1694)),2)),IF($B993="Non - avec lien de dépendance",MIN(1129,F993,$D993)*overallRate,MIN(2258,F993)*overallRate))</f>
        <v>#VALUE!</v>
      </c>
    </row>
    <row r="994" spans="7:12" x14ac:dyDescent="0.5">
      <c r="G994" s="56" t="str">
        <f t="shared" si="45"/>
        <v>Effectuez l’étape 1</v>
      </c>
      <c r="H994" s="56" t="str">
        <f t="shared" si="46"/>
        <v>Effectuez l’étape 1</v>
      </c>
      <c r="I994" s="3">
        <f t="shared" si="47"/>
        <v>0</v>
      </c>
      <c r="K994" s="114" t="e">
        <f>IF(revenueReduction&gt;0.3,MAX(IF($B994="Non - avec lien de dépendance",MIN(2258,E994,$D994)*overallRate,MIN(2258,E994)*overallRate),ROUND(MAX(IF($B994="Non - avec lien de dépendance",0,MIN((0.75*E994),1694)),MIN(E994,(0.75*$D994),1694)),2)),IF($B994="Non - avec lien de dépendance",MIN(1129,E994,$D994)*overallRate,MIN(2258,E994)*overallRate))</f>
        <v>#VALUE!</v>
      </c>
      <c r="L994" s="114" t="e">
        <f>IF(revenueReduction&gt;0.3,MAX(IF($B994="Non - avec lien de dépendance",MIN(2258,F994,$D994)*overallRate,MIN(2258,F994)*overallRate),ROUND(MAX(IF($B994="Non - avec lien de dépendance",0,MIN((0.75*F994),1694)),MIN(F994,(0.75*$D994),1694)),2)),IF($B994="Non - avec lien de dépendance",MIN(1129,F994,$D994)*overallRate,MIN(2258,F994)*overallRate))</f>
        <v>#VALUE!</v>
      </c>
    </row>
    <row r="995" spans="7:12" x14ac:dyDescent="0.5">
      <c r="G995" s="56" t="str">
        <f t="shared" si="45"/>
        <v>Effectuez l’étape 1</v>
      </c>
      <c r="H995" s="56" t="str">
        <f t="shared" si="46"/>
        <v>Effectuez l’étape 1</v>
      </c>
      <c r="I995" s="3">
        <f t="shared" si="47"/>
        <v>0</v>
      </c>
      <c r="K995" s="114" t="e">
        <f>IF(revenueReduction&gt;0.3,MAX(IF($B995="Non - avec lien de dépendance",MIN(2258,E995,$D995)*overallRate,MIN(2258,E995)*overallRate),ROUND(MAX(IF($B995="Non - avec lien de dépendance",0,MIN((0.75*E995),1694)),MIN(E995,(0.75*$D995),1694)),2)),IF($B995="Non - avec lien de dépendance",MIN(1129,E995,$D995)*overallRate,MIN(2258,E995)*overallRate))</f>
        <v>#VALUE!</v>
      </c>
      <c r="L995" s="114" t="e">
        <f>IF(revenueReduction&gt;0.3,MAX(IF($B995="Non - avec lien de dépendance",MIN(2258,F995,$D995)*overallRate,MIN(2258,F995)*overallRate),ROUND(MAX(IF($B995="Non - avec lien de dépendance",0,MIN((0.75*F995),1694)),MIN(F995,(0.75*$D995),1694)),2)),IF($B995="Non - avec lien de dépendance",MIN(1129,F995,$D995)*overallRate,MIN(2258,F995)*overallRate))</f>
        <v>#VALUE!</v>
      </c>
    </row>
    <row r="996" spans="7:12" x14ac:dyDescent="0.5">
      <c r="G996" s="56" t="str">
        <f t="shared" si="45"/>
        <v>Effectuez l’étape 1</v>
      </c>
      <c r="H996" s="56" t="str">
        <f t="shared" si="46"/>
        <v>Effectuez l’étape 1</v>
      </c>
      <c r="I996" s="3">
        <f t="shared" si="47"/>
        <v>0</v>
      </c>
      <c r="K996" s="114" t="e">
        <f>IF(revenueReduction&gt;0.3,MAX(IF($B996="Non - avec lien de dépendance",MIN(2258,E996,$D996)*overallRate,MIN(2258,E996)*overallRate),ROUND(MAX(IF($B996="Non - avec lien de dépendance",0,MIN((0.75*E996),1694)),MIN(E996,(0.75*$D996),1694)),2)),IF($B996="Non - avec lien de dépendance",MIN(1129,E996,$D996)*overallRate,MIN(2258,E996)*overallRate))</f>
        <v>#VALUE!</v>
      </c>
      <c r="L996" s="114" t="e">
        <f>IF(revenueReduction&gt;0.3,MAX(IF($B996="Non - avec lien de dépendance",MIN(2258,F996,$D996)*overallRate,MIN(2258,F996)*overallRate),ROUND(MAX(IF($B996="Non - avec lien de dépendance",0,MIN((0.75*F996),1694)),MIN(F996,(0.75*$D996),1694)),2)),IF($B996="Non - avec lien de dépendance",MIN(1129,F996,$D996)*overallRate,MIN(2258,F996)*overallRate))</f>
        <v>#VALUE!</v>
      </c>
    </row>
    <row r="997" spans="7:12" x14ac:dyDescent="0.5">
      <c r="G997" s="56" t="str">
        <f t="shared" si="45"/>
        <v>Effectuez l’étape 1</v>
      </c>
      <c r="H997" s="56" t="str">
        <f t="shared" si="46"/>
        <v>Effectuez l’étape 1</v>
      </c>
      <c r="I997" s="3">
        <f t="shared" si="47"/>
        <v>0</v>
      </c>
      <c r="K997" s="114" t="e">
        <f>IF(revenueReduction&gt;0.3,MAX(IF($B997="Non - avec lien de dépendance",MIN(2258,E997,$D997)*overallRate,MIN(2258,E997)*overallRate),ROUND(MAX(IF($B997="Non - avec lien de dépendance",0,MIN((0.75*E997),1694)),MIN(E997,(0.75*$D997),1694)),2)),IF($B997="Non - avec lien de dépendance",MIN(1129,E997,$D997)*overallRate,MIN(2258,E997)*overallRate))</f>
        <v>#VALUE!</v>
      </c>
      <c r="L997" s="114" t="e">
        <f>IF(revenueReduction&gt;0.3,MAX(IF($B997="Non - avec lien de dépendance",MIN(2258,F997,$D997)*overallRate,MIN(2258,F997)*overallRate),ROUND(MAX(IF($B997="Non - avec lien de dépendance",0,MIN((0.75*F997),1694)),MIN(F997,(0.75*$D997),1694)),2)),IF($B997="Non - avec lien de dépendance",MIN(1129,F997,$D997)*overallRate,MIN(2258,F997)*overallRate))</f>
        <v>#VALUE!</v>
      </c>
    </row>
    <row r="998" spans="7:12" x14ac:dyDescent="0.5">
      <c r="G998" s="56" t="str">
        <f t="shared" si="45"/>
        <v>Effectuez l’étape 1</v>
      </c>
      <c r="H998" s="56" t="str">
        <f t="shared" si="46"/>
        <v>Effectuez l’étape 1</v>
      </c>
      <c r="I998" s="3">
        <f t="shared" si="47"/>
        <v>0</v>
      </c>
      <c r="K998" s="114" t="e">
        <f>IF(revenueReduction&gt;0.3,MAX(IF($B998="Non - avec lien de dépendance",MIN(2258,E998,$D998)*overallRate,MIN(2258,E998)*overallRate),ROUND(MAX(IF($B998="Non - avec lien de dépendance",0,MIN((0.75*E998),1694)),MIN(E998,(0.75*$D998),1694)),2)),IF($B998="Non - avec lien de dépendance",MIN(1129,E998,$D998)*overallRate,MIN(2258,E998)*overallRate))</f>
        <v>#VALUE!</v>
      </c>
      <c r="L998" s="114" t="e">
        <f>IF(revenueReduction&gt;0.3,MAX(IF($B998="Non - avec lien de dépendance",MIN(2258,F998,$D998)*overallRate,MIN(2258,F998)*overallRate),ROUND(MAX(IF($B998="Non - avec lien de dépendance",0,MIN((0.75*F998),1694)),MIN(F998,(0.75*$D998),1694)),2)),IF($B998="Non - avec lien de dépendance",MIN(1129,F998,$D998)*overallRate,MIN(2258,F998)*overallRate))</f>
        <v>#VALUE!</v>
      </c>
    </row>
    <row r="999" spans="7:12" x14ac:dyDescent="0.5">
      <c r="G999" s="56" t="str">
        <f t="shared" si="45"/>
        <v>Effectuez l’étape 1</v>
      </c>
      <c r="H999" s="56" t="str">
        <f t="shared" si="46"/>
        <v>Effectuez l’étape 1</v>
      </c>
      <c r="I999" s="3">
        <f t="shared" si="47"/>
        <v>0</v>
      </c>
      <c r="K999" s="114" t="e">
        <f>IF(revenueReduction&gt;0.3,MAX(IF($B999="Non - avec lien de dépendance",MIN(2258,E999,$D999)*overallRate,MIN(2258,E999)*overallRate),ROUND(MAX(IF($B999="Non - avec lien de dépendance",0,MIN((0.75*E999),1694)),MIN(E999,(0.75*$D999),1694)),2)),IF($B999="Non - avec lien de dépendance",MIN(1129,E999,$D999)*overallRate,MIN(2258,E999)*overallRate))</f>
        <v>#VALUE!</v>
      </c>
      <c r="L999" s="114" t="e">
        <f>IF(revenueReduction&gt;0.3,MAX(IF($B999="Non - avec lien de dépendance",MIN(2258,F999,$D999)*overallRate,MIN(2258,F999)*overallRate),ROUND(MAX(IF($B999="Non - avec lien de dépendance",0,MIN((0.75*F999),1694)),MIN(F999,(0.75*$D999),1694)),2)),IF($B999="Non - avec lien de dépendance",MIN(1129,F999,$D999)*overallRate,MIN(2258,F999)*overallRate))</f>
        <v>#VALUE!</v>
      </c>
    </row>
    <row r="1000" spans="7:12" x14ac:dyDescent="0.5">
      <c r="G1000" s="56" t="str">
        <f t="shared" si="45"/>
        <v>Effectuez l’étape 1</v>
      </c>
      <c r="H1000" s="56" t="str">
        <f t="shared" si="46"/>
        <v>Effectuez l’étape 1</v>
      </c>
      <c r="I1000" s="3">
        <f t="shared" si="47"/>
        <v>0</v>
      </c>
      <c r="K1000" s="114" t="e">
        <f>IF(revenueReduction&gt;0.3,MAX(IF($B1000="Non - avec lien de dépendance",MIN(2258,E1000,$D1000)*overallRate,MIN(2258,E1000)*overallRate),ROUND(MAX(IF($B1000="Non - avec lien de dépendance",0,MIN((0.75*E1000),1694)),MIN(E1000,(0.75*$D1000),1694)),2)),IF($B1000="Non - avec lien de dépendance",MIN(1129,E1000,$D1000)*overallRate,MIN(2258,E1000)*overallRate))</f>
        <v>#VALUE!</v>
      </c>
      <c r="L1000" s="114" t="e">
        <f>IF(revenueReduction&gt;0.3,MAX(IF($B1000="Non - avec lien de dépendance",MIN(2258,F1000,$D1000)*overallRate,MIN(2258,F1000)*overallRate),ROUND(MAX(IF($B1000="Non - avec lien de dépendance",0,MIN((0.75*F1000),1694)),MIN(F1000,(0.75*$D1000),1694)),2)),IF($B1000="Non - avec lien de dépendance",MIN(1129,F1000,$D1000)*overallRate,MIN(2258,F1000)*overallRate))</f>
        <v>#VALUE!</v>
      </c>
    </row>
    <row r="1001" spans="7:12" x14ac:dyDescent="0.5">
      <c r="G1001" s="56" t="str">
        <f t="shared" si="45"/>
        <v>Effectuez l’étape 1</v>
      </c>
      <c r="H1001" s="56" t="str">
        <f t="shared" si="46"/>
        <v>Effectuez l’étape 1</v>
      </c>
      <c r="I1001" s="3">
        <f t="shared" si="47"/>
        <v>0</v>
      </c>
      <c r="K1001" s="114" t="e">
        <f>IF(revenueReduction&gt;0.3,MAX(IF($B1001="Non - avec lien de dépendance",MIN(2258,E1001,$D1001)*overallRate,MIN(2258,E1001)*overallRate),ROUND(MAX(IF($B1001="Non - avec lien de dépendance",0,MIN((0.75*E1001),1694)),MIN(E1001,(0.75*$D1001),1694)),2)),IF($B1001="Non - avec lien de dépendance",MIN(1129,E1001,$D1001)*overallRate,MIN(2258,E1001)*overallRate))</f>
        <v>#VALUE!</v>
      </c>
      <c r="L1001" s="114" t="e">
        <f>IF(revenueReduction&gt;0.3,MAX(IF($B1001="Non - avec lien de dépendance",MIN(2258,F1001,$D1001)*overallRate,MIN(2258,F1001)*overallRate),ROUND(MAX(IF($B1001="Non - avec lien de dépendance",0,MIN((0.75*F1001),1694)),MIN(F1001,(0.75*$D1001),1694)),2)),IF($B1001="Non - avec lien de dépendance",MIN(1129,F1001,$D1001)*overallRate,MIN(2258,F1001)*overallRate))</f>
        <v>#VALUE!</v>
      </c>
    </row>
    <row r="1002" spans="7:12" x14ac:dyDescent="0.5">
      <c r="G1002" s="56" t="str">
        <f t="shared" si="45"/>
        <v>Effectuez l’étape 1</v>
      </c>
      <c r="H1002" s="56" t="str">
        <f t="shared" si="46"/>
        <v>Effectuez l’étape 1</v>
      </c>
      <c r="I1002" s="3">
        <f t="shared" si="47"/>
        <v>0</v>
      </c>
      <c r="K1002" s="114" t="e">
        <f>IF(revenueReduction&gt;0.3,MAX(IF($B1002="Non - avec lien de dépendance",MIN(2258,E1002,$D1002)*overallRate,MIN(2258,E1002)*overallRate),ROUND(MAX(IF($B1002="Non - avec lien de dépendance",0,MIN((0.75*E1002),1694)),MIN(E1002,(0.75*$D1002),1694)),2)),IF($B1002="Non - avec lien de dépendance",MIN(1129,E1002,$D1002)*overallRate,MIN(2258,E1002)*overallRate))</f>
        <v>#VALUE!</v>
      </c>
      <c r="L1002" s="114" t="e">
        <f>IF(revenueReduction&gt;0.3,MAX(IF($B1002="Non - avec lien de dépendance",MIN(2258,F1002,$D1002)*overallRate,MIN(2258,F1002)*overallRate),ROUND(MAX(IF($B1002="Non - avec lien de dépendance",0,MIN((0.75*F1002),1694)),MIN(F1002,(0.75*$D1002),1694)),2)),IF($B1002="Non - avec lien de dépendance",MIN(1129,F1002,$D1002)*overallRate,MIN(2258,F1002)*overallRate))</f>
        <v>#VALUE!</v>
      </c>
    </row>
    <row r="1003" spans="7:12" x14ac:dyDescent="0.5">
      <c r="G1003" s="56" t="str">
        <f t="shared" si="45"/>
        <v>Effectuez l’étape 1</v>
      </c>
      <c r="H1003" s="56" t="str">
        <f t="shared" si="46"/>
        <v>Effectuez l’étape 1</v>
      </c>
      <c r="I1003" s="3">
        <f t="shared" si="47"/>
        <v>0</v>
      </c>
      <c r="K1003" s="114" t="e">
        <f>IF(revenueReduction&gt;0.3,MAX(IF($B1003="Non - avec lien de dépendance",MIN(2258,E1003,$D1003)*overallRate,MIN(2258,E1003)*overallRate),ROUND(MAX(IF($B1003="Non - avec lien de dépendance",0,MIN((0.75*E1003),1694)),MIN(E1003,(0.75*$D1003),1694)),2)),IF($B1003="Non - avec lien de dépendance",MIN(1129,E1003,$D1003)*overallRate,MIN(2258,E1003)*overallRate))</f>
        <v>#VALUE!</v>
      </c>
      <c r="L1003" s="114" t="e">
        <f>IF(revenueReduction&gt;0.3,MAX(IF($B1003="Non - avec lien de dépendance",MIN(2258,F1003,$D1003)*overallRate,MIN(2258,F1003)*overallRate),ROUND(MAX(IF($B1003="Non - avec lien de dépendance",0,MIN((0.75*F1003),1694)),MIN(F1003,(0.75*$D1003),1694)),2)),IF($B1003="Non - avec lien de dépendance",MIN(1129,F1003,$D1003)*overallRate,MIN(2258,F1003)*overallRate))</f>
        <v>#VALUE!</v>
      </c>
    </row>
    <row r="1004" spans="7:12" x14ac:dyDescent="0.5">
      <c r="G1004" s="56" t="str">
        <f t="shared" si="45"/>
        <v>Effectuez l’étape 1</v>
      </c>
      <c r="H1004" s="56" t="str">
        <f t="shared" si="46"/>
        <v>Effectuez l’étape 1</v>
      </c>
      <c r="I1004" s="3">
        <f t="shared" si="47"/>
        <v>0</v>
      </c>
      <c r="K1004" s="114" t="e">
        <f>IF(revenueReduction&gt;0.3,MAX(IF($B1004="Non - avec lien de dépendance",MIN(2258,E1004,$D1004)*overallRate,MIN(2258,E1004)*overallRate),ROUND(MAX(IF($B1004="Non - avec lien de dépendance",0,MIN((0.75*E1004),1694)),MIN(E1004,(0.75*$D1004),1694)),2)),IF($B1004="Non - avec lien de dépendance",MIN(1129,E1004,$D1004)*overallRate,MIN(2258,E1004)*overallRate))</f>
        <v>#VALUE!</v>
      </c>
      <c r="L1004" s="114" t="e">
        <f>IF(revenueReduction&gt;0.3,MAX(IF($B1004="Non - avec lien de dépendance",MIN(2258,F1004,$D1004)*overallRate,MIN(2258,F1004)*overallRate),ROUND(MAX(IF($B1004="Non - avec lien de dépendance",0,MIN((0.75*F1004),1694)),MIN(F1004,(0.75*$D1004),1694)),2)),IF($B1004="Non - avec lien de dépendance",MIN(1129,F1004,$D1004)*overallRate,MIN(2258,F1004)*overallRate))</f>
        <v>#VALUE!</v>
      </c>
    </row>
    <row r="1005" spans="7:12" x14ac:dyDescent="0.5">
      <c r="G1005" s="56" t="str">
        <f t="shared" si="45"/>
        <v>Effectuez l’étape 1</v>
      </c>
      <c r="H1005" s="56" t="str">
        <f t="shared" si="46"/>
        <v>Effectuez l’étape 1</v>
      </c>
      <c r="I1005" s="3">
        <f t="shared" si="47"/>
        <v>0</v>
      </c>
      <c r="K1005" s="114" t="e">
        <f>IF(revenueReduction&gt;0.3,MAX(IF($B1005="Non - avec lien de dépendance",MIN(2258,E1005,$D1005)*overallRate,MIN(2258,E1005)*overallRate),ROUND(MAX(IF($B1005="Non - avec lien de dépendance",0,MIN((0.75*E1005),1694)),MIN(E1005,(0.75*$D1005),1694)),2)),IF($B1005="Non - avec lien de dépendance",MIN(1129,E1005,$D1005)*overallRate,MIN(2258,E1005)*overallRate))</f>
        <v>#VALUE!</v>
      </c>
      <c r="L1005" s="114" t="e">
        <f>IF(revenueReduction&gt;0.3,MAX(IF($B1005="Non - avec lien de dépendance",MIN(2258,F1005,$D1005)*overallRate,MIN(2258,F1005)*overallRate),ROUND(MAX(IF($B1005="Non - avec lien de dépendance",0,MIN((0.75*F1005),1694)),MIN(F1005,(0.75*$D1005),1694)),2)),IF($B1005="Non - avec lien de dépendance",MIN(1129,F1005,$D1005)*overallRate,MIN(2258,F1005)*overallRate))</f>
        <v>#VALUE!</v>
      </c>
    </row>
    <row r="1006" spans="7:12" x14ac:dyDescent="0.5">
      <c r="G1006" s="56" t="str">
        <f t="shared" si="45"/>
        <v>Effectuez l’étape 1</v>
      </c>
      <c r="H1006" s="56" t="str">
        <f t="shared" si="46"/>
        <v>Effectuez l’étape 1</v>
      </c>
      <c r="I1006" s="3">
        <f t="shared" si="47"/>
        <v>0</v>
      </c>
      <c r="K1006" s="114" t="e">
        <f>IF(revenueReduction&gt;0.3,MAX(IF($B1006="Non - avec lien de dépendance",MIN(2258,E1006,$D1006)*overallRate,MIN(2258,E1006)*overallRate),ROUND(MAX(IF($B1006="Non - avec lien de dépendance",0,MIN((0.75*E1006),1694)),MIN(E1006,(0.75*$D1006),1694)),2)),IF($B1006="Non - avec lien de dépendance",MIN(1129,E1006,$D1006)*overallRate,MIN(2258,E1006)*overallRate))</f>
        <v>#VALUE!</v>
      </c>
      <c r="L1006" s="114" t="e">
        <f>IF(revenueReduction&gt;0.3,MAX(IF($B1006="Non - avec lien de dépendance",MIN(2258,F1006,$D1006)*overallRate,MIN(2258,F1006)*overallRate),ROUND(MAX(IF($B1006="Non - avec lien de dépendance",0,MIN((0.75*F1006),1694)),MIN(F1006,(0.75*$D1006),1694)),2)),IF($B1006="Non - avec lien de dépendance",MIN(1129,F1006,$D1006)*overallRate,MIN(2258,F1006)*overallRate))</f>
        <v>#VALUE!</v>
      </c>
    </row>
    <row r="1007" spans="7:12" x14ac:dyDescent="0.5">
      <c r="G1007" s="56" t="str">
        <f t="shared" si="45"/>
        <v>Effectuez l’étape 1</v>
      </c>
      <c r="H1007" s="56" t="str">
        <f t="shared" si="46"/>
        <v>Effectuez l’étape 1</v>
      </c>
      <c r="I1007" s="3">
        <f t="shared" si="47"/>
        <v>0</v>
      </c>
      <c r="K1007" s="114" t="e">
        <f>IF(revenueReduction&gt;0.3,MAX(IF($B1007="Non - avec lien de dépendance",MIN(2258,E1007,$D1007)*overallRate,MIN(2258,E1007)*overallRate),ROUND(MAX(IF($B1007="Non - avec lien de dépendance",0,MIN((0.75*E1007),1694)),MIN(E1007,(0.75*$D1007),1694)),2)),IF($B1007="Non - avec lien de dépendance",MIN(1129,E1007,$D1007)*overallRate,MIN(2258,E1007)*overallRate))</f>
        <v>#VALUE!</v>
      </c>
      <c r="L1007" s="114" t="e">
        <f>IF(revenueReduction&gt;0.3,MAX(IF($B1007="Non - avec lien de dépendance",MIN(2258,F1007,$D1007)*overallRate,MIN(2258,F1007)*overallRate),ROUND(MAX(IF($B1007="Non - avec lien de dépendance",0,MIN((0.75*F1007),1694)),MIN(F1007,(0.75*$D1007),1694)),2)),IF($B1007="Non - avec lien de dépendance",MIN(1129,F1007,$D1007)*overallRate,MIN(2258,F1007)*overallRate))</f>
        <v>#VALUE!</v>
      </c>
    </row>
    <row r="1008" spans="7:12" x14ac:dyDescent="0.5">
      <c r="G1008" s="56" t="str">
        <f t="shared" si="45"/>
        <v>Effectuez l’étape 1</v>
      </c>
      <c r="H1008" s="56" t="str">
        <f t="shared" si="46"/>
        <v>Effectuez l’étape 1</v>
      </c>
      <c r="I1008" s="3">
        <f t="shared" si="47"/>
        <v>0</v>
      </c>
      <c r="K1008" s="114" t="e">
        <f>IF(revenueReduction&gt;0.3,MAX(IF($B1008="Non - avec lien de dépendance",MIN(2258,E1008,$D1008)*overallRate,MIN(2258,E1008)*overallRate),ROUND(MAX(IF($B1008="Non - avec lien de dépendance",0,MIN((0.75*E1008),1694)),MIN(E1008,(0.75*$D1008),1694)),2)),IF($B1008="Non - avec lien de dépendance",MIN(1129,E1008,$D1008)*overallRate,MIN(2258,E1008)*overallRate))</f>
        <v>#VALUE!</v>
      </c>
      <c r="L1008" s="114" t="e">
        <f>IF(revenueReduction&gt;0.3,MAX(IF($B1008="Non - avec lien de dépendance",MIN(2258,F1008,$D1008)*overallRate,MIN(2258,F1008)*overallRate),ROUND(MAX(IF($B1008="Non - avec lien de dépendance",0,MIN((0.75*F1008),1694)),MIN(F1008,(0.75*$D1008),1694)),2)),IF($B1008="Non - avec lien de dépendance",MIN(1129,F1008,$D1008)*overallRate,MIN(2258,F1008)*overallRate))</f>
        <v>#VALUE!</v>
      </c>
    </row>
    <row r="1009" spans="7:12" x14ac:dyDescent="0.5">
      <c r="G1009" s="56" t="str">
        <f t="shared" si="45"/>
        <v>Effectuez l’étape 1</v>
      </c>
      <c r="H1009" s="56" t="str">
        <f t="shared" si="46"/>
        <v>Effectuez l’étape 1</v>
      </c>
      <c r="I1009" s="3">
        <f t="shared" si="47"/>
        <v>0</v>
      </c>
      <c r="K1009" s="114" t="e">
        <f>IF(revenueReduction&gt;0.3,MAX(IF($B1009="Non - avec lien de dépendance",MIN(2258,E1009,$D1009)*overallRate,MIN(2258,E1009)*overallRate),ROUND(MAX(IF($B1009="Non - avec lien de dépendance",0,MIN((0.75*E1009),1694)),MIN(E1009,(0.75*$D1009),1694)),2)),IF($B1009="Non - avec lien de dépendance",MIN(1129,E1009,$D1009)*overallRate,MIN(2258,E1009)*overallRate))</f>
        <v>#VALUE!</v>
      </c>
      <c r="L1009" s="114" t="e">
        <f>IF(revenueReduction&gt;0.3,MAX(IF($B1009="Non - avec lien de dépendance",MIN(2258,F1009,$D1009)*overallRate,MIN(2258,F1009)*overallRate),ROUND(MAX(IF($B1009="Non - avec lien de dépendance",0,MIN((0.75*F1009),1694)),MIN(F1009,(0.75*$D1009),1694)),2)),IF($B1009="Non - avec lien de dépendance",MIN(1129,F1009,$D1009)*overallRate,MIN(2258,F1009)*overallRate))</f>
        <v>#VALUE!</v>
      </c>
    </row>
    <row r="1010" spans="7:12" x14ac:dyDescent="0.5">
      <c r="G1010" s="56" t="str">
        <f t="shared" si="45"/>
        <v>Effectuez l’étape 1</v>
      </c>
      <c r="H1010" s="56" t="str">
        <f t="shared" si="46"/>
        <v>Effectuez l’étape 1</v>
      </c>
      <c r="I1010" s="3">
        <f t="shared" si="47"/>
        <v>0</v>
      </c>
      <c r="K1010" s="114" t="e">
        <f>IF(revenueReduction&gt;0.3,MAX(IF($B1010="Non - avec lien de dépendance",MIN(2258,E1010,$D1010)*overallRate,MIN(2258,E1010)*overallRate),ROUND(MAX(IF($B1010="Non - avec lien de dépendance",0,MIN((0.75*E1010),1694)),MIN(E1010,(0.75*$D1010),1694)),2)),IF($B1010="Non - avec lien de dépendance",MIN(1129,E1010,$D1010)*overallRate,MIN(2258,E1010)*overallRate))</f>
        <v>#VALUE!</v>
      </c>
      <c r="L1010" s="114" t="e">
        <f>IF(revenueReduction&gt;0.3,MAX(IF($B1010="Non - avec lien de dépendance",MIN(2258,F1010,$D1010)*overallRate,MIN(2258,F1010)*overallRate),ROUND(MAX(IF($B1010="Non - avec lien de dépendance",0,MIN((0.75*F1010),1694)),MIN(F1010,(0.75*$D1010),1694)),2)),IF($B1010="Non - avec lien de dépendance",MIN(1129,F1010,$D1010)*overallRate,MIN(2258,F1010)*overallRate))</f>
        <v>#VALUE!</v>
      </c>
    </row>
    <row r="1011" spans="7:12" x14ac:dyDescent="0.5">
      <c r="G1011" s="56" t="str">
        <f t="shared" si="45"/>
        <v>Effectuez l’étape 1</v>
      </c>
      <c r="H1011" s="56" t="str">
        <f t="shared" si="46"/>
        <v>Effectuez l’étape 1</v>
      </c>
      <c r="I1011" s="3">
        <f t="shared" si="47"/>
        <v>0</v>
      </c>
      <c r="K1011" s="114" t="e">
        <f>IF(revenueReduction&gt;0.3,MAX(IF($B1011="Non - avec lien de dépendance",MIN(2258,E1011,$D1011)*overallRate,MIN(2258,E1011)*overallRate),ROUND(MAX(IF($B1011="Non - avec lien de dépendance",0,MIN((0.75*E1011),1694)),MIN(E1011,(0.75*$D1011),1694)),2)),IF($B1011="Non - avec lien de dépendance",MIN(1129,E1011,$D1011)*overallRate,MIN(2258,E1011)*overallRate))</f>
        <v>#VALUE!</v>
      </c>
      <c r="L1011" s="114" t="e">
        <f>IF(revenueReduction&gt;0.3,MAX(IF($B1011="Non - avec lien de dépendance",MIN(2258,F1011,$D1011)*overallRate,MIN(2258,F1011)*overallRate),ROUND(MAX(IF($B1011="Non - avec lien de dépendance",0,MIN((0.75*F1011),1694)),MIN(F1011,(0.75*$D1011),1694)),2)),IF($B1011="Non - avec lien de dépendance",MIN(1129,F1011,$D1011)*overallRate,MIN(2258,F1011)*overallRate))</f>
        <v>#VALUE!</v>
      </c>
    </row>
    <row r="1012" spans="7:12" x14ac:dyDescent="0.5">
      <c r="G1012" s="56" t="str">
        <f t="shared" si="45"/>
        <v>Effectuez l’étape 1</v>
      </c>
      <c r="H1012" s="56" t="str">
        <f t="shared" si="46"/>
        <v>Effectuez l’étape 1</v>
      </c>
      <c r="I1012" s="3">
        <f t="shared" si="47"/>
        <v>0</v>
      </c>
      <c r="K1012" s="114" t="e">
        <f>IF(revenueReduction&gt;0.3,MAX(IF($B1012="Non - avec lien de dépendance",MIN(2258,E1012,$D1012)*overallRate,MIN(2258,E1012)*overallRate),ROUND(MAX(IF($B1012="Non - avec lien de dépendance",0,MIN((0.75*E1012),1694)),MIN(E1012,(0.75*$D1012),1694)),2)),IF($B1012="Non - avec lien de dépendance",MIN(1129,E1012,$D1012)*overallRate,MIN(2258,E1012)*overallRate))</f>
        <v>#VALUE!</v>
      </c>
      <c r="L1012" s="114" t="e">
        <f>IF(revenueReduction&gt;0.3,MAX(IF($B1012="Non - avec lien de dépendance",MIN(2258,F1012,$D1012)*overallRate,MIN(2258,F1012)*overallRate),ROUND(MAX(IF($B1012="Non - avec lien de dépendance",0,MIN((0.75*F1012),1694)),MIN(F1012,(0.75*$D1012),1694)),2)),IF($B1012="Non - avec lien de dépendance",MIN(1129,F1012,$D1012)*overallRate,MIN(2258,F1012)*overallRate))</f>
        <v>#VALUE!</v>
      </c>
    </row>
    <row r="1013" spans="7:12" x14ac:dyDescent="0.5">
      <c r="G1013" s="56" t="str">
        <f t="shared" si="45"/>
        <v>Effectuez l’étape 1</v>
      </c>
      <c r="H1013" s="56" t="str">
        <f t="shared" si="46"/>
        <v>Effectuez l’étape 1</v>
      </c>
      <c r="I1013" s="3">
        <f t="shared" si="47"/>
        <v>0</v>
      </c>
      <c r="K1013" s="114" t="e">
        <f>IF(revenueReduction&gt;0.3,MAX(IF($B1013="Non - avec lien de dépendance",MIN(2258,E1013,$D1013)*overallRate,MIN(2258,E1013)*overallRate),ROUND(MAX(IF($B1013="Non - avec lien de dépendance",0,MIN((0.75*E1013),1694)),MIN(E1013,(0.75*$D1013),1694)),2)),IF($B1013="Non - avec lien de dépendance",MIN(1129,E1013,$D1013)*overallRate,MIN(2258,E1013)*overallRate))</f>
        <v>#VALUE!</v>
      </c>
      <c r="L1013" s="114" t="e">
        <f>IF(revenueReduction&gt;0.3,MAX(IF($B1013="Non - avec lien de dépendance",MIN(2258,F1013,$D1013)*overallRate,MIN(2258,F1013)*overallRate),ROUND(MAX(IF($B1013="Non - avec lien de dépendance",0,MIN((0.75*F1013),1694)),MIN(F1013,(0.75*$D1013),1694)),2)),IF($B1013="Non - avec lien de dépendance",MIN(1129,F1013,$D1013)*overallRate,MIN(2258,F1013)*overallRate))</f>
        <v>#VALUE!</v>
      </c>
    </row>
    <row r="1014" spans="7:12" x14ac:dyDescent="0.5">
      <c r="G1014" s="56" t="str">
        <f t="shared" si="45"/>
        <v>Effectuez l’étape 1</v>
      </c>
      <c r="H1014" s="56" t="str">
        <f t="shared" si="46"/>
        <v>Effectuez l’étape 1</v>
      </c>
      <c r="I1014" s="3">
        <f t="shared" si="47"/>
        <v>0</v>
      </c>
      <c r="K1014" s="114" t="e">
        <f>IF(revenueReduction&gt;0.3,MAX(IF($B1014="Non - avec lien de dépendance",MIN(2258,E1014,$D1014)*overallRate,MIN(2258,E1014)*overallRate),ROUND(MAX(IF($B1014="Non - avec lien de dépendance",0,MIN((0.75*E1014),1694)),MIN(E1014,(0.75*$D1014),1694)),2)),IF($B1014="Non - avec lien de dépendance",MIN(1129,E1014,$D1014)*overallRate,MIN(2258,E1014)*overallRate))</f>
        <v>#VALUE!</v>
      </c>
      <c r="L1014" s="114" t="e">
        <f>IF(revenueReduction&gt;0.3,MAX(IF($B1014="Non - avec lien de dépendance",MIN(2258,F1014,$D1014)*overallRate,MIN(2258,F1014)*overallRate),ROUND(MAX(IF($B1014="Non - avec lien de dépendance",0,MIN((0.75*F1014),1694)),MIN(F1014,(0.75*$D1014),1694)),2)),IF($B1014="Non - avec lien de dépendance",MIN(1129,F1014,$D1014)*overallRate,MIN(2258,F1014)*overallRate))</f>
        <v>#VALUE!</v>
      </c>
    </row>
    <row r="1015" spans="7:12" x14ac:dyDescent="0.5">
      <c r="G1015" s="56" t="str">
        <f t="shared" si="45"/>
        <v>Effectuez l’étape 1</v>
      </c>
      <c r="H1015" s="56" t="str">
        <f t="shared" si="46"/>
        <v>Effectuez l’étape 1</v>
      </c>
      <c r="I1015" s="3">
        <f t="shared" si="47"/>
        <v>0</v>
      </c>
      <c r="K1015" s="114" t="e">
        <f>IF(revenueReduction&gt;0.3,MAX(IF($B1015="Non - avec lien de dépendance",MIN(2258,E1015,$D1015)*overallRate,MIN(2258,E1015)*overallRate),ROUND(MAX(IF($B1015="Non - avec lien de dépendance",0,MIN((0.75*E1015),1694)),MIN(E1015,(0.75*$D1015),1694)),2)),IF($B1015="Non - avec lien de dépendance",MIN(1129,E1015,$D1015)*overallRate,MIN(2258,E1015)*overallRate))</f>
        <v>#VALUE!</v>
      </c>
      <c r="L1015" s="114" t="e">
        <f>IF(revenueReduction&gt;0.3,MAX(IF($B1015="Non - avec lien de dépendance",MIN(2258,F1015,$D1015)*overallRate,MIN(2258,F1015)*overallRate),ROUND(MAX(IF($B1015="Non - avec lien de dépendance",0,MIN((0.75*F1015),1694)),MIN(F1015,(0.75*$D1015),1694)),2)),IF($B1015="Non - avec lien de dépendance",MIN(1129,F1015,$D1015)*overallRate,MIN(2258,F1015)*overallRate))</f>
        <v>#VALUE!</v>
      </c>
    </row>
    <row r="1016" spans="7:12" x14ac:dyDescent="0.5">
      <c r="G1016" s="56" t="str">
        <f t="shared" si="45"/>
        <v>Effectuez l’étape 1</v>
      </c>
      <c r="H1016" s="56" t="str">
        <f t="shared" si="46"/>
        <v>Effectuez l’étape 1</v>
      </c>
      <c r="I1016" s="3">
        <f t="shared" si="47"/>
        <v>0</v>
      </c>
      <c r="K1016" s="114" t="e">
        <f>IF(revenueReduction&gt;0.3,MAX(IF($B1016="Non - avec lien de dépendance",MIN(2258,E1016,$D1016)*overallRate,MIN(2258,E1016)*overallRate),ROUND(MAX(IF($B1016="Non - avec lien de dépendance",0,MIN((0.75*E1016),1694)),MIN(E1016,(0.75*$D1016),1694)),2)),IF($B1016="Non - avec lien de dépendance",MIN(1129,E1016,$D1016)*overallRate,MIN(2258,E1016)*overallRate))</f>
        <v>#VALUE!</v>
      </c>
      <c r="L1016" s="114" t="e">
        <f>IF(revenueReduction&gt;0.3,MAX(IF($B1016="Non - avec lien de dépendance",MIN(2258,F1016,$D1016)*overallRate,MIN(2258,F1016)*overallRate),ROUND(MAX(IF($B1016="Non - avec lien de dépendance",0,MIN((0.75*F1016),1694)),MIN(F1016,(0.75*$D1016),1694)),2)),IF($B1016="Non - avec lien de dépendance",MIN(1129,F1016,$D1016)*overallRate,MIN(2258,F1016)*overallRate))</f>
        <v>#VALUE!</v>
      </c>
    </row>
    <row r="1017" spans="7:12" x14ac:dyDescent="0.5">
      <c r="G1017" s="56" t="str">
        <f t="shared" si="45"/>
        <v>Effectuez l’étape 1</v>
      </c>
      <c r="H1017" s="56" t="str">
        <f t="shared" si="46"/>
        <v>Effectuez l’étape 1</v>
      </c>
      <c r="I1017" s="3">
        <f t="shared" si="47"/>
        <v>0</v>
      </c>
      <c r="K1017" s="114" t="e">
        <f>IF(revenueReduction&gt;0.3,MAX(IF($B1017="Non - avec lien de dépendance",MIN(2258,E1017,$D1017)*overallRate,MIN(2258,E1017)*overallRate),ROUND(MAX(IF($B1017="Non - avec lien de dépendance",0,MIN((0.75*E1017),1694)),MIN(E1017,(0.75*$D1017),1694)),2)),IF($B1017="Non - avec lien de dépendance",MIN(1129,E1017,$D1017)*overallRate,MIN(2258,E1017)*overallRate))</f>
        <v>#VALUE!</v>
      </c>
      <c r="L1017" s="114" t="e">
        <f>IF(revenueReduction&gt;0.3,MAX(IF($B1017="Non - avec lien de dépendance",MIN(2258,F1017,$D1017)*overallRate,MIN(2258,F1017)*overallRate),ROUND(MAX(IF($B1017="Non - avec lien de dépendance",0,MIN((0.75*F1017),1694)),MIN(F1017,(0.75*$D1017),1694)),2)),IF($B1017="Non - avec lien de dépendance",MIN(1129,F1017,$D1017)*overallRate,MIN(2258,F1017)*overallRate))</f>
        <v>#VALUE!</v>
      </c>
    </row>
    <row r="1018" spans="7:12" x14ac:dyDescent="0.5">
      <c r="G1018" s="56" t="str">
        <f t="shared" si="45"/>
        <v>Effectuez l’étape 1</v>
      </c>
      <c r="H1018" s="56" t="str">
        <f t="shared" si="46"/>
        <v>Effectuez l’étape 1</v>
      </c>
      <c r="I1018" s="3">
        <f t="shared" si="47"/>
        <v>0</v>
      </c>
      <c r="K1018" s="114" t="e">
        <f>IF(revenueReduction&gt;0.3,MAX(IF($B1018="Non - avec lien de dépendance",MIN(2258,E1018,$D1018)*overallRate,MIN(2258,E1018)*overallRate),ROUND(MAX(IF($B1018="Non - avec lien de dépendance",0,MIN((0.75*E1018),1694)),MIN(E1018,(0.75*$D1018),1694)),2)),IF($B1018="Non - avec lien de dépendance",MIN(1129,E1018,$D1018)*overallRate,MIN(2258,E1018)*overallRate))</f>
        <v>#VALUE!</v>
      </c>
      <c r="L1018" s="114" t="e">
        <f>IF(revenueReduction&gt;0.3,MAX(IF($B1018="Non - avec lien de dépendance",MIN(2258,F1018,$D1018)*overallRate,MIN(2258,F1018)*overallRate),ROUND(MAX(IF($B1018="Non - avec lien de dépendance",0,MIN((0.75*F1018),1694)),MIN(F1018,(0.75*$D1018),1694)),2)),IF($B1018="Non - avec lien de dépendance",MIN(1129,F1018,$D1018)*overallRate,MIN(2258,F1018)*overallRate))</f>
        <v>#VALUE!</v>
      </c>
    </row>
    <row r="1019" spans="7:12" x14ac:dyDescent="0.5">
      <c r="G1019" s="56" t="str">
        <f t="shared" si="45"/>
        <v>Effectuez l’étape 1</v>
      </c>
      <c r="H1019" s="56" t="str">
        <f t="shared" si="46"/>
        <v>Effectuez l’étape 1</v>
      </c>
      <c r="I1019" s="3">
        <f t="shared" si="47"/>
        <v>0</v>
      </c>
      <c r="K1019" s="114" t="e">
        <f>IF(revenueReduction&gt;0.3,MAX(IF($B1019="Non - avec lien de dépendance",MIN(2258,E1019,$D1019)*overallRate,MIN(2258,E1019)*overallRate),ROUND(MAX(IF($B1019="Non - avec lien de dépendance",0,MIN((0.75*E1019),1694)),MIN(E1019,(0.75*$D1019),1694)),2)),IF($B1019="Non - avec lien de dépendance",MIN(1129,E1019,$D1019)*overallRate,MIN(2258,E1019)*overallRate))</f>
        <v>#VALUE!</v>
      </c>
      <c r="L1019" s="114" t="e">
        <f>IF(revenueReduction&gt;0.3,MAX(IF($B1019="Non - avec lien de dépendance",MIN(2258,F1019,$D1019)*overallRate,MIN(2258,F1019)*overallRate),ROUND(MAX(IF($B1019="Non - avec lien de dépendance",0,MIN((0.75*F1019),1694)),MIN(F1019,(0.75*$D1019),1694)),2)),IF($B1019="Non - avec lien de dépendance",MIN(1129,F1019,$D1019)*overallRate,MIN(2258,F1019)*overallRate))</f>
        <v>#VALUE!</v>
      </c>
    </row>
    <row r="1020" spans="7:12" x14ac:dyDescent="0.5">
      <c r="G1020" s="56" t="str">
        <f t="shared" si="45"/>
        <v>Effectuez l’étape 1</v>
      </c>
      <c r="H1020" s="56" t="str">
        <f t="shared" si="46"/>
        <v>Effectuez l’étape 1</v>
      </c>
      <c r="I1020" s="3">
        <f t="shared" si="47"/>
        <v>0</v>
      </c>
      <c r="K1020" s="114" t="e">
        <f>IF(revenueReduction&gt;0.3,MAX(IF($B1020="Non - avec lien de dépendance",MIN(2258,E1020,$D1020)*overallRate,MIN(2258,E1020)*overallRate),ROUND(MAX(IF($B1020="Non - avec lien de dépendance",0,MIN((0.75*E1020),1694)),MIN(E1020,(0.75*$D1020),1694)),2)),IF($B1020="Non - avec lien de dépendance",MIN(1129,E1020,$D1020)*overallRate,MIN(2258,E1020)*overallRate))</f>
        <v>#VALUE!</v>
      </c>
      <c r="L1020" s="114" t="e">
        <f>IF(revenueReduction&gt;0.3,MAX(IF($B1020="Non - avec lien de dépendance",MIN(2258,F1020,$D1020)*overallRate,MIN(2258,F1020)*overallRate),ROUND(MAX(IF($B1020="Non - avec lien de dépendance",0,MIN((0.75*F1020),1694)),MIN(F1020,(0.75*$D1020),1694)),2)),IF($B1020="Non - avec lien de dépendance",MIN(1129,F1020,$D1020)*overallRate,MIN(2258,F1020)*overallRate))</f>
        <v>#VALUE!</v>
      </c>
    </row>
    <row r="1021" spans="7:12" x14ac:dyDescent="0.5">
      <c r="G1021" s="56" t="str">
        <f t="shared" si="45"/>
        <v>Effectuez l’étape 1</v>
      </c>
      <c r="H1021" s="56" t="str">
        <f t="shared" si="46"/>
        <v>Effectuez l’étape 1</v>
      </c>
      <c r="I1021" s="3">
        <f t="shared" si="47"/>
        <v>0</v>
      </c>
      <c r="K1021" s="114" t="e">
        <f>IF(revenueReduction&gt;0.3,MAX(IF($B1021="Non - avec lien de dépendance",MIN(2258,E1021,$D1021)*overallRate,MIN(2258,E1021)*overallRate),ROUND(MAX(IF($B1021="Non - avec lien de dépendance",0,MIN((0.75*E1021),1694)),MIN(E1021,(0.75*$D1021),1694)),2)),IF($B1021="Non - avec lien de dépendance",MIN(1129,E1021,$D1021)*overallRate,MIN(2258,E1021)*overallRate))</f>
        <v>#VALUE!</v>
      </c>
      <c r="L1021" s="114" t="e">
        <f>IF(revenueReduction&gt;0.3,MAX(IF($B1021="Non - avec lien de dépendance",MIN(2258,F1021,$D1021)*overallRate,MIN(2258,F1021)*overallRate),ROUND(MAX(IF($B1021="Non - avec lien de dépendance",0,MIN((0.75*F1021),1694)),MIN(F1021,(0.75*$D1021),1694)),2)),IF($B1021="Non - avec lien de dépendance",MIN(1129,F1021,$D1021)*overallRate,MIN(2258,F1021)*overallRate))</f>
        <v>#VALUE!</v>
      </c>
    </row>
    <row r="1022" spans="7:12" x14ac:dyDescent="0.5">
      <c r="G1022" s="56" t="str">
        <f t="shared" si="45"/>
        <v>Effectuez l’étape 1</v>
      </c>
      <c r="H1022" s="56" t="str">
        <f t="shared" si="46"/>
        <v>Effectuez l’étape 1</v>
      </c>
      <c r="I1022" s="3">
        <f t="shared" si="47"/>
        <v>0</v>
      </c>
      <c r="K1022" s="114" t="e">
        <f>IF(revenueReduction&gt;0.3,MAX(IF($B1022="Non - avec lien de dépendance",MIN(2258,E1022,$D1022)*overallRate,MIN(2258,E1022)*overallRate),ROUND(MAX(IF($B1022="Non - avec lien de dépendance",0,MIN((0.75*E1022),1694)),MIN(E1022,(0.75*$D1022),1694)),2)),IF($B1022="Non - avec lien de dépendance",MIN(1129,E1022,$D1022)*overallRate,MIN(2258,E1022)*overallRate))</f>
        <v>#VALUE!</v>
      </c>
      <c r="L1022" s="114" t="e">
        <f>IF(revenueReduction&gt;0.3,MAX(IF($B1022="Non - avec lien de dépendance",MIN(2258,F1022,$D1022)*overallRate,MIN(2258,F1022)*overallRate),ROUND(MAX(IF($B1022="Non - avec lien de dépendance",0,MIN((0.75*F1022),1694)),MIN(F1022,(0.75*$D1022),1694)),2)),IF($B1022="Non - avec lien de dépendance",MIN(1129,F1022,$D1022)*overallRate,MIN(2258,F1022)*overallRate))</f>
        <v>#VALUE!</v>
      </c>
    </row>
    <row r="1023" spans="7:12" x14ac:dyDescent="0.5">
      <c r="G1023" s="56" t="str">
        <f t="shared" si="45"/>
        <v>Effectuez l’étape 1</v>
      </c>
      <c r="H1023" s="56" t="str">
        <f t="shared" si="46"/>
        <v>Effectuez l’étape 1</v>
      </c>
      <c r="I1023" s="3">
        <f t="shared" si="47"/>
        <v>0</v>
      </c>
      <c r="K1023" s="114" t="e">
        <f>IF(revenueReduction&gt;0.3,MAX(IF($B1023="Non - avec lien de dépendance",MIN(2258,E1023,$D1023)*overallRate,MIN(2258,E1023)*overallRate),ROUND(MAX(IF($B1023="Non - avec lien de dépendance",0,MIN((0.75*E1023),1694)),MIN(E1023,(0.75*$D1023),1694)),2)),IF($B1023="Non - avec lien de dépendance",MIN(1129,E1023,$D1023)*overallRate,MIN(2258,E1023)*overallRate))</f>
        <v>#VALUE!</v>
      </c>
      <c r="L1023" s="114" t="e">
        <f>IF(revenueReduction&gt;0.3,MAX(IF($B1023="Non - avec lien de dépendance",MIN(2258,F1023,$D1023)*overallRate,MIN(2258,F1023)*overallRate),ROUND(MAX(IF($B1023="Non - avec lien de dépendance",0,MIN((0.75*F1023),1694)),MIN(F1023,(0.75*$D1023),1694)),2)),IF($B1023="Non - avec lien de dépendance",MIN(1129,F1023,$D1023)*overallRate,MIN(2258,F1023)*overallRate))</f>
        <v>#VALUE!</v>
      </c>
    </row>
    <row r="1024" spans="7:12" x14ac:dyDescent="0.5">
      <c r="G1024" s="56" t="str">
        <f t="shared" si="45"/>
        <v>Effectuez l’étape 1</v>
      </c>
      <c r="H1024" s="56" t="str">
        <f t="shared" si="46"/>
        <v>Effectuez l’étape 1</v>
      </c>
      <c r="I1024" s="3">
        <f t="shared" si="47"/>
        <v>0</v>
      </c>
      <c r="K1024" s="114" t="e">
        <f>IF(revenueReduction&gt;0.3,MAX(IF($B1024="Non - avec lien de dépendance",MIN(2258,E1024,$D1024)*overallRate,MIN(2258,E1024)*overallRate),ROUND(MAX(IF($B1024="Non - avec lien de dépendance",0,MIN((0.75*E1024),1694)),MIN(E1024,(0.75*$D1024),1694)),2)),IF($B1024="Non - avec lien de dépendance",MIN(1129,E1024,$D1024)*overallRate,MIN(2258,E1024)*overallRate))</f>
        <v>#VALUE!</v>
      </c>
      <c r="L1024" s="114" t="e">
        <f>IF(revenueReduction&gt;0.3,MAX(IF($B1024="Non - avec lien de dépendance",MIN(2258,F1024,$D1024)*overallRate,MIN(2258,F1024)*overallRate),ROUND(MAX(IF($B1024="Non - avec lien de dépendance",0,MIN((0.75*F1024),1694)),MIN(F1024,(0.75*$D1024),1694)),2)),IF($B1024="Non - avec lien de dépendance",MIN(1129,F1024,$D1024)*overallRate,MIN(2258,F1024)*overallRate))</f>
        <v>#VALUE!</v>
      </c>
    </row>
    <row r="1025" spans="7:12" x14ac:dyDescent="0.5">
      <c r="G1025" s="56" t="str">
        <f t="shared" si="45"/>
        <v>Effectuez l’étape 1</v>
      </c>
      <c r="H1025" s="56" t="str">
        <f t="shared" si="46"/>
        <v>Effectuez l’étape 1</v>
      </c>
      <c r="I1025" s="3">
        <f t="shared" si="47"/>
        <v>0</v>
      </c>
      <c r="K1025" s="114" t="e">
        <f>IF(revenueReduction&gt;0.3,MAX(IF($B1025="Non - avec lien de dépendance",MIN(2258,E1025,$D1025)*overallRate,MIN(2258,E1025)*overallRate),ROUND(MAX(IF($B1025="Non - avec lien de dépendance",0,MIN((0.75*E1025),1694)),MIN(E1025,(0.75*$D1025),1694)),2)),IF($B1025="Non - avec lien de dépendance",MIN(1129,E1025,$D1025)*overallRate,MIN(2258,E1025)*overallRate))</f>
        <v>#VALUE!</v>
      </c>
      <c r="L1025" s="114" t="e">
        <f>IF(revenueReduction&gt;0.3,MAX(IF($B1025="Non - avec lien de dépendance",MIN(2258,F1025,$D1025)*overallRate,MIN(2258,F1025)*overallRate),ROUND(MAX(IF($B1025="Non - avec lien de dépendance",0,MIN((0.75*F1025),1694)),MIN(F1025,(0.75*$D1025),1694)),2)),IF($B1025="Non - avec lien de dépendance",MIN(1129,F1025,$D1025)*overallRate,MIN(2258,F1025)*overallRate))</f>
        <v>#VALUE!</v>
      </c>
    </row>
    <row r="1026" spans="7:12" x14ac:dyDescent="0.5">
      <c r="G1026" s="56" t="str">
        <f t="shared" si="45"/>
        <v>Effectuez l’étape 1</v>
      </c>
      <c r="H1026" s="56" t="str">
        <f t="shared" si="46"/>
        <v>Effectuez l’étape 1</v>
      </c>
      <c r="I1026" s="3">
        <f t="shared" si="47"/>
        <v>0</v>
      </c>
      <c r="K1026" s="114" t="e">
        <f>IF(revenueReduction&gt;0.3,MAX(IF($B1026="Non - avec lien de dépendance",MIN(2258,E1026,$D1026)*overallRate,MIN(2258,E1026)*overallRate),ROUND(MAX(IF($B1026="Non - avec lien de dépendance",0,MIN((0.75*E1026),1694)),MIN(E1026,(0.75*$D1026),1694)),2)),IF($B1026="Non - avec lien de dépendance",MIN(1129,E1026,$D1026)*overallRate,MIN(2258,E1026)*overallRate))</f>
        <v>#VALUE!</v>
      </c>
      <c r="L1026" s="114" t="e">
        <f>IF(revenueReduction&gt;0.3,MAX(IF($B1026="Non - avec lien de dépendance",MIN(2258,F1026,$D1026)*overallRate,MIN(2258,F1026)*overallRate),ROUND(MAX(IF($B1026="Non - avec lien de dépendance",0,MIN((0.75*F1026),1694)),MIN(F1026,(0.75*$D1026),1694)),2)),IF($B1026="Non - avec lien de dépendance",MIN(1129,F1026,$D1026)*overallRate,MIN(2258,F1026)*overallRate))</f>
        <v>#VALUE!</v>
      </c>
    </row>
    <row r="1027" spans="7:12" x14ac:dyDescent="0.5">
      <c r="G1027" s="56" t="str">
        <f t="shared" si="45"/>
        <v>Effectuez l’étape 1</v>
      </c>
      <c r="H1027" s="56" t="str">
        <f t="shared" si="46"/>
        <v>Effectuez l’étape 1</v>
      </c>
      <c r="I1027" s="3">
        <f t="shared" si="47"/>
        <v>0</v>
      </c>
      <c r="K1027" s="114" t="e">
        <f>IF(revenueReduction&gt;0.3,MAX(IF($B1027="Non - avec lien de dépendance",MIN(2258,E1027,$D1027)*overallRate,MIN(2258,E1027)*overallRate),ROUND(MAX(IF($B1027="Non - avec lien de dépendance",0,MIN((0.75*E1027),1694)),MIN(E1027,(0.75*$D1027),1694)),2)),IF($B1027="Non - avec lien de dépendance",MIN(1129,E1027,$D1027)*overallRate,MIN(2258,E1027)*overallRate))</f>
        <v>#VALUE!</v>
      </c>
      <c r="L1027" s="114" t="e">
        <f>IF(revenueReduction&gt;0.3,MAX(IF($B1027="Non - avec lien de dépendance",MIN(2258,F1027,$D1027)*overallRate,MIN(2258,F1027)*overallRate),ROUND(MAX(IF($B1027="Non - avec lien de dépendance",0,MIN((0.75*F1027),1694)),MIN(F1027,(0.75*$D1027),1694)),2)),IF($B1027="Non - avec lien de dépendance",MIN(1129,F1027,$D1027)*overallRate,MIN(2258,F1027)*overallRate))</f>
        <v>#VALUE!</v>
      </c>
    </row>
    <row r="1028" spans="7:12" x14ac:dyDescent="0.5">
      <c r="G1028" s="56" t="str">
        <f t="shared" si="45"/>
        <v>Effectuez l’étape 1</v>
      </c>
      <c r="H1028" s="56" t="str">
        <f t="shared" si="46"/>
        <v>Effectuez l’étape 1</v>
      </c>
      <c r="I1028" s="3">
        <f t="shared" si="47"/>
        <v>0</v>
      </c>
      <c r="K1028" s="114" t="e">
        <f>IF(revenueReduction&gt;0.3,MAX(IF($B1028="Non - avec lien de dépendance",MIN(2258,E1028,$D1028)*overallRate,MIN(2258,E1028)*overallRate),ROUND(MAX(IF($B1028="Non - avec lien de dépendance",0,MIN((0.75*E1028),1694)),MIN(E1028,(0.75*$D1028),1694)),2)),IF($B1028="Non - avec lien de dépendance",MIN(1129,E1028,$D1028)*overallRate,MIN(2258,E1028)*overallRate))</f>
        <v>#VALUE!</v>
      </c>
      <c r="L1028" s="114" t="e">
        <f>IF(revenueReduction&gt;0.3,MAX(IF($B1028="Non - avec lien de dépendance",MIN(2258,F1028,$D1028)*overallRate,MIN(2258,F1028)*overallRate),ROUND(MAX(IF($B1028="Non - avec lien de dépendance",0,MIN((0.75*F1028),1694)),MIN(F1028,(0.75*$D1028),1694)),2)),IF($B1028="Non - avec lien de dépendance",MIN(1129,F1028,$D1028)*overallRate,MIN(2258,F1028)*overallRate))</f>
        <v>#VALUE!</v>
      </c>
    </row>
    <row r="1029" spans="7:12" x14ac:dyDescent="0.5">
      <c r="G1029" s="56" t="str">
        <f t="shared" si="45"/>
        <v>Effectuez l’étape 1</v>
      </c>
      <c r="H1029" s="56" t="str">
        <f t="shared" si="46"/>
        <v>Effectuez l’étape 1</v>
      </c>
      <c r="I1029" s="3">
        <f t="shared" si="47"/>
        <v>0</v>
      </c>
      <c r="K1029" s="114" t="e">
        <f>IF(revenueReduction&gt;0.3,MAX(IF($B1029="Non - avec lien de dépendance",MIN(2258,E1029,$D1029)*overallRate,MIN(2258,E1029)*overallRate),ROUND(MAX(IF($B1029="Non - avec lien de dépendance",0,MIN((0.75*E1029),1694)),MIN(E1029,(0.75*$D1029),1694)),2)),IF($B1029="Non - avec lien de dépendance",MIN(1129,E1029,$D1029)*overallRate,MIN(2258,E1029)*overallRate))</f>
        <v>#VALUE!</v>
      </c>
      <c r="L1029" s="114" t="e">
        <f>IF(revenueReduction&gt;0.3,MAX(IF($B1029="Non - avec lien de dépendance",MIN(2258,F1029,$D1029)*overallRate,MIN(2258,F1029)*overallRate),ROUND(MAX(IF($B1029="Non - avec lien de dépendance",0,MIN((0.75*F1029),1694)),MIN(F1029,(0.75*$D1029),1694)),2)),IF($B1029="Non - avec lien de dépendance",MIN(1129,F1029,$D1029)*overallRate,MIN(2258,F1029)*overallRate))</f>
        <v>#VALUE!</v>
      </c>
    </row>
    <row r="1030" spans="7:12" x14ac:dyDescent="0.5">
      <c r="G1030" s="56" t="str">
        <f t="shared" ref="G1030:G1093" si="48">IF(ISTEXT(overallRate),"Effectuez l’étape 1",IF($C1030="Oui","Utiliser Étape 2a) Hebdomadaire (52)",IF(OR(COUNT($D1030,E1030)&lt;&gt;2,overallRate=0),0,IF(revenueReduction&gt;0.3,MAX(IF($B1030="Non - avec lien de dépendance",MIN(2258,E1030,$D1030)*overallRate,MIN(2258,E1030)*overallRate),ROUND(MAX(IF($B1030="Non - avec lien de dépendance",0,MIN((0.75*E1030),1694)),MIN(E1030,(0.75*$D1030),1694)),2)),IF($B1030="Non - avec lien de dépendance",MIN(1129,E1030,$D1030)*overallRate,MIN(2258,E1030)*overallRate)))))</f>
        <v>Effectuez l’étape 1</v>
      </c>
      <c r="H1030" s="56" t="str">
        <f t="shared" ref="H1030:H1093" si="49">IF(ISTEXT(overallRate),"Effectuez l’étape 1",IF($C1030="Oui","Utiliser Étape 2a) Hebdomadaire (52)",IF(OR(COUNT($D1030,F1030)&lt;&gt;2,overallRate=0),0,IF(revenueReduction&gt;0.3,MAX(IF($B1030="Non - avec lien de dépendance",MIN(2258,F1030,$D1030)*overallRate,MIN(2258,F1030)*overallRate),ROUND(MAX(IF($B1030="Non - avec lien de dépendance",0,MIN((0.75*F1030),1694)),MIN(F1030,(0.75*$D1030),1694)),2)),IF($B1030="Non - avec lien de dépendance",MIN(1129,F1030,$D1030)*overallRate,MIN(2258,F1030)*overallRate)))))</f>
        <v>Effectuez l’étape 1</v>
      </c>
      <c r="I1030" s="3">
        <f t="shared" si="47"/>
        <v>0</v>
      </c>
      <c r="K1030" s="114" t="e">
        <f>IF(revenueReduction&gt;0.3,MAX(IF($B1030="Non - avec lien de dépendance",MIN(2258,E1030,$D1030)*overallRate,MIN(2258,E1030)*overallRate),ROUND(MAX(IF($B1030="Non - avec lien de dépendance",0,MIN((0.75*E1030),1694)),MIN(E1030,(0.75*$D1030),1694)),2)),IF($B1030="Non - avec lien de dépendance",MIN(1129,E1030,$D1030)*overallRate,MIN(2258,E1030)*overallRate))</f>
        <v>#VALUE!</v>
      </c>
      <c r="L1030" s="114" t="e">
        <f>IF(revenueReduction&gt;0.3,MAX(IF($B1030="Non - avec lien de dépendance",MIN(2258,F1030,$D1030)*overallRate,MIN(2258,F1030)*overallRate),ROUND(MAX(IF($B1030="Non - avec lien de dépendance",0,MIN((0.75*F1030),1694)),MIN(F1030,(0.75*$D1030),1694)),2)),IF($B1030="Non - avec lien de dépendance",MIN(1129,F1030,$D1030)*overallRate,MIN(2258,F1030)*overallRate))</f>
        <v>#VALUE!</v>
      </c>
    </row>
    <row r="1031" spans="7:12" x14ac:dyDescent="0.5">
      <c r="G1031" s="56" t="str">
        <f t="shared" si="48"/>
        <v>Effectuez l’étape 1</v>
      </c>
      <c r="H1031" s="56" t="str">
        <f t="shared" si="49"/>
        <v>Effectuez l’étape 1</v>
      </c>
      <c r="I1031" s="3">
        <f t="shared" ref="I1031:I1094" si="50">IF(AND(COUNT(B1031:F1031)&gt;0,OR(COUNT(D1031:F1031)&lt;&gt;3,ISBLANK(B1031))),"Fill out all amounts",SUM(G1031:H1031))</f>
        <v>0</v>
      </c>
      <c r="K1031" s="114" t="e">
        <f>IF(revenueReduction&gt;0.3,MAX(IF($B1031="Non - avec lien de dépendance",MIN(2258,E1031,$D1031)*overallRate,MIN(2258,E1031)*overallRate),ROUND(MAX(IF($B1031="Non - avec lien de dépendance",0,MIN((0.75*E1031),1694)),MIN(E1031,(0.75*$D1031),1694)),2)),IF($B1031="Non - avec lien de dépendance",MIN(1129,E1031,$D1031)*overallRate,MIN(2258,E1031)*overallRate))</f>
        <v>#VALUE!</v>
      </c>
      <c r="L1031" s="114" t="e">
        <f>IF(revenueReduction&gt;0.3,MAX(IF($B1031="Non - avec lien de dépendance",MIN(2258,F1031,$D1031)*overallRate,MIN(2258,F1031)*overallRate),ROUND(MAX(IF($B1031="Non - avec lien de dépendance",0,MIN((0.75*F1031),1694)),MIN(F1031,(0.75*$D1031),1694)),2)),IF($B1031="Non - avec lien de dépendance",MIN(1129,F1031,$D1031)*overallRate,MIN(2258,F1031)*overallRate))</f>
        <v>#VALUE!</v>
      </c>
    </row>
    <row r="1032" spans="7:12" x14ac:dyDescent="0.5">
      <c r="G1032" s="56" t="str">
        <f t="shared" si="48"/>
        <v>Effectuez l’étape 1</v>
      </c>
      <c r="H1032" s="56" t="str">
        <f t="shared" si="49"/>
        <v>Effectuez l’étape 1</v>
      </c>
      <c r="I1032" s="3">
        <f t="shared" si="50"/>
        <v>0</v>
      </c>
      <c r="K1032" s="114" t="e">
        <f>IF(revenueReduction&gt;0.3,MAX(IF($B1032="Non - avec lien de dépendance",MIN(2258,E1032,$D1032)*overallRate,MIN(2258,E1032)*overallRate),ROUND(MAX(IF($B1032="Non - avec lien de dépendance",0,MIN((0.75*E1032),1694)),MIN(E1032,(0.75*$D1032),1694)),2)),IF($B1032="Non - avec lien de dépendance",MIN(1129,E1032,$D1032)*overallRate,MIN(2258,E1032)*overallRate))</f>
        <v>#VALUE!</v>
      </c>
      <c r="L1032" s="114" t="e">
        <f>IF(revenueReduction&gt;0.3,MAX(IF($B1032="Non - avec lien de dépendance",MIN(2258,F1032,$D1032)*overallRate,MIN(2258,F1032)*overallRate),ROUND(MAX(IF($B1032="Non - avec lien de dépendance",0,MIN((0.75*F1032),1694)),MIN(F1032,(0.75*$D1032),1694)),2)),IF($B1032="Non - avec lien de dépendance",MIN(1129,F1032,$D1032)*overallRate,MIN(2258,F1032)*overallRate))</f>
        <v>#VALUE!</v>
      </c>
    </row>
    <row r="1033" spans="7:12" x14ac:dyDescent="0.5">
      <c r="G1033" s="56" t="str">
        <f t="shared" si="48"/>
        <v>Effectuez l’étape 1</v>
      </c>
      <c r="H1033" s="56" t="str">
        <f t="shared" si="49"/>
        <v>Effectuez l’étape 1</v>
      </c>
      <c r="I1033" s="3">
        <f t="shared" si="50"/>
        <v>0</v>
      </c>
      <c r="K1033" s="114" t="e">
        <f>IF(revenueReduction&gt;0.3,MAX(IF($B1033="Non - avec lien de dépendance",MIN(2258,E1033,$D1033)*overallRate,MIN(2258,E1033)*overallRate),ROUND(MAX(IF($B1033="Non - avec lien de dépendance",0,MIN((0.75*E1033),1694)),MIN(E1033,(0.75*$D1033),1694)),2)),IF($B1033="Non - avec lien de dépendance",MIN(1129,E1033,$D1033)*overallRate,MIN(2258,E1033)*overallRate))</f>
        <v>#VALUE!</v>
      </c>
      <c r="L1033" s="114" t="e">
        <f>IF(revenueReduction&gt;0.3,MAX(IF($B1033="Non - avec lien de dépendance",MIN(2258,F1033,$D1033)*overallRate,MIN(2258,F1033)*overallRate),ROUND(MAX(IF($B1033="Non - avec lien de dépendance",0,MIN((0.75*F1033),1694)),MIN(F1033,(0.75*$D1033),1694)),2)),IF($B1033="Non - avec lien de dépendance",MIN(1129,F1033,$D1033)*overallRate,MIN(2258,F1033)*overallRate))</f>
        <v>#VALUE!</v>
      </c>
    </row>
    <row r="1034" spans="7:12" x14ac:dyDescent="0.5">
      <c r="G1034" s="56" t="str">
        <f t="shared" si="48"/>
        <v>Effectuez l’étape 1</v>
      </c>
      <c r="H1034" s="56" t="str">
        <f t="shared" si="49"/>
        <v>Effectuez l’étape 1</v>
      </c>
      <c r="I1034" s="3">
        <f t="shared" si="50"/>
        <v>0</v>
      </c>
      <c r="K1034" s="114" t="e">
        <f>IF(revenueReduction&gt;0.3,MAX(IF($B1034="Non - avec lien de dépendance",MIN(2258,E1034,$D1034)*overallRate,MIN(2258,E1034)*overallRate),ROUND(MAX(IF($B1034="Non - avec lien de dépendance",0,MIN((0.75*E1034),1694)),MIN(E1034,(0.75*$D1034),1694)),2)),IF($B1034="Non - avec lien de dépendance",MIN(1129,E1034,$D1034)*overallRate,MIN(2258,E1034)*overallRate))</f>
        <v>#VALUE!</v>
      </c>
      <c r="L1034" s="114" t="e">
        <f>IF(revenueReduction&gt;0.3,MAX(IF($B1034="Non - avec lien de dépendance",MIN(2258,F1034,$D1034)*overallRate,MIN(2258,F1034)*overallRate),ROUND(MAX(IF($B1034="Non - avec lien de dépendance",0,MIN((0.75*F1034),1694)),MIN(F1034,(0.75*$D1034),1694)),2)),IF($B1034="Non - avec lien de dépendance",MIN(1129,F1034,$D1034)*overallRate,MIN(2258,F1034)*overallRate))</f>
        <v>#VALUE!</v>
      </c>
    </row>
    <row r="1035" spans="7:12" x14ac:dyDescent="0.5">
      <c r="G1035" s="56" t="str">
        <f t="shared" si="48"/>
        <v>Effectuez l’étape 1</v>
      </c>
      <c r="H1035" s="56" t="str">
        <f t="shared" si="49"/>
        <v>Effectuez l’étape 1</v>
      </c>
      <c r="I1035" s="3">
        <f t="shared" si="50"/>
        <v>0</v>
      </c>
      <c r="K1035" s="114" t="e">
        <f>IF(revenueReduction&gt;0.3,MAX(IF($B1035="Non - avec lien de dépendance",MIN(2258,E1035,$D1035)*overallRate,MIN(2258,E1035)*overallRate),ROUND(MAX(IF($B1035="Non - avec lien de dépendance",0,MIN((0.75*E1035),1694)),MIN(E1035,(0.75*$D1035),1694)),2)),IF($B1035="Non - avec lien de dépendance",MIN(1129,E1035,$D1035)*overallRate,MIN(2258,E1035)*overallRate))</f>
        <v>#VALUE!</v>
      </c>
      <c r="L1035" s="114" t="e">
        <f>IF(revenueReduction&gt;0.3,MAX(IF($B1035="Non - avec lien de dépendance",MIN(2258,F1035,$D1035)*overallRate,MIN(2258,F1035)*overallRate),ROUND(MAX(IF($B1035="Non - avec lien de dépendance",0,MIN((0.75*F1035),1694)),MIN(F1035,(0.75*$D1035),1694)),2)),IF($B1035="Non - avec lien de dépendance",MIN(1129,F1035,$D1035)*overallRate,MIN(2258,F1035)*overallRate))</f>
        <v>#VALUE!</v>
      </c>
    </row>
    <row r="1036" spans="7:12" x14ac:dyDescent="0.5">
      <c r="G1036" s="56" t="str">
        <f t="shared" si="48"/>
        <v>Effectuez l’étape 1</v>
      </c>
      <c r="H1036" s="56" t="str">
        <f t="shared" si="49"/>
        <v>Effectuez l’étape 1</v>
      </c>
      <c r="I1036" s="3">
        <f t="shared" si="50"/>
        <v>0</v>
      </c>
      <c r="K1036" s="114" t="e">
        <f>IF(revenueReduction&gt;0.3,MAX(IF($B1036="Non - avec lien de dépendance",MIN(2258,E1036,$D1036)*overallRate,MIN(2258,E1036)*overallRate),ROUND(MAX(IF($B1036="Non - avec lien de dépendance",0,MIN((0.75*E1036),1694)),MIN(E1036,(0.75*$D1036),1694)),2)),IF($B1036="Non - avec lien de dépendance",MIN(1129,E1036,$D1036)*overallRate,MIN(2258,E1036)*overallRate))</f>
        <v>#VALUE!</v>
      </c>
      <c r="L1036" s="114" t="e">
        <f>IF(revenueReduction&gt;0.3,MAX(IF($B1036="Non - avec lien de dépendance",MIN(2258,F1036,$D1036)*overallRate,MIN(2258,F1036)*overallRate),ROUND(MAX(IF($B1036="Non - avec lien de dépendance",0,MIN((0.75*F1036),1694)),MIN(F1036,(0.75*$D1036),1694)),2)),IF($B1036="Non - avec lien de dépendance",MIN(1129,F1036,$D1036)*overallRate,MIN(2258,F1036)*overallRate))</f>
        <v>#VALUE!</v>
      </c>
    </row>
    <row r="1037" spans="7:12" x14ac:dyDescent="0.5">
      <c r="G1037" s="56" t="str">
        <f t="shared" si="48"/>
        <v>Effectuez l’étape 1</v>
      </c>
      <c r="H1037" s="56" t="str">
        <f t="shared" si="49"/>
        <v>Effectuez l’étape 1</v>
      </c>
      <c r="I1037" s="3">
        <f t="shared" si="50"/>
        <v>0</v>
      </c>
      <c r="K1037" s="114" t="e">
        <f>IF(revenueReduction&gt;0.3,MAX(IF($B1037="Non - avec lien de dépendance",MIN(2258,E1037,$D1037)*overallRate,MIN(2258,E1037)*overallRate),ROUND(MAX(IF($B1037="Non - avec lien de dépendance",0,MIN((0.75*E1037),1694)),MIN(E1037,(0.75*$D1037),1694)),2)),IF($B1037="Non - avec lien de dépendance",MIN(1129,E1037,$D1037)*overallRate,MIN(2258,E1037)*overallRate))</f>
        <v>#VALUE!</v>
      </c>
      <c r="L1037" s="114" t="e">
        <f>IF(revenueReduction&gt;0.3,MAX(IF($B1037="Non - avec lien de dépendance",MIN(2258,F1037,$D1037)*overallRate,MIN(2258,F1037)*overallRate),ROUND(MAX(IF($B1037="Non - avec lien de dépendance",0,MIN((0.75*F1037),1694)),MIN(F1037,(0.75*$D1037),1694)),2)),IF($B1037="Non - avec lien de dépendance",MIN(1129,F1037,$D1037)*overallRate,MIN(2258,F1037)*overallRate))</f>
        <v>#VALUE!</v>
      </c>
    </row>
    <row r="1038" spans="7:12" x14ac:dyDescent="0.5">
      <c r="G1038" s="56" t="str">
        <f t="shared" si="48"/>
        <v>Effectuez l’étape 1</v>
      </c>
      <c r="H1038" s="56" t="str">
        <f t="shared" si="49"/>
        <v>Effectuez l’étape 1</v>
      </c>
      <c r="I1038" s="3">
        <f t="shared" si="50"/>
        <v>0</v>
      </c>
      <c r="K1038" s="114" t="e">
        <f>IF(revenueReduction&gt;0.3,MAX(IF($B1038="Non - avec lien de dépendance",MIN(2258,E1038,$D1038)*overallRate,MIN(2258,E1038)*overallRate),ROUND(MAX(IF($B1038="Non - avec lien de dépendance",0,MIN((0.75*E1038),1694)),MIN(E1038,(0.75*$D1038),1694)),2)),IF($B1038="Non - avec lien de dépendance",MIN(1129,E1038,$D1038)*overallRate,MIN(2258,E1038)*overallRate))</f>
        <v>#VALUE!</v>
      </c>
      <c r="L1038" s="114" t="e">
        <f>IF(revenueReduction&gt;0.3,MAX(IF($B1038="Non - avec lien de dépendance",MIN(2258,F1038,$D1038)*overallRate,MIN(2258,F1038)*overallRate),ROUND(MAX(IF($B1038="Non - avec lien de dépendance",0,MIN((0.75*F1038),1694)),MIN(F1038,(0.75*$D1038),1694)),2)),IF($B1038="Non - avec lien de dépendance",MIN(1129,F1038,$D1038)*overallRate,MIN(2258,F1038)*overallRate))</f>
        <v>#VALUE!</v>
      </c>
    </row>
    <row r="1039" spans="7:12" x14ac:dyDescent="0.5">
      <c r="G1039" s="56" t="str">
        <f t="shared" si="48"/>
        <v>Effectuez l’étape 1</v>
      </c>
      <c r="H1039" s="56" t="str">
        <f t="shared" si="49"/>
        <v>Effectuez l’étape 1</v>
      </c>
      <c r="I1039" s="3">
        <f t="shared" si="50"/>
        <v>0</v>
      </c>
      <c r="K1039" s="114" t="e">
        <f>IF(revenueReduction&gt;0.3,MAX(IF($B1039="Non - avec lien de dépendance",MIN(2258,E1039,$D1039)*overallRate,MIN(2258,E1039)*overallRate),ROUND(MAX(IF($B1039="Non - avec lien de dépendance",0,MIN((0.75*E1039),1694)),MIN(E1039,(0.75*$D1039),1694)),2)),IF($B1039="Non - avec lien de dépendance",MIN(1129,E1039,$D1039)*overallRate,MIN(2258,E1039)*overallRate))</f>
        <v>#VALUE!</v>
      </c>
      <c r="L1039" s="114" t="e">
        <f>IF(revenueReduction&gt;0.3,MAX(IF($B1039="Non - avec lien de dépendance",MIN(2258,F1039,$D1039)*overallRate,MIN(2258,F1039)*overallRate),ROUND(MAX(IF($B1039="Non - avec lien de dépendance",0,MIN((0.75*F1039),1694)),MIN(F1039,(0.75*$D1039),1694)),2)),IF($B1039="Non - avec lien de dépendance",MIN(1129,F1039,$D1039)*overallRate,MIN(2258,F1039)*overallRate))</f>
        <v>#VALUE!</v>
      </c>
    </row>
    <row r="1040" spans="7:12" x14ac:dyDescent="0.5">
      <c r="G1040" s="56" t="str">
        <f t="shared" si="48"/>
        <v>Effectuez l’étape 1</v>
      </c>
      <c r="H1040" s="56" t="str">
        <f t="shared" si="49"/>
        <v>Effectuez l’étape 1</v>
      </c>
      <c r="I1040" s="3">
        <f t="shared" si="50"/>
        <v>0</v>
      </c>
      <c r="K1040" s="114" t="e">
        <f>IF(revenueReduction&gt;0.3,MAX(IF($B1040="Non - avec lien de dépendance",MIN(2258,E1040,$D1040)*overallRate,MIN(2258,E1040)*overallRate),ROUND(MAX(IF($B1040="Non - avec lien de dépendance",0,MIN((0.75*E1040),1694)),MIN(E1040,(0.75*$D1040),1694)),2)),IF($B1040="Non - avec lien de dépendance",MIN(1129,E1040,$D1040)*overallRate,MIN(2258,E1040)*overallRate))</f>
        <v>#VALUE!</v>
      </c>
      <c r="L1040" s="114" t="e">
        <f>IF(revenueReduction&gt;0.3,MAX(IF($B1040="Non - avec lien de dépendance",MIN(2258,F1040,$D1040)*overallRate,MIN(2258,F1040)*overallRate),ROUND(MAX(IF($B1040="Non - avec lien de dépendance",0,MIN((0.75*F1040),1694)),MIN(F1040,(0.75*$D1040),1694)),2)),IF($B1040="Non - avec lien de dépendance",MIN(1129,F1040,$D1040)*overallRate,MIN(2258,F1040)*overallRate))</f>
        <v>#VALUE!</v>
      </c>
    </row>
    <row r="1041" spans="7:12" x14ac:dyDescent="0.5">
      <c r="G1041" s="56" t="str">
        <f t="shared" si="48"/>
        <v>Effectuez l’étape 1</v>
      </c>
      <c r="H1041" s="56" t="str">
        <f t="shared" si="49"/>
        <v>Effectuez l’étape 1</v>
      </c>
      <c r="I1041" s="3">
        <f t="shared" si="50"/>
        <v>0</v>
      </c>
      <c r="K1041" s="114" t="e">
        <f>IF(revenueReduction&gt;0.3,MAX(IF($B1041="Non - avec lien de dépendance",MIN(2258,E1041,$D1041)*overallRate,MIN(2258,E1041)*overallRate),ROUND(MAX(IF($B1041="Non - avec lien de dépendance",0,MIN((0.75*E1041),1694)),MIN(E1041,(0.75*$D1041),1694)),2)),IF($B1041="Non - avec lien de dépendance",MIN(1129,E1041,$D1041)*overallRate,MIN(2258,E1041)*overallRate))</f>
        <v>#VALUE!</v>
      </c>
      <c r="L1041" s="114" t="e">
        <f>IF(revenueReduction&gt;0.3,MAX(IF($B1041="Non - avec lien de dépendance",MIN(2258,F1041,$D1041)*overallRate,MIN(2258,F1041)*overallRate),ROUND(MAX(IF($B1041="Non - avec lien de dépendance",0,MIN((0.75*F1041),1694)),MIN(F1041,(0.75*$D1041),1694)),2)),IF($B1041="Non - avec lien de dépendance",MIN(1129,F1041,$D1041)*overallRate,MIN(2258,F1041)*overallRate))</f>
        <v>#VALUE!</v>
      </c>
    </row>
    <row r="1042" spans="7:12" x14ac:dyDescent="0.5">
      <c r="G1042" s="56" t="str">
        <f t="shared" si="48"/>
        <v>Effectuez l’étape 1</v>
      </c>
      <c r="H1042" s="56" t="str">
        <f t="shared" si="49"/>
        <v>Effectuez l’étape 1</v>
      </c>
      <c r="I1042" s="3">
        <f t="shared" si="50"/>
        <v>0</v>
      </c>
      <c r="K1042" s="114" t="e">
        <f>IF(revenueReduction&gt;0.3,MAX(IF($B1042="Non - avec lien de dépendance",MIN(2258,E1042,$D1042)*overallRate,MIN(2258,E1042)*overallRate),ROUND(MAX(IF($B1042="Non - avec lien de dépendance",0,MIN((0.75*E1042),1694)),MIN(E1042,(0.75*$D1042),1694)),2)),IF($B1042="Non - avec lien de dépendance",MIN(1129,E1042,$D1042)*overallRate,MIN(2258,E1042)*overallRate))</f>
        <v>#VALUE!</v>
      </c>
      <c r="L1042" s="114" t="e">
        <f>IF(revenueReduction&gt;0.3,MAX(IF($B1042="Non - avec lien de dépendance",MIN(2258,F1042,$D1042)*overallRate,MIN(2258,F1042)*overallRate),ROUND(MAX(IF($B1042="Non - avec lien de dépendance",0,MIN((0.75*F1042),1694)),MIN(F1042,(0.75*$D1042),1694)),2)),IF($B1042="Non - avec lien de dépendance",MIN(1129,F1042,$D1042)*overallRate,MIN(2258,F1042)*overallRate))</f>
        <v>#VALUE!</v>
      </c>
    </row>
    <row r="1043" spans="7:12" x14ac:dyDescent="0.5">
      <c r="G1043" s="56" t="str">
        <f t="shared" si="48"/>
        <v>Effectuez l’étape 1</v>
      </c>
      <c r="H1043" s="56" t="str">
        <f t="shared" si="49"/>
        <v>Effectuez l’étape 1</v>
      </c>
      <c r="I1043" s="3">
        <f t="shared" si="50"/>
        <v>0</v>
      </c>
      <c r="K1043" s="114" t="e">
        <f>IF(revenueReduction&gt;0.3,MAX(IF($B1043="Non - avec lien de dépendance",MIN(2258,E1043,$D1043)*overallRate,MIN(2258,E1043)*overallRate),ROUND(MAX(IF($B1043="Non - avec lien de dépendance",0,MIN((0.75*E1043),1694)),MIN(E1043,(0.75*$D1043),1694)),2)),IF($B1043="Non - avec lien de dépendance",MIN(1129,E1043,$D1043)*overallRate,MIN(2258,E1043)*overallRate))</f>
        <v>#VALUE!</v>
      </c>
      <c r="L1043" s="114" t="e">
        <f>IF(revenueReduction&gt;0.3,MAX(IF($B1043="Non - avec lien de dépendance",MIN(2258,F1043,$D1043)*overallRate,MIN(2258,F1043)*overallRate),ROUND(MAX(IF($B1043="Non - avec lien de dépendance",0,MIN((0.75*F1043),1694)),MIN(F1043,(0.75*$D1043),1694)),2)),IF($B1043="Non - avec lien de dépendance",MIN(1129,F1043,$D1043)*overallRate,MIN(2258,F1043)*overallRate))</f>
        <v>#VALUE!</v>
      </c>
    </row>
    <row r="1044" spans="7:12" x14ac:dyDescent="0.5">
      <c r="G1044" s="56" t="str">
        <f t="shared" si="48"/>
        <v>Effectuez l’étape 1</v>
      </c>
      <c r="H1044" s="56" t="str">
        <f t="shared" si="49"/>
        <v>Effectuez l’étape 1</v>
      </c>
      <c r="I1044" s="3">
        <f t="shared" si="50"/>
        <v>0</v>
      </c>
      <c r="K1044" s="114" t="e">
        <f>IF(revenueReduction&gt;0.3,MAX(IF($B1044="Non - avec lien de dépendance",MIN(2258,E1044,$D1044)*overallRate,MIN(2258,E1044)*overallRate),ROUND(MAX(IF($B1044="Non - avec lien de dépendance",0,MIN((0.75*E1044),1694)),MIN(E1044,(0.75*$D1044),1694)),2)),IF($B1044="Non - avec lien de dépendance",MIN(1129,E1044,$D1044)*overallRate,MIN(2258,E1044)*overallRate))</f>
        <v>#VALUE!</v>
      </c>
      <c r="L1044" s="114" t="e">
        <f>IF(revenueReduction&gt;0.3,MAX(IF($B1044="Non - avec lien de dépendance",MIN(2258,F1044,$D1044)*overallRate,MIN(2258,F1044)*overallRate),ROUND(MAX(IF($B1044="Non - avec lien de dépendance",0,MIN((0.75*F1044),1694)),MIN(F1044,(0.75*$D1044),1694)),2)),IF($B1044="Non - avec lien de dépendance",MIN(1129,F1044,$D1044)*overallRate,MIN(2258,F1044)*overallRate))</f>
        <v>#VALUE!</v>
      </c>
    </row>
    <row r="1045" spans="7:12" x14ac:dyDescent="0.5">
      <c r="G1045" s="56" t="str">
        <f t="shared" si="48"/>
        <v>Effectuez l’étape 1</v>
      </c>
      <c r="H1045" s="56" t="str">
        <f t="shared" si="49"/>
        <v>Effectuez l’étape 1</v>
      </c>
      <c r="I1045" s="3">
        <f t="shared" si="50"/>
        <v>0</v>
      </c>
      <c r="K1045" s="114" t="e">
        <f>IF(revenueReduction&gt;0.3,MAX(IF($B1045="Non - avec lien de dépendance",MIN(2258,E1045,$D1045)*overallRate,MIN(2258,E1045)*overallRate),ROUND(MAX(IF($B1045="Non - avec lien de dépendance",0,MIN((0.75*E1045),1694)),MIN(E1045,(0.75*$D1045),1694)),2)),IF($B1045="Non - avec lien de dépendance",MIN(1129,E1045,$D1045)*overallRate,MIN(2258,E1045)*overallRate))</f>
        <v>#VALUE!</v>
      </c>
      <c r="L1045" s="114" t="e">
        <f>IF(revenueReduction&gt;0.3,MAX(IF($B1045="Non - avec lien de dépendance",MIN(2258,F1045,$D1045)*overallRate,MIN(2258,F1045)*overallRate),ROUND(MAX(IF($B1045="Non - avec lien de dépendance",0,MIN((0.75*F1045),1694)),MIN(F1045,(0.75*$D1045),1694)),2)),IF($B1045="Non - avec lien de dépendance",MIN(1129,F1045,$D1045)*overallRate,MIN(2258,F1045)*overallRate))</f>
        <v>#VALUE!</v>
      </c>
    </row>
    <row r="1046" spans="7:12" x14ac:dyDescent="0.5">
      <c r="G1046" s="56" t="str">
        <f t="shared" si="48"/>
        <v>Effectuez l’étape 1</v>
      </c>
      <c r="H1046" s="56" t="str">
        <f t="shared" si="49"/>
        <v>Effectuez l’étape 1</v>
      </c>
      <c r="I1046" s="3">
        <f t="shared" si="50"/>
        <v>0</v>
      </c>
      <c r="K1046" s="114" t="e">
        <f>IF(revenueReduction&gt;0.3,MAX(IF($B1046="Non - avec lien de dépendance",MIN(2258,E1046,$D1046)*overallRate,MIN(2258,E1046)*overallRate),ROUND(MAX(IF($B1046="Non - avec lien de dépendance",0,MIN((0.75*E1046),1694)),MIN(E1046,(0.75*$D1046),1694)),2)),IF($B1046="Non - avec lien de dépendance",MIN(1129,E1046,$D1046)*overallRate,MIN(2258,E1046)*overallRate))</f>
        <v>#VALUE!</v>
      </c>
      <c r="L1046" s="114" t="e">
        <f>IF(revenueReduction&gt;0.3,MAX(IF($B1046="Non - avec lien de dépendance",MIN(2258,F1046,$D1046)*overallRate,MIN(2258,F1046)*overallRate),ROUND(MAX(IF($B1046="Non - avec lien de dépendance",0,MIN((0.75*F1046),1694)),MIN(F1046,(0.75*$D1046),1694)),2)),IF($B1046="Non - avec lien de dépendance",MIN(1129,F1046,$D1046)*overallRate,MIN(2258,F1046)*overallRate))</f>
        <v>#VALUE!</v>
      </c>
    </row>
    <row r="1047" spans="7:12" x14ac:dyDescent="0.5">
      <c r="G1047" s="56" t="str">
        <f t="shared" si="48"/>
        <v>Effectuez l’étape 1</v>
      </c>
      <c r="H1047" s="56" t="str">
        <f t="shared" si="49"/>
        <v>Effectuez l’étape 1</v>
      </c>
      <c r="I1047" s="3">
        <f t="shared" si="50"/>
        <v>0</v>
      </c>
      <c r="K1047" s="114" t="e">
        <f>IF(revenueReduction&gt;0.3,MAX(IF($B1047="Non - avec lien de dépendance",MIN(2258,E1047,$D1047)*overallRate,MIN(2258,E1047)*overallRate),ROUND(MAX(IF($B1047="Non - avec lien de dépendance",0,MIN((0.75*E1047),1694)),MIN(E1047,(0.75*$D1047),1694)),2)),IF($B1047="Non - avec lien de dépendance",MIN(1129,E1047,$D1047)*overallRate,MIN(2258,E1047)*overallRate))</f>
        <v>#VALUE!</v>
      </c>
      <c r="L1047" s="114" t="e">
        <f>IF(revenueReduction&gt;0.3,MAX(IF($B1047="Non - avec lien de dépendance",MIN(2258,F1047,$D1047)*overallRate,MIN(2258,F1047)*overallRate),ROUND(MAX(IF($B1047="Non - avec lien de dépendance",0,MIN((0.75*F1047),1694)),MIN(F1047,(0.75*$D1047),1694)),2)),IF($B1047="Non - avec lien de dépendance",MIN(1129,F1047,$D1047)*overallRate,MIN(2258,F1047)*overallRate))</f>
        <v>#VALUE!</v>
      </c>
    </row>
    <row r="1048" spans="7:12" x14ac:dyDescent="0.5">
      <c r="G1048" s="56" t="str">
        <f t="shared" si="48"/>
        <v>Effectuez l’étape 1</v>
      </c>
      <c r="H1048" s="56" t="str">
        <f t="shared" si="49"/>
        <v>Effectuez l’étape 1</v>
      </c>
      <c r="I1048" s="3">
        <f t="shared" si="50"/>
        <v>0</v>
      </c>
      <c r="K1048" s="114" t="e">
        <f>IF(revenueReduction&gt;0.3,MAX(IF($B1048="Non - avec lien de dépendance",MIN(2258,E1048,$D1048)*overallRate,MIN(2258,E1048)*overallRate),ROUND(MAX(IF($B1048="Non - avec lien de dépendance",0,MIN((0.75*E1048),1694)),MIN(E1048,(0.75*$D1048),1694)),2)),IF($B1048="Non - avec lien de dépendance",MIN(1129,E1048,$D1048)*overallRate,MIN(2258,E1048)*overallRate))</f>
        <v>#VALUE!</v>
      </c>
      <c r="L1048" s="114" t="e">
        <f>IF(revenueReduction&gt;0.3,MAX(IF($B1048="Non - avec lien de dépendance",MIN(2258,F1048,$D1048)*overallRate,MIN(2258,F1048)*overallRate),ROUND(MAX(IF($B1048="Non - avec lien de dépendance",0,MIN((0.75*F1048),1694)),MIN(F1048,(0.75*$D1048),1694)),2)),IF($B1048="Non - avec lien de dépendance",MIN(1129,F1048,$D1048)*overallRate,MIN(2258,F1048)*overallRate))</f>
        <v>#VALUE!</v>
      </c>
    </row>
    <row r="1049" spans="7:12" x14ac:dyDescent="0.5">
      <c r="G1049" s="56" t="str">
        <f t="shared" si="48"/>
        <v>Effectuez l’étape 1</v>
      </c>
      <c r="H1049" s="56" t="str">
        <f t="shared" si="49"/>
        <v>Effectuez l’étape 1</v>
      </c>
      <c r="I1049" s="3">
        <f t="shared" si="50"/>
        <v>0</v>
      </c>
      <c r="K1049" s="114" t="e">
        <f>IF(revenueReduction&gt;0.3,MAX(IF($B1049="Non - avec lien de dépendance",MIN(2258,E1049,$D1049)*overallRate,MIN(2258,E1049)*overallRate),ROUND(MAX(IF($B1049="Non - avec lien de dépendance",0,MIN((0.75*E1049),1694)),MIN(E1049,(0.75*$D1049),1694)),2)),IF($B1049="Non - avec lien de dépendance",MIN(1129,E1049,$D1049)*overallRate,MIN(2258,E1049)*overallRate))</f>
        <v>#VALUE!</v>
      </c>
      <c r="L1049" s="114" t="e">
        <f>IF(revenueReduction&gt;0.3,MAX(IF($B1049="Non - avec lien de dépendance",MIN(2258,F1049,$D1049)*overallRate,MIN(2258,F1049)*overallRate),ROUND(MAX(IF($B1049="Non - avec lien de dépendance",0,MIN((0.75*F1049),1694)),MIN(F1049,(0.75*$D1049),1694)),2)),IF($B1049="Non - avec lien de dépendance",MIN(1129,F1049,$D1049)*overallRate,MIN(2258,F1049)*overallRate))</f>
        <v>#VALUE!</v>
      </c>
    </row>
    <row r="1050" spans="7:12" x14ac:dyDescent="0.5">
      <c r="G1050" s="56" t="str">
        <f t="shared" si="48"/>
        <v>Effectuez l’étape 1</v>
      </c>
      <c r="H1050" s="56" t="str">
        <f t="shared" si="49"/>
        <v>Effectuez l’étape 1</v>
      </c>
      <c r="I1050" s="3">
        <f t="shared" si="50"/>
        <v>0</v>
      </c>
      <c r="K1050" s="114" t="e">
        <f>IF(revenueReduction&gt;0.3,MAX(IF($B1050="Non - avec lien de dépendance",MIN(2258,E1050,$D1050)*overallRate,MIN(2258,E1050)*overallRate),ROUND(MAX(IF($B1050="Non - avec lien de dépendance",0,MIN((0.75*E1050),1694)),MIN(E1050,(0.75*$D1050),1694)),2)),IF($B1050="Non - avec lien de dépendance",MIN(1129,E1050,$D1050)*overallRate,MIN(2258,E1050)*overallRate))</f>
        <v>#VALUE!</v>
      </c>
      <c r="L1050" s="114" t="e">
        <f>IF(revenueReduction&gt;0.3,MAX(IF($B1050="Non - avec lien de dépendance",MIN(2258,F1050,$D1050)*overallRate,MIN(2258,F1050)*overallRate),ROUND(MAX(IF($B1050="Non - avec lien de dépendance",0,MIN((0.75*F1050),1694)),MIN(F1050,(0.75*$D1050),1694)),2)),IF($B1050="Non - avec lien de dépendance",MIN(1129,F1050,$D1050)*overallRate,MIN(2258,F1050)*overallRate))</f>
        <v>#VALUE!</v>
      </c>
    </row>
    <row r="1051" spans="7:12" x14ac:dyDescent="0.5">
      <c r="G1051" s="56" t="str">
        <f t="shared" si="48"/>
        <v>Effectuez l’étape 1</v>
      </c>
      <c r="H1051" s="56" t="str">
        <f t="shared" si="49"/>
        <v>Effectuez l’étape 1</v>
      </c>
      <c r="I1051" s="3">
        <f t="shared" si="50"/>
        <v>0</v>
      </c>
      <c r="K1051" s="114" t="e">
        <f>IF(revenueReduction&gt;0.3,MAX(IF($B1051="Non - avec lien de dépendance",MIN(2258,E1051,$D1051)*overallRate,MIN(2258,E1051)*overallRate),ROUND(MAX(IF($B1051="Non - avec lien de dépendance",0,MIN((0.75*E1051),1694)),MIN(E1051,(0.75*$D1051),1694)),2)),IF($B1051="Non - avec lien de dépendance",MIN(1129,E1051,$D1051)*overallRate,MIN(2258,E1051)*overallRate))</f>
        <v>#VALUE!</v>
      </c>
      <c r="L1051" s="114" t="e">
        <f>IF(revenueReduction&gt;0.3,MAX(IF($B1051="Non - avec lien de dépendance",MIN(2258,F1051,$D1051)*overallRate,MIN(2258,F1051)*overallRate),ROUND(MAX(IF($B1051="Non - avec lien de dépendance",0,MIN((0.75*F1051),1694)),MIN(F1051,(0.75*$D1051),1694)),2)),IF($B1051="Non - avec lien de dépendance",MIN(1129,F1051,$D1051)*overallRate,MIN(2258,F1051)*overallRate))</f>
        <v>#VALUE!</v>
      </c>
    </row>
    <row r="1052" spans="7:12" x14ac:dyDescent="0.5">
      <c r="G1052" s="56" t="str">
        <f t="shared" si="48"/>
        <v>Effectuez l’étape 1</v>
      </c>
      <c r="H1052" s="56" t="str">
        <f t="shared" si="49"/>
        <v>Effectuez l’étape 1</v>
      </c>
      <c r="I1052" s="3">
        <f t="shared" si="50"/>
        <v>0</v>
      </c>
      <c r="K1052" s="114" t="e">
        <f>IF(revenueReduction&gt;0.3,MAX(IF($B1052="Non - avec lien de dépendance",MIN(2258,E1052,$D1052)*overallRate,MIN(2258,E1052)*overallRate),ROUND(MAX(IF($B1052="Non - avec lien de dépendance",0,MIN((0.75*E1052),1694)),MIN(E1052,(0.75*$D1052),1694)),2)),IF($B1052="Non - avec lien de dépendance",MIN(1129,E1052,$D1052)*overallRate,MIN(2258,E1052)*overallRate))</f>
        <v>#VALUE!</v>
      </c>
      <c r="L1052" s="114" t="e">
        <f>IF(revenueReduction&gt;0.3,MAX(IF($B1052="Non - avec lien de dépendance",MIN(2258,F1052,$D1052)*overallRate,MIN(2258,F1052)*overallRate),ROUND(MAX(IF($B1052="Non - avec lien de dépendance",0,MIN((0.75*F1052),1694)),MIN(F1052,(0.75*$D1052),1694)),2)),IF($B1052="Non - avec lien de dépendance",MIN(1129,F1052,$D1052)*overallRate,MIN(2258,F1052)*overallRate))</f>
        <v>#VALUE!</v>
      </c>
    </row>
    <row r="1053" spans="7:12" x14ac:dyDescent="0.5">
      <c r="G1053" s="56" t="str">
        <f t="shared" si="48"/>
        <v>Effectuez l’étape 1</v>
      </c>
      <c r="H1053" s="56" t="str">
        <f t="shared" si="49"/>
        <v>Effectuez l’étape 1</v>
      </c>
      <c r="I1053" s="3">
        <f t="shared" si="50"/>
        <v>0</v>
      </c>
      <c r="K1053" s="114" t="e">
        <f>IF(revenueReduction&gt;0.3,MAX(IF($B1053="Non - avec lien de dépendance",MIN(2258,E1053,$D1053)*overallRate,MIN(2258,E1053)*overallRate),ROUND(MAX(IF($B1053="Non - avec lien de dépendance",0,MIN((0.75*E1053),1694)),MIN(E1053,(0.75*$D1053),1694)),2)),IF($B1053="Non - avec lien de dépendance",MIN(1129,E1053,$D1053)*overallRate,MIN(2258,E1053)*overallRate))</f>
        <v>#VALUE!</v>
      </c>
      <c r="L1053" s="114" t="e">
        <f>IF(revenueReduction&gt;0.3,MAX(IF($B1053="Non - avec lien de dépendance",MIN(2258,F1053,$D1053)*overallRate,MIN(2258,F1053)*overallRate),ROUND(MAX(IF($B1053="Non - avec lien de dépendance",0,MIN((0.75*F1053),1694)),MIN(F1053,(0.75*$D1053),1694)),2)),IF($B1053="Non - avec lien de dépendance",MIN(1129,F1053,$D1053)*overallRate,MIN(2258,F1053)*overallRate))</f>
        <v>#VALUE!</v>
      </c>
    </row>
    <row r="1054" spans="7:12" x14ac:dyDescent="0.5">
      <c r="G1054" s="56" t="str">
        <f t="shared" si="48"/>
        <v>Effectuez l’étape 1</v>
      </c>
      <c r="H1054" s="56" t="str">
        <f t="shared" si="49"/>
        <v>Effectuez l’étape 1</v>
      </c>
      <c r="I1054" s="3">
        <f t="shared" si="50"/>
        <v>0</v>
      </c>
      <c r="K1054" s="114" t="e">
        <f>IF(revenueReduction&gt;0.3,MAX(IF($B1054="Non - avec lien de dépendance",MIN(2258,E1054,$D1054)*overallRate,MIN(2258,E1054)*overallRate),ROUND(MAX(IF($B1054="Non - avec lien de dépendance",0,MIN((0.75*E1054),1694)),MIN(E1054,(0.75*$D1054),1694)),2)),IF($B1054="Non - avec lien de dépendance",MIN(1129,E1054,$D1054)*overallRate,MIN(2258,E1054)*overallRate))</f>
        <v>#VALUE!</v>
      </c>
      <c r="L1054" s="114" t="e">
        <f>IF(revenueReduction&gt;0.3,MAX(IF($B1054="Non - avec lien de dépendance",MIN(2258,F1054,$D1054)*overallRate,MIN(2258,F1054)*overallRate),ROUND(MAX(IF($B1054="Non - avec lien de dépendance",0,MIN((0.75*F1054),1694)),MIN(F1054,(0.75*$D1054),1694)),2)),IF($B1054="Non - avec lien de dépendance",MIN(1129,F1054,$D1054)*overallRate,MIN(2258,F1054)*overallRate))</f>
        <v>#VALUE!</v>
      </c>
    </row>
    <row r="1055" spans="7:12" x14ac:dyDescent="0.5">
      <c r="G1055" s="56" t="str">
        <f t="shared" si="48"/>
        <v>Effectuez l’étape 1</v>
      </c>
      <c r="H1055" s="56" t="str">
        <f t="shared" si="49"/>
        <v>Effectuez l’étape 1</v>
      </c>
      <c r="I1055" s="3">
        <f t="shared" si="50"/>
        <v>0</v>
      </c>
      <c r="K1055" s="114" t="e">
        <f>IF(revenueReduction&gt;0.3,MAX(IF($B1055="Non - avec lien de dépendance",MIN(2258,E1055,$D1055)*overallRate,MIN(2258,E1055)*overallRate),ROUND(MAX(IF($B1055="Non - avec lien de dépendance",0,MIN((0.75*E1055),1694)),MIN(E1055,(0.75*$D1055),1694)),2)),IF($B1055="Non - avec lien de dépendance",MIN(1129,E1055,$D1055)*overallRate,MIN(2258,E1055)*overallRate))</f>
        <v>#VALUE!</v>
      </c>
      <c r="L1055" s="114" t="e">
        <f>IF(revenueReduction&gt;0.3,MAX(IF($B1055="Non - avec lien de dépendance",MIN(2258,F1055,$D1055)*overallRate,MIN(2258,F1055)*overallRate),ROUND(MAX(IF($B1055="Non - avec lien de dépendance",0,MIN((0.75*F1055),1694)),MIN(F1055,(0.75*$D1055),1694)),2)),IF($B1055="Non - avec lien de dépendance",MIN(1129,F1055,$D1055)*overallRate,MIN(2258,F1055)*overallRate))</f>
        <v>#VALUE!</v>
      </c>
    </row>
    <row r="1056" spans="7:12" x14ac:dyDescent="0.5">
      <c r="G1056" s="56" t="str">
        <f t="shared" si="48"/>
        <v>Effectuez l’étape 1</v>
      </c>
      <c r="H1056" s="56" t="str">
        <f t="shared" si="49"/>
        <v>Effectuez l’étape 1</v>
      </c>
      <c r="I1056" s="3">
        <f t="shared" si="50"/>
        <v>0</v>
      </c>
      <c r="K1056" s="114" t="e">
        <f>IF(revenueReduction&gt;0.3,MAX(IF($B1056="Non - avec lien de dépendance",MIN(2258,E1056,$D1056)*overallRate,MIN(2258,E1056)*overallRate),ROUND(MAX(IF($B1056="Non - avec lien de dépendance",0,MIN((0.75*E1056),1694)),MIN(E1056,(0.75*$D1056),1694)),2)),IF($B1056="Non - avec lien de dépendance",MIN(1129,E1056,$D1056)*overallRate,MIN(2258,E1056)*overallRate))</f>
        <v>#VALUE!</v>
      </c>
      <c r="L1056" s="114" t="e">
        <f>IF(revenueReduction&gt;0.3,MAX(IF($B1056="Non - avec lien de dépendance",MIN(2258,F1056,$D1056)*overallRate,MIN(2258,F1056)*overallRate),ROUND(MAX(IF($B1056="Non - avec lien de dépendance",0,MIN((0.75*F1056),1694)),MIN(F1056,(0.75*$D1056),1694)),2)),IF($B1056="Non - avec lien de dépendance",MIN(1129,F1056,$D1056)*overallRate,MIN(2258,F1056)*overallRate))</f>
        <v>#VALUE!</v>
      </c>
    </row>
    <row r="1057" spans="7:12" x14ac:dyDescent="0.5">
      <c r="G1057" s="56" t="str">
        <f t="shared" si="48"/>
        <v>Effectuez l’étape 1</v>
      </c>
      <c r="H1057" s="56" t="str">
        <f t="shared" si="49"/>
        <v>Effectuez l’étape 1</v>
      </c>
      <c r="I1057" s="3">
        <f t="shared" si="50"/>
        <v>0</v>
      </c>
      <c r="K1057" s="114" t="e">
        <f>IF(revenueReduction&gt;0.3,MAX(IF($B1057="Non - avec lien de dépendance",MIN(2258,E1057,$D1057)*overallRate,MIN(2258,E1057)*overallRate),ROUND(MAX(IF($B1057="Non - avec lien de dépendance",0,MIN((0.75*E1057),1694)),MIN(E1057,(0.75*$D1057),1694)),2)),IF($B1057="Non - avec lien de dépendance",MIN(1129,E1057,$D1057)*overallRate,MIN(2258,E1057)*overallRate))</f>
        <v>#VALUE!</v>
      </c>
      <c r="L1057" s="114" t="e">
        <f>IF(revenueReduction&gt;0.3,MAX(IF($B1057="Non - avec lien de dépendance",MIN(2258,F1057,$D1057)*overallRate,MIN(2258,F1057)*overallRate),ROUND(MAX(IF($B1057="Non - avec lien de dépendance",0,MIN((0.75*F1057),1694)),MIN(F1057,(0.75*$D1057),1694)),2)),IF($B1057="Non - avec lien de dépendance",MIN(1129,F1057,$D1057)*overallRate,MIN(2258,F1057)*overallRate))</f>
        <v>#VALUE!</v>
      </c>
    </row>
    <row r="1058" spans="7:12" x14ac:dyDescent="0.5">
      <c r="G1058" s="56" t="str">
        <f t="shared" si="48"/>
        <v>Effectuez l’étape 1</v>
      </c>
      <c r="H1058" s="56" t="str">
        <f t="shared" si="49"/>
        <v>Effectuez l’étape 1</v>
      </c>
      <c r="I1058" s="3">
        <f t="shared" si="50"/>
        <v>0</v>
      </c>
      <c r="K1058" s="114" t="e">
        <f>IF(revenueReduction&gt;0.3,MAX(IF($B1058="Non - avec lien de dépendance",MIN(2258,E1058,$D1058)*overallRate,MIN(2258,E1058)*overallRate),ROUND(MAX(IF($B1058="Non - avec lien de dépendance",0,MIN((0.75*E1058),1694)),MIN(E1058,(0.75*$D1058),1694)),2)),IF($B1058="Non - avec lien de dépendance",MIN(1129,E1058,$D1058)*overallRate,MIN(2258,E1058)*overallRate))</f>
        <v>#VALUE!</v>
      </c>
      <c r="L1058" s="114" t="e">
        <f>IF(revenueReduction&gt;0.3,MAX(IF($B1058="Non - avec lien de dépendance",MIN(2258,F1058,$D1058)*overallRate,MIN(2258,F1058)*overallRate),ROUND(MAX(IF($B1058="Non - avec lien de dépendance",0,MIN((0.75*F1058),1694)),MIN(F1058,(0.75*$D1058),1694)),2)),IF($B1058="Non - avec lien de dépendance",MIN(1129,F1058,$D1058)*overallRate,MIN(2258,F1058)*overallRate))</f>
        <v>#VALUE!</v>
      </c>
    </row>
    <row r="1059" spans="7:12" x14ac:dyDescent="0.5">
      <c r="G1059" s="56" t="str">
        <f t="shared" si="48"/>
        <v>Effectuez l’étape 1</v>
      </c>
      <c r="H1059" s="56" t="str">
        <f t="shared" si="49"/>
        <v>Effectuez l’étape 1</v>
      </c>
      <c r="I1059" s="3">
        <f t="shared" si="50"/>
        <v>0</v>
      </c>
      <c r="K1059" s="114" t="e">
        <f>IF(revenueReduction&gt;0.3,MAX(IF($B1059="Non - avec lien de dépendance",MIN(2258,E1059,$D1059)*overallRate,MIN(2258,E1059)*overallRate),ROUND(MAX(IF($B1059="Non - avec lien de dépendance",0,MIN((0.75*E1059),1694)),MIN(E1059,(0.75*$D1059),1694)),2)),IF($B1059="Non - avec lien de dépendance",MIN(1129,E1059,$D1059)*overallRate,MIN(2258,E1059)*overallRate))</f>
        <v>#VALUE!</v>
      </c>
      <c r="L1059" s="114" t="e">
        <f>IF(revenueReduction&gt;0.3,MAX(IF($B1059="Non - avec lien de dépendance",MIN(2258,F1059,$D1059)*overallRate,MIN(2258,F1059)*overallRate),ROUND(MAX(IF($B1059="Non - avec lien de dépendance",0,MIN((0.75*F1059),1694)),MIN(F1059,(0.75*$D1059),1694)),2)),IF($B1059="Non - avec lien de dépendance",MIN(1129,F1059,$D1059)*overallRate,MIN(2258,F1059)*overallRate))</f>
        <v>#VALUE!</v>
      </c>
    </row>
    <row r="1060" spans="7:12" x14ac:dyDescent="0.5">
      <c r="G1060" s="56" t="str">
        <f t="shared" si="48"/>
        <v>Effectuez l’étape 1</v>
      </c>
      <c r="H1060" s="56" t="str">
        <f t="shared" si="49"/>
        <v>Effectuez l’étape 1</v>
      </c>
      <c r="I1060" s="3">
        <f t="shared" si="50"/>
        <v>0</v>
      </c>
      <c r="K1060" s="114" t="e">
        <f>IF(revenueReduction&gt;0.3,MAX(IF($B1060="Non - avec lien de dépendance",MIN(2258,E1060,$D1060)*overallRate,MIN(2258,E1060)*overallRate),ROUND(MAX(IF($B1060="Non - avec lien de dépendance",0,MIN((0.75*E1060),1694)),MIN(E1060,(0.75*$D1060),1694)),2)),IF($B1060="Non - avec lien de dépendance",MIN(1129,E1060,$D1060)*overallRate,MIN(2258,E1060)*overallRate))</f>
        <v>#VALUE!</v>
      </c>
      <c r="L1060" s="114" t="e">
        <f>IF(revenueReduction&gt;0.3,MAX(IF($B1060="Non - avec lien de dépendance",MIN(2258,F1060,$D1060)*overallRate,MIN(2258,F1060)*overallRate),ROUND(MAX(IF($B1060="Non - avec lien de dépendance",0,MIN((0.75*F1060),1694)),MIN(F1060,(0.75*$D1060),1694)),2)),IF($B1060="Non - avec lien de dépendance",MIN(1129,F1060,$D1060)*overallRate,MIN(2258,F1060)*overallRate))</f>
        <v>#VALUE!</v>
      </c>
    </row>
    <row r="1061" spans="7:12" x14ac:dyDescent="0.5">
      <c r="G1061" s="56" t="str">
        <f t="shared" si="48"/>
        <v>Effectuez l’étape 1</v>
      </c>
      <c r="H1061" s="56" t="str">
        <f t="shared" si="49"/>
        <v>Effectuez l’étape 1</v>
      </c>
      <c r="I1061" s="3">
        <f t="shared" si="50"/>
        <v>0</v>
      </c>
      <c r="K1061" s="114" t="e">
        <f>IF(revenueReduction&gt;0.3,MAX(IF($B1061="Non - avec lien de dépendance",MIN(2258,E1061,$D1061)*overallRate,MIN(2258,E1061)*overallRate),ROUND(MAX(IF($B1061="Non - avec lien de dépendance",0,MIN((0.75*E1061),1694)),MIN(E1061,(0.75*$D1061),1694)),2)),IF($B1061="Non - avec lien de dépendance",MIN(1129,E1061,$D1061)*overallRate,MIN(2258,E1061)*overallRate))</f>
        <v>#VALUE!</v>
      </c>
      <c r="L1061" s="114" t="e">
        <f>IF(revenueReduction&gt;0.3,MAX(IF($B1061="Non - avec lien de dépendance",MIN(2258,F1061,$D1061)*overallRate,MIN(2258,F1061)*overallRate),ROUND(MAX(IF($B1061="Non - avec lien de dépendance",0,MIN((0.75*F1061),1694)),MIN(F1061,(0.75*$D1061),1694)),2)),IF($B1061="Non - avec lien de dépendance",MIN(1129,F1061,$D1061)*overallRate,MIN(2258,F1061)*overallRate))</f>
        <v>#VALUE!</v>
      </c>
    </row>
    <row r="1062" spans="7:12" x14ac:dyDescent="0.5">
      <c r="G1062" s="56" t="str">
        <f t="shared" si="48"/>
        <v>Effectuez l’étape 1</v>
      </c>
      <c r="H1062" s="56" t="str">
        <f t="shared" si="49"/>
        <v>Effectuez l’étape 1</v>
      </c>
      <c r="I1062" s="3">
        <f t="shared" si="50"/>
        <v>0</v>
      </c>
      <c r="K1062" s="114" t="e">
        <f>IF(revenueReduction&gt;0.3,MAX(IF($B1062="Non - avec lien de dépendance",MIN(2258,E1062,$D1062)*overallRate,MIN(2258,E1062)*overallRate),ROUND(MAX(IF($B1062="Non - avec lien de dépendance",0,MIN((0.75*E1062),1694)),MIN(E1062,(0.75*$D1062),1694)),2)),IF($B1062="Non - avec lien de dépendance",MIN(1129,E1062,$D1062)*overallRate,MIN(2258,E1062)*overallRate))</f>
        <v>#VALUE!</v>
      </c>
      <c r="L1062" s="114" t="e">
        <f>IF(revenueReduction&gt;0.3,MAX(IF($B1062="Non - avec lien de dépendance",MIN(2258,F1062,$D1062)*overallRate,MIN(2258,F1062)*overallRate),ROUND(MAX(IF($B1062="Non - avec lien de dépendance",0,MIN((0.75*F1062),1694)),MIN(F1062,(0.75*$D1062),1694)),2)),IF($B1062="Non - avec lien de dépendance",MIN(1129,F1062,$D1062)*overallRate,MIN(2258,F1062)*overallRate))</f>
        <v>#VALUE!</v>
      </c>
    </row>
    <row r="1063" spans="7:12" x14ac:dyDescent="0.5">
      <c r="G1063" s="56" t="str">
        <f t="shared" si="48"/>
        <v>Effectuez l’étape 1</v>
      </c>
      <c r="H1063" s="56" t="str">
        <f t="shared" si="49"/>
        <v>Effectuez l’étape 1</v>
      </c>
      <c r="I1063" s="3">
        <f t="shared" si="50"/>
        <v>0</v>
      </c>
      <c r="K1063" s="114" t="e">
        <f>IF(revenueReduction&gt;0.3,MAX(IF($B1063="Non - avec lien de dépendance",MIN(2258,E1063,$D1063)*overallRate,MIN(2258,E1063)*overallRate),ROUND(MAX(IF($B1063="Non - avec lien de dépendance",0,MIN((0.75*E1063),1694)),MIN(E1063,(0.75*$D1063),1694)),2)),IF($B1063="Non - avec lien de dépendance",MIN(1129,E1063,$D1063)*overallRate,MIN(2258,E1063)*overallRate))</f>
        <v>#VALUE!</v>
      </c>
      <c r="L1063" s="114" t="e">
        <f>IF(revenueReduction&gt;0.3,MAX(IF($B1063="Non - avec lien de dépendance",MIN(2258,F1063,$D1063)*overallRate,MIN(2258,F1063)*overallRate),ROUND(MAX(IF($B1063="Non - avec lien de dépendance",0,MIN((0.75*F1063),1694)),MIN(F1063,(0.75*$D1063),1694)),2)),IF($B1063="Non - avec lien de dépendance",MIN(1129,F1063,$D1063)*overallRate,MIN(2258,F1063)*overallRate))</f>
        <v>#VALUE!</v>
      </c>
    </row>
    <row r="1064" spans="7:12" x14ac:dyDescent="0.5">
      <c r="G1064" s="56" t="str">
        <f t="shared" si="48"/>
        <v>Effectuez l’étape 1</v>
      </c>
      <c r="H1064" s="56" t="str">
        <f t="shared" si="49"/>
        <v>Effectuez l’étape 1</v>
      </c>
      <c r="I1064" s="3">
        <f t="shared" si="50"/>
        <v>0</v>
      </c>
      <c r="K1064" s="114" t="e">
        <f>IF(revenueReduction&gt;0.3,MAX(IF($B1064="Non - avec lien de dépendance",MIN(2258,E1064,$D1064)*overallRate,MIN(2258,E1064)*overallRate),ROUND(MAX(IF($B1064="Non - avec lien de dépendance",0,MIN((0.75*E1064),1694)),MIN(E1064,(0.75*$D1064),1694)),2)),IF($B1064="Non - avec lien de dépendance",MIN(1129,E1064,$D1064)*overallRate,MIN(2258,E1064)*overallRate))</f>
        <v>#VALUE!</v>
      </c>
      <c r="L1064" s="114" t="e">
        <f>IF(revenueReduction&gt;0.3,MAX(IF($B1064="Non - avec lien de dépendance",MIN(2258,F1064,$D1064)*overallRate,MIN(2258,F1064)*overallRate),ROUND(MAX(IF($B1064="Non - avec lien de dépendance",0,MIN((0.75*F1064),1694)),MIN(F1064,(0.75*$D1064),1694)),2)),IF($B1064="Non - avec lien de dépendance",MIN(1129,F1064,$D1064)*overallRate,MIN(2258,F1064)*overallRate))</f>
        <v>#VALUE!</v>
      </c>
    </row>
    <row r="1065" spans="7:12" x14ac:dyDescent="0.5">
      <c r="G1065" s="56" t="str">
        <f t="shared" si="48"/>
        <v>Effectuez l’étape 1</v>
      </c>
      <c r="H1065" s="56" t="str">
        <f t="shared" si="49"/>
        <v>Effectuez l’étape 1</v>
      </c>
      <c r="I1065" s="3">
        <f t="shared" si="50"/>
        <v>0</v>
      </c>
      <c r="K1065" s="114" t="e">
        <f>IF(revenueReduction&gt;0.3,MAX(IF($B1065="Non - avec lien de dépendance",MIN(2258,E1065,$D1065)*overallRate,MIN(2258,E1065)*overallRate),ROUND(MAX(IF($B1065="Non - avec lien de dépendance",0,MIN((0.75*E1065),1694)),MIN(E1065,(0.75*$D1065),1694)),2)),IF($B1065="Non - avec lien de dépendance",MIN(1129,E1065,$D1065)*overallRate,MIN(2258,E1065)*overallRate))</f>
        <v>#VALUE!</v>
      </c>
      <c r="L1065" s="114" t="e">
        <f>IF(revenueReduction&gt;0.3,MAX(IF($B1065="Non - avec lien de dépendance",MIN(2258,F1065,$D1065)*overallRate,MIN(2258,F1065)*overallRate),ROUND(MAX(IF($B1065="Non - avec lien de dépendance",0,MIN((0.75*F1065),1694)),MIN(F1065,(0.75*$D1065),1694)),2)),IF($B1065="Non - avec lien de dépendance",MIN(1129,F1065,$D1065)*overallRate,MIN(2258,F1065)*overallRate))</f>
        <v>#VALUE!</v>
      </c>
    </row>
    <row r="1066" spans="7:12" x14ac:dyDescent="0.5">
      <c r="G1066" s="56" t="str">
        <f t="shared" si="48"/>
        <v>Effectuez l’étape 1</v>
      </c>
      <c r="H1066" s="56" t="str">
        <f t="shared" si="49"/>
        <v>Effectuez l’étape 1</v>
      </c>
      <c r="I1066" s="3">
        <f t="shared" si="50"/>
        <v>0</v>
      </c>
      <c r="K1066" s="114" t="e">
        <f>IF(revenueReduction&gt;0.3,MAX(IF($B1066="Non - avec lien de dépendance",MIN(2258,E1066,$D1066)*overallRate,MIN(2258,E1066)*overallRate),ROUND(MAX(IF($B1066="Non - avec lien de dépendance",0,MIN((0.75*E1066),1694)),MIN(E1066,(0.75*$D1066),1694)),2)),IF($B1066="Non - avec lien de dépendance",MIN(1129,E1066,$D1066)*overallRate,MIN(2258,E1066)*overallRate))</f>
        <v>#VALUE!</v>
      </c>
      <c r="L1066" s="114" t="e">
        <f>IF(revenueReduction&gt;0.3,MAX(IF($B1066="Non - avec lien de dépendance",MIN(2258,F1066,$D1066)*overallRate,MIN(2258,F1066)*overallRate),ROUND(MAX(IF($B1066="Non - avec lien de dépendance",0,MIN((0.75*F1066),1694)),MIN(F1066,(0.75*$D1066),1694)),2)),IF($B1066="Non - avec lien de dépendance",MIN(1129,F1066,$D1066)*overallRate,MIN(2258,F1066)*overallRate))</f>
        <v>#VALUE!</v>
      </c>
    </row>
    <row r="1067" spans="7:12" x14ac:dyDescent="0.5">
      <c r="G1067" s="56" t="str">
        <f t="shared" si="48"/>
        <v>Effectuez l’étape 1</v>
      </c>
      <c r="H1067" s="56" t="str">
        <f t="shared" si="49"/>
        <v>Effectuez l’étape 1</v>
      </c>
      <c r="I1067" s="3">
        <f t="shared" si="50"/>
        <v>0</v>
      </c>
      <c r="K1067" s="114" t="e">
        <f>IF(revenueReduction&gt;0.3,MAX(IF($B1067="Non - avec lien de dépendance",MIN(2258,E1067,$D1067)*overallRate,MIN(2258,E1067)*overallRate),ROUND(MAX(IF($B1067="Non - avec lien de dépendance",0,MIN((0.75*E1067),1694)),MIN(E1067,(0.75*$D1067),1694)),2)),IF($B1067="Non - avec lien de dépendance",MIN(1129,E1067,$D1067)*overallRate,MIN(2258,E1067)*overallRate))</f>
        <v>#VALUE!</v>
      </c>
      <c r="L1067" s="114" t="e">
        <f>IF(revenueReduction&gt;0.3,MAX(IF($B1067="Non - avec lien de dépendance",MIN(2258,F1067,$D1067)*overallRate,MIN(2258,F1067)*overallRate),ROUND(MAX(IF($B1067="Non - avec lien de dépendance",0,MIN((0.75*F1067),1694)),MIN(F1067,(0.75*$D1067),1694)),2)),IF($B1067="Non - avec lien de dépendance",MIN(1129,F1067,$D1067)*overallRate,MIN(2258,F1067)*overallRate))</f>
        <v>#VALUE!</v>
      </c>
    </row>
    <row r="1068" spans="7:12" x14ac:dyDescent="0.5">
      <c r="G1068" s="56" t="str">
        <f t="shared" si="48"/>
        <v>Effectuez l’étape 1</v>
      </c>
      <c r="H1068" s="56" t="str">
        <f t="shared" si="49"/>
        <v>Effectuez l’étape 1</v>
      </c>
      <c r="I1068" s="3">
        <f t="shared" si="50"/>
        <v>0</v>
      </c>
      <c r="K1068" s="114" t="e">
        <f>IF(revenueReduction&gt;0.3,MAX(IF($B1068="Non - avec lien de dépendance",MIN(2258,E1068,$D1068)*overallRate,MIN(2258,E1068)*overallRate),ROUND(MAX(IF($B1068="Non - avec lien de dépendance",0,MIN((0.75*E1068),1694)),MIN(E1068,(0.75*$D1068),1694)),2)),IF($B1068="Non - avec lien de dépendance",MIN(1129,E1068,$D1068)*overallRate,MIN(2258,E1068)*overallRate))</f>
        <v>#VALUE!</v>
      </c>
      <c r="L1068" s="114" t="e">
        <f>IF(revenueReduction&gt;0.3,MAX(IF($B1068="Non - avec lien de dépendance",MIN(2258,F1068,$D1068)*overallRate,MIN(2258,F1068)*overallRate),ROUND(MAX(IF($B1068="Non - avec lien de dépendance",0,MIN((0.75*F1068),1694)),MIN(F1068,(0.75*$D1068),1694)),2)),IF($B1068="Non - avec lien de dépendance",MIN(1129,F1068,$D1068)*overallRate,MIN(2258,F1068)*overallRate))</f>
        <v>#VALUE!</v>
      </c>
    </row>
    <row r="1069" spans="7:12" x14ac:dyDescent="0.5">
      <c r="G1069" s="56" t="str">
        <f t="shared" si="48"/>
        <v>Effectuez l’étape 1</v>
      </c>
      <c r="H1069" s="56" t="str">
        <f t="shared" si="49"/>
        <v>Effectuez l’étape 1</v>
      </c>
      <c r="I1069" s="3">
        <f t="shared" si="50"/>
        <v>0</v>
      </c>
      <c r="K1069" s="114" t="e">
        <f>IF(revenueReduction&gt;0.3,MAX(IF($B1069="Non - avec lien de dépendance",MIN(2258,E1069,$D1069)*overallRate,MIN(2258,E1069)*overallRate),ROUND(MAX(IF($B1069="Non - avec lien de dépendance",0,MIN((0.75*E1069),1694)),MIN(E1069,(0.75*$D1069),1694)),2)),IF($B1069="Non - avec lien de dépendance",MIN(1129,E1069,$D1069)*overallRate,MIN(2258,E1069)*overallRate))</f>
        <v>#VALUE!</v>
      </c>
      <c r="L1069" s="114" t="e">
        <f>IF(revenueReduction&gt;0.3,MAX(IF($B1069="Non - avec lien de dépendance",MIN(2258,F1069,$D1069)*overallRate,MIN(2258,F1069)*overallRate),ROUND(MAX(IF($B1069="Non - avec lien de dépendance",0,MIN((0.75*F1069),1694)),MIN(F1069,(0.75*$D1069),1694)),2)),IF($B1069="Non - avec lien de dépendance",MIN(1129,F1069,$D1069)*overallRate,MIN(2258,F1069)*overallRate))</f>
        <v>#VALUE!</v>
      </c>
    </row>
    <row r="1070" spans="7:12" x14ac:dyDescent="0.5">
      <c r="G1070" s="56" t="str">
        <f t="shared" si="48"/>
        <v>Effectuez l’étape 1</v>
      </c>
      <c r="H1070" s="56" t="str">
        <f t="shared" si="49"/>
        <v>Effectuez l’étape 1</v>
      </c>
      <c r="I1070" s="3">
        <f t="shared" si="50"/>
        <v>0</v>
      </c>
      <c r="K1070" s="114" t="e">
        <f>IF(revenueReduction&gt;0.3,MAX(IF($B1070="Non - avec lien de dépendance",MIN(2258,E1070,$D1070)*overallRate,MIN(2258,E1070)*overallRate),ROUND(MAX(IF($B1070="Non - avec lien de dépendance",0,MIN((0.75*E1070),1694)),MIN(E1070,(0.75*$D1070),1694)),2)),IF($B1070="Non - avec lien de dépendance",MIN(1129,E1070,$D1070)*overallRate,MIN(2258,E1070)*overallRate))</f>
        <v>#VALUE!</v>
      </c>
      <c r="L1070" s="114" t="e">
        <f>IF(revenueReduction&gt;0.3,MAX(IF($B1070="Non - avec lien de dépendance",MIN(2258,F1070,$D1070)*overallRate,MIN(2258,F1070)*overallRate),ROUND(MAX(IF($B1070="Non - avec lien de dépendance",0,MIN((0.75*F1070),1694)),MIN(F1070,(0.75*$D1070),1694)),2)),IF($B1070="Non - avec lien de dépendance",MIN(1129,F1070,$D1070)*overallRate,MIN(2258,F1070)*overallRate))</f>
        <v>#VALUE!</v>
      </c>
    </row>
    <row r="1071" spans="7:12" x14ac:dyDescent="0.5">
      <c r="G1071" s="56" t="str">
        <f t="shared" si="48"/>
        <v>Effectuez l’étape 1</v>
      </c>
      <c r="H1071" s="56" t="str">
        <f t="shared" si="49"/>
        <v>Effectuez l’étape 1</v>
      </c>
      <c r="I1071" s="3">
        <f t="shared" si="50"/>
        <v>0</v>
      </c>
      <c r="K1071" s="114" t="e">
        <f>IF(revenueReduction&gt;0.3,MAX(IF($B1071="Non - avec lien de dépendance",MIN(2258,E1071,$D1071)*overallRate,MIN(2258,E1071)*overallRate),ROUND(MAX(IF($B1071="Non - avec lien de dépendance",0,MIN((0.75*E1071),1694)),MIN(E1071,(0.75*$D1071),1694)),2)),IF($B1071="Non - avec lien de dépendance",MIN(1129,E1071,$D1071)*overallRate,MIN(2258,E1071)*overallRate))</f>
        <v>#VALUE!</v>
      </c>
      <c r="L1071" s="114" t="e">
        <f>IF(revenueReduction&gt;0.3,MAX(IF($B1071="Non - avec lien de dépendance",MIN(2258,F1071,$D1071)*overallRate,MIN(2258,F1071)*overallRate),ROUND(MAX(IF($B1071="Non - avec lien de dépendance",0,MIN((0.75*F1071),1694)),MIN(F1071,(0.75*$D1071),1694)),2)),IF($B1071="Non - avec lien de dépendance",MIN(1129,F1071,$D1071)*overallRate,MIN(2258,F1071)*overallRate))</f>
        <v>#VALUE!</v>
      </c>
    </row>
    <row r="1072" spans="7:12" x14ac:dyDescent="0.5">
      <c r="G1072" s="56" t="str">
        <f t="shared" si="48"/>
        <v>Effectuez l’étape 1</v>
      </c>
      <c r="H1072" s="56" t="str">
        <f t="shared" si="49"/>
        <v>Effectuez l’étape 1</v>
      </c>
      <c r="I1072" s="3">
        <f t="shared" si="50"/>
        <v>0</v>
      </c>
      <c r="K1072" s="114" t="e">
        <f>IF(revenueReduction&gt;0.3,MAX(IF($B1072="Non - avec lien de dépendance",MIN(2258,E1072,$D1072)*overallRate,MIN(2258,E1072)*overallRate),ROUND(MAX(IF($B1072="Non - avec lien de dépendance",0,MIN((0.75*E1072),1694)),MIN(E1072,(0.75*$D1072),1694)),2)),IF($B1072="Non - avec lien de dépendance",MIN(1129,E1072,$D1072)*overallRate,MIN(2258,E1072)*overallRate))</f>
        <v>#VALUE!</v>
      </c>
      <c r="L1072" s="114" t="e">
        <f>IF(revenueReduction&gt;0.3,MAX(IF($B1072="Non - avec lien de dépendance",MIN(2258,F1072,$D1072)*overallRate,MIN(2258,F1072)*overallRate),ROUND(MAX(IF($B1072="Non - avec lien de dépendance",0,MIN((0.75*F1072),1694)),MIN(F1072,(0.75*$D1072),1694)),2)),IF($B1072="Non - avec lien de dépendance",MIN(1129,F1072,$D1072)*overallRate,MIN(2258,F1072)*overallRate))</f>
        <v>#VALUE!</v>
      </c>
    </row>
    <row r="1073" spans="7:12" x14ac:dyDescent="0.5">
      <c r="G1073" s="56" t="str">
        <f t="shared" si="48"/>
        <v>Effectuez l’étape 1</v>
      </c>
      <c r="H1073" s="56" t="str">
        <f t="shared" si="49"/>
        <v>Effectuez l’étape 1</v>
      </c>
      <c r="I1073" s="3">
        <f t="shared" si="50"/>
        <v>0</v>
      </c>
      <c r="K1073" s="114" t="e">
        <f>IF(revenueReduction&gt;0.3,MAX(IF($B1073="Non - avec lien de dépendance",MIN(2258,E1073,$D1073)*overallRate,MIN(2258,E1073)*overallRate),ROUND(MAX(IF($B1073="Non - avec lien de dépendance",0,MIN((0.75*E1073),1694)),MIN(E1073,(0.75*$D1073),1694)),2)),IF($B1073="Non - avec lien de dépendance",MIN(1129,E1073,$D1073)*overallRate,MIN(2258,E1073)*overallRate))</f>
        <v>#VALUE!</v>
      </c>
      <c r="L1073" s="114" t="e">
        <f>IF(revenueReduction&gt;0.3,MAX(IF($B1073="Non - avec lien de dépendance",MIN(2258,F1073,$D1073)*overallRate,MIN(2258,F1073)*overallRate),ROUND(MAX(IF($B1073="Non - avec lien de dépendance",0,MIN((0.75*F1073),1694)),MIN(F1073,(0.75*$D1073),1694)),2)),IF($B1073="Non - avec lien de dépendance",MIN(1129,F1073,$D1073)*overallRate,MIN(2258,F1073)*overallRate))</f>
        <v>#VALUE!</v>
      </c>
    </row>
    <row r="1074" spans="7:12" x14ac:dyDescent="0.5">
      <c r="G1074" s="56" t="str">
        <f t="shared" si="48"/>
        <v>Effectuez l’étape 1</v>
      </c>
      <c r="H1074" s="56" t="str">
        <f t="shared" si="49"/>
        <v>Effectuez l’étape 1</v>
      </c>
      <c r="I1074" s="3">
        <f t="shared" si="50"/>
        <v>0</v>
      </c>
      <c r="K1074" s="114" t="e">
        <f>IF(revenueReduction&gt;0.3,MAX(IF($B1074="Non - avec lien de dépendance",MIN(2258,E1074,$D1074)*overallRate,MIN(2258,E1074)*overallRate),ROUND(MAX(IF($B1074="Non - avec lien de dépendance",0,MIN((0.75*E1074),1694)),MIN(E1074,(0.75*$D1074),1694)),2)),IF($B1074="Non - avec lien de dépendance",MIN(1129,E1074,$D1074)*overallRate,MIN(2258,E1074)*overallRate))</f>
        <v>#VALUE!</v>
      </c>
      <c r="L1074" s="114" t="e">
        <f>IF(revenueReduction&gt;0.3,MAX(IF($B1074="Non - avec lien de dépendance",MIN(2258,F1074,$D1074)*overallRate,MIN(2258,F1074)*overallRate),ROUND(MAX(IF($B1074="Non - avec lien de dépendance",0,MIN((0.75*F1074),1694)),MIN(F1074,(0.75*$D1074),1694)),2)),IF($B1074="Non - avec lien de dépendance",MIN(1129,F1074,$D1074)*overallRate,MIN(2258,F1074)*overallRate))</f>
        <v>#VALUE!</v>
      </c>
    </row>
    <row r="1075" spans="7:12" x14ac:dyDescent="0.5">
      <c r="G1075" s="56" t="str">
        <f t="shared" si="48"/>
        <v>Effectuez l’étape 1</v>
      </c>
      <c r="H1075" s="56" t="str">
        <f t="shared" si="49"/>
        <v>Effectuez l’étape 1</v>
      </c>
      <c r="I1075" s="3">
        <f t="shared" si="50"/>
        <v>0</v>
      </c>
      <c r="K1075" s="114" t="e">
        <f>IF(revenueReduction&gt;0.3,MAX(IF($B1075="Non - avec lien de dépendance",MIN(2258,E1075,$D1075)*overallRate,MIN(2258,E1075)*overallRate),ROUND(MAX(IF($B1075="Non - avec lien de dépendance",0,MIN((0.75*E1075),1694)),MIN(E1075,(0.75*$D1075),1694)),2)),IF($B1075="Non - avec lien de dépendance",MIN(1129,E1075,$D1075)*overallRate,MIN(2258,E1075)*overallRate))</f>
        <v>#VALUE!</v>
      </c>
      <c r="L1075" s="114" t="e">
        <f>IF(revenueReduction&gt;0.3,MAX(IF($B1075="Non - avec lien de dépendance",MIN(2258,F1075,$D1075)*overallRate,MIN(2258,F1075)*overallRate),ROUND(MAX(IF($B1075="Non - avec lien de dépendance",0,MIN((0.75*F1075),1694)),MIN(F1075,(0.75*$D1075),1694)),2)),IF($B1075="Non - avec lien de dépendance",MIN(1129,F1075,$D1075)*overallRate,MIN(2258,F1075)*overallRate))</f>
        <v>#VALUE!</v>
      </c>
    </row>
    <row r="1076" spans="7:12" x14ac:dyDescent="0.5">
      <c r="G1076" s="56" t="str">
        <f t="shared" si="48"/>
        <v>Effectuez l’étape 1</v>
      </c>
      <c r="H1076" s="56" t="str">
        <f t="shared" si="49"/>
        <v>Effectuez l’étape 1</v>
      </c>
      <c r="I1076" s="3">
        <f t="shared" si="50"/>
        <v>0</v>
      </c>
      <c r="K1076" s="114" t="e">
        <f>IF(revenueReduction&gt;0.3,MAX(IF($B1076="Non - avec lien de dépendance",MIN(2258,E1076,$D1076)*overallRate,MIN(2258,E1076)*overallRate),ROUND(MAX(IF($B1076="Non - avec lien de dépendance",0,MIN((0.75*E1076),1694)),MIN(E1076,(0.75*$D1076),1694)),2)),IF($B1076="Non - avec lien de dépendance",MIN(1129,E1076,$D1076)*overallRate,MIN(2258,E1076)*overallRate))</f>
        <v>#VALUE!</v>
      </c>
      <c r="L1076" s="114" t="e">
        <f>IF(revenueReduction&gt;0.3,MAX(IF($B1076="Non - avec lien de dépendance",MIN(2258,F1076,$D1076)*overallRate,MIN(2258,F1076)*overallRate),ROUND(MAX(IF($B1076="Non - avec lien de dépendance",0,MIN((0.75*F1076),1694)),MIN(F1076,(0.75*$D1076),1694)),2)),IF($B1076="Non - avec lien de dépendance",MIN(1129,F1076,$D1076)*overallRate,MIN(2258,F1076)*overallRate))</f>
        <v>#VALUE!</v>
      </c>
    </row>
    <row r="1077" spans="7:12" x14ac:dyDescent="0.5">
      <c r="G1077" s="56" t="str">
        <f t="shared" si="48"/>
        <v>Effectuez l’étape 1</v>
      </c>
      <c r="H1077" s="56" t="str">
        <f t="shared" si="49"/>
        <v>Effectuez l’étape 1</v>
      </c>
      <c r="I1077" s="3">
        <f t="shared" si="50"/>
        <v>0</v>
      </c>
      <c r="K1077" s="114" t="e">
        <f>IF(revenueReduction&gt;0.3,MAX(IF($B1077="Non - avec lien de dépendance",MIN(2258,E1077,$D1077)*overallRate,MIN(2258,E1077)*overallRate),ROUND(MAX(IF($B1077="Non - avec lien de dépendance",0,MIN((0.75*E1077),1694)),MIN(E1077,(0.75*$D1077),1694)),2)),IF($B1077="Non - avec lien de dépendance",MIN(1129,E1077,$D1077)*overallRate,MIN(2258,E1077)*overallRate))</f>
        <v>#VALUE!</v>
      </c>
      <c r="L1077" s="114" t="e">
        <f>IF(revenueReduction&gt;0.3,MAX(IF($B1077="Non - avec lien de dépendance",MIN(2258,F1077,$D1077)*overallRate,MIN(2258,F1077)*overallRate),ROUND(MAX(IF($B1077="Non - avec lien de dépendance",0,MIN((0.75*F1077),1694)),MIN(F1077,(0.75*$D1077),1694)),2)),IF($B1077="Non - avec lien de dépendance",MIN(1129,F1077,$D1077)*overallRate,MIN(2258,F1077)*overallRate))</f>
        <v>#VALUE!</v>
      </c>
    </row>
    <row r="1078" spans="7:12" x14ac:dyDescent="0.5">
      <c r="G1078" s="56" t="str">
        <f t="shared" si="48"/>
        <v>Effectuez l’étape 1</v>
      </c>
      <c r="H1078" s="56" t="str">
        <f t="shared" si="49"/>
        <v>Effectuez l’étape 1</v>
      </c>
      <c r="I1078" s="3">
        <f t="shared" si="50"/>
        <v>0</v>
      </c>
      <c r="K1078" s="114" t="e">
        <f>IF(revenueReduction&gt;0.3,MAX(IF($B1078="Non - avec lien de dépendance",MIN(2258,E1078,$D1078)*overallRate,MIN(2258,E1078)*overallRate),ROUND(MAX(IF($B1078="Non - avec lien de dépendance",0,MIN((0.75*E1078),1694)),MIN(E1078,(0.75*$D1078),1694)),2)),IF($B1078="Non - avec lien de dépendance",MIN(1129,E1078,$D1078)*overallRate,MIN(2258,E1078)*overallRate))</f>
        <v>#VALUE!</v>
      </c>
      <c r="L1078" s="114" t="e">
        <f>IF(revenueReduction&gt;0.3,MAX(IF($B1078="Non - avec lien de dépendance",MIN(2258,F1078,$D1078)*overallRate,MIN(2258,F1078)*overallRate),ROUND(MAX(IF($B1078="Non - avec lien de dépendance",0,MIN((0.75*F1078),1694)),MIN(F1078,(0.75*$D1078),1694)),2)),IF($B1078="Non - avec lien de dépendance",MIN(1129,F1078,$D1078)*overallRate,MIN(2258,F1078)*overallRate))</f>
        <v>#VALUE!</v>
      </c>
    </row>
    <row r="1079" spans="7:12" x14ac:dyDescent="0.5">
      <c r="G1079" s="56" t="str">
        <f t="shared" si="48"/>
        <v>Effectuez l’étape 1</v>
      </c>
      <c r="H1079" s="56" t="str">
        <f t="shared" si="49"/>
        <v>Effectuez l’étape 1</v>
      </c>
      <c r="I1079" s="3">
        <f t="shared" si="50"/>
        <v>0</v>
      </c>
      <c r="K1079" s="114" t="e">
        <f>IF(revenueReduction&gt;0.3,MAX(IF($B1079="Non - avec lien de dépendance",MIN(2258,E1079,$D1079)*overallRate,MIN(2258,E1079)*overallRate),ROUND(MAX(IF($B1079="Non - avec lien de dépendance",0,MIN((0.75*E1079),1694)),MIN(E1079,(0.75*$D1079),1694)),2)),IF($B1079="Non - avec lien de dépendance",MIN(1129,E1079,$D1079)*overallRate,MIN(2258,E1079)*overallRate))</f>
        <v>#VALUE!</v>
      </c>
      <c r="L1079" s="114" t="e">
        <f>IF(revenueReduction&gt;0.3,MAX(IF($B1079="Non - avec lien de dépendance",MIN(2258,F1079,$D1079)*overallRate,MIN(2258,F1079)*overallRate),ROUND(MAX(IF($B1079="Non - avec lien de dépendance",0,MIN((0.75*F1079),1694)),MIN(F1079,(0.75*$D1079),1694)),2)),IF($B1079="Non - avec lien de dépendance",MIN(1129,F1079,$D1079)*overallRate,MIN(2258,F1079)*overallRate))</f>
        <v>#VALUE!</v>
      </c>
    </row>
    <row r="1080" spans="7:12" x14ac:dyDescent="0.5">
      <c r="G1080" s="56" t="str">
        <f t="shared" si="48"/>
        <v>Effectuez l’étape 1</v>
      </c>
      <c r="H1080" s="56" t="str">
        <f t="shared" si="49"/>
        <v>Effectuez l’étape 1</v>
      </c>
      <c r="I1080" s="3">
        <f t="shared" si="50"/>
        <v>0</v>
      </c>
      <c r="K1080" s="114" t="e">
        <f>IF(revenueReduction&gt;0.3,MAX(IF($B1080="Non - avec lien de dépendance",MIN(2258,E1080,$D1080)*overallRate,MIN(2258,E1080)*overallRate),ROUND(MAX(IF($B1080="Non - avec lien de dépendance",0,MIN((0.75*E1080),1694)),MIN(E1080,(0.75*$D1080),1694)),2)),IF($B1080="Non - avec lien de dépendance",MIN(1129,E1080,$D1080)*overallRate,MIN(2258,E1080)*overallRate))</f>
        <v>#VALUE!</v>
      </c>
      <c r="L1080" s="114" t="e">
        <f>IF(revenueReduction&gt;0.3,MAX(IF($B1080="Non - avec lien de dépendance",MIN(2258,F1080,$D1080)*overallRate,MIN(2258,F1080)*overallRate),ROUND(MAX(IF($B1080="Non - avec lien de dépendance",0,MIN((0.75*F1080),1694)),MIN(F1080,(0.75*$D1080),1694)),2)),IF($B1080="Non - avec lien de dépendance",MIN(1129,F1080,$D1080)*overallRate,MIN(2258,F1080)*overallRate))</f>
        <v>#VALUE!</v>
      </c>
    </row>
    <row r="1081" spans="7:12" x14ac:dyDescent="0.5">
      <c r="G1081" s="56" t="str">
        <f t="shared" si="48"/>
        <v>Effectuez l’étape 1</v>
      </c>
      <c r="H1081" s="56" t="str">
        <f t="shared" si="49"/>
        <v>Effectuez l’étape 1</v>
      </c>
      <c r="I1081" s="3">
        <f t="shared" si="50"/>
        <v>0</v>
      </c>
      <c r="K1081" s="114" t="e">
        <f>IF(revenueReduction&gt;0.3,MAX(IF($B1081="Non - avec lien de dépendance",MIN(2258,E1081,$D1081)*overallRate,MIN(2258,E1081)*overallRate),ROUND(MAX(IF($B1081="Non - avec lien de dépendance",0,MIN((0.75*E1081),1694)),MIN(E1081,(0.75*$D1081),1694)),2)),IF($B1081="Non - avec lien de dépendance",MIN(1129,E1081,$D1081)*overallRate,MIN(2258,E1081)*overallRate))</f>
        <v>#VALUE!</v>
      </c>
      <c r="L1081" s="114" t="e">
        <f>IF(revenueReduction&gt;0.3,MAX(IF($B1081="Non - avec lien de dépendance",MIN(2258,F1081,$D1081)*overallRate,MIN(2258,F1081)*overallRate),ROUND(MAX(IF($B1081="Non - avec lien de dépendance",0,MIN((0.75*F1081),1694)),MIN(F1081,(0.75*$D1081),1694)),2)),IF($B1081="Non - avec lien de dépendance",MIN(1129,F1081,$D1081)*overallRate,MIN(2258,F1081)*overallRate))</f>
        <v>#VALUE!</v>
      </c>
    </row>
    <row r="1082" spans="7:12" x14ac:dyDescent="0.5">
      <c r="G1082" s="56" t="str">
        <f t="shared" si="48"/>
        <v>Effectuez l’étape 1</v>
      </c>
      <c r="H1082" s="56" t="str">
        <f t="shared" si="49"/>
        <v>Effectuez l’étape 1</v>
      </c>
      <c r="I1082" s="3">
        <f t="shared" si="50"/>
        <v>0</v>
      </c>
      <c r="K1082" s="114" t="e">
        <f>IF(revenueReduction&gt;0.3,MAX(IF($B1082="Non - avec lien de dépendance",MIN(2258,E1082,$D1082)*overallRate,MIN(2258,E1082)*overallRate),ROUND(MAX(IF($B1082="Non - avec lien de dépendance",0,MIN((0.75*E1082),1694)),MIN(E1082,(0.75*$D1082),1694)),2)),IF($B1082="Non - avec lien de dépendance",MIN(1129,E1082,$D1082)*overallRate,MIN(2258,E1082)*overallRate))</f>
        <v>#VALUE!</v>
      </c>
      <c r="L1082" s="114" t="e">
        <f>IF(revenueReduction&gt;0.3,MAX(IF($B1082="Non - avec lien de dépendance",MIN(2258,F1082,$D1082)*overallRate,MIN(2258,F1082)*overallRate),ROUND(MAX(IF($B1082="Non - avec lien de dépendance",0,MIN((0.75*F1082),1694)),MIN(F1082,(0.75*$D1082),1694)),2)),IF($B1082="Non - avec lien de dépendance",MIN(1129,F1082,$D1082)*overallRate,MIN(2258,F1082)*overallRate))</f>
        <v>#VALUE!</v>
      </c>
    </row>
    <row r="1083" spans="7:12" x14ac:dyDescent="0.5">
      <c r="G1083" s="56" t="str">
        <f t="shared" si="48"/>
        <v>Effectuez l’étape 1</v>
      </c>
      <c r="H1083" s="56" t="str">
        <f t="shared" si="49"/>
        <v>Effectuez l’étape 1</v>
      </c>
      <c r="I1083" s="3">
        <f t="shared" si="50"/>
        <v>0</v>
      </c>
      <c r="K1083" s="114" t="e">
        <f>IF(revenueReduction&gt;0.3,MAX(IF($B1083="Non - avec lien de dépendance",MIN(2258,E1083,$D1083)*overallRate,MIN(2258,E1083)*overallRate),ROUND(MAX(IF($B1083="Non - avec lien de dépendance",0,MIN((0.75*E1083),1694)),MIN(E1083,(0.75*$D1083),1694)),2)),IF($B1083="Non - avec lien de dépendance",MIN(1129,E1083,$D1083)*overallRate,MIN(2258,E1083)*overallRate))</f>
        <v>#VALUE!</v>
      </c>
      <c r="L1083" s="114" t="e">
        <f>IF(revenueReduction&gt;0.3,MAX(IF($B1083="Non - avec lien de dépendance",MIN(2258,F1083,$D1083)*overallRate,MIN(2258,F1083)*overallRate),ROUND(MAX(IF($B1083="Non - avec lien de dépendance",0,MIN((0.75*F1083),1694)),MIN(F1083,(0.75*$D1083),1694)),2)),IF($B1083="Non - avec lien de dépendance",MIN(1129,F1083,$D1083)*overallRate,MIN(2258,F1083)*overallRate))</f>
        <v>#VALUE!</v>
      </c>
    </row>
    <row r="1084" spans="7:12" x14ac:dyDescent="0.5">
      <c r="G1084" s="56" t="str">
        <f t="shared" si="48"/>
        <v>Effectuez l’étape 1</v>
      </c>
      <c r="H1084" s="56" t="str">
        <f t="shared" si="49"/>
        <v>Effectuez l’étape 1</v>
      </c>
      <c r="I1084" s="3">
        <f t="shared" si="50"/>
        <v>0</v>
      </c>
      <c r="K1084" s="114" t="e">
        <f>IF(revenueReduction&gt;0.3,MAX(IF($B1084="Non - avec lien de dépendance",MIN(2258,E1084,$D1084)*overallRate,MIN(2258,E1084)*overallRate),ROUND(MAX(IF($B1084="Non - avec lien de dépendance",0,MIN((0.75*E1084),1694)),MIN(E1084,(0.75*$D1084),1694)),2)),IF($B1084="Non - avec lien de dépendance",MIN(1129,E1084,$D1084)*overallRate,MIN(2258,E1084)*overallRate))</f>
        <v>#VALUE!</v>
      </c>
      <c r="L1084" s="114" t="e">
        <f>IF(revenueReduction&gt;0.3,MAX(IF($B1084="Non - avec lien de dépendance",MIN(2258,F1084,$D1084)*overallRate,MIN(2258,F1084)*overallRate),ROUND(MAX(IF($B1084="Non - avec lien de dépendance",0,MIN((0.75*F1084),1694)),MIN(F1084,(0.75*$D1084),1694)),2)),IF($B1084="Non - avec lien de dépendance",MIN(1129,F1084,$D1084)*overallRate,MIN(2258,F1084)*overallRate))</f>
        <v>#VALUE!</v>
      </c>
    </row>
    <row r="1085" spans="7:12" x14ac:dyDescent="0.5">
      <c r="G1085" s="56" t="str">
        <f t="shared" si="48"/>
        <v>Effectuez l’étape 1</v>
      </c>
      <c r="H1085" s="56" t="str">
        <f t="shared" si="49"/>
        <v>Effectuez l’étape 1</v>
      </c>
      <c r="I1085" s="3">
        <f t="shared" si="50"/>
        <v>0</v>
      </c>
      <c r="K1085" s="114" t="e">
        <f>IF(revenueReduction&gt;0.3,MAX(IF($B1085="Non - avec lien de dépendance",MIN(2258,E1085,$D1085)*overallRate,MIN(2258,E1085)*overallRate),ROUND(MAX(IF($B1085="Non - avec lien de dépendance",0,MIN((0.75*E1085),1694)),MIN(E1085,(0.75*$D1085),1694)),2)),IF($B1085="Non - avec lien de dépendance",MIN(1129,E1085,$D1085)*overallRate,MIN(2258,E1085)*overallRate))</f>
        <v>#VALUE!</v>
      </c>
      <c r="L1085" s="114" t="e">
        <f>IF(revenueReduction&gt;0.3,MAX(IF($B1085="Non - avec lien de dépendance",MIN(2258,F1085,$D1085)*overallRate,MIN(2258,F1085)*overallRate),ROUND(MAX(IF($B1085="Non - avec lien de dépendance",0,MIN((0.75*F1085),1694)),MIN(F1085,(0.75*$D1085),1694)),2)),IF($B1085="Non - avec lien de dépendance",MIN(1129,F1085,$D1085)*overallRate,MIN(2258,F1085)*overallRate))</f>
        <v>#VALUE!</v>
      </c>
    </row>
    <row r="1086" spans="7:12" x14ac:dyDescent="0.5">
      <c r="G1086" s="56" t="str">
        <f t="shared" si="48"/>
        <v>Effectuez l’étape 1</v>
      </c>
      <c r="H1086" s="56" t="str">
        <f t="shared" si="49"/>
        <v>Effectuez l’étape 1</v>
      </c>
      <c r="I1086" s="3">
        <f t="shared" si="50"/>
        <v>0</v>
      </c>
      <c r="K1086" s="114" t="e">
        <f>IF(revenueReduction&gt;0.3,MAX(IF($B1086="Non - avec lien de dépendance",MIN(2258,E1086,$D1086)*overallRate,MIN(2258,E1086)*overallRate),ROUND(MAX(IF($B1086="Non - avec lien de dépendance",0,MIN((0.75*E1086),1694)),MIN(E1086,(0.75*$D1086),1694)),2)),IF($B1086="Non - avec lien de dépendance",MIN(1129,E1086,$D1086)*overallRate,MIN(2258,E1086)*overallRate))</f>
        <v>#VALUE!</v>
      </c>
      <c r="L1086" s="114" t="e">
        <f>IF(revenueReduction&gt;0.3,MAX(IF($B1086="Non - avec lien de dépendance",MIN(2258,F1086,$D1086)*overallRate,MIN(2258,F1086)*overallRate),ROUND(MAX(IF($B1086="Non - avec lien de dépendance",0,MIN((0.75*F1086),1694)),MIN(F1086,(0.75*$D1086),1694)),2)),IF($B1086="Non - avec lien de dépendance",MIN(1129,F1086,$D1086)*overallRate,MIN(2258,F1086)*overallRate))</f>
        <v>#VALUE!</v>
      </c>
    </row>
    <row r="1087" spans="7:12" x14ac:dyDescent="0.5">
      <c r="G1087" s="56" t="str">
        <f t="shared" si="48"/>
        <v>Effectuez l’étape 1</v>
      </c>
      <c r="H1087" s="56" t="str">
        <f t="shared" si="49"/>
        <v>Effectuez l’étape 1</v>
      </c>
      <c r="I1087" s="3">
        <f t="shared" si="50"/>
        <v>0</v>
      </c>
      <c r="K1087" s="114" t="e">
        <f>IF(revenueReduction&gt;0.3,MAX(IF($B1087="Non - avec lien de dépendance",MIN(2258,E1087,$D1087)*overallRate,MIN(2258,E1087)*overallRate),ROUND(MAX(IF($B1087="Non - avec lien de dépendance",0,MIN((0.75*E1087),1694)),MIN(E1087,(0.75*$D1087),1694)),2)),IF($B1087="Non - avec lien de dépendance",MIN(1129,E1087,$D1087)*overallRate,MIN(2258,E1087)*overallRate))</f>
        <v>#VALUE!</v>
      </c>
      <c r="L1087" s="114" t="e">
        <f>IF(revenueReduction&gt;0.3,MAX(IF($B1087="Non - avec lien de dépendance",MIN(2258,F1087,$D1087)*overallRate,MIN(2258,F1087)*overallRate),ROUND(MAX(IF($B1087="Non - avec lien de dépendance",0,MIN((0.75*F1087),1694)),MIN(F1087,(0.75*$D1087),1694)),2)),IF($B1087="Non - avec lien de dépendance",MIN(1129,F1087,$D1087)*overallRate,MIN(2258,F1087)*overallRate))</f>
        <v>#VALUE!</v>
      </c>
    </row>
    <row r="1088" spans="7:12" x14ac:dyDescent="0.5">
      <c r="G1088" s="56" t="str">
        <f t="shared" si="48"/>
        <v>Effectuez l’étape 1</v>
      </c>
      <c r="H1088" s="56" t="str">
        <f t="shared" si="49"/>
        <v>Effectuez l’étape 1</v>
      </c>
      <c r="I1088" s="3">
        <f t="shared" si="50"/>
        <v>0</v>
      </c>
      <c r="K1088" s="114" t="e">
        <f>IF(revenueReduction&gt;0.3,MAX(IF($B1088="Non - avec lien de dépendance",MIN(2258,E1088,$D1088)*overallRate,MIN(2258,E1088)*overallRate),ROUND(MAX(IF($B1088="Non - avec lien de dépendance",0,MIN((0.75*E1088),1694)),MIN(E1088,(0.75*$D1088),1694)),2)),IF($B1088="Non - avec lien de dépendance",MIN(1129,E1088,$D1088)*overallRate,MIN(2258,E1088)*overallRate))</f>
        <v>#VALUE!</v>
      </c>
      <c r="L1088" s="114" t="e">
        <f>IF(revenueReduction&gt;0.3,MAX(IF($B1088="Non - avec lien de dépendance",MIN(2258,F1088,$D1088)*overallRate,MIN(2258,F1088)*overallRate),ROUND(MAX(IF($B1088="Non - avec lien de dépendance",0,MIN((0.75*F1088),1694)),MIN(F1088,(0.75*$D1088),1694)),2)),IF($B1088="Non - avec lien de dépendance",MIN(1129,F1088,$D1088)*overallRate,MIN(2258,F1088)*overallRate))</f>
        <v>#VALUE!</v>
      </c>
    </row>
    <row r="1089" spans="7:12" x14ac:dyDescent="0.5">
      <c r="G1089" s="56" t="str">
        <f t="shared" si="48"/>
        <v>Effectuez l’étape 1</v>
      </c>
      <c r="H1089" s="56" t="str">
        <f t="shared" si="49"/>
        <v>Effectuez l’étape 1</v>
      </c>
      <c r="I1089" s="3">
        <f t="shared" si="50"/>
        <v>0</v>
      </c>
      <c r="K1089" s="114" t="e">
        <f>IF(revenueReduction&gt;0.3,MAX(IF($B1089="Non - avec lien de dépendance",MIN(2258,E1089,$D1089)*overallRate,MIN(2258,E1089)*overallRate),ROUND(MAX(IF($B1089="Non - avec lien de dépendance",0,MIN((0.75*E1089),1694)),MIN(E1089,(0.75*$D1089),1694)),2)),IF($B1089="Non - avec lien de dépendance",MIN(1129,E1089,$D1089)*overallRate,MIN(2258,E1089)*overallRate))</f>
        <v>#VALUE!</v>
      </c>
      <c r="L1089" s="114" t="e">
        <f>IF(revenueReduction&gt;0.3,MAX(IF($B1089="Non - avec lien de dépendance",MIN(2258,F1089,$D1089)*overallRate,MIN(2258,F1089)*overallRate),ROUND(MAX(IF($B1089="Non - avec lien de dépendance",0,MIN((0.75*F1089),1694)),MIN(F1089,(0.75*$D1089),1694)),2)),IF($B1089="Non - avec lien de dépendance",MIN(1129,F1089,$D1089)*overallRate,MIN(2258,F1089)*overallRate))</f>
        <v>#VALUE!</v>
      </c>
    </row>
    <row r="1090" spans="7:12" x14ac:dyDescent="0.5">
      <c r="G1090" s="56" t="str">
        <f t="shared" si="48"/>
        <v>Effectuez l’étape 1</v>
      </c>
      <c r="H1090" s="56" t="str">
        <f t="shared" si="49"/>
        <v>Effectuez l’étape 1</v>
      </c>
      <c r="I1090" s="3">
        <f t="shared" si="50"/>
        <v>0</v>
      </c>
      <c r="K1090" s="114" t="e">
        <f>IF(revenueReduction&gt;0.3,MAX(IF($B1090="Non - avec lien de dépendance",MIN(2258,E1090,$D1090)*overallRate,MIN(2258,E1090)*overallRate),ROUND(MAX(IF($B1090="Non - avec lien de dépendance",0,MIN((0.75*E1090),1694)),MIN(E1090,(0.75*$D1090),1694)),2)),IF($B1090="Non - avec lien de dépendance",MIN(1129,E1090,$D1090)*overallRate,MIN(2258,E1090)*overallRate))</f>
        <v>#VALUE!</v>
      </c>
      <c r="L1090" s="114" t="e">
        <f>IF(revenueReduction&gt;0.3,MAX(IF($B1090="Non - avec lien de dépendance",MIN(2258,F1090,$D1090)*overallRate,MIN(2258,F1090)*overallRate),ROUND(MAX(IF($B1090="Non - avec lien de dépendance",0,MIN((0.75*F1090),1694)),MIN(F1090,(0.75*$D1090),1694)),2)),IF($B1090="Non - avec lien de dépendance",MIN(1129,F1090,$D1090)*overallRate,MIN(2258,F1090)*overallRate))</f>
        <v>#VALUE!</v>
      </c>
    </row>
    <row r="1091" spans="7:12" x14ac:dyDescent="0.5">
      <c r="G1091" s="56" t="str">
        <f t="shared" si="48"/>
        <v>Effectuez l’étape 1</v>
      </c>
      <c r="H1091" s="56" t="str">
        <f t="shared" si="49"/>
        <v>Effectuez l’étape 1</v>
      </c>
      <c r="I1091" s="3">
        <f t="shared" si="50"/>
        <v>0</v>
      </c>
      <c r="K1091" s="114" t="e">
        <f>IF(revenueReduction&gt;0.3,MAX(IF($B1091="Non - avec lien de dépendance",MIN(2258,E1091,$D1091)*overallRate,MIN(2258,E1091)*overallRate),ROUND(MAX(IF($B1091="Non - avec lien de dépendance",0,MIN((0.75*E1091),1694)),MIN(E1091,(0.75*$D1091),1694)),2)),IF($B1091="Non - avec lien de dépendance",MIN(1129,E1091,$D1091)*overallRate,MIN(2258,E1091)*overallRate))</f>
        <v>#VALUE!</v>
      </c>
      <c r="L1091" s="114" t="e">
        <f>IF(revenueReduction&gt;0.3,MAX(IF($B1091="Non - avec lien de dépendance",MIN(2258,F1091,$D1091)*overallRate,MIN(2258,F1091)*overallRate),ROUND(MAX(IF($B1091="Non - avec lien de dépendance",0,MIN((0.75*F1091),1694)),MIN(F1091,(0.75*$D1091),1694)),2)),IF($B1091="Non - avec lien de dépendance",MIN(1129,F1091,$D1091)*overallRate,MIN(2258,F1091)*overallRate))</f>
        <v>#VALUE!</v>
      </c>
    </row>
    <row r="1092" spans="7:12" x14ac:dyDescent="0.5">
      <c r="G1092" s="56" t="str">
        <f t="shared" si="48"/>
        <v>Effectuez l’étape 1</v>
      </c>
      <c r="H1092" s="56" t="str">
        <f t="shared" si="49"/>
        <v>Effectuez l’étape 1</v>
      </c>
      <c r="I1092" s="3">
        <f t="shared" si="50"/>
        <v>0</v>
      </c>
      <c r="K1092" s="114" t="e">
        <f>IF(revenueReduction&gt;0.3,MAX(IF($B1092="Non - avec lien de dépendance",MIN(2258,E1092,$D1092)*overallRate,MIN(2258,E1092)*overallRate),ROUND(MAX(IF($B1092="Non - avec lien de dépendance",0,MIN((0.75*E1092),1694)),MIN(E1092,(0.75*$D1092),1694)),2)),IF($B1092="Non - avec lien de dépendance",MIN(1129,E1092,$D1092)*overallRate,MIN(2258,E1092)*overallRate))</f>
        <v>#VALUE!</v>
      </c>
      <c r="L1092" s="114" t="e">
        <f>IF(revenueReduction&gt;0.3,MAX(IF($B1092="Non - avec lien de dépendance",MIN(2258,F1092,$D1092)*overallRate,MIN(2258,F1092)*overallRate),ROUND(MAX(IF($B1092="Non - avec lien de dépendance",0,MIN((0.75*F1092),1694)),MIN(F1092,(0.75*$D1092),1694)),2)),IF($B1092="Non - avec lien de dépendance",MIN(1129,F1092,$D1092)*overallRate,MIN(2258,F1092)*overallRate))</f>
        <v>#VALUE!</v>
      </c>
    </row>
    <row r="1093" spans="7:12" x14ac:dyDescent="0.5">
      <c r="G1093" s="56" t="str">
        <f t="shared" si="48"/>
        <v>Effectuez l’étape 1</v>
      </c>
      <c r="H1093" s="56" t="str">
        <f t="shared" si="49"/>
        <v>Effectuez l’étape 1</v>
      </c>
      <c r="I1093" s="3">
        <f t="shared" si="50"/>
        <v>0</v>
      </c>
      <c r="K1093" s="114" t="e">
        <f>IF(revenueReduction&gt;0.3,MAX(IF($B1093="Non - avec lien de dépendance",MIN(2258,E1093,$D1093)*overallRate,MIN(2258,E1093)*overallRate),ROUND(MAX(IF($B1093="Non - avec lien de dépendance",0,MIN((0.75*E1093),1694)),MIN(E1093,(0.75*$D1093),1694)),2)),IF($B1093="Non - avec lien de dépendance",MIN(1129,E1093,$D1093)*overallRate,MIN(2258,E1093)*overallRate))</f>
        <v>#VALUE!</v>
      </c>
      <c r="L1093" s="114" t="e">
        <f>IF(revenueReduction&gt;0.3,MAX(IF($B1093="Non - avec lien de dépendance",MIN(2258,F1093,$D1093)*overallRate,MIN(2258,F1093)*overallRate),ROUND(MAX(IF($B1093="Non - avec lien de dépendance",0,MIN((0.75*F1093),1694)),MIN(F1093,(0.75*$D1093),1694)),2)),IF($B1093="Non - avec lien de dépendance",MIN(1129,F1093,$D1093)*overallRate,MIN(2258,F1093)*overallRate))</f>
        <v>#VALUE!</v>
      </c>
    </row>
    <row r="1094" spans="7:12" x14ac:dyDescent="0.5">
      <c r="G1094" s="56" t="str">
        <f t="shared" ref="G1094:G1157" si="51">IF(ISTEXT(overallRate),"Effectuez l’étape 1",IF($C1094="Oui","Utiliser Étape 2a) Hebdomadaire (52)",IF(OR(COUNT($D1094,E1094)&lt;&gt;2,overallRate=0),0,IF(revenueReduction&gt;0.3,MAX(IF($B1094="Non - avec lien de dépendance",MIN(2258,E1094,$D1094)*overallRate,MIN(2258,E1094)*overallRate),ROUND(MAX(IF($B1094="Non - avec lien de dépendance",0,MIN((0.75*E1094),1694)),MIN(E1094,(0.75*$D1094),1694)),2)),IF($B1094="Non - avec lien de dépendance",MIN(1129,E1094,$D1094)*overallRate,MIN(2258,E1094)*overallRate)))))</f>
        <v>Effectuez l’étape 1</v>
      </c>
      <c r="H1094" s="56" t="str">
        <f t="shared" ref="H1094:H1157" si="52">IF(ISTEXT(overallRate),"Effectuez l’étape 1",IF($C1094="Oui","Utiliser Étape 2a) Hebdomadaire (52)",IF(OR(COUNT($D1094,F1094)&lt;&gt;2,overallRate=0),0,IF(revenueReduction&gt;0.3,MAX(IF($B1094="Non - avec lien de dépendance",MIN(2258,F1094,$D1094)*overallRate,MIN(2258,F1094)*overallRate),ROUND(MAX(IF($B1094="Non - avec lien de dépendance",0,MIN((0.75*F1094),1694)),MIN(F1094,(0.75*$D1094),1694)),2)),IF($B1094="Non - avec lien de dépendance",MIN(1129,F1094,$D1094)*overallRate,MIN(2258,F1094)*overallRate)))))</f>
        <v>Effectuez l’étape 1</v>
      </c>
      <c r="I1094" s="3">
        <f t="shared" si="50"/>
        <v>0</v>
      </c>
      <c r="K1094" s="114" t="e">
        <f>IF(revenueReduction&gt;0.3,MAX(IF($B1094="Non - avec lien de dépendance",MIN(2258,E1094,$D1094)*overallRate,MIN(2258,E1094)*overallRate),ROUND(MAX(IF($B1094="Non - avec lien de dépendance",0,MIN((0.75*E1094),1694)),MIN(E1094,(0.75*$D1094),1694)),2)),IF($B1094="Non - avec lien de dépendance",MIN(1129,E1094,$D1094)*overallRate,MIN(2258,E1094)*overallRate))</f>
        <v>#VALUE!</v>
      </c>
      <c r="L1094" s="114" t="e">
        <f>IF(revenueReduction&gt;0.3,MAX(IF($B1094="Non - avec lien de dépendance",MIN(2258,F1094,$D1094)*overallRate,MIN(2258,F1094)*overallRate),ROUND(MAX(IF($B1094="Non - avec lien de dépendance",0,MIN((0.75*F1094),1694)),MIN(F1094,(0.75*$D1094),1694)),2)),IF($B1094="Non - avec lien de dépendance",MIN(1129,F1094,$D1094)*overallRate,MIN(2258,F1094)*overallRate))</f>
        <v>#VALUE!</v>
      </c>
    </row>
    <row r="1095" spans="7:12" x14ac:dyDescent="0.5">
      <c r="G1095" s="56" t="str">
        <f t="shared" si="51"/>
        <v>Effectuez l’étape 1</v>
      </c>
      <c r="H1095" s="56" t="str">
        <f t="shared" si="52"/>
        <v>Effectuez l’étape 1</v>
      </c>
      <c r="I1095" s="3">
        <f t="shared" ref="I1095:I1158" si="53">IF(AND(COUNT(B1095:F1095)&gt;0,OR(COUNT(D1095:F1095)&lt;&gt;3,ISBLANK(B1095))),"Fill out all amounts",SUM(G1095:H1095))</f>
        <v>0</v>
      </c>
      <c r="K1095" s="114" t="e">
        <f>IF(revenueReduction&gt;0.3,MAX(IF($B1095="Non - avec lien de dépendance",MIN(2258,E1095,$D1095)*overallRate,MIN(2258,E1095)*overallRate),ROUND(MAX(IF($B1095="Non - avec lien de dépendance",0,MIN((0.75*E1095),1694)),MIN(E1095,(0.75*$D1095),1694)),2)),IF($B1095="Non - avec lien de dépendance",MIN(1129,E1095,$D1095)*overallRate,MIN(2258,E1095)*overallRate))</f>
        <v>#VALUE!</v>
      </c>
      <c r="L1095" s="114" t="e">
        <f>IF(revenueReduction&gt;0.3,MAX(IF($B1095="Non - avec lien de dépendance",MIN(2258,F1095,$D1095)*overallRate,MIN(2258,F1095)*overallRate),ROUND(MAX(IF($B1095="Non - avec lien de dépendance",0,MIN((0.75*F1095),1694)),MIN(F1095,(0.75*$D1095),1694)),2)),IF($B1095="Non - avec lien de dépendance",MIN(1129,F1095,$D1095)*overallRate,MIN(2258,F1095)*overallRate))</f>
        <v>#VALUE!</v>
      </c>
    </row>
    <row r="1096" spans="7:12" x14ac:dyDescent="0.5">
      <c r="G1096" s="56" t="str">
        <f t="shared" si="51"/>
        <v>Effectuez l’étape 1</v>
      </c>
      <c r="H1096" s="56" t="str">
        <f t="shared" si="52"/>
        <v>Effectuez l’étape 1</v>
      </c>
      <c r="I1096" s="3">
        <f t="shared" si="53"/>
        <v>0</v>
      </c>
      <c r="K1096" s="114" t="e">
        <f>IF(revenueReduction&gt;0.3,MAX(IF($B1096="Non - avec lien de dépendance",MIN(2258,E1096,$D1096)*overallRate,MIN(2258,E1096)*overallRate),ROUND(MAX(IF($B1096="Non - avec lien de dépendance",0,MIN((0.75*E1096),1694)),MIN(E1096,(0.75*$D1096),1694)),2)),IF($B1096="Non - avec lien de dépendance",MIN(1129,E1096,$D1096)*overallRate,MIN(2258,E1096)*overallRate))</f>
        <v>#VALUE!</v>
      </c>
      <c r="L1096" s="114" t="e">
        <f>IF(revenueReduction&gt;0.3,MAX(IF($B1096="Non - avec lien de dépendance",MIN(2258,F1096,$D1096)*overallRate,MIN(2258,F1096)*overallRate),ROUND(MAX(IF($B1096="Non - avec lien de dépendance",0,MIN((0.75*F1096),1694)),MIN(F1096,(0.75*$D1096),1694)),2)),IF($B1096="Non - avec lien de dépendance",MIN(1129,F1096,$D1096)*overallRate,MIN(2258,F1096)*overallRate))</f>
        <v>#VALUE!</v>
      </c>
    </row>
    <row r="1097" spans="7:12" x14ac:dyDescent="0.5">
      <c r="G1097" s="56" t="str">
        <f t="shared" si="51"/>
        <v>Effectuez l’étape 1</v>
      </c>
      <c r="H1097" s="56" t="str">
        <f t="shared" si="52"/>
        <v>Effectuez l’étape 1</v>
      </c>
      <c r="I1097" s="3">
        <f t="shared" si="53"/>
        <v>0</v>
      </c>
      <c r="K1097" s="114" t="e">
        <f>IF(revenueReduction&gt;0.3,MAX(IF($B1097="Non - avec lien de dépendance",MIN(2258,E1097,$D1097)*overallRate,MIN(2258,E1097)*overallRate),ROUND(MAX(IF($B1097="Non - avec lien de dépendance",0,MIN((0.75*E1097),1694)),MIN(E1097,(0.75*$D1097),1694)),2)),IF($B1097="Non - avec lien de dépendance",MIN(1129,E1097,$D1097)*overallRate,MIN(2258,E1097)*overallRate))</f>
        <v>#VALUE!</v>
      </c>
      <c r="L1097" s="114" t="e">
        <f>IF(revenueReduction&gt;0.3,MAX(IF($B1097="Non - avec lien de dépendance",MIN(2258,F1097,$D1097)*overallRate,MIN(2258,F1097)*overallRate),ROUND(MAX(IF($B1097="Non - avec lien de dépendance",0,MIN((0.75*F1097),1694)),MIN(F1097,(0.75*$D1097),1694)),2)),IF($B1097="Non - avec lien de dépendance",MIN(1129,F1097,$D1097)*overallRate,MIN(2258,F1097)*overallRate))</f>
        <v>#VALUE!</v>
      </c>
    </row>
    <row r="1098" spans="7:12" x14ac:dyDescent="0.5">
      <c r="G1098" s="56" t="str">
        <f t="shared" si="51"/>
        <v>Effectuez l’étape 1</v>
      </c>
      <c r="H1098" s="56" t="str">
        <f t="shared" si="52"/>
        <v>Effectuez l’étape 1</v>
      </c>
      <c r="I1098" s="3">
        <f t="shared" si="53"/>
        <v>0</v>
      </c>
      <c r="K1098" s="114" t="e">
        <f>IF(revenueReduction&gt;0.3,MAX(IF($B1098="Non - avec lien de dépendance",MIN(2258,E1098,$D1098)*overallRate,MIN(2258,E1098)*overallRate),ROUND(MAX(IF($B1098="Non - avec lien de dépendance",0,MIN((0.75*E1098),1694)),MIN(E1098,(0.75*$D1098),1694)),2)),IF($B1098="Non - avec lien de dépendance",MIN(1129,E1098,$D1098)*overallRate,MIN(2258,E1098)*overallRate))</f>
        <v>#VALUE!</v>
      </c>
      <c r="L1098" s="114" t="e">
        <f>IF(revenueReduction&gt;0.3,MAX(IF($B1098="Non - avec lien de dépendance",MIN(2258,F1098,$D1098)*overallRate,MIN(2258,F1098)*overallRate),ROUND(MAX(IF($B1098="Non - avec lien de dépendance",0,MIN((0.75*F1098),1694)),MIN(F1098,(0.75*$D1098),1694)),2)),IF($B1098="Non - avec lien de dépendance",MIN(1129,F1098,$D1098)*overallRate,MIN(2258,F1098)*overallRate))</f>
        <v>#VALUE!</v>
      </c>
    </row>
    <row r="1099" spans="7:12" x14ac:dyDescent="0.5">
      <c r="G1099" s="56" t="str">
        <f t="shared" si="51"/>
        <v>Effectuez l’étape 1</v>
      </c>
      <c r="H1099" s="56" t="str">
        <f t="shared" si="52"/>
        <v>Effectuez l’étape 1</v>
      </c>
      <c r="I1099" s="3">
        <f t="shared" si="53"/>
        <v>0</v>
      </c>
      <c r="K1099" s="114" t="e">
        <f>IF(revenueReduction&gt;0.3,MAX(IF($B1099="Non - avec lien de dépendance",MIN(2258,E1099,$D1099)*overallRate,MIN(2258,E1099)*overallRate),ROUND(MAX(IF($B1099="Non - avec lien de dépendance",0,MIN((0.75*E1099),1694)),MIN(E1099,(0.75*$D1099),1694)),2)),IF($B1099="Non - avec lien de dépendance",MIN(1129,E1099,$D1099)*overallRate,MIN(2258,E1099)*overallRate))</f>
        <v>#VALUE!</v>
      </c>
      <c r="L1099" s="114" t="e">
        <f>IF(revenueReduction&gt;0.3,MAX(IF($B1099="Non - avec lien de dépendance",MIN(2258,F1099,$D1099)*overallRate,MIN(2258,F1099)*overallRate),ROUND(MAX(IF($B1099="Non - avec lien de dépendance",0,MIN((0.75*F1099),1694)),MIN(F1099,(0.75*$D1099),1694)),2)),IF($B1099="Non - avec lien de dépendance",MIN(1129,F1099,$D1099)*overallRate,MIN(2258,F1099)*overallRate))</f>
        <v>#VALUE!</v>
      </c>
    </row>
    <row r="1100" spans="7:12" x14ac:dyDescent="0.5">
      <c r="G1100" s="56" t="str">
        <f t="shared" si="51"/>
        <v>Effectuez l’étape 1</v>
      </c>
      <c r="H1100" s="56" t="str">
        <f t="shared" si="52"/>
        <v>Effectuez l’étape 1</v>
      </c>
      <c r="I1100" s="3">
        <f t="shared" si="53"/>
        <v>0</v>
      </c>
      <c r="K1100" s="114" t="e">
        <f>IF(revenueReduction&gt;0.3,MAX(IF($B1100="Non - avec lien de dépendance",MIN(2258,E1100,$D1100)*overallRate,MIN(2258,E1100)*overallRate),ROUND(MAX(IF($B1100="Non - avec lien de dépendance",0,MIN((0.75*E1100),1694)),MIN(E1100,(0.75*$D1100),1694)),2)),IF($B1100="Non - avec lien de dépendance",MIN(1129,E1100,$D1100)*overallRate,MIN(2258,E1100)*overallRate))</f>
        <v>#VALUE!</v>
      </c>
      <c r="L1100" s="114" t="e">
        <f>IF(revenueReduction&gt;0.3,MAX(IF($B1100="Non - avec lien de dépendance",MIN(2258,F1100,$D1100)*overallRate,MIN(2258,F1100)*overallRate),ROUND(MAX(IF($B1100="Non - avec lien de dépendance",0,MIN((0.75*F1100),1694)),MIN(F1100,(0.75*$D1100),1694)),2)),IF($B1100="Non - avec lien de dépendance",MIN(1129,F1100,$D1100)*overallRate,MIN(2258,F1100)*overallRate))</f>
        <v>#VALUE!</v>
      </c>
    </row>
    <row r="1101" spans="7:12" x14ac:dyDescent="0.5">
      <c r="G1101" s="56" t="str">
        <f t="shared" si="51"/>
        <v>Effectuez l’étape 1</v>
      </c>
      <c r="H1101" s="56" t="str">
        <f t="shared" si="52"/>
        <v>Effectuez l’étape 1</v>
      </c>
      <c r="I1101" s="3">
        <f t="shared" si="53"/>
        <v>0</v>
      </c>
      <c r="K1101" s="114" t="e">
        <f>IF(revenueReduction&gt;0.3,MAX(IF($B1101="Non - avec lien de dépendance",MIN(2258,E1101,$D1101)*overallRate,MIN(2258,E1101)*overallRate),ROUND(MAX(IF($B1101="Non - avec lien de dépendance",0,MIN((0.75*E1101),1694)),MIN(E1101,(0.75*$D1101),1694)),2)),IF($B1101="Non - avec lien de dépendance",MIN(1129,E1101,$D1101)*overallRate,MIN(2258,E1101)*overallRate))</f>
        <v>#VALUE!</v>
      </c>
      <c r="L1101" s="114" t="e">
        <f>IF(revenueReduction&gt;0.3,MAX(IF($B1101="Non - avec lien de dépendance",MIN(2258,F1101,$D1101)*overallRate,MIN(2258,F1101)*overallRate),ROUND(MAX(IF($B1101="Non - avec lien de dépendance",0,MIN((0.75*F1101),1694)),MIN(F1101,(0.75*$D1101),1694)),2)),IF($B1101="Non - avec lien de dépendance",MIN(1129,F1101,$D1101)*overallRate,MIN(2258,F1101)*overallRate))</f>
        <v>#VALUE!</v>
      </c>
    </row>
    <row r="1102" spans="7:12" x14ac:dyDescent="0.5">
      <c r="G1102" s="56" t="str">
        <f t="shared" si="51"/>
        <v>Effectuez l’étape 1</v>
      </c>
      <c r="H1102" s="56" t="str">
        <f t="shared" si="52"/>
        <v>Effectuez l’étape 1</v>
      </c>
      <c r="I1102" s="3">
        <f t="shared" si="53"/>
        <v>0</v>
      </c>
      <c r="K1102" s="114" t="e">
        <f>IF(revenueReduction&gt;0.3,MAX(IF($B1102="Non - avec lien de dépendance",MIN(2258,E1102,$D1102)*overallRate,MIN(2258,E1102)*overallRate),ROUND(MAX(IF($B1102="Non - avec lien de dépendance",0,MIN((0.75*E1102),1694)),MIN(E1102,(0.75*$D1102),1694)),2)),IF($B1102="Non - avec lien de dépendance",MIN(1129,E1102,$D1102)*overallRate,MIN(2258,E1102)*overallRate))</f>
        <v>#VALUE!</v>
      </c>
      <c r="L1102" s="114" t="e">
        <f>IF(revenueReduction&gt;0.3,MAX(IF($B1102="Non - avec lien de dépendance",MIN(2258,F1102,$D1102)*overallRate,MIN(2258,F1102)*overallRate),ROUND(MAX(IF($B1102="Non - avec lien de dépendance",0,MIN((0.75*F1102),1694)),MIN(F1102,(0.75*$D1102),1694)),2)),IF($B1102="Non - avec lien de dépendance",MIN(1129,F1102,$D1102)*overallRate,MIN(2258,F1102)*overallRate))</f>
        <v>#VALUE!</v>
      </c>
    </row>
    <row r="1103" spans="7:12" x14ac:dyDescent="0.5">
      <c r="G1103" s="56" t="str">
        <f t="shared" si="51"/>
        <v>Effectuez l’étape 1</v>
      </c>
      <c r="H1103" s="56" t="str">
        <f t="shared" si="52"/>
        <v>Effectuez l’étape 1</v>
      </c>
      <c r="I1103" s="3">
        <f t="shared" si="53"/>
        <v>0</v>
      </c>
      <c r="K1103" s="114" t="e">
        <f>IF(revenueReduction&gt;0.3,MAX(IF($B1103="Non - avec lien de dépendance",MIN(2258,E1103,$D1103)*overallRate,MIN(2258,E1103)*overallRate),ROUND(MAX(IF($B1103="Non - avec lien de dépendance",0,MIN((0.75*E1103),1694)),MIN(E1103,(0.75*$D1103),1694)),2)),IF($B1103="Non - avec lien de dépendance",MIN(1129,E1103,$D1103)*overallRate,MIN(2258,E1103)*overallRate))</f>
        <v>#VALUE!</v>
      </c>
      <c r="L1103" s="114" t="e">
        <f>IF(revenueReduction&gt;0.3,MAX(IF($B1103="Non - avec lien de dépendance",MIN(2258,F1103,$D1103)*overallRate,MIN(2258,F1103)*overallRate),ROUND(MAX(IF($B1103="Non - avec lien de dépendance",0,MIN((0.75*F1103),1694)),MIN(F1103,(0.75*$D1103),1694)),2)),IF($B1103="Non - avec lien de dépendance",MIN(1129,F1103,$D1103)*overallRate,MIN(2258,F1103)*overallRate))</f>
        <v>#VALUE!</v>
      </c>
    </row>
    <row r="1104" spans="7:12" x14ac:dyDescent="0.5">
      <c r="G1104" s="56" t="str">
        <f t="shared" si="51"/>
        <v>Effectuez l’étape 1</v>
      </c>
      <c r="H1104" s="56" t="str">
        <f t="shared" si="52"/>
        <v>Effectuez l’étape 1</v>
      </c>
      <c r="I1104" s="3">
        <f t="shared" si="53"/>
        <v>0</v>
      </c>
      <c r="K1104" s="114" t="e">
        <f>IF(revenueReduction&gt;0.3,MAX(IF($B1104="Non - avec lien de dépendance",MIN(2258,E1104,$D1104)*overallRate,MIN(2258,E1104)*overallRate),ROUND(MAX(IF($B1104="Non - avec lien de dépendance",0,MIN((0.75*E1104),1694)),MIN(E1104,(0.75*$D1104),1694)),2)),IF($B1104="Non - avec lien de dépendance",MIN(1129,E1104,$D1104)*overallRate,MIN(2258,E1104)*overallRate))</f>
        <v>#VALUE!</v>
      </c>
      <c r="L1104" s="114" t="e">
        <f>IF(revenueReduction&gt;0.3,MAX(IF($B1104="Non - avec lien de dépendance",MIN(2258,F1104,$D1104)*overallRate,MIN(2258,F1104)*overallRate),ROUND(MAX(IF($B1104="Non - avec lien de dépendance",0,MIN((0.75*F1104),1694)),MIN(F1104,(0.75*$D1104),1694)),2)),IF($B1104="Non - avec lien de dépendance",MIN(1129,F1104,$D1104)*overallRate,MIN(2258,F1104)*overallRate))</f>
        <v>#VALUE!</v>
      </c>
    </row>
    <row r="1105" spans="7:12" x14ac:dyDescent="0.5">
      <c r="G1105" s="56" t="str">
        <f t="shared" si="51"/>
        <v>Effectuez l’étape 1</v>
      </c>
      <c r="H1105" s="56" t="str">
        <f t="shared" si="52"/>
        <v>Effectuez l’étape 1</v>
      </c>
      <c r="I1105" s="3">
        <f t="shared" si="53"/>
        <v>0</v>
      </c>
      <c r="K1105" s="114" t="e">
        <f>IF(revenueReduction&gt;0.3,MAX(IF($B1105="Non - avec lien de dépendance",MIN(2258,E1105,$D1105)*overallRate,MIN(2258,E1105)*overallRate),ROUND(MAX(IF($B1105="Non - avec lien de dépendance",0,MIN((0.75*E1105),1694)),MIN(E1105,(0.75*$D1105),1694)),2)),IF($B1105="Non - avec lien de dépendance",MIN(1129,E1105,$D1105)*overallRate,MIN(2258,E1105)*overallRate))</f>
        <v>#VALUE!</v>
      </c>
      <c r="L1105" s="114" t="e">
        <f>IF(revenueReduction&gt;0.3,MAX(IF($B1105="Non - avec lien de dépendance",MIN(2258,F1105,$D1105)*overallRate,MIN(2258,F1105)*overallRate),ROUND(MAX(IF($B1105="Non - avec lien de dépendance",0,MIN((0.75*F1105),1694)),MIN(F1105,(0.75*$D1105),1694)),2)),IF($B1105="Non - avec lien de dépendance",MIN(1129,F1105,$D1105)*overallRate,MIN(2258,F1105)*overallRate))</f>
        <v>#VALUE!</v>
      </c>
    </row>
    <row r="1106" spans="7:12" x14ac:dyDescent="0.5">
      <c r="G1106" s="56" t="str">
        <f t="shared" si="51"/>
        <v>Effectuez l’étape 1</v>
      </c>
      <c r="H1106" s="56" t="str">
        <f t="shared" si="52"/>
        <v>Effectuez l’étape 1</v>
      </c>
      <c r="I1106" s="3">
        <f t="shared" si="53"/>
        <v>0</v>
      </c>
      <c r="K1106" s="114" t="e">
        <f>IF(revenueReduction&gt;0.3,MAX(IF($B1106="Non - avec lien de dépendance",MIN(2258,E1106,$D1106)*overallRate,MIN(2258,E1106)*overallRate),ROUND(MAX(IF($B1106="Non - avec lien de dépendance",0,MIN((0.75*E1106),1694)),MIN(E1106,(0.75*$D1106),1694)),2)),IF($B1106="Non - avec lien de dépendance",MIN(1129,E1106,$D1106)*overallRate,MIN(2258,E1106)*overallRate))</f>
        <v>#VALUE!</v>
      </c>
      <c r="L1106" s="114" t="e">
        <f>IF(revenueReduction&gt;0.3,MAX(IF($B1106="Non - avec lien de dépendance",MIN(2258,F1106,$D1106)*overallRate,MIN(2258,F1106)*overallRate),ROUND(MAX(IF($B1106="Non - avec lien de dépendance",0,MIN((0.75*F1106),1694)),MIN(F1106,(0.75*$D1106),1694)),2)),IF($B1106="Non - avec lien de dépendance",MIN(1129,F1106,$D1106)*overallRate,MIN(2258,F1106)*overallRate))</f>
        <v>#VALUE!</v>
      </c>
    </row>
    <row r="1107" spans="7:12" x14ac:dyDescent="0.5">
      <c r="G1107" s="56" t="str">
        <f t="shared" si="51"/>
        <v>Effectuez l’étape 1</v>
      </c>
      <c r="H1107" s="56" t="str">
        <f t="shared" si="52"/>
        <v>Effectuez l’étape 1</v>
      </c>
      <c r="I1107" s="3">
        <f t="shared" si="53"/>
        <v>0</v>
      </c>
      <c r="K1107" s="114" t="e">
        <f>IF(revenueReduction&gt;0.3,MAX(IF($B1107="Non - avec lien de dépendance",MIN(2258,E1107,$D1107)*overallRate,MIN(2258,E1107)*overallRate),ROUND(MAX(IF($B1107="Non - avec lien de dépendance",0,MIN((0.75*E1107),1694)),MIN(E1107,(0.75*$D1107),1694)),2)),IF($B1107="Non - avec lien de dépendance",MIN(1129,E1107,$D1107)*overallRate,MIN(2258,E1107)*overallRate))</f>
        <v>#VALUE!</v>
      </c>
      <c r="L1107" s="114" t="e">
        <f>IF(revenueReduction&gt;0.3,MAX(IF($B1107="Non - avec lien de dépendance",MIN(2258,F1107,$D1107)*overallRate,MIN(2258,F1107)*overallRate),ROUND(MAX(IF($B1107="Non - avec lien de dépendance",0,MIN((0.75*F1107),1694)),MIN(F1107,(0.75*$D1107),1694)),2)),IF($B1107="Non - avec lien de dépendance",MIN(1129,F1107,$D1107)*overallRate,MIN(2258,F1107)*overallRate))</f>
        <v>#VALUE!</v>
      </c>
    </row>
    <row r="1108" spans="7:12" x14ac:dyDescent="0.5">
      <c r="G1108" s="56" t="str">
        <f t="shared" si="51"/>
        <v>Effectuez l’étape 1</v>
      </c>
      <c r="H1108" s="56" t="str">
        <f t="shared" si="52"/>
        <v>Effectuez l’étape 1</v>
      </c>
      <c r="I1108" s="3">
        <f t="shared" si="53"/>
        <v>0</v>
      </c>
      <c r="K1108" s="114" t="e">
        <f>IF(revenueReduction&gt;0.3,MAX(IF($B1108="Non - avec lien de dépendance",MIN(2258,E1108,$D1108)*overallRate,MIN(2258,E1108)*overallRate),ROUND(MAX(IF($B1108="Non - avec lien de dépendance",0,MIN((0.75*E1108),1694)),MIN(E1108,(0.75*$D1108),1694)),2)),IF($B1108="Non - avec lien de dépendance",MIN(1129,E1108,$D1108)*overallRate,MIN(2258,E1108)*overallRate))</f>
        <v>#VALUE!</v>
      </c>
      <c r="L1108" s="114" t="e">
        <f>IF(revenueReduction&gt;0.3,MAX(IF($B1108="Non - avec lien de dépendance",MIN(2258,F1108,$D1108)*overallRate,MIN(2258,F1108)*overallRate),ROUND(MAX(IF($B1108="Non - avec lien de dépendance",0,MIN((0.75*F1108),1694)),MIN(F1108,(0.75*$D1108),1694)),2)),IF($B1108="Non - avec lien de dépendance",MIN(1129,F1108,$D1108)*overallRate,MIN(2258,F1108)*overallRate))</f>
        <v>#VALUE!</v>
      </c>
    </row>
    <row r="1109" spans="7:12" x14ac:dyDescent="0.5">
      <c r="G1109" s="56" t="str">
        <f t="shared" si="51"/>
        <v>Effectuez l’étape 1</v>
      </c>
      <c r="H1109" s="56" t="str">
        <f t="shared" si="52"/>
        <v>Effectuez l’étape 1</v>
      </c>
      <c r="I1109" s="3">
        <f t="shared" si="53"/>
        <v>0</v>
      </c>
      <c r="K1109" s="114" t="e">
        <f>IF(revenueReduction&gt;0.3,MAX(IF($B1109="Non - avec lien de dépendance",MIN(2258,E1109,$D1109)*overallRate,MIN(2258,E1109)*overallRate),ROUND(MAX(IF($B1109="Non - avec lien de dépendance",0,MIN((0.75*E1109),1694)),MIN(E1109,(0.75*$D1109),1694)),2)),IF($B1109="Non - avec lien de dépendance",MIN(1129,E1109,$D1109)*overallRate,MIN(2258,E1109)*overallRate))</f>
        <v>#VALUE!</v>
      </c>
      <c r="L1109" s="114" t="e">
        <f>IF(revenueReduction&gt;0.3,MAX(IF($B1109="Non - avec lien de dépendance",MIN(2258,F1109,$D1109)*overallRate,MIN(2258,F1109)*overallRate),ROUND(MAX(IF($B1109="Non - avec lien de dépendance",0,MIN((0.75*F1109),1694)),MIN(F1109,(0.75*$D1109),1694)),2)),IF($B1109="Non - avec lien de dépendance",MIN(1129,F1109,$D1109)*overallRate,MIN(2258,F1109)*overallRate))</f>
        <v>#VALUE!</v>
      </c>
    </row>
    <row r="1110" spans="7:12" x14ac:dyDescent="0.5">
      <c r="G1110" s="56" t="str">
        <f t="shared" si="51"/>
        <v>Effectuez l’étape 1</v>
      </c>
      <c r="H1110" s="56" t="str">
        <f t="shared" si="52"/>
        <v>Effectuez l’étape 1</v>
      </c>
      <c r="I1110" s="3">
        <f t="shared" si="53"/>
        <v>0</v>
      </c>
      <c r="K1110" s="114" t="e">
        <f>IF(revenueReduction&gt;0.3,MAX(IF($B1110="Non - avec lien de dépendance",MIN(2258,E1110,$D1110)*overallRate,MIN(2258,E1110)*overallRate),ROUND(MAX(IF($B1110="Non - avec lien de dépendance",0,MIN((0.75*E1110),1694)),MIN(E1110,(0.75*$D1110),1694)),2)),IF($B1110="Non - avec lien de dépendance",MIN(1129,E1110,$D1110)*overallRate,MIN(2258,E1110)*overallRate))</f>
        <v>#VALUE!</v>
      </c>
      <c r="L1110" s="114" t="e">
        <f>IF(revenueReduction&gt;0.3,MAX(IF($B1110="Non - avec lien de dépendance",MIN(2258,F1110,$D1110)*overallRate,MIN(2258,F1110)*overallRate),ROUND(MAX(IF($B1110="Non - avec lien de dépendance",0,MIN((0.75*F1110),1694)),MIN(F1110,(0.75*$D1110),1694)),2)),IF($B1110="Non - avec lien de dépendance",MIN(1129,F1110,$D1110)*overallRate,MIN(2258,F1110)*overallRate))</f>
        <v>#VALUE!</v>
      </c>
    </row>
    <row r="1111" spans="7:12" x14ac:dyDescent="0.5">
      <c r="G1111" s="56" t="str">
        <f t="shared" si="51"/>
        <v>Effectuez l’étape 1</v>
      </c>
      <c r="H1111" s="56" t="str">
        <f t="shared" si="52"/>
        <v>Effectuez l’étape 1</v>
      </c>
      <c r="I1111" s="3">
        <f t="shared" si="53"/>
        <v>0</v>
      </c>
      <c r="K1111" s="114" t="e">
        <f>IF(revenueReduction&gt;0.3,MAX(IF($B1111="Non - avec lien de dépendance",MIN(2258,E1111,$D1111)*overallRate,MIN(2258,E1111)*overallRate),ROUND(MAX(IF($B1111="Non - avec lien de dépendance",0,MIN((0.75*E1111),1694)),MIN(E1111,(0.75*$D1111),1694)),2)),IF($B1111="Non - avec lien de dépendance",MIN(1129,E1111,$D1111)*overallRate,MIN(2258,E1111)*overallRate))</f>
        <v>#VALUE!</v>
      </c>
      <c r="L1111" s="114" t="e">
        <f>IF(revenueReduction&gt;0.3,MAX(IF($B1111="Non - avec lien de dépendance",MIN(2258,F1111,$D1111)*overallRate,MIN(2258,F1111)*overallRate),ROUND(MAX(IF($B1111="Non - avec lien de dépendance",0,MIN((0.75*F1111),1694)),MIN(F1111,(0.75*$D1111),1694)),2)),IF($B1111="Non - avec lien de dépendance",MIN(1129,F1111,$D1111)*overallRate,MIN(2258,F1111)*overallRate))</f>
        <v>#VALUE!</v>
      </c>
    </row>
    <row r="1112" spans="7:12" x14ac:dyDescent="0.5">
      <c r="G1112" s="56" t="str">
        <f t="shared" si="51"/>
        <v>Effectuez l’étape 1</v>
      </c>
      <c r="H1112" s="56" t="str">
        <f t="shared" si="52"/>
        <v>Effectuez l’étape 1</v>
      </c>
      <c r="I1112" s="3">
        <f t="shared" si="53"/>
        <v>0</v>
      </c>
      <c r="K1112" s="114" t="e">
        <f>IF(revenueReduction&gt;0.3,MAX(IF($B1112="Non - avec lien de dépendance",MIN(2258,E1112,$D1112)*overallRate,MIN(2258,E1112)*overallRate),ROUND(MAX(IF($B1112="Non - avec lien de dépendance",0,MIN((0.75*E1112),1694)),MIN(E1112,(0.75*$D1112),1694)),2)),IF($B1112="Non - avec lien de dépendance",MIN(1129,E1112,$D1112)*overallRate,MIN(2258,E1112)*overallRate))</f>
        <v>#VALUE!</v>
      </c>
      <c r="L1112" s="114" t="e">
        <f>IF(revenueReduction&gt;0.3,MAX(IF($B1112="Non - avec lien de dépendance",MIN(2258,F1112,$D1112)*overallRate,MIN(2258,F1112)*overallRate),ROUND(MAX(IF($B1112="Non - avec lien de dépendance",0,MIN((0.75*F1112),1694)),MIN(F1112,(0.75*$D1112),1694)),2)),IF($B1112="Non - avec lien de dépendance",MIN(1129,F1112,$D1112)*overallRate,MIN(2258,F1112)*overallRate))</f>
        <v>#VALUE!</v>
      </c>
    </row>
    <row r="1113" spans="7:12" x14ac:dyDescent="0.5">
      <c r="G1113" s="56" t="str">
        <f t="shared" si="51"/>
        <v>Effectuez l’étape 1</v>
      </c>
      <c r="H1113" s="56" t="str">
        <f t="shared" si="52"/>
        <v>Effectuez l’étape 1</v>
      </c>
      <c r="I1113" s="3">
        <f t="shared" si="53"/>
        <v>0</v>
      </c>
      <c r="K1113" s="114" t="e">
        <f>IF(revenueReduction&gt;0.3,MAX(IF($B1113="Non - avec lien de dépendance",MIN(2258,E1113,$D1113)*overallRate,MIN(2258,E1113)*overallRate),ROUND(MAX(IF($B1113="Non - avec lien de dépendance",0,MIN((0.75*E1113),1694)),MIN(E1113,(0.75*$D1113),1694)),2)),IF($B1113="Non - avec lien de dépendance",MIN(1129,E1113,$D1113)*overallRate,MIN(2258,E1113)*overallRate))</f>
        <v>#VALUE!</v>
      </c>
      <c r="L1113" s="114" t="e">
        <f>IF(revenueReduction&gt;0.3,MAX(IF($B1113="Non - avec lien de dépendance",MIN(2258,F1113,$D1113)*overallRate,MIN(2258,F1113)*overallRate),ROUND(MAX(IF($B1113="Non - avec lien de dépendance",0,MIN((0.75*F1113),1694)),MIN(F1113,(0.75*$D1113),1694)),2)),IF($B1113="Non - avec lien de dépendance",MIN(1129,F1113,$D1113)*overallRate,MIN(2258,F1113)*overallRate))</f>
        <v>#VALUE!</v>
      </c>
    </row>
    <row r="1114" spans="7:12" x14ac:dyDescent="0.5">
      <c r="G1114" s="56" t="str">
        <f t="shared" si="51"/>
        <v>Effectuez l’étape 1</v>
      </c>
      <c r="H1114" s="56" t="str">
        <f t="shared" si="52"/>
        <v>Effectuez l’étape 1</v>
      </c>
      <c r="I1114" s="3">
        <f t="shared" si="53"/>
        <v>0</v>
      </c>
      <c r="K1114" s="114" t="e">
        <f>IF(revenueReduction&gt;0.3,MAX(IF($B1114="Non - avec lien de dépendance",MIN(2258,E1114,$D1114)*overallRate,MIN(2258,E1114)*overallRate),ROUND(MAX(IF($B1114="Non - avec lien de dépendance",0,MIN((0.75*E1114),1694)),MIN(E1114,(0.75*$D1114),1694)),2)),IF($B1114="Non - avec lien de dépendance",MIN(1129,E1114,$D1114)*overallRate,MIN(2258,E1114)*overallRate))</f>
        <v>#VALUE!</v>
      </c>
      <c r="L1114" s="114" t="e">
        <f>IF(revenueReduction&gt;0.3,MAX(IF($B1114="Non - avec lien de dépendance",MIN(2258,F1114,$D1114)*overallRate,MIN(2258,F1114)*overallRate),ROUND(MAX(IF($B1114="Non - avec lien de dépendance",0,MIN((0.75*F1114),1694)),MIN(F1114,(0.75*$D1114),1694)),2)),IF($B1114="Non - avec lien de dépendance",MIN(1129,F1114,$D1114)*overallRate,MIN(2258,F1114)*overallRate))</f>
        <v>#VALUE!</v>
      </c>
    </row>
    <row r="1115" spans="7:12" x14ac:dyDescent="0.5">
      <c r="G1115" s="56" t="str">
        <f t="shared" si="51"/>
        <v>Effectuez l’étape 1</v>
      </c>
      <c r="H1115" s="56" t="str">
        <f t="shared" si="52"/>
        <v>Effectuez l’étape 1</v>
      </c>
      <c r="I1115" s="3">
        <f t="shared" si="53"/>
        <v>0</v>
      </c>
      <c r="K1115" s="114" t="e">
        <f>IF(revenueReduction&gt;0.3,MAX(IF($B1115="Non - avec lien de dépendance",MIN(2258,E1115,$D1115)*overallRate,MIN(2258,E1115)*overallRate),ROUND(MAX(IF($B1115="Non - avec lien de dépendance",0,MIN((0.75*E1115),1694)),MIN(E1115,(0.75*$D1115),1694)),2)),IF($B1115="Non - avec lien de dépendance",MIN(1129,E1115,$D1115)*overallRate,MIN(2258,E1115)*overallRate))</f>
        <v>#VALUE!</v>
      </c>
      <c r="L1115" s="114" t="e">
        <f>IF(revenueReduction&gt;0.3,MAX(IF($B1115="Non - avec lien de dépendance",MIN(2258,F1115,$D1115)*overallRate,MIN(2258,F1115)*overallRate),ROUND(MAX(IF($B1115="Non - avec lien de dépendance",0,MIN((0.75*F1115),1694)),MIN(F1115,(0.75*$D1115),1694)),2)),IF($B1115="Non - avec lien de dépendance",MIN(1129,F1115,$D1115)*overallRate,MIN(2258,F1115)*overallRate))</f>
        <v>#VALUE!</v>
      </c>
    </row>
    <row r="1116" spans="7:12" x14ac:dyDescent="0.5">
      <c r="G1116" s="56" t="str">
        <f t="shared" si="51"/>
        <v>Effectuez l’étape 1</v>
      </c>
      <c r="H1116" s="56" t="str">
        <f t="shared" si="52"/>
        <v>Effectuez l’étape 1</v>
      </c>
      <c r="I1116" s="3">
        <f t="shared" si="53"/>
        <v>0</v>
      </c>
      <c r="K1116" s="114" t="e">
        <f>IF(revenueReduction&gt;0.3,MAX(IF($B1116="Non - avec lien de dépendance",MIN(2258,E1116,$D1116)*overallRate,MIN(2258,E1116)*overallRate),ROUND(MAX(IF($B1116="Non - avec lien de dépendance",0,MIN((0.75*E1116),1694)),MIN(E1116,(0.75*$D1116),1694)),2)),IF($B1116="Non - avec lien de dépendance",MIN(1129,E1116,$D1116)*overallRate,MIN(2258,E1116)*overallRate))</f>
        <v>#VALUE!</v>
      </c>
      <c r="L1116" s="114" t="e">
        <f>IF(revenueReduction&gt;0.3,MAX(IF($B1116="Non - avec lien de dépendance",MIN(2258,F1116,$D1116)*overallRate,MIN(2258,F1116)*overallRate),ROUND(MAX(IF($B1116="Non - avec lien de dépendance",0,MIN((0.75*F1116),1694)),MIN(F1116,(0.75*$D1116),1694)),2)),IF($B1116="Non - avec lien de dépendance",MIN(1129,F1116,$D1116)*overallRate,MIN(2258,F1116)*overallRate))</f>
        <v>#VALUE!</v>
      </c>
    </row>
    <row r="1117" spans="7:12" x14ac:dyDescent="0.5">
      <c r="G1117" s="56" t="str">
        <f t="shared" si="51"/>
        <v>Effectuez l’étape 1</v>
      </c>
      <c r="H1117" s="56" t="str">
        <f t="shared" si="52"/>
        <v>Effectuez l’étape 1</v>
      </c>
      <c r="I1117" s="3">
        <f t="shared" si="53"/>
        <v>0</v>
      </c>
      <c r="K1117" s="114" t="e">
        <f>IF(revenueReduction&gt;0.3,MAX(IF($B1117="Non - avec lien de dépendance",MIN(2258,E1117,$D1117)*overallRate,MIN(2258,E1117)*overallRate),ROUND(MAX(IF($B1117="Non - avec lien de dépendance",0,MIN((0.75*E1117),1694)),MIN(E1117,(0.75*$D1117),1694)),2)),IF($B1117="Non - avec lien de dépendance",MIN(1129,E1117,$D1117)*overallRate,MIN(2258,E1117)*overallRate))</f>
        <v>#VALUE!</v>
      </c>
      <c r="L1117" s="114" t="e">
        <f>IF(revenueReduction&gt;0.3,MAX(IF($B1117="Non - avec lien de dépendance",MIN(2258,F1117,$D1117)*overallRate,MIN(2258,F1117)*overallRate),ROUND(MAX(IF($B1117="Non - avec lien de dépendance",0,MIN((0.75*F1117),1694)),MIN(F1117,(0.75*$D1117),1694)),2)),IF($B1117="Non - avec lien de dépendance",MIN(1129,F1117,$D1117)*overallRate,MIN(2258,F1117)*overallRate))</f>
        <v>#VALUE!</v>
      </c>
    </row>
    <row r="1118" spans="7:12" x14ac:dyDescent="0.5">
      <c r="G1118" s="56" t="str">
        <f t="shared" si="51"/>
        <v>Effectuez l’étape 1</v>
      </c>
      <c r="H1118" s="56" t="str">
        <f t="shared" si="52"/>
        <v>Effectuez l’étape 1</v>
      </c>
      <c r="I1118" s="3">
        <f t="shared" si="53"/>
        <v>0</v>
      </c>
      <c r="K1118" s="114" t="e">
        <f>IF(revenueReduction&gt;0.3,MAX(IF($B1118="Non - avec lien de dépendance",MIN(2258,E1118,$D1118)*overallRate,MIN(2258,E1118)*overallRate),ROUND(MAX(IF($B1118="Non - avec lien de dépendance",0,MIN((0.75*E1118),1694)),MIN(E1118,(0.75*$D1118),1694)),2)),IF($B1118="Non - avec lien de dépendance",MIN(1129,E1118,$D1118)*overallRate,MIN(2258,E1118)*overallRate))</f>
        <v>#VALUE!</v>
      </c>
      <c r="L1118" s="114" t="e">
        <f>IF(revenueReduction&gt;0.3,MAX(IF($B1118="Non - avec lien de dépendance",MIN(2258,F1118,$D1118)*overallRate,MIN(2258,F1118)*overallRate),ROUND(MAX(IF($B1118="Non - avec lien de dépendance",0,MIN((0.75*F1118),1694)),MIN(F1118,(0.75*$D1118),1694)),2)),IF($B1118="Non - avec lien de dépendance",MIN(1129,F1118,$D1118)*overallRate,MIN(2258,F1118)*overallRate))</f>
        <v>#VALUE!</v>
      </c>
    </row>
    <row r="1119" spans="7:12" x14ac:dyDescent="0.5">
      <c r="G1119" s="56" t="str">
        <f t="shared" si="51"/>
        <v>Effectuez l’étape 1</v>
      </c>
      <c r="H1119" s="56" t="str">
        <f t="shared" si="52"/>
        <v>Effectuez l’étape 1</v>
      </c>
      <c r="I1119" s="3">
        <f t="shared" si="53"/>
        <v>0</v>
      </c>
      <c r="K1119" s="114" t="e">
        <f>IF(revenueReduction&gt;0.3,MAX(IF($B1119="Non - avec lien de dépendance",MIN(2258,E1119,$D1119)*overallRate,MIN(2258,E1119)*overallRate),ROUND(MAX(IF($B1119="Non - avec lien de dépendance",0,MIN((0.75*E1119),1694)),MIN(E1119,(0.75*$D1119),1694)),2)),IF($B1119="Non - avec lien de dépendance",MIN(1129,E1119,$D1119)*overallRate,MIN(2258,E1119)*overallRate))</f>
        <v>#VALUE!</v>
      </c>
      <c r="L1119" s="114" t="e">
        <f>IF(revenueReduction&gt;0.3,MAX(IF($B1119="Non - avec lien de dépendance",MIN(2258,F1119,$D1119)*overallRate,MIN(2258,F1119)*overallRate),ROUND(MAX(IF($B1119="Non - avec lien de dépendance",0,MIN((0.75*F1119),1694)),MIN(F1119,(0.75*$D1119),1694)),2)),IF($B1119="Non - avec lien de dépendance",MIN(1129,F1119,$D1119)*overallRate,MIN(2258,F1119)*overallRate))</f>
        <v>#VALUE!</v>
      </c>
    </row>
    <row r="1120" spans="7:12" x14ac:dyDescent="0.5">
      <c r="G1120" s="56" t="str">
        <f t="shared" si="51"/>
        <v>Effectuez l’étape 1</v>
      </c>
      <c r="H1120" s="56" t="str">
        <f t="shared" si="52"/>
        <v>Effectuez l’étape 1</v>
      </c>
      <c r="I1120" s="3">
        <f t="shared" si="53"/>
        <v>0</v>
      </c>
      <c r="K1120" s="114" t="e">
        <f>IF(revenueReduction&gt;0.3,MAX(IF($B1120="Non - avec lien de dépendance",MIN(2258,E1120,$D1120)*overallRate,MIN(2258,E1120)*overallRate),ROUND(MAX(IF($B1120="Non - avec lien de dépendance",0,MIN((0.75*E1120),1694)),MIN(E1120,(0.75*$D1120),1694)),2)),IF($B1120="Non - avec lien de dépendance",MIN(1129,E1120,$D1120)*overallRate,MIN(2258,E1120)*overallRate))</f>
        <v>#VALUE!</v>
      </c>
      <c r="L1120" s="114" t="e">
        <f>IF(revenueReduction&gt;0.3,MAX(IF($B1120="Non - avec lien de dépendance",MIN(2258,F1120,$D1120)*overallRate,MIN(2258,F1120)*overallRate),ROUND(MAX(IF($B1120="Non - avec lien de dépendance",0,MIN((0.75*F1120),1694)),MIN(F1120,(0.75*$D1120),1694)),2)),IF($B1120="Non - avec lien de dépendance",MIN(1129,F1120,$D1120)*overallRate,MIN(2258,F1120)*overallRate))</f>
        <v>#VALUE!</v>
      </c>
    </row>
    <row r="1121" spans="7:12" x14ac:dyDescent="0.5">
      <c r="G1121" s="56" t="str">
        <f t="shared" si="51"/>
        <v>Effectuez l’étape 1</v>
      </c>
      <c r="H1121" s="56" t="str">
        <f t="shared" si="52"/>
        <v>Effectuez l’étape 1</v>
      </c>
      <c r="I1121" s="3">
        <f t="shared" si="53"/>
        <v>0</v>
      </c>
      <c r="K1121" s="114" t="e">
        <f>IF(revenueReduction&gt;0.3,MAX(IF($B1121="Non - avec lien de dépendance",MIN(2258,E1121,$D1121)*overallRate,MIN(2258,E1121)*overallRate),ROUND(MAX(IF($B1121="Non - avec lien de dépendance",0,MIN((0.75*E1121),1694)),MIN(E1121,(0.75*$D1121),1694)),2)),IF($B1121="Non - avec lien de dépendance",MIN(1129,E1121,$D1121)*overallRate,MIN(2258,E1121)*overallRate))</f>
        <v>#VALUE!</v>
      </c>
      <c r="L1121" s="114" t="e">
        <f>IF(revenueReduction&gt;0.3,MAX(IF($B1121="Non - avec lien de dépendance",MIN(2258,F1121,$D1121)*overallRate,MIN(2258,F1121)*overallRate),ROUND(MAX(IF($B1121="Non - avec lien de dépendance",0,MIN((0.75*F1121),1694)),MIN(F1121,(0.75*$D1121),1694)),2)),IF($B1121="Non - avec lien de dépendance",MIN(1129,F1121,$D1121)*overallRate,MIN(2258,F1121)*overallRate))</f>
        <v>#VALUE!</v>
      </c>
    </row>
    <row r="1122" spans="7:12" x14ac:dyDescent="0.5">
      <c r="G1122" s="56" t="str">
        <f t="shared" si="51"/>
        <v>Effectuez l’étape 1</v>
      </c>
      <c r="H1122" s="56" t="str">
        <f t="shared" si="52"/>
        <v>Effectuez l’étape 1</v>
      </c>
      <c r="I1122" s="3">
        <f t="shared" si="53"/>
        <v>0</v>
      </c>
      <c r="K1122" s="114" t="e">
        <f>IF(revenueReduction&gt;0.3,MAX(IF($B1122="Non - avec lien de dépendance",MIN(2258,E1122,$D1122)*overallRate,MIN(2258,E1122)*overallRate),ROUND(MAX(IF($B1122="Non - avec lien de dépendance",0,MIN((0.75*E1122),1694)),MIN(E1122,(0.75*$D1122),1694)),2)),IF($B1122="Non - avec lien de dépendance",MIN(1129,E1122,$D1122)*overallRate,MIN(2258,E1122)*overallRate))</f>
        <v>#VALUE!</v>
      </c>
      <c r="L1122" s="114" t="e">
        <f>IF(revenueReduction&gt;0.3,MAX(IF($B1122="Non - avec lien de dépendance",MIN(2258,F1122,$D1122)*overallRate,MIN(2258,F1122)*overallRate),ROUND(MAX(IF($B1122="Non - avec lien de dépendance",0,MIN((0.75*F1122),1694)),MIN(F1122,(0.75*$D1122),1694)),2)),IF($B1122="Non - avec lien de dépendance",MIN(1129,F1122,$D1122)*overallRate,MIN(2258,F1122)*overallRate))</f>
        <v>#VALUE!</v>
      </c>
    </row>
    <row r="1123" spans="7:12" x14ac:dyDescent="0.5">
      <c r="G1123" s="56" t="str">
        <f t="shared" si="51"/>
        <v>Effectuez l’étape 1</v>
      </c>
      <c r="H1123" s="56" t="str">
        <f t="shared" si="52"/>
        <v>Effectuez l’étape 1</v>
      </c>
      <c r="I1123" s="3">
        <f t="shared" si="53"/>
        <v>0</v>
      </c>
      <c r="K1123" s="114" t="e">
        <f>IF(revenueReduction&gt;0.3,MAX(IF($B1123="Non - avec lien de dépendance",MIN(2258,E1123,$D1123)*overallRate,MIN(2258,E1123)*overallRate),ROUND(MAX(IF($B1123="Non - avec lien de dépendance",0,MIN((0.75*E1123),1694)),MIN(E1123,(0.75*$D1123),1694)),2)),IF($B1123="Non - avec lien de dépendance",MIN(1129,E1123,$D1123)*overallRate,MIN(2258,E1123)*overallRate))</f>
        <v>#VALUE!</v>
      </c>
      <c r="L1123" s="114" t="e">
        <f>IF(revenueReduction&gt;0.3,MAX(IF($B1123="Non - avec lien de dépendance",MIN(2258,F1123,$D1123)*overallRate,MIN(2258,F1123)*overallRate),ROUND(MAX(IF($B1123="Non - avec lien de dépendance",0,MIN((0.75*F1123),1694)),MIN(F1123,(0.75*$D1123),1694)),2)),IF($B1123="Non - avec lien de dépendance",MIN(1129,F1123,$D1123)*overallRate,MIN(2258,F1123)*overallRate))</f>
        <v>#VALUE!</v>
      </c>
    </row>
    <row r="1124" spans="7:12" x14ac:dyDescent="0.5">
      <c r="G1124" s="56" t="str">
        <f t="shared" si="51"/>
        <v>Effectuez l’étape 1</v>
      </c>
      <c r="H1124" s="56" t="str">
        <f t="shared" si="52"/>
        <v>Effectuez l’étape 1</v>
      </c>
      <c r="I1124" s="3">
        <f t="shared" si="53"/>
        <v>0</v>
      </c>
      <c r="K1124" s="114" t="e">
        <f>IF(revenueReduction&gt;0.3,MAX(IF($B1124="Non - avec lien de dépendance",MIN(2258,E1124,$D1124)*overallRate,MIN(2258,E1124)*overallRate),ROUND(MAX(IF($B1124="Non - avec lien de dépendance",0,MIN((0.75*E1124),1694)),MIN(E1124,(0.75*$D1124),1694)),2)),IF($B1124="Non - avec lien de dépendance",MIN(1129,E1124,$D1124)*overallRate,MIN(2258,E1124)*overallRate))</f>
        <v>#VALUE!</v>
      </c>
      <c r="L1124" s="114" t="e">
        <f>IF(revenueReduction&gt;0.3,MAX(IF($B1124="Non - avec lien de dépendance",MIN(2258,F1124,$D1124)*overallRate,MIN(2258,F1124)*overallRate),ROUND(MAX(IF($B1124="Non - avec lien de dépendance",0,MIN((0.75*F1124),1694)),MIN(F1124,(0.75*$D1124),1694)),2)),IF($B1124="Non - avec lien de dépendance",MIN(1129,F1124,$D1124)*overallRate,MIN(2258,F1124)*overallRate))</f>
        <v>#VALUE!</v>
      </c>
    </row>
    <row r="1125" spans="7:12" x14ac:dyDescent="0.5">
      <c r="G1125" s="56" t="str">
        <f t="shared" si="51"/>
        <v>Effectuez l’étape 1</v>
      </c>
      <c r="H1125" s="56" t="str">
        <f t="shared" si="52"/>
        <v>Effectuez l’étape 1</v>
      </c>
      <c r="I1125" s="3">
        <f t="shared" si="53"/>
        <v>0</v>
      </c>
      <c r="K1125" s="114" t="e">
        <f>IF(revenueReduction&gt;0.3,MAX(IF($B1125="Non - avec lien de dépendance",MIN(2258,E1125,$D1125)*overallRate,MIN(2258,E1125)*overallRate),ROUND(MAX(IF($B1125="Non - avec lien de dépendance",0,MIN((0.75*E1125),1694)),MIN(E1125,(0.75*$D1125),1694)),2)),IF($B1125="Non - avec lien de dépendance",MIN(1129,E1125,$D1125)*overallRate,MIN(2258,E1125)*overallRate))</f>
        <v>#VALUE!</v>
      </c>
      <c r="L1125" s="114" t="e">
        <f>IF(revenueReduction&gt;0.3,MAX(IF($B1125="Non - avec lien de dépendance",MIN(2258,F1125,$D1125)*overallRate,MIN(2258,F1125)*overallRate),ROUND(MAX(IF($B1125="Non - avec lien de dépendance",0,MIN((0.75*F1125),1694)),MIN(F1125,(0.75*$D1125),1694)),2)),IF($B1125="Non - avec lien de dépendance",MIN(1129,F1125,$D1125)*overallRate,MIN(2258,F1125)*overallRate))</f>
        <v>#VALUE!</v>
      </c>
    </row>
    <row r="1126" spans="7:12" x14ac:dyDescent="0.5">
      <c r="G1126" s="56" t="str">
        <f t="shared" si="51"/>
        <v>Effectuez l’étape 1</v>
      </c>
      <c r="H1126" s="56" t="str">
        <f t="shared" si="52"/>
        <v>Effectuez l’étape 1</v>
      </c>
      <c r="I1126" s="3">
        <f t="shared" si="53"/>
        <v>0</v>
      </c>
      <c r="K1126" s="114" t="e">
        <f>IF(revenueReduction&gt;0.3,MAX(IF($B1126="Non - avec lien de dépendance",MIN(2258,E1126,$D1126)*overallRate,MIN(2258,E1126)*overallRate),ROUND(MAX(IF($B1126="Non - avec lien de dépendance",0,MIN((0.75*E1126),1694)),MIN(E1126,(0.75*$D1126),1694)),2)),IF($B1126="Non - avec lien de dépendance",MIN(1129,E1126,$D1126)*overallRate,MIN(2258,E1126)*overallRate))</f>
        <v>#VALUE!</v>
      </c>
      <c r="L1126" s="114" t="e">
        <f>IF(revenueReduction&gt;0.3,MAX(IF($B1126="Non - avec lien de dépendance",MIN(2258,F1126,$D1126)*overallRate,MIN(2258,F1126)*overallRate),ROUND(MAX(IF($B1126="Non - avec lien de dépendance",0,MIN((0.75*F1126),1694)),MIN(F1126,(0.75*$D1126),1694)),2)),IF($B1126="Non - avec lien de dépendance",MIN(1129,F1126,$D1126)*overallRate,MIN(2258,F1126)*overallRate))</f>
        <v>#VALUE!</v>
      </c>
    </row>
    <row r="1127" spans="7:12" x14ac:dyDescent="0.5">
      <c r="G1127" s="56" t="str">
        <f t="shared" si="51"/>
        <v>Effectuez l’étape 1</v>
      </c>
      <c r="H1127" s="56" t="str">
        <f t="shared" si="52"/>
        <v>Effectuez l’étape 1</v>
      </c>
      <c r="I1127" s="3">
        <f t="shared" si="53"/>
        <v>0</v>
      </c>
      <c r="K1127" s="114" t="e">
        <f>IF(revenueReduction&gt;0.3,MAX(IF($B1127="Non - avec lien de dépendance",MIN(2258,E1127,$D1127)*overallRate,MIN(2258,E1127)*overallRate),ROUND(MAX(IF($B1127="Non - avec lien de dépendance",0,MIN((0.75*E1127),1694)),MIN(E1127,(0.75*$D1127),1694)),2)),IF($B1127="Non - avec lien de dépendance",MIN(1129,E1127,$D1127)*overallRate,MIN(2258,E1127)*overallRate))</f>
        <v>#VALUE!</v>
      </c>
      <c r="L1127" s="114" t="e">
        <f>IF(revenueReduction&gt;0.3,MAX(IF($B1127="Non - avec lien de dépendance",MIN(2258,F1127,$D1127)*overallRate,MIN(2258,F1127)*overallRate),ROUND(MAX(IF($B1127="Non - avec lien de dépendance",0,MIN((0.75*F1127),1694)),MIN(F1127,(0.75*$D1127),1694)),2)),IF($B1127="Non - avec lien de dépendance",MIN(1129,F1127,$D1127)*overallRate,MIN(2258,F1127)*overallRate))</f>
        <v>#VALUE!</v>
      </c>
    </row>
    <row r="1128" spans="7:12" x14ac:dyDescent="0.5">
      <c r="G1128" s="56" t="str">
        <f t="shared" si="51"/>
        <v>Effectuez l’étape 1</v>
      </c>
      <c r="H1128" s="56" t="str">
        <f t="shared" si="52"/>
        <v>Effectuez l’étape 1</v>
      </c>
      <c r="I1128" s="3">
        <f t="shared" si="53"/>
        <v>0</v>
      </c>
      <c r="K1128" s="114" t="e">
        <f>IF(revenueReduction&gt;0.3,MAX(IF($B1128="Non - avec lien de dépendance",MIN(2258,E1128,$D1128)*overallRate,MIN(2258,E1128)*overallRate),ROUND(MAX(IF($B1128="Non - avec lien de dépendance",0,MIN((0.75*E1128),1694)),MIN(E1128,(0.75*$D1128),1694)),2)),IF($B1128="Non - avec lien de dépendance",MIN(1129,E1128,$D1128)*overallRate,MIN(2258,E1128)*overallRate))</f>
        <v>#VALUE!</v>
      </c>
      <c r="L1128" s="114" t="e">
        <f>IF(revenueReduction&gt;0.3,MAX(IF($B1128="Non - avec lien de dépendance",MIN(2258,F1128,$D1128)*overallRate,MIN(2258,F1128)*overallRate),ROUND(MAX(IF($B1128="Non - avec lien de dépendance",0,MIN((0.75*F1128),1694)),MIN(F1128,(0.75*$D1128),1694)),2)),IF($B1128="Non - avec lien de dépendance",MIN(1129,F1128,$D1128)*overallRate,MIN(2258,F1128)*overallRate))</f>
        <v>#VALUE!</v>
      </c>
    </row>
    <row r="1129" spans="7:12" x14ac:dyDescent="0.5">
      <c r="G1129" s="56" t="str">
        <f t="shared" si="51"/>
        <v>Effectuez l’étape 1</v>
      </c>
      <c r="H1129" s="56" t="str">
        <f t="shared" si="52"/>
        <v>Effectuez l’étape 1</v>
      </c>
      <c r="I1129" s="3">
        <f t="shared" si="53"/>
        <v>0</v>
      </c>
      <c r="K1129" s="114" t="e">
        <f>IF(revenueReduction&gt;0.3,MAX(IF($B1129="Non - avec lien de dépendance",MIN(2258,E1129,$D1129)*overallRate,MIN(2258,E1129)*overallRate),ROUND(MAX(IF($B1129="Non - avec lien de dépendance",0,MIN((0.75*E1129),1694)),MIN(E1129,(0.75*$D1129),1694)),2)),IF($B1129="Non - avec lien de dépendance",MIN(1129,E1129,$D1129)*overallRate,MIN(2258,E1129)*overallRate))</f>
        <v>#VALUE!</v>
      </c>
      <c r="L1129" s="114" t="e">
        <f>IF(revenueReduction&gt;0.3,MAX(IF($B1129="Non - avec lien de dépendance",MIN(2258,F1129,$D1129)*overallRate,MIN(2258,F1129)*overallRate),ROUND(MAX(IF($B1129="Non - avec lien de dépendance",0,MIN((0.75*F1129),1694)),MIN(F1129,(0.75*$D1129),1694)),2)),IF($B1129="Non - avec lien de dépendance",MIN(1129,F1129,$D1129)*overallRate,MIN(2258,F1129)*overallRate))</f>
        <v>#VALUE!</v>
      </c>
    </row>
    <row r="1130" spans="7:12" x14ac:dyDescent="0.5">
      <c r="G1130" s="56" t="str">
        <f t="shared" si="51"/>
        <v>Effectuez l’étape 1</v>
      </c>
      <c r="H1130" s="56" t="str">
        <f t="shared" si="52"/>
        <v>Effectuez l’étape 1</v>
      </c>
      <c r="I1130" s="3">
        <f t="shared" si="53"/>
        <v>0</v>
      </c>
      <c r="K1130" s="114" t="e">
        <f>IF(revenueReduction&gt;0.3,MAX(IF($B1130="Non - avec lien de dépendance",MIN(2258,E1130,$D1130)*overallRate,MIN(2258,E1130)*overallRate),ROUND(MAX(IF($B1130="Non - avec lien de dépendance",0,MIN((0.75*E1130),1694)),MIN(E1130,(0.75*$D1130),1694)),2)),IF($B1130="Non - avec lien de dépendance",MIN(1129,E1130,$D1130)*overallRate,MIN(2258,E1130)*overallRate))</f>
        <v>#VALUE!</v>
      </c>
      <c r="L1130" s="114" t="e">
        <f>IF(revenueReduction&gt;0.3,MAX(IF($B1130="Non - avec lien de dépendance",MIN(2258,F1130,$D1130)*overallRate,MIN(2258,F1130)*overallRate),ROUND(MAX(IF($B1130="Non - avec lien de dépendance",0,MIN((0.75*F1130),1694)),MIN(F1130,(0.75*$D1130),1694)),2)),IF($B1130="Non - avec lien de dépendance",MIN(1129,F1130,$D1130)*overallRate,MIN(2258,F1130)*overallRate))</f>
        <v>#VALUE!</v>
      </c>
    </row>
    <row r="1131" spans="7:12" x14ac:dyDescent="0.5">
      <c r="G1131" s="56" t="str">
        <f t="shared" si="51"/>
        <v>Effectuez l’étape 1</v>
      </c>
      <c r="H1131" s="56" t="str">
        <f t="shared" si="52"/>
        <v>Effectuez l’étape 1</v>
      </c>
      <c r="I1131" s="3">
        <f t="shared" si="53"/>
        <v>0</v>
      </c>
      <c r="K1131" s="114" t="e">
        <f>IF(revenueReduction&gt;0.3,MAX(IF($B1131="Non - avec lien de dépendance",MIN(2258,E1131,$D1131)*overallRate,MIN(2258,E1131)*overallRate),ROUND(MAX(IF($B1131="Non - avec lien de dépendance",0,MIN((0.75*E1131),1694)),MIN(E1131,(0.75*$D1131),1694)),2)),IF($B1131="Non - avec lien de dépendance",MIN(1129,E1131,$D1131)*overallRate,MIN(2258,E1131)*overallRate))</f>
        <v>#VALUE!</v>
      </c>
      <c r="L1131" s="114" t="e">
        <f>IF(revenueReduction&gt;0.3,MAX(IF($B1131="Non - avec lien de dépendance",MIN(2258,F1131,$D1131)*overallRate,MIN(2258,F1131)*overallRate),ROUND(MAX(IF($B1131="Non - avec lien de dépendance",0,MIN((0.75*F1131),1694)),MIN(F1131,(0.75*$D1131),1694)),2)),IF($B1131="Non - avec lien de dépendance",MIN(1129,F1131,$D1131)*overallRate,MIN(2258,F1131)*overallRate))</f>
        <v>#VALUE!</v>
      </c>
    </row>
    <row r="1132" spans="7:12" x14ac:dyDescent="0.5">
      <c r="G1132" s="56" t="str">
        <f t="shared" si="51"/>
        <v>Effectuez l’étape 1</v>
      </c>
      <c r="H1132" s="56" t="str">
        <f t="shared" si="52"/>
        <v>Effectuez l’étape 1</v>
      </c>
      <c r="I1132" s="3">
        <f t="shared" si="53"/>
        <v>0</v>
      </c>
      <c r="K1132" s="114" t="e">
        <f>IF(revenueReduction&gt;0.3,MAX(IF($B1132="Non - avec lien de dépendance",MIN(2258,E1132,$D1132)*overallRate,MIN(2258,E1132)*overallRate),ROUND(MAX(IF($B1132="Non - avec lien de dépendance",0,MIN((0.75*E1132),1694)),MIN(E1132,(0.75*$D1132),1694)),2)),IF($B1132="Non - avec lien de dépendance",MIN(1129,E1132,$D1132)*overallRate,MIN(2258,E1132)*overallRate))</f>
        <v>#VALUE!</v>
      </c>
      <c r="L1132" s="114" t="e">
        <f>IF(revenueReduction&gt;0.3,MAX(IF($B1132="Non - avec lien de dépendance",MIN(2258,F1132,$D1132)*overallRate,MIN(2258,F1132)*overallRate),ROUND(MAX(IF($B1132="Non - avec lien de dépendance",0,MIN((0.75*F1132),1694)),MIN(F1132,(0.75*$D1132),1694)),2)),IF($B1132="Non - avec lien de dépendance",MIN(1129,F1132,$D1132)*overallRate,MIN(2258,F1132)*overallRate))</f>
        <v>#VALUE!</v>
      </c>
    </row>
    <row r="1133" spans="7:12" x14ac:dyDescent="0.5">
      <c r="G1133" s="56" t="str">
        <f t="shared" si="51"/>
        <v>Effectuez l’étape 1</v>
      </c>
      <c r="H1133" s="56" t="str">
        <f t="shared" si="52"/>
        <v>Effectuez l’étape 1</v>
      </c>
      <c r="I1133" s="3">
        <f t="shared" si="53"/>
        <v>0</v>
      </c>
      <c r="K1133" s="114" t="e">
        <f>IF(revenueReduction&gt;0.3,MAX(IF($B1133="Non - avec lien de dépendance",MIN(2258,E1133,$D1133)*overallRate,MIN(2258,E1133)*overallRate),ROUND(MAX(IF($B1133="Non - avec lien de dépendance",0,MIN((0.75*E1133),1694)),MIN(E1133,(0.75*$D1133),1694)),2)),IF($B1133="Non - avec lien de dépendance",MIN(1129,E1133,$D1133)*overallRate,MIN(2258,E1133)*overallRate))</f>
        <v>#VALUE!</v>
      </c>
      <c r="L1133" s="114" t="e">
        <f>IF(revenueReduction&gt;0.3,MAX(IF($B1133="Non - avec lien de dépendance",MIN(2258,F1133,$D1133)*overallRate,MIN(2258,F1133)*overallRate),ROUND(MAX(IF($B1133="Non - avec lien de dépendance",0,MIN((0.75*F1133),1694)),MIN(F1133,(0.75*$D1133),1694)),2)),IF($B1133="Non - avec lien de dépendance",MIN(1129,F1133,$D1133)*overallRate,MIN(2258,F1133)*overallRate))</f>
        <v>#VALUE!</v>
      </c>
    </row>
    <row r="1134" spans="7:12" x14ac:dyDescent="0.5">
      <c r="G1134" s="56" t="str">
        <f t="shared" si="51"/>
        <v>Effectuez l’étape 1</v>
      </c>
      <c r="H1134" s="56" t="str">
        <f t="shared" si="52"/>
        <v>Effectuez l’étape 1</v>
      </c>
      <c r="I1134" s="3">
        <f t="shared" si="53"/>
        <v>0</v>
      </c>
      <c r="K1134" s="114" t="e">
        <f>IF(revenueReduction&gt;0.3,MAX(IF($B1134="Non - avec lien de dépendance",MIN(2258,E1134,$D1134)*overallRate,MIN(2258,E1134)*overallRate),ROUND(MAX(IF($B1134="Non - avec lien de dépendance",0,MIN((0.75*E1134),1694)),MIN(E1134,(0.75*$D1134),1694)),2)),IF($B1134="Non - avec lien de dépendance",MIN(1129,E1134,$D1134)*overallRate,MIN(2258,E1134)*overallRate))</f>
        <v>#VALUE!</v>
      </c>
      <c r="L1134" s="114" t="e">
        <f>IF(revenueReduction&gt;0.3,MAX(IF($B1134="Non - avec lien de dépendance",MIN(2258,F1134,$D1134)*overallRate,MIN(2258,F1134)*overallRate),ROUND(MAX(IF($B1134="Non - avec lien de dépendance",0,MIN((0.75*F1134),1694)),MIN(F1134,(0.75*$D1134),1694)),2)),IF($B1134="Non - avec lien de dépendance",MIN(1129,F1134,$D1134)*overallRate,MIN(2258,F1134)*overallRate))</f>
        <v>#VALUE!</v>
      </c>
    </row>
    <row r="1135" spans="7:12" x14ac:dyDescent="0.5">
      <c r="G1135" s="56" t="str">
        <f t="shared" si="51"/>
        <v>Effectuez l’étape 1</v>
      </c>
      <c r="H1135" s="56" t="str">
        <f t="shared" si="52"/>
        <v>Effectuez l’étape 1</v>
      </c>
      <c r="I1135" s="3">
        <f t="shared" si="53"/>
        <v>0</v>
      </c>
      <c r="K1135" s="114" t="e">
        <f>IF(revenueReduction&gt;0.3,MAX(IF($B1135="Non - avec lien de dépendance",MIN(2258,E1135,$D1135)*overallRate,MIN(2258,E1135)*overallRate),ROUND(MAX(IF($B1135="Non - avec lien de dépendance",0,MIN((0.75*E1135),1694)),MIN(E1135,(0.75*$D1135),1694)),2)),IF($B1135="Non - avec lien de dépendance",MIN(1129,E1135,$D1135)*overallRate,MIN(2258,E1135)*overallRate))</f>
        <v>#VALUE!</v>
      </c>
      <c r="L1135" s="114" t="e">
        <f>IF(revenueReduction&gt;0.3,MAX(IF($B1135="Non - avec lien de dépendance",MIN(2258,F1135,$D1135)*overallRate,MIN(2258,F1135)*overallRate),ROUND(MAX(IF($B1135="Non - avec lien de dépendance",0,MIN((0.75*F1135),1694)),MIN(F1135,(0.75*$D1135),1694)),2)),IF($B1135="Non - avec lien de dépendance",MIN(1129,F1135,$D1135)*overallRate,MIN(2258,F1135)*overallRate))</f>
        <v>#VALUE!</v>
      </c>
    </row>
    <row r="1136" spans="7:12" x14ac:dyDescent="0.5">
      <c r="G1136" s="56" t="str">
        <f t="shared" si="51"/>
        <v>Effectuez l’étape 1</v>
      </c>
      <c r="H1136" s="56" t="str">
        <f t="shared" si="52"/>
        <v>Effectuez l’étape 1</v>
      </c>
      <c r="I1136" s="3">
        <f t="shared" si="53"/>
        <v>0</v>
      </c>
      <c r="K1136" s="114" t="e">
        <f>IF(revenueReduction&gt;0.3,MAX(IF($B1136="Non - avec lien de dépendance",MIN(2258,E1136,$D1136)*overallRate,MIN(2258,E1136)*overallRate),ROUND(MAX(IF($B1136="Non - avec lien de dépendance",0,MIN((0.75*E1136),1694)),MIN(E1136,(0.75*$D1136),1694)),2)),IF($B1136="Non - avec lien de dépendance",MIN(1129,E1136,$D1136)*overallRate,MIN(2258,E1136)*overallRate))</f>
        <v>#VALUE!</v>
      </c>
      <c r="L1136" s="114" t="e">
        <f>IF(revenueReduction&gt;0.3,MAX(IF($B1136="Non - avec lien de dépendance",MIN(2258,F1136,$D1136)*overallRate,MIN(2258,F1136)*overallRate),ROUND(MAX(IF($B1136="Non - avec lien de dépendance",0,MIN((0.75*F1136),1694)),MIN(F1136,(0.75*$D1136),1694)),2)),IF($B1136="Non - avec lien de dépendance",MIN(1129,F1136,$D1136)*overallRate,MIN(2258,F1136)*overallRate))</f>
        <v>#VALUE!</v>
      </c>
    </row>
    <row r="1137" spans="7:12" x14ac:dyDescent="0.5">
      <c r="G1137" s="56" t="str">
        <f t="shared" si="51"/>
        <v>Effectuez l’étape 1</v>
      </c>
      <c r="H1137" s="56" t="str">
        <f t="shared" si="52"/>
        <v>Effectuez l’étape 1</v>
      </c>
      <c r="I1137" s="3">
        <f t="shared" si="53"/>
        <v>0</v>
      </c>
      <c r="K1137" s="114" t="e">
        <f>IF(revenueReduction&gt;0.3,MAX(IF($B1137="Non - avec lien de dépendance",MIN(2258,E1137,$D1137)*overallRate,MIN(2258,E1137)*overallRate),ROUND(MAX(IF($B1137="Non - avec lien de dépendance",0,MIN((0.75*E1137),1694)),MIN(E1137,(0.75*$D1137),1694)),2)),IF($B1137="Non - avec lien de dépendance",MIN(1129,E1137,$D1137)*overallRate,MIN(2258,E1137)*overallRate))</f>
        <v>#VALUE!</v>
      </c>
      <c r="L1137" s="114" t="e">
        <f>IF(revenueReduction&gt;0.3,MAX(IF($B1137="Non - avec lien de dépendance",MIN(2258,F1137,$D1137)*overallRate,MIN(2258,F1137)*overallRate),ROUND(MAX(IF($B1137="Non - avec lien de dépendance",0,MIN((0.75*F1137),1694)),MIN(F1137,(0.75*$D1137),1694)),2)),IF($B1137="Non - avec lien de dépendance",MIN(1129,F1137,$D1137)*overallRate,MIN(2258,F1137)*overallRate))</f>
        <v>#VALUE!</v>
      </c>
    </row>
    <row r="1138" spans="7:12" x14ac:dyDescent="0.5">
      <c r="G1138" s="56" t="str">
        <f t="shared" si="51"/>
        <v>Effectuez l’étape 1</v>
      </c>
      <c r="H1138" s="56" t="str">
        <f t="shared" si="52"/>
        <v>Effectuez l’étape 1</v>
      </c>
      <c r="I1138" s="3">
        <f t="shared" si="53"/>
        <v>0</v>
      </c>
      <c r="K1138" s="114" t="e">
        <f>IF(revenueReduction&gt;0.3,MAX(IF($B1138="Non - avec lien de dépendance",MIN(2258,E1138,$D1138)*overallRate,MIN(2258,E1138)*overallRate),ROUND(MAX(IF($B1138="Non - avec lien de dépendance",0,MIN((0.75*E1138),1694)),MIN(E1138,(0.75*$D1138),1694)),2)),IF($B1138="Non - avec lien de dépendance",MIN(1129,E1138,$D1138)*overallRate,MIN(2258,E1138)*overallRate))</f>
        <v>#VALUE!</v>
      </c>
      <c r="L1138" s="114" t="e">
        <f>IF(revenueReduction&gt;0.3,MAX(IF($B1138="Non - avec lien de dépendance",MIN(2258,F1138,$D1138)*overallRate,MIN(2258,F1138)*overallRate),ROUND(MAX(IF($B1138="Non - avec lien de dépendance",0,MIN((0.75*F1138),1694)),MIN(F1138,(0.75*$D1138),1694)),2)),IF($B1138="Non - avec lien de dépendance",MIN(1129,F1138,$D1138)*overallRate,MIN(2258,F1138)*overallRate))</f>
        <v>#VALUE!</v>
      </c>
    </row>
    <row r="1139" spans="7:12" x14ac:dyDescent="0.5">
      <c r="G1139" s="56" t="str">
        <f t="shared" si="51"/>
        <v>Effectuez l’étape 1</v>
      </c>
      <c r="H1139" s="56" t="str">
        <f t="shared" si="52"/>
        <v>Effectuez l’étape 1</v>
      </c>
      <c r="I1139" s="3">
        <f t="shared" si="53"/>
        <v>0</v>
      </c>
      <c r="K1139" s="114" t="e">
        <f>IF(revenueReduction&gt;0.3,MAX(IF($B1139="Non - avec lien de dépendance",MIN(2258,E1139,$D1139)*overallRate,MIN(2258,E1139)*overallRate),ROUND(MAX(IF($B1139="Non - avec lien de dépendance",0,MIN((0.75*E1139),1694)),MIN(E1139,(0.75*$D1139),1694)),2)),IF($B1139="Non - avec lien de dépendance",MIN(1129,E1139,$D1139)*overallRate,MIN(2258,E1139)*overallRate))</f>
        <v>#VALUE!</v>
      </c>
      <c r="L1139" s="114" t="e">
        <f>IF(revenueReduction&gt;0.3,MAX(IF($B1139="Non - avec lien de dépendance",MIN(2258,F1139,$D1139)*overallRate,MIN(2258,F1139)*overallRate),ROUND(MAX(IF($B1139="Non - avec lien de dépendance",0,MIN((0.75*F1139),1694)),MIN(F1139,(0.75*$D1139),1694)),2)),IF($B1139="Non - avec lien de dépendance",MIN(1129,F1139,$D1139)*overallRate,MIN(2258,F1139)*overallRate))</f>
        <v>#VALUE!</v>
      </c>
    </row>
    <row r="1140" spans="7:12" x14ac:dyDescent="0.5">
      <c r="G1140" s="56" t="str">
        <f t="shared" si="51"/>
        <v>Effectuez l’étape 1</v>
      </c>
      <c r="H1140" s="56" t="str">
        <f t="shared" si="52"/>
        <v>Effectuez l’étape 1</v>
      </c>
      <c r="I1140" s="3">
        <f t="shared" si="53"/>
        <v>0</v>
      </c>
      <c r="K1140" s="114" t="e">
        <f>IF(revenueReduction&gt;0.3,MAX(IF($B1140="Non - avec lien de dépendance",MIN(2258,E1140,$D1140)*overallRate,MIN(2258,E1140)*overallRate),ROUND(MAX(IF($B1140="Non - avec lien de dépendance",0,MIN((0.75*E1140),1694)),MIN(E1140,(0.75*$D1140),1694)),2)),IF($B1140="Non - avec lien de dépendance",MIN(1129,E1140,$D1140)*overallRate,MIN(2258,E1140)*overallRate))</f>
        <v>#VALUE!</v>
      </c>
      <c r="L1140" s="114" t="e">
        <f>IF(revenueReduction&gt;0.3,MAX(IF($B1140="Non - avec lien de dépendance",MIN(2258,F1140,$D1140)*overallRate,MIN(2258,F1140)*overallRate),ROUND(MAX(IF($B1140="Non - avec lien de dépendance",0,MIN((0.75*F1140),1694)),MIN(F1140,(0.75*$D1140),1694)),2)),IF($B1140="Non - avec lien de dépendance",MIN(1129,F1140,$D1140)*overallRate,MIN(2258,F1140)*overallRate))</f>
        <v>#VALUE!</v>
      </c>
    </row>
    <row r="1141" spans="7:12" x14ac:dyDescent="0.5">
      <c r="G1141" s="56" t="str">
        <f t="shared" si="51"/>
        <v>Effectuez l’étape 1</v>
      </c>
      <c r="H1141" s="56" t="str">
        <f t="shared" si="52"/>
        <v>Effectuez l’étape 1</v>
      </c>
      <c r="I1141" s="3">
        <f t="shared" si="53"/>
        <v>0</v>
      </c>
      <c r="K1141" s="114" t="e">
        <f>IF(revenueReduction&gt;0.3,MAX(IF($B1141="Non - avec lien de dépendance",MIN(2258,E1141,$D1141)*overallRate,MIN(2258,E1141)*overallRate),ROUND(MAX(IF($B1141="Non - avec lien de dépendance",0,MIN((0.75*E1141),1694)),MIN(E1141,(0.75*$D1141),1694)),2)),IF($B1141="Non - avec lien de dépendance",MIN(1129,E1141,$D1141)*overallRate,MIN(2258,E1141)*overallRate))</f>
        <v>#VALUE!</v>
      </c>
      <c r="L1141" s="114" t="e">
        <f>IF(revenueReduction&gt;0.3,MAX(IF($B1141="Non - avec lien de dépendance",MIN(2258,F1141,$D1141)*overallRate,MIN(2258,F1141)*overallRate),ROUND(MAX(IF($B1141="Non - avec lien de dépendance",0,MIN((0.75*F1141),1694)),MIN(F1141,(0.75*$D1141),1694)),2)),IF($B1141="Non - avec lien de dépendance",MIN(1129,F1141,$D1141)*overallRate,MIN(2258,F1141)*overallRate))</f>
        <v>#VALUE!</v>
      </c>
    </row>
    <row r="1142" spans="7:12" x14ac:dyDescent="0.5">
      <c r="G1142" s="56" t="str">
        <f t="shared" si="51"/>
        <v>Effectuez l’étape 1</v>
      </c>
      <c r="H1142" s="56" t="str">
        <f t="shared" si="52"/>
        <v>Effectuez l’étape 1</v>
      </c>
      <c r="I1142" s="3">
        <f t="shared" si="53"/>
        <v>0</v>
      </c>
      <c r="K1142" s="114" t="e">
        <f>IF(revenueReduction&gt;0.3,MAX(IF($B1142="Non - avec lien de dépendance",MIN(2258,E1142,$D1142)*overallRate,MIN(2258,E1142)*overallRate),ROUND(MAX(IF($B1142="Non - avec lien de dépendance",0,MIN((0.75*E1142),1694)),MIN(E1142,(0.75*$D1142),1694)),2)),IF($B1142="Non - avec lien de dépendance",MIN(1129,E1142,$D1142)*overallRate,MIN(2258,E1142)*overallRate))</f>
        <v>#VALUE!</v>
      </c>
      <c r="L1142" s="114" t="e">
        <f>IF(revenueReduction&gt;0.3,MAX(IF($B1142="Non - avec lien de dépendance",MIN(2258,F1142,$D1142)*overallRate,MIN(2258,F1142)*overallRate),ROUND(MAX(IF($B1142="Non - avec lien de dépendance",0,MIN((0.75*F1142),1694)),MIN(F1142,(0.75*$D1142),1694)),2)),IF($B1142="Non - avec lien de dépendance",MIN(1129,F1142,$D1142)*overallRate,MIN(2258,F1142)*overallRate))</f>
        <v>#VALUE!</v>
      </c>
    </row>
    <row r="1143" spans="7:12" x14ac:dyDescent="0.5">
      <c r="G1143" s="56" t="str">
        <f t="shared" si="51"/>
        <v>Effectuez l’étape 1</v>
      </c>
      <c r="H1143" s="56" t="str">
        <f t="shared" si="52"/>
        <v>Effectuez l’étape 1</v>
      </c>
      <c r="I1143" s="3">
        <f t="shared" si="53"/>
        <v>0</v>
      </c>
      <c r="K1143" s="114" t="e">
        <f>IF(revenueReduction&gt;0.3,MAX(IF($B1143="Non - avec lien de dépendance",MIN(2258,E1143,$D1143)*overallRate,MIN(2258,E1143)*overallRate),ROUND(MAX(IF($B1143="Non - avec lien de dépendance",0,MIN((0.75*E1143),1694)),MIN(E1143,(0.75*$D1143),1694)),2)),IF($B1143="Non - avec lien de dépendance",MIN(1129,E1143,$D1143)*overallRate,MIN(2258,E1143)*overallRate))</f>
        <v>#VALUE!</v>
      </c>
      <c r="L1143" s="114" t="e">
        <f>IF(revenueReduction&gt;0.3,MAX(IF($B1143="Non - avec lien de dépendance",MIN(2258,F1143,$D1143)*overallRate,MIN(2258,F1143)*overallRate),ROUND(MAX(IF($B1143="Non - avec lien de dépendance",0,MIN((0.75*F1143),1694)),MIN(F1143,(0.75*$D1143),1694)),2)),IF($B1143="Non - avec lien de dépendance",MIN(1129,F1143,$D1143)*overallRate,MIN(2258,F1143)*overallRate))</f>
        <v>#VALUE!</v>
      </c>
    </row>
    <row r="1144" spans="7:12" x14ac:dyDescent="0.5">
      <c r="G1144" s="56" t="str">
        <f t="shared" si="51"/>
        <v>Effectuez l’étape 1</v>
      </c>
      <c r="H1144" s="56" t="str">
        <f t="shared" si="52"/>
        <v>Effectuez l’étape 1</v>
      </c>
      <c r="I1144" s="3">
        <f t="shared" si="53"/>
        <v>0</v>
      </c>
      <c r="K1144" s="114" t="e">
        <f>IF(revenueReduction&gt;0.3,MAX(IF($B1144="Non - avec lien de dépendance",MIN(2258,E1144,$D1144)*overallRate,MIN(2258,E1144)*overallRate),ROUND(MAX(IF($B1144="Non - avec lien de dépendance",0,MIN((0.75*E1144),1694)),MIN(E1144,(0.75*$D1144),1694)),2)),IF($B1144="Non - avec lien de dépendance",MIN(1129,E1144,$D1144)*overallRate,MIN(2258,E1144)*overallRate))</f>
        <v>#VALUE!</v>
      </c>
      <c r="L1144" s="114" t="e">
        <f>IF(revenueReduction&gt;0.3,MAX(IF($B1144="Non - avec lien de dépendance",MIN(2258,F1144,$D1144)*overallRate,MIN(2258,F1144)*overallRate),ROUND(MAX(IF($B1144="Non - avec lien de dépendance",0,MIN((0.75*F1144),1694)),MIN(F1144,(0.75*$D1144),1694)),2)),IF($B1144="Non - avec lien de dépendance",MIN(1129,F1144,$D1144)*overallRate,MIN(2258,F1144)*overallRate))</f>
        <v>#VALUE!</v>
      </c>
    </row>
    <row r="1145" spans="7:12" x14ac:dyDescent="0.5">
      <c r="G1145" s="56" t="str">
        <f t="shared" si="51"/>
        <v>Effectuez l’étape 1</v>
      </c>
      <c r="H1145" s="56" t="str">
        <f t="shared" si="52"/>
        <v>Effectuez l’étape 1</v>
      </c>
      <c r="I1145" s="3">
        <f t="shared" si="53"/>
        <v>0</v>
      </c>
      <c r="K1145" s="114" t="e">
        <f>IF(revenueReduction&gt;0.3,MAX(IF($B1145="Non - avec lien de dépendance",MIN(2258,E1145,$D1145)*overallRate,MIN(2258,E1145)*overallRate),ROUND(MAX(IF($B1145="Non - avec lien de dépendance",0,MIN((0.75*E1145),1694)),MIN(E1145,(0.75*$D1145),1694)),2)),IF($B1145="Non - avec lien de dépendance",MIN(1129,E1145,$D1145)*overallRate,MIN(2258,E1145)*overallRate))</f>
        <v>#VALUE!</v>
      </c>
      <c r="L1145" s="114" t="e">
        <f>IF(revenueReduction&gt;0.3,MAX(IF($B1145="Non - avec lien de dépendance",MIN(2258,F1145,$D1145)*overallRate,MIN(2258,F1145)*overallRate),ROUND(MAX(IF($B1145="Non - avec lien de dépendance",0,MIN((0.75*F1145),1694)),MIN(F1145,(0.75*$D1145),1694)),2)),IF($B1145="Non - avec lien de dépendance",MIN(1129,F1145,$D1145)*overallRate,MIN(2258,F1145)*overallRate))</f>
        <v>#VALUE!</v>
      </c>
    </row>
    <row r="1146" spans="7:12" x14ac:dyDescent="0.5">
      <c r="G1146" s="56" t="str">
        <f t="shared" si="51"/>
        <v>Effectuez l’étape 1</v>
      </c>
      <c r="H1146" s="56" t="str">
        <f t="shared" si="52"/>
        <v>Effectuez l’étape 1</v>
      </c>
      <c r="I1146" s="3">
        <f t="shared" si="53"/>
        <v>0</v>
      </c>
      <c r="K1146" s="114" t="e">
        <f>IF(revenueReduction&gt;0.3,MAX(IF($B1146="Non - avec lien de dépendance",MIN(2258,E1146,$D1146)*overallRate,MIN(2258,E1146)*overallRate),ROUND(MAX(IF($B1146="Non - avec lien de dépendance",0,MIN((0.75*E1146),1694)),MIN(E1146,(0.75*$D1146),1694)),2)),IF($B1146="Non - avec lien de dépendance",MIN(1129,E1146,$D1146)*overallRate,MIN(2258,E1146)*overallRate))</f>
        <v>#VALUE!</v>
      </c>
      <c r="L1146" s="114" t="e">
        <f>IF(revenueReduction&gt;0.3,MAX(IF($B1146="Non - avec lien de dépendance",MIN(2258,F1146,$D1146)*overallRate,MIN(2258,F1146)*overallRate),ROUND(MAX(IF($B1146="Non - avec lien de dépendance",0,MIN((0.75*F1146),1694)),MIN(F1146,(0.75*$D1146),1694)),2)),IF($B1146="Non - avec lien de dépendance",MIN(1129,F1146,$D1146)*overallRate,MIN(2258,F1146)*overallRate))</f>
        <v>#VALUE!</v>
      </c>
    </row>
    <row r="1147" spans="7:12" x14ac:dyDescent="0.5">
      <c r="G1147" s="56" t="str">
        <f t="shared" si="51"/>
        <v>Effectuez l’étape 1</v>
      </c>
      <c r="H1147" s="56" t="str">
        <f t="shared" si="52"/>
        <v>Effectuez l’étape 1</v>
      </c>
      <c r="I1147" s="3">
        <f t="shared" si="53"/>
        <v>0</v>
      </c>
      <c r="K1147" s="114" t="e">
        <f>IF(revenueReduction&gt;0.3,MAX(IF($B1147="Non - avec lien de dépendance",MIN(2258,E1147,$D1147)*overallRate,MIN(2258,E1147)*overallRate),ROUND(MAX(IF($B1147="Non - avec lien de dépendance",0,MIN((0.75*E1147),1694)),MIN(E1147,(0.75*$D1147),1694)),2)),IF($B1147="Non - avec lien de dépendance",MIN(1129,E1147,$D1147)*overallRate,MIN(2258,E1147)*overallRate))</f>
        <v>#VALUE!</v>
      </c>
      <c r="L1147" s="114" t="e">
        <f>IF(revenueReduction&gt;0.3,MAX(IF($B1147="Non - avec lien de dépendance",MIN(2258,F1147,$D1147)*overallRate,MIN(2258,F1147)*overallRate),ROUND(MAX(IF($B1147="Non - avec lien de dépendance",0,MIN((0.75*F1147),1694)),MIN(F1147,(0.75*$D1147),1694)),2)),IF($B1147="Non - avec lien de dépendance",MIN(1129,F1147,$D1147)*overallRate,MIN(2258,F1147)*overallRate))</f>
        <v>#VALUE!</v>
      </c>
    </row>
    <row r="1148" spans="7:12" x14ac:dyDescent="0.5">
      <c r="G1148" s="56" t="str">
        <f t="shared" si="51"/>
        <v>Effectuez l’étape 1</v>
      </c>
      <c r="H1148" s="56" t="str">
        <f t="shared" si="52"/>
        <v>Effectuez l’étape 1</v>
      </c>
      <c r="I1148" s="3">
        <f t="shared" si="53"/>
        <v>0</v>
      </c>
      <c r="K1148" s="114" t="e">
        <f>IF(revenueReduction&gt;0.3,MAX(IF($B1148="Non - avec lien de dépendance",MIN(2258,E1148,$D1148)*overallRate,MIN(2258,E1148)*overallRate),ROUND(MAX(IF($B1148="Non - avec lien de dépendance",0,MIN((0.75*E1148),1694)),MIN(E1148,(0.75*$D1148),1694)),2)),IF($B1148="Non - avec lien de dépendance",MIN(1129,E1148,$D1148)*overallRate,MIN(2258,E1148)*overallRate))</f>
        <v>#VALUE!</v>
      </c>
      <c r="L1148" s="114" t="e">
        <f>IF(revenueReduction&gt;0.3,MAX(IF($B1148="Non - avec lien de dépendance",MIN(2258,F1148,$D1148)*overallRate,MIN(2258,F1148)*overallRate),ROUND(MAX(IF($B1148="Non - avec lien de dépendance",0,MIN((0.75*F1148),1694)),MIN(F1148,(0.75*$D1148),1694)),2)),IF($B1148="Non - avec lien de dépendance",MIN(1129,F1148,$D1148)*overallRate,MIN(2258,F1148)*overallRate))</f>
        <v>#VALUE!</v>
      </c>
    </row>
    <row r="1149" spans="7:12" x14ac:dyDescent="0.5">
      <c r="G1149" s="56" t="str">
        <f t="shared" si="51"/>
        <v>Effectuez l’étape 1</v>
      </c>
      <c r="H1149" s="56" t="str">
        <f t="shared" si="52"/>
        <v>Effectuez l’étape 1</v>
      </c>
      <c r="I1149" s="3">
        <f t="shared" si="53"/>
        <v>0</v>
      </c>
      <c r="K1149" s="114" t="e">
        <f>IF(revenueReduction&gt;0.3,MAX(IF($B1149="Non - avec lien de dépendance",MIN(2258,E1149,$D1149)*overallRate,MIN(2258,E1149)*overallRate),ROUND(MAX(IF($B1149="Non - avec lien de dépendance",0,MIN((0.75*E1149),1694)),MIN(E1149,(0.75*$D1149),1694)),2)),IF($B1149="Non - avec lien de dépendance",MIN(1129,E1149,$D1149)*overallRate,MIN(2258,E1149)*overallRate))</f>
        <v>#VALUE!</v>
      </c>
      <c r="L1149" s="114" t="e">
        <f>IF(revenueReduction&gt;0.3,MAX(IF($B1149="Non - avec lien de dépendance",MIN(2258,F1149,$D1149)*overallRate,MIN(2258,F1149)*overallRate),ROUND(MAX(IF($B1149="Non - avec lien de dépendance",0,MIN((0.75*F1149),1694)),MIN(F1149,(0.75*$D1149),1694)),2)),IF($B1149="Non - avec lien de dépendance",MIN(1129,F1149,$D1149)*overallRate,MIN(2258,F1149)*overallRate))</f>
        <v>#VALUE!</v>
      </c>
    </row>
    <row r="1150" spans="7:12" x14ac:dyDescent="0.5">
      <c r="G1150" s="56" t="str">
        <f t="shared" si="51"/>
        <v>Effectuez l’étape 1</v>
      </c>
      <c r="H1150" s="56" t="str">
        <f t="shared" si="52"/>
        <v>Effectuez l’étape 1</v>
      </c>
      <c r="I1150" s="3">
        <f t="shared" si="53"/>
        <v>0</v>
      </c>
      <c r="K1150" s="114" t="e">
        <f>IF(revenueReduction&gt;0.3,MAX(IF($B1150="Non - avec lien de dépendance",MIN(2258,E1150,$D1150)*overallRate,MIN(2258,E1150)*overallRate),ROUND(MAX(IF($B1150="Non - avec lien de dépendance",0,MIN((0.75*E1150),1694)),MIN(E1150,(0.75*$D1150),1694)),2)),IF($B1150="Non - avec lien de dépendance",MIN(1129,E1150,$D1150)*overallRate,MIN(2258,E1150)*overallRate))</f>
        <v>#VALUE!</v>
      </c>
      <c r="L1150" s="114" t="e">
        <f>IF(revenueReduction&gt;0.3,MAX(IF($B1150="Non - avec lien de dépendance",MIN(2258,F1150,$D1150)*overallRate,MIN(2258,F1150)*overallRate),ROUND(MAX(IF($B1150="Non - avec lien de dépendance",0,MIN((0.75*F1150),1694)),MIN(F1150,(0.75*$D1150),1694)),2)),IF($B1150="Non - avec lien de dépendance",MIN(1129,F1150,$D1150)*overallRate,MIN(2258,F1150)*overallRate))</f>
        <v>#VALUE!</v>
      </c>
    </row>
    <row r="1151" spans="7:12" x14ac:dyDescent="0.5">
      <c r="G1151" s="56" t="str">
        <f t="shared" si="51"/>
        <v>Effectuez l’étape 1</v>
      </c>
      <c r="H1151" s="56" t="str">
        <f t="shared" si="52"/>
        <v>Effectuez l’étape 1</v>
      </c>
      <c r="I1151" s="3">
        <f t="shared" si="53"/>
        <v>0</v>
      </c>
      <c r="K1151" s="114" t="e">
        <f>IF(revenueReduction&gt;0.3,MAX(IF($B1151="Non - avec lien de dépendance",MIN(2258,E1151,$D1151)*overallRate,MIN(2258,E1151)*overallRate),ROUND(MAX(IF($B1151="Non - avec lien de dépendance",0,MIN((0.75*E1151),1694)),MIN(E1151,(0.75*$D1151),1694)),2)),IF($B1151="Non - avec lien de dépendance",MIN(1129,E1151,$D1151)*overallRate,MIN(2258,E1151)*overallRate))</f>
        <v>#VALUE!</v>
      </c>
      <c r="L1151" s="114" t="e">
        <f>IF(revenueReduction&gt;0.3,MAX(IF($B1151="Non - avec lien de dépendance",MIN(2258,F1151,$D1151)*overallRate,MIN(2258,F1151)*overallRate),ROUND(MAX(IF($B1151="Non - avec lien de dépendance",0,MIN((0.75*F1151),1694)),MIN(F1151,(0.75*$D1151),1694)),2)),IF($B1151="Non - avec lien de dépendance",MIN(1129,F1151,$D1151)*overallRate,MIN(2258,F1151)*overallRate))</f>
        <v>#VALUE!</v>
      </c>
    </row>
    <row r="1152" spans="7:12" x14ac:dyDescent="0.5">
      <c r="G1152" s="56" t="str">
        <f t="shared" si="51"/>
        <v>Effectuez l’étape 1</v>
      </c>
      <c r="H1152" s="56" t="str">
        <f t="shared" si="52"/>
        <v>Effectuez l’étape 1</v>
      </c>
      <c r="I1152" s="3">
        <f t="shared" si="53"/>
        <v>0</v>
      </c>
      <c r="K1152" s="114" t="e">
        <f>IF(revenueReduction&gt;0.3,MAX(IF($B1152="Non - avec lien de dépendance",MIN(2258,E1152,$D1152)*overallRate,MIN(2258,E1152)*overallRate),ROUND(MAX(IF($B1152="Non - avec lien de dépendance",0,MIN((0.75*E1152),1694)),MIN(E1152,(0.75*$D1152),1694)),2)),IF($B1152="Non - avec lien de dépendance",MIN(1129,E1152,$D1152)*overallRate,MIN(2258,E1152)*overallRate))</f>
        <v>#VALUE!</v>
      </c>
      <c r="L1152" s="114" t="e">
        <f>IF(revenueReduction&gt;0.3,MAX(IF($B1152="Non - avec lien de dépendance",MIN(2258,F1152,$D1152)*overallRate,MIN(2258,F1152)*overallRate),ROUND(MAX(IF($B1152="Non - avec lien de dépendance",0,MIN((0.75*F1152),1694)),MIN(F1152,(0.75*$D1152),1694)),2)),IF($B1152="Non - avec lien de dépendance",MIN(1129,F1152,$D1152)*overallRate,MIN(2258,F1152)*overallRate))</f>
        <v>#VALUE!</v>
      </c>
    </row>
    <row r="1153" spans="7:12" x14ac:dyDescent="0.5">
      <c r="G1153" s="56" t="str">
        <f t="shared" si="51"/>
        <v>Effectuez l’étape 1</v>
      </c>
      <c r="H1153" s="56" t="str">
        <f t="shared" si="52"/>
        <v>Effectuez l’étape 1</v>
      </c>
      <c r="I1153" s="3">
        <f t="shared" si="53"/>
        <v>0</v>
      </c>
      <c r="K1153" s="114" t="e">
        <f>IF(revenueReduction&gt;0.3,MAX(IF($B1153="Non - avec lien de dépendance",MIN(2258,E1153,$D1153)*overallRate,MIN(2258,E1153)*overallRate),ROUND(MAX(IF($B1153="Non - avec lien de dépendance",0,MIN((0.75*E1153),1694)),MIN(E1153,(0.75*$D1153),1694)),2)),IF($B1153="Non - avec lien de dépendance",MIN(1129,E1153,$D1153)*overallRate,MIN(2258,E1153)*overallRate))</f>
        <v>#VALUE!</v>
      </c>
      <c r="L1153" s="114" t="e">
        <f>IF(revenueReduction&gt;0.3,MAX(IF($B1153="Non - avec lien de dépendance",MIN(2258,F1153,$D1153)*overallRate,MIN(2258,F1153)*overallRate),ROUND(MAX(IF($B1153="Non - avec lien de dépendance",0,MIN((0.75*F1153),1694)),MIN(F1153,(0.75*$D1153),1694)),2)),IF($B1153="Non - avec lien de dépendance",MIN(1129,F1153,$D1153)*overallRate,MIN(2258,F1153)*overallRate))</f>
        <v>#VALUE!</v>
      </c>
    </row>
    <row r="1154" spans="7:12" x14ac:dyDescent="0.5">
      <c r="G1154" s="56" t="str">
        <f t="shared" si="51"/>
        <v>Effectuez l’étape 1</v>
      </c>
      <c r="H1154" s="56" t="str">
        <f t="shared" si="52"/>
        <v>Effectuez l’étape 1</v>
      </c>
      <c r="I1154" s="3">
        <f t="shared" si="53"/>
        <v>0</v>
      </c>
      <c r="K1154" s="114" t="e">
        <f>IF(revenueReduction&gt;0.3,MAX(IF($B1154="Non - avec lien de dépendance",MIN(2258,E1154,$D1154)*overallRate,MIN(2258,E1154)*overallRate),ROUND(MAX(IF($B1154="Non - avec lien de dépendance",0,MIN((0.75*E1154),1694)),MIN(E1154,(0.75*$D1154),1694)),2)),IF($B1154="Non - avec lien de dépendance",MIN(1129,E1154,$D1154)*overallRate,MIN(2258,E1154)*overallRate))</f>
        <v>#VALUE!</v>
      </c>
      <c r="L1154" s="114" t="e">
        <f>IF(revenueReduction&gt;0.3,MAX(IF($B1154="Non - avec lien de dépendance",MIN(2258,F1154,$D1154)*overallRate,MIN(2258,F1154)*overallRate),ROUND(MAX(IF($B1154="Non - avec lien de dépendance",0,MIN((0.75*F1154),1694)),MIN(F1154,(0.75*$D1154),1694)),2)),IF($B1154="Non - avec lien de dépendance",MIN(1129,F1154,$D1154)*overallRate,MIN(2258,F1154)*overallRate))</f>
        <v>#VALUE!</v>
      </c>
    </row>
    <row r="1155" spans="7:12" x14ac:dyDescent="0.5">
      <c r="G1155" s="56" t="str">
        <f t="shared" si="51"/>
        <v>Effectuez l’étape 1</v>
      </c>
      <c r="H1155" s="56" t="str">
        <f t="shared" si="52"/>
        <v>Effectuez l’étape 1</v>
      </c>
      <c r="I1155" s="3">
        <f t="shared" si="53"/>
        <v>0</v>
      </c>
      <c r="K1155" s="114" t="e">
        <f>IF(revenueReduction&gt;0.3,MAX(IF($B1155="Non - avec lien de dépendance",MIN(2258,E1155,$D1155)*overallRate,MIN(2258,E1155)*overallRate),ROUND(MAX(IF($B1155="Non - avec lien de dépendance",0,MIN((0.75*E1155),1694)),MIN(E1155,(0.75*$D1155),1694)),2)),IF($B1155="Non - avec lien de dépendance",MIN(1129,E1155,$D1155)*overallRate,MIN(2258,E1155)*overallRate))</f>
        <v>#VALUE!</v>
      </c>
      <c r="L1155" s="114" t="e">
        <f>IF(revenueReduction&gt;0.3,MAX(IF($B1155="Non - avec lien de dépendance",MIN(2258,F1155,$D1155)*overallRate,MIN(2258,F1155)*overallRate),ROUND(MAX(IF($B1155="Non - avec lien de dépendance",0,MIN((0.75*F1155),1694)),MIN(F1155,(0.75*$D1155),1694)),2)),IF($B1155="Non - avec lien de dépendance",MIN(1129,F1155,$D1155)*overallRate,MIN(2258,F1155)*overallRate))</f>
        <v>#VALUE!</v>
      </c>
    </row>
    <row r="1156" spans="7:12" x14ac:dyDescent="0.5">
      <c r="G1156" s="56" t="str">
        <f t="shared" si="51"/>
        <v>Effectuez l’étape 1</v>
      </c>
      <c r="H1156" s="56" t="str">
        <f t="shared" si="52"/>
        <v>Effectuez l’étape 1</v>
      </c>
      <c r="I1156" s="3">
        <f t="shared" si="53"/>
        <v>0</v>
      </c>
      <c r="K1156" s="114" t="e">
        <f>IF(revenueReduction&gt;0.3,MAX(IF($B1156="Non - avec lien de dépendance",MIN(2258,E1156,$D1156)*overallRate,MIN(2258,E1156)*overallRate),ROUND(MAX(IF($B1156="Non - avec lien de dépendance",0,MIN((0.75*E1156),1694)),MIN(E1156,(0.75*$D1156),1694)),2)),IF($B1156="Non - avec lien de dépendance",MIN(1129,E1156,$D1156)*overallRate,MIN(2258,E1156)*overallRate))</f>
        <v>#VALUE!</v>
      </c>
      <c r="L1156" s="114" t="e">
        <f>IF(revenueReduction&gt;0.3,MAX(IF($B1156="Non - avec lien de dépendance",MIN(2258,F1156,$D1156)*overallRate,MIN(2258,F1156)*overallRate),ROUND(MAX(IF($B1156="Non - avec lien de dépendance",0,MIN((0.75*F1156),1694)),MIN(F1156,(0.75*$D1156),1694)),2)),IF($B1156="Non - avec lien de dépendance",MIN(1129,F1156,$D1156)*overallRate,MIN(2258,F1156)*overallRate))</f>
        <v>#VALUE!</v>
      </c>
    </row>
    <row r="1157" spans="7:12" x14ac:dyDescent="0.5">
      <c r="G1157" s="56" t="str">
        <f t="shared" si="51"/>
        <v>Effectuez l’étape 1</v>
      </c>
      <c r="H1157" s="56" t="str">
        <f t="shared" si="52"/>
        <v>Effectuez l’étape 1</v>
      </c>
      <c r="I1157" s="3">
        <f t="shared" si="53"/>
        <v>0</v>
      </c>
      <c r="K1157" s="114" t="e">
        <f>IF(revenueReduction&gt;0.3,MAX(IF($B1157="Non - avec lien de dépendance",MIN(2258,E1157,$D1157)*overallRate,MIN(2258,E1157)*overallRate),ROUND(MAX(IF($B1157="Non - avec lien de dépendance",0,MIN((0.75*E1157),1694)),MIN(E1157,(0.75*$D1157),1694)),2)),IF($B1157="Non - avec lien de dépendance",MIN(1129,E1157,$D1157)*overallRate,MIN(2258,E1157)*overallRate))</f>
        <v>#VALUE!</v>
      </c>
      <c r="L1157" s="114" t="e">
        <f>IF(revenueReduction&gt;0.3,MAX(IF($B1157="Non - avec lien de dépendance",MIN(2258,F1157,$D1157)*overallRate,MIN(2258,F1157)*overallRate),ROUND(MAX(IF($B1157="Non - avec lien de dépendance",0,MIN((0.75*F1157),1694)),MIN(F1157,(0.75*$D1157),1694)),2)),IF($B1157="Non - avec lien de dépendance",MIN(1129,F1157,$D1157)*overallRate,MIN(2258,F1157)*overallRate))</f>
        <v>#VALUE!</v>
      </c>
    </row>
    <row r="1158" spans="7:12" x14ac:dyDescent="0.5">
      <c r="G1158" s="56" t="str">
        <f t="shared" ref="G1158:G1221" si="54">IF(ISTEXT(overallRate),"Effectuez l’étape 1",IF($C1158="Oui","Utiliser Étape 2a) Hebdomadaire (52)",IF(OR(COUNT($D1158,E1158)&lt;&gt;2,overallRate=0),0,IF(revenueReduction&gt;0.3,MAX(IF($B1158="Non - avec lien de dépendance",MIN(2258,E1158,$D1158)*overallRate,MIN(2258,E1158)*overallRate),ROUND(MAX(IF($B1158="Non - avec lien de dépendance",0,MIN((0.75*E1158),1694)),MIN(E1158,(0.75*$D1158),1694)),2)),IF($B1158="Non - avec lien de dépendance",MIN(1129,E1158,$D1158)*overallRate,MIN(2258,E1158)*overallRate)))))</f>
        <v>Effectuez l’étape 1</v>
      </c>
      <c r="H1158" s="56" t="str">
        <f t="shared" ref="H1158:H1221" si="55">IF(ISTEXT(overallRate),"Effectuez l’étape 1",IF($C1158="Oui","Utiliser Étape 2a) Hebdomadaire (52)",IF(OR(COUNT($D1158,F1158)&lt;&gt;2,overallRate=0),0,IF(revenueReduction&gt;0.3,MAX(IF($B1158="Non - avec lien de dépendance",MIN(2258,F1158,$D1158)*overallRate,MIN(2258,F1158)*overallRate),ROUND(MAX(IF($B1158="Non - avec lien de dépendance",0,MIN((0.75*F1158),1694)),MIN(F1158,(0.75*$D1158),1694)),2)),IF($B1158="Non - avec lien de dépendance",MIN(1129,F1158,$D1158)*overallRate,MIN(2258,F1158)*overallRate)))))</f>
        <v>Effectuez l’étape 1</v>
      </c>
      <c r="I1158" s="3">
        <f t="shared" si="53"/>
        <v>0</v>
      </c>
      <c r="K1158" s="114" t="e">
        <f>IF(revenueReduction&gt;0.3,MAX(IF($B1158="Non - avec lien de dépendance",MIN(2258,E1158,$D1158)*overallRate,MIN(2258,E1158)*overallRate),ROUND(MAX(IF($B1158="Non - avec lien de dépendance",0,MIN((0.75*E1158),1694)),MIN(E1158,(0.75*$D1158),1694)),2)),IF($B1158="Non - avec lien de dépendance",MIN(1129,E1158,$D1158)*overallRate,MIN(2258,E1158)*overallRate))</f>
        <v>#VALUE!</v>
      </c>
      <c r="L1158" s="114" t="e">
        <f>IF(revenueReduction&gt;0.3,MAX(IF($B1158="Non - avec lien de dépendance",MIN(2258,F1158,$D1158)*overallRate,MIN(2258,F1158)*overallRate),ROUND(MAX(IF($B1158="Non - avec lien de dépendance",0,MIN((0.75*F1158),1694)),MIN(F1158,(0.75*$D1158),1694)),2)),IF($B1158="Non - avec lien de dépendance",MIN(1129,F1158,$D1158)*overallRate,MIN(2258,F1158)*overallRate))</f>
        <v>#VALUE!</v>
      </c>
    </row>
    <row r="1159" spans="7:12" x14ac:dyDescent="0.5">
      <c r="G1159" s="56" t="str">
        <f t="shared" si="54"/>
        <v>Effectuez l’étape 1</v>
      </c>
      <c r="H1159" s="56" t="str">
        <f t="shared" si="55"/>
        <v>Effectuez l’étape 1</v>
      </c>
      <c r="I1159" s="3">
        <f t="shared" ref="I1159:I1222" si="56">IF(AND(COUNT(B1159:F1159)&gt;0,OR(COUNT(D1159:F1159)&lt;&gt;3,ISBLANK(B1159))),"Fill out all amounts",SUM(G1159:H1159))</f>
        <v>0</v>
      </c>
      <c r="K1159" s="114" t="e">
        <f>IF(revenueReduction&gt;0.3,MAX(IF($B1159="Non - avec lien de dépendance",MIN(2258,E1159,$D1159)*overallRate,MIN(2258,E1159)*overallRate),ROUND(MAX(IF($B1159="Non - avec lien de dépendance",0,MIN((0.75*E1159),1694)),MIN(E1159,(0.75*$D1159),1694)),2)),IF($B1159="Non - avec lien de dépendance",MIN(1129,E1159,$D1159)*overallRate,MIN(2258,E1159)*overallRate))</f>
        <v>#VALUE!</v>
      </c>
      <c r="L1159" s="114" t="e">
        <f>IF(revenueReduction&gt;0.3,MAX(IF($B1159="Non - avec lien de dépendance",MIN(2258,F1159,$D1159)*overallRate,MIN(2258,F1159)*overallRate),ROUND(MAX(IF($B1159="Non - avec lien de dépendance",0,MIN((0.75*F1159),1694)),MIN(F1159,(0.75*$D1159),1694)),2)),IF($B1159="Non - avec lien de dépendance",MIN(1129,F1159,$D1159)*overallRate,MIN(2258,F1159)*overallRate))</f>
        <v>#VALUE!</v>
      </c>
    </row>
    <row r="1160" spans="7:12" x14ac:dyDescent="0.5">
      <c r="G1160" s="56" t="str">
        <f t="shared" si="54"/>
        <v>Effectuez l’étape 1</v>
      </c>
      <c r="H1160" s="56" t="str">
        <f t="shared" si="55"/>
        <v>Effectuez l’étape 1</v>
      </c>
      <c r="I1160" s="3">
        <f t="shared" si="56"/>
        <v>0</v>
      </c>
      <c r="K1160" s="114" t="e">
        <f>IF(revenueReduction&gt;0.3,MAX(IF($B1160="Non - avec lien de dépendance",MIN(2258,E1160,$D1160)*overallRate,MIN(2258,E1160)*overallRate),ROUND(MAX(IF($B1160="Non - avec lien de dépendance",0,MIN((0.75*E1160),1694)),MIN(E1160,(0.75*$D1160),1694)),2)),IF($B1160="Non - avec lien de dépendance",MIN(1129,E1160,$D1160)*overallRate,MIN(2258,E1160)*overallRate))</f>
        <v>#VALUE!</v>
      </c>
      <c r="L1160" s="114" t="e">
        <f>IF(revenueReduction&gt;0.3,MAX(IF($B1160="Non - avec lien de dépendance",MIN(2258,F1160,$D1160)*overallRate,MIN(2258,F1160)*overallRate),ROUND(MAX(IF($B1160="Non - avec lien de dépendance",0,MIN((0.75*F1160),1694)),MIN(F1160,(0.75*$D1160),1694)),2)),IF($B1160="Non - avec lien de dépendance",MIN(1129,F1160,$D1160)*overallRate,MIN(2258,F1160)*overallRate))</f>
        <v>#VALUE!</v>
      </c>
    </row>
    <row r="1161" spans="7:12" x14ac:dyDescent="0.5">
      <c r="G1161" s="56" t="str">
        <f t="shared" si="54"/>
        <v>Effectuez l’étape 1</v>
      </c>
      <c r="H1161" s="56" t="str">
        <f t="shared" si="55"/>
        <v>Effectuez l’étape 1</v>
      </c>
      <c r="I1161" s="3">
        <f t="shared" si="56"/>
        <v>0</v>
      </c>
      <c r="K1161" s="114" t="e">
        <f>IF(revenueReduction&gt;0.3,MAX(IF($B1161="Non - avec lien de dépendance",MIN(2258,E1161,$D1161)*overallRate,MIN(2258,E1161)*overallRate),ROUND(MAX(IF($B1161="Non - avec lien de dépendance",0,MIN((0.75*E1161),1694)),MIN(E1161,(0.75*$D1161),1694)),2)),IF($B1161="Non - avec lien de dépendance",MIN(1129,E1161,$D1161)*overallRate,MIN(2258,E1161)*overallRate))</f>
        <v>#VALUE!</v>
      </c>
      <c r="L1161" s="114" t="e">
        <f>IF(revenueReduction&gt;0.3,MAX(IF($B1161="Non - avec lien de dépendance",MIN(2258,F1161,$D1161)*overallRate,MIN(2258,F1161)*overallRate),ROUND(MAX(IF($B1161="Non - avec lien de dépendance",0,MIN((0.75*F1161),1694)),MIN(F1161,(0.75*$D1161),1694)),2)),IF($B1161="Non - avec lien de dépendance",MIN(1129,F1161,$D1161)*overallRate,MIN(2258,F1161)*overallRate))</f>
        <v>#VALUE!</v>
      </c>
    </row>
    <row r="1162" spans="7:12" x14ac:dyDescent="0.5">
      <c r="G1162" s="56" t="str">
        <f t="shared" si="54"/>
        <v>Effectuez l’étape 1</v>
      </c>
      <c r="H1162" s="56" t="str">
        <f t="shared" si="55"/>
        <v>Effectuez l’étape 1</v>
      </c>
      <c r="I1162" s="3">
        <f t="shared" si="56"/>
        <v>0</v>
      </c>
      <c r="K1162" s="114" t="e">
        <f>IF(revenueReduction&gt;0.3,MAX(IF($B1162="Non - avec lien de dépendance",MIN(2258,E1162,$D1162)*overallRate,MIN(2258,E1162)*overallRate),ROUND(MAX(IF($B1162="Non - avec lien de dépendance",0,MIN((0.75*E1162),1694)),MIN(E1162,(0.75*$D1162),1694)),2)),IF($B1162="Non - avec lien de dépendance",MIN(1129,E1162,$D1162)*overallRate,MIN(2258,E1162)*overallRate))</f>
        <v>#VALUE!</v>
      </c>
      <c r="L1162" s="114" t="e">
        <f>IF(revenueReduction&gt;0.3,MAX(IF($B1162="Non - avec lien de dépendance",MIN(2258,F1162,$D1162)*overallRate,MIN(2258,F1162)*overallRate),ROUND(MAX(IF($B1162="Non - avec lien de dépendance",0,MIN((0.75*F1162),1694)),MIN(F1162,(0.75*$D1162),1694)),2)),IF($B1162="Non - avec lien de dépendance",MIN(1129,F1162,$D1162)*overallRate,MIN(2258,F1162)*overallRate))</f>
        <v>#VALUE!</v>
      </c>
    </row>
    <row r="1163" spans="7:12" x14ac:dyDescent="0.5">
      <c r="G1163" s="56" t="str">
        <f t="shared" si="54"/>
        <v>Effectuez l’étape 1</v>
      </c>
      <c r="H1163" s="56" t="str">
        <f t="shared" si="55"/>
        <v>Effectuez l’étape 1</v>
      </c>
      <c r="I1163" s="3">
        <f t="shared" si="56"/>
        <v>0</v>
      </c>
      <c r="K1163" s="114" t="e">
        <f>IF(revenueReduction&gt;0.3,MAX(IF($B1163="Non - avec lien de dépendance",MIN(2258,E1163,$D1163)*overallRate,MIN(2258,E1163)*overallRate),ROUND(MAX(IF($B1163="Non - avec lien de dépendance",0,MIN((0.75*E1163),1694)),MIN(E1163,(0.75*$D1163),1694)),2)),IF($B1163="Non - avec lien de dépendance",MIN(1129,E1163,$D1163)*overallRate,MIN(2258,E1163)*overallRate))</f>
        <v>#VALUE!</v>
      </c>
      <c r="L1163" s="114" t="e">
        <f>IF(revenueReduction&gt;0.3,MAX(IF($B1163="Non - avec lien de dépendance",MIN(2258,F1163,$D1163)*overallRate,MIN(2258,F1163)*overallRate),ROUND(MAX(IF($B1163="Non - avec lien de dépendance",0,MIN((0.75*F1163),1694)),MIN(F1163,(0.75*$D1163),1694)),2)),IF($B1163="Non - avec lien de dépendance",MIN(1129,F1163,$D1163)*overallRate,MIN(2258,F1163)*overallRate))</f>
        <v>#VALUE!</v>
      </c>
    </row>
    <row r="1164" spans="7:12" x14ac:dyDescent="0.5">
      <c r="G1164" s="56" t="str">
        <f t="shared" si="54"/>
        <v>Effectuez l’étape 1</v>
      </c>
      <c r="H1164" s="56" t="str">
        <f t="shared" si="55"/>
        <v>Effectuez l’étape 1</v>
      </c>
      <c r="I1164" s="3">
        <f t="shared" si="56"/>
        <v>0</v>
      </c>
      <c r="K1164" s="114" t="e">
        <f>IF(revenueReduction&gt;0.3,MAX(IF($B1164="Non - avec lien de dépendance",MIN(2258,E1164,$D1164)*overallRate,MIN(2258,E1164)*overallRate),ROUND(MAX(IF($B1164="Non - avec lien de dépendance",0,MIN((0.75*E1164),1694)),MIN(E1164,(0.75*$D1164),1694)),2)),IF($B1164="Non - avec lien de dépendance",MIN(1129,E1164,$D1164)*overallRate,MIN(2258,E1164)*overallRate))</f>
        <v>#VALUE!</v>
      </c>
      <c r="L1164" s="114" t="e">
        <f>IF(revenueReduction&gt;0.3,MAX(IF($B1164="Non - avec lien de dépendance",MIN(2258,F1164,$D1164)*overallRate,MIN(2258,F1164)*overallRate),ROUND(MAX(IF($B1164="Non - avec lien de dépendance",0,MIN((0.75*F1164),1694)),MIN(F1164,(0.75*$D1164),1694)),2)),IF($B1164="Non - avec lien de dépendance",MIN(1129,F1164,$D1164)*overallRate,MIN(2258,F1164)*overallRate))</f>
        <v>#VALUE!</v>
      </c>
    </row>
    <row r="1165" spans="7:12" x14ac:dyDescent="0.5">
      <c r="G1165" s="56" t="str">
        <f t="shared" si="54"/>
        <v>Effectuez l’étape 1</v>
      </c>
      <c r="H1165" s="56" t="str">
        <f t="shared" si="55"/>
        <v>Effectuez l’étape 1</v>
      </c>
      <c r="I1165" s="3">
        <f t="shared" si="56"/>
        <v>0</v>
      </c>
      <c r="K1165" s="114" t="e">
        <f>IF(revenueReduction&gt;0.3,MAX(IF($B1165="Non - avec lien de dépendance",MIN(2258,E1165,$D1165)*overallRate,MIN(2258,E1165)*overallRate),ROUND(MAX(IF($B1165="Non - avec lien de dépendance",0,MIN((0.75*E1165),1694)),MIN(E1165,(0.75*$D1165),1694)),2)),IF($B1165="Non - avec lien de dépendance",MIN(1129,E1165,$D1165)*overallRate,MIN(2258,E1165)*overallRate))</f>
        <v>#VALUE!</v>
      </c>
      <c r="L1165" s="114" t="e">
        <f>IF(revenueReduction&gt;0.3,MAX(IF($B1165="Non - avec lien de dépendance",MIN(2258,F1165,$D1165)*overallRate,MIN(2258,F1165)*overallRate),ROUND(MAX(IF($B1165="Non - avec lien de dépendance",0,MIN((0.75*F1165),1694)),MIN(F1165,(0.75*$D1165),1694)),2)),IF($B1165="Non - avec lien de dépendance",MIN(1129,F1165,$D1165)*overallRate,MIN(2258,F1165)*overallRate))</f>
        <v>#VALUE!</v>
      </c>
    </row>
    <row r="1166" spans="7:12" x14ac:dyDescent="0.5">
      <c r="G1166" s="56" t="str">
        <f t="shared" si="54"/>
        <v>Effectuez l’étape 1</v>
      </c>
      <c r="H1166" s="56" t="str">
        <f t="shared" si="55"/>
        <v>Effectuez l’étape 1</v>
      </c>
      <c r="I1166" s="3">
        <f t="shared" si="56"/>
        <v>0</v>
      </c>
      <c r="K1166" s="114" t="e">
        <f>IF(revenueReduction&gt;0.3,MAX(IF($B1166="Non - avec lien de dépendance",MIN(2258,E1166,$D1166)*overallRate,MIN(2258,E1166)*overallRate),ROUND(MAX(IF($B1166="Non - avec lien de dépendance",0,MIN((0.75*E1166),1694)),MIN(E1166,(0.75*$D1166),1694)),2)),IF($B1166="Non - avec lien de dépendance",MIN(1129,E1166,$D1166)*overallRate,MIN(2258,E1166)*overallRate))</f>
        <v>#VALUE!</v>
      </c>
      <c r="L1166" s="114" t="e">
        <f>IF(revenueReduction&gt;0.3,MAX(IF($B1166="Non - avec lien de dépendance",MIN(2258,F1166,$D1166)*overallRate,MIN(2258,F1166)*overallRate),ROUND(MAX(IF($B1166="Non - avec lien de dépendance",0,MIN((0.75*F1166),1694)),MIN(F1166,(0.75*$D1166),1694)),2)),IF($B1166="Non - avec lien de dépendance",MIN(1129,F1166,$D1166)*overallRate,MIN(2258,F1166)*overallRate))</f>
        <v>#VALUE!</v>
      </c>
    </row>
    <row r="1167" spans="7:12" x14ac:dyDescent="0.5">
      <c r="G1167" s="56" t="str">
        <f t="shared" si="54"/>
        <v>Effectuez l’étape 1</v>
      </c>
      <c r="H1167" s="56" t="str">
        <f t="shared" si="55"/>
        <v>Effectuez l’étape 1</v>
      </c>
      <c r="I1167" s="3">
        <f t="shared" si="56"/>
        <v>0</v>
      </c>
      <c r="K1167" s="114" t="e">
        <f>IF(revenueReduction&gt;0.3,MAX(IF($B1167="Non - avec lien de dépendance",MIN(2258,E1167,$D1167)*overallRate,MIN(2258,E1167)*overallRate),ROUND(MAX(IF($B1167="Non - avec lien de dépendance",0,MIN((0.75*E1167),1694)),MIN(E1167,(0.75*$D1167),1694)),2)),IF($B1167="Non - avec lien de dépendance",MIN(1129,E1167,$D1167)*overallRate,MIN(2258,E1167)*overallRate))</f>
        <v>#VALUE!</v>
      </c>
      <c r="L1167" s="114" t="e">
        <f>IF(revenueReduction&gt;0.3,MAX(IF($B1167="Non - avec lien de dépendance",MIN(2258,F1167,$D1167)*overallRate,MIN(2258,F1167)*overallRate),ROUND(MAX(IF($B1167="Non - avec lien de dépendance",0,MIN((0.75*F1167),1694)),MIN(F1167,(0.75*$D1167),1694)),2)),IF($B1167="Non - avec lien de dépendance",MIN(1129,F1167,$D1167)*overallRate,MIN(2258,F1167)*overallRate))</f>
        <v>#VALUE!</v>
      </c>
    </row>
    <row r="1168" spans="7:12" x14ac:dyDescent="0.5">
      <c r="G1168" s="56" t="str">
        <f t="shared" si="54"/>
        <v>Effectuez l’étape 1</v>
      </c>
      <c r="H1168" s="56" t="str">
        <f t="shared" si="55"/>
        <v>Effectuez l’étape 1</v>
      </c>
      <c r="I1168" s="3">
        <f t="shared" si="56"/>
        <v>0</v>
      </c>
      <c r="K1168" s="114" t="e">
        <f>IF(revenueReduction&gt;0.3,MAX(IF($B1168="Non - avec lien de dépendance",MIN(2258,E1168,$D1168)*overallRate,MIN(2258,E1168)*overallRate),ROUND(MAX(IF($B1168="Non - avec lien de dépendance",0,MIN((0.75*E1168),1694)),MIN(E1168,(0.75*$D1168),1694)),2)),IF($B1168="Non - avec lien de dépendance",MIN(1129,E1168,$D1168)*overallRate,MIN(2258,E1168)*overallRate))</f>
        <v>#VALUE!</v>
      </c>
      <c r="L1168" s="114" t="e">
        <f>IF(revenueReduction&gt;0.3,MAX(IF($B1168="Non - avec lien de dépendance",MIN(2258,F1168,$D1168)*overallRate,MIN(2258,F1168)*overallRate),ROUND(MAX(IF($B1168="Non - avec lien de dépendance",0,MIN((0.75*F1168),1694)),MIN(F1168,(0.75*$D1168),1694)),2)),IF($B1168="Non - avec lien de dépendance",MIN(1129,F1168,$D1168)*overallRate,MIN(2258,F1168)*overallRate))</f>
        <v>#VALUE!</v>
      </c>
    </row>
    <row r="1169" spans="7:12" x14ac:dyDescent="0.5">
      <c r="G1169" s="56" t="str">
        <f t="shared" si="54"/>
        <v>Effectuez l’étape 1</v>
      </c>
      <c r="H1169" s="56" t="str">
        <f t="shared" si="55"/>
        <v>Effectuez l’étape 1</v>
      </c>
      <c r="I1169" s="3">
        <f t="shared" si="56"/>
        <v>0</v>
      </c>
      <c r="K1169" s="114" t="e">
        <f>IF(revenueReduction&gt;0.3,MAX(IF($B1169="Non - avec lien de dépendance",MIN(2258,E1169,$D1169)*overallRate,MIN(2258,E1169)*overallRate),ROUND(MAX(IF($B1169="Non - avec lien de dépendance",0,MIN((0.75*E1169),1694)),MIN(E1169,(0.75*$D1169),1694)),2)),IF($B1169="Non - avec lien de dépendance",MIN(1129,E1169,$D1169)*overallRate,MIN(2258,E1169)*overallRate))</f>
        <v>#VALUE!</v>
      </c>
      <c r="L1169" s="114" t="e">
        <f>IF(revenueReduction&gt;0.3,MAX(IF($B1169="Non - avec lien de dépendance",MIN(2258,F1169,$D1169)*overallRate,MIN(2258,F1169)*overallRate),ROUND(MAX(IF($B1169="Non - avec lien de dépendance",0,MIN((0.75*F1169),1694)),MIN(F1169,(0.75*$D1169),1694)),2)),IF($B1169="Non - avec lien de dépendance",MIN(1129,F1169,$D1169)*overallRate,MIN(2258,F1169)*overallRate))</f>
        <v>#VALUE!</v>
      </c>
    </row>
    <row r="1170" spans="7:12" x14ac:dyDescent="0.5">
      <c r="G1170" s="56" t="str">
        <f t="shared" si="54"/>
        <v>Effectuez l’étape 1</v>
      </c>
      <c r="H1170" s="56" t="str">
        <f t="shared" si="55"/>
        <v>Effectuez l’étape 1</v>
      </c>
      <c r="I1170" s="3">
        <f t="shared" si="56"/>
        <v>0</v>
      </c>
      <c r="K1170" s="114" t="e">
        <f>IF(revenueReduction&gt;0.3,MAX(IF($B1170="Non - avec lien de dépendance",MIN(2258,E1170,$D1170)*overallRate,MIN(2258,E1170)*overallRate),ROUND(MAX(IF($B1170="Non - avec lien de dépendance",0,MIN((0.75*E1170),1694)),MIN(E1170,(0.75*$D1170),1694)),2)),IF($B1170="Non - avec lien de dépendance",MIN(1129,E1170,$D1170)*overallRate,MIN(2258,E1170)*overallRate))</f>
        <v>#VALUE!</v>
      </c>
      <c r="L1170" s="114" t="e">
        <f>IF(revenueReduction&gt;0.3,MAX(IF($B1170="Non - avec lien de dépendance",MIN(2258,F1170,$D1170)*overallRate,MIN(2258,F1170)*overallRate),ROUND(MAX(IF($B1170="Non - avec lien de dépendance",0,MIN((0.75*F1170),1694)),MIN(F1170,(0.75*$D1170),1694)),2)),IF($B1170="Non - avec lien de dépendance",MIN(1129,F1170,$D1170)*overallRate,MIN(2258,F1170)*overallRate))</f>
        <v>#VALUE!</v>
      </c>
    </row>
    <row r="1171" spans="7:12" x14ac:dyDescent="0.5">
      <c r="G1171" s="56" t="str">
        <f t="shared" si="54"/>
        <v>Effectuez l’étape 1</v>
      </c>
      <c r="H1171" s="56" t="str">
        <f t="shared" si="55"/>
        <v>Effectuez l’étape 1</v>
      </c>
      <c r="I1171" s="3">
        <f t="shared" si="56"/>
        <v>0</v>
      </c>
      <c r="K1171" s="114" t="e">
        <f>IF(revenueReduction&gt;0.3,MAX(IF($B1171="Non - avec lien de dépendance",MIN(2258,E1171,$D1171)*overallRate,MIN(2258,E1171)*overallRate),ROUND(MAX(IF($B1171="Non - avec lien de dépendance",0,MIN((0.75*E1171),1694)),MIN(E1171,(0.75*$D1171),1694)),2)),IF($B1171="Non - avec lien de dépendance",MIN(1129,E1171,$D1171)*overallRate,MIN(2258,E1171)*overallRate))</f>
        <v>#VALUE!</v>
      </c>
      <c r="L1171" s="114" t="e">
        <f>IF(revenueReduction&gt;0.3,MAX(IF($B1171="Non - avec lien de dépendance",MIN(2258,F1171,$D1171)*overallRate,MIN(2258,F1171)*overallRate),ROUND(MAX(IF($B1171="Non - avec lien de dépendance",0,MIN((0.75*F1171),1694)),MIN(F1171,(0.75*$D1171),1694)),2)),IF($B1171="Non - avec lien de dépendance",MIN(1129,F1171,$D1171)*overallRate,MIN(2258,F1171)*overallRate))</f>
        <v>#VALUE!</v>
      </c>
    </row>
    <row r="1172" spans="7:12" x14ac:dyDescent="0.5">
      <c r="G1172" s="56" t="str">
        <f t="shared" si="54"/>
        <v>Effectuez l’étape 1</v>
      </c>
      <c r="H1172" s="56" t="str">
        <f t="shared" si="55"/>
        <v>Effectuez l’étape 1</v>
      </c>
      <c r="I1172" s="3">
        <f t="shared" si="56"/>
        <v>0</v>
      </c>
      <c r="K1172" s="114" t="e">
        <f>IF(revenueReduction&gt;0.3,MAX(IF($B1172="Non - avec lien de dépendance",MIN(2258,E1172,$D1172)*overallRate,MIN(2258,E1172)*overallRate),ROUND(MAX(IF($B1172="Non - avec lien de dépendance",0,MIN((0.75*E1172),1694)),MIN(E1172,(0.75*$D1172),1694)),2)),IF($B1172="Non - avec lien de dépendance",MIN(1129,E1172,$D1172)*overallRate,MIN(2258,E1172)*overallRate))</f>
        <v>#VALUE!</v>
      </c>
      <c r="L1172" s="114" t="e">
        <f>IF(revenueReduction&gt;0.3,MAX(IF($B1172="Non - avec lien de dépendance",MIN(2258,F1172,$D1172)*overallRate,MIN(2258,F1172)*overallRate),ROUND(MAX(IF($B1172="Non - avec lien de dépendance",0,MIN((0.75*F1172),1694)),MIN(F1172,(0.75*$D1172),1694)),2)),IF($B1172="Non - avec lien de dépendance",MIN(1129,F1172,$D1172)*overallRate,MIN(2258,F1172)*overallRate))</f>
        <v>#VALUE!</v>
      </c>
    </row>
    <row r="1173" spans="7:12" x14ac:dyDescent="0.5">
      <c r="G1173" s="56" t="str">
        <f t="shared" si="54"/>
        <v>Effectuez l’étape 1</v>
      </c>
      <c r="H1173" s="56" t="str">
        <f t="shared" si="55"/>
        <v>Effectuez l’étape 1</v>
      </c>
      <c r="I1173" s="3">
        <f t="shared" si="56"/>
        <v>0</v>
      </c>
      <c r="K1173" s="114" t="e">
        <f>IF(revenueReduction&gt;0.3,MAX(IF($B1173="Non - avec lien de dépendance",MIN(2258,E1173,$D1173)*overallRate,MIN(2258,E1173)*overallRate),ROUND(MAX(IF($B1173="Non - avec lien de dépendance",0,MIN((0.75*E1173),1694)),MIN(E1173,(0.75*$D1173),1694)),2)),IF($B1173="Non - avec lien de dépendance",MIN(1129,E1173,$D1173)*overallRate,MIN(2258,E1173)*overallRate))</f>
        <v>#VALUE!</v>
      </c>
      <c r="L1173" s="114" t="e">
        <f>IF(revenueReduction&gt;0.3,MAX(IF($B1173="Non - avec lien de dépendance",MIN(2258,F1173,$D1173)*overallRate,MIN(2258,F1173)*overallRate),ROUND(MAX(IF($B1173="Non - avec lien de dépendance",0,MIN((0.75*F1173),1694)),MIN(F1173,(0.75*$D1173),1694)),2)),IF($B1173="Non - avec lien de dépendance",MIN(1129,F1173,$D1173)*overallRate,MIN(2258,F1173)*overallRate))</f>
        <v>#VALUE!</v>
      </c>
    </row>
    <row r="1174" spans="7:12" x14ac:dyDescent="0.5">
      <c r="G1174" s="56" t="str">
        <f t="shared" si="54"/>
        <v>Effectuez l’étape 1</v>
      </c>
      <c r="H1174" s="56" t="str">
        <f t="shared" si="55"/>
        <v>Effectuez l’étape 1</v>
      </c>
      <c r="I1174" s="3">
        <f t="shared" si="56"/>
        <v>0</v>
      </c>
      <c r="K1174" s="114" t="e">
        <f>IF(revenueReduction&gt;0.3,MAX(IF($B1174="Non - avec lien de dépendance",MIN(2258,E1174,$D1174)*overallRate,MIN(2258,E1174)*overallRate),ROUND(MAX(IF($B1174="Non - avec lien de dépendance",0,MIN((0.75*E1174),1694)),MIN(E1174,(0.75*$D1174),1694)),2)),IF($B1174="Non - avec lien de dépendance",MIN(1129,E1174,$D1174)*overallRate,MIN(2258,E1174)*overallRate))</f>
        <v>#VALUE!</v>
      </c>
      <c r="L1174" s="114" t="e">
        <f>IF(revenueReduction&gt;0.3,MAX(IF($B1174="Non - avec lien de dépendance",MIN(2258,F1174,$D1174)*overallRate,MIN(2258,F1174)*overallRate),ROUND(MAX(IF($B1174="Non - avec lien de dépendance",0,MIN((0.75*F1174),1694)),MIN(F1174,(0.75*$D1174),1694)),2)),IF($B1174="Non - avec lien de dépendance",MIN(1129,F1174,$D1174)*overallRate,MIN(2258,F1174)*overallRate))</f>
        <v>#VALUE!</v>
      </c>
    </row>
    <row r="1175" spans="7:12" x14ac:dyDescent="0.5">
      <c r="G1175" s="56" t="str">
        <f t="shared" si="54"/>
        <v>Effectuez l’étape 1</v>
      </c>
      <c r="H1175" s="56" t="str">
        <f t="shared" si="55"/>
        <v>Effectuez l’étape 1</v>
      </c>
      <c r="I1175" s="3">
        <f t="shared" si="56"/>
        <v>0</v>
      </c>
      <c r="K1175" s="114" t="e">
        <f>IF(revenueReduction&gt;0.3,MAX(IF($B1175="Non - avec lien de dépendance",MIN(2258,E1175,$D1175)*overallRate,MIN(2258,E1175)*overallRate),ROUND(MAX(IF($B1175="Non - avec lien de dépendance",0,MIN((0.75*E1175),1694)),MIN(E1175,(0.75*$D1175),1694)),2)),IF($B1175="Non - avec lien de dépendance",MIN(1129,E1175,$D1175)*overallRate,MIN(2258,E1175)*overallRate))</f>
        <v>#VALUE!</v>
      </c>
      <c r="L1175" s="114" t="e">
        <f>IF(revenueReduction&gt;0.3,MAX(IF($B1175="Non - avec lien de dépendance",MIN(2258,F1175,$D1175)*overallRate,MIN(2258,F1175)*overallRate),ROUND(MAX(IF($B1175="Non - avec lien de dépendance",0,MIN((0.75*F1175),1694)),MIN(F1175,(0.75*$D1175),1694)),2)),IF($B1175="Non - avec lien de dépendance",MIN(1129,F1175,$D1175)*overallRate,MIN(2258,F1175)*overallRate))</f>
        <v>#VALUE!</v>
      </c>
    </row>
    <row r="1176" spans="7:12" x14ac:dyDescent="0.5">
      <c r="G1176" s="56" t="str">
        <f t="shared" si="54"/>
        <v>Effectuez l’étape 1</v>
      </c>
      <c r="H1176" s="56" t="str">
        <f t="shared" si="55"/>
        <v>Effectuez l’étape 1</v>
      </c>
      <c r="I1176" s="3">
        <f t="shared" si="56"/>
        <v>0</v>
      </c>
      <c r="K1176" s="114" t="e">
        <f>IF(revenueReduction&gt;0.3,MAX(IF($B1176="Non - avec lien de dépendance",MIN(2258,E1176,$D1176)*overallRate,MIN(2258,E1176)*overallRate),ROUND(MAX(IF($B1176="Non - avec lien de dépendance",0,MIN((0.75*E1176),1694)),MIN(E1176,(0.75*$D1176),1694)),2)),IF($B1176="Non - avec lien de dépendance",MIN(1129,E1176,$D1176)*overallRate,MIN(2258,E1176)*overallRate))</f>
        <v>#VALUE!</v>
      </c>
      <c r="L1176" s="114" t="e">
        <f>IF(revenueReduction&gt;0.3,MAX(IF($B1176="Non - avec lien de dépendance",MIN(2258,F1176,$D1176)*overallRate,MIN(2258,F1176)*overallRate),ROUND(MAX(IF($B1176="Non - avec lien de dépendance",0,MIN((0.75*F1176),1694)),MIN(F1176,(0.75*$D1176),1694)),2)),IF($B1176="Non - avec lien de dépendance",MIN(1129,F1176,$D1176)*overallRate,MIN(2258,F1176)*overallRate))</f>
        <v>#VALUE!</v>
      </c>
    </row>
    <row r="1177" spans="7:12" x14ac:dyDescent="0.5">
      <c r="G1177" s="56" t="str">
        <f t="shared" si="54"/>
        <v>Effectuez l’étape 1</v>
      </c>
      <c r="H1177" s="56" t="str">
        <f t="shared" si="55"/>
        <v>Effectuez l’étape 1</v>
      </c>
      <c r="I1177" s="3">
        <f t="shared" si="56"/>
        <v>0</v>
      </c>
      <c r="K1177" s="114" t="e">
        <f>IF(revenueReduction&gt;0.3,MAX(IF($B1177="Non - avec lien de dépendance",MIN(2258,E1177,$D1177)*overallRate,MIN(2258,E1177)*overallRate),ROUND(MAX(IF($B1177="Non - avec lien de dépendance",0,MIN((0.75*E1177),1694)),MIN(E1177,(0.75*$D1177),1694)),2)),IF($B1177="Non - avec lien de dépendance",MIN(1129,E1177,$D1177)*overallRate,MIN(2258,E1177)*overallRate))</f>
        <v>#VALUE!</v>
      </c>
      <c r="L1177" s="114" t="e">
        <f>IF(revenueReduction&gt;0.3,MAX(IF($B1177="Non - avec lien de dépendance",MIN(2258,F1177,$D1177)*overallRate,MIN(2258,F1177)*overallRate),ROUND(MAX(IF($B1177="Non - avec lien de dépendance",0,MIN((0.75*F1177),1694)),MIN(F1177,(0.75*$D1177),1694)),2)),IF($B1177="Non - avec lien de dépendance",MIN(1129,F1177,$D1177)*overallRate,MIN(2258,F1177)*overallRate))</f>
        <v>#VALUE!</v>
      </c>
    </row>
    <row r="1178" spans="7:12" x14ac:dyDescent="0.5">
      <c r="G1178" s="56" t="str">
        <f t="shared" si="54"/>
        <v>Effectuez l’étape 1</v>
      </c>
      <c r="H1178" s="56" t="str">
        <f t="shared" si="55"/>
        <v>Effectuez l’étape 1</v>
      </c>
      <c r="I1178" s="3">
        <f t="shared" si="56"/>
        <v>0</v>
      </c>
      <c r="K1178" s="114" t="e">
        <f>IF(revenueReduction&gt;0.3,MAX(IF($B1178="Non - avec lien de dépendance",MIN(2258,E1178,$D1178)*overallRate,MIN(2258,E1178)*overallRate),ROUND(MAX(IF($B1178="Non - avec lien de dépendance",0,MIN((0.75*E1178),1694)),MIN(E1178,(0.75*$D1178),1694)),2)),IF($B1178="Non - avec lien de dépendance",MIN(1129,E1178,$D1178)*overallRate,MIN(2258,E1178)*overallRate))</f>
        <v>#VALUE!</v>
      </c>
      <c r="L1178" s="114" t="e">
        <f>IF(revenueReduction&gt;0.3,MAX(IF($B1178="Non - avec lien de dépendance",MIN(2258,F1178,$D1178)*overallRate,MIN(2258,F1178)*overallRate),ROUND(MAX(IF($B1178="Non - avec lien de dépendance",0,MIN((0.75*F1178),1694)),MIN(F1178,(0.75*$D1178),1694)),2)),IF($B1178="Non - avec lien de dépendance",MIN(1129,F1178,$D1178)*overallRate,MIN(2258,F1178)*overallRate))</f>
        <v>#VALUE!</v>
      </c>
    </row>
    <row r="1179" spans="7:12" x14ac:dyDescent="0.5">
      <c r="G1179" s="56" t="str">
        <f t="shared" si="54"/>
        <v>Effectuez l’étape 1</v>
      </c>
      <c r="H1179" s="56" t="str">
        <f t="shared" si="55"/>
        <v>Effectuez l’étape 1</v>
      </c>
      <c r="I1179" s="3">
        <f t="shared" si="56"/>
        <v>0</v>
      </c>
      <c r="K1179" s="114" t="e">
        <f>IF(revenueReduction&gt;0.3,MAX(IF($B1179="Non - avec lien de dépendance",MIN(2258,E1179,$D1179)*overallRate,MIN(2258,E1179)*overallRate),ROUND(MAX(IF($B1179="Non - avec lien de dépendance",0,MIN((0.75*E1179),1694)),MIN(E1179,(0.75*$D1179),1694)),2)),IF($B1179="Non - avec lien de dépendance",MIN(1129,E1179,$D1179)*overallRate,MIN(2258,E1179)*overallRate))</f>
        <v>#VALUE!</v>
      </c>
      <c r="L1179" s="114" t="e">
        <f>IF(revenueReduction&gt;0.3,MAX(IF($B1179="Non - avec lien de dépendance",MIN(2258,F1179,$D1179)*overallRate,MIN(2258,F1179)*overallRate),ROUND(MAX(IF($B1179="Non - avec lien de dépendance",0,MIN((0.75*F1179),1694)),MIN(F1179,(0.75*$D1179),1694)),2)),IF($B1179="Non - avec lien de dépendance",MIN(1129,F1179,$D1179)*overallRate,MIN(2258,F1179)*overallRate))</f>
        <v>#VALUE!</v>
      </c>
    </row>
    <row r="1180" spans="7:12" x14ac:dyDescent="0.5">
      <c r="G1180" s="56" t="str">
        <f t="shared" si="54"/>
        <v>Effectuez l’étape 1</v>
      </c>
      <c r="H1180" s="56" t="str">
        <f t="shared" si="55"/>
        <v>Effectuez l’étape 1</v>
      </c>
      <c r="I1180" s="3">
        <f t="shared" si="56"/>
        <v>0</v>
      </c>
      <c r="K1180" s="114" t="e">
        <f>IF(revenueReduction&gt;0.3,MAX(IF($B1180="Non - avec lien de dépendance",MIN(2258,E1180,$D1180)*overallRate,MIN(2258,E1180)*overallRate),ROUND(MAX(IF($B1180="Non - avec lien de dépendance",0,MIN((0.75*E1180),1694)),MIN(E1180,(0.75*$D1180),1694)),2)),IF($B1180="Non - avec lien de dépendance",MIN(1129,E1180,$D1180)*overallRate,MIN(2258,E1180)*overallRate))</f>
        <v>#VALUE!</v>
      </c>
      <c r="L1180" s="114" t="e">
        <f>IF(revenueReduction&gt;0.3,MAX(IF($B1180="Non - avec lien de dépendance",MIN(2258,F1180,$D1180)*overallRate,MIN(2258,F1180)*overallRate),ROUND(MAX(IF($B1180="Non - avec lien de dépendance",0,MIN((0.75*F1180),1694)),MIN(F1180,(0.75*$D1180),1694)),2)),IF($B1180="Non - avec lien de dépendance",MIN(1129,F1180,$D1180)*overallRate,MIN(2258,F1180)*overallRate))</f>
        <v>#VALUE!</v>
      </c>
    </row>
    <row r="1181" spans="7:12" x14ac:dyDescent="0.5">
      <c r="G1181" s="56" t="str">
        <f t="shared" si="54"/>
        <v>Effectuez l’étape 1</v>
      </c>
      <c r="H1181" s="56" t="str">
        <f t="shared" si="55"/>
        <v>Effectuez l’étape 1</v>
      </c>
      <c r="I1181" s="3">
        <f t="shared" si="56"/>
        <v>0</v>
      </c>
      <c r="K1181" s="114" t="e">
        <f>IF(revenueReduction&gt;0.3,MAX(IF($B1181="Non - avec lien de dépendance",MIN(2258,E1181,$D1181)*overallRate,MIN(2258,E1181)*overallRate),ROUND(MAX(IF($B1181="Non - avec lien de dépendance",0,MIN((0.75*E1181),1694)),MIN(E1181,(0.75*$D1181),1694)),2)),IF($B1181="Non - avec lien de dépendance",MIN(1129,E1181,$D1181)*overallRate,MIN(2258,E1181)*overallRate))</f>
        <v>#VALUE!</v>
      </c>
      <c r="L1181" s="114" t="e">
        <f>IF(revenueReduction&gt;0.3,MAX(IF($B1181="Non - avec lien de dépendance",MIN(2258,F1181,$D1181)*overallRate,MIN(2258,F1181)*overallRate),ROUND(MAX(IF($B1181="Non - avec lien de dépendance",0,MIN((0.75*F1181),1694)),MIN(F1181,(0.75*$D1181),1694)),2)),IF($B1181="Non - avec lien de dépendance",MIN(1129,F1181,$D1181)*overallRate,MIN(2258,F1181)*overallRate))</f>
        <v>#VALUE!</v>
      </c>
    </row>
    <row r="1182" spans="7:12" x14ac:dyDescent="0.5">
      <c r="G1182" s="56" t="str">
        <f t="shared" si="54"/>
        <v>Effectuez l’étape 1</v>
      </c>
      <c r="H1182" s="56" t="str">
        <f t="shared" si="55"/>
        <v>Effectuez l’étape 1</v>
      </c>
      <c r="I1182" s="3">
        <f t="shared" si="56"/>
        <v>0</v>
      </c>
      <c r="K1182" s="114" t="e">
        <f>IF(revenueReduction&gt;0.3,MAX(IF($B1182="Non - avec lien de dépendance",MIN(2258,E1182,$D1182)*overallRate,MIN(2258,E1182)*overallRate),ROUND(MAX(IF($B1182="Non - avec lien de dépendance",0,MIN((0.75*E1182),1694)),MIN(E1182,(0.75*$D1182),1694)),2)),IF($B1182="Non - avec lien de dépendance",MIN(1129,E1182,$D1182)*overallRate,MIN(2258,E1182)*overallRate))</f>
        <v>#VALUE!</v>
      </c>
      <c r="L1182" s="114" t="e">
        <f>IF(revenueReduction&gt;0.3,MAX(IF($B1182="Non - avec lien de dépendance",MIN(2258,F1182,$D1182)*overallRate,MIN(2258,F1182)*overallRate),ROUND(MAX(IF($B1182="Non - avec lien de dépendance",0,MIN((0.75*F1182),1694)),MIN(F1182,(0.75*$D1182),1694)),2)),IF($B1182="Non - avec lien de dépendance",MIN(1129,F1182,$D1182)*overallRate,MIN(2258,F1182)*overallRate))</f>
        <v>#VALUE!</v>
      </c>
    </row>
    <row r="1183" spans="7:12" x14ac:dyDescent="0.5">
      <c r="G1183" s="56" t="str">
        <f t="shared" si="54"/>
        <v>Effectuez l’étape 1</v>
      </c>
      <c r="H1183" s="56" t="str">
        <f t="shared" si="55"/>
        <v>Effectuez l’étape 1</v>
      </c>
      <c r="I1183" s="3">
        <f t="shared" si="56"/>
        <v>0</v>
      </c>
      <c r="K1183" s="114" t="e">
        <f>IF(revenueReduction&gt;0.3,MAX(IF($B1183="Non - avec lien de dépendance",MIN(2258,E1183,$D1183)*overallRate,MIN(2258,E1183)*overallRate),ROUND(MAX(IF($B1183="Non - avec lien de dépendance",0,MIN((0.75*E1183),1694)),MIN(E1183,(0.75*$D1183),1694)),2)),IF($B1183="Non - avec lien de dépendance",MIN(1129,E1183,$D1183)*overallRate,MIN(2258,E1183)*overallRate))</f>
        <v>#VALUE!</v>
      </c>
      <c r="L1183" s="114" t="e">
        <f>IF(revenueReduction&gt;0.3,MAX(IF($B1183="Non - avec lien de dépendance",MIN(2258,F1183,$D1183)*overallRate,MIN(2258,F1183)*overallRate),ROUND(MAX(IF($B1183="Non - avec lien de dépendance",0,MIN((0.75*F1183),1694)),MIN(F1183,(0.75*$D1183),1694)),2)),IF($B1183="Non - avec lien de dépendance",MIN(1129,F1183,$D1183)*overallRate,MIN(2258,F1183)*overallRate))</f>
        <v>#VALUE!</v>
      </c>
    </row>
    <row r="1184" spans="7:12" x14ac:dyDescent="0.5">
      <c r="G1184" s="56" t="str">
        <f t="shared" si="54"/>
        <v>Effectuez l’étape 1</v>
      </c>
      <c r="H1184" s="56" t="str">
        <f t="shared" si="55"/>
        <v>Effectuez l’étape 1</v>
      </c>
      <c r="I1184" s="3">
        <f t="shared" si="56"/>
        <v>0</v>
      </c>
      <c r="K1184" s="114" t="e">
        <f>IF(revenueReduction&gt;0.3,MAX(IF($B1184="Non - avec lien de dépendance",MIN(2258,E1184,$D1184)*overallRate,MIN(2258,E1184)*overallRate),ROUND(MAX(IF($B1184="Non - avec lien de dépendance",0,MIN((0.75*E1184),1694)),MIN(E1184,(0.75*$D1184),1694)),2)),IF($B1184="Non - avec lien de dépendance",MIN(1129,E1184,$D1184)*overallRate,MIN(2258,E1184)*overallRate))</f>
        <v>#VALUE!</v>
      </c>
      <c r="L1184" s="114" t="e">
        <f>IF(revenueReduction&gt;0.3,MAX(IF($B1184="Non - avec lien de dépendance",MIN(2258,F1184,$D1184)*overallRate,MIN(2258,F1184)*overallRate),ROUND(MAX(IF($B1184="Non - avec lien de dépendance",0,MIN((0.75*F1184),1694)),MIN(F1184,(0.75*$D1184),1694)),2)),IF($B1184="Non - avec lien de dépendance",MIN(1129,F1184,$D1184)*overallRate,MIN(2258,F1184)*overallRate))</f>
        <v>#VALUE!</v>
      </c>
    </row>
    <row r="1185" spans="7:12" x14ac:dyDescent="0.5">
      <c r="G1185" s="56" t="str">
        <f t="shared" si="54"/>
        <v>Effectuez l’étape 1</v>
      </c>
      <c r="H1185" s="56" t="str">
        <f t="shared" si="55"/>
        <v>Effectuez l’étape 1</v>
      </c>
      <c r="I1185" s="3">
        <f t="shared" si="56"/>
        <v>0</v>
      </c>
      <c r="K1185" s="114" t="e">
        <f>IF(revenueReduction&gt;0.3,MAX(IF($B1185="Non - avec lien de dépendance",MIN(2258,E1185,$D1185)*overallRate,MIN(2258,E1185)*overallRate),ROUND(MAX(IF($B1185="Non - avec lien de dépendance",0,MIN((0.75*E1185),1694)),MIN(E1185,(0.75*$D1185),1694)),2)),IF($B1185="Non - avec lien de dépendance",MIN(1129,E1185,$D1185)*overallRate,MIN(2258,E1185)*overallRate))</f>
        <v>#VALUE!</v>
      </c>
      <c r="L1185" s="114" t="e">
        <f>IF(revenueReduction&gt;0.3,MAX(IF($B1185="Non - avec lien de dépendance",MIN(2258,F1185,$D1185)*overallRate,MIN(2258,F1185)*overallRate),ROUND(MAX(IF($B1185="Non - avec lien de dépendance",0,MIN((0.75*F1185),1694)),MIN(F1185,(0.75*$D1185),1694)),2)),IF($B1185="Non - avec lien de dépendance",MIN(1129,F1185,$D1185)*overallRate,MIN(2258,F1185)*overallRate))</f>
        <v>#VALUE!</v>
      </c>
    </row>
    <row r="1186" spans="7:12" x14ac:dyDescent="0.5">
      <c r="G1186" s="56" t="str">
        <f t="shared" si="54"/>
        <v>Effectuez l’étape 1</v>
      </c>
      <c r="H1186" s="56" t="str">
        <f t="shared" si="55"/>
        <v>Effectuez l’étape 1</v>
      </c>
      <c r="I1186" s="3">
        <f t="shared" si="56"/>
        <v>0</v>
      </c>
      <c r="K1186" s="114" t="e">
        <f>IF(revenueReduction&gt;0.3,MAX(IF($B1186="Non - avec lien de dépendance",MIN(2258,E1186,$D1186)*overallRate,MIN(2258,E1186)*overallRate),ROUND(MAX(IF($B1186="Non - avec lien de dépendance",0,MIN((0.75*E1186),1694)),MIN(E1186,(0.75*$D1186),1694)),2)),IF($B1186="Non - avec lien de dépendance",MIN(1129,E1186,$D1186)*overallRate,MIN(2258,E1186)*overallRate))</f>
        <v>#VALUE!</v>
      </c>
      <c r="L1186" s="114" t="e">
        <f>IF(revenueReduction&gt;0.3,MAX(IF($B1186="Non - avec lien de dépendance",MIN(2258,F1186,$D1186)*overallRate,MIN(2258,F1186)*overallRate),ROUND(MAX(IF($B1186="Non - avec lien de dépendance",0,MIN((0.75*F1186),1694)),MIN(F1186,(0.75*$D1186),1694)),2)),IF($B1186="Non - avec lien de dépendance",MIN(1129,F1186,$D1186)*overallRate,MIN(2258,F1186)*overallRate))</f>
        <v>#VALUE!</v>
      </c>
    </row>
    <row r="1187" spans="7:12" x14ac:dyDescent="0.5">
      <c r="G1187" s="56" t="str">
        <f t="shared" si="54"/>
        <v>Effectuez l’étape 1</v>
      </c>
      <c r="H1187" s="56" t="str">
        <f t="shared" si="55"/>
        <v>Effectuez l’étape 1</v>
      </c>
      <c r="I1187" s="3">
        <f t="shared" si="56"/>
        <v>0</v>
      </c>
      <c r="K1187" s="114" t="e">
        <f>IF(revenueReduction&gt;0.3,MAX(IF($B1187="Non - avec lien de dépendance",MIN(2258,E1187,$D1187)*overallRate,MIN(2258,E1187)*overallRate),ROUND(MAX(IF($B1187="Non - avec lien de dépendance",0,MIN((0.75*E1187),1694)),MIN(E1187,(0.75*$D1187),1694)),2)),IF($B1187="Non - avec lien de dépendance",MIN(1129,E1187,$D1187)*overallRate,MIN(2258,E1187)*overallRate))</f>
        <v>#VALUE!</v>
      </c>
      <c r="L1187" s="114" t="e">
        <f>IF(revenueReduction&gt;0.3,MAX(IF($B1187="Non - avec lien de dépendance",MIN(2258,F1187,$D1187)*overallRate,MIN(2258,F1187)*overallRate),ROUND(MAX(IF($B1187="Non - avec lien de dépendance",0,MIN((0.75*F1187),1694)),MIN(F1187,(0.75*$D1187),1694)),2)),IF($B1187="Non - avec lien de dépendance",MIN(1129,F1187,$D1187)*overallRate,MIN(2258,F1187)*overallRate))</f>
        <v>#VALUE!</v>
      </c>
    </row>
    <row r="1188" spans="7:12" x14ac:dyDescent="0.5">
      <c r="G1188" s="56" t="str">
        <f t="shared" si="54"/>
        <v>Effectuez l’étape 1</v>
      </c>
      <c r="H1188" s="56" t="str">
        <f t="shared" si="55"/>
        <v>Effectuez l’étape 1</v>
      </c>
      <c r="I1188" s="3">
        <f t="shared" si="56"/>
        <v>0</v>
      </c>
      <c r="K1188" s="114" t="e">
        <f>IF(revenueReduction&gt;0.3,MAX(IF($B1188="Non - avec lien de dépendance",MIN(2258,E1188,$D1188)*overallRate,MIN(2258,E1188)*overallRate),ROUND(MAX(IF($B1188="Non - avec lien de dépendance",0,MIN((0.75*E1188),1694)),MIN(E1188,(0.75*$D1188),1694)),2)),IF($B1188="Non - avec lien de dépendance",MIN(1129,E1188,$D1188)*overallRate,MIN(2258,E1188)*overallRate))</f>
        <v>#VALUE!</v>
      </c>
      <c r="L1188" s="114" t="e">
        <f>IF(revenueReduction&gt;0.3,MAX(IF($B1188="Non - avec lien de dépendance",MIN(2258,F1188,$D1188)*overallRate,MIN(2258,F1188)*overallRate),ROUND(MAX(IF($B1188="Non - avec lien de dépendance",0,MIN((0.75*F1188),1694)),MIN(F1188,(0.75*$D1188),1694)),2)),IF($B1188="Non - avec lien de dépendance",MIN(1129,F1188,$D1188)*overallRate,MIN(2258,F1188)*overallRate))</f>
        <v>#VALUE!</v>
      </c>
    </row>
    <row r="1189" spans="7:12" x14ac:dyDescent="0.5">
      <c r="G1189" s="56" t="str">
        <f t="shared" si="54"/>
        <v>Effectuez l’étape 1</v>
      </c>
      <c r="H1189" s="56" t="str">
        <f t="shared" si="55"/>
        <v>Effectuez l’étape 1</v>
      </c>
      <c r="I1189" s="3">
        <f t="shared" si="56"/>
        <v>0</v>
      </c>
      <c r="K1189" s="114" t="e">
        <f>IF(revenueReduction&gt;0.3,MAX(IF($B1189="Non - avec lien de dépendance",MIN(2258,E1189,$D1189)*overallRate,MIN(2258,E1189)*overallRate),ROUND(MAX(IF($B1189="Non - avec lien de dépendance",0,MIN((0.75*E1189),1694)),MIN(E1189,(0.75*$D1189),1694)),2)),IF($B1189="Non - avec lien de dépendance",MIN(1129,E1189,$D1189)*overallRate,MIN(2258,E1189)*overallRate))</f>
        <v>#VALUE!</v>
      </c>
      <c r="L1189" s="114" t="e">
        <f>IF(revenueReduction&gt;0.3,MAX(IF($B1189="Non - avec lien de dépendance",MIN(2258,F1189,$D1189)*overallRate,MIN(2258,F1189)*overallRate),ROUND(MAX(IF($B1189="Non - avec lien de dépendance",0,MIN((0.75*F1189),1694)),MIN(F1189,(0.75*$D1189),1694)),2)),IF($B1189="Non - avec lien de dépendance",MIN(1129,F1189,$D1189)*overallRate,MIN(2258,F1189)*overallRate))</f>
        <v>#VALUE!</v>
      </c>
    </row>
    <row r="1190" spans="7:12" x14ac:dyDescent="0.5">
      <c r="G1190" s="56" t="str">
        <f t="shared" si="54"/>
        <v>Effectuez l’étape 1</v>
      </c>
      <c r="H1190" s="56" t="str">
        <f t="shared" si="55"/>
        <v>Effectuez l’étape 1</v>
      </c>
      <c r="I1190" s="3">
        <f t="shared" si="56"/>
        <v>0</v>
      </c>
      <c r="K1190" s="114" t="e">
        <f>IF(revenueReduction&gt;0.3,MAX(IF($B1190="Non - avec lien de dépendance",MIN(2258,E1190,$D1190)*overallRate,MIN(2258,E1190)*overallRate),ROUND(MAX(IF($B1190="Non - avec lien de dépendance",0,MIN((0.75*E1190),1694)),MIN(E1190,(0.75*$D1190),1694)),2)),IF($B1190="Non - avec lien de dépendance",MIN(1129,E1190,$D1190)*overallRate,MIN(2258,E1190)*overallRate))</f>
        <v>#VALUE!</v>
      </c>
      <c r="L1190" s="114" t="e">
        <f>IF(revenueReduction&gt;0.3,MAX(IF($B1190="Non - avec lien de dépendance",MIN(2258,F1190,$D1190)*overallRate,MIN(2258,F1190)*overallRate),ROUND(MAX(IF($B1190="Non - avec lien de dépendance",0,MIN((0.75*F1190),1694)),MIN(F1190,(0.75*$D1190),1694)),2)),IF($B1190="Non - avec lien de dépendance",MIN(1129,F1190,$D1190)*overallRate,MIN(2258,F1190)*overallRate))</f>
        <v>#VALUE!</v>
      </c>
    </row>
    <row r="1191" spans="7:12" x14ac:dyDescent="0.5">
      <c r="G1191" s="56" t="str">
        <f t="shared" si="54"/>
        <v>Effectuez l’étape 1</v>
      </c>
      <c r="H1191" s="56" t="str">
        <f t="shared" si="55"/>
        <v>Effectuez l’étape 1</v>
      </c>
      <c r="I1191" s="3">
        <f t="shared" si="56"/>
        <v>0</v>
      </c>
      <c r="K1191" s="114" t="e">
        <f>IF(revenueReduction&gt;0.3,MAX(IF($B1191="Non - avec lien de dépendance",MIN(2258,E1191,$D1191)*overallRate,MIN(2258,E1191)*overallRate),ROUND(MAX(IF($B1191="Non - avec lien de dépendance",0,MIN((0.75*E1191),1694)),MIN(E1191,(0.75*$D1191),1694)),2)),IF($B1191="Non - avec lien de dépendance",MIN(1129,E1191,$D1191)*overallRate,MIN(2258,E1191)*overallRate))</f>
        <v>#VALUE!</v>
      </c>
      <c r="L1191" s="114" t="e">
        <f>IF(revenueReduction&gt;0.3,MAX(IF($B1191="Non - avec lien de dépendance",MIN(2258,F1191,$D1191)*overallRate,MIN(2258,F1191)*overallRate),ROUND(MAX(IF($B1191="Non - avec lien de dépendance",0,MIN((0.75*F1191),1694)),MIN(F1191,(0.75*$D1191),1694)),2)),IF($B1191="Non - avec lien de dépendance",MIN(1129,F1191,$D1191)*overallRate,MIN(2258,F1191)*overallRate))</f>
        <v>#VALUE!</v>
      </c>
    </row>
    <row r="1192" spans="7:12" x14ac:dyDescent="0.5">
      <c r="G1192" s="56" t="str">
        <f t="shared" si="54"/>
        <v>Effectuez l’étape 1</v>
      </c>
      <c r="H1192" s="56" t="str">
        <f t="shared" si="55"/>
        <v>Effectuez l’étape 1</v>
      </c>
      <c r="I1192" s="3">
        <f t="shared" si="56"/>
        <v>0</v>
      </c>
      <c r="K1192" s="114" t="e">
        <f>IF(revenueReduction&gt;0.3,MAX(IF($B1192="Non - avec lien de dépendance",MIN(2258,E1192,$D1192)*overallRate,MIN(2258,E1192)*overallRate),ROUND(MAX(IF($B1192="Non - avec lien de dépendance",0,MIN((0.75*E1192),1694)),MIN(E1192,(0.75*$D1192),1694)),2)),IF($B1192="Non - avec lien de dépendance",MIN(1129,E1192,$D1192)*overallRate,MIN(2258,E1192)*overallRate))</f>
        <v>#VALUE!</v>
      </c>
      <c r="L1192" s="114" t="e">
        <f>IF(revenueReduction&gt;0.3,MAX(IF($B1192="Non - avec lien de dépendance",MIN(2258,F1192,$D1192)*overallRate,MIN(2258,F1192)*overallRate),ROUND(MAX(IF($B1192="Non - avec lien de dépendance",0,MIN((0.75*F1192),1694)),MIN(F1192,(0.75*$D1192),1694)),2)),IF($B1192="Non - avec lien de dépendance",MIN(1129,F1192,$D1192)*overallRate,MIN(2258,F1192)*overallRate))</f>
        <v>#VALUE!</v>
      </c>
    </row>
    <row r="1193" spans="7:12" x14ac:dyDescent="0.5">
      <c r="G1193" s="56" t="str">
        <f t="shared" si="54"/>
        <v>Effectuez l’étape 1</v>
      </c>
      <c r="H1193" s="56" t="str">
        <f t="shared" si="55"/>
        <v>Effectuez l’étape 1</v>
      </c>
      <c r="I1193" s="3">
        <f t="shared" si="56"/>
        <v>0</v>
      </c>
      <c r="K1193" s="114" t="e">
        <f>IF(revenueReduction&gt;0.3,MAX(IF($B1193="Non - avec lien de dépendance",MIN(2258,E1193,$D1193)*overallRate,MIN(2258,E1193)*overallRate),ROUND(MAX(IF($B1193="Non - avec lien de dépendance",0,MIN((0.75*E1193),1694)),MIN(E1193,(0.75*$D1193),1694)),2)),IF($B1193="Non - avec lien de dépendance",MIN(1129,E1193,$D1193)*overallRate,MIN(2258,E1193)*overallRate))</f>
        <v>#VALUE!</v>
      </c>
      <c r="L1193" s="114" t="e">
        <f>IF(revenueReduction&gt;0.3,MAX(IF($B1193="Non - avec lien de dépendance",MIN(2258,F1193,$D1193)*overallRate,MIN(2258,F1193)*overallRate),ROUND(MAX(IF($B1193="Non - avec lien de dépendance",0,MIN((0.75*F1193),1694)),MIN(F1193,(0.75*$D1193),1694)),2)),IF($B1193="Non - avec lien de dépendance",MIN(1129,F1193,$D1193)*overallRate,MIN(2258,F1193)*overallRate))</f>
        <v>#VALUE!</v>
      </c>
    </row>
    <row r="1194" spans="7:12" x14ac:dyDescent="0.5">
      <c r="G1194" s="56" t="str">
        <f t="shared" si="54"/>
        <v>Effectuez l’étape 1</v>
      </c>
      <c r="H1194" s="56" t="str">
        <f t="shared" si="55"/>
        <v>Effectuez l’étape 1</v>
      </c>
      <c r="I1194" s="3">
        <f t="shared" si="56"/>
        <v>0</v>
      </c>
      <c r="K1194" s="114" t="e">
        <f>IF(revenueReduction&gt;0.3,MAX(IF($B1194="Non - avec lien de dépendance",MIN(2258,E1194,$D1194)*overallRate,MIN(2258,E1194)*overallRate),ROUND(MAX(IF($B1194="Non - avec lien de dépendance",0,MIN((0.75*E1194),1694)),MIN(E1194,(0.75*$D1194),1694)),2)),IF($B1194="Non - avec lien de dépendance",MIN(1129,E1194,$D1194)*overallRate,MIN(2258,E1194)*overallRate))</f>
        <v>#VALUE!</v>
      </c>
      <c r="L1194" s="114" t="e">
        <f>IF(revenueReduction&gt;0.3,MAX(IF($B1194="Non - avec lien de dépendance",MIN(2258,F1194,$D1194)*overallRate,MIN(2258,F1194)*overallRate),ROUND(MAX(IF($B1194="Non - avec lien de dépendance",0,MIN((0.75*F1194),1694)),MIN(F1194,(0.75*$D1194),1694)),2)),IF($B1194="Non - avec lien de dépendance",MIN(1129,F1194,$D1194)*overallRate,MIN(2258,F1194)*overallRate))</f>
        <v>#VALUE!</v>
      </c>
    </row>
    <row r="1195" spans="7:12" x14ac:dyDescent="0.5">
      <c r="G1195" s="56" t="str">
        <f t="shared" si="54"/>
        <v>Effectuez l’étape 1</v>
      </c>
      <c r="H1195" s="56" t="str">
        <f t="shared" si="55"/>
        <v>Effectuez l’étape 1</v>
      </c>
      <c r="I1195" s="3">
        <f t="shared" si="56"/>
        <v>0</v>
      </c>
      <c r="K1195" s="114" t="e">
        <f>IF(revenueReduction&gt;0.3,MAX(IF($B1195="Non - avec lien de dépendance",MIN(2258,E1195,$D1195)*overallRate,MIN(2258,E1195)*overallRate),ROUND(MAX(IF($B1195="Non - avec lien de dépendance",0,MIN((0.75*E1195),1694)),MIN(E1195,(0.75*$D1195),1694)),2)),IF($B1195="Non - avec lien de dépendance",MIN(1129,E1195,$D1195)*overallRate,MIN(2258,E1195)*overallRate))</f>
        <v>#VALUE!</v>
      </c>
      <c r="L1195" s="114" t="e">
        <f>IF(revenueReduction&gt;0.3,MAX(IF($B1195="Non - avec lien de dépendance",MIN(2258,F1195,$D1195)*overallRate,MIN(2258,F1195)*overallRate),ROUND(MAX(IF($B1195="Non - avec lien de dépendance",0,MIN((0.75*F1195),1694)),MIN(F1195,(0.75*$D1195),1694)),2)),IF($B1195="Non - avec lien de dépendance",MIN(1129,F1195,$D1195)*overallRate,MIN(2258,F1195)*overallRate))</f>
        <v>#VALUE!</v>
      </c>
    </row>
    <row r="1196" spans="7:12" x14ac:dyDescent="0.5">
      <c r="G1196" s="56" t="str">
        <f t="shared" si="54"/>
        <v>Effectuez l’étape 1</v>
      </c>
      <c r="H1196" s="56" t="str">
        <f t="shared" si="55"/>
        <v>Effectuez l’étape 1</v>
      </c>
      <c r="I1196" s="3">
        <f t="shared" si="56"/>
        <v>0</v>
      </c>
      <c r="K1196" s="114" t="e">
        <f>IF(revenueReduction&gt;0.3,MAX(IF($B1196="Non - avec lien de dépendance",MIN(2258,E1196,$D1196)*overallRate,MIN(2258,E1196)*overallRate),ROUND(MAX(IF($B1196="Non - avec lien de dépendance",0,MIN((0.75*E1196),1694)),MIN(E1196,(0.75*$D1196),1694)),2)),IF($B1196="Non - avec lien de dépendance",MIN(1129,E1196,$D1196)*overallRate,MIN(2258,E1196)*overallRate))</f>
        <v>#VALUE!</v>
      </c>
      <c r="L1196" s="114" t="e">
        <f>IF(revenueReduction&gt;0.3,MAX(IF($B1196="Non - avec lien de dépendance",MIN(2258,F1196,$D1196)*overallRate,MIN(2258,F1196)*overallRate),ROUND(MAX(IF($B1196="Non - avec lien de dépendance",0,MIN((0.75*F1196),1694)),MIN(F1196,(0.75*$D1196),1694)),2)),IF($B1196="Non - avec lien de dépendance",MIN(1129,F1196,$D1196)*overallRate,MIN(2258,F1196)*overallRate))</f>
        <v>#VALUE!</v>
      </c>
    </row>
    <row r="1197" spans="7:12" x14ac:dyDescent="0.5">
      <c r="G1197" s="56" t="str">
        <f t="shared" si="54"/>
        <v>Effectuez l’étape 1</v>
      </c>
      <c r="H1197" s="56" t="str">
        <f t="shared" si="55"/>
        <v>Effectuez l’étape 1</v>
      </c>
      <c r="I1197" s="3">
        <f t="shared" si="56"/>
        <v>0</v>
      </c>
      <c r="K1197" s="114" t="e">
        <f>IF(revenueReduction&gt;0.3,MAX(IF($B1197="Non - avec lien de dépendance",MIN(2258,E1197,$D1197)*overallRate,MIN(2258,E1197)*overallRate),ROUND(MAX(IF($B1197="Non - avec lien de dépendance",0,MIN((0.75*E1197),1694)),MIN(E1197,(0.75*$D1197),1694)),2)),IF($B1197="Non - avec lien de dépendance",MIN(1129,E1197,$D1197)*overallRate,MIN(2258,E1197)*overallRate))</f>
        <v>#VALUE!</v>
      </c>
      <c r="L1197" s="114" t="e">
        <f>IF(revenueReduction&gt;0.3,MAX(IF($B1197="Non - avec lien de dépendance",MIN(2258,F1197,$D1197)*overallRate,MIN(2258,F1197)*overallRate),ROUND(MAX(IF($B1197="Non - avec lien de dépendance",0,MIN((0.75*F1197),1694)),MIN(F1197,(0.75*$D1197),1694)),2)),IF($B1197="Non - avec lien de dépendance",MIN(1129,F1197,$D1197)*overallRate,MIN(2258,F1197)*overallRate))</f>
        <v>#VALUE!</v>
      </c>
    </row>
    <row r="1198" spans="7:12" x14ac:dyDescent="0.5">
      <c r="G1198" s="56" t="str">
        <f t="shared" si="54"/>
        <v>Effectuez l’étape 1</v>
      </c>
      <c r="H1198" s="56" t="str">
        <f t="shared" si="55"/>
        <v>Effectuez l’étape 1</v>
      </c>
      <c r="I1198" s="3">
        <f t="shared" si="56"/>
        <v>0</v>
      </c>
      <c r="K1198" s="114" t="e">
        <f>IF(revenueReduction&gt;0.3,MAX(IF($B1198="Non - avec lien de dépendance",MIN(2258,E1198,$D1198)*overallRate,MIN(2258,E1198)*overallRate),ROUND(MAX(IF($B1198="Non - avec lien de dépendance",0,MIN((0.75*E1198),1694)),MIN(E1198,(0.75*$D1198),1694)),2)),IF($B1198="Non - avec lien de dépendance",MIN(1129,E1198,$D1198)*overallRate,MIN(2258,E1198)*overallRate))</f>
        <v>#VALUE!</v>
      </c>
      <c r="L1198" s="114" t="e">
        <f>IF(revenueReduction&gt;0.3,MAX(IF($B1198="Non - avec lien de dépendance",MIN(2258,F1198,$D1198)*overallRate,MIN(2258,F1198)*overallRate),ROUND(MAX(IF($B1198="Non - avec lien de dépendance",0,MIN((0.75*F1198),1694)),MIN(F1198,(0.75*$D1198),1694)),2)),IF($B1198="Non - avec lien de dépendance",MIN(1129,F1198,$D1198)*overallRate,MIN(2258,F1198)*overallRate))</f>
        <v>#VALUE!</v>
      </c>
    </row>
    <row r="1199" spans="7:12" x14ac:dyDescent="0.5">
      <c r="G1199" s="56" t="str">
        <f t="shared" si="54"/>
        <v>Effectuez l’étape 1</v>
      </c>
      <c r="H1199" s="56" t="str">
        <f t="shared" si="55"/>
        <v>Effectuez l’étape 1</v>
      </c>
      <c r="I1199" s="3">
        <f t="shared" si="56"/>
        <v>0</v>
      </c>
      <c r="K1199" s="114" t="e">
        <f>IF(revenueReduction&gt;0.3,MAX(IF($B1199="Non - avec lien de dépendance",MIN(2258,E1199,$D1199)*overallRate,MIN(2258,E1199)*overallRate),ROUND(MAX(IF($B1199="Non - avec lien de dépendance",0,MIN((0.75*E1199),1694)),MIN(E1199,(0.75*$D1199),1694)),2)),IF($B1199="Non - avec lien de dépendance",MIN(1129,E1199,$D1199)*overallRate,MIN(2258,E1199)*overallRate))</f>
        <v>#VALUE!</v>
      </c>
      <c r="L1199" s="114" t="e">
        <f>IF(revenueReduction&gt;0.3,MAX(IF($B1199="Non - avec lien de dépendance",MIN(2258,F1199,$D1199)*overallRate,MIN(2258,F1199)*overallRate),ROUND(MAX(IF($B1199="Non - avec lien de dépendance",0,MIN((0.75*F1199),1694)),MIN(F1199,(0.75*$D1199),1694)),2)),IF($B1199="Non - avec lien de dépendance",MIN(1129,F1199,$D1199)*overallRate,MIN(2258,F1199)*overallRate))</f>
        <v>#VALUE!</v>
      </c>
    </row>
    <row r="1200" spans="7:12" x14ac:dyDescent="0.5">
      <c r="G1200" s="56" t="str">
        <f t="shared" si="54"/>
        <v>Effectuez l’étape 1</v>
      </c>
      <c r="H1200" s="56" t="str">
        <f t="shared" si="55"/>
        <v>Effectuez l’étape 1</v>
      </c>
      <c r="I1200" s="3">
        <f t="shared" si="56"/>
        <v>0</v>
      </c>
      <c r="K1200" s="114" t="e">
        <f>IF(revenueReduction&gt;0.3,MAX(IF($B1200="Non - avec lien de dépendance",MIN(2258,E1200,$D1200)*overallRate,MIN(2258,E1200)*overallRate),ROUND(MAX(IF($B1200="Non - avec lien de dépendance",0,MIN((0.75*E1200),1694)),MIN(E1200,(0.75*$D1200),1694)),2)),IF($B1200="Non - avec lien de dépendance",MIN(1129,E1200,$D1200)*overallRate,MIN(2258,E1200)*overallRate))</f>
        <v>#VALUE!</v>
      </c>
      <c r="L1200" s="114" t="e">
        <f>IF(revenueReduction&gt;0.3,MAX(IF($B1200="Non - avec lien de dépendance",MIN(2258,F1200,$D1200)*overallRate,MIN(2258,F1200)*overallRate),ROUND(MAX(IF($B1200="Non - avec lien de dépendance",0,MIN((0.75*F1200),1694)),MIN(F1200,(0.75*$D1200),1694)),2)),IF($B1200="Non - avec lien de dépendance",MIN(1129,F1200,$D1200)*overallRate,MIN(2258,F1200)*overallRate))</f>
        <v>#VALUE!</v>
      </c>
    </row>
    <row r="1201" spans="7:12" x14ac:dyDescent="0.5">
      <c r="G1201" s="56" t="str">
        <f t="shared" si="54"/>
        <v>Effectuez l’étape 1</v>
      </c>
      <c r="H1201" s="56" t="str">
        <f t="shared" si="55"/>
        <v>Effectuez l’étape 1</v>
      </c>
      <c r="I1201" s="3">
        <f t="shared" si="56"/>
        <v>0</v>
      </c>
      <c r="K1201" s="114" t="e">
        <f>IF(revenueReduction&gt;0.3,MAX(IF($B1201="Non - avec lien de dépendance",MIN(2258,E1201,$D1201)*overallRate,MIN(2258,E1201)*overallRate),ROUND(MAX(IF($B1201="Non - avec lien de dépendance",0,MIN((0.75*E1201),1694)),MIN(E1201,(0.75*$D1201),1694)),2)),IF($B1201="Non - avec lien de dépendance",MIN(1129,E1201,$D1201)*overallRate,MIN(2258,E1201)*overallRate))</f>
        <v>#VALUE!</v>
      </c>
      <c r="L1201" s="114" t="e">
        <f>IF(revenueReduction&gt;0.3,MAX(IF($B1201="Non - avec lien de dépendance",MIN(2258,F1201,$D1201)*overallRate,MIN(2258,F1201)*overallRate),ROUND(MAX(IF($B1201="Non - avec lien de dépendance",0,MIN((0.75*F1201),1694)),MIN(F1201,(0.75*$D1201),1694)),2)),IF($B1201="Non - avec lien de dépendance",MIN(1129,F1201,$D1201)*overallRate,MIN(2258,F1201)*overallRate))</f>
        <v>#VALUE!</v>
      </c>
    </row>
    <row r="1202" spans="7:12" x14ac:dyDescent="0.5">
      <c r="G1202" s="56" t="str">
        <f t="shared" si="54"/>
        <v>Effectuez l’étape 1</v>
      </c>
      <c r="H1202" s="56" t="str">
        <f t="shared" si="55"/>
        <v>Effectuez l’étape 1</v>
      </c>
      <c r="I1202" s="3">
        <f t="shared" si="56"/>
        <v>0</v>
      </c>
      <c r="K1202" s="114" t="e">
        <f>IF(revenueReduction&gt;0.3,MAX(IF($B1202="Non - avec lien de dépendance",MIN(2258,E1202,$D1202)*overallRate,MIN(2258,E1202)*overallRate),ROUND(MAX(IF($B1202="Non - avec lien de dépendance",0,MIN((0.75*E1202),1694)),MIN(E1202,(0.75*$D1202),1694)),2)),IF($B1202="Non - avec lien de dépendance",MIN(1129,E1202,$D1202)*overallRate,MIN(2258,E1202)*overallRate))</f>
        <v>#VALUE!</v>
      </c>
      <c r="L1202" s="114" t="e">
        <f>IF(revenueReduction&gt;0.3,MAX(IF($B1202="Non - avec lien de dépendance",MIN(2258,F1202,$D1202)*overallRate,MIN(2258,F1202)*overallRate),ROUND(MAX(IF($B1202="Non - avec lien de dépendance",0,MIN((0.75*F1202),1694)),MIN(F1202,(0.75*$D1202),1694)),2)),IF($B1202="Non - avec lien de dépendance",MIN(1129,F1202,$D1202)*overallRate,MIN(2258,F1202)*overallRate))</f>
        <v>#VALUE!</v>
      </c>
    </row>
    <row r="1203" spans="7:12" x14ac:dyDescent="0.5">
      <c r="G1203" s="56" t="str">
        <f t="shared" si="54"/>
        <v>Effectuez l’étape 1</v>
      </c>
      <c r="H1203" s="56" t="str">
        <f t="shared" si="55"/>
        <v>Effectuez l’étape 1</v>
      </c>
      <c r="I1203" s="3">
        <f t="shared" si="56"/>
        <v>0</v>
      </c>
      <c r="K1203" s="114" t="e">
        <f>IF(revenueReduction&gt;0.3,MAX(IF($B1203="Non - avec lien de dépendance",MIN(2258,E1203,$D1203)*overallRate,MIN(2258,E1203)*overallRate),ROUND(MAX(IF($B1203="Non - avec lien de dépendance",0,MIN((0.75*E1203),1694)),MIN(E1203,(0.75*$D1203),1694)),2)),IF($B1203="Non - avec lien de dépendance",MIN(1129,E1203,$D1203)*overallRate,MIN(2258,E1203)*overallRate))</f>
        <v>#VALUE!</v>
      </c>
      <c r="L1203" s="114" t="e">
        <f>IF(revenueReduction&gt;0.3,MAX(IF($B1203="Non - avec lien de dépendance",MIN(2258,F1203,$D1203)*overallRate,MIN(2258,F1203)*overallRate),ROUND(MAX(IF($B1203="Non - avec lien de dépendance",0,MIN((0.75*F1203),1694)),MIN(F1203,(0.75*$D1203),1694)),2)),IF($B1203="Non - avec lien de dépendance",MIN(1129,F1203,$D1203)*overallRate,MIN(2258,F1203)*overallRate))</f>
        <v>#VALUE!</v>
      </c>
    </row>
    <row r="1204" spans="7:12" x14ac:dyDescent="0.5">
      <c r="G1204" s="56" t="str">
        <f t="shared" si="54"/>
        <v>Effectuez l’étape 1</v>
      </c>
      <c r="H1204" s="56" t="str">
        <f t="shared" si="55"/>
        <v>Effectuez l’étape 1</v>
      </c>
      <c r="I1204" s="3">
        <f t="shared" si="56"/>
        <v>0</v>
      </c>
      <c r="K1204" s="114" t="e">
        <f>IF(revenueReduction&gt;0.3,MAX(IF($B1204="Non - avec lien de dépendance",MIN(2258,E1204,$D1204)*overallRate,MIN(2258,E1204)*overallRate),ROUND(MAX(IF($B1204="Non - avec lien de dépendance",0,MIN((0.75*E1204),1694)),MIN(E1204,(0.75*$D1204),1694)),2)),IF($B1204="Non - avec lien de dépendance",MIN(1129,E1204,$D1204)*overallRate,MIN(2258,E1204)*overallRate))</f>
        <v>#VALUE!</v>
      </c>
      <c r="L1204" s="114" t="e">
        <f>IF(revenueReduction&gt;0.3,MAX(IF($B1204="Non - avec lien de dépendance",MIN(2258,F1204,$D1204)*overallRate,MIN(2258,F1204)*overallRate),ROUND(MAX(IF($B1204="Non - avec lien de dépendance",0,MIN((0.75*F1204),1694)),MIN(F1204,(0.75*$D1204),1694)),2)),IF($B1204="Non - avec lien de dépendance",MIN(1129,F1204,$D1204)*overallRate,MIN(2258,F1204)*overallRate))</f>
        <v>#VALUE!</v>
      </c>
    </row>
    <row r="1205" spans="7:12" x14ac:dyDescent="0.5">
      <c r="G1205" s="56" t="str">
        <f t="shared" si="54"/>
        <v>Effectuez l’étape 1</v>
      </c>
      <c r="H1205" s="56" t="str">
        <f t="shared" si="55"/>
        <v>Effectuez l’étape 1</v>
      </c>
      <c r="I1205" s="3">
        <f t="shared" si="56"/>
        <v>0</v>
      </c>
      <c r="K1205" s="114" t="e">
        <f>IF(revenueReduction&gt;0.3,MAX(IF($B1205="Non - avec lien de dépendance",MIN(2258,E1205,$D1205)*overallRate,MIN(2258,E1205)*overallRate),ROUND(MAX(IF($B1205="Non - avec lien de dépendance",0,MIN((0.75*E1205),1694)),MIN(E1205,(0.75*$D1205),1694)),2)),IF($B1205="Non - avec lien de dépendance",MIN(1129,E1205,$D1205)*overallRate,MIN(2258,E1205)*overallRate))</f>
        <v>#VALUE!</v>
      </c>
      <c r="L1205" s="114" t="e">
        <f>IF(revenueReduction&gt;0.3,MAX(IF($B1205="Non - avec lien de dépendance",MIN(2258,F1205,$D1205)*overallRate,MIN(2258,F1205)*overallRate),ROUND(MAX(IF($B1205="Non - avec lien de dépendance",0,MIN((0.75*F1205),1694)),MIN(F1205,(0.75*$D1205),1694)),2)),IF($B1205="Non - avec lien de dépendance",MIN(1129,F1205,$D1205)*overallRate,MIN(2258,F1205)*overallRate))</f>
        <v>#VALUE!</v>
      </c>
    </row>
    <row r="1206" spans="7:12" x14ac:dyDescent="0.5">
      <c r="G1206" s="56" t="str">
        <f t="shared" si="54"/>
        <v>Effectuez l’étape 1</v>
      </c>
      <c r="H1206" s="56" t="str">
        <f t="shared" si="55"/>
        <v>Effectuez l’étape 1</v>
      </c>
      <c r="I1206" s="3">
        <f t="shared" si="56"/>
        <v>0</v>
      </c>
      <c r="K1206" s="114" t="e">
        <f>IF(revenueReduction&gt;0.3,MAX(IF($B1206="Non - avec lien de dépendance",MIN(2258,E1206,$D1206)*overallRate,MIN(2258,E1206)*overallRate),ROUND(MAX(IF($B1206="Non - avec lien de dépendance",0,MIN((0.75*E1206),1694)),MIN(E1206,(0.75*$D1206),1694)),2)),IF($B1206="Non - avec lien de dépendance",MIN(1129,E1206,$D1206)*overallRate,MIN(2258,E1206)*overallRate))</f>
        <v>#VALUE!</v>
      </c>
      <c r="L1206" s="114" t="e">
        <f>IF(revenueReduction&gt;0.3,MAX(IF($B1206="Non - avec lien de dépendance",MIN(2258,F1206,$D1206)*overallRate,MIN(2258,F1206)*overallRate),ROUND(MAX(IF($B1206="Non - avec lien de dépendance",0,MIN((0.75*F1206),1694)),MIN(F1206,(0.75*$D1206),1694)),2)),IF($B1206="Non - avec lien de dépendance",MIN(1129,F1206,$D1206)*overallRate,MIN(2258,F1206)*overallRate))</f>
        <v>#VALUE!</v>
      </c>
    </row>
    <row r="1207" spans="7:12" x14ac:dyDescent="0.5">
      <c r="G1207" s="56" t="str">
        <f t="shared" si="54"/>
        <v>Effectuez l’étape 1</v>
      </c>
      <c r="H1207" s="56" t="str">
        <f t="shared" si="55"/>
        <v>Effectuez l’étape 1</v>
      </c>
      <c r="I1207" s="3">
        <f t="shared" si="56"/>
        <v>0</v>
      </c>
      <c r="K1207" s="114" t="e">
        <f>IF(revenueReduction&gt;0.3,MAX(IF($B1207="Non - avec lien de dépendance",MIN(2258,E1207,$D1207)*overallRate,MIN(2258,E1207)*overallRate),ROUND(MAX(IF($B1207="Non - avec lien de dépendance",0,MIN((0.75*E1207),1694)),MIN(E1207,(0.75*$D1207),1694)),2)),IF($B1207="Non - avec lien de dépendance",MIN(1129,E1207,$D1207)*overallRate,MIN(2258,E1207)*overallRate))</f>
        <v>#VALUE!</v>
      </c>
      <c r="L1207" s="114" t="e">
        <f>IF(revenueReduction&gt;0.3,MAX(IF($B1207="Non - avec lien de dépendance",MIN(2258,F1207,$D1207)*overallRate,MIN(2258,F1207)*overallRate),ROUND(MAX(IF($B1207="Non - avec lien de dépendance",0,MIN((0.75*F1207),1694)),MIN(F1207,(0.75*$D1207),1694)),2)),IF($B1207="Non - avec lien de dépendance",MIN(1129,F1207,$D1207)*overallRate,MIN(2258,F1207)*overallRate))</f>
        <v>#VALUE!</v>
      </c>
    </row>
    <row r="1208" spans="7:12" x14ac:dyDescent="0.5">
      <c r="G1208" s="56" t="str">
        <f t="shared" si="54"/>
        <v>Effectuez l’étape 1</v>
      </c>
      <c r="H1208" s="56" t="str">
        <f t="shared" si="55"/>
        <v>Effectuez l’étape 1</v>
      </c>
      <c r="I1208" s="3">
        <f t="shared" si="56"/>
        <v>0</v>
      </c>
      <c r="K1208" s="114" t="e">
        <f>IF(revenueReduction&gt;0.3,MAX(IF($B1208="Non - avec lien de dépendance",MIN(2258,E1208,$D1208)*overallRate,MIN(2258,E1208)*overallRate),ROUND(MAX(IF($B1208="Non - avec lien de dépendance",0,MIN((0.75*E1208),1694)),MIN(E1208,(0.75*$D1208),1694)),2)),IF($B1208="Non - avec lien de dépendance",MIN(1129,E1208,$D1208)*overallRate,MIN(2258,E1208)*overallRate))</f>
        <v>#VALUE!</v>
      </c>
      <c r="L1208" s="114" t="e">
        <f>IF(revenueReduction&gt;0.3,MAX(IF($B1208="Non - avec lien de dépendance",MIN(2258,F1208,$D1208)*overallRate,MIN(2258,F1208)*overallRate),ROUND(MAX(IF($B1208="Non - avec lien de dépendance",0,MIN((0.75*F1208),1694)),MIN(F1208,(0.75*$D1208),1694)),2)),IF($B1208="Non - avec lien de dépendance",MIN(1129,F1208,$D1208)*overallRate,MIN(2258,F1208)*overallRate))</f>
        <v>#VALUE!</v>
      </c>
    </row>
    <row r="1209" spans="7:12" x14ac:dyDescent="0.5">
      <c r="G1209" s="56" t="str">
        <f t="shared" si="54"/>
        <v>Effectuez l’étape 1</v>
      </c>
      <c r="H1209" s="56" t="str">
        <f t="shared" si="55"/>
        <v>Effectuez l’étape 1</v>
      </c>
      <c r="I1209" s="3">
        <f t="shared" si="56"/>
        <v>0</v>
      </c>
      <c r="K1209" s="114" t="e">
        <f>IF(revenueReduction&gt;0.3,MAX(IF($B1209="Non - avec lien de dépendance",MIN(2258,E1209,$D1209)*overallRate,MIN(2258,E1209)*overallRate),ROUND(MAX(IF($B1209="Non - avec lien de dépendance",0,MIN((0.75*E1209),1694)),MIN(E1209,(0.75*$D1209),1694)),2)),IF($B1209="Non - avec lien de dépendance",MIN(1129,E1209,$D1209)*overallRate,MIN(2258,E1209)*overallRate))</f>
        <v>#VALUE!</v>
      </c>
      <c r="L1209" s="114" t="e">
        <f>IF(revenueReduction&gt;0.3,MAX(IF($B1209="Non - avec lien de dépendance",MIN(2258,F1209,$D1209)*overallRate,MIN(2258,F1209)*overallRate),ROUND(MAX(IF($B1209="Non - avec lien de dépendance",0,MIN((0.75*F1209),1694)),MIN(F1209,(0.75*$D1209),1694)),2)),IF($B1209="Non - avec lien de dépendance",MIN(1129,F1209,$D1209)*overallRate,MIN(2258,F1209)*overallRate))</f>
        <v>#VALUE!</v>
      </c>
    </row>
    <row r="1210" spans="7:12" x14ac:dyDescent="0.5">
      <c r="G1210" s="56" t="str">
        <f t="shared" si="54"/>
        <v>Effectuez l’étape 1</v>
      </c>
      <c r="H1210" s="56" t="str">
        <f t="shared" si="55"/>
        <v>Effectuez l’étape 1</v>
      </c>
      <c r="I1210" s="3">
        <f t="shared" si="56"/>
        <v>0</v>
      </c>
      <c r="K1210" s="114" t="e">
        <f>IF(revenueReduction&gt;0.3,MAX(IF($B1210="Non - avec lien de dépendance",MIN(2258,E1210,$D1210)*overallRate,MIN(2258,E1210)*overallRate),ROUND(MAX(IF($B1210="Non - avec lien de dépendance",0,MIN((0.75*E1210),1694)),MIN(E1210,(0.75*$D1210),1694)),2)),IF($B1210="Non - avec lien de dépendance",MIN(1129,E1210,$D1210)*overallRate,MIN(2258,E1210)*overallRate))</f>
        <v>#VALUE!</v>
      </c>
      <c r="L1210" s="114" t="e">
        <f>IF(revenueReduction&gt;0.3,MAX(IF($B1210="Non - avec lien de dépendance",MIN(2258,F1210,$D1210)*overallRate,MIN(2258,F1210)*overallRate),ROUND(MAX(IF($B1210="Non - avec lien de dépendance",0,MIN((0.75*F1210),1694)),MIN(F1210,(0.75*$D1210),1694)),2)),IF($B1210="Non - avec lien de dépendance",MIN(1129,F1210,$D1210)*overallRate,MIN(2258,F1210)*overallRate))</f>
        <v>#VALUE!</v>
      </c>
    </row>
    <row r="1211" spans="7:12" x14ac:dyDescent="0.5">
      <c r="G1211" s="56" t="str">
        <f t="shared" si="54"/>
        <v>Effectuez l’étape 1</v>
      </c>
      <c r="H1211" s="56" t="str">
        <f t="shared" si="55"/>
        <v>Effectuez l’étape 1</v>
      </c>
      <c r="I1211" s="3">
        <f t="shared" si="56"/>
        <v>0</v>
      </c>
      <c r="K1211" s="114" t="e">
        <f>IF(revenueReduction&gt;0.3,MAX(IF($B1211="Non - avec lien de dépendance",MIN(2258,E1211,$D1211)*overallRate,MIN(2258,E1211)*overallRate),ROUND(MAX(IF($B1211="Non - avec lien de dépendance",0,MIN((0.75*E1211),1694)),MIN(E1211,(0.75*$D1211),1694)),2)),IF($B1211="Non - avec lien de dépendance",MIN(1129,E1211,$D1211)*overallRate,MIN(2258,E1211)*overallRate))</f>
        <v>#VALUE!</v>
      </c>
      <c r="L1211" s="114" t="e">
        <f>IF(revenueReduction&gt;0.3,MAX(IF($B1211="Non - avec lien de dépendance",MIN(2258,F1211,$D1211)*overallRate,MIN(2258,F1211)*overallRate),ROUND(MAX(IF($B1211="Non - avec lien de dépendance",0,MIN((0.75*F1211),1694)),MIN(F1211,(0.75*$D1211),1694)),2)),IF($B1211="Non - avec lien de dépendance",MIN(1129,F1211,$D1211)*overallRate,MIN(2258,F1211)*overallRate))</f>
        <v>#VALUE!</v>
      </c>
    </row>
    <row r="1212" spans="7:12" x14ac:dyDescent="0.5">
      <c r="G1212" s="56" t="str">
        <f t="shared" si="54"/>
        <v>Effectuez l’étape 1</v>
      </c>
      <c r="H1212" s="56" t="str">
        <f t="shared" si="55"/>
        <v>Effectuez l’étape 1</v>
      </c>
      <c r="I1212" s="3">
        <f t="shared" si="56"/>
        <v>0</v>
      </c>
      <c r="K1212" s="114" t="e">
        <f>IF(revenueReduction&gt;0.3,MAX(IF($B1212="Non - avec lien de dépendance",MIN(2258,E1212,$D1212)*overallRate,MIN(2258,E1212)*overallRate),ROUND(MAX(IF($B1212="Non - avec lien de dépendance",0,MIN((0.75*E1212),1694)),MIN(E1212,(0.75*$D1212),1694)),2)),IF($B1212="Non - avec lien de dépendance",MIN(1129,E1212,$D1212)*overallRate,MIN(2258,E1212)*overallRate))</f>
        <v>#VALUE!</v>
      </c>
      <c r="L1212" s="114" t="e">
        <f>IF(revenueReduction&gt;0.3,MAX(IF($B1212="Non - avec lien de dépendance",MIN(2258,F1212,$D1212)*overallRate,MIN(2258,F1212)*overallRate),ROUND(MAX(IF($B1212="Non - avec lien de dépendance",0,MIN((0.75*F1212),1694)),MIN(F1212,(0.75*$D1212),1694)),2)),IF($B1212="Non - avec lien de dépendance",MIN(1129,F1212,$D1212)*overallRate,MIN(2258,F1212)*overallRate))</f>
        <v>#VALUE!</v>
      </c>
    </row>
    <row r="1213" spans="7:12" x14ac:dyDescent="0.5">
      <c r="G1213" s="56" t="str">
        <f t="shared" si="54"/>
        <v>Effectuez l’étape 1</v>
      </c>
      <c r="H1213" s="56" t="str">
        <f t="shared" si="55"/>
        <v>Effectuez l’étape 1</v>
      </c>
      <c r="I1213" s="3">
        <f t="shared" si="56"/>
        <v>0</v>
      </c>
      <c r="K1213" s="114" t="e">
        <f>IF(revenueReduction&gt;0.3,MAX(IF($B1213="Non - avec lien de dépendance",MIN(2258,E1213,$D1213)*overallRate,MIN(2258,E1213)*overallRate),ROUND(MAX(IF($B1213="Non - avec lien de dépendance",0,MIN((0.75*E1213),1694)),MIN(E1213,(0.75*$D1213),1694)),2)),IF($B1213="Non - avec lien de dépendance",MIN(1129,E1213,$D1213)*overallRate,MIN(2258,E1213)*overallRate))</f>
        <v>#VALUE!</v>
      </c>
      <c r="L1213" s="114" t="e">
        <f>IF(revenueReduction&gt;0.3,MAX(IF($B1213="Non - avec lien de dépendance",MIN(2258,F1213,$D1213)*overallRate,MIN(2258,F1213)*overallRate),ROUND(MAX(IF($B1213="Non - avec lien de dépendance",0,MIN((0.75*F1213),1694)),MIN(F1213,(0.75*$D1213),1694)),2)),IF($B1213="Non - avec lien de dépendance",MIN(1129,F1213,$D1213)*overallRate,MIN(2258,F1213)*overallRate))</f>
        <v>#VALUE!</v>
      </c>
    </row>
    <row r="1214" spans="7:12" x14ac:dyDescent="0.5">
      <c r="G1214" s="56" t="str">
        <f t="shared" si="54"/>
        <v>Effectuez l’étape 1</v>
      </c>
      <c r="H1214" s="56" t="str">
        <f t="shared" si="55"/>
        <v>Effectuez l’étape 1</v>
      </c>
      <c r="I1214" s="3">
        <f t="shared" si="56"/>
        <v>0</v>
      </c>
      <c r="K1214" s="114" t="e">
        <f>IF(revenueReduction&gt;0.3,MAX(IF($B1214="Non - avec lien de dépendance",MIN(2258,E1214,$D1214)*overallRate,MIN(2258,E1214)*overallRate),ROUND(MAX(IF($B1214="Non - avec lien de dépendance",0,MIN((0.75*E1214),1694)),MIN(E1214,(0.75*$D1214),1694)),2)),IF($B1214="Non - avec lien de dépendance",MIN(1129,E1214,$D1214)*overallRate,MIN(2258,E1214)*overallRate))</f>
        <v>#VALUE!</v>
      </c>
      <c r="L1214" s="114" t="e">
        <f>IF(revenueReduction&gt;0.3,MAX(IF($B1214="Non - avec lien de dépendance",MIN(2258,F1214,$D1214)*overallRate,MIN(2258,F1214)*overallRate),ROUND(MAX(IF($B1214="Non - avec lien de dépendance",0,MIN((0.75*F1214),1694)),MIN(F1214,(0.75*$D1214),1694)),2)),IF($B1214="Non - avec lien de dépendance",MIN(1129,F1214,$D1214)*overallRate,MIN(2258,F1214)*overallRate))</f>
        <v>#VALUE!</v>
      </c>
    </row>
    <row r="1215" spans="7:12" x14ac:dyDescent="0.5">
      <c r="G1215" s="56" t="str">
        <f t="shared" si="54"/>
        <v>Effectuez l’étape 1</v>
      </c>
      <c r="H1215" s="56" t="str">
        <f t="shared" si="55"/>
        <v>Effectuez l’étape 1</v>
      </c>
      <c r="I1215" s="3">
        <f t="shared" si="56"/>
        <v>0</v>
      </c>
      <c r="K1215" s="114" t="e">
        <f>IF(revenueReduction&gt;0.3,MAX(IF($B1215="Non - avec lien de dépendance",MIN(2258,E1215,$D1215)*overallRate,MIN(2258,E1215)*overallRate),ROUND(MAX(IF($B1215="Non - avec lien de dépendance",0,MIN((0.75*E1215),1694)),MIN(E1215,(0.75*$D1215),1694)),2)),IF($B1215="Non - avec lien de dépendance",MIN(1129,E1215,$D1215)*overallRate,MIN(2258,E1215)*overallRate))</f>
        <v>#VALUE!</v>
      </c>
      <c r="L1215" s="114" t="e">
        <f>IF(revenueReduction&gt;0.3,MAX(IF($B1215="Non - avec lien de dépendance",MIN(2258,F1215,$D1215)*overallRate,MIN(2258,F1215)*overallRate),ROUND(MAX(IF($B1215="Non - avec lien de dépendance",0,MIN((0.75*F1215),1694)),MIN(F1215,(0.75*$D1215),1694)),2)),IF($B1215="Non - avec lien de dépendance",MIN(1129,F1215,$D1215)*overallRate,MIN(2258,F1215)*overallRate))</f>
        <v>#VALUE!</v>
      </c>
    </row>
    <row r="1216" spans="7:12" x14ac:dyDescent="0.5">
      <c r="G1216" s="56" t="str">
        <f t="shared" si="54"/>
        <v>Effectuez l’étape 1</v>
      </c>
      <c r="H1216" s="56" t="str">
        <f t="shared" si="55"/>
        <v>Effectuez l’étape 1</v>
      </c>
      <c r="I1216" s="3">
        <f t="shared" si="56"/>
        <v>0</v>
      </c>
      <c r="K1216" s="114" t="e">
        <f>IF(revenueReduction&gt;0.3,MAX(IF($B1216="Non - avec lien de dépendance",MIN(2258,E1216,$D1216)*overallRate,MIN(2258,E1216)*overallRate),ROUND(MAX(IF($B1216="Non - avec lien de dépendance",0,MIN((0.75*E1216),1694)),MIN(E1216,(0.75*$D1216),1694)),2)),IF($B1216="Non - avec lien de dépendance",MIN(1129,E1216,$D1216)*overallRate,MIN(2258,E1216)*overallRate))</f>
        <v>#VALUE!</v>
      </c>
      <c r="L1216" s="114" t="e">
        <f>IF(revenueReduction&gt;0.3,MAX(IF($B1216="Non - avec lien de dépendance",MIN(2258,F1216,$D1216)*overallRate,MIN(2258,F1216)*overallRate),ROUND(MAX(IF($B1216="Non - avec lien de dépendance",0,MIN((0.75*F1216),1694)),MIN(F1216,(0.75*$D1216),1694)),2)),IF($B1216="Non - avec lien de dépendance",MIN(1129,F1216,$D1216)*overallRate,MIN(2258,F1216)*overallRate))</f>
        <v>#VALUE!</v>
      </c>
    </row>
    <row r="1217" spans="7:12" x14ac:dyDescent="0.5">
      <c r="G1217" s="56" t="str">
        <f t="shared" si="54"/>
        <v>Effectuez l’étape 1</v>
      </c>
      <c r="H1217" s="56" t="str">
        <f t="shared" si="55"/>
        <v>Effectuez l’étape 1</v>
      </c>
      <c r="I1217" s="3">
        <f t="shared" si="56"/>
        <v>0</v>
      </c>
      <c r="K1217" s="114" t="e">
        <f>IF(revenueReduction&gt;0.3,MAX(IF($B1217="Non - avec lien de dépendance",MIN(2258,E1217,$D1217)*overallRate,MIN(2258,E1217)*overallRate),ROUND(MAX(IF($B1217="Non - avec lien de dépendance",0,MIN((0.75*E1217),1694)),MIN(E1217,(0.75*$D1217),1694)),2)),IF($B1217="Non - avec lien de dépendance",MIN(1129,E1217,$D1217)*overallRate,MIN(2258,E1217)*overallRate))</f>
        <v>#VALUE!</v>
      </c>
      <c r="L1217" s="114" t="e">
        <f>IF(revenueReduction&gt;0.3,MAX(IF($B1217="Non - avec lien de dépendance",MIN(2258,F1217,$D1217)*overallRate,MIN(2258,F1217)*overallRate),ROUND(MAX(IF($B1217="Non - avec lien de dépendance",0,MIN((0.75*F1217),1694)),MIN(F1217,(0.75*$D1217),1694)),2)),IF($B1217="Non - avec lien de dépendance",MIN(1129,F1217,$D1217)*overallRate,MIN(2258,F1217)*overallRate))</f>
        <v>#VALUE!</v>
      </c>
    </row>
    <row r="1218" spans="7:12" x14ac:dyDescent="0.5">
      <c r="G1218" s="56" t="str">
        <f t="shared" si="54"/>
        <v>Effectuez l’étape 1</v>
      </c>
      <c r="H1218" s="56" t="str">
        <f t="shared" si="55"/>
        <v>Effectuez l’étape 1</v>
      </c>
      <c r="I1218" s="3">
        <f t="shared" si="56"/>
        <v>0</v>
      </c>
      <c r="K1218" s="114" t="e">
        <f>IF(revenueReduction&gt;0.3,MAX(IF($B1218="Non - avec lien de dépendance",MIN(2258,E1218,$D1218)*overallRate,MIN(2258,E1218)*overallRate),ROUND(MAX(IF($B1218="Non - avec lien de dépendance",0,MIN((0.75*E1218),1694)),MIN(E1218,(0.75*$D1218),1694)),2)),IF($B1218="Non - avec lien de dépendance",MIN(1129,E1218,$D1218)*overallRate,MIN(2258,E1218)*overallRate))</f>
        <v>#VALUE!</v>
      </c>
      <c r="L1218" s="114" t="e">
        <f>IF(revenueReduction&gt;0.3,MAX(IF($B1218="Non - avec lien de dépendance",MIN(2258,F1218,$D1218)*overallRate,MIN(2258,F1218)*overallRate),ROUND(MAX(IF($B1218="Non - avec lien de dépendance",0,MIN((0.75*F1218),1694)),MIN(F1218,(0.75*$D1218),1694)),2)),IF($B1218="Non - avec lien de dépendance",MIN(1129,F1218,$D1218)*overallRate,MIN(2258,F1218)*overallRate))</f>
        <v>#VALUE!</v>
      </c>
    </row>
    <row r="1219" spans="7:12" x14ac:dyDescent="0.5">
      <c r="G1219" s="56" t="str">
        <f t="shared" si="54"/>
        <v>Effectuez l’étape 1</v>
      </c>
      <c r="H1219" s="56" t="str">
        <f t="shared" si="55"/>
        <v>Effectuez l’étape 1</v>
      </c>
      <c r="I1219" s="3">
        <f t="shared" si="56"/>
        <v>0</v>
      </c>
      <c r="K1219" s="114" t="e">
        <f>IF(revenueReduction&gt;0.3,MAX(IF($B1219="Non - avec lien de dépendance",MIN(2258,E1219,$D1219)*overallRate,MIN(2258,E1219)*overallRate),ROUND(MAX(IF($B1219="Non - avec lien de dépendance",0,MIN((0.75*E1219),1694)),MIN(E1219,(0.75*$D1219),1694)),2)),IF($B1219="Non - avec lien de dépendance",MIN(1129,E1219,$D1219)*overallRate,MIN(2258,E1219)*overallRate))</f>
        <v>#VALUE!</v>
      </c>
      <c r="L1219" s="114" t="e">
        <f>IF(revenueReduction&gt;0.3,MAX(IF($B1219="Non - avec lien de dépendance",MIN(2258,F1219,$D1219)*overallRate,MIN(2258,F1219)*overallRate),ROUND(MAX(IF($B1219="Non - avec lien de dépendance",0,MIN((0.75*F1219),1694)),MIN(F1219,(0.75*$D1219),1694)),2)),IF($B1219="Non - avec lien de dépendance",MIN(1129,F1219,$D1219)*overallRate,MIN(2258,F1219)*overallRate))</f>
        <v>#VALUE!</v>
      </c>
    </row>
    <row r="1220" spans="7:12" x14ac:dyDescent="0.5">
      <c r="G1220" s="56" t="str">
        <f t="shared" si="54"/>
        <v>Effectuez l’étape 1</v>
      </c>
      <c r="H1220" s="56" t="str">
        <f t="shared" si="55"/>
        <v>Effectuez l’étape 1</v>
      </c>
      <c r="I1220" s="3">
        <f t="shared" si="56"/>
        <v>0</v>
      </c>
      <c r="K1220" s="114" t="e">
        <f>IF(revenueReduction&gt;0.3,MAX(IF($B1220="Non - avec lien de dépendance",MIN(2258,E1220,$D1220)*overallRate,MIN(2258,E1220)*overallRate),ROUND(MAX(IF($B1220="Non - avec lien de dépendance",0,MIN((0.75*E1220),1694)),MIN(E1220,(0.75*$D1220),1694)),2)),IF($B1220="Non - avec lien de dépendance",MIN(1129,E1220,$D1220)*overallRate,MIN(2258,E1220)*overallRate))</f>
        <v>#VALUE!</v>
      </c>
      <c r="L1220" s="114" t="e">
        <f>IF(revenueReduction&gt;0.3,MAX(IF($B1220="Non - avec lien de dépendance",MIN(2258,F1220,$D1220)*overallRate,MIN(2258,F1220)*overallRate),ROUND(MAX(IF($B1220="Non - avec lien de dépendance",0,MIN((0.75*F1220),1694)),MIN(F1220,(0.75*$D1220),1694)),2)),IF($B1220="Non - avec lien de dépendance",MIN(1129,F1220,$D1220)*overallRate,MIN(2258,F1220)*overallRate))</f>
        <v>#VALUE!</v>
      </c>
    </row>
    <row r="1221" spans="7:12" x14ac:dyDescent="0.5">
      <c r="G1221" s="56" t="str">
        <f t="shared" si="54"/>
        <v>Effectuez l’étape 1</v>
      </c>
      <c r="H1221" s="56" t="str">
        <f t="shared" si="55"/>
        <v>Effectuez l’étape 1</v>
      </c>
      <c r="I1221" s="3">
        <f t="shared" si="56"/>
        <v>0</v>
      </c>
      <c r="K1221" s="114" t="e">
        <f>IF(revenueReduction&gt;0.3,MAX(IF($B1221="Non - avec lien de dépendance",MIN(2258,E1221,$D1221)*overallRate,MIN(2258,E1221)*overallRate),ROUND(MAX(IF($B1221="Non - avec lien de dépendance",0,MIN((0.75*E1221),1694)),MIN(E1221,(0.75*$D1221),1694)),2)),IF($B1221="Non - avec lien de dépendance",MIN(1129,E1221,$D1221)*overallRate,MIN(2258,E1221)*overallRate))</f>
        <v>#VALUE!</v>
      </c>
      <c r="L1221" s="114" t="e">
        <f>IF(revenueReduction&gt;0.3,MAX(IF($B1221="Non - avec lien de dépendance",MIN(2258,F1221,$D1221)*overallRate,MIN(2258,F1221)*overallRate),ROUND(MAX(IF($B1221="Non - avec lien de dépendance",0,MIN((0.75*F1221),1694)),MIN(F1221,(0.75*$D1221),1694)),2)),IF($B1221="Non - avec lien de dépendance",MIN(1129,F1221,$D1221)*overallRate,MIN(2258,F1221)*overallRate))</f>
        <v>#VALUE!</v>
      </c>
    </row>
    <row r="1222" spans="7:12" x14ac:dyDescent="0.5">
      <c r="G1222" s="56" t="str">
        <f t="shared" ref="G1222:G1285" si="57">IF(ISTEXT(overallRate),"Effectuez l’étape 1",IF($C1222="Oui","Utiliser Étape 2a) Hebdomadaire (52)",IF(OR(COUNT($D1222,E1222)&lt;&gt;2,overallRate=0),0,IF(revenueReduction&gt;0.3,MAX(IF($B1222="Non - avec lien de dépendance",MIN(2258,E1222,$D1222)*overallRate,MIN(2258,E1222)*overallRate),ROUND(MAX(IF($B1222="Non - avec lien de dépendance",0,MIN((0.75*E1222),1694)),MIN(E1222,(0.75*$D1222),1694)),2)),IF($B1222="Non - avec lien de dépendance",MIN(1129,E1222,$D1222)*overallRate,MIN(2258,E1222)*overallRate)))))</f>
        <v>Effectuez l’étape 1</v>
      </c>
      <c r="H1222" s="56" t="str">
        <f t="shared" ref="H1222:H1285" si="58">IF(ISTEXT(overallRate),"Effectuez l’étape 1",IF($C1222="Oui","Utiliser Étape 2a) Hebdomadaire (52)",IF(OR(COUNT($D1222,F1222)&lt;&gt;2,overallRate=0),0,IF(revenueReduction&gt;0.3,MAX(IF($B1222="Non - avec lien de dépendance",MIN(2258,F1222,$D1222)*overallRate,MIN(2258,F1222)*overallRate),ROUND(MAX(IF($B1222="Non - avec lien de dépendance",0,MIN((0.75*F1222),1694)),MIN(F1222,(0.75*$D1222),1694)),2)),IF($B1222="Non - avec lien de dépendance",MIN(1129,F1222,$D1222)*overallRate,MIN(2258,F1222)*overallRate)))))</f>
        <v>Effectuez l’étape 1</v>
      </c>
      <c r="I1222" s="3">
        <f t="shared" si="56"/>
        <v>0</v>
      </c>
      <c r="K1222" s="114" t="e">
        <f>IF(revenueReduction&gt;0.3,MAX(IF($B1222="Non - avec lien de dépendance",MIN(2258,E1222,$D1222)*overallRate,MIN(2258,E1222)*overallRate),ROUND(MAX(IF($B1222="Non - avec lien de dépendance",0,MIN((0.75*E1222),1694)),MIN(E1222,(0.75*$D1222),1694)),2)),IF($B1222="Non - avec lien de dépendance",MIN(1129,E1222,$D1222)*overallRate,MIN(2258,E1222)*overallRate))</f>
        <v>#VALUE!</v>
      </c>
      <c r="L1222" s="114" t="e">
        <f>IF(revenueReduction&gt;0.3,MAX(IF($B1222="Non - avec lien de dépendance",MIN(2258,F1222,$D1222)*overallRate,MIN(2258,F1222)*overallRate),ROUND(MAX(IF($B1222="Non - avec lien de dépendance",0,MIN((0.75*F1222),1694)),MIN(F1222,(0.75*$D1222),1694)),2)),IF($B1222="Non - avec lien de dépendance",MIN(1129,F1222,$D1222)*overallRate,MIN(2258,F1222)*overallRate))</f>
        <v>#VALUE!</v>
      </c>
    </row>
    <row r="1223" spans="7:12" x14ac:dyDescent="0.5">
      <c r="G1223" s="56" t="str">
        <f t="shared" si="57"/>
        <v>Effectuez l’étape 1</v>
      </c>
      <c r="H1223" s="56" t="str">
        <f t="shared" si="58"/>
        <v>Effectuez l’étape 1</v>
      </c>
      <c r="I1223" s="3">
        <f t="shared" ref="I1223:I1286" si="59">IF(AND(COUNT(B1223:F1223)&gt;0,OR(COUNT(D1223:F1223)&lt;&gt;3,ISBLANK(B1223))),"Fill out all amounts",SUM(G1223:H1223))</f>
        <v>0</v>
      </c>
      <c r="K1223" s="114" t="e">
        <f>IF(revenueReduction&gt;0.3,MAX(IF($B1223="Non - avec lien de dépendance",MIN(2258,E1223,$D1223)*overallRate,MIN(2258,E1223)*overallRate),ROUND(MAX(IF($B1223="Non - avec lien de dépendance",0,MIN((0.75*E1223),1694)),MIN(E1223,(0.75*$D1223),1694)),2)),IF($B1223="Non - avec lien de dépendance",MIN(1129,E1223,$D1223)*overallRate,MIN(2258,E1223)*overallRate))</f>
        <v>#VALUE!</v>
      </c>
      <c r="L1223" s="114" t="e">
        <f>IF(revenueReduction&gt;0.3,MAX(IF($B1223="Non - avec lien de dépendance",MIN(2258,F1223,$D1223)*overallRate,MIN(2258,F1223)*overallRate),ROUND(MAX(IF($B1223="Non - avec lien de dépendance",0,MIN((0.75*F1223),1694)),MIN(F1223,(0.75*$D1223),1694)),2)),IF($B1223="Non - avec lien de dépendance",MIN(1129,F1223,$D1223)*overallRate,MIN(2258,F1223)*overallRate))</f>
        <v>#VALUE!</v>
      </c>
    </row>
    <row r="1224" spans="7:12" x14ac:dyDescent="0.5">
      <c r="G1224" s="56" t="str">
        <f t="shared" si="57"/>
        <v>Effectuez l’étape 1</v>
      </c>
      <c r="H1224" s="56" t="str">
        <f t="shared" si="58"/>
        <v>Effectuez l’étape 1</v>
      </c>
      <c r="I1224" s="3">
        <f t="shared" si="59"/>
        <v>0</v>
      </c>
      <c r="K1224" s="114" t="e">
        <f>IF(revenueReduction&gt;0.3,MAX(IF($B1224="Non - avec lien de dépendance",MIN(2258,E1224,$D1224)*overallRate,MIN(2258,E1224)*overallRate),ROUND(MAX(IF($B1224="Non - avec lien de dépendance",0,MIN((0.75*E1224),1694)),MIN(E1224,(0.75*$D1224),1694)),2)),IF($B1224="Non - avec lien de dépendance",MIN(1129,E1224,$D1224)*overallRate,MIN(2258,E1224)*overallRate))</f>
        <v>#VALUE!</v>
      </c>
      <c r="L1224" s="114" t="e">
        <f>IF(revenueReduction&gt;0.3,MAX(IF($B1224="Non - avec lien de dépendance",MIN(2258,F1224,$D1224)*overallRate,MIN(2258,F1224)*overallRate),ROUND(MAX(IF($B1224="Non - avec lien de dépendance",0,MIN((0.75*F1224),1694)),MIN(F1224,(0.75*$D1224),1694)),2)),IF($B1224="Non - avec lien de dépendance",MIN(1129,F1224,$D1224)*overallRate,MIN(2258,F1224)*overallRate))</f>
        <v>#VALUE!</v>
      </c>
    </row>
    <row r="1225" spans="7:12" x14ac:dyDescent="0.5">
      <c r="G1225" s="56" t="str">
        <f t="shared" si="57"/>
        <v>Effectuez l’étape 1</v>
      </c>
      <c r="H1225" s="56" t="str">
        <f t="shared" si="58"/>
        <v>Effectuez l’étape 1</v>
      </c>
      <c r="I1225" s="3">
        <f t="shared" si="59"/>
        <v>0</v>
      </c>
      <c r="K1225" s="114" t="e">
        <f>IF(revenueReduction&gt;0.3,MAX(IF($B1225="Non - avec lien de dépendance",MIN(2258,E1225,$D1225)*overallRate,MIN(2258,E1225)*overallRate),ROUND(MAX(IF($B1225="Non - avec lien de dépendance",0,MIN((0.75*E1225),1694)),MIN(E1225,(0.75*$D1225),1694)),2)),IF($B1225="Non - avec lien de dépendance",MIN(1129,E1225,$D1225)*overallRate,MIN(2258,E1225)*overallRate))</f>
        <v>#VALUE!</v>
      </c>
      <c r="L1225" s="114" t="e">
        <f>IF(revenueReduction&gt;0.3,MAX(IF($B1225="Non - avec lien de dépendance",MIN(2258,F1225,$D1225)*overallRate,MIN(2258,F1225)*overallRate),ROUND(MAX(IF($B1225="Non - avec lien de dépendance",0,MIN((0.75*F1225),1694)),MIN(F1225,(0.75*$D1225),1694)),2)),IF($B1225="Non - avec lien de dépendance",MIN(1129,F1225,$D1225)*overallRate,MIN(2258,F1225)*overallRate))</f>
        <v>#VALUE!</v>
      </c>
    </row>
    <row r="1226" spans="7:12" x14ac:dyDescent="0.5">
      <c r="G1226" s="56" t="str">
        <f t="shared" si="57"/>
        <v>Effectuez l’étape 1</v>
      </c>
      <c r="H1226" s="56" t="str">
        <f t="shared" si="58"/>
        <v>Effectuez l’étape 1</v>
      </c>
      <c r="I1226" s="3">
        <f t="shared" si="59"/>
        <v>0</v>
      </c>
      <c r="K1226" s="114" t="e">
        <f>IF(revenueReduction&gt;0.3,MAX(IF($B1226="Non - avec lien de dépendance",MIN(2258,E1226,$D1226)*overallRate,MIN(2258,E1226)*overallRate),ROUND(MAX(IF($B1226="Non - avec lien de dépendance",0,MIN((0.75*E1226),1694)),MIN(E1226,(0.75*$D1226),1694)),2)),IF($B1226="Non - avec lien de dépendance",MIN(1129,E1226,$D1226)*overallRate,MIN(2258,E1226)*overallRate))</f>
        <v>#VALUE!</v>
      </c>
      <c r="L1226" s="114" t="e">
        <f>IF(revenueReduction&gt;0.3,MAX(IF($B1226="Non - avec lien de dépendance",MIN(2258,F1226,$D1226)*overallRate,MIN(2258,F1226)*overallRate),ROUND(MAX(IF($B1226="Non - avec lien de dépendance",0,MIN((0.75*F1226),1694)),MIN(F1226,(0.75*$D1226),1694)),2)),IF($B1226="Non - avec lien de dépendance",MIN(1129,F1226,$D1226)*overallRate,MIN(2258,F1226)*overallRate))</f>
        <v>#VALUE!</v>
      </c>
    </row>
    <row r="1227" spans="7:12" x14ac:dyDescent="0.5">
      <c r="G1227" s="56" t="str">
        <f t="shared" si="57"/>
        <v>Effectuez l’étape 1</v>
      </c>
      <c r="H1227" s="56" t="str">
        <f t="shared" si="58"/>
        <v>Effectuez l’étape 1</v>
      </c>
      <c r="I1227" s="3">
        <f t="shared" si="59"/>
        <v>0</v>
      </c>
      <c r="K1227" s="114" t="e">
        <f>IF(revenueReduction&gt;0.3,MAX(IF($B1227="Non - avec lien de dépendance",MIN(2258,E1227,$D1227)*overallRate,MIN(2258,E1227)*overallRate),ROUND(MAX(IF($B1227="Non - avec lien de dépendance",0,MIN((0.75*E1227),1694)),MIN(E1227,(0.75*$D1227),1694)),2)),IF($B1227="Non - avec lien de dépendance",MIN(1129,E1227,$D1227)*overallRate,MIN(2258,E1227)*overallRate))</f>
        <v>#VALUE!</v>
      </c>
      <c r="L1227" s="114" t="e">
        <f>IF(revenueReduction&gt;0.3,MAX(IF($B1227="Non - avec lien de dépendance",MIN(2258,F1227,$D1227)*overallRate,MIN(2258,F1227)*overallRate),ROUND(MAX(IF($B1227="Non - avec lien de dépendance",0,MIN((0.75*F1227),1694)),MIN(F1227,(0.75*$D1227),1694)),2)),IF($B1227="Non - avec lien de dépendance",MIN(1129,F1227,$D1227)*overallRate,MIN(2258,F1227)*overallRate))</f>
        <v>#VALUE!</v>
      </c>
    </row>
    <row r="1228" spans="7:12" x14ac:dyDescent="0.5">
      <c r="G1228" s="56" t="str">
        <f t="shared" si="57"/>
        <v>Effectuez l’étape 1</v>
      </c>
      <c r="H1228" s="56" t="str">
        <f t="shared" si="58"/>
        <v>Effectuez l’étape 1</v>
      </c>
      <c r="I1228" s="3">
        <f t="shared" si="59"/>
        <v>0</v>
      </c>
      <c r="K1228" s="114" t="e">
        <f>IF(revenueReduction&gt;0.3,MAX(IF($B1228="Non - avec lien de dépendance",MIN(2258,E1228,$D1228)*overallRate,MIN(2258,E1228)*overallRate),ROUND(MAX(IF($B1228="Non - avec lien de dépendance",0,MIN((0.75*E1228),1694)),MIN(E1228,(0.75*$D1228),1694)),2)),IF($B1228="Non - avec lien de dépendance",MIN(1129,E1228,$D1228)*overallRate,MIN(2258,E1228)*overallRate))</f>
        <v>#VALUE!</v>
      </c>
      <c r="L1228" s="114" t="e">
        <f>IF(revenueReduction&gt;0.3,MAX(IF($B1228="Non - avec lien de dépendance",MIN(2258,F1228,$D1228)*overallRate,MIN(2258,F1228)*overallRate),ROUND(MAX(IF($B1228="Non - avec lien de dépendance",0,MIN((0.75*F1228),1694)),MIN(F1228,(0.75*$D1228),1694)),2)),IF($B1228="Non - avec lien de dépendance",MIN(1129,F1228,$D1228)*overallRate,MIN(2258,F1228)*overallRate))</f>
        <v>#VALUE!</v>
      </c>
    </row>
    <row r="1229" spans="7:12" x14ac:dyDescent="0.5">
      <c r="G1229" s="56" t="str">
        <f t="shared" si="57"/>
        <v>Effectuez l’étape 1</v>
      </c>
      <c r="H1229" s="56" t="str">
        <f t="shared" si="58"/>
        <v>Effectuez l’étape 1</v>
      </c>
      <c r="I1229" s="3">
        <f t="shared" si="59"/>
        <v>0</v>
      </c>
      <c r="K1229" s="114" t="e">
        <f>IF(revenueReduction&gt;0.3,MAX(IF($B1229="Non - avec lien de dépendance",MIN(2258,E1229,$D1229)*overallRate,MIN(2258,E1229)*overallRate),ROUND(MAX(IF($B1229="Non - avec lien de dépendance",0,MIN((0.75*E1229),1694)),MIN(E1229,(0.75*$D1229),1694)),2)),IF($B1229="Non - avec lien de dépendance",MIN(1129,E1229,$D1229)*overallRate,MIN(2258,E1229)*overallRate))</f>
        <v>#VALUE!</v>
      </c>
      <c r="L1229" s="114" t="e">
        <f>IF(revenueReduction&gt;0.3,MAX(IF($B1229="Non - avec lien de dépendance",MIN(2258,F1229,$D1229)*overallRate,MIN(2258,F1229)*overallRate),ROUND(MAX(IF($B1229="Non - avec lien de dépendance",0,MIN((0.75*F1229),1694)),MIN(F1229,(0.75*$D1229),1694)),2)),IF($B1229="Non - avec lien de dépendance",MIN(1129,F1229,$D1229)*overallRate,MIN(2258,F1229)*overallRate))</f>
        <v>#VALUE!</v>
      </c>
    </row>
    <row r="1230" spans="7:12" x14ac:dyDescent="0.5">
      <c r="G1230" s="56" t="str">
        <f t="shared" si="57"/>
        <v>Effectuez l’étape 1</v>
      </c>
      <c r="H1230" s="56" t="str">
        <f t="shared" si="58"/>
        <v>Effectuez l’étape 1</v>
      </c>
      <c r="I1230" s="3">
        <f t="shared" si="59"/>
        <v>0</v>
      </c>
      <c r="K1230" s="114" t="e">
        <f>IF(revenueReduction&gt;0.3,MAX(IF($B1230="Non - avec lien de dépendance",MIN(2258,E1230,$D1230)*overallRate,MIN(2258,E1230)*overallRate),ROUND(MAX(IF($B1230="Non - avec lien de dépendance",0,MIN((0.75*E1230),1694)),MIN(E1230,(0.75*$D1230),1694)),2)),IF($B1230="Non - avec lien de dépendance",MIN(1129,E1230,$D1230)*overallRate,MIN(2258,E1230)*overallRate))</f>
        <v>#VALUE!</v>
      </c>
      <c r="L1230" s="114" t="e">
        <f>IF(revenueReduction&gt;0.3,MAX(IF($B1230="Non - avec lien de dépendance",MIN(2258,F1230,$D1230)*overallRate,MIN(2258,F1230)*overallRate),ROUND(MAX(IF($B1230="Non - avec lien de dépendance",0,MIN((0.75*F1230),1694)),MIN(F1230,(0.75*$D1230),1694)),2)),IF($B1230="Non - avec lien de dépendance",MIN(1129,F1230,$D1230)*overallRate,MIN(2258,F1230)*overallRate))</f>
        <v>#VALUE!</v>
      </c>
    </row>
    <row r="1231" spans="7:12" x14ac:dyDescent="0.5">
      <c r="G1231" s="56" t="str">
        <f t="shared" si="57"/>
        <v>Effectuez l’étape 1</v>
      </c>
      <c r="H1231" s="56" t="str">
        <f t="shared" si="58"/>
        <v>Effectuez l’étape 1</v>
      </c>
      <c r="I1231" s="3">
        <f t="shared" si="59"/>
        <v>0</v>
      </c>
      <c r="K1231" s="114" t="e">
        <f>IF(revenueReduction&gt;0.3,MAX(IF($B1231="Non - avec lien de dépendance",MIN(2258,E1231,$D1231)*overallRate,MIN(2258,E1231)*overallRate),ROUND(MAX(IF($B1231="Non - avec lien de dépendance",0,MIN((0.75*E1231),1694)),MIN(E1231,(0.75*$D1231),1694)),2)),IF($B1231="Non - avec lien de dépendance",MIN(1129,E1231,$D1231)*overallRate,MIN(2258,E1231)*overallRate))</f>
        <v>#VALUE!</v>
      </c>
      <c r="L1231" s="114" t="e">
        <f>IF(revenueReduction&gt;0.3,MAX(IF($B1231="Non - avec lien de dépendance",MIN(2258,F1231,$D1231)*overallRate,MIN(2258,F1231)*overallRate),ROUND(MAX(IF($B1231="Non - avec lien de dépendance",0,MIN((0.75*F1231),1694)),MIN(F1231,(0.75*$D1231),1694)),2)),IF($B1231="Non - avec lien de dépendance",MIN(1129,F1231,$D1231)*overallRate,MIN(2258,F1231)*overallRate))</f>
        <v>#VALUE!</v>
      </c>
    </row>
    <row r="1232" spans="7:12" x14ac:dyDescent="0.5">
      <c r="G1232" s="56" t="str">
        <f t="shared" si="57"/>
        <v>Effectuez l’étape 1</v>
      </c>
      <c r="H1232" s="56" t="str">
        <f t="shared" si="58"/>
        <v>Effectuez l’étape 1</v>
      </c>
      <c r="I1232" s="3">
        <f t="shared" si="59"/>
        <v>0</v>
      </c>
      <c r="K1232" s="114" t="e">
        <f>IF(revenueReduction&gt;0.3,MAX(IF($B1232="Non - avec lien de dépendance",MIN(2258,E1232,$D1232)*overallRate,MIN(2258,E1232)*overallRate),ROUND(MAX(IF($B1232="Non - avec lien de dépendance",0,MIN((0.75*E1232),1694)),MIN(E1232,(0.75*$D1232),1694)),2)),IF($B1232="Non - avec lien de dépendance",MIN(1129,E1232,$D1232)*overallRate,MIN(2258,E1232)*overallRate))</f>
        <v>#VALUE!</v>
      </c>
      <c r="L1232" s="114" t="e">
        <f>IF(revenueReduction&gt;0.3,MAX(IF($B1232="Non - avec lien de dépendance",MIN(2258,F1232,$D1232)*overallRate,MIN(2258,F1232)*overallRate),ROUND(MAX(IF($B1232="Non - avec lien de dépendance",0,MIN((0.75*F1232),1694)),MIN(F1232,(0.75*$D1232),1694)),2)),IF($B1232="Non - avec lien de dépendance",MIN(1129,F1232,$D1232)*overallRate,MIN(2258,F1232)*overallRate))</f>
        <v>#VALUE!</v>
      </c>
    </row>
    <row r="1233" spans="7:12" x14ac:dyDescent="0.5">
      <c r="G1233" s="56" t="str">
        <f t="shared" si="57"/>
        <v>Effectuez l’étape 1</v>
      </c>
      <c r="H1233" s="56" t="str">
        <f t="shared" si="58"/>
        <v>Effectuez l’étape 1</v>
      </c>
      <c r="I1233" s="3">
        <f t="shared" si="59"/>
        <v>0</v>
      </c>
      <c r="K1233" s="114" t="e">
        <f>IF(revenueReduction&gt;0.3,MAX(IF($B1233="Non - avec lien de dépendance",MIN(2258,E1233,$D1233)*overallRate,MIN(2258,E1233)*overallRate),ROUND(MAX(IF($B1233="Non - avec lien de dépendance",0,MIN((0.75*E1233),1694)),MIN(E1233,(0.75*$D1233),1694)),2)),IF($B1233="Non - avec lien de dépendance",MIN(1129,E1233,$D1233)*overallRate,MIN(2258,E1233)*overallRate))</f>
        <v>#VALUE!</v>
      </c>
      <c r="L1233" s="114" t="e">
        <f>IF(revenueReduction&gt;0.3,MAX(IF($B1233="Non - avec lien de dépendance",MIN(2258,F1233,$D1233)*overallRate,MIN(2258,F1233)*overallRate),ROUND(MAX(IF($B1233="Non - avec lien de dépendance",0,MIN((0.75*F1233),1694)),MIN(F1233,(0.75*$D1233),1694)),2)),IF($B1233="Non - avec lien de dépendance",MIN(1129,F1233,$D1233)*overallRate,MIN(2258,F1233)*overallRate))</f>
        <v>#VALUE!</v>
      </c>
    </row>
    <row r="1234" spans="7:12" x14ac:dyDescent="0.5">
      <c r="G1234" s="56" t="str">
        <f t="shared" si="57"/>
        <v>Effectuez l’étape 1</v>
      </c>
      <c r="H1234" s="56" t="str">
        <f t="shared" si="58"/>
        <v>Effectuez l’étape 1</v>
      </c>
      <c r="I1234" s="3">
        <f t="shared" si="59"/>
        <v>0</v>
      </c>
      <c r="K1234" s="114" t="e">
        <f>IF(revenueReduction&gt;0.3,MAX(IF($B1234="Non - avec lien de dépendance",MIN(2258,E1234,$D1234)*overallRate,MIN(2258,E1234)*overallRate),ROUND(MAX(IF($B1234="Non - avec lien de dépendance",0,MIN((0.75*E1234),1694)),MIN(E1234,(0.75*$D1234),1694)),2)),IF($B1234="Non - avec lien de dépendance",MIN(1129,E1234,$D1234)*overallRate,MIN(2258,E1234)*overallRate))</f>
        <v>#VALUE!</v>
      </c>
      <c r="L1234" s="114" t="e">
        <f>IF(revenueReduction&gt;0.3,MAX(IF($B1234="Non - avec lien de dépendance",MIN(2258,F1234,$D1234)*overallRate,MIN(2258,F1234)*overallRate),ROUND(MAX(IF($B1234="Non - avec lien de dépendance",0,MIN((0.75*F1234),1694)),MIN(F1234,(0.75*$D1234),1694)),2)),IF($B1234="Non - avec lien de dépendance",MIN(1129,F1234,$D1234)*overallRate,MIN(2258,F1234)*overallRate))</f>
        <v>#VALUE!</v>
      </c>
    </row>
    <row r="1235" spans="7:12" x14ac:dyDescent="0.5">
      <c r="G1235" s="56" t="str">
        <f t="shared" si="57"/>
        <v>Effectuez l’étape 1</v>
      </c>
      <c r="H1235" s="56" t="str">
        <f t="shared" si="58"/>
        <v>Effectuez l’étape 1</v>
      </c>
      <c r="I1235" s="3">
        <f t="shared" si="59"/>
        <v>0</v>
      </c>
      <c r="K1235" s="114" t="e">
        <f>IF(revenueReduction&gt;0.3,MAX(IF($B1235="Non - avec lien de dépendance",MIN(2258,E1235,$D1235)*overallRate,MIN(2258,E1235)*overallRate),ROUND(MAX(IF($B1235="Non - avec lien de dépendance",0,MIN((0.75*E1235),1694)),MIN(E1235,(0.75*$D1235),1694)),2)),IF($B1235="Non - avec lien de dépendance",MIN(1129,E1235,$D1235)*overallRate,MIN(2258,E1235)*overallRate))</f>
        <v>#VALUE!</v>
      </c>
      <c r="L1235" s="114" t="e">
        <f>IF(revenueReduction&gt;0.3,MAX(IF($B1235="Non - avec lien de dépendance",MIN(2258,F1235,$D1235)*overallRate,MIN(2258,F1235)*overallRate),ROUND(MAX(IF($B1235="Non - avec lien de dépendance",0,MIN((0.75*F1235),1694)),MIN(F1235,(0.75*$D1235),1694)),2)),IF($B1235="Non - avec lien de dépendance",MIN(1129,F1235,$D1235)*overallRate,MIN(2258,F1235)*overallRate))</f>
        <v>#VALUE!</v>
      </c>
    </row>
    <row r="1236" spans="7:12" x14ac:dyDescent="0.5">
      <c r="G1236" s="56" t="str">
        <f t="shared" si="57"/>
        <v>Effectuez l’étape 1</v>
      </c>
      <c r="H1236" s="56" t="str">
        <f t="shared" si="58"/>
        <v>Effectuez l’étape 1</v>
      </c>
      <c r="I1236" s="3">
        <f t="shared" si="59"/>
        <v>0</v>
      </c>
      <c r="K1236" s="114" t="e">
        <f>IF(revenueReduction&gt;0.3,MAX(IF($B1236="Non - avec lien de dépendance",MIN(2258,E1236,$D1236)*overallRate,MIN(2258,E1236)*overallRate),ROUND(MAX(IF($B1236="Non - avec lien de dépendance",0,MIN((0.75*E1236),1694)),MIN(E1236,(0.75*$D1236),1694)),2)),IF($B1236="Non - avec lien de dépendance",MIN(1129,E1236,$D1236)*overallRate,MIN(2258,E1236)*overallRate))</f>
        <v>#VALUE!</v>
      </c>
      <c r="L1236" s="114" t="e">
        <f>IF(revenueReduction&gt;0.3,MAX(IF($B1236="Non - avec lien de dépendance",MIN(2258,F1236,$D1236)*overallRate,MIN(2258,F1236)*overallRate),ROUND(MAX(IF($B1236="Non - avec lien de dépendance",0,MIN((0.75*F1236),1694)),MIN(F1236,(0.75*$D1236),1694)),2)),IF($B1236="Non - avec lien de dépendance",MIN(1129,F1236,$D1236)*overallRate,MIN(2258,F1236)*overallRate))</f>
        <v>#VALUE!</v>
      </c>
    </row>
    <row r="1237" spans="7:12" x14ac:dyDescent="0.5">
      <c r="G1237" s="56" t="str">
        <f t="shared" si="57"/>
        <v>Effectuez l’étape 1</v>
      </c>
      <c r="H1237" s="56" t="str">
        <f t="shared" si="58"/>
        <v>Effectuez l’étape 1</v>
      </c>
      <c r="I1237" s="3">
        <f t="shared" si="59"/>
        <v>0</v>
      </c>
      <c r="K1237" s="114" t="e">
        <f>IF(revenueReduction&gt;0.3,MAX(IF($B1237="Non - avec lien de dépendance",MIN(2258,E1237,$D1237)*overallRate,MIN(2258,E1237)*overallRate),ROUND(MAX(IF($B1237="Non - avec lien de dépendance",0,MIN((0.75*E1237),1694)),MIN(E1237,(0.75*$D1237),1694)),2)),IF($B1237="Non - avec lien de dépendance",MIN(1129,E1237,$D1237)*overallRate,MIN(2258,E1237)*overallRate))</f>
        <v>#VALUE!</v>
      </c>
      <c r="L1237" s="114" t="e">
        <f>IF(revenueReduction&gt;0.3,MAX(IF($B1237="Non - avec lien de dépendance",MIN(2258,F1237,$D1237)*overallRate,MIN(2258,F1237)*overallRate),ROUND(MAX(IF($B1237="Non - avec lien de dépendance",0,MIN((0.75*F1237),1694)),MIN(F1237,(0.75*$D1237),1694)),2)),IF($B1237="Non - avec lien de dépendance",MIN(1129,F1237,$D1237)*overallRate,MIN(2258,F1237)*overallRate))</f>
        <v>#VALUE!</v>
      </c>
    </row>
    <row r="1238" spans="7:12" x14ac:dyDescent="0.5">
      <c r="G1238" s="56" t="str">
        <f t="shared" si="57"/>
        <v>Effectuez l’étape 1</v>
      </c>
      <c r="H1238" s="56" t="str">
        <f t="shared" si="58"/>
        <v>Effectuez l’étape 1</v>
      </c>
      <c r="I1238" s="3">
        <f t="shared" si="59"/>
        <v>0</v>
      </c>
      <c r="K1238" s="114" t="e">
        <f>IF(revenueReduction&gt;0.3,MAX(IF($B1238="Non - avec lien de dépendance",MIN(2258,E1238,$D1238)*overallRate,MIN(2258,E1238)*overallRate),ROUND(MAX(IF($B1238="Non - avec lien de dépendance",0,MIN((0.75*E1238),1694)),MIN(E1238,(0.75*$D1238),1694)),2)),IF($B1238="Non - avec lien de dépendance",MIN(1129,E1238,$D1238)*overallRate,MIN(2258,E1238)*overallRate))</f>
        <v>#VALUE!</v>
      </c>
      <c r="L1238" s="114" t="e">
        <f>IF(revenueReduction&gt;0.3,MAX(IF($B1238="Non - avec lien de dépendance",MIN(2258,F1238,$D1238)*overallRate,MIN(2258,F1238)*overallRate),ROUND(MAX(IF($B1238="Non - avec lien de dépendance",0,MIN((0.75*F1238),1694)),MIN(F1238,(0.75*$D1238),1694)),2)),IF($B1238="Non - avec lien de dépendance",MIN(1129,F1238,$D1238)*overallRate,MIN(2258,F1238)*overallRate))</f>
        <v>#VALUE!</v>
      </c>
    </row>
    <row r="1239" spans="7:12" x14ac:dyDescent="0.5">
      <c r="G1239" s="56" t="str">
        <f t="shared" si="57"/>
        <v>Effectuez l’étape 1</v>
      </c>
      <c r="H1239" s="56" t="str">
        <f t="shared" si="58"/>
        <v>Effectuez l’étape 1</v>
      </c>
      <c r="I1239" s="3">
        <f t="shared" si="59"/>
        <v>0</v>
      </c>
      <c r="K1239" s="114" t="e">
        <f>IF(revenueReduction&gt;0.3,MAX(IF($B1239="Non - avec lien de dépendance",MIN(2258,E1239,$D1239)*overallRate,MIN(2258,E1239)*overallRate),ROUND(MAX(IF($B1239="Non - avec lien de dépendance",0,MIN((0.75*E1239),1694)),MIN(E1239,(0.75*$D1239),1694)),2)),IF($B1239="Non - avec lien de dépendance",MIN(1129,E1239,$D1239)*overallRate,MIN(2258,E1239)*overallRate))</f>
        <v>#VALUE!</v>
      </c>
      <c r="L1239" s="114" t="e">
        <f>IF(revenueReduction&gt;0.3,MAX(IF($B1239="Non - avec lien de dépendance",MIN(2258,F1239,$D1239)*overallRate,MIN(2258,F1239)*overallRate),ROUND(MAX(IF($B1239="Non - avec lien de dépendance",0,MIN((0.75*F1239),1694)),MIN(F1239,(0.75*$D1239),1694)),2)),IF($B1239="Non - avec lien de dépendance",MIN(1129,F1239,$D1239)*overallRate,MIN(2258,F1239)*overallRate))</f>
        <v>#VALUE!</v>
      </c>
    </row>
    <row r="1240" spans="7:12" x14ac:dyDescent="0.5">
      <c r="G1240" s="56" t="str">
        <f t="shared" si="57"/>
        <v>Effectuez l’étape 1</v>
      </c>
      <c r="H1240" s="56" t="str">
        <f t="shared" si="58"/>
        <v>Effectuez l’étape 1</v>
      </c>
      <c r="I1240" s="3">
        <f t="shared" si="59"/>
        <v>0</v>
      </c>
      <c r="K1240" s="114" t="e">
        <f>IF(revenueReduction&gt;0.3,MAX(IF($B1240="Non - avec lien de dépendance",MIN(2258,E1240,$D1240)*overallRate,MIN(2258,E1240)*overallRate),ROUND(MAX(IF($B1240="Non - avec lien de dépendance",0,MIN((0.75*E1240),1694)),MIN(E1240,(0.75*$D1240),1694)),2)),IF($B1240="Non - avec lien de dépendance",MIN(1129,E1240,$D1240)*overallRate,MIN(2258,E1240)*overallRate))</f>
        <v>#VALUE!</v>
      </c>
      <c r="L1240" s="114" t="e">
        <f>IF(revenueReduction&gt;0.3,MAX(IF($B1240="Non - avec lien de dépendance",MIN(2258,F1240,$D1240)*overallRate,MIN(2258,F1240)*overallRate),ROUND(MAX(IF($B1240="Non - avec lien de dépendance",0,MIN((0.75*F1240),1694)),MIN(F1240,(0.75*$D1240),1694)),2)),IF($B1240="Non - avec lien de dépendance",MIN(1129,F1240,$D1240)*overallRate,MIN(2258,F1240)*overallRate))</f>
        <v>#VALUE!</v>
      </c>
    </row>
    <row r="1241" spans="7:12" x14ac:dyDescent="0.5">
      <c r="G1241" s="56" t="str">
        <f t="shared" si="57"/>
        <v>Effectuez l’étape 1</v>
      </c>
      <c r="H1241" s="56" t="str">
        <f t="shared" si="58"/>
        <v>Effectuez l’étape 1</v>
      </c>
      <c r="I1241" s="3">
        <f t="shared" si="59"/>
        <v>0</v>
      </c>
      <c r="K1241" s="114" t="e">
        <f>IF(revenueReduction&gt;0.3,MAX(IF($B1241="Non - avec lien de dépendance",MIN(2258,E1241,$D1241)*overallRate,MIN(2258,E1241)*overallRate),ROUND(MAX(IF($B1241="Non - avec lien de dépendance",0,MIN((0.75*E1241),1694)),MIN(E1241,(0.75*$D1241),1694)),2)),IF($B1241="Non - avec lien de dépendance",MIN(1129,E1241,$D1241)*overallRate,MIN(2258,E1241)*overallRate))</f>
        <v>#VALUE!</v>
      </c>
      <c r="L1241" s="114" t="e">
        <f>IF(revenueReduction&gt;0.3,MAX(IF($B1241="Non - avec lien de dépendance",MIN(2258,F1241,$D1241)*overallRate,MIN(2258,F1241)*overallRate),ROUND(MAX(IF($B1241="Non - avec lien de dépendance",0,MIN((0.75*F1241),1694)),MIN(F1241,(0.75*$D1241),1694)),2)),IF($B1241="Non - avec lien de dépendance",MIN(1129,F1241,$D1241)*overallRate,MIN(2258,F1241)*overallRate))</f>
        <v>#VALUE!</v>
      </c>
    </row>
    <row r="1242" spans="7:12" x14ac:dyDescent="0.5">
      <c r="G1242" s="56" t="str">
        <f t="shared" si="57"/>
        <v>Effectuez l’étape 1</v>
      </c>
      <c r="H1242" s="56" t="str">
        <f t="shared" si="58"/>
        <v>Effectuez l’étape 1</v>
      </c>
      <c r="I1242" s="3">
        <f t="shared" si="59"/>
        <v>0</v>
      </c>
      <c r="K1242" s="114" t="e">
        <f>IF(revenueReduction&gt;0.3,MAX(IF($B1242="Non - avec lien de dépendance",MIN(2258,E1242,$D1242)*overallRate,MIN(2258,E1242)*overallRate),ROUND(MAX(IF($B1242="Non - avec lien de dépendance",0,MIN((0.75*E1242),1694)),MIN(E1242,(0.75*$D1242),1694)),2)),IF($B1242="Non - avec lien de dépendance",MIN(1129,E1242,$D1242)*overallRate,MIN(2258,E1242)*overallRate))</f>
        <v>#VALUE!</v>
      </c>
      <c r="L1242" s="114" t="e">
        <f>IF(revenueReduction&gt;0.3,MAX(IF($B1242="Non - avec lien de dépendance",MIN(2258,F1242,$D1242)*overallRate,MIN(2258,F1242)*overallRate),ROUND(MAX(IF($B1242="Non - avec lien de dépendance",0,MIN((0.75*F1242),1694)),MIN(F1242,(0.75*$D1242),1694)),2)),IF($B1242="Non - avec lien de dépendance",MIN(1129,F1242,$D1242)*overallRate,MIN(2258,F1242)*overallRate))</f>
        <v>#VALUE!</v>
      </c>
    </row>
    <row r="1243" spans="7:12" x14ac:dyDescent="0.5">
      <c r="G1243" s="56" t="str">
        <f t="shared" si="57"/>
        <v>Effectuez l’étape 1</v>
      </c>
      <c r="H1243" s="56" t="str">
        <f t="shared" si="58"/>
        <v>Effectuez l’étape 1</v>
      </c>
      <c r="I1243" s="3">
        <f t="shared" si="59"/>
        <v>0</v>
      </c>
      <c r="K1243" s="114" t="e">
        <f>IF(revenueReduction&gt;0.3,MAX(IF($B1243="Non - avec lien de dépendance",MIN(2258,E1243,$D1243)*overallRate,MIN(2258,E1243)*overallRate),ROUND(MAX(IF($B1243="Non - avec lien de dépendance",0,MIN((0.75*E1243),1694)),MIN(E1243,(0.75*$D1243),1694)),2)),IF($B1243="Non - avec lien de dépendance",MIN(1129,E1243,$D1243)*overallRate,MIN(2258,E1243)*overallRate))</f>
        <v>#VALUE!</v>
      </c>
      <c r="L1243" s="114" t="e">
        <f>IF(revenueReduction&gt;0.3,MAX(IF($B1243="Non - avec lien de dépendance",MIN(2258,F1243,$D1243)*overallRate,MIN(2258,F1243)*overallRate),ROUND(MAX(IF($B1243="Non - avec lien de dépendance",0,MIN((0.75*F1243),1694)),MIN(F1243,(0.75*$D1243),1694)),2)),IF($B1243="Non - avec lien de dépendance",MIN(1129,F1243,$D1243)*overallRate,MIN(2258,F1243)*overallRate))</f>
        <v>#VALUE!</v>
      </c>
    </row>
    <row r="1244" spans="7:12" x14ac:dyDescent="0.5">
      <c r="G1244" s="56" t="str">
        <f t="shared" si="57"/>
        <v>Effectuez l’étape 1</v>
      </c>
      <c r="H1244" s="56" t="str">
        <f t="shared" si="58"/>
        <v>Effectuez l’étape 1</v>
      </c>
      <c r="I1244" s="3">
        <f t="shared" si="59"/>
        <v>0</v>
      </c>
      <c r="K1244" s="114" t="e">
        <f>IF(revenueReduction&gt;0.3,MAX(IF($B1244="Non - avec lien de dépendance",MIN(2258,E1244,$D1244)*overallRate,MIN(2258,E1244)*overallRate),ROUND(MAX(IF($B1244="Non - avec lien de dépendance",0,MIN((0.75*E1244),1694)),MIN(E1244,(0.75*$D1244),1694)),2)),IF($B1244="Non - avec lien de dépendance",MIN(1129,E1244,$D1244)*overallRate,MIN(2258,E1244)*overallRate))</f>
        <v>#VALUE!</v>
      </c>
      <c r="L1244" s="114" t="e">
        <f>IF(revenueReduction&gt;0.3,MAX(IF($B1244="Non - avec lien de dépendance",MIN(2258,F1244,$D1244)*overallRate,MIN(2258,F1244)*overallRate),ROUND(MAX(IF($B1244="Non - avec lien de dépendance",0,MIN((0.75*F1244),1694)),MIN(F1244,(0.75*$D1244),1694)),2)),IF($B1244="Non - avec lien de dépendance",MIN(1129,F1244,$D1244)*overallRate,MIN(2258,F1244)*overallRate))</f>
        <v>#VALUE!</v>
      </c>
    </row>
    <row r="1245" spans="7:12" x14ac:dyDescent="0.5">
      <c r="G1245" s="56" t="str">
        <f t="shared" si="57"/>
        <v>Effectuez l’étape 1</v>
      </c>
      <c r="H1245" s="56" t="str">
        <f t="shared" si="58"/>
        <v>Effectuez l’étape 1</v>
      </c>
      <c r="I1245" s="3">
        <f t="shared" si="59"/>
        <v>0</v>
      </c>
      <c r="K1245" s="114" t="e">
        <f>IF(revenueReduction&gt;0.3,MAX(IF($B1245="Non - avec lien de dépendance",MIN(2258,E1245,$D1245)*overallRate,MIN(2258,E1245)*overallRate),ROUND(MAX(IF($B1245="Non - avec lien de dépendance",0,MIN((0.75*E1245),1694)),MIN(E1245,(0.75*$D1245),1694)),2)),IF($B1245="Non - avec lien de dépendance",MIN(1129,E1245,$D1245)*overallRate,MIN(2258,E1245)*overallRate))</f>
        <v>#VALUE!</v>
      </c>
      <c r="L1245" s="114" t="e">
        <f>IF(revenueReduction&gt;0.3,MAX(IF($B1245="Non - avec lien de dépendance",MIN(2258,F1245,$D1245)*overallRate,MIN(2258,F1245)*overallRate),ROUND(MAX(IF($B1245="Non - avec lien de dépendance",0,MIN((0.75*F1245),1694)),MIN(F1245,(0.75*$D1245),1694)),2)),IF($B1245="Non - avec lien de dépendance",MIN(1129,F1245,$D1245)*overallRate,MIN(2258,F1245)*overallRate))</f>
        <v>#VALUE!</v>
      </c>
    </row>
    <row r="1246" spans="7:12" x14ac:dyDescent="0.5">
      <c r="G1246" s="56" t="str">
        <f t="shared" si="57"/>
        <v>Effectuez l’étape 1</v>
      </c>
      <c r="H1246" s="56" t="str">
        <f t="shared" si="58"/>
        <v>Effectuez l’étape 1</v>
      </c>
      <c r="I1246" s="3">
        <f t="shared" si="59"/>
        <v>0</v>
      </c>
      <c r="K1246" s="114" t="e">
        <f>IF(revenueReduction&gt;0.3,MAX(IF($B1246="Non - avec lien de dépendance",MIN(2258,E1246,$D1246)*overallRate,MIN(2258,E1246)*overallRate),ROUND(MAX(IF($B1246="Non - avec lien de dépendance",0,MIN((0.75*E1246),1694)),MIN(E1246,(0.75*$D1246),1694)),2)),IF($B1246="Non - avec lien de dépendance",MIN(1129,E1246,$D1246)*overallRate,MIN(2258,E1246)*overallRate))</f>
        <v>#VALUE!</v>
      </c>
      <c r="L1246" s="114" t="e">
        <f>IF(revenueReduction&gt;0.3,MAX(IF($B1246="Non - avec lien de dépendance",MIN(2258,F1246,$D1246)*overallRate,MIN(2258,F1246)*overallRate),ROUND(MAX(IF($B1246="Non - avec lien de dépendance",0,MIN((0.75*F1246),1694)),MIN(F1246,(0.75*$D1246),1694)),2)),IF($B1246="Non - avec lien de dépendance",MIN(1129,F1246,$D1246)*overallRate,MIN(2258,F1246)*overallRate))</f>
        <v>#VALUE!</v>
      </c>
    </row>
    <row r="1247" spans="7:12" x14ac:dyDescent="0.5">
      <c r="G1247" s="56" t="str">
        <f t="shared" si="57"/>
        <v>Effectuez l’étape 1</v>
      </c>
      <c r="H1247" s="56" t="str">
        <f t="shared" si="58"/>
        <v>Effectuez l’étape 1</v>
      </c>
      <c r="I1247" s="3">
        <f t="shared" si="59"/>
        <v>0</v>
      </c>
      <c r="K1247" s="114" t="e">
        <f>IF(revenueReduction&gt;0.3,MAX(IF($B1247="Non - avec lien de dépendance",MIN(2258,E1247,$D1247)*overallRate,MIN(2258,E1247)*overallRate),ROUND(MAX(IF($B1247="Non - avec lien de dépendance",0,MIN((0.75*E1247),1694)),MIN(E1247,(0.75*$D1247),1694)),2)),IF($B1247="Non - avec lien de dépendance",MIN(1129,E1247,$D1247)*overallRate,MIN(2258,E1247)*overallRate))</f>
        <v>#VALUE!</v>
      </c>
      <c r="L1247" s="114" t="e">
        <f>IF(revenueReduction&gt;0.3,MAX(IF($B1247="Non - avec lien de dépendance",MIN(2258,F1247,$D1247)*overallRate,MIN(2258,F1247)*overallRate),ROUND(MAX(IF($B1247="Non - avec lien de dépendance",0,MIN((0.75*F1247),1694)),MIN(F1247,(0.75*$D1247),1694)),2)),IF($B1247="Non - avec lien de dépendance",MIN(1129,F1247,$D1247)*overallRate,MIN(2258,F1247)*overallRate))</f>
        <v>#VALUE!</v>
      </c>
    </row>
    <row r="1248" spans="7:12" x14ac:dyDescent="0.5">
      <c r="G1248" s="56" t="str">
        <f t="shared" si="57"/>
        <v>Effectuez l’étape 1</v>
      </c>
      <c r="H1248" s="56" t="str">
        <f t="shared" si="58"/>
        <v>Effectuez l’étape 1</v>
      </c>
      <c r="I1248" s="3">
        <f t="shared" si="59"/>
        <v>0</v>
      </c>
      <c r="K1248" s="114" t="e">
        <f>IF(revenueReduction&gt;0.3,MAX(IF($B1248="Non - avec lien de dépendance",MIN(2258,E1248,$D1248)*overallRate,MIN(2258,E1248)*overallRate),ROUND(MAX(IF($B1248="Non - avec lien de dépendance",0,MIN((0.75*E1248),1694)),MIN(E1248,(0.75*$D1248),1694)),2)),IF($B1248="Non - avec lien de dépendance",MIN(1129,E1248,$D1248)*overallRate,MIN(2258,E1248)*overallRate))</f>
        <v>#VALUE!</v>
      </c>
      <c r="L1248" s="114" t="e">
        <f>IF(revenueReduction&gt;0.3,MAX(IF($B1248="Non - avec lien de dépendance",MIN(2258,F1248,$D1248)*overallRate,MIN(2258,F1248)*overallRate),ROUND(MAX(IF($B1248="Non - avec lien de dépendance",0,MIN((0.75*F1248),1694)),MIN(F1248,(0.75*$D1248),1694)),2)),IF($B1248="Non - avec lien de dépendance",MIN(1129,F1248,$D1248)*overallRate,MIN(2258,F1248)*overallRate))</f>
        <v>#VALUE!</v>
      </c>
    </row>
    <row r="1249" spans="7:12" x14ac:dyDescent="0.5">
      <c r="G1249" s="56" t="str">
        <f t="shared" si="57"/>
        <v>Effectuez l’étape 1</v>
      </c>
      <c r="H1249" s="56" t="str">
        <f t="shared" si="58"/>
        <v>Effectuez l’étape 1</v>
      </c>
      <c r="I1249" s="3">
        <f t="shared" si="59"/>
        <v>0</v>
      </c>
      <c r="K1249" s="114" t="e">
        <f>IF(revenueReduction&gt;0.3,MAX(IF($B1249="Non - avec lien de dépendance",MIN(2258,E1249,$D1249)*overallRate,MIN(2258,E1249)*overallRate),ROUND(MAX(IF($B1249="Non - avec lien de dépendance",0,MIN((0.75*E1249),1694)),MIN(E1249,(0.75*$D1249),1694)),2)),IF($B1249="Non - avec lien de dépendance",MIN(1129,E1249,$D1249)*overallRate,MIN(2258,E1249)*overallRate))</f>
        <v>#VALUE!</v>
      </c>
      <c r="L1249" s="114" t="e">
        <f>IF(revenueReduction&gt;0.3,MAX(IF($B1249="Non - avec lien de dépendance",MIN(2258,F1249,$D1249)*overallRate,MIN(2258,F1249)*overallRate),ROUND(MAX(IF($B1249="Non - avec lien de dépendance",0,MIN((0.75*F1249),1694)),MIN(F1249,(0.75*$D1249),1694)),2)),IF($B1249="Non - avec lien de dépendance",MIN(1129,F1249,$D1249)*overallRate,MIN(2258,F1249)*overallRate))</f>
        <v>#VALUE!</v>
      </c>
    </row>
    <row r="1250" spans="7:12" x14ac:dyDescent="0.5">
      <c r="G1250" s="56" t="str">
        <f t="shared" si="57"/>
        <v>Effectuez l’étape 1</v>
      </c>
      <c r="H1250" s="56" t="str">
        <f t="shared" si="58"/>
        <v>Effectuez l’étape 1</v>
      </c>
      <c r="I1250" s="3">
        <f t="shared" si="59"/>
        <v>0</v>
      </c>
      <c r="K1250" s="114" t="e">
        <f>IF(revenueReduction&gt;0.3,MAX(IF($B1250="Non - avec lien de dépendance",MIN(2258,E1250,$D1250)*overallRate,MIN(2258,E1250)*overallRate),ROUND(MAX(IF($B1250="Non - avec lien de dépendance",0,MIN((0.75*E1250),1694)),MIN(E1250,(0.75*$D1250),1694)),2)),IF($B1250="Non - avec lien de dépendance",MIN(1129,E1250,$D1250)*overallRate,MIN(2258,E1250)*overallRate))</f>
        <v>#VALUE!</v>
      </c>
      <c r="L1250" s="114" t="e">
        <f>IF(revenueReduction&gt;0.3,MAX(IF($B1250="Non - avec lien de dépendance",MIN(2258,F1250,$D1250)*overallRate,MIN(2258,F1250)*overallRate),ROUND(MAX(IF($B1250="Non - avec lien de dépendance",0,MIN((0.75*F1250),1694)),MIN(F1250,(0.75*$D1250),1694)),2)),IF($B1250="Non - avec lien de dépendance",MIN(1129,F1250,$D1250)*overallRate,MIN(2258,F1250)*overallRate))</f>
        <v>#VALUE!</v>
      </c>
    </row>
    <row r="1251" spans="7:12" x14ac:dyDescent="0.5">
      <c r="G1251" s="56" t="str">
        <f t="shared" si="57"/>
        <v>Effectuez l’étape 1</v>
      </c>
      <c r="H1251" s="56" t="str">
        <f t="shared" si="58"/>
        <v>Effectuez l’étape 1</v>
      </c>
      <c r="I1251" s="3">
        <f t="shared" si="59"/>
        <v>0</v>
      </c>
      <c r="K1251" s="114" t="e">
        <f>IF(revenueReduction&gt;0.3,MAX(IF($B1251="Non - avec lien de dépendance",MIN(2258,E1251,$D1251)*overallRate,MIN(2258,E1251)*overallRate),ROUND(MAX(IF($B1251="Non - avec lien de dépendance",0,MIN((0.75*E1251),1694)),MIN(E1251,(0.75*$D1251),1694)),2)),IF($B1251="Non - avec lien de dépendance",MIN(1129,E1251,$D1251)*overallRate,MIN(2258,E1251)*overallRate))</f>
        <v>#VALUE!</v>
      </c>
      <c r="L1251" s="114" t="e">
        <f>IF(revenueReduction&gt;0.3,MAX(IF($B1251="Non - avec lien de dépendance",MIN(2258,F1251,$D1251)*overallRate,MIN(2258,F1251)*overallRate),ROUND(MAX(IF($B1251="Non - avec lien de dépendance",0,MIN((0.75*F1251),1694)),MIN(F1251,(0.75*$D1251),1694)),2)),IF($B1251="Non - avec lien de dépendance",MIN(1129,F1251,$D1251)*overallRate,MIN(2258,F1251)*overallRate))</f>
        <v>#VALUE!</v>
      </c>
    </row>
    <row r="1252" spans="7:12" x14ac:dyDescent="0.5">
      <c r="G1252" s="56" t="str">
        <f t="shared" si="57"/>
        <v>Effectuez l’étape 1</v>
      </c>
      <c r="H1252" s="56" t="str">
        <f t="shared" si="58"/>
        <v>Effectuez l’étape 1</v>
      </c>
      <c r="I1252" s="3">
        <f t="shared" si="59"/>
        <v>0</v>
      </c>
      <c r="K1252" s="114" t="e">
        <f>IF(revenueReduction&gt;0.3,MAX(IF($B1252="Non - avec lien de dépendance",MIN(2258,E1252,$D1252)*overallRate,MIN(2258,E1252)*overallRate),ROUND(MAX(IF($B1252="Non - avec lien de dépendance",0,MIN((0.75*E1252),1694)),MIN(E1252,(0.75*$D1252),1694)),2)),IF($B1252="Non - avec lien de dépendance",MIN(1129,E1252,$D1252)*overallRate,MIN(2258,E1252)*overallRate))</f>
        <v>#VALUE!</v>
      </c>
      <c r="L1252" s="114" t="e">
        <f>IF(revenueReduction&gt;0.3,MAX(IF($B1252="Non - avec lien de dépendance",MIN(2258,F1252,$D1252)*overallRate,MIN(2258,F1252)*overallRate),ROUND(MAX(IF($B1252="Non - avec lien de dépendance",0,MIN((0.75*F1252),1694)),MIN(F1252,(0.75*$D1252),1694)),2)),IF($B1252="Non - avec lien de dépendance",MIN(1129,F1252,$D1252)*overallRate,MIN(2258,F1252)*overallRate))</f>
        <v>#VALUE!</v>
      </c>
    </row>
    <row r="1253" spans="7:12" x14ac:dyDescent="0.5">
      <c r="G1253" s="56" t="str">
        <f t="shared" si="57"/>
        <v>Effectuez l’étape 1</v>
      </c>
      <c r="H1253" s="56" t="str">
        <f t="shared" si="58"/>
        <v>Effectuez l’étape 1</v>
      </c>
      <c r="I1253" s="3">
        <f t="shared" si="59"/>
        <v>0</v>
      </c>
      <c r="K1253" s="114" t="e">
        <f>IF(revenueReduction&gt;0.3,MAX(IF($B1253="Non - avec lien de dépendance",MIN(2258,E1253,$D1253)*overallRate,MIN(2258,E1253)*overallRate),ROUND(MAX(IF($B1253="Non - avec lien de dépendance",0,MIN((0.75*E1253),1694)),MIN(E1253,(0.75*$D1253),1694)),2)),IF($B1253="Non - avec lien de dépendance",MIN(1129,E1253,$D1253)*overallRate,MIN(2258,E1253)*overallRate))</f>
        <v>#VALUE!</v>
      </c>
      <c r="L1253" s="114" t="e">
        <f>IF(revenueReduction&gt;0.3,MAX(IF($B1253="Non - avec lien de dépendance",MIN(2258,F1253,$D1253)*overallRate,MIN(2258,F1253)*overallRate),ROUND(MAX(IF($B1253="Non - avec lien de dépendance",0,MIN((0.75*F1253),1694)),MIN(F1253,(0.75*$D1253),1694)),2)),IF($B1253="Non - avec lien de dépendance",MIN(1129,F1253,$D1253)*overallRate,MIN(2258,F1253)*overallRate))</f>
        <v>#VALUE!</v>
      </c>
    </row>
    <row r="1254" spans="7:12" x14ac:dyDescent="0.5">
      <c r="G1254" s="56" t="str">
        <f t="shared" si="57"/>
        <v>Effectuez l’étape 1</v>
      </c>
      <c r="H1254" s="56" t="str">
        <f t="shared" si="58"/>
        <v>Effectuez l’étape 1</v>
      </c>
      <c r="I1254" s="3">
        <f t="shared" si="59"/>
        <v>0</v>
      </c>
      <c r="K1254" s="114" t="e">
        <f>IF(revenueReduction&gt;0.3,MAX(IF($B1254="Non - avec lien de dépendance",MIN(2258,E1254,$D1254)*overallRate,MIN(2258,E1254)*overallRate),ROUND(MAX(IF($B1254="Non - avec lien de dépendance",0,MIN((0.75*E1254),1694)),MIN(E1254,(0.75*$D1254),1694)),2)),IF($B1254="Non - avec lien de dépendance",MIN(1129,E1254,$D1254)*overallRate,MIN(2258,E1254)*overallRate))</f>
        <v>#VALUE!</v>
      </c>
      <c r="L1254" s="114" t="e">
        <f>IF(revenueReduction&gt;0.3,MAX(IF($B1254="Non - avec lien de dépendance",MIN(2258,F1254,$D1254)*overallRate,MIN(2258,F1254)*overallRate),ROUND(MAX(IF($B1254="Non - avec lien de dépendance",0,MIN((0.75*F1254),1694)),MIN(F1254,(0.75*$D1254),1694)),2)),IF($B1254="Non - avec lien de dépendance",MIN(1129,F1254,$D1254)*overallRate,MIN(2258,F1254)*overallRate))</f>
        <v>#VALUE!</v>
      </c>
    </row>
    <row r="1255" spans="7:12" x14ac:dyDescent="0.5">
      <c r="G1255" s="56" t="str">
        <f t="shared" si="57"/>
        <v>Effectuez l’étape 1</v>
      </c>
      <c r="H1255" s="56" t="str">
        <f t="shared" si="58"/>
        <v>Effectuez l’étape 1</v>
      </c>
      <c r="I1255" s="3">
        <f t="shared" si="59"/>
        <v>0</v>
      </c>
      <c r="K1255" s="114" t="e">
        <f>IF(revenueReduction&gt;0.3,MAX(IF($B1255="Non - avec lien de dépendance",MIN(2258,E1255,$D1255)*overallRate,MIN(2258,E1255)*overallRate),ROUND(MAX(IF($B1255="Non - avec lien de dépendance",0,MIN((0.75*E1255),1694)),MIN(E1255,(0.75*$D1255),1694)),2)),IF($B1255="Non - avec lien de dépendance",MIN(1129,E1255,$D1255)*overallRate,MIN(2258,E1255)*overallRate))</f>
        <v>#VALUE!</v>
      </c>
      <c r="L1255" s="114" t="e">
        <f>IF(revenueReduction&gt;0.3,MAX(IF($B1255="Non - avec lien de dépendance",MIN(2258,F1255,$D1255)*overallRate,MIN(2258,F1255)*overallRate),ROUND(MAX(IF($B1255="Non - avec lien de dépendance",0,MIN((0.75*F1255),1694)),MIN(F1255,(0.75*$D1255),1694)),2)),IF($B1255="Non - avec lien de dépendance",MIN(1129,F1255,$D1255)*overallRate,MIN(2258,F1255)*overallRate))</f>
        <v>#VALUE!</v>
      </c>
    </row>
    <row r="1256" spans="7:12" x14ac:dyDescent="0.5">
      <c r="G1256" s="56" t="str">
        <f t="shared" si="57"/>
        <v>Effectuez l’étape 1</v>
      </c>
      <c r="H1256" s="56" t="str">
        <f t="shared" si="58"/>
        <v>Effectuez l’étape 1</v>
      </c>
      <c r="I1256" s="3">
        <f t="shared" si="59"/>
        <v>0</v>
      </c>
      <c r="K1256" s="114" t="e">
        <f>IF(revenueReduction&gt;0.3,MAX(IF($B1256="Non - avec lien de dépendance",MIN(2258,E1256,$D1256)*overallRate,MIN(2258,E1256)*overallRate),ROUND(MAX(IF($B1256="Non - avec lien de dépendance",0,MIN((0.75*E1256),1694)),MIN(E1256,(0.75*$D1256),1694)),2)),IF($B1256="Non - avec lien de dépendance",MIN(1129,E1256,$D1256)*overallRate,MIN(2258,E1256)*overallRate))</f>
        <v>#VALUE!</v>
      </c>
      <c r="L1256" s="114" t="e">
        <f>IF(revenueReduction&gt;0.3,MAX(IF($B1256="Non - avec lien de dépendance",MIN(2258,F1256,$D1256)*overallRate,MIN(2258,F1256)*overallRate),ROUND(MAX(IF($B1256="Non - avec lien de dépendance",0,MIN((0.75*F1256),1694)),MIN(F1256,(0.75*$D1256),1694)),2)),IF($B1256="Non - avec lien de dépendance",MIN(1129,F1256,$D1256)*overallRate,MIN(2258,F1256)*overallRate))</f>
        <v>#VALUE!</v>
      </c>
    </row>
    <row r="1257" spans="7:12" x14ac:dyDescent="0.5">
      <c r="G1257" s="56" t="str">
        <f t="shared" si="57"/>
        <v>Effectuez l’étape 1</v>
      </c>
      <c r="H1257" s="56" t="str">
        <f t="shared" si="58"/>
        <v>Effectuez l’étape 1</v>
      </c>
      <c r="I1257" s="3">
        <f t="shared" si="59"/>
        <v>0</v>
      </c>
      <c r="K1257" s="114" t="e">
        <f>IF(revenueReduction&gt;0.3,MAX(IF($B1257="Non - avec lien de dépendance",MIN(2258,E1257,$D1257)*overallRate,MIN(2258,E1257)*overallRate),ROUND(MAX(IF($B1257="Non - avec lien de dépendance",0,MIN((0.75*E1257),1694)),MIN(E1257,(0.75*$D1257),1694)),2)),IF($B1257="Non - avec lien de dépendance",MIN(1129,E1257,$D1257)*overallRate,MIN(2258,E1257)*overallRate))</f>
        <v>#VALUE!</v>
      </c>
      <c r="L1257" s="114" t="e">
        <f>IF(revenueReduction&gt;0.3,MAX(IF($B1257="Non - avec lien de dépendance",MIN(2258,F1257,$D1257)*overallRate,MIN(2258,F1257)*overallRate),ROUND(MAX(IF($B1257="Non - avec lien de dépendance",0,MIN((0.75*F1257),1694)),MIN(F1257,(0.75*$D1257),1694)),2)),IF($B1257="Non - avec lien de dépendance",MIN(1129,F1257,$D1257)*overallRate,MIN(2258,F1257)*overallRate))</f>
        <v>#VALUE!</v>
      </c>
    </row>
    <row r="1258" spans="7:12" x14ac:dyDescent="0.5">
      <c r="G1258" s="56" t="str">
        <f t="shared" si="57"/>
        <v>Effectuez l’étape 1</v>
      </c>
      <c r="H1258" s="56" t="str">
        <f t="shared" si="58"/>
        <v>Effectuez l’étape 1</v>
      </c>
      <c r="I1258" s="3">
        <f t="shared" si="59"/>
        <v>0</v>
      </c>
      <c r="K1258" s="114" t="e">
        <f>IF(revenueReduction&gt;0.3,MAX(IF($B1258="Non - avec lien de dépendance",MIN(2258,E1258,$D1258)*overallRate,MIN(2258,E1258)*overallRate),ROUND(MAX(IF($B1258="Non - avec lien de dépendance",0,MIN((0.75*E1258),1694)),MIN(E1258,(0.75*$D1258),1694)),2)),IF($B1258="Non - avec lien de dépendance",MIN(1129,E1258,$D1258)*overallRate,MIN(2258,E1258)*overallRate))</f>
        <v>#VALUE!</v>
      </c>
      <c r="L1258" s="114" t="e">
        <f>IF(revenueReduction&gt;0.3,MAX(IF($B1258="Non - avec lien de dépendance",MIN(2258,F1258,$D1258)*overallRate,MIN(2258,F1258)*overallRate),ROUND(MAX(IF($B1258="Non - avec lien de dépendance",0,MIN((0.75*F1258),1694)),MIN(F1258,(0.75*$D1258),1694)),2)),IF($B1258="Non - avec lien de dépendance",MIN(1129,F1258,$D1258)*overallRate,MIN(2258,F1258)*overallRate))</f>
        <v>#VALUE!</v>
      </c>
    </row>
    <row r="1259" spans="7:12" x14ac:dyDescent="0.5">
      <c r="G1259" s="56" t="str">
        <f t="shared" si="57"/>
        <v>Effectuez l’étape 1</v>
      </c>
      <c r="H1259" s="56" t="str">
        <f t="shared" si="58"/>
        <v>Effectuez l’étape 1</v>
      </c>
      <c r="I1259" s="3">
        <f t="shared" si="59"/>
        <v>0</v>
      </c>
      <c r="K1259" s="114" t="e">
        <f>IF(revenueReduction&gt;0.3,MAX(IF($B1259="Non - avec lien de dépendance",MIN(2258,E1259,$D1259)*overallRate,MIN(2258,E1259)*overallRate),ROUND(MAX(IF($B1259="Non - avec lien de dépendance",0,MIN((0.75*E1259),1694)),MIN(E1259,(0.75*$D1259),1694)),2)),IF($B1259="Non - avec lien de dépendance",MIN(1129,E1259,$D1259)*overallRate,MIN(2258,E1259)*overallRate))</f>
        <v>#VALUE!</v>
      </c>
      <c r="L1259" s="114" t="e">
        <f>IF(revenueReduction&gt;0.3,MAX(IF($B1259="Non - avec lien de dépendance",MIN(2258,F1259,$D1259)*overallRate,MIN(2258,F1259)*overallRate),ROUND(MAX(IF($B1259="Non - avec lien de dépendance",0,MIN((0.75*F1259),1694)),MIN(F1259,(0.75*$D1259),1694)),2)),IF($B1259="Non - avec lien de dépendance",MIN(1129,F1259,$D1259)*overallRate,MIN(2258,F1259)*overallRate))</f>
        <v>#VALUE!</v>
      </c>
    </row>
    <row r="1260" spans="7:12" x14ac:dyDescent="0.5">
      <c r="G1260" s="56" t="str">
        <f t="shared" si="57"/>
        <v>Effectuez l’étape 1</v>
      </c>
      <c r="H1260" s="56" t="str">
        <f t="shared" si="58"/>
        <v>Effectuez l’étape 1</v>
      </c>
      <c r="I1260" s="3">
        <f t="shared" si="59"/>
        <v>0</v>
      </c>
      <c r="K1260" s="114" t="e">
        <f>IF(revenueReduction&gt;0.3,MAX(IF($B1260="Non - avec lien de dépendance",MIN(2258,E1260,$D1260)*overallRate,MIN(2258,E1260)*overallRate),ROUND(MAX(IF($B1260="Non - avec lien de dépendance",0,MIN((0.75*E1260),1694)),MIN(E1260,(0.75*$D1260),1694)),2)),IF($B1260="Non - avec lien de dépendance",MIN(1129,E1260,$D1260)*overallRate,MIN(2258,E1260)*overallRate))</f>
        <v>#VALUE!</v>
      </c>
      <c r="L1260" s="114" t="e">
        <f>IF(revenueReduction&gt;0.3,MAX(IF($B1260="Non - avec lien de dépendance",MIN(2258,F1260,$D1260)*overallRate,MIN(2258,F1260)*overallRate),ROUND(MAX(IF($B1260="Non - avec lien de dépendance",0,MIN((0.75*F1260),1694)),MIN(F1260,(0.75*$D1260),1694)),2)),IF($B1260="Non - avec lien de dépendance",MIN(1129,F1260,$D1260)*overallRate,MIN(2258,F1260)*overallRate))</f>
        <v>#VALUE!</v>
      </c>
    </row>
    <row r="1261" spans="7:12" x14ac:dyDescent="0.5">
      <c r="G1261" s="56" t="str">
        <f t="shared" si="57"/>
        <v>Effectuez l’étape 1</v>
      </c>
      <c r="H1261" s="56" t="str">
        <f t="shared" si="58"/>
        <v>Effectuez l’étape 1</v>
      </c>
      <c r="I1261" s="3">
        <f t="shared" si="59"/>
        <v>0</v>
      </c>
      <c r="K1261" s="114" t="e">
        <f>IF(revenueReduction&gt;0.3,MAX(IF($B1261="Non - avec lien de dépendance",MIN(2258,E1261,$D1261)*overallRate,MIN(2258,E1261)*overallRate),ROUND(MAX(IF($B1261="Non - avec lien de dépendance",0,MIN((0.75*E1261),1694)),MIN(E1261,(0.75*$D1261),1694)),2)),IF($B1261="Non - avec lien de dépendance",MIN(1129,E1261,$D1261)*overallRate,MIN(2258,E1261)*overallRate))</f>
        <v>#VALUE!</v>
      </c>
      <c r="L1261" s="114" t="e">
        <f>IF(revenueReduction&gt;0.3,MAX(IF($B1261="Non - avec lien de dépendance",MIN(2258,F1261,$D1261)*overallRate,MIN(2258,F1261)*overallRate),ROUND(MAX(IF($B1261="Non - avec lien de dépendance",0,MIN((0.75*F1261),1694)),MIN(F1261,(0.75*$D1261),1694)),2)),IF($B1261="Non - avec lien de dépendance",MIN(1129,F1261,$D1261)*overallRate,MIN(2258,F1261)*overallRate))</f>
        <v>#VALUE!</v>
      </c>
    </row>
    <row r="1262" spans="7:12" x14ac:dyDescent="0.5">
      <c r="G1262" s="56" t="str">
        <f t="shared" si="57"/>
        <v>Effectuez l’étape 1</v>
      </c>
      <c r="H1262" s="56" t="str">
        <f t="shared" si="58"/>
        <v>Effectuez l’étape 1</v>
      </c>
      <c r="I1262" s="3">
        <f t="shared" si="59"/>
        <v>0</v>
      </c>
      <c r="K1262" s="114" t="e">
        <f>IF(revenueReduction&gt;0.3,MAX(IF($B1262="Non - avec lien de dépendance",MIN(2258,E1262,$D1262)*overallRate,MIN(2258,E1262)*overallRate),ROUND(MAX(IF($B1262="Non - avec lien de dépendance",0,MIN((0.75*E1262),1694)),MIN(E1262,(0.75*$D1262),1694)),2)),IF($B1262="Non - avec lien de dépendance",MIN(1129,E1262,$D1262)*overallRate,MIN(2258,E1262)*overallRate))</f>
        <v>#VALUE!</v>
      </c>
      <c r="L1262" s="114" t="e">
        <f>IF(revenueReduction&gt;0.3,MAX(IF($B1262="Non - avec lien de dépendance",MIN(2258,F1262,$D1262)*overallRate,MIN(2258,F1262)*overallRate),ROUND(MAX(IF($B1262="Non - avec lien de dépendance",0,MIN((0.75*F1262),1694)),MIN(F1262,(0.75*$D1262),1694)),2)),IF($B1262="Non - avec lien de dépendance",MIN(1129,F1262,$D1262)*overallRate,MIN(2258,F1262)*overallRate))</f>
        <v>#VALUE!</v>
      </c>
    </row>
    <row r="1263" spans="7:12" x14ac:dyDescent="0.5">
      <c r="G1263" s="56" t="str">
        <f t="shared" si="57"/>
        <v>Effectuez l’étape 1</v>
      </c>
      <c r="H1263" s="56" t="str">
        <f t="shared" si="58"/>
        <v>Effectuez l’étape 1</v>
      </c>
      <c r="I1263" s="3">
        <f t="shared" si="59"/>
        <v>0</v>
      </c>
      <c r="K1263" s="114" t="e">
        <f>IF(revenueReduction&gt;0.3,MAX(IF($B1263="Non - avec lien de dépendance",MIN(2258,E1263,$D1263)*overallRate,MIN(2258,E1263)*overallRate),ROUND(MAX(IF($B1263="Non - avec lien de dépendance",0,MIN((0.75*E1263),1694)),MIN(E1263,(0.75*$D1263),1694)),2)),IF($B1263="Non - avec lien de dépendance",MIN(1129,E1263,$D1263)*overallRate,MIN(2258,E1263)*overallRate))</f>
        <v>#VALUE!</v>
      </c>
      <c r="L1263" s="114" t="e">
        <f>IF(revenueReduction&gt;0.3,MAX(IF($B1263="Non - avec lien de dépendance",MIN(2258,F1263,$D1263)*overallRate,MIN(2258,F1263)*overallRate),ROUND(MAX(IF($B1263="Non - avec lien de dépendance",0,MIN((0.75*F1263),1694)),MIN(F1263,(0.75*$D1263),1694)),2)),IF($B1263="Non - avec lien de dépendance",MIN(1129,F1263,$D1263)*overallRate,MIN(2258,F1263)*overallRate))</f>
        <v>#VALUE!</v>
      </c>
    </row>
    <row r="1264" spans="7:12" x14ac:dyDescent="0.5">
      <c r="G1264" s="56" t="str">
        <f t="shared" si="57"/>
        <v>Effectuez l’étape 1</v>
      </c>
      <c r="H1264" s="56" t="str">
        <f t="shared" si="58"/>
        <v>Effectuez l’étape 1</v>
      </c>
      <c r="I1264" s="3">
        <f t="shared" si="59"/>
        <v>0</v>
      </c>
      <c r="K1264" s="114" t="e">
        <f>IF(revenueReduction&gt;0.3,MAX(IF($B1264="Non - avec lien de dépendance",MIN(2258,E1264,$D1264)*overallRate,MIN(2258,E1264)*overallRate),ROUND(MAX(IF($B1264="Non - avec lien de dépendance",0,MIN((0.75*E1264),1694)),MIN(E1264,(0.75*$D1264),1694)),2)),IF($B1264="Non - avec lien de dépendance",MIN(1129,E1264,$D1264)*overallRate,MIN(2258,E1264)*overallRate))</f>
        <v>#VALUE!</v>
      </c>
      <c r="L1264" s="114" t="e">
        <f>IF(revenueReduction&gt;0.3,MAX(IF($B1264="Non - avec lien de dépendance",MIN(2258,F1264,$D1264)*overallRate,MIN(2258,F1264)*overallRate),ROUND(MAX(IF($B1264="Non - avec lien de dépendance",0,MIN((0.75*F1264),1694)),MIN(F1264,(0.75*$D1264),1694)),2)),IF($B1264="Non - avec lien de dépendance",MIN(1129,F1264,$D1264)*overallRate,MIN(2258,F1264)*overallRate))</f>
        <v>#VALUE!</v>
      </c>
    </row>
    <row r="1265" spans="7:12" x14ac:dyDescent="0.5">
      <c r="G1265" s="56" t="str">
        <f t="shared" si="57"/>
        <v>Effectuez l’étape 1</v>
      </c>
      <c r="H1265" s="56" t="str">
        <f t="shared" si="58"/>
        <v>Effectuez l’étape 1</v>
      </c>
      <c r="I1265" s="3">
        <f t="shared" si="59"/>
        <v>0</v>
      </c>
      <c r="K1265" s="114" t="e">
        <f>IF(revenueReduction&gt;0.3,MAX(IF($B1265="Non - avec lien de dépendance",MIN(2258,E1265,$D1265)*overallRate,MIN(2258,E1265)*overallRate),ROUND(MAX(IF($B1265="Non - avec lien de dépendance",0,MIN((0.75*E1265),1694)),MIN(E1265,(0.75*$D1265),1694)),2)),IF($B1265="Non - avec lien de dépendance",MIN(1129,E1265,$D1265)*overallRate,MIN(2258,E1265)*overallRate))</f>
        <v>#VALUE!</v>
      </c>
      <c r="L1265" s="114" t="e">
        <f>IF(revenueReduction&gt;0.3,MAX(IF($B1265="Non - avec lien de dépendance",MIN(2258,F1265,$D1265)*overallRate,MIN(2258,F1265)*overallRate),ROUND(MAX(IF($B1265="Non - avec lien de dépendance",0,MIN((0.75*F1265),1694)),MIN(F1265,(0.75*$D1265),1694)),2)),IF($B1265="Non - avec lien de dépendance",MIN(1129,F1265,$D1265)*overallRate,MIN(2258,F1265)*overallRate))</f>
        <v>#VALUE!</v>
      </c>
    </row>
    <row r="1266" spans="7:12" x14ac:dyDescent="0.5">
      <c r="G1266" s="56" t="str">
        <f t="shared" si="57"/>
        <v>Effectuez l’étape 1</v>
      </c>
      <c r="H1266" s="56" t="str">
        <f t="shared" si="58"/>
        <v>Effectuez l’étape 1</v>
      </c>
      <c r="I1266" s="3">
        <f t="shared" si="59"/>
        <v>0</v>
      </c>
      <c r="K1266" s="114" t="e">
        <f>IF(revenueReduction&gt;0.3,MAX(IF($B1266="Non - avec lien de dépendance",MIN(2258,E1266,$D1266)*overallRate,MIN(2258,E1266)*overallRate),ROUND(MAX(IF($B1266="Non - avec lien de dépendance",0,MIN((0.75*E1266),1694)),MIN(E1266,(0.75*$D1266),1694)),2)),IF($B1266="Non - avec lien de dépendance",MIN(1129,E1266,$D1266)*overallRate,MIN(2258,E1266)*overallRate))</f>
        <v>#VALUE!</v>
      </c>
      <c r="L1266" s="114" t="e">
        <f>IF(revenueReduction&gt;0.3,MAX(IF($B1266="Non - avec lien de dépendance",MIN(2258,F1266,$D1266)*overallRate,MIN(2258,F1266)*overallRate),ROUND(MAX(IF($B1266="Non - avec lien de dépendance",0,MIN((0.75*F1266),1694)),MIN(F1266,(0.75*$D1266),1694)),2)),IF($B1266="Non - avec lien de dépendance",MIN(1129,F1266,$D1266)*overallRate,MIN(2258,F1266)*overallRate))</f>
        <v>#VALUE!</v>
      </c>
    </row>
    <row r="1267" spans="7:12" x14ac:dyDescent="0.5">
      <c r="G1267" s="56" t="str">
        <f t="shared" si="57"/>
        <v>Effectuez l’étape 1</v>
      </c>
      <c r="H1267" s="56" t="str">
        <f t="shared" si="58"/>
        <v>Effectuez l’étape 1</v>
      </c>
      <c r="I1267" s="3">
        <f t="shared" si="59"/>
        <v>0</v>
      </c>
      <c r="K1267" s="114" t="e">
        <f>IF(revenueReduction&gt;0.3,MAX(IF($B1267="Non - avec lien de dépendance",MIN(2258,E1267,$D1267)*overallRate,MIN(2258,E1267)*overallRate),ROUND(MAX(IF($B1267="Non - avec lien de dépendance",0,MIN((0.75*E1267),1694)),MIN(E1267,(0.75*$D1267),1694)),2)),IF($B1267="Non - avec lien de dépendance",MIN(1129,E1267,$D1267)*overallRate,MIN(2258,E1267)*overallRate))</f>
        <v>#VALUE!</v>
      </c>
      <c r="L1267" s="114" t="e">
        <f>IF(revenueReduction&gt;0.3,MAX(IF($B1267="Non - avec lien de dépendance",MIN(2258,F1267,$D1267)*overallRate,MIN(2258,F1267)*overallRate),ROUND(MAX(IF($B1267="Non - avec lien de dépendance",0,MIN((0.75*F1267),1694)),MIN(F1267,(0.75*$D1267),1694)),2)),IF($B1267="Non - avec lien de dépendance",MIN(1129,F1267,$D1267)*overallRate,MIN(2258,F1267)*overallRate))</f>
        <v>#VALUE!</v>
      </c>
    </row>
    <row r="1268" spans="7:12" x14ac:dyDescent="0.5">
      <c r="G1268" s="56" t="str">
        <f t="shared" si="57"/>
        <v>Effectuez l’étape 1</v>
      </c>
      <c r="H1268" s="56" t="str">
        <f t="shared" si="58"/>
        <v>Effectuez l’étape 1</v>
      </c>
      <c r="I1268" s="3">
        <f t="shared" si="59"/>
        <v>0</v>
      </c>
      <c r="K1268" s="114" t="e">
        <f>IF(revenueReduction&gt;0.3,MAX(IF($B1268="Non - avec lien de dépendance",MIN(2258,E1268,$D1268)*overallRate,MIN(2258,E1268)*overallRate),ROUND(MAX(IF($B1268="Non - avec lien de dépendance",0,MIN((0.75*E1268),1694)),MIN(E1268,(0.75*$D1268),1694)),2)),IF($B1268="Non - avec lien de dépendance",MIN(1129,E1268,$D1268)*overallRate,MIN(2258,E1268)*overallRate))</f>
        <v>#VALUE!</v>
      </c>
      <c r="L1268" s="114" t="e">
        <f>IF(revenueReduction&gt;0.3,MAX(IF($B1268="Non - avec lien de dépendance",MIN(2258,F1268,$D1268)*overallRate,MIN(2258,F1268)*overallRate),ROUND(MAX(IF($B1268="Non - avec lien de dépendance",0,MIN((0.75*F1268),1694)),MIN(F1268,(0.75*$D1268),1694)),2)),IF($B1268="Non - avec lien de dépendance",MIN(1129,F1268,$D1268)*overallRate,MIN(2258,F1268)*overallRate))</f>
        <v>#VALUE!</v>
      </c>
    </row>
    <row r="1269" spans="7:12" x14ac:dyDescent="0.5">
      <c r="G1269" s="56" t="str">
        <f t="shared" si="57"/>
        <v>Effectuez l’étape 1</v>
      </c>
      <c r="H1269" s="56" t="str">
        <f t="shared" si="58"/>
        <v>Effectuez l’étape 1</v>
      </c>
      <c r="I1269" s="3">
        <f t="shared" si="59"/>
        <v>0</v>
      </c>
      <c r="K1269" s="114" t="e">
        <f>IF(revenueReduction&gt;0.3,MAX(IF($B1269="Non - avec lien de dépendance",MIN(2258,E1269,$D1269)*overallRate,MIN(2258,E1269)*overallRate),ROUND(MAX(IF($B1269="Non - avec lien de dépendance",0,MIN((0.75*E1269),1694)),MIN(E1269,(0.75*$D1269),1694)),2)),IF($B1269="Non - avec lien de dépendance",MIN(1129,E1269,$D1269)*overallRate,MIN(2258,E1269)*overallRate))</f>
        <v>#VALUE!</v>
      </c>
      <c r="L1269" s="114" t="e">
        <f>IF(revenueReduction&gt;0.3,MAX(IF($B1269="Non - avec lien de dépendance",MIN(2258,F1269,$D1269)*overallRate,MIN(2258,F1269)*overallRate),ROUND(MAX(IF($B1269="Non - avec lien de dépendance",0,MIN((0.75*F1269),1694)),MIN(F1269,(0.75*$D1269),1694)),2)),IF($B1269="Non - avec lien de dépendance",MIN(1129,F1269,$D1269)*overallRate,MIN(2258,F1269)*overallRate))</f>
        <v>#VALUE!</v>
      </c>
    </row>
    <row r="1270" spans="7:12" x14ac:dyDescent="0.5">
      <c r="G1270" s="56" t="str">
        <f t="shared" si="57"/>
        <v>Effectuez l’étape 1</v>
      </c>
      <c r="H1270" s="56" t="str">
        <f t="shared" si="58"/>
        <v>Effectuez l’étape 1</v>
      </c>
      <c r="I1270" s="3">
        <f t="shared" si="59"/>
        <v>0</v>
      </c>
      <c r="K1270" s="114" t="e">
        <f>IF(revenueReduction&gt;0.3,MAX(IF($B1270="Non - avec lien de dépendance",MIN(2258,E1270,$D1270)*overallRate,MIN(2258,E1270)*overallRate),ROUND(MAX(IF($B1270="Non - avec lien de dépendance",0,MIN((0.75*E1270),1694)),MIN(E1270,(0.75*$D1270),1694)),2)),IF($B1270="Non - avec lien de dépendance",MIN(1129,E1270,$D1270)*overallRate,MIN(2258,E1270)*overallRate))</f>
        <v>#VALUE!</v>
      </c>
      <c r="L1270" s="114" t="e">
        <f>IF(revenueReduction&gt;0.3,MAX(IF($B1270="Non - avec lien de dépendance",MIN(2258,F1270,$D1270)*overallRate,MIN(2258,F1270)*overallRate),ROUND(MAX(IF($B1270="Non - avec lien de dépendance",0,MIN((0.75*F1270),1694)),MIN(F1270,(0.75*$D1270),1694)),2)),IF($B1270="Non - avec lien de dépendance",MIN(1129,F1270,$D1270)*overallRate,MIN(2258,F1270)*overallRate))</f>
        <v>#VALUE!</v>
      </c>
    </row>
    <row r="1271" spans="7:12" x14ac:dyDescent="0.5">
      <c r="G1271" s="56" t="str">
        <f t="shared" si="57"/>
        <v>Effectuez l’étape 1</v>
      </c>
      <c r="H1271" s="56" t="str">
        <f t="shared" si="58"/>
        <v>Effectuez l’étape 1</v>
      </c>
      <c r="I1271" s="3">
        <f t="shared" si="59"/>
        <v>0</v>
      </c>
      <c r="K1271" s="114" t="e">
        <f>IF(revenueReduction&gt;0.3,MAX(IF($B1271="Non - avec lien de dépendance",MIN(2258,E1271,$D1271)*overallRate,MIN(2258,E1271)*overallRate),ROUND(MAX(IF($B1271="Non - avec lien de dépendance",0,MIN((0.75*E1271),1694)),MIN(E1271,(0.75*$D1271),1694)),2)),IF($B1271="Non - avec lien de dépendance",MIN(1129,E1271,$D1271)*overallRate,MIN(2258,E1271)*overallRate))</f>
        <v>#VALUE!</v>
      </c>
      <c r="L1271" s="114" t="e">
        <f>IF(revenueReduction&gt;0.3,MAX(IF($B1271="Non - avec lien de dépendance",MIN(2258,F1271,$D1271)*overallRate,MIN(2258,F1271)*overallRate),ROUND(MAX(IF($B1271="Non - avec lien de dépendance",0,MIN((0.75*F1271),1694)),MIN(F1271,(0.75*$D1271),1694)),2)),IF($B1271="Non - avec lien de dépendance",MIN(1129,F1271,$D1271)*overallRate,MIN(2258,F1271)*overallRate))</f>
        <v>#VALUE!</v>
      </c>
    </row>
    <row r="1272" spans="7:12" x14ac:dyDescent="0.5">
      <c r="G1272" s="56" t="str">
        <f t="shared" si="57"/>
        <v>Effectuez l’étape 1</v>
      </c>
      <c r="H1272" s="56" t="str">
        <f t="shared" si="58"/>
        <v>Effectuez l’étape 1</v>
      </c>
      <c r="I1272" s="3">
        <f t="shared" si="59"/>
        <v>0</v>
      </c>
      <c r="K1272" s="114" t="e">
        <f>IF(revenueReduction&gt;0.3,MAX(IF($B1272="Non - avec lien de dépendance",MIN(2258,E1272,$D1272)*overallRate,MIN(2258,E1272)*overallRate),ROUND(MAX(IF($B1272="Non - avec lien de dépendance",0,MIN((0.75*E1272),1694)),MIN(E1272,(0.75*$D1272),1694)),2)),IF($B1272="Non - avec lien de dépendance",MIN(1129,E1272,$D1272)*overallRate,MIN(2258,E1272)*overallRate))</f>
        <v>#VALUE!</v>
      </c>
      <c r="L1272" s="114" t="e">
        <f>IF(revenueReduction&gt;0.3,MAX(IF($B1272="Non - avec lien de dépendance",MIN(2258,F1272,$D1272)*overallRate,MIN(2258,F1272)*overallRate),ROUND(MAX(IF($B1272="Non - avec lien de dépendance",0,MIN((0.75*F1272),1694)),MIN(F1272,(0.75*$D1272),1694)),2)),IF($B1272="Non - avec lien de dépendance",MIN(1129,F1272,$D1272)*overallRate,MIN(2258,F1272)*overallRate))</f>
        <v>#VALUE!</v>
      </c>
    </row>
    <row r="1273" spans="7:12" x14ac:dyDescent="0.5">
      <c r="G1273" s="56" t="str">
        <f t="shared" si="57"/>
        <v>Effectuez l’étape 1</v>
      </c>
      <c r="H1273" s="56" t="str">
        <f t="shared" si="58"/>
        <v>Effectuez l’étape 1</v>
      </c>
      <c r="I1273" s="3">
        <f t="shared" si="59"/>
        <v>0</v>
      </c>
      <c r="K1273" s="114" t="e">
        <f>IF(revenueReduction&gt;0.3,MAX(IF($B1273="Non - avec lien de dépendance",MIN(2258,E1273,$D1273)*overallRate,MIN(2258,E1273)*overallRate),ROUND(MAX(IF($B1273="Non - avec lien de dépendance",0,MIN((0.75*E1273),1694)),MIN(E1273,(0.75*$D1273),1694)),2)),IF($B1273="Non - avec lien de dépendance",MIN(1129,E1273,$D1273)*overallRate,MIN(2258,E1273)*overallRate))</f>
        <v>#VALUE!</v>
      </c>
      <c r="L1273" s="114" t="e">
        <f>IF(revenueReduction&gt;0.3,MAX(IF($B1273="Non - avec lien de dépendance",MIN(2258,F1273,$D1273)*overallRate,MIN(2258,F1273)*overallRate),ROUND(MAX(IF($B1273="Non - avec lien de dépendance",0,MIN((0.75*F1273),1694)),MIN(F1273,(0.75*$D1273),1694)),2)),IF($B1273="Non - avec lien de dépendance",MIN(1129,F1273,$D1273)*overallRate,MIN(2258,F1273)*overallRate))</f>
        <v>#VALUE!</v>
      </c>
    </row>
    <row r="1274" spans="7:12" x14ac:dyDescent="0.5">
      <c r="G1274" s="56" t="str">
        <f t="shared" si="57"/>
        <v>Effectuez l’étape 1</v>
      </c>
      <c r="H1274" s="56" t="str">
        <f t="shared" si="58"/>
        <v>Effectuez l’étape 1</v>
      </c>
      <c r="I1274" s="3">
        <f t="shared" si="59"/>
        <v>0</v>
      </c>
      <c r="K1274" s="114" t="e">
        <f>IF(revenueReduction&gt;0.3,MAX(IF($B1274="Non - avec lien de dépendance",MIN(2258,E1274,$D1274)*overallRate,MIN(2258,E1274)*overallRate),ROUND(MAX(IF($B1274="Non - avec lien de dépendance",0,MIN((0.75*E1274),1694)),MIN(E1274,(0.75*$D1274),1694)),2)),IF($B1274="Non - avec lien de dépendance",MIN(1129,E1274,$D1274)*overallRate,MIN(2258,E1274)*overallRate))</f>
        <v>#VALUE!</v>
      </c>
      <c r="L1274" s="114" t="e">
        <f>IF(revenueReduction&gt;0.3,MAX(IF($B1274="Non - avec lien de dépendance",MIN(2258,F1274,$D1274)*overallRate,MIN(2258,F1274)*overallRate),ROUND(MAX(IF($B1274="Non - avec lien de dépendance",0,MIN((0.75*F1274),1694)),MIN(F1274,(0.75*$D1274),1694)),2)),IF($B1274="Non - avec lien de dépendance",MIN(1129,F1274,$D1274)*overallRate,MIN(2258,F1274)*overallRate))</f>
        <v>#VALUE!</v>
      </c>
    </row>
    <row r="1275" spans="7:12" x14ac:dyDescent="0.5">
      <c r="G1275" s="56" t="str">
        <f t="shared" si="57"/>
        <v>Effectuez l’étape 1</v>
      </c>
      <c r="H1275" s="56" t="str">
        <f t="shared" si="58"/>
        <v>Effectuez l’étape 1</v>
      </c>
      <c r="I1275" s="3">
        <f t="shared" si="59"/>
        <v>0</v>
      </c>
      <c r="K1275" s="114" t="e">
        <f>IF(revenueReduction&gt;0.3,MAX(IF($B1275="Non - avec lien de dépendance",MIN(2258,E1275,$D1275)*overallRate,MIN(2258,E1275)*overallRate),ROUND(MAX(IF($B1275="Non - avec lien de dépendance",0,MIN((0.75*E1275),1694)),MIN(E1275,(0.75*$D1275),1694)),2)),IF($B1275="Non - avec lien de dépendance",MIN(1129,E1275,$D1275)*overallRate,MIN(2258,E1275)*overallRate))</f>
        <v>#VALUE!</v>
      </c>
      <c r="L1275" s="114" t="e">
        <f>IF(revenueReduction&gt;0.3,MAX(IF($B1275="Non - avec lien de dépendance",MIN(2258,F1275,$D1275)*overallRate,MIN(2258,F1275)*overallRate),ROUND(MAX(IF($B1275="Non - avec lien de dépendance",0,MIN((0.75*F1275),1694)),MIN(F1275,(0.75*$D1275),1694)),2)),IF($B1275="Non - avec lien de dépendance",MIN(1129,F1275,$D1275)*overallRate,MIN(2258,F1275)*overallRate))</f>
        <v>#VALUE!</v>
      </c>
    </row>
    <row r="1276" spans="7:12" x14ac:dyDescent="0.5">
      <c r="G1276" s="56" t="str">
        <f t="shared" si="57"/>
        <v>Effectuez l’étape 1</v>
      </c>
      <c r="H1276" s="56" t="str">
        <f t="shared" si="58"/>
        <v>Effectuez l’étape 1</v>
      </c>
      <c r="I1276" s="3">
        <f t="shared" si="59"/>
        <v>0</v>
      </c>
      <c r="K1276" s="114" t="e">
        <f>IF(revenueReduction&gt;0.3,MAX(IF($B1276="Non - avec lien de dépendance",MIN(2258,E1276,$D1276)*overallRate,MIN(2258,E1276)*overallRate),ROUND(MAX(IF($B1276="Non - avec lien de dépendance",0,MIN((0.75*E1276),1694)),MIN(E1276,(0.75*$D1276),1694)),2)),IF($B1276="Non - avec lien de dépendance",MIN(1129,E1276,$D1276)*overallRate,MIN(2258,E1276)*overallRate))</f>
        <v>#VALUE!</v>
      </c>
      <c r="L1276" s="114" t="e">
        <f>IF(revenueReduction&gt;0.3,MAX(IF($B1276="Non - avec lien de dépendance",MIN(2258,F1276,$D1276)*overallRate,MIN(2258,F1276)*overallRate),ROUND(MAX(IF($B1276="Non - avec lien de dépendance",0,MIN((0.75*F1276),1694)),MIN(F1276,(0.75*$D1276),1694)),2)),IF($B1276="Non - avec lien de dépendance",MIN(1129,F1276,$D1276)*overallRate,MIN(2258,F1276)*overallRate))</f>
        <v>#VALUE!</v>
      </c>
    </row>
    <row r="1277" spans="7:12" x14ac:dyDescent="0.5">
      <c r="G1277" s="56" t="str">
        <f t="shared" si="57"/>
        <v>Effectuez l’étape 1</v>
      </c>
      <c r="H1277" s="56" t="str">
        <f t="shared" si="58"/>
        <v>Effectuez l’étape 1</v>
      </c>
      <c r="I1277" s="3">
        <f t="shared" si="59"/>
        <v>0</v>
      </c>
      <c r="K1277" s="114" t="e">
        <f>IF(revenueReduction&gt;0.3,MAX(IF($B1277="Non - avec lien de dépendance",MIN(2258,E1277,$D1277)*overallRate,MIN(2258,E1277)*overallRate),ROUND(MAX(IF($B1277="Non - avec lien de dépendance",0,MIN((0.75*E1277),1694)),MIN(E1277,(0.75*$D1277),1694)),2)),IF($B1277="Non - avec lien de dépendance",MIN(1129,E1277,$D1277)*overallRate,MIN(2258,E1277)*overallRate))</f>
        <v>#VALUE!</v>
      </c>
      <c r="L1277" s="114" t="e">
        <f>IF(revenueReduction&gt;0.3,MAX(IF($B1277="Non - avec lien de dépendance",MIN(2258,F1277,$D1277)*overallRate,MIN(2258,F1277)*overallRate),ROUND(MAX(IF($B1277="Non - avec lien de dépendance",0,MIN((0.75*F1277),1694)),MIN(F1277,(0.75*$D1277),1694)),2)),IF($B1277="Non - avec lien de dépendance",MIN(1129,F1277,$D1277)*overallRate,MIN(2258,F1277)*overallRate))</f>
        <v>#VALUE!</v>
      </c>
    </row>
    <row r="1278" spans="7:12" x14ac:dyDescent="0.5">
      <c r="G1278" s="56" t="str">
        <f t="shared" si="57"/>
        <v>Effectuez l’étape 1</v>
      </c>
      <c r="H1278" s="56" t="str">
        <f t="shared" si="58"/>
        <v>Effectuez l’étape 1</v>
      </c>
      <c r="I1278" s="3">
        <f t="shared" si="59"/>
        <v>0</v>
      </c>
      <c r="K1278" s="114" t="e">
        <f>IF(revenueReduction&gt;0.3,MAX(IF($B1278="Non - avec lien de dépendance",MIN(2258,E1278,$D1278)*overallRate,MIN(2258,E1278)*overallRate),ROUND(MAX(IF($B1278="Non - avec lien de dépendance",0,MIN((0.75*E1278),1694)),MIN(E1278,(0.75*$D1278),1694)),2)),IF($B1278="Non - avec lien de dépendance",MIN(1129,E1278,$D1278)*overallRate,MIN(2258,E1278)*overallRate))</f>
        <v>#VALUE!</v>
      </c>
      <c r="L1278" s="114" t="e">
        <f>IF(revenueReduction&gt;0.3,MAX(IF($B1278="Non - avec lien de dépendance",MIN(2258,F1278,$D1278)*overallRate,MIN(2258,F1278)*overallRate),ROUND(MAX(IF($B1278="Non - avec lien de dépendance",0,MIN((0.75*F1278),1694)),MIN(F1278,(0.75*$D1278),1694)),2)),IF($B1278="Non - avec lien de dépendance",MIN(1129,F1278,$D1278)*overallRate,MIN(2258,F1278)*overallRate))</f>
        <v>#VALUE!</v>
      </c>
    </row>
    <row r="1279" spans="7:12" x14ac:dyDescent="0.5">
      <c r="G1279" s="56" t="str">
        <f t="shared" si="57"/>
        <v>Effectuez l’étape 1</v>
      </c>
      <c r="H1279" s="56" t="str">
        <f t="shared" si="58"/>
        <v>Effectuez l’étape 1</v>
      </c>
      <c r="I1279" s="3">
        <f t="shared" si="59"/>
        <v>0</v>
      </c>
      <c r="K1279" s="114" t="e">
        <f>IF(revenueReduction&gt;0.3,MAX(IF($B1279="Non - avec lien de dépendance",MIN(2258,E1279,$D1279)*overallRate,MIN(2258,E1279)*overallRate),ROUND(MAX(IF($B1279="Non - avec lien de dépendance",0,MIN((0.75*E1279),1694)),MIN(E1279,(0.75*$D1279),1694)),2)),IF($B1279="Non - avec lien de dépendance",MIN(1129,E1279,$D1279)*overallRate,MIN(2258,E1279)*overallRate))</f>
        <v>#VALUE!</v>
      </c>
      <c r="L1279" s="114" t="e">
        <f>IF(revenueReduction&gt;0.3,MAX(IF($B1279="Non - avec lien de dépendance",MIN(2258,F1279,$D1279)*overallRate,MIN(2258,F1279)*overallRate),ROUND(MAX(IF($B1279="Non - avec lien de dépendance",0,MIN((0.75*F1279),1694)),MIN(F1279,(0.75*$D1279),1694)),2)),IF($B1279="Non - avec lien de dépendance",MIN(1129,F1279,$D1279)*overallRate,MIN(2258,F1279)*overallRate))</f>
        <v>#VALUE!</v>
      </c>
    </row>
    <row r="1280" spans="7:12" x14ac:dyDescent="0.5">
      <c r="G1280" s="56" t="str">
        <f t="shared" si="57"/>
        <v>Effectuez l’étape 1</v>
      </c>
      <c r="H1280" s="56" t="str">
        <f t="shared" si="58"/>
        <v>Effectuez l’étape 1</v>
      </c>
      <c r="I1280" s="3">
        <f t="shared" si="59"/>
        <v>0</v>
      </c>
      <c r="K1280" s="114" t="e">
        <f>IF(revenueReduction&gt;0.3,MAX(IF($B1280="Non - avec lien de dépendance",MIN(2258,E1280,$D1280)*overallRate,MIN(2258,E1280)*overallRate),ROUND(MAX(IF($B1280="Non - avec lien de dépendance",0,MIN((0.75*E1280),1694)),MIN(E1280,(0.75*$D1280),1694)),2)),IF($B1280="Non - avec lien de dépendance",MIN(1129,E1280,$D1280)*overallRate,MIN(2258,E1280)*overallRate))</f>
        <v>#VALUE!</v>
      </c>
      <c r="L1280" s="114" t="e">
        <f>IF(revenueReduction&gt;0.3,MAX(IF($B1280="Non - avec lien de dépendance",MIN(2258,F1280,$D1280)*overallRate,MIN(2258,F1280)*overallRate),ROUND(MAX(IF($B1280="Non - avec lien de dépendance",0,MIN((0.75*F1280),1694)),MIN(F1280,(0.75*$D1280),1694)),2)),IF($B1280="Non - avec lien de dépendance",MIN(1129,F1280,$D1280)*overallRate,MIN(2258,F1280)*overallRate))</f>
        <v>#VALUE!</v>
      </c>
    </row>
    <row r="1281" spans="7:12" x14ac:dyDescent="0.5">
      <c r="G1281" s="56" t="str">
        <f t="shared" si="57"/>
        <v>Effectuez l’étape 1</v>
      </c>
      <c r="H1281" s="56" t="str">
        <f t="shared" si="58"/>
        <v>Effectuez l’étape 1</v>
      </c>
      <c r="I1281" s="3">
        <f t="shared" si="59"/>
        <v>0</v>
      </c>
      <c r="K1281" s="114" t="e">
        <f>IF(revenueReduction&gt;0.3,MAX(IF($B1281="Non - avec lien de dépendance",MIN(2258,E1281,$D1281)*overallRate,MIN(2258,E1281)*overallRate),ROUND(MAX(IF($B1281="Non - avec lien de dépendance",0,MIN((0.75*E1281),1694)),MIN(E1281,(0.75*$D1281),1694)),2)),IF($B1281="Non - avec lien de dépendance",MIN(1129,E1281,$D1281)*overallRate,MIN(2258,E1281)*overallRate))</f>
        <v>#VALUE!</v>
      </c>
      <c r="L1281" s="114" t="e">
        <f>IF(revenueReduction&gt;0.3,MAX(IF($B1281="Non - avec lien de dépendance",MIN(2258,F1281,$D1281)*overallRate,MIN(2258,F1281)*overallRate),ROUND(MAX(IF($B1281="Non - avec lien de dépendance",0,MIN((0.75*F1281),1694)),MIN(F1281,(0.75*$D1281),1694)),2)),IF($B1281="Non - avec lien de dépendance",MIN(1129,F1281,$D1281)*overallRate,MIN(2258,F1281)*overallRate))</f>
        <v>#VALUE!</v>
      </c>
    </row>
    <row r="1282" spans="7:12" x14ac:dyDescent="0.5">
      <c r="G1282" s="56" t="str">
        <f t="shared" si="57"/>
        <v>Effectuez l’étape 1</v>
      </c>
      <c r="H1282" s="56" t="str">
        <f t="shared" si="58"/>
        <v>Effectuez l’étape 1</v>
      </c>
      <c r="I1282" s="3">
        <f t="shared" si="59"/>
        <v>0</v>
      </c>
      <c r="K1282" s="114" t="e">
        <f>IF(revenueReduction&gt;0.3,MAX(IF($B1282="Non - avec lien de dépendance",MIN(2258,E1282,$D1282)*overallRate,MIN(2258,E1282)*overallRate),ROUND(MAX(IF($B1282="Non - avec lien de dépendance",0,MIN((0.75*E1282),1694)),MIN(E1282,(0.75*$D1282),1694)),2)),IF($B1282="Non - avec lien de dépendance",MIN(1129,E1282,$D1282)*overallRate,MIN(2258,E1282)*overallRate))</f>
        <v>#VALUE!</v>
      </c>
      <c r="L1282" s="114" t="e">
        <f>IF(revenueReduction&gt;0.3,MAX(IF($B1282="Non - avec lien de dépendance",MIN(2258,F1282,$D1282)*overallRate,MIN(2258,F1282)*overallRate),ROUND(MAX(IF($B1282="Non - avec lien de dépendance",0,MIN((0.75*F1282),1694)),MIN(F1282,(0.75*$D1282),1694)),2)),IF($B1282="Non - avec lien de dépendance",MIN(1129,F1282,$D1282)*overallRate,MIN(2258,F1282)*overallRate))</f>
        <v>#VALUE!</v>
      </c>
    </row>
    <row r="1283" spans="7:12" x14ac:dyDescent="0.5">
      <c r="G1283" s="56" t="str">
        <f t="shared" si="57"/>
        <v>Effectuez l’étape 1</v>
      </c>
      <c r="H1283" s="56" t="str">
        <f t="shared" si="58"/>
        <v>Effectuez l’étape 1</v>
      </c>
      <c r="I1283" s="3">
        <f t="shared" si="59"/>
        <v>0</v>
      </c>
      <c r="K1283" s="114" t="e">
        <f>IF(revenueReduction&gt;0.3,MAX(IF($B1283="Non - avec lien de dépendance",MIN(2258,E1283,$D1283)*overallRate,MIN(2258,E1283)*overallRate),ROUND(MAX(IF($B1283="Non - avec lien de dépendance",0,MIN((0.75*E1283),1694)),MIN(E1283,(0.75*$D1283),1694)),2)),IF($B1283="Non - avec lien de dépendance",MIN(1129,E1283,$D1283)*overallRate,MIN(2258,E1283)*overallRate))</f>
        <v>#VALUE!</v>
      </c>
      <c r="L1283" s="114" t="e">
        <f>IF(revenueReduction&gt;0.3,MAX(IF($B1283="Non - avec lien de dépendance",MIN(2258,F1283,$D1283)*overallRate,MIN(2258,F1283)*overallRate),ROUND(MAX(IF($B1283="Non - avec lien de dépendance",0,MIN((0.75*F1283),1694)),MIN(F1283,(0.75*$D1283),1694)),2)),IF($B1283="Non - avec lien de dépendance",MIN(1129,F1283,$D1283)*overallRate,MIN(2258,F1283)*overallRate))</f>
        <v>#VALUE!</v>
      </c>
    </row>
    <row r="1284" spans="7:12" x14ac:dyDescent="0.5">
      <c r="G1284" s="56" t="str">
        <f t="shared" si="57"/>
        <v>Effectuez l’étape 1</v>
      </c>
      <c r="H1284" s="56" t="str">
        <f t="shared" si="58"/>
        <v>Effectuez l’étape 1</v>
      </c>
      <c r="I1284" s="3">
        <f t="shared" si="59"/>
        <v>0</v>
      </c>
      <c r="K1284" s="114" t="e">
        <f>IF(revenueReduction&gt;0.3,MAX(IF($B1284="Non - avec lien de dépendance",MIN(2258,E1284,$D1284)*overallRate,MIN(2258,E1284)*overallRate),ROUND(MAX(IF($B1284="Non - avec lien de dépendance",0,MIN((0.75*E1284),1694)),MIN(E1284,(0.75*$D1284),1694)),2)),IF($B1284="Non - avec lien de dépendance",MIN(1129,E1284,$D1284)*overallRate,MIN(2258,E1284)*overallRate))</f>
        <v>#VALUE!</v>
      </c>
      <c r="L1284" s="114" t="e">
        <f>IF(revenueReduction&gt;0.3,MAX(IF($B1284="Non - avec lien de dépendance",MIN(2258,F1284,$D1284)*overallRate,MIN(2258,F1284)*overallRate),ROUND(MAX(IF($B1284="Non - avec lien de dépendance",0,MIN((0.75*F1284),1694)),MIN(F1284,(0.75*$D1284),1694)),2)),IF($B1284="Non - avec lien de dépendance",MIN(1129,F1284,$D1284)*overallRate,MIN(2258,F1284)*overallRate))</f>
        <v>#VALUE!</v>
      </c>
    </row>
    <row r="1285" spans="7:12" x14ac:dyDescent="0.5">
      <c r="G1285" s="56" t="str">
        <f t="shared" si="57"/>
        <v>Effectuez l’étape 1</v>
      </c>
      <c r="H1285" s="56" t="str">
        <f t="shared" si="58"/>
        <v>Effectuez l’étape 1</v>
      </c>
      <c r="I1285" s="3">
        <f t="shared" si="59"/>
        <v>0</v>
      </c>
      <c r="K1285" s="114" t="e">
        <f>IF(revenueReduction&gt;0.3,MAX(IF($B1285="Non - avec lien de dépendance",MIN(2258,E1285,$D1285)*overallRate,MIN(2258,E1285)*overallRate),ROUND(MAX(IF($B1285="Non - avec lien de dépendance",0,MIN((0.75*E1285),1694)),MIN(E1285,(0.75*$D1285),1694)),2)),IF($B1285="Non - avec lien de dépendance",MIN(1129,E1285,$D1285)*overallRate,MIN(2258,E1285)*overallRate))</f>
        <v>#VALUE!</v>
      </c>
      <c r="L1285" s="114" t="e">
        <f>IF(revenueReduction&gt;0.3,MAX(IF($B1285="Non - avec lien de dépendance",MIN(2258,F1285,$D1285)*overallRate,MIN(2258,F1285)*overallRate),ROUND(MAX(IF($B1285="Non - avec lien de dépendance",0,MIN((0.75*F1285),1694)),MIN(F1285,(0.75*$D1285),1694)),2)),IF($B1285="Non - avec lien de dépendance",MIN(1129,F1285,$D1285)*overallRate,MIN(2258,F1285)*overallRate))</f>
        <v>#VALUE!</v>
      </c>
    </row>
    <row r="1286" spans="7:12" x14ac:dyDescent="0.5">
      <c r="G1286" s="56" t="str">
        <f t="shared" ref="G1286:G1349" si="60">IF(ISTEXT(overallRate),"Effectuez l’étape 1",IF($C1286="Oui","Utiliser Étape 2a) Hebdomadaire (52)",IF(OR(COUNT($D1286,E1286)&lt;&gt;2,overallRate=0),0,IF(revenueReduction&gt;0.3,MAX(IF($B1286="Non - avec lien de dépendance",MIN(2258,E1286,$D1286)*overallRate,MIN(2258,E1286)*overallRate),ROUND(MAX(IF($B1286="Non - avec lien de dépendance",0,MIN((0.75*E1286),1694)),MIN(E1286,(0.75*$D1286),1694)),2)),IF($B1286="Non - avec lien de dépendance",MIN(1129,E1286,$D1286)*overallRate,MIN(2258,E1286)*overallRate)))))</f>
        <v>Effectuez l’étape 1</v>
      </c>
      <c r="H1286" s="56" t="str">
        <f t="shared" ref="H1286:H1349" si="61">IF(ISTEXT(overallRate),"Effectuez l’étape 1",IF($C1286="Oui","Utiliser Étape 2a) Hebdomadaire (52)",IF(OR(COUNT($D1286,F1286)&lt;&gt;2,overallRate=0),0,IF(revenueReduction&gt;0.3,MAX(IF($B1286="Non - avec lien de dépendance",MIN(2258,F1286,$D1286)*overallRate,MIN(2258,F1286)*overallRate),ROUND(MAX(IF($B1286="Non - avec lien de dépendance",0,MIN((0.75*F1286),1694)),MIN(F1286,(0.75*$D1286),1694)),2)),IF($B1286="Non - avec lien de dépendance",MIN(1129,F1286,$D1286)*overallRate,MIN(2258,F1286)*overallRate)))))</f>
        <v>Effectuez l’étape 1</v>
      </c>
      <c r="I1286" s="3">
        <f t="shared" si="59"/>
        <v>0</v>
      </c>
      <c r="K1286" s="114" t="e">
        <f>IF(revenueReduction&gt;0.3,MAX(IF($B1286="Non - avec lien de dépendance",MIN(2258,E1286,$D1286)*overallRate,MIN(2258,E1286)*overallRate),ROUND(MAX(IF($B1286="Non - avec lien de dépendance",0,MIN((0.75*E1286),1694)),MIN(E1286,(0.75*$D1286),1694)),2)),IF($B1286="Non - avec lien de dépendance",MIN(1129,E1286,$D1286)*overallRate,MIN(2258,E1286)*overallRate))</f>
        <v>#VALUE!</v>
      </c>
      <c r="L1286" s="114" t="e">
        <f>IF(revenueReduction&gt;0.3,MAX(IF($B1286="Non - avec lien de dépendance",MIN(2258,F1286,$D1286)*overallRate,MIN(2258,F1286)*overallRate),ROUND(MAX(IF($B1286="Non - avec lien de dépendance",0,MIN((0.75*F1286),1694)),MIN(F1286,(0.75*$D1286),1694)),2)),IF($B1286="Non - avec lien de dépendance",MIN(1129,F1286,$D1286)*overallRate,MIN(2258,F1286)*overallRate))</f>
        <v>#VALUE!</v>
      </c>
    </row>
    <row r="1287" spans="7:12" x14ac:dyDescent="0.5">
      <c r="G1287" s="56" t="str">
        <f t="shared" si="60"/>
        <v>Effectuez l’étape 1</v>
      </c>
      <c r="H1287" s="56" t="str">
        <f t="shared" si="61"/>
        <v>Effectuez l’étape 1</v>
      </c>
      <c r="I1287" s="3">
        <f t="shared" ref="I1287:I1350" si="62">IF(AND(COUNT(B1287:F1287)&gt;0,OR(COUNT(D1287:F1287)&lt;&gt;3,ISBLANK(B1287))),"Fill out all amounts",SUM(G1287:H1287))</f>
        <v>0</v>
      </c>
      <c r="K1287" s="114" t="e">
        <f>IF(revenueReduction&gt;0.3,MAX(IF($B1287="Non - avec lien de dépendance",MIN(2258,E1287,$D1287)*overallRate,MIN(2258,E1287)*overallRate),ROUND(MAX(IF($B1287="Non - avec lien de dépendance",0,MIN((0.75*E1287),1694)),MIN(E1287,(0.75*$D1287),1694)),2)),IF($B1287="Non - avec lien de dépendance",MIN(1129,E1287,$D1287)*overallRate,MIN(2258,E1287)*overallRate))</f>
        <v>#VALUE!</v>
      </c>
      <c r="L1287" s="114" t="e">
        <f>IF(revenueReduction&gt;0.3,MAX(IF($B1287="Non - avec lien de dépendance",MIN(2258,F1287,$D1287)*overallRate,MIN(2258,F1287)*overallRate),ROUND(MAX(IF($B1287="Non - avec lien de dépendance",0,MIN((0.75*F1287),1694)),MIN(F1287,(0.75*$D1287),1694)),2)),IF($B1287="Non - avec lien de dépendance",MIN(1129,F1287,$D1287)*overallRate,MIN(2258,F1287)*overallRate))</f>
        <v>#VALUE!</v>
      </c>
    </row>
    <row r="1288" spans="7:12" x14ac:dyDescent="0.5">
      <c r="G1288" s="56" t="str">
        <f t="shared" si="60"/>
        <v>Effectuez l’étape 1</v>
      </c>
      <c r="H1288" s="56" t="str">
        <f t="shared" si="61"/>
        <v>Effectuez l’étape 1</v>
      </c>
      <c r="I1288" s="3">
        <f t="shared" si="62"/>
        <v>0</v>
      </c>
      <c r="K1288" s="114" t="e">
        <f>IF(revenueReduction&gt;0.3,MAX(IF($B1288="Non - avec lien de dépendance",MIN(2258,E1288,$D1288)*overallRate,MIN(2258,E1288)*overallRate),ROUND(MAX(IF($B1288="Non - avec lien de dépendance",0,MIN((0.75*E1288),1694)),MIN(E1288,(0.75*$D1288),1694)),2)),IF($B1288="Non - avec lien de dépendance",MIN(1129,E1288,$D1288)*overallRate,MIN(2258,E1288)*overallRate))</f>
        <v>#VALUE!</v>
      </c>
      <c r="L1288" s="114" t="e">
        <f>IF(revenueReduction&gt;0.3,MAX(IF($B1288="Non - avec lien de dépendance",MIN(2258,F1288,$D1288)*overallRate,MIN(2258,F1288)*overallRate),ROUND(MAX(IF($B1288="Non - avec lien de dépendance",0,MIN((0.75*F1288),1694)),MIN(F1288,(0.75*$D1288),1694)),2)),IF($B1288="Non - avec lien de dépendance",MIN(1129,F1288,$D1288)*overallRate,MIN(2258,F1288)*overallRate))</f>
        <v>#VALUE!</v>
      </c>
    </row>
    <row r="1289" spans="7:12" x14ac:dyDescent="0.5">
      <c r="G1289" s="56" t="str">
        <f t="shared" si="60"/>
        <v>Effectuez l’étape 1</v>
      </c>
      <c r="H1289" s="56" t="str">
        <f t="shared" si="61"/>
        <v>Effectuez l’étape 1</v>
      </c>
      <c r="I1289" s="3">
        <f t="shared" si="62"/>
        <v>0</v>
      </c>
      <c r="K1289" s="114" t="e">
        <f>IF(revenueReduction&gt;0.3,MAX(IF($B1289="Non - avec lien de dépendance",MIN(2258,E1289,$D1289)*overallRate,MIN(2258,E1289)*overallRate),ROUND(MAX(IF($B1289="Non - avec lien de dépendance",0,MIN((0.75*E1289),1694)),MIN(E1289,(0.75*$D1289),1694)),2)),IF($B1289="Non - avec lien de dépendance",MIN(1129,E1289,$D1289)*overallRate,MIN(2258,E1289)*overallRate))</f>
        <v>#VALUE!</v>
      </c>
      <c r="L1289" s="114" t="e">
        <f>IF(revenueReduction&gt;0.3,MAX(IF($B1289="Non - avec lien de dépendance",MIN(2258,F1289,$D1289)*overallRate,MIN(2258,F1289)*overallRate),ROUND(MAX(IF($B1289="Non - avec lien de dépendance",0,MIN((0.75*F1289),1694)),MIN(F1289,(0.75*$D1289),1694)),2)),IF($B1289="Non - avec lien de dépendance",MIN(1129,F1289,$D1289)*overallRate,MIN(2258,F1289)*overallRate))</f>
        <v>#VALUE!</v>
      </c>
    </row>
    <row r="1290" spans="7:12" x14ac:dyDescent="0.5">
      <c r="G1290" s="56" t="str">
        <f t="shared" si="60"/>
        <v>Effectuez l’étape 1</v>
      </c>
      <c r="H1290" s="56" t="str">
        <f t="shared" si="61"/>
        <v>Effectuez l’étape 1</v>
      </c>
      <c r="I1290" s="3">
        <f t="shared" si="62"/>
        <v>0</v>
      </c>
      <c r="K1290" s="114" t="e">
        <f>IF(revenueReduction&gt;0.3,MAX(IF($B1290="Non - avec lien de dépendance",MIN(2258,E1290,$D1290)*overallRate,MIN(2258,E1290)*overallRate),ROUND(MAX(IF($B1290="Non - avec lien de dépendance",0,MIN((0.75*E1290),1694)),MIN(E1290,(0.75*$D1290),1694)),2)),IF($B1290="Non - avec lien de dépendance",MIN(1129,E1290,$D1290)*overallRate,MIN(2258,E1290)*overallRate))</f>
        <v>#VALUE!</v>
      </c>
      <c r="L1290" s="114" t="e">
        <f>IF(revenueReduction&gt;0.3,MAX(IF($B1290="Non - avec lien de dépendance",MIN(2258,F1290,$D1290)*overallRate,MIN(2258,F1290)*overallRate),ROUND(MAX(IF($B1290="Non - avec lien de dépendance",0,MIN((0.75*F1290),1694)),MIN(F1290,(0.75*$D1290),1694)),2)),IF($B1290="Non - avec lien de dépendance",MIN(1129,F1290,$D1290)*overallRate,MIN(2258,F1290)*overallRate))</f>
        <v>#VALUE!</v>
      </c>
    </row>
    <row r="1291" spans="7:12" x14ac:dyDescent="0.5">
      <c r="G1291" s="56" t="str">
        <f t="shared" si="60"/>
        <v>Effectuez l’étape 1</v>
      </c>
      <c r="H1291" s="56" t="str">
        <f t="shared" si="61"/>
        <v>Effectuez l’étape 1</v>
      </c>
      <c r="I1291" s="3">
        <f t="shared" si="62"/>
        <v>0</v>
      </c>
      <c r="K1291" s="114" t="e">
        <f>IF(revenueReduction&gt;0.3,MAX(IF($B1291="Non - avec lien de dépendance",MIN(2258,E1291,$D1291)*overallRate,MIN(2258,E1291)*overallRate),ROUND(MAX(IF($B1291="Non - avec lien de dépendance",0,MIN((0.75*E1291),1694)),MIN(E1291,(0.75*$D1291),1694)),2)),IF($B1291="Non - avec lien de dépendance",MIN(1129,E1291,$D1291)*overallRate,MIN(2258,E1291)*overallRate))</f>
        <v>#VALUE!</v>
      </c>
      <c r="L1291" s="114" t="e">
        <f>IF(revenueReduction&gt;0.3,MAX(IF($B1291="Non - avec lien de dépendance",MIN(2258,F1291,$D1291)*overallRate,MIN(2258,F1291)*overallRate),ROUND(MAX(IF($B1291="Non - avec lien de dépendance",0,MIN((0.75*F1291),1694)),MIN(F1291,(0.75*$D1291),1694)),2)),IF($B1291="Non - avec lien de dépendance",MIN(1129,F1291,$D1291)*overallRate,MIN(2258,F1291)*overallRate))</f>
        <v>#VALUE!</v>
      </c>
    </row>
    <row r="1292" spans="7:12" x14ac:dyDescent="0.5">
      <c r="G1292" s="56" t="str">
        <f t="shared" si="60"/>
        <v>Effectuez l’étape 1</v>
      </c>
      <c r="H1292" s="56" t="str">
        <f t="shared" si="61"/>
        <v>Effectuez l’étape 1</v>
      </c>
      <c r="I1292" s="3">
        <f t="shared" si="62"/>
        <v>0</v>
      </c>
      <c r="K1292" s="114" t="e">
        <f>IF(revenueReduction&gt;0.3,MAX(IF($B1292="Non - avec lien de dépendance",MIN(2258,E1292,$D1292)*overallRate,MIN(2258,E1292)*overallRate),ROUND(MAX(IF($B1292="Non - avec lien de dépendance",0,MIN((0.75*E1292),1694)),MIN(E1292,(0.75*$D1292),1694)),2)),IF($B1292="Non - avec lien de dépendance",MIN(1129,E1292,$D1292)*overallRate,MIN(2258,E1292)*overallRate))</f>
        <v>#VALUE!</v>
      </c>
      <c r="L1292" s="114" t="e">
        <f>IF(revenueReduction&gt;0.3,MAX(IF($B1292="Non - avec lien de dépendance",MIN(2258,F1292,$D1292)*overallRate,MIN(2258,F1292)*overallRate),ROUND(MAX(IF($B1292="Non - avec lien de dépendance",0,MIN((0.75*F1292),1694)),MIN(F1292,(0.75*$D1292),1694)),2)),IF($B1292="Non - avec lien de dépendance",MIN(1129,F1292,$D1292)*overallRate,MIN(2258,F1292)*overallRate))</f>
        <v>#VALUE!</v>
      </c>
    </row>
    <row r="1293" spans="7:12" x14ac:dyDescent="0.5">
      <c r="G1293" s="56" t="str">
        <f t="shared" si="60"/>
        <v>Effectuez l’étape 1</v>
      </c>
      <c r="H1293" s="56" t="str">
        <f t="shared" si="61"/>
        <v>Effectuez l’étape 1</v>
      </c>
      <c r="I1293" s="3">
        <f t="shared" si="62"/>
        <v>0</v>
      </c>
      <c r="K1293" s="114" t="e">
        <f>IF(revenueReduction&gt;0.3,MAX(IF($B1293="Non - avec lien de dépendance",MIN(2258,E1293,$D1293)*overallRate,MIN(2258,E1293)*overallRate),ROUND(MAX(IF($B1293="Non - avec lien de dépendance",0,MIN((0.75*E1293),1694)),MIN(E1293,(0.75*$D1293),1694)),2)),IF($B1293="Non - avec lien de dépendance",MIN(1129,E1293,$D1293)*overallRate,MIN(2258,E1293)*overallRate))</f>
        <v>#VALUE!</v>
      </c>
      <c r="L1293" s="114" t="e">
        <f>IF(revenueReduction&gt;0.3,MAX(IF($B1293="Non - avec lien de dépendance",MIN(2258,F1293,$D1293)*overallRate,MIN(2258,F1293)*overallRate),ROUND(MAX(IF($B1293="Non - avec lien de dépendance",0,MIN((0.75*F1293),1694)),MIN(F1293,(0.75*$D1293),1694)),2)),IF($B1293="Non - avec lien de dépendance",MIN(1129,F1293,$D1293)*overallRate,MIN(2258,F1293)*overallRate))</f>
        <v>#VALUE!</v>
      </c>
    </row>
    <row r="1294" spans="7:12" x14ac:dyDescent="0.5">
      <c r="G1294" s="56" t="str">
        <f t="shared" si="60"/>
        <v>Effectuez l’étape 1</v>
      </c>
      <c r="H1294" s="56" t="str">
        <f t="shared" si="61"/>
        <v>Effectuez l’étape 1</v>
      </c>
      <c r="I1294" s="3">
        <f t="shared" si="62"/>
        <v>0</v>
      </c>
      <c r="K1294" s="114" t="e">
        <f>IF(revenueReduction&gt;0.3,MAX(IF($B1294="Non - avec lien de dépendance",MIN(2258,E1294,$D1294)*overallRate,MIN(2258,E1294)*overallRate),ROUND(MAX(IF($B1294="Non - avec lien de dépendance",0,MIN((0.75*E1294),1694)),MIN(E1294,(0.75*$D1294),1694)),2)),IF($B1294="Non - avec lien de dépendance",MIN(1129,E1294,$D1294)*overallRate,MIN(2258,E1294)*overallRate))</f>
        <v>#VALUE!</v>
      </c>
      <c r="L1294" s="114" t="e">
        <f>IF(revenueReduction&gt;0.3,MAX(IF($B1294="Non - avec lien de dépendance",MIN(2258,F1294,$D1294)*overallRate,MIN(2258,F1294)*overallRate),ROUND(MAX(IF($B1294="Non - avec lien de dépendance",0,MIN((0.75*F1294),1694)),MIN(F1294,(0.75*$D1294),1694)),2)),IF($B1294="Non - avec lien de dépendance",MIN(1129,F1294,$D1294)*overallRate,MIN(2258,F1294)*overallRate))</f>
        <v>#VALUE!</v>
      </c>
    </row>
    <row r="1295" spans="7:12" x14ac:dyDescent="0.5">
      <c r="G1295" s="56" t="str">
        <f t="shared" si="60"/>
        <v>Effectuez l’étape 1</v>
      </c>
      <c r="H1295" s="56" t="str">
        <f t="shared" si="61"/>
        <v>Effectuez l’étape 1</v>
      </c>
      <c r="I1295" s="3">
        <f t="shared" si="62"/>
        <v>0</v>
      </c>
      <c r="K1295" s="114" t="e">
        <f>IF(revenueReduction&gt;0.3,MAX(IF($B1295="Non - avec lien de dépendance",MIN(2258,E1295,$D1295)*overallRate,MIN(2258,E1295)*overallRate),ROUND(MAX(IF($B1295="Non - avec lien de dépendance",0,MIN((0.75*E1295),1694)),MIN(E1295,(0.75*$D1295),1694)),2)),IF($B1295="Non - avec lien de dépendance",MIN(1129,E1295,$D1295)*overallRate,MIN(2258,E1295)*overallRate))</f>
        <v>#VALUE!</v>
      </c>
      <c r="L1295" s="114" t="e">
        <f>IF(revenueReduction&gt;0.3,MAX(IF($B1295="Non - avec lien de dépendance",MIN(2258,F1295,$D1295)*overallRate,MIN(2258,F1295)*overallRate),ROUND(MAX(IF($B1295="Non - avec lien de dépendance",0,MIN((0.75*F1295),1694)),MIN(F1295,(0.75*$D1295),1694)),2)),IF($B1295="Non - avec lien de dépendance",MIN(1129,F1295,$D1295)*overallRate,MIN(2258,F1295)*overallRate))</f>
        <v>#VALUE!</v>
      </c>
    </row>
    <row r="1296" spans="7:12" x14ac:dyDescent="0.5">
      <c r="G1296" s="56" t="str">
        <f t="shared" si="60"/>
        <v>Effectuez l’étape 1</v>
      </c>
      <c r="H1296" s="56" t="str">
        <f t="shared" si="61"/>
        <v>Effectuez l’étape 1</v>
      </c>
      <c r="I1296" s="3">
        <f t="shared" si="62"/>
        <v>0</v>
      </c>
      <c r="K1296" s="114" t="e">
        <f>IF(revenueReduction&gt;0.3,MAX(IF($B1296="Non - avec lien de dépendance",MIN(2258,E1296,$D1296)*overallRate,MIN(2258,E1296)*overallRate),ROUND(MAX(IF($B1296="Non - avec lien de dépendance",0,MIN((0.75*E1296),1694)),MIN(E1296,(0.75*$D1296),1694)),2)),IF($B1296="Non - avec lien de dépendance",MIN(1129,E1296,$D1296)*overallRate,MIN(2258,E1296)*overallRate))</f>
        <v>#VALUE!</v>
      </c>
      <c r="L1296" s="114" t="e">
        <f>IF(revenueReduction&gt;0.3,MAX(IF($B1296="Non - avec lien de dépendance",MIN(2258,F1296,$D1296)*overallRate,MIN(2258,F1296)*overallRate),ROUND(MAX(IF($B1296="Non - avec lien de dépendance",0,MIN((0.75*F1296),1694)),MIN(F1296,(0.75*$D1296),1694)),2)),IF($B1296="Non - avec lien de dépendance",MIN(1129,F1296,$D1296)*overallRate,MIN(2258,F1296)*overallRate))</f>
        <v>#VALUE!</v>
      </c>
    </row>
    <row r="1297" spans="7:12" x14ac:dyDescent="0.5">
      <c r="G1297" s="56" t="str">
        <f t="shared" si="60"/>
        <v>Effectuez l’étape 1</v>
      </c>
      <c r="H1297" s="56" t="str">
        <f t="shared" si="61"/>
        <v>Effectuez l’étape 1</v>
      </c>
      <c r="I1297" s="3">
        <f t="shared" si="62"/>
        <v>0</v>
      </c>
      <c r="K1297" s="114" t="e">
        <f>IF(revenueReduction&gt;0.3,MAX(IF($B1297="Non - avec lien de dépendance",MIN(2258,E1297,$D1297)*overallRate,MIN(2258,E1297)*overallRate),ROUND(MAX(IF($B1297="Non - avec lien de dépendance",0,MIN((0.75*E1297),1694)),MIN(E1297,(0.75*$D1297),1694)),2)),IF($B1297="Non - avec lien de dépendance",MIN(1129,E1297,$D1297)*overallRate,MIN(2258,E1297)*overallRate))</f>
        <v>#VALUE!</v>
      </c>
      <c r="L1297" s="114" t="e">
        <f>IF(revenueReduction&gt;0.3,MAX(IF($B1297="Non - avec lien de dépendance",MIN(2258,F1297,$D1297)*overallRate,MIN(2258,F1297)*overallRate),ROUND(MAX(IF($B1297="Non - avec lien de dépendance",0,MIN((0.75*F1297),1694)),MIN(F1297,(0.75*$D1297),1694)),2)),IF($B1297="Non - avec lien de dépendance",MIN(1129,F1297,$D1297)*overallRate,MIN(2258,F1297)*overallRate))</f>
        <v>#VALUE!</v>
      </c>
    </row>
    <row r="1298" spans="7:12" x14ac:dyDescent="0.5">
      <c r="G1298" s="56" t="str">
        <f t="shared" si="60"/>
        <v>Effectuez l’étape 1</v>
      </c>
      <c r="H1298" s="56" t="str">
        <f t="shared" si="61"/>
        <v>Effectuez l’étape 1</v>
      </c>
      <c r="I1298" s="3">
        <f t="shared" si="62"/>
        <v>0</v>
      </c>
      <c r="K1298" s="114" t="e">
        <f>IF(revenueReduction&gt;0.3,MAX(IF($B1298="Non - avec lien de dépendance",MIN(2258,E1298,$D1298)*overallRate,MIN(2258,E1298)*overallRate),ROUND(MAX(IF($B1298="Non - avec lien de dépendance",0,MIN((0.75*E1298),1694)),MIN(E1298,(0.75*$D1298),1694)),2)),IF($B1298="Non - avec lien de dépendance",MIN(1129,E1298,$D1298)*overallRate,MIN(2258,E1298)*overallRate))</f>
        <v>#VALUE!</v>
      </c>
      <c r="L1298" s="114" t="e">
        <f>IF(revenueReduction&gt;0.3,MAX(IF($B1298="Non - avec lien de dépendance",MIN(2258,F1298,$D1298)*overallRate,MIN(2258,F1298)*overallRate),ROUND(MAX(IF($B1298="Non - avec lien de dépendance",0,MIN((0.75*F1298),1694)),MIN(F1298,(0.75*$D1298),1694)),2)),IF($B1298="Non - avec lien de dépendance",MIN(1129,F1298,$D1298)*overallRate,MIN(2258,F1298)*overallRate))</f>
        <v>#VALUE!</v>
      </c>
    </row>
    <row r="1299" spans="7:12" x14ac:dyDescent="0.5">
      <c r="G1299" s="56" t="str">
        <f t="shared" si="60"/>
        <v>Effectuez l’étape 1</v>
      </c>
      <c r="H1299" s="56" t="str">
        <f t="shared" si="61"/>
        <v>Effectuez l’étape 1</v>
      </c>
      <c r="I1299" s="3">
        <f t="shared" si="62"/>
        <v>0</v>
      </c>
      <c r="K1299" s="114" t="e">
        <f>IF(revenueReduction&gt;0.3,MAX(IF($B1299="Non - avec lien de dépendance",MIN(2258,E1299,$D1299)*overallRate,MIN(2258,E1299)*overallRate),ROUND(MAX(IF($B1299="Non - avec lien de dépendance",0,MIN((0.75*E1299),1694)),MIN(E1299,(0.75*$D1299),1694)),2)),IF($B1299="Non - avec lien de dépendance",MIN(1129,E1299,$D1299)*overallRate,MIN(2258,E1299)*overallRate))</f>
        <v>#VALUE!</v>
      </c>
      <c r="L1299" s="114" t="e">
        <f>IF(revenueReduction&gt;0.3,MAX(IF($B1299="Non - avec lien de dépendance",MIN(2258,F1299,$D1299)*overallRate,MIN(2258,F1299)*overallRate),ROUND(MAX(IF($B1299="Non - avec lien de dépendance",0,MIN((0.75*F1299),1694)),MIN(F1299,(0.75*$D1299),1694)),2)),IF($B1299="Non - avec lien de dépendance",MIN(1129,F1299,$D1299)*overallRate,MIN(2258,F1299)*overallRate))</f>
        <v>#VALUE!</v>
      </c>
    </row>
    <row r="1300" spans="7:12" x14ac:dyDescent="0.5">
      <c r="G1300" s="56" t="str">
        <f t="shared" si="60"/>
        <v>Effectuez l’étape 1</v>
      </c>
      <c r="H1300" s="56" t="str">
        <f t="shared" si="61"/>
        <v>Effectuez l’étape 1</v>
      </c>
      <c r="I1300" s="3">
        <f t="shared" si="62"/>
        <v>0</v>
      </c>
      <c r="K1300" s="114" t="e">
        <f>IF(revenueReduction&gt;0.3,MAX(IF($B1300="Non - avec lien de dépendance",MIN(2258,E1300,$D1300)*overallRate,MIN(2258,E1300)*overallRate),ROUND(MAX(IF($B1300="Non - avec lien de dépendance",0,MIN((0.75*E1300),1694)),MIN(E1300,(0.75*$D1300),1694)),2)),IF($B1300="Non - avec lien de dépendance",MIN(1129,E1300,$D1300)*overallRate,MIN(2258,E1300)*overallRate))</f>
        <v>#VALUE!</v>
      </c>
      <c r="L1300" s="114" t="e">
        <f>IF(revenueReduction&gt;0.3,MAX(IF($B1300="Non - avec lien de dépendance",MIN(2258,F1300,$D1300)*overallRate,MIN(2258,F1300)*overallRate),ROUND(MAX(IF($B1300="Non - avec lien de dépendance",0,MIN((0.75*F1300),1694)),MIN(F1300,(0.75*$D1300),1694)),2)),IF($B1300="Non - avec lien de dépendance",MIN(1129,F1300,$D1300)*overallRate,MIN(2258,F1300)*overallRate))</f>
        <v>#VALUE!</v>
      </c>
    </row>
    <row r="1301" spans="7:12" x14ac:dyDescent="0.5">
      <c r="G1301" s="56" t="str">
        <f t="shared" si="60"/>
        <v>Effectuez l’étape 1</v>
      </c>
      <c r="H1301" s="56" t="str">
        <f t="shared" si="61"/>
        <v>Effectuez l’étape 1</v>
      </c>
      <c r="I1301" s="3">
        <f t="shared" si="62"/>
        <v>0</v>
      </c>
      <c r="K1301" s="114" t="e">
        <f>IF(revenueReduction&gt;0.3,MAX(IF($B1301="Non - avec lien de dépendance",MIN(2258,E1301,$D1301)*overallRate,MIN(2258,E1301)*overallRate),ROUND(MAX(IF($B1301="Non - avec lien de dépendance",0,MIN((0.75*E1301),1694)),MIN(E1301,(0.75*$D1301),1694)),2)),IF($B1301="Non - avec lien de dépendance",MIN(1129,E1301,$D1301)*overallRate,MIN(2258,E1301)*overallRate))</f>
        <v>#VALUE!</v>
      </c>
      <c r="L1301" s="114" t="e">
        <f>IF(revenueReduction&gt;0.3,MAX(IF($B1301="Non - avec lien de dépendance",MIN(2258,F1301,$D1301)*overallRate,MIN(2258,F1301)*overallRate),ROUND(MAX(IF($B1301="Non - avec lien de dépendance",0,MIN((0.75*F1301),1694)),MIN(F1301,(0.75*$D1301),1694)),2)),IF($B1301="Non - avec lien de dépendance",MIN(1129,F1301,$D1301)*overallRate,MIN(2258,F1301)*overallRate))</f>
        <v>#VALUE!</v>
      </c>
    </row>
    <row r="1302" spans="7:12" x14ac:dyDescent="0.5">
      <c r="G1302" s="56" t="str">
        <f t="shared" si="60"/>
        <v>Effectuez l’étape 1</v>
      </c>
      <c r="H1302" s="56" t="str">
        <f t="shared" si="61"/>
        <v>Effectuez l’étape 1</v>
      </c>
      <c r="I1302" s="3">
        <f t="shared" si="62"/>
        <v>0</v>
      </c>
      <c r="K1302" s="114" t="e">
        <f>IF(revenueReduction&gt;0.3,MAX(IF($B1302="Non - avec lien de dépendance",MIN(2258,E1302,$D1302)*overallRate,MIN(2258,E1302)*overallRate),ROUND(MAX(IF($B1302="Non - avec lien de dépendance",0,MIN((0.75*E1302),1694)),MIN(E1302,(0.75*$D1302),1694)),2)),IF($B1302="Non - avec lien de dépendance",MIN(1129,E1302,$D1302)*overallRate,MIN(2258,E1302)*overallRate))</f>
        <v>#VALUE!</v>
      </c>
      <c r="L1302" s="114" t="e">
        <f>IF(revenueReduction&gt;0.3,MAX(IF($B1302="Non - avec lien de dépendance",MIN(2258,F1302,$D1302)*overallRate,MIN(2258,F1302)*overallRate),ROUND(MAX(IF($B1302="Non - avec lien de dépendance",0,MIN((0.75*F1302),1694)),MIN(F1302,(0.75*$D1302),1694)),2)),IF($B1302="Non - avec lien de dépendance",MIN(1129,F1302,$D1302)*overallRate,MIN(2258,F1302)*overallRate))</f>
        <v>#VALUE!</v>
      </c>
    </row>
    <row r="1303" spans="7:12" x14ac:dyDescent="0.5">
      <c r="G1303" s="56" t="str">
        <f t="shared" si="60"/>
        <v>Effectuez l’étape 1</v>
      </c>
      <c r="H1303" s="56" t="str">
        <f t="shared" si="61"/>
        <v>Effectuez l’étape 1</v>
      </c>
      <c r="I1303" s="3">
        <f t="shared" si="62"/>
        <v>0</v>
      </c>
      <c r="K1303" s="114" t="e">
        <f>IF(revenueReduction&gt;0.3,MAX(IF($B1303="Non - avec lien de dépendance",MIN(2258,E1303,$D1303)*overallRate,MIN(2258,E1303)*overallRate),ROUND(MAX(IF($B1303="Non - avec lien de dépendance",0,MIN((0.75*E1303),1694)),MIN(E1303,(0.75*$D1303),1694)),2)),IF($B1303="Non - avec lien de dépendance",MIN(1129,E1303,$D1303)*overallRate,MIN(2258,E1303)*overallRate))</f>
        <v>#VALUE!</v>
      </c>
      <c r="L1303" s="114" t="e">
        <f>IF(revenueReduction&gt;0.3,MAX(IF($B1303="Non - avec lien de dépendance",MIN(2258,F1303,$D1303)*overallRate,MIN(2258,F1303)*overallRate),ROUND(MAX(IF($B1303="Non - avec lien de dépendance",0,MIN((0.75*F1303),1694)),MIN(F1303,(0.75*$D1303),1694)),2)),IF($B1303="Non - avec lien de dépendance",MIN(1129,F1303,$D1303)*overallRate,MIN(2258,F1303)*overallRate))</f>
        <v>#VALUE!</v>
      </c>
    </row>
    <row r="1304" spans="7:12" x14ac:dyDescent="0.5">
      <c r="G1304" s="56" t="str">
        <f t="shared" si="60"/>
        <v>Effectuez l’étape 1</v>
      </c>
      <c r="H1304" s="56" t="str">
        <f t="shared" si="61"/>
        <v>Effectuez l’étape 1</v>
      </c>
      <c r="I1304" s="3">
        <f t="shared" si="62"/>
        <v>0</v>
      </c>
      <c r="K1304" s="114" t="e">
        <f>IF(revenueReduction&gt;0.3,MAX(IF($B1304="Non - avec lien de dépendance",MIN(2258,E1304,$D1304)*overallRate,MIN(2258,E1304)*overallRate),ROUND(MAX(IF($B1304="Non - avec lien de dépendance",0,MIN((0.75*E1304),1694)),MIN(E1304,(0.75*$D1304),1694)),2)),IF($B1304="Non - avec lien de dépendance",MIN(1129,E1304,$D1304)*overallRate,MIN(2258,E1304)*overallRate))</f>
        <v>#VALUE!</v>
      </c>
      <c r="L1304" s="114" t="e">
        <f>IF(revenueReduction&gt;0.3,MAX(IF($B1304="Non - avec lien de dépendance",MIN(2258,F1304,$D1304)*overallRate,MIN(2258,F1304)*overallRate),ROUND(MAX(IF($B1304="Non - avec lien de dépendance",0,MIN((0.75*F1304),1694)),MIN(F1304,(0.75*$D1304),1694)),2)),IF($B1304="Non - avec lien de dépendance",MIN(1129,F1304,$D1304)*overallRate,MIN(2258,F1304)*overallRate))</f>
        <v>#VALUE!</v>
      </c>
    </row>
    <row r="1305" spans="7:12" x14ac:dyDescent="0.5">
      <c r="G1305" s="56" t="str">
        <f t="shared" si="60"/>
        <v>Effectuez l’étape 1</v>
      </c>
      <c r="H1305" s="56" t="str">
        <f t="shared" si="61"/>
        <v>Effectuez l’étape 1</v>
      </c>
      <c r="I1305" s="3">
        <f t="shared" si="62"/>
        <v>0</v>
      </c>
      <c r="K1305" s="114" t="e">
        <f>IF(revenueReduction&gt;0.3,MAX(IF($B1305="Non - avec lien de dépendance",MIN(2258,E1305,$D1305)*overallRate,MIN(2258,E1305)*overallRate),ROUND(MAX(IF($B1305="Non - avec lien de dépendance",0,MIN((0.75*E1305),1694)),MIN(E1305,(0.75*$D1305),1694)),2)),IF($B1305="Non - avec lien de dépendance",MIN(1129,E1305,$D1305)*overallRate,MIN(2258,E1305)*overallRate))</f>
        <v>#VALUE!</v>
      </c>
      <c r="L1305" s="114" t="e">
        <f>IF(revenueReduction&gt;0.3,MAX(IF($B1305="Non - avec lien de dépendance",MIN(2258,F1305,$D1305)*overallRate,MIN(2258,F1305)*overallRate),ROUND(MAX(IF($B1305="Non - avec lien de dépendance",0,MIN((0.75*F1305),1694)),MIN(F1305,(0.75*$D1305),1694)),2)),IF($B1305="Non - avec lien de dépendance",MIN(1129,F1305,$D1305)*overallRate,MIN(2258,F1305)*overallRate))</f>
        <v>#VALUE!</v>
      </c>
    </row>
    <row r="1306" spans="7:12" x14ac:dyDescent="0.5">
      <c r="G1306" s="56" t="str">
        <f t="shared" si="60"/>
        <v>Effectuez l’étape 1</v>
      </c>
      <c r="H1306" s="56" t="str">
        <f t="shared" si="61"/>
        <v>Effectuez l’étape 1</v>
      </c>
      <c r="I1306" s="3">
        <f t="shared" si="62"/>
        <v>0</v>
      </c>
      <c r="K1306" s="114" t="e">
        <f>IF(revenueReduction&gt;0.3,MAX(IF($B1306="Non - avec lien de dépendance",MIN(2258,E1306,$D1306)*overallRate,MIN(2258,E1306)*overallRate),ROUND(MAX(IF($B1306="Non - avec lien de dépendance",0,MIN((0.75*E1306),1694)),MIN(E1306,(0.75*$D1306),1694)),2)),IF($B1306="Non - avec lien de dépendance",MIN(1129,E1306,$D1306)*overallRate,MIN(2258,E1306)*overallRate))</f>
        <v>#VALUE!</v>
      </c>
      <c r="L1306" s="114" t="e">
        <f>IF(revenueReduction&gt;0.3,MAX(IF($B1306="Non - avec lien de dépendance",MIN(2258,F1306,$D1306)*overallRate,MIN(2258,F1306)*overallRate),ROUND(MAX(IF($B1306="Non - avec lien de dépendance",0,MIN((0.75*F1306),1694)),MIN(F1306,(0.75*$D1306),1694)),2)),IF($B1306="Non - avec lien de dépendance",MIN(1129,F1306,$D1306)*overallRate,MIN(2258,F1306)*overallRate))</f>
        <v>#VALUE!</v>
      </c>
    </row>
    <row r="1307" spans="7:12" x14ac:dyDescent="0.5">
      <c r="G1307" s="56" t="str">
        <f t="shared" si="60"/>
        <v>Effectuez l’étape 1</v>
      </c>
      <c r="H1307" s="56" t="str">
        <f t="shared" si="61"/>
        <v>Effectuez l’étape 1</v>
      </c>
      <c r="I1307" s="3">
        <f t="shared" si="62"/>
        <v>0</v>
      </c>
      <c r="K1307" s="114" t="e">
        <f>IF(revenueReduction&gt;0.3,MAX(IF($B1307="Non - avec lien de dépendance",MIN(2258,E1307,$D1307)*overallRate,MIN(2258,E1307)*overallRate),ROUND(MAX(IF($B1307="Non - avec lien de dépendance",0,MIN((0.75*E1307),1694)),MIN(E1307,(0.75*$D1307),1694)),2)),IF($B1307="Non - avec lien de dépendance",MIN(1129,E1307,$D1307)*overallRate,MIN(2258,E1307)*overallRate))</f>
        <v>#VALUE!</v>
      </c>
      <c r="L1307" s="114" t="e">
        <f>IF(revenueReduction&gt;0.3,MAX(IF($B1307="Non - avec lien de dépendance",MIN(2258,F1307,$D1307)*overallRate,MIN(2258,F1307)*overallRate),ROUND(MAX(IF($B1307="Non - avec lien de dépendance",0,MIN((0.75*F1307),1694)),MIN(F1307,(0.75*$D1307),1694)),2)),IF($B1307="Non - avec lien de dépendance",MIN(1129,F1307,$D1307)*overallRate,MIN(2258,F1307)*overallRate))</f>
        <v>#VALUE!</v>
      </c>
    </row>
    <row r="1308" spans="7:12" x14ac:dyDescent="0.5">
      <c r="G1308" s="56" t="str">
        <f t="shared" si="60"/>
        <v>Effectuez l’étape 1</v>
      </c>
      <c r="H1308" s="56" t="str">
        <f t="shared" si="61"/>
        <v>Effectuez l’étape 1</v>
      </c>
      <c r="I1308" s="3">
        <f t="shared" si="62"/>
        <v>0</v>
      </c>
      <c r="K1308" s="114" t="e">
        <f>IF(revenueReduction&gt;0.3,MAX(IF($B1308="Non - avec lien de dépendance",MIN(2258,E1308,$D1308)*overallRate,MIN(2258,E1308)*overallRate),ROUND(MAX(IF($B1308="Non - avec lien de dépendance",0,MIN((0.75*E1308),1694)),MIN(E1308,(0.75*$D1308),1694)),2)),IF($B1308="Non - avec lien de dépendance",MIN(1129,E1308,$D1308)*overallRate,MIN(2258,E1308)*overallRate))</f>
        <v>#VALUE!</v>
      </c>
      <c r="L1308" s="114" t="e">
        <f>IF(revenueReduction&gt;0.3,MAX(IF($B1308="Non - avec lien de dépendance",MIN(2258,F1308,$D1308)*overallRate,MIN(2258,F1308)*overallRate),ROUND(MAX(IF($B1308="Non - avec lien de dépendance",0,MIN((0.75*F1308),1694)),MIN(F1308,(0.75*$D1308),1694)),2)),IF($B1308="Non - avec lien de dépendance",MIN(1129,F1308,$D1308)*overallRate,MIN(2258,F1308)*overallRate))</f>
        <v>#VALUE!</v>
      </c>
    </row>
    <row r="1309" spans="7:12" x14ac:dyDescent="0.5">
      <c r="G1309" s="56" t="str">
        <f t="shared" si="60"/>
        <v>Effectuez l’étape 1</v>
      </c>
      <c r="H1309" s="56" t="str">
        <f t="shared" si="61"/>
        <v>Effectuez l’étape 1</v>
      </c>
      <c r="I1309" s="3">
        <f t="shared" si="62"/>
        <v>0</v>
      </c>
      <c r="K1309" s="114" t="e">
        <f>IF(revenueReduction&gt;0.3,MAX(IF($B1309="Non - avec lien de dépendance",MIN(2258,E1309,$D1309)*overallRate,MIN(2258,E1309)*overallRate),ROUND(MAX(IF($B1309="Non - avec lien de dépendance",0,MIN((0.75*E1309),1694)),MIN(E1309,(0.75*$D1309),1694)),2)),IF($B1309="Non - avec lien de dépendance",MIN(1129,E1309,$D1309)*overallRate,MIN(2258,E1309)*overallRate))</f>
        <v>#VALUE!</v>
      </c>
      <c r="L1309" s="114" t="e">
        <f>IF(revenueReduction&gt;0.3,MAX(IF($B1309="Non - avec lien de dépendance",MIN(2258,F1309,$D1309)*overallRate,MIN(2258,F1309)*overallRate),ROUND(MAX(IF($B1309="Non - avec lien de dépendance",0,MIN((0.75*F1309),1694)),MIN(F1309,(0.75*$D1309),1694)),2)),IF($B1309="Non - avec lien de dépendance",MIN(1129,F1309,$D1309)*overallRate,MIN(2258,F1309)*overallRate))</f>
        <v>#VALUE!</v>
      </c>
    </row>
    <row r="1310" spans="7:12" x14ac:dyDescent="0.5">
      <c r="G1310" s="56" t="str">
        <f t="shared" si="60"/>
        <v>Effectuez l’étape 1</v>
      </c>
      <c r="H1310" s="56" t="str">
        <f t="shared" si="61"/>
        <v>Effectuez l’étape 1</v>
      </c>
      <c r="I1310" s="3">
        <f t="shared" si="62"/>
        <v>0</v>
      </c>
      <c r="K1310" s="114" t="e">
        <f>IF(revenueReduction&gt;0.3,MAX(IF($B1310="Non - avec lien de dépendance",MIN(2258,E1310,$D1310)*overallRate,MIN(2258,E1310)*overallRate),ROUND(MAX(IF($B1310="Non - avec lien de dépendance",0,MIN((0.75*E1310),1694)),MIN(E1310,(0.75*$D1310),1694)),2)),IF($B1310="Non - avec lien de dépendance",MIN(1129,E1310,$D1310)*overallRate,MIN(2258,E1310)*overallRate))</f>
        <v>#VALUE!</v>
      </c>
      <c r="L1310" s="114" t="e">
        <f>IF(revenueReduction&gt;0.3,MAX(IF($B1310="Non - avec lien de dépendance",MIN(2258,F1310,$D1310)*overallRate,MIN(2258,F1310)*overallRate),ROUND(MAX(IF($B1310="Non - avec lien de dépendance",0,MIN((0.75*F1310),1694)),MIN(F1310,(0.75*$D1310),1694)),2)),IF($B1310="Non - avec lien de dépendance",MIN(1129,F1310,$D1310)*overallRate,MIN(2258,F1310)*overallRate))</f>
        <v>#VALUE!</v>
      </c>
    </row>
    <row r="1311" spans="7:12" x14ac:dyDescent="0.5">
      <c r="G1311" s="56" t="str">
        <f t="shared" si="60"/>
        <v>Effectuez l’étape 1</v>
      </c>
      <c r="H1311" s="56" t="str">
        <f t="shared" si="61"/>
        <v>Effectuez l’étape 1</v>
      </c>
      <c r="I1311" s="3">
        <f t="shared" si="62"/>
        <v>0</v>
      </c>
      <c r="K1311" s="114" t="e">
        <f>IF(revenueReduction&gt;0.3,MAX(IF($B1311="Non - avec lien de dépendance",MIN(2258,E1311,$D1311)*overallRate,MIN(2258,E1311)*overallRate),ROUND(MAX(IF($B1311="Non - avec lien de dépendance",0,MIN((0.75*E1311),1694)),MIN(E1311,(0.75*$D1311),1694)),2)),IF($B1311="Non - avec lien de dépendance",MIN(1129,E1311,$D1311)*overallRate,MIN(2258,E1311)*overallRate))</f>
        <v>#VALUE!</v>
      </c>
      <c r="L1311" s="114" t="e">
        <f>IF(revenueReduction&gt;0.3,MAX(IF($B1311="Non - avec lien de dépendance",MIN(2258,F1311,$D1311)*overallRate,MIN(2258,F1311)*overallRate),ROUND(MAX(IF($B1311="Non - avec lien de dépendance",0,MIN((0.75*F1311),1694)),MIN(F1311,(0.75*$D1311),1694)),2)),IF($B1311="Non - avec lien de dépendance",MIN(1129,F1311,$D1311)*overallRate,MIN(2258,F1311)*overallRate))</f>
        <v>#VALUE!</v>
      </c>
    </row>
    <row r="1312" spans="7:12" x14ac:dyDescent="0.5">
      <c r="G1312" s="56" t="str">
        <f t="shared" si="60"/>
        <v>Effectuez l’étape 1</v>
      </c>
      <c r="H1312" s="56" t="str">
        <f t="shared" si="61"/>
        <v>Effectuez l’étape 1</v>
      </c>
      <c r="I1312" s="3">
        <f t="shared" si="62"/>
        <v>0</v>
      </c>
      <c r="K1312" s="114" t="e">
        <f>IF(revenueReduction&gt;0.3,MAX(IF($B1312="Non - avec lien de dépendance",MIN(2258,E1312,$D1312)*overallRate,MIN(2258,E1312)*overallRate),ROUND(MAX(IF($B1312="Non - avec lien de dépendance",0,MIN((0.75*E1312),1694)),MIN(E1312,(0.75*$D1312),1694)),2)),IF($B1312="Non - avec lien de dépendance",MIN(1129,E1312,$D1312)*overallRate,MIN(2258,E1312)*overallRate))</f>
        <v>#VALUE!</v>
      </c>
      <c r="L1312" s="114" t="e">
        <f>IF(revenueReduction&gt;0.3,MAX(IF($B1312="Non - avec lien de dépendance",MIN(2258,F1312,$D1312)*overallRate,MIN(2258,F1312)*overallRate),ROUND(MAX(IF($B1312="Non - avec lien de dépendance",0,MIN((0.75*F1312),1694)),MIN(F1312,(0.75*$D1312),1694)),2)),IF($B1312="Non - avec lien de dépendance",MIN(1129,F1312,$D1312)*overallRate,MIN(2258,F1312)*overallRate))</f>
        <v>#VALUE!</v>
      </c>
    </row>
    <row r="1313" spans="7:12" x14ac:dyDescent="0.5">
      <c r="G1313" s="56" t="str">
        <f t="shared" si="60"/>
        <v>Effectuez l’étape 1</v>
      </c>
      <c r="H1313" s="56" t="str">
        <f t="shared" si="61"/>
        <v>Effectuez l’étape 1</v>
      </c>
      <c r="I1313" s="3">
        <f t="shared" si="62"/>
        <v>0</v>
      </c>
      <c r="K1313" s="114" t="e">
        <f>IF(revenueReduction&gt;0.3,MAX(IF($B1313="Non - avec lien de dépendance",MIN(2258,E1313,$D1313)*overallRate,MIN(2258,E1313)*overallRate),ROUND(MAX(IF($B1313="Non - avec lien de dépendance",0,MIN((0.75*E1313),1694)),MIN(E1313,(0.75*$D1313),1694)),2)),IF($B1313="Non - avec lien de dépendance",MIN(1129,E1313,$D1313)*overallRate,MIN(2258,E1313)*overallRate))</f>
        <v>#VALUE!</v>
      </c>
      <c r="L1313" s="114" t="e">
        <f>IF(revenueReduction&gt;0.3,MAX(IF($B1313="Non - avec lien de dépendance",MIN(2258,F1313,$D1313)*overallRate,MIN(2258,F1313)*overallRate),ROUND(MAX(IF($B1313="Non - avec lien de dépendance",0,MIN((0.75*F1313),1694)),MIN(F1313,(0.75*$D1313),1694)),2)),IF($B1313="Non - avec lien de dépendance",MIN(1129,F1313,$D1313)*overallRate,MIN(2258,F1313)*overallRate))</f>
        <v>#VALUE!</v>
      </c>
    </row>
    <row r="1314" spans="7:12" x14ac:dyDescent="0.5">
      <c r="G1314" s="56" t="str">
        <f t="shared" si="60"/>
        <v>Effectuez l’étape 1</v>
      </c>
      <c r="H1314" s="56" t="str">
        <f t="shared" si="61"/>
        <v>Effectuez l’étape 1</v>
      </c>
      <c r="I1314" s="3">
        <f t="shared" si="62"/>
        <v>0</v>
      </c>
      <c r="K1314" s="114" t="e">
        <f>IF(revenueReduction&gt;0.3,MAX(IF($B1314="Non - avec lien de dépendance",MIN(2258,E1314,$D1314)*overallRate,MIN(2258,E1314)*overallRate),ROUND(MAX(IF($B1314="Non - avec lien de dépendance",0,MIN((0.75*E1314),1694)),MIN(E1314,(0.75*$D1314),1694)),2)),IF($B1314="Non - avec lien de dépendance",MIN(1129,E1314,$D1314)*overallRate,MIN(2258,E1314)*overallRate))</f>
        <v>#VALUE!</v>
      </c>
      <c r="L1314" s="114" t="e">
        <f>IF(revenueReduction&gt;0.3,MAX(IF($B1314="Non - avec lien de dépendance",MIN(2258,F1314,$D1314)*overallRate,MIN(2258,F1314)*overallRate),ROUND(MAX(IF($B1314="Non - avec lien de dépendance",0,MIN((0.75*F1314),1694)),MIN(F1314,(0.75*$D1314),1694)),2)),IF($B1314="Non - avec lien de dépendance",MIN(1129,F1314,$D1314)*overallRate,MIN(2258,F1314)*overallRate))</f>
        <v>#VALUE!</v>
      </c>
    </row>
    <row r="1315" spans="7:12" x14ac:dyDescent="0.5">
      <c r="G1315" s="56" t="str">
        <f t="shared" si="60"/>
        <v>Effectuez l’étape 1</v>
      </c>
      <c r="H1315" s="56" t="str">
        <f t="shared" si="61"/>
        <v>Effectuez l’étape 1</v>
      </c>
      <c r="I1315" s="3">
        <f t="shared" si="62"/>
        <v>0</v>
      </c>
      <c r="K1315" s="114" t="e">
        <f>IF(revenueReduction&gt;0.3,MAX(IF($B1315="Non - avec lien de dépendance",MIN(2258,E1315,$D1315)*overallRate,MIN(2258,E1315)*overallRate),ROUND(MAX(IF($B1315="Non - avec lien de dépendance",0,MIN((0.75*E1315),1694)),MIN(E1315,(0.75*$D1315),1694)),2)),IF($B1315="Non - avec lien de dépendance",MIN(1129,E1315,$D1315)*overallRate,MIN(2258,E1315)*overallRate))</f>
        <v>#VALUE!</v>
      </c>
      <c r="L1315" s="114" t="e">
        <f>IF(revenueReduction&gt;0.3,MAX(IF($B1315="Non - avec lien de dépendance",MIN(2258,F1315,$D1315)*overallRate,MIN(2258,F1315)*overallRate),ROUND(MAX(IF($B1315="Non - avec lien de dépendance",0,MIN((0.75*F1315),1694)),MIN(F1315,(0.75*$D1315),1694)),2)),IF($B1315="Non - avec lien de dépendance",MIN(1129,F1315,$D1315)*overallRate,MIN(2258,F1315)*overallRate))</f>
        <v>#VALUE!</v>
      </c>
    </row>
    <row r="1316" spans="7:12" x14ac:dyDescent="0.5">
      <c r="G1316" s="56" t="str">
        <f t="shared" si="60"/>
        <v>Effectuez l’étape 1</v>
      </c>
      <c r="H1316" s="56" t="str">
        <f t="shared" si="61"/>
        <v>Effectuez l’étape 1</v>
      </c>
      <c r="I1316" s="3">
        <f t="shared" si="62"/>
        <v>0</v>
      </c>
      <c r="K1316" s="114" t="e">
        <f>IF(revenueReduction&gt;0.3,MAX(IF($B1316="Non - avec lien de dépendance",MIN(2258,E1316,$D1316)*overallRate,MIN(2258,E1316)*overallRate),ROUND(MAX(IF($B1316="Non - avec lien de dépendance",0,MIN((0.75*E1316),1694)),MIN(E1316,(0.75*$D1316),1694)),2)),IF($B1316="Non - avec lien de dépendance",MIN(1129,E1316,$D1316)*overallRate,MIN(2258,E1316)*overallRate))</f>
        <v>#VALUE!</v>
      </c>
      <c r="L1316" s="114" t="e">
        <f>IF(revenueReduction&gt;0.3,MAX(IF($B1316="Non - avec lien de dépendance",MIN(2258,F1316,$D1316)*overallRate,MIN(2258,F1316)*overallRate),ROUND(MAX(IF($B1316="Non - avec lien de dépendance",0,MIN((0.75*F1316),1694)),MIN(F1316,(0.75*$D1316),1694)),2)),IF($B1316="Non - avec lien de dépendance",MIN(1129,F1316,$D1316)*overallRate,MIN(2258,F1316)*overallRate))</f>
        <v>#VALUE!</v>
      </c>
    </row>
    <row r="1317" spans="7:12" x14ac:dyDescent="0.5">
      <c r="G1317" s="56" t="str">
        <f t="shared" si="60"/>
        <v>Effectuez l’étape 1</v>
      </c>
      <c r="H1317" s="56" t="str">
        <f t="shared" si="61"/>
        <v>Effectuez l’étape 1</v>
      </c>
      <c r="I1317" s="3">
        <f t="shared" si="62"/>
        <v>0</v>
      </c>
      <c r="K1317" s="114" t="e">
        <f>IF(revenueReduction&gt;0.3,MAX(IF($B1317="Non - avec lien de dépendance",MIN(2258,E1317,$D1317)*overallRate,MIN(2258,E1317)*overallRate),ROUND(MAX(IF($B1317="Non - avec lien de dépendance",0,MIN((0.75*E1317),1694)),MIN(E1317,(0.75*$D1317),1694)),2)),IF($B1317="Non - avec lien de dépendance",MIN(1129,E1317,$D1317)*overallRate,MIN(2258,E1317)*overallRate))</f>
        <v>#VALUE!</v>
      </c>
      <c r="L1317" s="114" t="e">
        <f>IF(revenueReduction&gt;0.3,MAX(IF($B1317="Non - avec lien de dépendance",MIN(2258,F1317,$D1317)*overallRate,MIN(2258,F1317)*overallRate),ROUND(MAX(IF($B1317="Non - avec lien de dépendance",0,MIN((0.75*F1317),1694)),MIN(F1317,(0.75*$D1317),1694)),2)),IF($B1317="Non - avec lien de dépendance",MIN(1129,F1317,$D1317)*overallRate,MIN(2258,F1317)*overallRate))</f>
        <v>#VALUE!</v>
      </c>
    </row>
    <row r="1318" spans="7:12" x14ac:dyDescent="0.5">
      <c r="G1318" s="56" t="str">
        <f t="shared" si="60"/>
        <v>Effectuez l’étape 1</v>
      </c>
      <c r="H1318" s="56" t="str">
        <f t="shared" si="61"/>
        <v>Effectuez l’étape 1</v>
      </c>
      <c r="I1318" s="3">
        <f t="shared" si="62"/>
        <v>0</v>
      </c>
      <c r="K1318" s="114" t="e">
        <f>IF(revenueReduction&gt;0.3,MAX(IF($B1318="Non - avec lien de dépendance",MIN(2258,E1318,$D1318)*overallRate,MIN(2258,E1318)*overallRate),ROUND(MAX(IF($B1318="Non - avec lien de dépendance",0,MIN((0.75*E1318),1694)),MIN(E1318,(0.75*$D1318),1694)),2)),IF($B1318="Non - avec lien de dépendance",MIN(1129,E1318,$D1318)*overallRate,MIN(2258,E1318)*overallRate))</f>
        <v>#VALUE!</v>
      </c>
      <c r="L1318" s="114" t="e">
        <f>IF(revenueReduction&gt;0.3,MAX(IF($B1318="Non - avec lien de dépendance",MIN(2258,F1318,$D1318)*overallRate,MIN(2258,F1318)*overallRate),ROUND(MAX(IF($B1318="Non - avec lien de dépendance",0,MIN((0.75*F1318),1694)),MIN(F1318,(0.75*$D1318),1694)),2)),IF($B1318="Non - avec lien de dépendance",MIN(1129,F1318,$D1318)*overallRate,MIN(2258,F1318)*overallRate))</f>
        <v>#VALUE!</v>
      </c>
    </row>
    <row r="1319" spans="7:12" x14ac:dyDescent="0.5">
      <c r="G1319" s="56" t="str">
        <f t="shared" si="60"/>
        <v>Effectuez l’étape 1</v>
      </c>
      <c r="H1319" s="56" t="str">
        <f t="shared" si="61"/>
        <v>Effectuez l’étape 1</v>
      </c>
      <c r="I1319" s="3">
        <f t="shared" si="62"/>
        <v>0</v>
      </c>
      <c r="K1319" s="114" t="e">
        <f>IF(revenueReduction&gt;0.3,MAX(IF($B1319="Non - avec lien de dépendance",MIN(2258,E1319,$D1319)*overallRate,MIN(2258,E1319)*overallRate),ROUND(MAX(IF($B1319="Non - avec lien de dépendance",0,MIN((0.75*E1319),1694)),MIN(E1319,(0.75*$D1319),1694)),2)),IF($B1319="Non - avec lien de dépendance",MIN(1129,E1319,$D1319)*overallRate,MIN(2258,E1319)*overallRate))</f>
        <v>#VALUE!</v>
      </c>
      <c r="L1319" s="114" t="e">
        <f>IF(revenueReduction&gt;0.3,MAX(IF($B1319="Non - avec lien de dépendance",MIN(2258,F1319,$D1319)*overallRate,MIN(2258,F1319)*overallRate),ROUND(MAX(IF($B1319="Non - avec lien de dépendance",0,MIN((0.75*F1319),1694)),MIN(F1319,(0.75*$D1319),1694)),2)),IF($B1319="Non - avec lien de dépendance",MIN(1129,F1319,$D1319)*overallRate,MIN(2258,F1319)*overallRate))</f>
        <v>#VALUE!</v>
      </c>
    </row>
    <row r="1320" spans="7:12" x14ac:dyDescent="0.5">
      <c r="G1320" s="56" t="str">
        <f t="shared" si="60"/>
        <v>Effectuez l’étape 1</v>
      </c>
      <c r="H1320" s="56" t="str">
        <f t="shared" si="61"/>
        <v>Effectuez l’étape 1</v>
      </c>
      <c r="I1320" s="3">
        <f t="shared" si="62"/>
        <v>0</v>
      </c>
      <c r="K1320" s="114" t="e">
        <f>IF(revenueReduction&gt;0.3,MAX(IF($B1320="Non - avec lien de dépendance",MIN(2258,E1320,$D1320)*overallRate,MIN(2258,E1320)*overallRate),ROUND(MAX(IF($B1320="Non - avec lien de dépendance",0,MIN((0.75*E1320),1694)),MIN(E1320,(0.75*$D1320),1694)),2)),IF($B1320="Non - avec lien de dépendance",MIN(1129,E1320,$D1320)*overallRate,MIN(2258,E1320)*overallRate))</f>
        <v>#VALUE!</v>
      </c>
      <c r="L1320" s="114" t="e">
        <f>IF(revenueReduction&gt;0.3,MAX(IF($B1320="Non - avec lien de dépendance",MIN(2258,F1320,$D1320)*overallRate,MIN(2258,F1320)*overallRate),ROUND(MAX(IF($B1320="Non - avec lien de dépendance",0,MIN((0.75*F1320),1694)),MIN(F1320,(0.75*$D1320),1694)),2)),IF($B1320="Non - avec lien de dépendance",MIN(1129,F1320,$D1320)*overallRate,MIN(2258,F1320)*overallRate))</f>
        <v>#VALUE!</v>
      </c>
    </row>
    <row r="1321" spans="7:12" x14ac:dyDescent="0.5">
      <c r="G1321" s="56" t="str">
        <f t="shared" si="60"/>
        <v>Effectuez l’étape 1</v>
      </c>
      <c r="H1321" s="56" t="str">
        <f t="shared" si="61"/>
        <v>Effectuez l’étape 1</v>
      </c>
      <c r="I1321" s="3">
        <f t="shared" si="62"/>
        <v>0</v>
      </c>
      <c r="K1321" s="114" t="e">
        <f>IF(revenueReduction&gt;0.3,MAX(IF($B1321="Non - avec lien de dépendance",MIN(2258,E1321,$D1321)*overallRate,MIN(2258,E1321)*overallRate),ROUND(MAX(IF($B1321="Non - avec lien de dépendance",0,MIN((0.75*E1321),1694)),MIN(E1321,(0.75*$D1321),1694)),2)),IF($B1321="Non - avec lien de dépendance",MIN(1129,E1321,$D1321)*overallRate,MIN(2258,E1321)*overallRate))</f>
        <v>#VALUE!</v>
      </c>
      <c r="L1321" s="114" t="e">
        <f>IF(revenueReduction&gt;0.3,MAX(IF($B1321="Non - avec lien de dépendance",MIN(2258,F1321,$D1321)*overallRate,MIN(2258,F1321)*overallRate),ROUND(MAX(IF($B1321="Non - avec lien de dépendance",0,MIN((0.75*F1321),1694)),MIN(F1321,(0.75*$D1321),1694)),2)),IF($B1321="Non - avec lien de dépendance",MIN(1129,F1321,$D1321)*overallRate,MIN(2258,F1321)*overallRate))</f>
        <v>#VALUE!</v>
      </c>
    </row>
    <row r="1322" spans="7:12" x14ac:dyDescent="0.5">
      <c r="G1322" s="56" t="str">
        <f t="shared" si="60"/>
        <v>Effectuez l’étape 1</v>
      </c>
      <c r="H1322" s="56" t="str">
        <f t="shared" si="61"/>
        <v>Effectuez l’étape 1</v>
      </c>
      <c r="I1322" s="3">
        <f t="shared" si="62"/>
        <v>0</v>
      </c>
      <c r="K1322" s="114" t="e">
        <f>IF(revenueReduction&gt;0.3,MAX(IF($B1322="Non - avec lien de dépendance",MIN(2258,E1322,$D1322)*overallRate,MIN(2258,E1322)*overallRate),ROUND(MAX(IF($B1322="Non - avec lien de dépendance",0,MIN((0.75*E1322),1694)),MIN(E1322,(0.75*$D1322),1694)),2)),IF($B1322="Non - avec lien de dépendance",MIN(1129,E1322,$D1322)*overallRate,MIN(2258,E1322)*overallRate))</f>
        <v>#VALUE!</v>
      </c>
      <c r="L1322" s="114" t="e">
        <f>IF(revenueReduction&gt;0.3,MAX(IF($B1322="Non - avec lien de dépendance",MIN(2258,F1322,$D1322)*overallRate,MIN(2258,F1322)*overallRate),ROUND(MAX(IF($B1322="Non - avec lien de dépendance",0,MIN((0.75*F1322),1694)),MIN(F1322,(0.75*$D1322),1694)),2)),IF($B1322="Non - avec lien de dépendance",MIN(1129,F1322,$D1322)*overallRate,MIN(2258,F1322)*overallRate))</f>
        <v>#VALUE!</v>
      </c>
    </row>
    <row r="1323" spans="7:12" x14ac:dyDescent="0.5">
      <c r="G1323" s="56" t="str">
        <f t="shared" si="60"/>
        <v>Effectuez l’étape 1</v>
      </c>
      <c r="H1323" s="56" t="str">
        <f t="shared" si="61"/>
        <v>Effectuez l’étape 1</v>
      </c>
      <c r="I1323" s="3">
        <f t="shared" si="62"/>
        <v>0</v>
      </c>
      <c r="K1323" s="114" t="e">
        <f>IF(revenueReduction&gt;0.3,MAX(IF($B1323="Non - avec lien de dépendance",MIN(2258,E1323,$D1323)*overallRate,MIN(2258,E1323)*overallRate),ROUND(MAX(IF($B1323="Non - avec lien de dépendance",0,MIN((0.75*E1323),1694)),MIN(E1323,(0.75*$D1323),1694)),2)),IF($B1323="Non - avec lien de dépendance",MIN(1129,E1323,$D1323)*overallRate,MIN(2258,E1323)*overallRate))</f>
        <v>#VALUE!</v>
      </c>
      <c r="L1323" s="114" t="e">
        <f>IF(revenueReduction&gt;0.3,MAX(IF($B1323="Non - avec lien de dépendance",MIN(2258,F1323,$D1323)*overallRate,MIN(2258,F1323)*overallRate),ROUND(MAX(IF($B1323="Non - avec lien de dépendance",0,MIN((0.75*F1323),1694)),MIN(F1323,(0.75*$D1323),1694)),2)),IF($B1323="Non - avec lien de dépendance",MIN(1129,F1323,$D1323)*overallRate,MIN(2258,F1323)*overallRate))</f>
        <v>#VALUE!</v>
      </c>
    </row>
    <row r="1324" spans="7:12" x14ac:dyDescent="0.5">
      <c r="G1324" s="56" t="str">
        <f t="shared" si="60"/>
        <v>Effectuez l’étape 1</v>
      </c>
      <c r="H1324" s="56" t="str">
        <f t="shared" si="61"/>
        <v>Effectuez l’étape 1</v>
      </c>
      <c r="I1324" s="3">
        <f t="shared" si="62"/>
        <v>0</v>
      </c>
      <c r="K1324" s="114" t="e">
        <f>IF(revenueReduction&gt;0.3,MAX(IF($B1324="Non - avec lien de dépendance",MIN(2258,E1324,$D1324)*overallRate,MIN(2258,E1324)*overallRate),ROUND(MAX(IF($B1324="Non - avec lien de dépendance",0,MIN((0.75*E1324),1694)),MIN(E1324,(0.75*$D1324),1694)),2)),IF($B1324="Non - avec lien de dépendance",MIN(1129,E1324,$D1324)*overallRate,MIN(2258,E1324)*overallRate))</f>
        <v>#VALUE!</v>
      </c>
      <c r="L1324" s="114" t="e">
        <f>IF(revenueReduction&gt;0.3,MAX(IF($B1324="Non - avec lien de dépendance",MIN(2258,F1324,$D1324)*overallRate,MIN(2258,F1324)*overallRate),ROUND(MAX(IF($B1324="Non - avec lien de dépendance",0,MIN((0.75*F1324),1694)),MIN(F1324,(0.75*$D1324),1694)),2)),IF($B1324="Non - avec lien de dépendance",MIN(1129,F1324,$D1324)*overallRate,MIN(2258,F1324)*overallRate))</f>
        <v>#VALUE!</v>
      </c>
    </row>
    <row r="1325" spans="7:12" x14ac:dyDescent="0.5">
      <c r="G1325" s="56" t="str">
        <f t="shared" si="60"/>
        <v>Effectuez l’étape 1</v>
      </c>
      <c r="H1325" s="56" t="str">
        <f t="shared" si="61"/>
        <v>Effectuez l’étape 1</v>
      </c>
      <c r="I1325" s="3">
        <f t="shared" si="62"/>
        <v>0</v>
      </c>
      <c r="K1325" s="114" t="e">
        <f>IF(revenueReduction&gt;0.3,MAX(IF($B1325="Non - avec lien de dépendance",MIN(2258,E1325,$D1325)*overallRate,MIN(2258,E1325)*overallRate),ROUND(MAX(IF($B1325="Non - avec lien de dépendance",0,MIN((0.75*E1325),1694)),MIN(E1325,(0.75*$D1325),1694)),2)),IF($B1325="Non - avec lien de dépendance",MIN(1129,E1325,$D1325)*overallRate,MIN(2258,E1325)*overallRate))</f>
        <v>#VALUE!</v>
      </c>
      <c r="L1325" s="114" t="e">
        <f>IF(revenueReduction&gt;0.3,MAX(IF($B1325="Non - avec lien de dépendance",MIN(2258,F1325,$D1325)*overallRate,MIN(2258,F1325)*overallRate),ROUND(MAX(IF($B1325="Non - avec lien de dépendance",0,MIN((0.75*F1325),1694)),MIN(F1325,(0.75*$D1325),1694)),2)),IF($B1325="Non - avec lien de dépendance",MIN(1129,F1325,$D1325)*overallRate,MIN(2258,F1325)*overallRate))</f>
        <v>#VALUE!</v>
      </c>
    </row>
    <row r="1326" spans="7:12" x14ac:dyDescent="0.5">
      <c r="G1326" s="56" t="str">
        <f t="shared" si="60"/>
        <v>Effectuez l’étape 1</v>
      </c>
      <c r="H1326" s="56" t="str">
        <f t="shared" si="61"/>
        <v>Effectuez l’étape 1</v>
      </c>
      <c r="I1326" s="3">
        <f t="shared" si="62"/>
        <v>0</v>
      </c>
      <c r="K1326" s="114" t="e">
        <f>IF(revenueReduction&gt;0.3,MAX(IF($B1326="Non - avec lien de dépendance",MIN(2258,E1326,$D1326)*overallRate,MIN(2258,E1326)*overallRate),ROUND(MAX(IF($B1326="Non - avec lien de dépendance",0,MIN((0.75*E1326),1694)),MIN(E1326,(0.75*$D1326),1694)),2)),IF($B1326="Non - avec lien de dépendance",MIN(1129,E1326,$D1326)*overallRate,MIN(2258,E1326)*overallRate))</f>
        <v>#VALUE!</v>
      </c>
      <c r="L1326" s="114" t="e">
        <f>IF(revenueReduction&gt;0.3,MAX(IF($B1326="Non - avec lien de dépendance",MIN(2258,F1326,$D1326)*overallRate,MIN(2258,F1326)*overallRate),ROUND(MAX(IF($B1326="Non - avec lien de dépendance",0,MIN((0.75*F1326),1694)),MIN(F1326,(0.75*$D1326),1694)),2)),IF($B1326="Non - avec lien de dépendance",MIN(1129,F1326,$D1326)*overallRate,MIN(2258,F1326)*overallRate))</f>
        <v>#VALUE!</v>
      </c>
    </row>
    <row r="1327" spans="7:12" x14ac:dyDescent="0.5">
      <c r="G1327" s="56" t="str">
        <f t="shared" si="60"/>
        <v>Effectuez l’étape 1</v>
      </c>
      <c r="H1327" s="56" t="str">
        <f t="shared" si="61"/>
        <v>Effectuez l’étape 1</v>
      </c>
      <c r="I1327" s="3">
        <f t="shared" si="62"/>
        <v>0</v>
      </c>
      <c r="K1327" s="114" t="e">
        <f>IF(revenueReduction&gt;0.3,MAX(IF($B1327="Non - avec lien de dépendance",MIN(2258,E1327,$D1327)*overallRate,MIN(2258,E1327)*overallRate),ROUND(MAX(IF($B1327="Non - avec lien de dépendance",0,MIN((0.75*E1327),1694)),MIN(E1327,(0.75*$D1327),1694)),2)),IF($B1327="Non - avec lien de dépendance",MIN(1129,E1327,$D1327)*overallRate,MIN(2258,E1327)*overallRate))</f>
        <v>#VALUE!</v>
      </c>
      <c r="L1327" s="114" t="e">
        <f>IF(revenueReduction&gt;0.3,MAX(IF($B1327="Non - avec lien de dépendance",MIN(2258,F1327,$D1327)*overallRate,MIN(2258,F1327)*overallRate),ROUND(MAX(IF($B1327="Non - avec lien de dépendance",0,MIN((0.75*F1327),1694)),MIN(F1327,(0.75*$D1327),1694)),2)),IF($B1327="Non - avec lien de dépendance",MIN(1129,F1327,$D1327)*overallRate,MIN(2258,F1327)*overallRate))</f>
        <v>#VALUE!</v>
      </c>
    </row>
    <row r="1328" spans="7:12" x14ac:dyDescent="0.5">
      <c r="G1328" s="56" t="str">
        <f t="shared" si="60"/>
        <v>Effectuez l’étape 1</v>
      </c>
      <c r="H1328" s="56" t="str">
        <f t="shared" si="61"/>
        <v>Effectuez l’étape 1</v>
      </c>
      <c r="I1328" s="3">
        <f t="shared" si="62"/>
        <v>0</v>
      </c>
      <c r="K1328" s="114" t="e">
        <f>IF(revenueReduction&gt;0.3,MAX(IF($B1328="Non - avec lien de dépendance",MIN(2258,E1328,$D1328)*overallRate,MIN(2258,E1328)*overallRate),ROUND(MAX(IF($B1328="Non - avec lien de dépendance",0,MIN((0.75*E1328),1694)),MIN(E1328,(0.75*$D1328),1694)),2)),IF($B1328="Non - avec lien de dépendance",MIN(1129,E1328,$D1328)*overallRate,MIN(2258,E1328)*overallRate))</f>
        <v>#VALUE!</v>
      </c>
      <c r="L1328" s="114" t="e">
        <f>IF(revenueReduction&gt;0.3,MAX(IF($B1328="Non - avec lien de dépendance",MIN(2258,F1328,$D1328)*overallRate,MIN(2258,F1328)*overallRate),ROUND(MAX(IF($B1328="Non - avec lien de dépendance",0,MIN((0.75*F1328),1694)),MIN(F1328,(0.75*$D1328),1694)),2)),IF($B1328="Non - avec lien de dépendance",MIN(1129,F1328,$D1328)*overallRate,MIN(2258,F1328)*overallRate))</f>
        <v>#VALUE!</v>
      </c>
    </row>
    <row r="1329" spans="7:12" x14ac:dyDescent="0.5">
      <c r="G1329" s="56" t="str">
        <f t="shared" si="60"/>
        <v>Effectuez l’étape 1</v>
      </c>
      <c r="H1329" s="56" t="str">
        <f t="shared" si="61"/>
        <v>Effectuez l’étape 1</v>
      </c>
      <c r="I1329" s="3">
        <f t="shared" si="62"/>
        <v>0</v>
      </c>
      <c r="K1329" s="114" t="e">
        <f>IF(revenueReduction&gt;0.3,MAX(IF($B1329="Non - avec lien de dépendance",MIN(2258,E1329,$D1329)*overallRate,MIN(2258,E1329)*overallRate),ROUND(MAX(IF($B1329="Non - avec lien de dépendance",0,MIN((0.75*E1329),1694)),MIN(E1329,(0.75*$D1329),1694)),2)),IF($B1329="Non - avec lien de dépendance",MIN(1129,E1329,$D1329)*overallRate,MIN(2258,E1329)*overallRate))</f>
        <v>#VALUE!</v>
      </c>
      <c r="L1329" s="114" t="e">
        <f>IF(revenueReduction&gt;0.3,MAX(IF($B1329="Non - avec lien de dépendance",MIN(2258,F1329,$D1329)*overallRate,MIN(2258,F1329)*overallRate),ROUND(MAX(IF($B1329="Non - avec lien de dépendance",0,MIN((0.75*F1329),1694)),MIN(F1329,(0.75*$D1329),1694)),2)),IF($B1329="Non - avec lien de dépendance",MIN(1129,F1329,$D1329)*overallRate,MIN(2258,F1329)*overallRate))</f>
        <v>#VALUE!</v>
      </c>
    </row>
    <row r="1330" spans="7:12" x14ac:dyDescent="0.5">
      <c r="G1330" s="56" t="str">
        <f t="shared" si="60"/>
        <v>Effectuez l’étape 1</v>
      </c>
      <c r="H1330" s="56" t="str">
        <f t="shared" si="61"/>
        <v>Effectuez l’étape 1</v>
      </c>
      <c r="I1330" s="3">
        <f t="shared" si="62"/>
        <v>0</v>
      </c>
      <c r="K1330" s="114" t="e">
        <f>IF(revenueReduction&gt;0.3,MAX(IF($B1330="Non - avec lien de dépendance",MIN(2258,E1330,$D1330)*overallRate,MIN(2258,E1330)*overallRate),ROUND(MAX(IF($B1330="Non - avec lien de dépendance",0,MIN((0.75*E1330),1694)),MIN(E1330,(0.75*$D1330),1694)),2)),IF($B1330="Non - avec lien de dépendance",MIN(1129,E1330,$D1330)*overallRate,MIN(2258,E1330)*overallRate))</f>
        <v>#VALUE!</v>
      </c>
      <c r="L1330" s="114" t="e">
        <f>IF(revenueReduction&gt;0.3,MAX(IF($B1330="Non - avec lien de dépendance",MIN(2258,F1330,$D1330)*overallRate,MIN(2258,F1330)*overallRate),ROUND(MAX(IF($B1330="Non - avec lien de dépendance",0,MIN((0.75*F1330),1694)),MIN(F1330,(0.75*$D1330),1694)),2)),IF($B1330="Non - avec lien de dépendance",MIN(1129,F1330,$D1330)*overallRate,MIN(2258,F1330)*overallRate))</f>
        <v>#VALUE!</v>
      </c>
    </row>
    <row r="1331" spans="7:12" x14ac:dyDescent="0.5">
      <c r="G1331" s="56" t="str">
        <f t="shared" si="60"/>
        <v>Effectuez l’étape 1</v>
      </c>
      <c r="H1331" s="56" t="str">
        <f t="shared" si="61"/>
        <v>Effectuez l’étape 1</v>
      </c>
      <c r="I1331" s="3">
        <f t="shared" si="62"/>
        <v>0</v>
      </c>
      <c r="K1331" s="114" t="e">
        <f>IF(revenueReduction&gt;0.3,MAX(IF($B1331="Non - avec lien de dépendance",MIN(2258,E1331,$D1331)*overallRate,MIN(2258,E1331)*overallRate),ROUND(MAX(IF($B1331="Non - avec lien de dépendance",0,MIN((0.75*E1331),1694)),MIN(E1331,(0.75*$D1331),1694)),2)),IF($B1331="Non - avec lien de dépendance",MIN(1129,E1331,$D1331)*overallRate,MIN(2258,E1331)*overallRate))</f>
        <v>#VALUE!</v>
      </c>
      <c r="L1331" s="114" t="e">
        <f>IF(revenueReduction&gt;0.3,MAX(IF($B1331="Non - avec lien de dépendance",MIN(2258,F1331,$D1331)*overallRate,MIN(2258,F1331)*overallRate),ROUND(MAX(IF($B1331="Non - avec lien de dépendance",0,MIN((0.75*F1331),1694)),MIN(F1331,(0.75*$D1331),1694)),2)),IF($B1331="Non - avec lien de dépendance",MIN(1129,F1331,$D1331)*overallRate,MIN(2258,F1331)*overallRate))</f>
        <v>#VALUE!</v>
      </c>
    </row>
    <row r="1332" spans="7:12" x14ac:dyDescent="0.5">
      <c r="G1332" s="56" t="str">
        <f t="shared" si="60"/>
        <v>Effectuez l’étape 1</v>
      </c>
      <c r="H1332" s="56" t="str">
        <f t="shared" si="61"/>
        <v>Effectuez l’étape 1</v>
      </c>
      <c r="I1332" s="3">
        <f t="shared" si="62"/>
        <v>0</v>
      </c>
      <c r="K1332" s="114" t="e">
        <f>IF(revenueReduction&gt;0.3,MAX(IF($B1332="Non - avec lien de dépendance",MIN(2258,E1332,$D1332)*overallRate,MIN(2258,E1332)*overallRate),ROUND(MAX(IF($B1332="Non - avec lien de dépendance",0,MIN((0.75*E1332),1694)),MIN(E1332,(0.75*$D1332),1694)),2)),IF($B1332="Non - avec lien de dépendance",MIN(1129,E1332,$D1332)*overallRate,MIN(2258,E1332)*overallRate))</f>
        <v>#VALUE!</v>
      </c>
      <c r="L1332" s="114" t="e">
        <f>IF(revenueReduction&gt;0.3,MAX(IF($B1332="Non - avec lien de dépendance",MIN(2258,F1332,$D1332)*overallRate,MIN(2258,F1332)*overallRate),ROUND(MAX(IF($B1332="Non - avec lien de dépendance",0,MIN((0.75*F1332),1694)),MIN(F1332,(0.75*$D1332),1694)),2)),IF($B1332="Non - avec lien de dépendance",MIN(1129,F1332,$D1332)*overallRate,MIN(2258,F1332)*overallRate))</f>
        <v>#VALUE!</v>
      </c>
    </row>
    <row r="1333" spans="7:12" x14ac:dyDescent="0.5">
      <c r="G1333" s="56" t="str">
        <f t="shared" si="60"/>
        <v>Effectuez l’étape 1</v>
      </c>
      <c r="H1333" s="56" t="str">
        <f t="shared" si="61"/>
        <v>Effectuez l’étape 1</v>
      </c>
      <c r="I1333" s="3">
        <f t="shared" si="62"/>
        <v>0</v>
      </c>
      <c r="K1333" s="114" t="e">
        <f>IF(revenueReduction&gt;0.3,MAX(IF($B1333="Non - avec lien de dépendance",MIN(2258,E1333,$D1333)*overallRate,MIN(2258,E1333)*overallRate),ROUND(MAX(IF($B1333="Non - avec lien de dépendance",0,MIN((0.75*E1333),1694)),MIN(E1333,(0.75*$D1333),1694)),2)),IF($B1333="Non - avec lien de dépendance",MIN(1129,E1333,$D1333)*overallRate,MIN(2258,E1333)*overallRate))</f>
        <v>#VALUE!</v>
      </c>
      <c r="L1333" s="114" t="e">
        <f>IF(revenueReduction&gt;0.3,MAX(IF($B1333="Non - avec lien de dépendance",MIN(2258,F1333,$D1333)*overallRate,MIN(2258,F1333)*overallRate),ROUND(MAX(IF($B1333="Non - avec lien de dépendance",0,MIN((0.75*F1333),1694)),MIN(F1333,(0.75*$D1333),1694)),2)),IF($B1333="Non - avec lien de dépendance",MIN(1129,F1333,$D1333)*overallRate,MIN(2258,F1333)*overallRate))</f>
        <v>#VALUE!</v>
      </c>
    </row>
    <row r="1334" spans="7:12" x14ac:dyDescent="0.5">
      <c r="G1334" s="56" t="str">
        <f t="shared" si="60"/>
        <v>Effectuez l’étape 1</v>
      </c>
      <c r="H1334" s="56" t="str">
        <f t="shared" si="61"/>
        <v>Effectuez l’étape 1</v>
      </c>
      <c r="I1334" s="3">
        <f t="shared" si="62"/>
        <v>0</v>
      </c>
      <c r="K1334" s="114" t="e">
        <f>IF(revenueReduction&gt;0.3,MAX(IF($B1334="Non - avec lien de dépendance",MIN(2258,E1334,$D1334)*overallRate,MIN(2258,E1334)*overallRate),ROUND(MAX(IF($B1334="Non - avec lien de dépendance",0,MIN((0.75*E1334),1694)),MIN(E1334,(0.75*$D1334),1694)),2)),IF($B1334="Non - avec lien de dépendance",MIN(1129,E1334,$D1334)*overallRate,MIN(2258,E1334)*overallRate))</f>
        <v>#VALUE!</v>
      </c>
      <c r="L1334" s="114" t="e">
        <f>IF(revenueReduction&gt;0.3,MAX(IF($B1334="Non - avec lien de dépendance",MIN(2258,F1334,$D1334)*overallRate,MIN(2258,F1334)*overallRate),ROUND(MAX(IF($B1334="Non - avec lien de dépendance",0,MIN((0.75*F1334),1694)),MIN(F1334,(0.75*$D1334),1694)),2)),IF($B1334="Non - avec lien de dépendance",MIN(1129,F1334,$D1334)*overallRate,MIN(2258,F1334)*overallRate))</f>
        <v>#VALUE!</v>
      </c>
    </row>
    <row r="1335" spans="7:12" x14ac:dyDescent="0.5">
      <c r="G1335" s="56" t="str">
        <f t="shared" si="60"/>
        <v>Effectuez l’étape 1</v>
      </c>
      <c r="H1335" s="56" t="str">
        <f t="shared" si="61"/>
        <v>Effectuez l’étape 1</v>
      </c>
      <c r="I1335" s="3">
        <f t="shared" si="62"/>
        <v>0</v>
      </c>
      <c r="K1335" s="114" t="e">
        <f>IF(revenueReduction&gt;0.3,MAX(IF($B1335="Non - avec lien de dépendance",MIN(2258,E1335,$D1335)*overallRate,MIN(2258,E1335)*overallRate),ROUND(MAX(IF($B1335="Non - avec lien de dépendance",0,MIN((0.75*E1335),1694)),MIN(E1335,(0.75*$D1335),1694)),2)),IF($B1335="Non - avec lien de dépendance",MIN(1129,E1335,$D1335)*overallRate,MIN(2258,E1335)*overallRate))</f>
        <v>#VALUE!</v>
      </c>
      <c r="L1335" s="114" t="e">
        <f>IF(revenueReduction&gt;0.3,MAX(IF($B1335="Non - avec lien de dépendance",MIN(2258,F1335,$D1335)*overallRate,MIN(2258,F1335)*overallRate),ROUND(MAX(IF($B1335="Non - avec lien de dépendance",0,MIN((0.75*F1335),1694)),MIN(F1335,(0.75*$D1335),1694)),2)),IF($B1335="Non - avec lien de dépendance",MIN(1129,F1335,$D1335)*overallRate,MIN(2258,F1335)*overallRate))</f>
        <v>#VALUE!</v>
      </c>
    </row>
    <row r="1336" spans="7:12" x14ac:dyDescent="0.5">
      <c r="G1336" s="56" t="str">
        <f t="shared" si="60"/>
        <v>Effectuez l’étape 1</v>
      </c>
      <c r="H1336" s="56" t="str">
        <f t="shared" si="61"/>
        <v>Effectuez l’étape 1</v>
      </c>
      <c r="I1336" s="3">
        <f t="shared" si="62"/>
        <v>0</v>
      </c>
      <c r="K1336" s="114" t="e">
        <f>IF(revenueReduction&gt;0.3,MAX(IF($B1336="Non - avec lien de dépendance",MIN(2258,E1336,$D1336)*overallRate,MIN(2258,E1336)*overallRate),ROUND(MAX(IF($B1336="Non - avec lien de dépendance",0,MIN((0.75*E1336),1694)),MIN(E1336,(0.75*$D1336),1694)),2)),IF($B1336="Non - avec lien de dépendance",MIN(1129,E1336,$D1336)*overallRate,MIN(2258,E1336)*overallRate))</f>
        <v>#VALUE!</v>
      </c>
      <c r="L1336" s="114" t="e">
        <f>IF(revenueReduction&gt;0.3,MAX(IF($B1336="Non - avec lien de dépendance",MIN(2258,F1336,$D1336)*overallRate,MIN(2258,F1336)*overallRate),ROUND(MAX(IF($B1336="Non - avec lien de dépendance",0,MIN((0.75*F1336),1694)),MIN(F1336,(0.75*$D1336),1694)),2)),IF($B1336="Non - avec lien de dépendance",MIN(1129,F1336,$D1336)*overallRate,MIN(2258,F1336)*overallRate))</f>
        <v>#VALUE!</v>
      </c>
    </row>
    <row r="1337" spans="7:12" x14ac:dyDescent="0.5">
      <c r="G1337" s="56" t="str">
        <f t="shared" si="60"/>
        <v>Effectuez l’étape 1</v>
      </c>
      <c r="H1337" s="56" t="str">
        <f t="shared" si="61"/>
        <v>Effectuez l’étape 1</v>
      </c>
      <c r="I1337" s="3">
        <f t="shared" si="62"/>
        <v>0</v>
      </c>
      <c r="K1337" s="114" t="e">
        <f>IF(revenueReduction&gt;0.3,MAX(IF($B1337="Non - avec lien de dépendance",MIN(2258,E1337,$D1337)*overallRate,MIN(2258,E1337)*overallRate),ROUND(MAX(IF($B1337="Non - avec lien de dépendance",0,MIN((0.75*E1337),1694)),MIN(E1337,(0.75*$D1337),1694)),2)),IF($B1337="Non - avec lien de dépendance",MIN(1129,E1337,$D1337)*overallRate,MIN(2258,E1337)*overallRate))</f>
        <v>#VALUE!</v>
      </c>
      <c r="L1337" s="114" t="e">
        <f>IF(revenueReduction&gt;0.3,MAX(IF($B1337="Non - avec lien de dépendance",MIN(2258,F1337,$D1337)*overallRate,MIN(2258,F1337)*overallRate),ROUND(MAX(IF($B1337="Non - avec lien de dépendance",0,MIN((0.75*F1337),1694)),MIN(F1337,(0.75*$D1337),1694)),2)),IF($B1337="Non - avec lien de dépendance",MIN(1129,F1337,$D1337)*overallRate,MIN(2258,F1337)*overallRate))</f>
        <v>#VALUE!</v>
      </c>
    </row>
    <row r="1338" spans="7:12" x14ac:dyDescent="0.5">
      <c r="G1338" s="56" t="str">
        <f t="shared" si="60"/>
        <v>Effectuez l’étape 1</v>
      </c>
      <c r="H1338" s="56" t="str">
        <f t="shared" si="61"/>
        <v>Effectuez l’étape 1</v>
      </c>
      <c r="I1338" s="3">
        <f t="shared" si="62"/>
        <v>0</v>
      </c>
      <c r="K1338" s="114" t="e">
        <f>IF(revenueReduction&gt;0.3,MAX(IF($B1338="Non - avec lien de dépendance",MIN(2258,E1338,$D1338)*overallRate,MIN(2258,E1338)*overallRate),ROUND(MAX(IF($B1338="Non - avec lien de dépendance",0,MIN((0.75*E1338),1694)),MIN(E1338,(0.75*$D1338),1694)),2)),IF($B1338="Non - avec lien de dépendance",MIN(1129,E1338,$D1338)*overallRate,MIN(2258,E1338)*overallRate))</f>
        <v>#VALUE!</v>
      </c>
      <c r="L1338" s="114" t="e">
        <f>IF(revenueReduction&gt;0.3,MAX(IF($B1338="Non - avec lien de dépendance",MIN(2258,F1338,$D1338)*overallRate,MIN(2258,F1338)*overallRate),ROUND(MAX(IF($B1338="Non - avec lien de dépendance",0,MIN((0.75*F1338),1694)),MIN(F1338,(0.75*$D1338),1694)),2)),IF($B1338="Non - avec lien de dépendance",MIN(1129,F1338,$D1338)*overallRate,MIN(2258,F1338)*overallRate))</f>
        <v>#VALUE!</v>
      </c>
    </row>
    <row r="1339" spans="7:12" x14ac:dyDescent="0.5">
      <c r="G1339" s="56" t="str">
        <f t="shared" si="60"/>
        <v>Effectuez l’étape 1</v>
      </c>
      <c r="H1339" s="56" t="str">
        <f t="shared" si="61"/>
        <v>Effectuez l’étape 1</v>
      </c>
      <c r="I1339" s="3">
        <f t="shared" si="62"/>
        <v>0</v>
      </c>
      <c r="K1339" s="114" t="e">
        <f>IF(revenueReduction&gt;0.3,MAX(IF($B1339="Non - avec lien de dépendance",MIN(2258,E1339,$D1339)*overallRate,MIN(2258,E1339)*overallRate),ROUND(MAX(IF($B1339="Non - avec lien de dépendance",0,MIN((0.75*E1339),1694)),MIN(E1339,(0.75*$D1339),1694)),2)),IF($B1339="Non - avec lien de dépendance",MIN(1129,E1339,$D1339)*overallRate,MIN(2258,E1339)*overallRate))</f>
        <v>#VALUE!</v>
      </c>
      <c r="L1339" s="114" t="e">
        <f>IF(revenueReduction&gt;0.3,MAX(IF($B1339="Non - avec lien de dépendance",MIN(2258,F1339,$D1339)*overallRate,MIN(2258,F1339)*overallRate),ROUND(MAX(IF($B1339="Non - avec lien de dépendance",0,MIN((0.75*F1339),1694)),MIN(F1339,(0.75*$D1339),1694)),2)),IF($B1339="Non - avec lien de dépendance",MIN(1129,F1339,$D1339)*overallRate,MIN(2258,F1339)*overallRate))</f>
        <v>#VALUE!</v>
      </c>
    </row>
    <row r="1340" spans="7:12" x14ac:dyDescent="0.5">
      <c r="G1340" s="56" t="str">
        <f t="shared" si="60"/>
        <v>Effectuez l’étape 1</v>
      </c>
      <c r="H1340" s="56" t="str">
        <f t="shared" si="61"/>
        <v>Effectuez l’étape 1</v>
      </c>
      <c r="I1340" s="3">
        <f t="shared" si="62"/>
        <v>0</v>
      </c>
      <c r="K1340" s="114" t="e">
        <f>IF(revenueReduction&gt;0.3,MAX(IF($B1340="Non - avec lien de dépendance",MIN(2258,E1340,$D1340)*overallRate,MIN(2258,E1340)*overallRate),ROUND(MAX(IF($B1340="Non - avec lien de dépendance",0,MIN((0.75*E1340),1694)),MIN(E1340,(0.75*$D1340),1694)),2)),IF($B1340="Non - avec lien de dépendance",MIN(1129,E1340,$D1340)*overallRate,MIN(2258,E1340)*overallRate))</f>
        <v>#VALUE!</v>
      </c>
      <c r="L1340" s="114" t="e">
        <f>IF(revenueReduction&gt;0.3,MAX(IF($B1340="Non - avec lien de dépendance",MIN(2258,F1340,$D1340)*overallRate,MIN(2258,F1340)*overallRate),ROUND(MAX(IF($B1340="Non - avec lien de dépendance",0,MIN((0.75*F1340),1694)),MIN(F1340,(0.75*$D1340),1694)),2)),IF($B1340="Non - avec lien de dépendance",MIN(1129,F1340,$D1340)*overallRate,MIN(2258,F1340)*overallRate))</f>
        <v>#VALUE!</v>
      </c>
    </row>
    <row r="1341" spans="7:12" x14ac:dyDescent="0.5">
      <c r="G1341" s="56" t="str">
        <f t="shared" si="60"/>
        <v>Effectuez l’étape 1</v>
      </c>
      <c r="H1341" s="56" t="str">
        <f t="shared" si="61"/>
        <v>Effectuez l’étape 1</v>
      </c>
      <c r="I1341" s="3">
        <f t="shared" si="62"/>
        <v>0</v>
      </c>
      <c r="K1341" s="114" t="e">
        <f>IF(revenueReduction&gt;0.3,MAX(IF($B1341="Non - avec lien de dépendance",MIN(2258,E1341,$D1341)*overallRate,MIN(2258,E1341)*overallRate),ROUND(MAX(IF($B1341="Non - avec lien de dépendance",0,MIN((0.75*E1341),1694)),MIN(E1341,(0.75*$D1341),1694)),2)),IF($B1341="Non - avec lien de dépendance",MIN(1129,E1341,$D1341)*overallRate,MIN(2258,E1341)*overallRate))</f>
        <v>#VALUE!</v>
      </c>
      <c r="L1341" s="114" t="e">
        <f>IF(revenueReduction&gt;0.3,MAX(IF($B1341="Non - avec lien de dépendance",MIN(2258,F1341,$D1341)*overallRate,MIN(2258,F1341)*overallRate),ROUND(MAX(IF($B1341="Non - avec lien de dépendance",0,MIN((0.75*F1341),1694)),MIN(F1341,(0.75*$D1341),1694)),2)),IF($B1341="Non - avec lien de dépendance",MIN(1129,F1341,$D1341)*overallRate,MIN(2258,F1341)*overallRate))</f>
        <v>#VALUE!</v>
      </c>
    </row>
    <row r="1342" spans="7:12" x14ac:dyDescent="0.5">
      <c r="G1342" s="56" t="str">
        <f t="shared" si="60"/>
        <v>Effectuez l’étape 1</v>
      </c>
      <c r="H1342" s="56" t="str">
        <f t="shared" si="61"/>
        <v>Effectuez l’étape 1</v>
      </c>
      <c r="I1342" s="3">
        <f t="shared" si="62"/>
        <v>0</v>
      </c>
      <c r="K1342" s="114" t="e">
        <f>IF(revenueReduction&gt;0.3,MAX(IF($B1342="Non - avec lien de dépendance",MIN(2258,E1342,$D1342)*overallRate,MIN(2258,E1342)*overallRate),ROUND(MAX(IF($B1342="Non - avec lien de dépendance",0,MIN((0.75*E1342),1694)),MIN(E1342,(0.75*$D1342),1694)),2)),IF($B1342="Non - avec lien de dépendance",MIN(1129,E1342,$D1342)*overallRate,MIN(2258,E1342)*overallRate))</f>
        <v>#VALUE!</v>
      </c>
      <c r="L1342" s="114" t="e">
        <f>IF(revenueReduction&gt;0.3,MAX(IF($B1342="Non - avec lien de dépendance",MIN(2258,F1342,$D1342)*overallRate,MIN(2258,F1342)*overallRate),ROUND(MAX(IF($B1342="Non - avec lien de dépendance",0,MIN((0.75*F1342),1694)),MIN(F1342,(0.75*$D1342),1694)),2)),IF($B1342="Non - avec lien de dépendance",MIN(1129,F1342,$D1342)*overallRate,MIN(2258,F1342)*overallRate))</f>
        <v>#VALUE!</v>
      </c>
    </row>
    <row r="1343" spans="7:12" x14ac:dyDescent="0.5">
      <c r="G1343" s="56" t="str">
        <f t="shared" si="60"/>
        <v>Effectuez l’étape 1</v>
      </c>
      <c r="H1343" s="56" t="str">
        <f t="shared" si="61"/>
        <v>Effectuez l’étape 1</v>
      </c>
      <c r="I1343" s="3">
        <f t="shared" si="62"/>
        <v>0</v>
      </c>
      <c r="K1343" s="114" t="e">
        <f>IF(revenueReduction&gt;0.3,MAX(IF($B1343="Non - avec lien de dépendance",MIN(2258,E1343,$D1343)*overallRate,MIN(2258,E1343)*overallRate),ROUND(MAX(IF($B1343="Non - avec lien de dépendance",0,MIN((0.75*E1343),1694)),MIN(E1343,(0.75*$D1343),1694)),2)),IF($B1343="Non - avec lien de dépendance",MIN(1129,E1343,$D1343)*overallRate,MIN(2258,E1343)*overallRate))</f>
        <v>#VALUE!</v>
      </c>
      <c r="L1343" s="114" t="e">
        <f>IF(revenueReduction&gt;0.3,MAX(IF($B1343="Non - avec lien de dépendance",MIN(2258,F1343,$D1343)*overallRate,MIN(2258,F1343)*overallRate),ROUND(MAX(IF($B1343="Non - avec lien de dépendance",0,MIN((0.75*F1343),1694)),MIN(F1343,(0.75*$D1343),1694)),2)),IF($B1343="Non - avec lien de dépendance",MIN(1129,F1343,$D1343)*overallRate,MIN(2258,F1343)*overallRate))</f>
        <v>#VALUE!</v>
      </c>
    </row>
    <row r="1344" spans="7:12" x14ac:dyDescent="0.5">
      <c r="G1344" s="56" t="str">
        <f t="shared" si="60"/>
        <v>Effectuez l’étape 1</v>
      </c>
      <c r="H1344" s="56" t="str">
        <f t="shared" si="61"/>
        <v>Effectuez l’étape 1</v>
      </c>
      <c r="I1344" s="3">
        <f t="shared" si="62"/>
        <v>0</v>
      </c>
      <c r="K1344" s="114" t="e">
        <f>IF(revenueReduction&gt;0.3,MAX(IF($B1344="Non - avec lien de dépendance",MIN(2258,E1344,$D1344)*overallRate,MIN(2258,E1344)*overallRate),ROUND(MAX(IF($B1344="Non - avec lien de dépendance",0,MIN((0.75*E1344),1694)),MIN(E1344,(0.75*$D1344),1694)),2)),IF($B1344="Non - avec lien de dépendance",MIN(1129,E1344,$D1344)*overallRate,MIN(2258,E1344)*overallRate))</f>
        <v>#VALUE!</v>
      </c>
      <c r="L1344" s="114" t="e">
        <f>IF(revenueReduction&gt;0.3,MAX(IF($B1344="Non - avec lien de dépendance",MIN(2258,F1344,$D1344)*overallRate,MIN(2258,F1344)*overallRate),ROUND(MAX(IF($B1344="Non - avec lien de dépendance",0,MIN((0.75*F1344),1694)),MIN(F1344,(0.75*$D1344),1694)),2)),IF($B1344="Non - avec lien de dépendance",MIN(1129,F1344,$D1344)*overallRate,MIN(2258,F1344)*overallRate))</f>
        <v>#VALUE!</v>
      </c>
    </row>
    <row r="1345" spans="7:12" x14ac:dyDescent="0.5">
      <c r="G1345" s="56" t="str">
        <f t="shared" si="60"/>
        <v>Effectuez l’étape 1</v>
      </c>
      <c r="H1345" s="56" t="str">
        <f t="shared" si="61"/>
        <v>Effectuez l’étape 1</v>
      </c>
      <c r="I1345" s="3">
        <f t="shared" si="62"/>
        <v>0</v>
      </c>
      <c r="K1345" s="114" t="e">
        <f>IF(revenueReduction&gt;0.3,MAX(IF($B1345="Non - avec lien de dépendance",MIN(2258,E1345,$D1345)*overallRate,MIN(2258,E1345)*overallRate),ROUND(MAX(IF($B1345="Non - avec lien de dépendance",0,MIN((0.75*E1345),1694)),MIN(E1345,(0.75*$D1345),1694)),2)),IF($B1345="Non - avec lien de dépendance",MIN(1129,E1345,$D1345)*overallRate,MIN(2258,E1345)*overallRate))</f>
        <v>#VALUE!</v>
      </c>
      <c r="L1345" s="114" t="e">
        <f>IF(revenueReduction&gt;0.3,MAX(IF($B1345="Non - avec lien de dépendance",MIN(2258,F1345,$D1345)*overallRate,MIN(2258,F1345)*overallRate),ROUND(MAX(IF($B1345="Non - avec lien de dépendance",0,MIN((0.75*F1345),1694)),MIN(F1345,(0.75*$D1345),1694)),2)),IF($B1345="Non - avec lien de dépendance",MIN(1129,F1345,$D1345)*overallRate,MIN(2258,F1345)*overallRate))</f>
        <v>#VALUE!</v>
      </c>
    </row>
    <row r="1346" spans="7:12" x14ac:dyDescent="0.5">
      <c r="G1346" s="56" t="str">
        <f t="shared" si="60"/>
        <v>Effectuez l’étape 1</v>
      </c>
      <c r="H1346" s="56" t="str">
        <f t="shared" si="61"/>
        <v>Effectuez l’étape 1</v>
      </c>
      <c r="I1346" s="3">
        <f t="shared" si="62"/>
        <v>0</v>
      </c>
      <c r="K1346" s="114" t="e">
        <f>IF(revenueReduction&gt;0.3,MAX(IF($B1346="Non - avec lien de dépendance",MIN(2258,E1346,$D1346)*overallRate,MIN(2258,E1346)*overallRate),ROUND(MAX(IF($B1346="Non - avec lien de dépendance",0,MIN((0.75*E1346),1694)),MIN(E1346,(0.75*$D1346),1694)),2)),IF($B1346="Non - avec lien de dépendance",MIN(1129,E1346,$D1346)*overallRate,MIN(2258,E1346)*overallRate))</f>
        <v>#VALUE!</v>
      </c>
      <c r="L1346" s="114" t="e">
        <f>IF(revenueReduction&gt;0.3,MAX(IF($B1346="Non - avec lien de dépendance",MIN(2258,F1346,$D1346)*overallRate,MIN(2258,F1346)*overallRate),ROUND(MAX(IF($B1346="Non - avec lien de dépendance",0,MIN((0.75*F1346),1694)),MIN(F1346,(0.75*$D1346),1694)),2)),IF($B1346="Non - avec lien de dépendance",MIN(1129,F1346,$D1346)*overallRate,MIN(2258,F1346)*overallRate))</f>
        <v>#VALUE!</v>
      </c>
    </row>
    <row r="1347" spans="7:12" x14ac:dyDescent="0.5">
      <c r="G1347" s="56" t="str">
        <f t="shared" si="60"/>
        <v>Effectuez l’étape 1</v>
      </c>
      <c r="H1347" s="56" t="str">
        <f t="shared" si="61"/>
        <v>Effectuez l’étape 1</v>
      </c>
      <c r="I1347" s="3">
        <f t="shared" si="62"/>
        <v>0</v>
      </c>
      <c r="K1347" s="114" t="e">
        <f>IF(revenueReduction&gt;0.3,MAX(IF($B1347="Non - avec lien de dépendance",MIN(2258,E1347,$D1347)*overallRate,MIN(2258,E1347)*overallRate),ROUND(MAX(IF($B1347="Non - avec lien de dépendance",0,MIN((0.75*E1347),1694)),MIN(E1347,(0.75*$D1347),1694)),2)),IF($B1347="Non - avec lien de dépendance",MIN(1129,E1347,$D1347)*overallRate,MIN(2258,E1347)*overallRate))</f>
        <v>#VALUE!</v>
      </c>
      <c r="L1347" s="114" t="e">
        <f>IF(revenueReduction&gt;0.3,MAX(IF($B1347="Non - avec lien de dépendance",MIN(2258,F1347,$D1347)*overallRate,MIN(2258,F1347)*overallRate),ROUND(MAX(IF($B1347="Non - avec lien de dépendance",0,MIN((0.75*F1347),1694)),MIN(F1347,(0.75*$D1347),1694)),2)),IF($B1347="Non - avec lien de dépendance",MIN(1129,F1347,$D1347)*overallRate,MIN(2258,F1347)*overallRate))</f>
        <v>#VALUE!</v>
      </c>
    </row>
    <row r="1348" spans="7:12" x14ac:dyDescent="0.5">
      <c r="G1348" s="56" t="str">
        <f t="shared" si="60"/>
        <v>Effectuez l’étape 1</v>
      </c>
      <c r="H1348" s="56" t="str">
        <f t="shared" si="61"/>
        <v>Effectuez l’étape 1</v>
      </c>
      <c r="I1348" s="3">
        <f t="shared" si="62"/>
        <v>0</v>
      </c>
      <c r="K1348" s="114" t="e">
        <f>IF(revenueReduction&gt;0.3,MAX(IF($B1348="Non - avec lien de dépendance",MIN(2258,E1348,$D1348)*overallRate,MIN(2258,E1348)*overallRate),ROUND(MAX(IF($B1348="Non - avec lien de dépendance",0,MIN((0.75*E1348),1694)),MIN(E1348,(0.75*$D1348),1694)),2)),IF($B1348="Non - avec lien de dépendance",MIN(1129,E1348,$D1348)*overallRate,MIN(2258,E1348)*overallRate))</f>
        <v>#VALUE!</v>
      </c>
      <c r="L1348" s="114" t="e">
        <f>IF(revenueReduction&gt;0.3,MAX(IF($B1348="Non - avec lien de dépendance",MIN(2258,F1348,$D1348)*overallRate,MIN(2258,F1348)*overallRate),ROUND(MAX(IF($B1348="Non - avec lien de dépendance",0,MIN((0.75*F1348),1694)),MIN(F1348,(0.75*$D1348),1694)),2)),IF($B1348="Non - avec lien de dépendance",MIN(1129,F1348,$D1348)*overallRate,MIN(2258,F1348)*overallRate))</f>
        <v>#VALUE!</v>
      </c>
    </row>
    <row r="1349" spans="7:12" x14ac:dyDescent="0.5">
      <c r="G1349" s="56" t="str">
        <f t="shared" si="60"/>
        <v>Effectuez l’étape 1</v>
      </c>
      <c r="H1349" s="56" t="str">
        <f t="shared" si="61"/>
        <v>Effectuez l’étape 1</v>
      </c>
      <c r="I1349" s="3">
        <f t="shared" si="62"/>
        <v>0</v>
      </c>
      <c r="K1349" s="114" t="e">
        <f>IF(revenueReduction&gt;0.3,MAX(IF($B1349="Non - avec lien de dépendance",MIN(2258,E1349,$D1349)*overallRate,MIN(2258,E1349)*overallRate),ROUND(MAX(IF($B1349="Non - avec lien de dépendance",0,MIN((0.75*E1349),1694)),MIN(E1349,(0.75*$D1349),1694)),2)),IF($B1349="Non - avec lien de dépendance",MIN(1129,E1349,$D1349)*overallRate,MIN(2258,E1349)*overallRate))</f>
        <v>#VALUE!</v>
      </c>
      <c r="L1349" s="114" t="e">
        <f>IF(revenueReduction&gt;0.3,MAX(IF($B1349="Non - avec lien de dépendance",MIN(2258,F1349,$D1349)*overallRate,MIN(2258,F1349)*overallRate),ROUND(MAX(IF($B1349="Non - avec lien de dépendance",0,MIN((0.75*F1349),1694)),MIN(F1349,(0.75*$D1349),1694)),2)),IF($B1349="Non - avec lien de dépendance",MIN(1129,F1349,$D1349)*overallRate,MIN(2258,F1349)*overallRate))</f>
        <v>#VALUE!</v>
      </c>
    </row>
    <row r="1350" spans="7:12" x14ac:dyDescent="0.5">
      <c r="G1350" s="56" t="str">
        <f t="shared" ref="G1350:G1413" si="63">IF(ISTEXT(overallRate),"Effectuez l’étape 1",IF($C1350="Oui","Utiliser Étape 2a) Hebdomadaire (52)",IF(OR(COUNT($D1350,E1350)&lt;&gt;2,overallRate=0),0,IF(revenueReduction&gt;0.3,MAX(IF($B1350="Non - avec lien de dépendance",MIN(2258,E1350,$D1350)*overallRate,MIN(2258,E1350)*overallRate),ROUND(MAX(IF($B1350="Non - avec lien de dépendance",0,MIN((0.75*E1350),1694)),MIN(E1350,(0.75*$D1350),1694)),2)),IF($B1350="Non - avec lien de dépendance",MIN(1129,E1350,$D1350)*overallRate,MIN(2258,E1350)*overallRate)))))</f>
        <v>Effectuez l’étape 1</v>
      </c>
      <c r="H1350" s="56" t="str">
        <f t="shared" ref="H1350:H1413" si="64">IF(ISTEXT(overallRate),"Effectuez l’étape 1",IF($C1350="Oui","Utiliser Étape 2a) Hebdomadaire (52)",IF(OR(COUNT($D1350,F1350)&lt;&gt;2,overallRate=0),0,IF(revenueReduction&gt;0.3,MAX(IF($B1350="Non - avec lien de dépendance",MIN(2258,F1350,$D1350)*overallRate,MIN(2258,F1350)*overallRate),ROUND(MAX(IF($B1350="Non - avec lien de dépendance",0,MIN((0.75*F1350),1694)),MIN(F1350,(0.75*$D1350),1694)),2)),IF($B1350="Non - avec lien de dépendance",MIN(1129,F1350,$D1350)*overallRate,MIN(2258,F1350)*overallRate)))))</f>
        <v>Effectuez l’étape 1</v>
      </c>
      <c r="I1350" s="3">
        <f t="shared" si="62"/>
        <v>0</v>
      </c>
      <c r="K1350" s="114" t="e">
        <f>IF(revenueReduction&gt;0.3,MAX(IF($B1350="Non - avec lien de dépendance",MIN(2258,E1350,$D1350)*overallRate,MIN(2258,E1350)*overallRate),ROUND(MAX(IF($B1350="Non - avec lien de dépendance",0,MIN((0.75*E1350),1694)),MIN(E1350,(0.75*$D1350),1694)),2)),IF($B1350="Non - avec lien de dépendance",MIN(1129,E1350,$D1350)*overallRate,MIN(2258,E1350)*overallRate))</f>
        <v>#VALUE!</v>
      </c>
      <c r="L1350" s="114" t="e">
        <f>IF(revenueReduction&gt;0.3,MAX(IF($B1350="Non - avec lien de dépendance",MIN(2258,F1350,$D1350)*overallRate,MIN(2258,F1350)*overallRate),ROUND(MAX(IF($B1350="Non - avec lien de dépendance",0,MIN((0.75*F1350),1694)),MIN(F1350,(0.75*$D1350),1694)),2)),IF($B1350="Non - avec lien de dépendance",MIN(1129,F1350,$D1350)*overallRate,MIN(2258,F1350)*overallRate))</f>
        <v>#VALUE!</v>
      </c>
    </row>
    <row r="1351" spans="7:12" x14ac:dyDescent="0.5">
      <c r="G1351" s="56" t="str">
        <f t="shared" si="63"/>
        <v>Effectuez l’étape 1</v>
      </c>
      <c r="H1351" s="56" t="str">
        <f t="shared" si="64"/>
        <v>Effectuez l’étape 1</v>
      </c>
      <c r="I1351" s="3">
        <f t="shared" ref="I1351:I1414" si="65">IF(AND(COUNT(B1351:F1351)&gt;0,OR(COUNT(D1351:F1351)&lt;&gt;3,ISBLANK(B1351))),"Fill out all amounts",SUM(G1351:H1351))</f>
        <v>0</v>
      </c>
      <c r="K1351" s="114" t="e">
        <f>IF(revenueReduction&gt;0.3,MAX(IF($B1351="Non - avec lien de dépendance",MIN(2258,E1351,$D1351)*overallRate,MIN(2258,E1351)*overallRate),ROUND(MAX(IF($B1351="Non - avec lien de dépendance",0,MIN((0.75*E1351),1694)),MIN(E1351,(0.75*$D1351),1694)),2)),IF($B1351="Non - avec lien de dépendance",MIN(1129,E1351,$D1351)*overallRate,MIN(2258,E1351)*overallRate))</f>
        <v>#VALUE!</v>
      </c>
      <c r="L1351" s="114" t="e">
        <f>IF(revenueReduction&gt;0.3,MAX(IF($B1351="Non - avec lien de dépendance",MIN(2258,F1351,$D1351)*overallRate,MIN(2258,F1351)*overallRate),ROUND(MAX(IF($B1351="Non - avec lien de dépendance",0,MIN((0.75*F1351),1694)),MIN(F1351,(0.75*$D1351),1694)),2)),IF($B1351="Non - avec lien de dépendance",MIN(1129,F1351,$D1351)*overallRate,MIN(2258,F1351)*overallRate))</f>
        <v>#VALUE!</v>
      </c>
    </row>
    <row r="1352" spans="7:12" x14ac:dyDescent="0.5">
      <c r="G1352" s="56" t="str">
        <f t="shared" si="63"/>
        <v>Effectuez l’étape 1</v>
      </c>
      <c r="H1352" s="56" t="str">
        <f t="shared" si="64"/>
        <v>Effectuez l’étape 1</v>
      </c>
      <c r="I1352" s="3">
        <f t="shared" si="65"/>
        <v>0</v>
      </c>
      <c r="K1352" s="114" t="e">
        <f>IF(revenueReduction&gt;0.3,MAX(IF($B1352="Non - avec lien de dépendance",MIN(2258,E1352,$D1352)*overallRate,MIN(2258,E1352)*overallRate),ROUND(MAX(IF($B1352="Non - avec lien de dépendance",0,MIN((0.75*E1352),1694)),MIN(E1352,(0.75*$D1352),1694)),2)),IF($B1352="Non - avec lien de dépendance",MIN(1129,E1352,$D1352)*overallRate,MIN(2258,E1352)*overallRate))</f>
        <v>#VALUE!</v>
      </c>
      <c r="L1352" s="114" t="e">
        <f>IF(revenueReduction&gt;0.3,MAX(IF($B1352="Non - avec lien de dépendance",MIN(2258,F1352,$D1352)*overallRate,MIN(2258,F1352)*overallRate),ROUND(MAX(IF($B1352="Non - avec lien de dépendance",0,MIN((0.75*F1352),1694)),MIN(F1352,(0.75*$D1352),1694)),2)),IF($B1352="Non - avec lien de dépendance",MIN(1129,F1352,$D1352)*overallRate,MIN(2258,F1352)*overallRate))</f>
        <v>#VALUE!</v>
      </c>
    </row>
    <row r="1353" spans="7:12" x14ac:dyDescent="0.5">
      <c r="G1353" s="56" t="str">
        <f t="shared" si="63"/>
        <v>Effectuez l’étape 1</v>
      </c>
      <c r="H1353" s="56" t="str">
        <f t="shared" si="64"/>
        <v>Effectuez l’étape 1</v>
      </c>
      <c r="I1353" s="3">
        <f t="shared" si="65"/>
        <v>0</v>
      </c>
      <c r="K1353" s="114" t="e">
        <f>IF(revenueReduction&gt;0.3,MAX(IF($B1353="Non - avec lien de dépendance",MIN(2258,E1353,$D1353)*overallRate,MIN(2258,E1353)*overallRate),ROUND(MAX(IF($B1353="Non - avec lien de dépendance",0,MIN((0.75*E1353),1694)),MIN(E1353,(0.75*$D1353),1694)),2)),IF($B1353="Non - avec lien de dépendance",MIN(1129,E1353,$D1353)*overallRate,MIN(2258,E1353)*overallRate))</f>
        <v>#VALUE!</v>
      </c>
      <c r="L1353" s="114" t="e">
        <f>IF(revenueReduction&gt;0.3,MAX(IF($B1353="Non - avec lien de dépendance",MIN(2258,F1353,$D1353)*overallRate,MIN(2258,F1353)*overallRate),ROUND(MAX(IF($B1353="Non - avec lien de dépendance",0,MIN((0.75*F1353),1694)),MIN(F1353,(0.75*$D1353),1694)),2)),IF($B1353="Non - avec lien de dépendance",MIN(1129,F1353,$D1353)*overallRate,MIN(2258,F1353)*overallRate))</f>
        <v>#VALUE!</v>
      </c>
    </row>
    <row r="1354" spans="7:12" x14ac:dyDescent="0.5">
      <c r="G1354" s="56" t="str">
        <f t="shared" si="63"/>
        <v>Effectuez l’étape 1</v>
      </c>
      <c r="H1354" s="56" t="str">
        <f t="shared" si="64"/>
        <v>Effectuez l’étape 1</v>
      </c>
      <c r="I1354" s="3">
        <f t="shared" si="65"/>
        <v>0</v>
      </c>
      <c r="K1354" s="114" t="e">
        <f>IF(revenueReduction&gt;0.3,MAX(IF($B1354="Non - avec lien de dépendance",MIN(2258,E1354,$D1354)*overallRate,MIN(2258,E1354)*overallRate),ROUND(MAX(IF($B1354="Non - avec lien de dépendance",0,MIN((0.75*E1354),1694)),MIN(E1354,(0.75*$D1354),1694)),2)),IF($B1354="Non - avec lien de dépendance",MIN(1129,E1354,$D1354)*overallRate,MIN(2258,E1354)*overallRate))</f>
        <v>#VALUE!</v>
      </c>
      <c r="L1354" s="114" t="e">
        <f>IF(revenueReduction&gt;0.3,MAX(IF($B1354="Non - avec lien de dépendance",MIN(2258,F1354,$D1354)*overallRate,MIN(2258,F1354)*overallRate),ROUND(MAX(IF($B1354="Non - avec lien de dépendance",0,MIN((0.75*F1354),1694)),MIN(F1354,(0.75*$D1354),1694)),2)),IF($B1354="Non - avec lien de dépendance",MIN(1129,F1354,$D1354)*overallRate,MIN(2258,F1354)*overallRate))</f>
        <v>#VALUE!</v>
      </c>
    </row>
    <row r="1355" spans="7:12" x14ac:dyDescent="0.5">
      <c r="G1355" s="56" t="str">
        <f t="shared" si="63"/>
        <v>Effectuez l’étape 1</v>
      </c>
      <c r="H1355" s="56" t="str">
        <f t="shared" si="64"/>
        <v>Effectuez l’étape 1</v>
      </c>
      <c r="I1355" s="3">
        <f t="shared" si="65"/>
        <v>0</v>
      </c>
      <c r="K1355" s="114" t="e">
        <f>IF(revenueReduction&gt;0.3,MAX(IF($B1355="Non - avec lien de dépendance",MIN(2258,E1355,$D1355)*overallRate,MIN(2258,E1355)*overallRate),ROUND(MAX(IF($B1355="Non - avec lien de dépendance",0,MIN((0.75*E1355),1694)),MIN(E1355,(0.75*$D1355),1694)),2)),IF($B1355="Non - avec lien de dépendance",MIN(1129,E1355,$D1355)*overallRate,MIN(2258,E1355)*overallRate))</f>
        <v>#VALUE!</v>
      </c>
      <c r="L1355" s="114" t="e">
        <f>IF(revenueReduction&gt;0.3,MAX(IF($B1355="Non - avec lien de dépendance",MIN(2258,F1355,$D1355)*overallRate,MIN(2258,F1355)*overallRate),ROUND(MAX(IF($B1355="Non - avec lien de dépendance",0,MIN((0.75*F1355),1694)),MIN(F1355,(0.75*$D1355),1694)),2)),IF($B1355="Non - avec lien de dépendance",MIN(1129,F1355,$D1355)*overallRate,MIN(2258,F1355)*overallRate))</f>
        <v>#VALUE!</v>
      </c>
    </row>
    <row r="1356" spans="7:12" x14ac:dyDescent="0.5">
      <c r="G1356" s="56" t="str">
        <f t="shared" si="63"/>
        <v>Effectuez l’étape 1</v>
      </c>
      <c r="H1356" s="56" t="str">
        <f t="shared" si="64"/>
        <v>Effectuez l’étape 1</v>
      </c>
      <c r="I1356" s="3">
        <f t="shared" si="65"/>
        <v>0</v>
      </c>
      <c r="K1356" s="114" t="e">
        <f>IF(revenueReduction&gt;0.3,MAX(IF($B1356="Non - avec lien de dépendance",MIN(2258,E1356,$D1356)*overallRate,MIN(2258,E1356)*overallRate),ROUND(MAX(IF($B1356="Non - avec lien de dépendance",0,MIN((0.75*E1356),1694)),MIN(E1356,(0.75*$D1356),1694)),2)),IF($B1356="Non - avec lien de dépendance",MIN(1129,E1356,$D1356)*overallRate,MIN(2258,E1356)*overallRate))</f>
        <v>#VALUE!</v>
      </c>
      <c r="L1356" s="114" t="e">
        <f>IF(revenueReduction&gt;0.3,MAX(IF($B1356="Non - avec lien de dépendance",MIN(2258,F1356,$D1356)*overallRate,MIN(2258,F1356)*overallRate),ROUND(MAX(IF($B1356="Non - avec lien de dépendance",0,MIN((0.75*F1356),1694)),MIN(F1356,(0.75*$D1356),1694)),2)),IF($B1356="Non - avec lien de dépendance",MIN(1129,F1356,$D1356)*overallRate,MIN(2258,F1356)*overallRate))</f>
        <v>#VALUE!</v>
      </c>
    </row>
    <row r="1357" spans="7:12" x14ac:dyDescent="0.5">
      <c r="G1357" s="56" t="str">
        <f t="shared" si="63"/>
        <v>Effectuez l’étape 1</v>
      </c>
      <c r="H1357" s="56" t="str">
        <f t="shared" si="64"/>
        <v>Effectuez l’étape 1</v>
      </c>
      <c r="I1357" s="3">
        <f t="shared" si="65"/>
        <v>0</v>
      </c>
      <c r="K1357" s="114" t="e">
        <f>IF(revenueReduction&gt;0.3,MAX(IF($B1357="Non - avec lien de dépendance",MIN(2258,E1357,$D1357)*overallRate,MIN(2258,E1357)*overallRate),ROUND(MAX(IF($B1357="Non - avec lien de dépendance",0,MIN((0.75*E1357),1694)),MIN(E1357,(0.75*$D1357),1694)),2)),IF($B1357="Non - avec lien de dépendance",MIN(1129,E1357,$D1357)*overallRate,MIN(2258,E1357)*overallRate))</f>
        <v>#VALUE!</v>
      </c>
      <c r="L1357" s="114" t="e">
        <f>IF(revenueReduction&gt;0.3,MAX(IF($B1357="Non - avec lien de dépendance",MIN(2258,F1357,$D1357)*overallRate,MIN(2258,F1357)*overallRate),ROUND(MAX(IF($B1357="Non - avec lien de dépendance",0,MIN((0.75*F1357),1694)),MIN(F1357,(0.75*$D1357),1694)),2)),IF($B1357="Non - avec lien de dépendance",MIN(1129,F1357,$D1357)*overallRate,MIN(2258,F1357)*overallRate))</f>
        <v>#VALUE!</v>
      </c>
    </row>
    <row r="1358" spans="7:12" x14ac:dyDescent="0.5">
      <c r="G1358" s="56" t="str">
        <f t="shared" si="63"/>
        <v>Effectuez l’étape 1</v>
      </c>
      <c r="H1358" s="56" t="str">
        <f t="shared" si="64"/>
        <v>Effectuez l’étape 1</v>
      </c>
      <c r="I1358" s="3">
        <f t="shared" si="65"/>
        <v>0</v>
      </c>
      <c r="K1358" s="114" t="e">
        <f>IF(revenueReduction&gt;0.3,MAX(IF($B1358="Non - avec lien de dépendance",MIN(2258,E1358,$D1358)*overallRate,MIN(2258,E1358)*overallRate),ROUND(MAX(IF($B1358="Non - avec lien de dépendance",0,MIN((0.75*E1358),1694)),MIN(E1358,(0.75*$D1358),1694)),2)),IF($B1358="Non - avec lien de dépendance",MIN(1129,E1358,$D1358)*overallRate,MIN(2258,E1358)*overallRate))</f>
        <v>#VALUE!</v>
      </c>
      <c r="L1358" s="114" t="e">
        <f>IF(revenueReduction&gt;0.3,MAX(IF($B1358="Non - avec lien de dépendance",MIN(2258,F1358,$D1358)*overallRate,MIN(2258,F1358)*overallRate),ROUND(MAX(IF($B1358="Non - avec lien de dépendance",0,MIN((0.75*F1358),1694)),MIN(F1358,(0.75*$D1358),1694)),2)),IF($B1358="Non - avec lien de dépendance",MIN(1129,F1358,$D1358)*overallRate,MIN(2258,F1358)*overallRate))</f>
        <v>#VALUE!</v>
      </c>
    </row>
    <row r="1359" spans="7:12" x14ac:dyDescent="0.5">
      <c r="G1359" s="56" t="str">
        <f t="shared" si="63"/>
        <v>Effectuez l’étape 1</v>
      </c>
      <c r="H1359" s="56" t="str">
        <f t="shared" si="64"/>
        <v>Effectuez l’étape 1</v>
      </c>
      <c r="I1359" s="3">
        <f t="shared" si="65"/>
        <v>0</v>
      </c>
      <c r="K1359" s="114" t="e">
        <f>IF(revenueReduction&gt;0.3,MAX(IF($B1359="Non - avec lien de dépendance",MIN(2258,E1359,$D1359)*overallRate,MIN(2258,E1359)*overallRate),ROUND(MAX(IF($B1359="Non - avec lien de dépendance",0,MIN((0.75*E1359),1694)),MIN(E1359,(0.75*$D1359),1694)),2)),IF($B1359="Non - avec lien de dépendance",MIN(1129,E1359,$D1359)*overallRate,MIN(2258,E1359)*overallRate))</f>
        <v>#VALUE!</v>
      </c>
      <c r="L1359" s="114" t="e">
        <f>IF(revenueReduction&gt;0.3,MAX(IF($B1359="Non - avec lien de dépendance",MIN(2258,F1359,$D1359)*overallRate,MIN(2258,F1359)*overallRate),ROUND(MAX(IF($B1359="Non - avec lien de dépendance",0,MIN((0.75*F1359),1694)),MIN(F1359,(0.75*$D1359),1694)),2)),IF($B1359="Non - avec lien de dépendance",MIN(1129,F1359,$D1359)*overallRate,MIN(2258,F1359)*overallRate))</f>
        <v>#VALUE!</v>
      </c>
    </row>
    <row r="1360" spans="7:12" x14ac:dyDescent="0.5">
      <c r="G1360" s="56" t="str">
        <f t="shared" si="63"/>
        <v>Effectuez l’étape 1</v>
      </c>
      <c r="H1360" s="56" t="str">
        <f t="shared" si="64"/>
        <v>Effectuez l’étape 1</v>
      </c>
      <c r="I1360" s="3">
        <f t="shared" si="65"/>
        <v>0</v>
      </c>
      <c r="K1360" s="114" t="e">
        <f>IF(revenueReduction&gt;0.3,MAX(IF($B1360="Non - avec lien de dépendance",MIN(2258,E1360,$D1360)*overallRate,MIN(2258,E1360)*overallRate),ROUND(MAX(IF($B1360="Non - avec lien de dépendance",0,MIN((0.75*E1360),1694)),MIN(E1360,(0.75*$D1360),1694)),2)),IF($B1360="Non - avec lien de dépendance",MIN(1129,E1360,$D1360)*overallRate,MIN(2258,E1360)*overallRate))</f>
        <v>#VALUE!</v>
      </c>
      <c r="L1360" s="114" t="e">
        <f>IF(revenueReduction&gt;0.3,MAX(IF($B1360="Non - avec lien de dépendance",MIN(2258,F1360,$D1360)*overallRate,MIN(2258,F1360)*overallRate),ROUND(MAX(IF($B1360="Non - avec lien de dépendance",0,MIN((0.75*F1360),1694)),MIN(F1360,(0.75*$D1360),1694)),2)),IF($B1360="Non - avec lien de dépendance",MIN(1129,F1360,$D1360)*overallRate,MIN(2258,F1360)*overallRate))</f>
        <v>#VALUE!</v>
      </c>
    </row>
    <row r="1361" spans="7:12" x14ac:dyDescent="0.5">
      <c r="G1361" s="56" t="str">
        <f t="shared" si="63"/>
        <v>Effectuez l’étape 1</v>
      </c>
      <c r="H1361" s="56" t="str">
        <f t="shared" si="64"/>
        <v>Effectuez l’étape 1</v>
      </c>
      <c r="I1361" s="3">
        <f t="shared" si="65"/>
        <v>0</v>
      </c>
      <c r="K1361" s="114" t="e">
        <f>IF(revenueReduction&gt;0.3,MAX(IF($B1361="Non - avec lien de dépendance",MIN(2258,E1361,$D1361)*overallRate,MIN(2258,E1361)*overallRate),ROUND(MAX(IF($B1361="Non - avec lien de dépendance",0,MIN((0.75*E1361),1694)),MIN(E1361,(0.75*$D1361),1694)),2)),IF($B1361="Non - avec lien de dépendance",MIN(1129,E1361,$D1361)*overallRate,MIN(2258,E1361)*overallRate))</f>
        <v>#VALUE!</v>
      </c>
      <c r="L1361" s="114" t="e">
        <f>IF(revenueReduction&gt;0.3,MAX(IF($B1361="Non - avec lien de dépendance",MIN(2258,F1361,$D1361)*overallRate,MIN(2258,F1361)*overallRate),ROUND(MAX(IF($B1361="Non - avec lien de dépendance",0,MIN((0.75*F1361),1694)),MIN(F1361,(0.75*$D1361),1694)),2)),IF($B1361="Non - avec lien de dépendance",MIN(1129,F1361,$D1361)*overallRate,MIN(2258,F1361)*overallRate))</f>
        <v>#VALUE!</v>
      </c>
    </row>
    <row r="1362" spans="7:12" x14ac:dyDescent="0.5">
      <c r="G1362" s="56" t="str">
        <f t="shared" si="63"/>
        <v>Effectuez l’étape 1</v>
      </c>
      <c r="H1362" s="56" t="str">
        <f t="shared" si="64"/>
        <v>Effectuez l’étape 1</v>
      </c>
      <c r="I1362" s="3">
        <f t="shared" si="65"/>
        <v>0</v>
      </c>
      <c r="K1362" s="114" t="e">
        <f>IF(revenueReduction&gt;0.3,MAX(IF($B1362="Non - avec lien de dépendance",MIN(2258,E1362,$D1362)*overallRate,MIN(2258,E1362)*overallRate),ROUND(MAX(IF($B1362="Non - avec lien de dépendance",0,MIN((0.75*E1362),1694)),MIN(E1362,(0.75*$D1362),1694)),2)),IF($B1362="Non - avec lien de dépendance",MIN(1129,E1362,$D1362)*overallRate,MIN(2258,E1362)*overallRate))</f>
        <v>#VALUE!</v>
      </c>
      <c r="L1362" s="114" t="e">
        <f>IF(revenueReduction&gt;0.3,MAX(IF($B1362="Non - avec lien de dépendance",MIN(2258,F1362,$D1362)*overallRate,MIN(2258,F1362)*overallRate),ROUND(MAX(IF($B1362="Non - avec lien de dépendance",0,MIN((0.75*F1362),1694)),MIN(F1362,(0.75*$D1362),1694)),2)),IF($B1362="Non - avec lien de dépendance",MIN(1129,F1362,$D1362)*overallRate,MIN(2258,F1362)*overallRate))</f>
        <v>#VALUE!</v>
      </c>
    </row>
    <row r="1363" spans="7:12" x14ac:dyDescent="0.5">
      <c r="G1363" s="56" t="str">
        <f t="shared" si="63"/>
        <v>Effectuez l’étape 1</v>
      </c>
      <c r="H1363" s="56" t="str">
        <f t="shared" si="64"/>
        <v>Effectuez l’étape 1</v>
      </c>
      <c r="I1363" s="3">
        <f t="shared" si="65"/>
        <v>0</v>
      </c>
      <c r="K1363" s="114" t="e">
        <f>IF(revenueReduction&gt;0.3,MAX(IF($B1363="Non - avec lien de dépendance",MIN(2258,E1363,$D1363)*overallRate,MIN(2258,E1363)*overallRate),ROUND(MAX(IF($B1363="Non - avec lien de dépendance",0,MIN((0.75*E1363),1694)),MIN(E1363,(0.75*$D1363),1694)),2)),IF($B1363="Non - avec lien de dépendance",MIN(1129,E1363,$D1363)*overallRate,MIN(2258,E1363)*overallRate))</f>
        <v>#VALUE!</v>
      </c>
      <c r="L1363" s="114" t="e">
        <f>IF(revenueReduction&gt;0.3,MAX(IF($B1363="Non - avec lien de dépendance",MIN(2258,F1363,$D1363)*overallRate,MIN(2258,F1363)*overallRate),ROUND(MAX(IF($B1363="Non - avec lien de dépendance",0,MIN((0.75*F1363),1694)),MIN(F1363,(0.75*$D1363),1694)),2)),IF($B1363="Non - avec lien de dépendance",MIN(1129,F1363,$D1363)*overallRate,MIN(2258,F1363)*overallRate))</f>
        <v>#VALUE!</v>
      </c>
    </row>
    <row r="1364" spans="7:12" x14ac:dyDescent="0.5">
      <c r="G1364" s="56" t="str">
        <f t="shared" si="63"/>
        <v>Effectuez l’étape 1</v>
      </c>
      <c r="H1364" s="56" t="str">
        <f t="shared" si="64"/>
        <v>Effectuez l’étape 1</v>
      </c>
      <c r="I1364" s="3">
        <f t="shared" si="65"/>
        <v>0</v>
      </c>
      <c r="K1364" s="114" t="e">
        <f>IF(revenueReduction&gt;0.3,MAX(IF($B1364="Non - avec lien de dépendance",MIN(2258,E1364,$D1364)*overallRate,MIN(2258,E1364)*overallRate),ROUND(MAX(IF($B1364="Non - avec lien de dépendance",0,MIN((0.75*E1364),1694)),MIN(E1364,(0.75*$D1364),1694)),2)),IF($B1364="Non - avec lien de dépendance",MIN(1129,E1364,$D1364)*overallRate,MIN(2258,E1364)*overallRate))</f>
        <v>#VALUE!</v>
      </c>
      <c r="L1364" s="114" t="e">
        <f>IF(revenueReduction&gt;0.3,MAX(IF($B1364="Non - avec lien de dépendance",MIN(2258,F1364,$D1364)*overallRate,MIN(2258,F1364)*overallRate),ROUND(MAX(IF($B1364="Non - avec lien de dépendance",0,MIN((0.75*F1364),1694)),MIN(F1364,(0.75*$D1364),1694)),2)),IF($B1364="Non - avec lien de dépendance",MIN(1129,F1364,$D1364)*overallRate,MIN(2258,F1364)*overallRate))</f>
        <v>#VALUE!</v>
      </c>
    </row>
    <row r="1365" spans="7:12" x14ac:dyDescent="0.5">
      <c r="G1365" s="56" t="str">
        <f t="shared" si="63"/>
        <v>Effectuez l’étape 1</v>
      </c>
      <c r="H1365" s="56" t="str">
        <f t="shared" si="64"/>
        <v>Effectuez l’étape 1</v>
      </c>
      <c r="I1365" s="3">
        <f t="shared" si="65"/>
        <v>0</v>
      </c>
      <c r="K1365" s="114" t="e">
        <f>IF(revenueReduction&gt;0.3,MAX(IF($B1365="Non - avec lien de dépendance",MIN(2258,E1365,$D1365)*overallRate,MIN(2258,E1365)*overallRate),ROUND(MAX(IF($B1365="Non - avec lien de dépendance",0,MIN((0.75*E1365),1694)),MIN(E1365,(0.75*$D1365),1694)),2)),IF($B1365="Non - avec lien de dépendance",MIN(1129,E1365,$D1365)*overallRate,MIN(2258,E1365)*overallRate))</f>
        <v>#VALUE!</v>
      </c>
      <c r="L1365" s="114" t="e">
        <f>IF(revenueReduction&gt;0.3,MAX(IF($B1365="Non - avec lien de dépendance",MIN(2258,F1365,$D1365)*overallRate,MIN(2258,F1365)*overallRate),ROUND(MAX(IF($B1365="Non - avec lien de dépendance",0,MIN((0.75*F1365),1694)),MIN(F1365,(0.75*$D1365),1694)),2)),IF($B1365="Non - avec lien de dépendance",MIN(1129,F1365,$D1365)*overallRate,MIN(2258,F1365)*overallRate))</f>
        <v>#VALUE!</v>
      </c>
    </row>
    <row r="1366" spans="7:12" x14ac:dyDescent="0.5">
      <c r="G1366" s="56" t="str">
        <f t="shared" si="63"/>
        <v>Effectuez l’étape 1</v>
      </c>
      <c r="H1366" s="56" t="str">
        <f t="shared" si="64"/>
        <v>Effectuez l’étape 1</v>
      </c>
      <c r="I1366" s="3">
        <f t="shared" si="65"/>
        <v>0</v>
      </c>
      <c r="K1366" s="114" t="e">
        <f>IF(revenueReduction&gt;0.3,MAX(IF($B1366="Non - avec lien de dépendance",MIN(2258,E1366,$D1366)*overallRate,MIN(2258,E1366)*overallRate),ROUND(MAX(IF($B1366="Non - avec lien de dépendance",0,MIN((0.75*E1366),1694)),MIN(E1366,(0.75*$D1366),1694)),2)),IF($B1366="Non - avec lien de dépendance",MIN(1129,E1366,$D1366)*overallRate,MIN(2258,E1366)*overallRate))</f>
        <v>#VALUE!</v>
      </c>
      <c r="L1366" s="114" t="e">
        <f>IF(revenueReduction&gt;0.3,MAX(IF($B1366="Non - avec lien de dépendance",MIN(2258,F1366,$D1366)*overallRate,MIN(2258,F1366)*overallRate),ROUND(MAX(IF($B1366="Non - avec lien de dépendance",0,MIN((0.75*F1366),1694)),MIN(F1366,(0.75*$D1366),1694)),2)),IF($B1366="Non - avec lien de dépendance",MIN(1129,F1366,$D1366)*overallRate,MIN(2258,F1366)*overallRate))</f>
        <v>#VALUE!</v>
      </c>
    </row>
    <row r="1367" spans="7:12" x14ac:dyDescent="0.5">
      <c r="G1367" s="56" t="str">
        <f t="shared" si="63"/>
        <v>Effectuez l’étape 1</v>
      </c>
      <c r="H1367" s="56" t="str">
        <f t="shared" si="64"/>
        <v>Effectuez l’étape 1</v>
      </c>
      <c r="I1367" s="3">
        <f t="shared" si="65"/>
        <v>0</v>
      </c>
      <c r="K1367" s="114" t="e">
        <f>IF(revenueReduction&gt;0.3,MAX(IF($B1367="Non - avec lien de dépendance",MIN(2258,E1367,$D1367)*overallRate,MIN(2258,E1367)*overallRate),ROUND(MAX(IF($B1367="Non - avec lien de dépendance",0,MIN((0.75*E1367),1694)),MIN(E1367,(0.75*$D1367),1694)),2)),IF($B1367="Non - avec lien de dépendance",MIN(1129,E1367,$D1367)*overallRate,MIN(2258,E1367)*overallRate))</f>
        <v>#VALUE!</v>
      </c>
      <c r="L1367" s="114" t="e">
        <f>IF(revenueReduction&gt;0.3,MAX(IF($B1367="Non - avec lien de dépendance",MIN(2258,F1367,$D1367)*overallRate,MIN(2258,F1367)*overallRate),ROUND(MAX(IF($B1367="Non - avec lien de dépendance",0,MIN((0.75*F1367),1694)),MIN(F1367,(0.75*$D1367),1694)),2)),IF($B1367="Non - avec lien de dépendance",MIN(1129,F1367,$D1367)*overallRate,MIN(2258,F1367)*overallRate))</f>
        <v>#VALUE!</v>
      </c>
    </row>
    <row r="1368" spans="7:12" x14ac:dyDescent="0.5">
      <c r="G1368" s="56" t="str">
        <f t="shared" si="63"/>
        <v>Effectuez l’étape 1</v>
      </c>
      <c r="H1368" s="56" t="str">
        <f t="shared" si="64"/>
        <v>Effectuez l’étape 1</v>
      </c>
      <c r="I1368" s="3">
        <f t="shared" si="65"/>
        <v>0</v>
      </c>
      <c r="K1368" s="114" t="e">
        <f>IF(revenueReduction&gt;0.3,MAX(IF($B1368="Non - avec lien de dépendance",MIN(2258,E1368,$D1368)*overallRate,MIN(2258,E1368)*overallRate),ROUND(MAX(IF($B1368="Non - avec lien de dépendance",0,MIN((0.75*E1368),1694)),MIN(E1368,(0.75*$D1368),1694)),2)),IF($B1368="Non - avec lien de dépendance",MIN(1129,E1368,$D1368)*overallRate,MIN(2258,E1368)*overallRate))</f>
        <v>#VALUE!</v>
      </c>
      <c r="L1368" s="114" t="e">
        <f>IF(revenueReduction&gt;0.3,MAX(IF($B1368="Non - avec lien de dépendance",MIN(2258,F1368,$D1368)*overallRate,MIN(2258,F1368)*overallRate),ROUND(MAX(IF($B1368="Non - avec lien de dépendance",0,MIN((0.75*F1368),1694)),MIN(F1368,(0.75*$D1368),1694)),2)),IF($B1368="Non - avec lien de dépendance",MIN(1129,F1368,$D1368)*overallRate,MIN(2258,F1368)*overallRate))</f>
        <v>#VALUE!</v>
      </c>
    </row>
    <row r="1369" spans="7:12" x14ac:dyDescent="0.5">
      <c r="G1369" s="56" t="str">
        <f t="shared" si="63"/>
        <v>Effectuez l’étape 1</v>
      </c>
      <c r="H1369" s="56" t="str">
        <f t="shared" si="64"/>
        <v>Effectuez l’étape 1</v>
      </c>
      <c r="I1369" s="3">
        <f t="shared" si="65"/>
        <v>0</v>
      </c>
      <c r="K1369" s="114" t="e">
        <f>IF(revenueReduction&gt;0.3,MAX(IF($B1369="Non - avec lien de dépendance",MIN(2258,E1369,$D1369)*overallRate,MIN(2258,E1369)*overallRate),ROUND(MAX(IF($B1369="Non - avec lien de dépendance",0,MIN((0.75*E1369),1694)),MIN(E1369,(0.75*$D1369),1694)),2)),IF($B1369="Non - avec lien de dépendance",MIN(1129,E1369,$D1369)*overallRate,MIN(2258,E1369)*overallRate))</f>
        <v>#VALUE!</v>
      </c>
      <c r="L1369" s="114" t="e">
        <f>IF(revenueReduction&gt;0.3,MAX(IF($B1369="Non - avec lien de dépendance",MIN(2258,F1369,$D1369)*overallRate,MIN(2258,F1369)*overallRate),ROUND(MAX(IF($B1369="Non - avec lien de dépendance",0,MIN((0.75*F1369),1694)),MIN(F1369,(0.75*$D1369),1694)),2)),IF($B1369="Non - avec lien de dépendance",MIN(1129,F1369,$D1369)*overallRate,MIN(2258,F1369)*overallRate))</f>
        <v>#VALUE!</v>
      </c>
    </row>
    <row r="1370" spans="7:12" x14ac:dyDescent="0.5">
      <c r="G1370" s="56" t="str">
        <f t="shared" si="63"/>
        <v>Effectuez l’étape 1</v>
      </c>
      <c r="H1370" s="56" t="str">
        <f t="shared" si="64"/>
        <v>Effectuez l’étape 1</v>
      </c>
      <c r="I1370" s="3">
        <f t="shared" si="65"/>
        <v>0</v>
      </c>
      <c r="K1370" s="114" t="e">
        <f>IF(revenueReduction&gt;0.3,MAX(IF($B1370="Non - avec lien de dépendance",MIN(2258,E1370,$D1370)*overallRate,MIN(2258,E1370)*overallRate),ROUND(MAX(IF($B1370="Non - avec lien de dépendance",0,MIN((0.75*E1370),1694)),MIN(E1370,(0.75*$D1370),1694)),2)),IF($B1370="Non - avec lien de dépendance",MIN(1129,E1370,$D1370)*overallRate,MIN(2258,E1370)*overallRate))</f>
        <v>#VALUE!</v>
      </c>
      <c r="L1370" s="114" t="e">
        <f>IF(revenueReduction&gt;0.3,MAX(IF($B1370="Non - avec lien de dépendance",MIN(2258,F1370,$D1370)*overallRate,MIN(2258,F1370)*overallRate),ROUND(MAX(IF($B1370="Non - avec lien de dépendance",0,MIN((0.75*F1370),1694)),MIN(F1370,(0.75*$D1370),1694)),2)),IF($B1370="Non - avec lien de dépendance",MIN(1129,F1370,$D1370)*overallRate,MIN(2258,F1370)*overallRate))</f>
        <v>#VALUE!</v>
      </c>
    </row>
    <row r="1371" spans="7:12" x14ac:dyDescent="0.5">
      <c r="G1371" s="56" t="str">
        <f t="shared" si="63"/>
        <v>Effectuez l’étape 1</v>
      </c>
      <c r="H1371" s="56" t="str">
        <f t="shared" si="64"/>
        <v>Effectuez l’étape 1</v>
      </c>
      <c r="I1371" s="3">
        <f t="shared" si="65"/>
        <v>0</v>
      </c>
      <c r="K1371" s="114" t="e">
        <f>IF(revenueReduction&gt;0.3,MAX(IF($B1371="Non - avec lien de dépendance",MIN(2258,E1371,$D1371)*overallRate,MIN(2258,E1371)*overallRate),ROUND(MAX(IF($B1371="Non - avec lien de dépendance",0,MIN((0.75*E1371),1694)),MIN(E1371,(0.75*$D1371),1694)),2)),IF($B1371="Non - avec lien de dépendance",MIN(1129,E1371,$D1371)*overallRate,MIN(2258,E1371)*overallRate))</f>
        <v>#VALUE!</v>
      </c>
      <c r="L1371" s="114" t="e">
        <f>IF(revenueReduction&gt;0.3,MAX(IF($B1371="Non - avec lien de dépendance",MIN(2258,F1371,$D1371)*overallRate,MIN(2258,F1371)*overallRate),ROUND(MAX(IF($B1371="Non - avec lien de dépendance",0,MIN((0.75*F1371),1694)),MIN(F1371,(0.75*$D1371),1694)),2)),IF($B1371="Non - avec lien de dépendance",MIN(1129,F1371,$D1371)*overallRate,MIN(2258,F1371)*overallRate))</f>
        <v>#VALUE!</v>
      </c>
    </row>
    <row r="1372" spans="7:12" x14ac:dyDescent="0.5">
      <c r="G1372" s="56" t="str">
        <f t="shared" si="63"/>
        <v>Effectuez l’étape 1</v>
      </c>
      <c r="H1372" s="56" t="str">
        <f t="shared" si="64"/>
        <v>Effectuez l’étape 1</v>
      </c>
      <c r="I1372" s="3">
        <f t="shared" si="65"/>
        <v>0</v>
      </c>
      <c r="K1372" s="114" t="e">
        <f>IF(revenueReduction&gt;0.3,MAX(IF($B1372="Non - avec lien de dépendance",MIN(2258,E1372,$D1372)*overallRate,MIN(2258,E1372)*overallRate),ROUND(MAX(IF($B1372="Non - avec lien de dépendance",0,MIN((0.75*E1372),1694)),MIN(E1372,(0.75*$D1372),1694)),2)),IF($B1372="Non - avec lien de dépendance",MIN(1129,E1372,$D1372)*overallRate,MIN(2258,E1372)*overallRate))</f>
        <v>#VALUE!</v>
      </c>
      <c r="L1372" s="114" t="e">
        <f>IF(revenueReduction&gt;0.3,MAX(IF($B1372="Non - avec lien de dépendance",MIN(2258,F1372,$D1372)*overallRate,MIN(2258,F1372)*overallRate),ROUND(MAX(IF($B1372="Non - avec lien de dépendance",0,MIN((0.75*F1372),1694)),MIN(F1372,(0.75*$D1372),1694)),2)),IF($B1372="Non - avec lien de dépendance",MIN(1129,F1372,$D1372)*overallRate,MIN(2258,F1372)*overallRate))</f>
        <v>#VALUE!</v>
      </c>
    </row>
    <row r="1373" spans="7:12" x14ac:dyDescent="0.5">
      <c r="G1373" s="56" t="str">
        <f t="shared" si="63"/>
        <v>Effectuez l’étape 1</v>
      </c>
      <c r="H1373" s="56" t="str">
        <f t="shared" si="64"/>
        <v>Effectuez l’étape 1</v>
      </c>
      <c r="I1373" s="3">
        <f t="shared" si="65"/>
        <v>0</v>
      </c>
      <c r="K1373" s="114" t="e">
        <f>IF(revenueReduction&gt;0.3,MAX(IF($B1373="Non - avec lien de dépendance",MIN(2258,E1373,$D1373)*overallRate,MIN(2258,E1373)*overallRate),ROUND(MAX(IF($B1373="Non - avec lien de dépendance",0,MIN((0.75*E1373),1694)),MIN(E1373,(0.75*$D1373),1694)),2)),IF($B1373="Non - avec lien de dépendance",MIN(1129,E1373,$D1373)*overallRate,MIN(2258,E1373)*overallRate))</f>
        <v>#VALUE!</v>
      </c>
      <c r="L1373" s="114" t="e">
        <f>IF(revenueReduction&gt;0.3,MAX(IF($B1373="Non - avec lien de dépendance",MIN(2258,F1373,$D1373)*overallRate,MIN(2258,F1373)*overallRate),ROUND(MAX(IF($B1373="Non - avec lien de dépendance",0,MIN((0.75*F1373),1694)),MIN(F1373,(0.75*$D1373),1694)),2)),IF($B1373="Non - avec lien de dépendance",MIN(1129,F1373,$D1373)*overallRate,MIN(2258,F1373)*overallRate))</f>
        <v>#VALUE!</v>
      </c>
    </row>
    <row r="1374" spans="7:12" x14ac:dyDescent="0.5">
      <c r="G1374" s="56" t="str">
        <f t="shared" si="63"/>
        <v>Effectuez l’étape 1</v>
      </c>
      <c r="H1374" s="56" t="str">
        <f t="shared" si="64"/>
        <v>Effectuez l’étape 1</v>
      </c>
      <c r="I1374" s="3">
        <f t="shared" si="65"/>
        <v>0</v>
      </c>
      <c r="K1374" s="114" t="e">
        <f>IF(revenueReduction&gt;0.3,MAX(IF($B1374="Non - avec lien de dépendance",MIN(2258,E1374,$D1374)*overallRate,MIN(2258,E1374)*overallRate),ROUND(MAX(IF($B1374="Non - avec lien de dépendance",0,MIN((0.75*E1374),1694)),MIN(E1374,(0.75*$D1374),1694)),2)),IF($B1374="Non - avec lien de dépendance",MIN(1129,E1374,$D1374)*overallRate,MIN(2258,E1374)*overallRate))</f>
        <v>#VALUE!</v>
      </c>
      <c r="L1374" s="114" t="e">
        <f>IF(revenueReduction&gt;0.3,MAX(IF($B1374="Non - avec lien de dépendance",MIN(2258,F1374,$D1374)*overallRate,MIN(2258,F1374)*overallRate),ROUND(MAX(IF($B1374="Non - avec lien de dépendance",0,MIN((0.75*F1374),1694)),MIN(F1374,(0.75*$D1374),1694)),2)),IF($B1374="Non - avec lien de dépendance",MIN(1129,F1374,$D1374)*overallRate,MIN(2258,F1374)*overallRate))</f>
        <v>#VALUE!</v>
      </c>
    </row>
    <row r="1375" spans="7:12" x14ac:dyDescent="0.5">
      <c r="G1375" s="56" t="str">
        <f t="shared" si="63"/>
        <v>Effectuez l’étape 1</v>
      </c>
      <c r="H1375" s="56" t="str">
        <f t="shared" si="64"/>
        <v>Effectuez l’étape 1</v>
      </c>
      <c r="I1375" s="3">
        <f t="shared" si="65"/>
        <v>0</v>
      </c>
      <c r="K1375" s="114" t="e">
        <f>IF(revenueReduction&gt;0.3,MAX(IF($B1375="Non - avec lien de dépendance",MIN(2258,E1375,$D1375)*overallRate,MIN(2258,E1375)*overallRate),ROUND(MAX(IF($B1375="Non - avec lien de dépendance",0,MIN((0.75*E1375),1694)),MIN(E1375,(0.75*$D1375),1694)),2)),IF($B1375="Non - avec lien de dépendance",MIN(1129,E1375,$D1375)*overallRate,MIN(2258,E1375)*overallRate))</f>
        <v>#VALUE!</v>
      </c>
      <c r="L1375" s="114" t="e">
        <f>IF(revenueReduction&gt;0.3,MAX(IF($B1375="Non - avec lien de dépendance",MIN(2258,F1375,$D1375)*overallRate,MIN(2258,F1375)*overallRate),ROUND(MAX(IF($B1375="Non - avec lien de dépendance",0,MIN((0.75*F1375),1694)),MIN(F1375,(0.75*$D1375),1694)),2)),IF($B1375="Non - avec lien de dépendance",MIN(1129,F1375,$D1375)*overallRate,MIN(2258,F1375)*overallRate))</f>
        <v>#VALUE!</v>
      </c>
    </row>
    <row r="1376" spans="7:12" x14ac:dyDescent="0.5">
      <c r="G1376" s="56" t="str">
        <f t="shared" si="63"/>
        <v>Effectuez l’étape 1</v>
      </c>
      <c r="H1376" s="56" t="str">
        <f t="shared" si="64"/>
        <v>Effectuez l’étape 1</v>
      </c>
      <c r="I1376" s="3">
        <f t="shared" si="65"/>
        <v>0</v>
      </c>
      <c r="K1376" s="114" t="e">
        <f>IF(revenueReduction&gt;0.3,MAX(IF($B1376="Non - avec lien de dépendance",MIN(2258,E1376,$D1376)*overallRate,MIN(2258,E1376)*overallRate),ROUND(MAX(IF($B1376="Non - avec lien de dépendance",0,MIN((0.75*E1376),1694)),MIN(E1376,(0.75*$D1376),1694)),2)),IF($B1376="Non - avec lien de dépendance",MIN(1129,E1376,$D1376)*overallRate,MIN(2258,E1376)*overallRate))</f>
        <v>#VALUE!</v>
      </c>
      <c r="L1376" s="114" t="e">
        <f>IF(revenueReduction&gt;0.3,MAX(IF($B1376="Non - avec lien de dépendance",MIN(2258,F1376,$D1376)*overallRate,MIN(2258,F1376)*overallRate),ROUND(MAX(IF($B1376="Non - avec lien de dépendance",0,MIN((0.75*F1376),1694)),MIN(F1376,(0.75*$D1376),1694)),2)),IF($B1376="Non - avec lien de dépendance",MIN(1129,F1376,$D1376)*overallRate,MIN(2258,F1376)*overallRate))</f>
        <v>#VALUE!</v>
      </c>
    </row>
    <row r="1377" spans="7:12" x14ac:dyDescent="0.5">
      <c r="G1377" s="56" t="str">
        <f t="shared" si="63"/>
        <v>Effectuez l’étape 1</v>
      </c>
      <c r="H1377" s="56" t="str">
        <f t="shared" si="64"/>
        <v>Effectuez l’étape 1</v>
      </c>
      <c r="I1377" s="3">
        <f t="shared" si="65"/>
        <v>0</v>
      </c>
      <c r="K1377" s="114" t="e">
        <f>IF(revenueReduction&gt;0.3,MAX(IF($B1377="Non - avec lien de dépendance",MIN(2258,E1377,$D1377)*overallRate,MIN(2258,E1377)*overallRate),ROUND(MAX(IF($B1377="Non - avec lien de dépendance",0,MIN((0.75*E1377),1694)),MIN(E1377,(0.75*$D1377),1694)),2)),IF($B1377="Non - avec lien de dépendance",MIN(1129,E1377,$D1377)*overallRate,MIN(2258,E1377)*overallRate))</f>
        <v>#VALUE!</v>
      </c>
      <c r="L1377" s="114" t="e">
        <f>IF(revenueReduction&gt;0.3,MAX(IF($B1377="Non - avec lien de dépendance",MIN(2258,F1377,$D1377)*overallRate,MIN(2258,F1377)*overallRate),ROUND(MAX(IF($B1377="Non - avec lien de dépendance",0,MIN((0.75*F1377),1694)),MIN(F1377,(0.75*$D1377),1694)),2)),IF($B1377="Non - avec lien de dépendance",MIN(1129,F1377,$D1377)*overallRate,MIN(2258,F1377)*overallRate))</f>
        <v>#VALUE!</v>
      </c>
    </row>
    <row r="1378" spans="7:12" x14ac:dyDescent="0.5">
      <c r="G1378" s="56" t="str">
        <f t="shared" si="63"/>
        <v>Effectuez l’étape 1</v>
      </c>
      <c r="H1378" s="56" t="str">
        <f t="shared" si="64"/>
        <v>Effectuez l’étape 1</v>
      </c>
      <c r="I1378" s="3">
        <f t="shared" si="65"/>
        <v>0</v>
      </c>
      <c r="K1378" s="114" t="e">
        <f>IF(revenueReduction&gt;0.3,MAX(IF($B1378="Non - avec lien de dépendance",MIN(2258,E1378,$D1378)*overallRate,MIN(2258,E1378)*overallRate),ROUND(MAX(IF($B1378="Non - avec lien de dépendance",0,MIN((0.75*E1378),1694)),MIN(E1378,(0.75*$D1378),1694)),2)),IF($B1378="Non - avec lien de dépendance",MIN(1129,E1378,$D1378)*overallRate,MIN(2258,E1378)*overallRate))</f>
        <v>#VALUE!</v>
      </c>
      <c r="L1378" s="114" t="e">
        <f>IF(revenueReduction&gt;0.3,MAX(IF($B1378="Non - avec lien de dépendance",MIN(2258,F1378,$D1378)*overallRate,MIN(2258,F1378)*overallRate),ROUND(MAX(IF($B1378="Non - avec lien de dépendance",0,MIN((0.75*F1378),1694)),MIN(F1378,(0.75*$D1378),1694)),2)),IF($B1378="Non - avec lien de dépendance",MIN(1129,F1378,$D1378)*overallRate,MIN(2258,F1378)*overallRate))</f>
        <v>#VALUE!</v>
      </c>
    </row>
    <row r="1379" spans="7:12" x14ac:dyDescent="0.5">
      <c r="G1379" s="56" t="str">
        <f t="shared" si="63"/>
        <v>Effectuez l’étape 1</v>
      </c>
      <c r="H1379" s="56" t="str">
        <f t="shared" si="64"/>
        <v>Effectuez l’étape 1</v>
      </c>
      <c r="I1379" s="3">
        <f t="shared" si="65"/>
        <v>0</v>
      </c>
      <c r="K1379" s="114" t="e">
        <f>IF(revenueReduction&gt;0.3,MAX(IF($B1379="Non - avec lien de dépendance",MIN(2258,E1379,$D1379)*overallRate,MIN(2258,E1379)*overallRate),ROUND(MAX(IF($B1379="Non - avec lien de dépendance",0,MIN((0.75*E1379),1694)),MIN(E1379,(0.75*$D1379),1694)),2)),IF($B1379="Non - avec lien de dépendance",MIN(1129,E1379,$D1379)*overallRate,MIN(2258,E1379)*overallRate))</f>
        <v>#VALUE!</v>
      </c>
      <c r="L1379" s="114" t="e">
        <f>IF(revenueReduction&gt;0.3,MAX(IF($B1379="Non - avec lien de dépendance",MIN(2258,F1379,$D1379)*overallRate,MIN(2258,F1379)*overallRate),ROUND(MAX(IF($B1379="Non - avec lien de dépendance",0,MIN((0.75*F1379),1694)),MIN(F1379,(0.75*$D1379),1694)),2)),IF($B1379="Non - avec lien de dépendance",MIN(1129,F1379,$D1379)*overallRate,MIN(2258,F1379)*overallRate))</f>
        <v>#VALUE!</v>
      </c>
    </row>
    <row r="1380" spans="7:12" x14ac:dyDescent="0.5">
      <c r="G1380" s="56" t="str">
        <f t="shared" si="63"/>
        <v>Effectuez l’étape 1</v>
      </c>
      <c r="H1380" s="56" t="str">
        <f t="shared" si="64"/>
        <v>Effectuez l’étape 1</v>
      </c>
      <c r="I1380" s="3">
        <f t="shared" si="65"/>
        <v>0</v>
      </c>
      <c r="K1380" s="114" t="e">
        <f>IF(revenueReduction&gt;0.3,MAX(IF($B1380="Non - avec lien de dépendance",MIN(2258,E1380,$D1380)*overallRate,MIN(2258,E1380)*overallRate),ROUND(MAX(IF($B1380="Non - avec lien de dépendance",0,MIN((0.75*E1380),1694)),MIN(E1380,(0.75*$D1380),1694)),2)),IF($B1380="Non - avec lien de dépendance",MIN(1129,E1380,$D1380)*overallRate,MIN(2258,E1380)*overallRate))</f>
        <v>#VALUE!</v>
      </c>
      <c r="L1380" s="114" t="e">
        <f>IF(revenueReduction&gt;0.3,MAX(IF($B1380="Non - avec lien de dépendance",MIN(2258,F1380,$D1380)*overallRate,MIN(2258,F1380)*overallRate),ROUND(MAX(IF($B1380="Non - avec lien de dépendance",0,MIN((0.75*F1380),1694)),MIN(F1380,(0.75*$D1380),1694)),2)),IF($B1380="Non - avec lien de dépendance",MIN(1129,F1380,$D1380)*overallRate,MIN(2258,F1380)*overallRate))</f>
        <v>#VALUE!</v>
      </c>
    </row>
    <row r="1381" spans="7:12" x14ac:dyDescent="0.5">
      <c r="G1381" s="56" t="str">
        <f t="shared" si="63"/>
        <v>Effectuez l’étape 1</v>
      </c>
      <c r="H1381" s="56" t="str">
        <f t="shared" si="64"/>
        <v>Effectuez l’étape 1</v>
      </c>
      <c r="I1381" s="3">
        <f t="shared" si="65"/>
        <v>0</v>
      </c>
      <c r="K1381" s="114" t="e">
        <f>IF(revenueReduction&gt;0.3,MAX(IF($B1381="Non - avec lien de dépendance",MIN(2258,E1381,$D1381)*overallRate,MIN(2258,E1381)*overallRate),ROUND(MAX(IF($B1381="Non - avec lien de dépendance",0,MIN((0.75*E1381),1694)),MIN(E1381,(0.75*$D1381),1694)),2)),IF($B1381="Non - avec lien de dépendance",MIN(1129,E1381,$D1381)*overallRate,MIN(2258,E1381)*overallRate))</f>
        <v>#VALUE!</v>
      </c>
      <c r="L1381" s="114" t="e">
        <f>IF(revenueReduction&gt;0.3,MAX(IF($B1381="Non - avec lien de dépendance",MIN(2258,F1381,$D1381)*overallRate,MIN(2258,F1381)*overallRate),ROUND(MAX(IF($B1381="Non - avec lien de dépendance",0,MIN((0.75*F1381),1694)),MIN(F1381,(0.75*$D1381),1694)),2)),IF($B1381="Non - avec lien de dépendance",MIN(1129,F1381,$D1381)*overallRate,MIN(2258,F1381)*overallRate))</f>
        <v>#VALUE!</v>
      </c>
    </row>
    <row r="1382" spans="7:12" x14ac:dyDescent="0.5">
      <c r="G1382" s="56" t="str">
        <f t="shared" si="63"/>
        <v>Effectuez l’étape 1</v>
      </c>
      <c r="H1382" s="56" t="str">
        <f t="shared" si="64"/>
        <v>Effectuez l’étape 1</v>
      </c>
      <c r="I1382" s="3">
        <f t="shared" si="65"/>
        <v>0</v>
      </c>
      <c r="K1382" s="114" t="e">
        <f>IF(revenueReduction&gt;0.3,MAX(IF($B1382="Non - avec lien de dépendance",MIN(2258,E1382,$D1382)*overallRate,MIN(2258,E1382)*overallRate),ROUND(MAX(IF($B1382="Non - avec lien de dépendance",0,MIN((0.75*E1382),1694)),MIN(E1382,(0.75*$D1382),1694)),2)),IF($B1382="Non - avec lien de dépendance",MIN(1129,E1382,$D1382)*overallRate,MIN(2258,E1382)*overallRate))</f>
        <v>#VALUE!</v>
      </c>
      <c r="L1382" s="114" t="e">
        <f>IF(revenueReduction&gt;0.3,MAX(IF($B1382="Non - avec lien de dépendance",MIN(2258,F1382,$D1382)*overallRate,MIN(2258,F1382)*overallRate),ROUND(MAX(IF($B1382="Non - avec lien de dépendance",0,MIN((0.75*F1382),1694)),MIN(F1382,(0.75*$D1382),1694)),2)),IF($B1382="Non - avec lien de dépendance",MIN(1129,F1382,$D1382)*overallRate,MIN(2258,F1382)*overallRate))</f>
        <v>#VALUE!</v>
      </c>
    </row>
    <row r="1383" spans="7:12" x14ac:dyDescent="0.5">
      <c r="G1383" s="56" t="str">
        <f t="shared" si="63"/>
        <v>Effectuez l’étape 1</v>
      </c>
      <c r="H1383" s="56" t="str">
        <f t="shared" si="64"/>
        <v>Effectuez l’étape 1</v>
      </c>
      <c r="I1383" s="3">
        <f t="shared" si="65"/>
        <v>0</v>
      </c>
      <c r="K1383" s="114" t="e">
        <f>IF(revenueReduction&gt;0.3,MAX(IF($B1383="Non - avec lien de dépendance",MIN(2258,E1383,$D1383)*overallRate,MIN(2258,E1383)*overallRate),ROUND(MAX(IF($B1383="Non - avec lien de dépendance",0,MIN((0.75*E1383),1694)),MIN(E1383,(0.75*$D1383),1694)),2)),IF($B1383="Non - avec lien de dépendance",MIN(1129,E1383,$D1383)*overallRate,MIN(2258,E1383)*overallRate))</f>
        <v>#VALUE!</v>
      </c>
      <c r="L1383" s="114" t="e">
        <f>IF(revenueReduction&gt;0.3,MAX(IF($B1383="Non - avec lien de dépendance",MIN(2258,F1383,$D1383)*overallRate,MIN(2258,F1383)*overallRate),ROUND(MAX(IF($B1383="Non - avec lien de dépendance",0,MIN((0.75*F1383),1694)),MIN(F1383,(0.75*$D1383),1694)),2)),IF($B1383="Non - avec lien de dépendance",MIN(1129,F1383,$D1383)*overallRate,MIN(2258,F1383)*overallRate))</f>
        <v>#VALUE!</v>
      </c>
    </row>
    <row r="1384" spans="7:12" x14ac:dyDescent="0.5">
      <c r="G1384" s="56" t="str">
        <f t="shared" si="63"/>
        <v>Effectuez l’étape 1</v>
      </c>
      <c r="H1384" s="56" t="str">
        <f t="shared" si="64"/>
        <v>Effectuez l’étape 1</v>
      </c>
      <c r="I1384" s="3">
        <f t="shared" si="65"/>
        <v>0</v>
      </c>
      <c r="K1384" s="114" t="e">
        <f>IF(revenueReduction&gt;0.3,MAX(IF($B1384="Non - avec lien de dépendance",MIN(2258,E1384,$D1384)*overallRate,MIN(2258,E1384)*overallRate),ROUND(MAX(IF($B1384="Non - avec lien de dépendance",0,MIN((0.75*E1384),1694)),MIN(E1384,(0.75*$D1384),1694)),2)),IF($B1384="Non - avec lien de dépendance",MIN(1129,E1384,$D1384)*overallRate,MIN(2258,E1384)*overallRate))</f>
        <v>#VALUE!</v>
      </c>
      <c r="L1384" s="114" t="e">
        <f>IF(revenueReduction&gt;0.3,MAX(IF($B1384="Non - avec lien de dépendance",MIN(2258,F1384,$D1384)*overallRate,MIN(2258,F1384)*overallRate),ROUND(MAX(IF($B1384="Non - avec lien de dépendance",0,MIN((0.75*F1384),1694)),MIN(F1384,(0.75*$D1384),1694)),2)),IF($B1384="Non - avec lien de dépendance",MIN(1129,F1384,$D1384)*overallRate,MIN(2258,F1384)*overallRate))</f>
        <v>#VALUE!</v>
      </c>
    </row>
    <row r="1385" spans="7:12" x14ac:dyDescent="0.5">
      <c r="G1385" s="56" t="str">
        <f t="shared" si="63"/>
        <v>Effectuez l’étape 1</v>
      </c>
      <c r="H1385" s="56" t="str">
        <f t="shared" si="64"/>
        <v>Effectuez l’étape 1</v>
      </c>
      <c r="I1385" s="3">
        <f t="shared" si="65"/>
        <v>0</v>
      </c>
      <c r="K1385" s="114" t="e">
        <f>IF(revenueReduction&gt;0.3,MAX(IF($B1385="Non - avec lien de dépendance",MIN(2258,E1385,$D1385)*overallRate,MIN(2258,E1385)*overallRate),ROUND(MAX(IF($B1385="Non - avec lien de dépendance",0,MIN((0.75*E1385),1694)),MIN(E1385,(0.75*$D1385),1694)),2)),IF($B1385="Non - avec lien de dépendance",MIN(1129,E1385,$D1385)*overallRate,MIN(2258,E1385)*overallRate))</f>
        <v>#VALUE!</v>
      </c>
      <c r="L1385" s="114" t="e">
        <f>IF(revenueReduction&gt;0.3,MAX(IF($B1385="Non - avec lien de dépendance",MIN(2258,F1385,$D1385)*overallRate,MIN(2258,F1385)*overallRate),ROUND(MAX(IF($B1385="Non - avec lien de dépendance",0,MIN((0.75*F1385),1694)),MIN(F1385,(0.75*$D1385),1694)),2)),IF($B1385="Non - avec lien de dépendance",MIN(1129,F1385,$D1385)*overallRate,MIN(2258,F1385)*overallRate))</f>
        <v>#VALUE!</v>
      </c>
    </row>
    <row r="1386" spans="7:12" x14ac:dyDescent="0.5">
      <c r="G1386" s="56" t="str">
        <f t="shared" si="63"/>
        <v>Effectuez l’étape 1</v>
      </c>
      <c r="H1386" s="56" t="str">
        <f t="shared" si="64"/>
        <v>Effectuez l’étape 1</v>
      </c>
      <c r="I1386" s="3">
        <f t="shared" si="65"/>
        <v>0</v>
      </c>
      <c r="K1386" s="114" t="e">
        <f>IF(revenueReduction&gt;0.3,MAX(IF($B1386="Non - avec lien de dépendance",MIN(2258,E1386,$D1386)*overallRate,MIN(2258,E1386)*overallRate),ROUND(MAX(IF($B1386="Non - avec lien de dépendance",0,MIN((0.75*E1386),1694)),MIN(E1386,(0.75*$D1386),1694)),2)),IF($B1386="Non - avec lien de dépendance",MIN(1129,E1386,$D1386)*overallRate,MIN(2258,E1386)*overallRate))</f>
        <v>#VALUE!</v>
      </c>
      <c r="L1386" s="114" t="e">
        <f>IF(revenueReduction&gt;0.3,MAX(IF($B1386="Non - avec lien de dépendance",MIN(2258,F1386,$D1386)*overallRate,MIN(2258,F1386)*overallRate),ROUND(MAX(IF($B1386="Non - avec lien de dépendance",0,MIN((0.75*F1386),1694)),MIN(F1386,(0.75*$D1386),1694)),2)),IF($B1386="Non - avec lien de dépendance",MIN(1129,F1386,$D1386)*overallRate,MIN(2258,F1386)*overallRate))</f>
        <v>#VALUE!</v>
      </c>
    </row>
    <row r="1387" spans="7:12" x14ac:dyDescent="0.5">
      <c r="G1387" s="56" t="str">
        <f t="shared" si="63"/>
        <v>Effectuez l’étape 1</v>
      </c>
      <c r="H1387" s="56" t="str">
        <f t="shared" si="64"/>
        <v>Effectuez l’étape 1</v>
      </c>
      <c r="I1387" s="3">
        <f t="shared" si="65"/>
        <v>0</v>
      </c>
      <c r="K1387" s="114" t="e">
        <f>IF(revenueReduction&gt;0.3,MAX(IF($B1387="Non - avec lien de dépendance",MIN(2258,E1387,$D1387)*overallRate,MIN(2258,E1387)*overallRate),ROUND(MAX(IF($B1387="Non - avec lien de dépendance",0,MIN((0.75*E1387),1694)),MIN(E1387,(0.75*$D1387),1694)),2)),IF($B1387="Non - avec lien de dépendance",MIN(1129,E1387,$D1387)*overallRate,MIN(2258,E1387)*overallRate))</f>
        <v>#VALUE!</v>
      </c>
      <c r="L1387" s="114" t="e">
        <f>IF(revenueReduction&gt;0.3,MAX(IF($B1387="Non - avec lien de dépendance",MIN(2258,F1387,$D1387)*overallRate,MIN(2258,F1387)*overallRate),ROUND(MAX(IF($B1387="Non - avec lien de dépendance",0,MIN((0.75*F1387),1694)),MIN(F1387,(0.75*$D1387),1694)),2)),IF($B1387="Non - avec lien de dépendance",MIN(1129,F1387,$D1387)*overallRate,MIN(2258,F1387)*overallRate))</f>
        <v>#VALUE!</v>
      </c>
    </row>
    <row r="1388" spans="7:12" x14ac:dyDescent="0.5">
      <c r="G1388" s="56" t="str">
        <f t="shared" si="63"/>
        <v>Effectuez l’étape 1</v>
      </c>
      <c r="H1388" s="56" t="str">
        <f t="shared" si="64"/>
        <v>Effectuez l’étape 1</v>
      </c>
      <c r="I1388" s="3">
        <f t="shared" si="65"/>
        <v>0</v>
      </c>
      <c r="K1388" s="114" t="e">
        <f>IF(revenueReduction&gt;0.3,MAX(IF($B1388="Non - avec lien de dépendance",MIN(2258,E1388,$D1388)*overallRate,MIN(2258,E1388)*overallRate),ROUND(MAX(IF($B1388="Non - avec lien de dépendance",0,MIN((0.75*E1388),1694)),MIN(E1388,(0.75*$D1388),1694)),2)),IF($B1388="Non - avec lien de dépendance",MIN(1129,E1388,$D1388)*overallRate,MIN(2258,E1388)*overallRate))</f>
        <v>#VALUE!</v>
      </c>
      <c r="L1388" s="114" t="e">
        <f>IF(revenueReduction&gt;0.3,MAX(IF($B1388="Non - avec lien de dépendance",MIN(2258,F1388,$D1388)*overallRate,MIN(2258,F1388)*overallRate),ROUND(MAX(IF($B1388="Non - avec lien de dépendance",0,MIN((0.75*F1388),1694)),MIN(F1388,(0.75*$D1388),1694)),2)),IF($B1388="Non - avec lien de dépendance",MIN(1129,F1388,$D1388)*overallRate,MIN(2258,F1388)*overallRate))</f>
        <v>#VALUE!</v>
      </c>
    </row>
    <row r="1389" spans="7:12" x14ac:dyDescent="0.5">
      <c r="G1389" s="56" t="str">
        <f t="shared" si="63"/>
        <v>Effectuez l’étape 1</v>
      </c>
      <c r="H1389" s="56" t="str">
        <f t="shared" si="64"/>
        <v>Effectuez l’étape 1</v>
      </c>
      <c r="I1389" s="3">
        <f t="shared" si="65"/>
        <v>0</v>
      </c>
      <c r="K1389" s="114" t="e">
        <f>IF(revenueReduction&gt;0.3,MAX(IF($B1389="Non - avec lien de dépendance",MIN(2258,E1389,$D1389)*overallRate,MIN(2258,E1389)*overallRate),ROUND(MAX(IF($B1389="Non - avec lien de dépendance",0,MIN((0.75*E1389),1694)),MIN(E1389,(0.75*$D1389),1694)),2)),IF($B1389="Non - avec lien de dépendance",MIN(1129,E1389,$D1389)*overallRate,MIN(2258,E1389)*overallRate))</f>
        <v>#VALUE!</v>
      </c>
      <c r="L1389" s="114" t="e">
        <f>IF(revenueReduction&gt;0.3,MAX(IF($B1389="Non - avec lien de dépendance",MIN(2258,F1389,$D1389)*overallRate,MIN(2258,F1389)*overallRate),ROUND(MAX(IF($B1389="Non - avec lien de dépendance",0,MIN((0.75*F1389),1694)),MIN(F1389,(0.75*$D1389),1694)),2)),IF($B1389="Non - avec lien de dépendance",MIN(1129,F1389,$D1389)*overallRate,MIN(2258,F1389)*overallRate))</f>
        <v>#VALUE!</v>
      </c>
    </row>
    <row r="1390" spans="7:12" x14ac:dyDescent="0.5">
      <c r="G1390" s="56" t="str">
        <f t="shared" si="63"/>
        <v>Effectuez l’étape 1</v>
      </c>
      <c r="H1390" s="56" t="str">
        <f t="shared" si="64"/>
        <v>Effectuez l’étape 1</v>
      </c>
      <c r="I1390" s="3">
        <f t="shared" si="65"/>
        <v>0</v>
      </c>
      <c r="K1390" s="114" t="e">
        <f>IF(revenueReduction&gt;0.3,MAX(IF($B1390="Non - avec lien de dépendance",MIN(2258,E1390,$D1390)*overallRate,MIN(2258,E1390)*overallRate),ROUND(MAX(IF($B1390="Non - avec lien de dépendance",0,MIN((0.75*E1390),1694)),MIN(E1390,(0.75*$D1390),1694)),2)),IF($B1390="Non - avec lien de dépendance",MIN(1129,E1390,$D1390)*overallRate,MIN(2258,E1390)*overallRate))</f>
        <v>#VALUE!</v>
      </c>
      <c r="L1390" s="114" t="e">
        <f>IF(revenueReduction&gt;0.3,MAX(IF($B1390="Non - avec lien de dépendance",MIN(2258,F1390,$D1390)*overallRate,MIN(2258,F1390)*overallRate),ROUND(MAX(IF($B1390="Non - avec lien de dépendance",0,MIN((0.75*F1390),1694)),MIN(F1390,(0.75*$D1390),1694)),2)),IF($B1390="Non - avec lien de dépendance",MIN(1129,F1390,$D1390)*overallRate,MIN(2258,F1390)*overallRate))</f>
        <v>#VALUE!</v>
      </c>
    </row>
    <row r="1391" spans="7:12" x14ac:dyDescent="0.5">
      <c r="G1391" s="56" t="str">
        <f t="shared" si="63"/>
        <v>Effectuez l’étape 1</v>
      </c>
      <c r="H1391" s="56" t="str">
        <f t="shared" si="64"/>
        <v>Effectuez l’étape 1</v>
      </c>
      <c r="I1391" s="3">
        <f t="shared" si="65"/>
        <v>0</v>
      </c>
      <c r="K1391" s="114" t="e">
        <f>IF(revenueReduction&gt;0.3,MAX(IF($B1391="Non - avec lien de dépendance",MIN(2258,E1391,$D1391)*overallRate,MIN(2258,E1391)*overallRate),ROUND(MAX(IF($B1391="Non - avec lien de dépendance",0,MIN((0.75*E1391),1694)),MIN(E1391,(0.75*$D1391),1694)),2)),IF($B1391="Non - avec lien de dépendance",MIN(1129,E1391,$D1391)*overallRate,MIN(2258,E1391)*overallRate))</f>
        <v>#VALUE!</v>
      </c>
      <c r="L1391" s="114" t="e">
        <f>IF(revenueReduction&gt;0.3,MAX(IF($B1391="Non - avec lien de dépendance",MIN(2258,F1391,$D1391)*overallRate,MIN(2258,F1391)*overallRate),ROUND(MAX(IF($B1391="Non - avec lien de dépendance",0,MIN((0.75*F1391),1694)),MIN(F1391,(0.75*$D1391),1694)),2)),IF($B1391="Non - avec lien de dépendance",MIN(1129,F1391,$D1391)*overallRate,MIN(2258,F1391)*overallRate))</f>
        <v>#VALUE!</v>
      </c>
    </row>
    <row r="1392" spans="7:12" x14ac:dyDescent="0.5">
      <c r="G1392" s="56" t="str">
        <f t="shared" si="63"/>
        <v>Effectuez l’étape 1</v>
      </c>
      <c r="H1392" s="56" t="str">
        <f t="shared" si="64"/>
        <v>Effectuez l’étape 1</v>
      </c>
      <c r="I1392" s="3">
        <f t="shared" si="65"/>
        <v>0</v>
      </c>
      <c r="K1392" s="114" t="e">
        <f>IF(revenueReduction&gt;0.3,MAX(IF($B1392="Non - avec lien de dépendance",MIN(2258,E1392,$D1392)*overallRate,MIN(2258,E1392)*overallRate),ROUND(MAX(IF($B1392="Non - avec lien de dépendance",0,MIN((0.75*E1392),1694)),MIN(E1392,(0.75*$D1392),1694)),2)),IF($B1392="Non - avec lien de dépendance",MIN(1129,E1392,$D1392)*overallRate,MIN(2258,E1392)*overallRate))</f>
        <v>#VALUE!</v>
      </c>
      <c r="L1392" s="114" t="e">
        <f>IF(revenueReduction&gt;0.3,MAX(IF($B1392="Non - avec lien de dépendance",MIN(2258,F1392,$D1392)*overallRate,MIN(2258,F1392)*overallRate),ROUND(MAX(IF($B1392="Non - avec lien de dépendance",0,MIN((0.75*F1392),1694)),MIN(F1392,(0.75*$D1392),1694)),2)),IF($B1392="Non - avec lien de dépendance",MIN(1129,F1392,$D1392)*overallRate,MIN(2258,F1392)*overallRate))</f>
        <v>#VALUE!</v>
      </c>
    </row>
    <row r="1393" spans="7:12" x14ac:dyDescent="0.5">
      <c r="G1393" s="56" t="str">
        <f t="shared" si="63"/>
        <v>Effectuez l’étape 1</v>
      </c>
      <c r="H1393" s="56" t="str">
        <f t="shared" si="64"/>
        <v>Effectuez l’étape 1</v>
      </c>
      <c r="I1393" s="3">
        <f t="shared" si="65"/>
        <v>0</v>
      </c>
      <c r="K1393" s="114" t="e">
        <f>IF(revenueReduction&gt;0.3,MAX(IF($B1393="Non - avec lien de dépendance",MIN(2258,E1393,$D1393)*overallRate,MIN(2258,E1393)*overallRate),ROUND(MAX(IF($B1393="Non - avec lien de dépendance",0,MIN((0.75*E1393),1694)),MIN(E1393,(0.75*$D1393),1694)),2)),IF($B1393="Non - avec lien de dépendance",MIN(1129,E1393,$D1393)*overallRate,MIN(2258,E1393)*overallRate))</f>
        <v>#VALUE!</v>
      </c>
      <c r="L1393" s="114" t="e">
        <f>IF(revenueReduction&gt;0.3,MAX(IF($B1393="Non - avec lien de dépendance",MIN(2258,F1393,$D1393)*overallRate,MIN(2258,F1393)*overallRate),ROUND(MAX(IF($B1393="Non - avec lien de dépendance",0,MIN((0.75*F1393),1694)),MIN(F1393,(0.75*$D1393),1694)),2)),IF($B1393="Non - avec lien de dépendance",MIN(1129,F1393,$D1393)*overallRate,MIN(2258,F1393)*overallRate))</f>
        <v>#VALUE!</v>
      </c>
    </row>
    <row r="1394" spans="7:12" x14ac:dyDescent="0.5">
      <c r="G1394" s="56" t="str">
        <f t="shared" si="63"/>
        <v>Effectuez l’étape 1</v>
      </c>
      <c r="H1394" s="56" t="str">
        <f t="shared" si="64"/>
        <v>Effectuez l’étape 1</v>
      </c>
      <c r="I1394" s="3">
        <f t="shared" si="65"/>
        <v>0</v>
      </c>
      <c r="K1394" s="114" t="e">
        <f>IF(revenueReduction&gt;0.3,MAX(IF($B1394="Non - avec lien de dépendance",MIN(2258,E1394,$D1394)*overallRate,MIN(2258,E1394)*overallRate),ROUND(MAX(IF($B1394="Non - avec lien de dépendance",0,MIN((0.75*E1394),1694)),MIN(E1394,(0.75*$D1394),1694)),2)),IF($B1394="Non - avec lien de dépendance",MIN(1129,E1394,$D1394)*overallRate,MIN(2258,E1394)*overallRate))</f>
        <v>#VALUE!</v>
      </c>
      <c r="L1394" s="114" t="e">
        <f>IF(revenueReduction&gt;0.3,MAX(IF($B1394="Non - avec lien de dépendance",MIN(2258,F1394,$D1394)*overallRate,MIN(2258,F1394)*overallRate),ROUND(MAX(IF($B1394="Non - avec lien de dépendance",0,MIN((0.75*F1394),1694)),MIN(F1394,(0.75*$D1394),1694)),2)),IF($B1394="Non - avec lien de dépendance",MIN(1129,F1394,$D1394)*overallRate,MIN(2258,F1394)*overallRate))</f>
        <v>#VALUE!</v>
      </c>
    </row>
    <row r="1395" spans="7:12" x14ac:dyDescent="0.5">
      <c r="G1395" s="56" t="str">
        <f t="shared" si="63"/>
        <v>Effectuez l’étape 1</v>
      </c>
      <c r="H1395" s="56" t="str">
        <f t="shared" si="64"/>
        <v>Effectuez l’étape 1</v>
      </c>
      <c r="I1395" s="3">
        <f t="shared" si="65"/>
        <v>0</v>
      </c>
      <c r="K1395" s="114" t="e">
        <f>IF(revenueReduction&gt;0.3,MAX(IF($B1395="Non - avec lien de dépendance",MIN(2258,E1395,$D1395)*overallRate,MIN(2258,E1395)*overallRate),ROUND(MAX(IF($B1395="Non - avec lien de dépendance",0,MIN((0.75*E1395),1694)),MIN(E1395,(0.75*$D1395),1694)),2)),IF($B1395="Non - avec lien de dépendance",MIN(1129,E1395,$D1395)*overallRate,MIN(2258,E1395)*overallRate))</f>
        <v>#VALUE!</v>
      </c>
      <c r="L1395" s="114" t="e">
        <f>IF(revenueReduction&gt;0.3,MAX(IF($B1395="Non - avec lien de dépendance",MIN(2258,F1395,$D1395)*overallRate,MIN(2258,F1395)*overallRate),ROUND(MAX(IF($B1395="Non - avec lien de dépendance",0,MIN((0.75*F1395),1694)),MIN(F1395,(0.75*$D1395),1694)),2)),IF($B1395="Non - avec lien de dépendance",MIN(1129,F1395,$D1395)*overallRate,MIN(2258,F1395)*overallRate))</f>
        <v>#VALUE!</v>
      </c>
    </row>
    <row r="1396" spans="7:12" x14ac:dyDescent="0.5">
      <c r="G1396" s="56" t="str">
        <f t="shared" si="63"/>
        <v>Effectuez l’étape 1</v>
      </c>
      <c r="H1396" s="56" t="str">
        <f t="shared" si="64"/>
        <v>Effectuez l’étape 1</v>
      </c>
      <c r="I1396" s="3">
        <f t="shared" si="65"/>
        <v>0</v>
      </c>
      <c r="K1396" s="114" t="e">
        <f>IF(revenueReduction&gt;0.3,MAX(IF($B1396="Non - avec lien de dépendance",MIN(2258,E1396,$D1396)*overallRate,MIN(2258,E1396)*overallRate),ROUND(MAX(IF($B1396="Non - avec lien de dépendance",0,MIN((0.75*E1396),1694)),MIN(E1396,(0.75*$D1396),1694)),2)),IF($B1396="Non - avec lien de dépendance",MIN(1129,E1396,$D1396)*overallRate,MIN(2258,E1396)*overallRate))</f>
        <v>#VALUE!</v>
      </c>
      <c r="L1396" s="114" t="e">
        <f>IF(revenueReduction&gt;0.3,MAX(IF($B1396="Non - avec lien de dépendance",MIN(2258,F1396,$D1396)*overallRate,MIN(2258,F1396)*overallRate),ROUND(MAX(IF($B1396="Non - avec lien de dépendance",0,MIN((0.75*F1396),1694)),MIN(F1396,(0.75*$D1396),1694)),2)),IF($B1396="Non - avec lien de dépendance",MIN(1129,F1396,$D1396)*overallRate,MIN(2258,F1396)*overallRate))</f>
        <v>#VALUE!</v>
      </c>
    </row>
    <row r="1397" spans="7:12" x14ac:dyDescent="0.5">
      <c r="G1397" s="56" t="str">
        <f t="shared" si="63"/>
        <v>Effectuez l’étape 1</v>
      </c>
      <c r="H1397" s="56" t="str">
        <f t="shared" si="64"/>
        <v>Effectuez l’étape 1</v>
      </c>
      <c r="I1397" s="3">
        <f t="shared" si="65"/>
        <v>0</v>
      </c>
      <c r="K1397" s="114" t="e">
        <f>IF(revenueReduction&gt;0.3,MAX(IF($B1397="Non - avec lien de dépendance",MIN(2258,E1397,$D1397)*overallRate,MIN(2258,E1397)*overallRate),ROUND(MAX(IF($B1397="Non - avec lien de dépendance",0,MIN((0.75*E1397),1694)),MIN(E1397,(0.75*$D1397),1694)),2)),IF($B1397="Non - avec lien de dépendance",MIN(1129,E1397,$D1397)*overallRate,MIN(2258,E1397)*overallRate))</f>
        <v>#VALUE!</v>
      </c>
      <c r="L1397" s="114" t="e">
        <f>IF(revenueReduction&gt;0.3,MAX(IF($B1397="Non - avec lien de dépendance",MIN(2258,F1397,$D1397)*overallRate,MIN(2258,F1397)*overallRate),ROUND(MAX(IF($B1397="Non - avec lien de dépendance",0,MIN((0.75*F1397),1694)),MIN(F1397,(0.75*$D1397),1694)),2)),IF($B1397="Non - avec lien de dépendance",MIN(1129,F1397,$D1397)*overallRate,MIN(2258,F1397)*overallRate))</f>
        <v>#VALUE!</v>
      </c>
    </row>
    <row r="1398" spans="7:12" x14ac:dyDescent="0.5">
      <c r="G1398" s="56" t="str">
        <f t="shared" si="63"/>
        <v>Effectuez l’étape 1</v>
      </c>
      <c r="H1398" s="56" t="str">
        <f t="shared" si="64"/>
        <v>Effectuez l’étape 1</v>
      </c>
      <c r="I1398" s="3">
        <f t="shared" si="65"/>
        <v>0</v>
      </c>
      <c r="K1398" s="114" t="e">
        <f>IF(revenueReduction&gt;0.3,MAX(IF($B1398="Non - avec lien de dépendance",MIN(2258,E1398,$D1398)*overallRate,MIN(2258,E1398)*overallRate),ROUND(MAX(IF($B1398="Non - avec lien de dépendance",0,MIN((0.75*E1398),1694)),MIN(E1398,(0.75*$D1398),1694)),2)),IF($B1398="Non - avec lien de dépendance",MIN(1129,E1398,$D1398)*overallRate,MIN(2258,E1398)*overallRate))</f>
        <v>#VALUE!</v>
      </c>
      <c r="L1398" s="114" t="e">
        <f>IF(revenueReduction&gt;0.3,MAX(IF($B1398="Non - avec lien de dépendance",MIN(2258,F1398,$D1398)*overallRate,MIN(2258,F1398)*overallRate),ROUND(MAX(IF($B1398="Non - avec lien de dépendance",0,MIN((0.75*F1398),1694)),MIN(F1398,(0.75*$D1398),1694)),2)),IF($B1398="Non - avec lien de dépendance",MIN(1129,F1398,$D1398)*overallRate,MIN(2258,F1398)*overallRate))</f>
        <v>#VALUE!</v>
      </c>
    </row>
    <row r="1399" spans="7:12" x14ac:dyDescent="0.5">
      <c r="G1399" s="56" t="str">
        <f t="shared" si="63"/>
        <v>Effectuez l’étape 1</v>
      </c>
      <c r="H1399" s="56" t="str">
        <f t="shared" si="64"/>
        <v>Effectuez l’étape 1</v>
      </c>
      <c r="I1399" s="3">
        <f t="shared" si="65"/>
        <v>0</v>
      </c>
      <c r="K1399" s="114" t="e">
        <f>IF(revenueReduction&gt;0.3,MAX(IF($B1399="Non - avec lien de dépendance",MIN(2258,E1399,$D1399)*overallRate,MIN(2258,E1399)*overallRate),ROUND(MAX(IF($B1399="Non - avec lien de dépendance",0,MIN((0.75*E1399),1694)),MIN(E1399,(0.75*$D1399),1694)),2)),IF($B1399="Non - avec lien de dépendance",MIN(1129,E1399,$D1399)*overallRate,MIN(2258,E1399)*overallRate))</f>
        <v>#VALUE!</v>
      </c>
      <c r="L1399" s="114" t="e">
        <f>IF(revenueReduction&gt;0.3,MAX(IF($B1399="Non - avec lien de dépendance",MIN(2258,F1399,$D1399)*overallRate,MIN(2258,F1399)*overallRate),ROUND(MAX(IF($B1399="Non - avec lien de dépendance",0,MIN((0.75*F1399),1694)),MIN(F1399,(0.75*$D1399),1694)),2)),IF($B1399="Non - avec lien de dépendance",MIN(1129,F1399,$D1399)*overallRate,MIN(2258,F1399)*overallRate))</f>
        <v>#VALUE!</v>
      </c>
    </row>
    <row r="1400" spans="7:12" x14ac:dyDescent="0.5">
      <c r="G1400" s="56" t="str">
        <f t="shared" si="63"/>
        <v>Effectuez l’étape 1</v>
      </c>
      <c r="H1400" s="56" t="str">
        <f t="shared" si="64"/>
        <v>Effectuez l’étape 1</v>
      </c>
      <c r="I1400" s="3">
        <f t="shared" si="65"/>
        <v>0</v>
      </c>
      <c r="K1400" s="114" t="e">
        <f>IF(revenueReduction&gt;0.3,MAX(IF($B1400="Non - avec lien de dépendance",MIN(2258,E1400,$D1400)*overallRate,MIN(2258,E1400)*overallRate),ROUND(MAX(IF($B1400="Non - avec lien de dépendance",0,MIN((0.75*E1400),1694)),MIN(E1400,(0.75*$D1400),1694)),2)),IF($B1400="Non - avec lien de dépendance",MIN(1129,E1400,$D1400)*overallRate,MIN(2258,E1400)*overallRate))</f>
        <v>#VALUE!</v>
      </c>
      <c r="L1400" s="114" t="e">
        <f>IF(revenueReduction&gt;0.3,MAX(IF($B1400="Non - avec lien de dépendance",MIN(2258,F1400,$D1400)*overallRate,MIN(2258,F1400)*overallRate),ROUND(MAX(IF($B1400="Non - avec lien de dépendance",0,MIN((0.75*F1400),1694)),MIN(F1400,(0.75*$D1400),1694)),2)),IF($B1400="Non - avec lien de dépendance",MIN(1129,F1400,$D1400)*overallRate,MIN(2258,F1400)*overallRate))</f>
        <v>#VALUE!</v>
      </c>
    </row>
    <row r="1401" spans="7:12" x14ac:dyDescent="0.5">
      <c r="G1401" s="56" t="str">
        <f t="shared" si="63"/>
        <v>Effectuez l’étape 1</v>
      </c>
      <c r="H1401" s="56" t="str">
        <f t="shared" si="64"/>
        <v>Effectuez l’étape 1</v>
      </c>
      <c r="I1401" s="3">
        <f t="shared" si="65"/>
        <v>0</v>
      </c>
      <c r="K1401" s="114" t="e">
        <f>IF(revenueReduction&gt;0.3,MAX(IF($B1401="Non - avec lien de dépendance",MIN(2258,E1401,$D1401)*overallRate,MIN(2258,E1401)*overallRate),ROUND(MAX(IF($B1401="Non - avec lien de dépendance",0,MIN((0.75*E1401),1694)),MIN(E1401,(0.75*$D1401),1694)),2)),IF($B1401="Non - avec lien de dépendance",MIN(1129,E1401,$D1401)*overallRate,MIN(2258,E1401)*overallRate))</f>
        <v>#VALUE!</v>
      </c>
      <c r="L1401" s="114" t="e">
        <f>IF(revenueReduction&gt;0.3,MAX(IF($B1401="Non - avec lien de dépendance",MIN(2258,F1401,$D1401)*overallRate,MIN(2258,F1401)*overallRate),ROUND(MAX(IF($B1401="Non - avec lien de dépendance",0,MIN((0.75*F1401),1694)),MIN(F1401,(0.75*$D1401),1694)),2)),IF($B1401="Non - avec lien de dépendance",MIN(1129,F1401,$D1401)*overallRate,MIN(2258,F1401)*overallRate))</f>
        <v>#VALUE!</v>
      </c>
    </row>
    <row r="1402" spans="7:12" x14ac:dyDescent="0.5">
      <c r="G1402" s="56" t="str">
        <f t="shared" si="63"/>
        <v>Effectuez l’étape 1</v>
      </c>
      <c r="H1402" s="56" t="str">
        <f t="shared" si="64"/>
        <v>Effectuez l’étape 1</v>
      </c>
      <c r="I1402" s="3">
        <f t="shared" si="65"/>
        <v>0</v>
      </c>
      <c r="K1402" s="114" t="e">
        <f>IF(revenueReduction&gt;0.3,MAX(IF($B1402="Non - avec lien de dépendance",MIN(2258,E1402,$D1402)*overallRate,MIN(2258,E1402)*overallRate),ROUND(MAX(IF($B1402="Non - avec lien de dépendance",0,MIN((0.75*E1402),1694)),MIN(E1402,(0.75*$D1402),1694)),2)),IF($B1402="Non - avec lien de dépendance",MIN(1129,E1402,$D1402)*overallRate,MIN(2258,E1402)*overallRate))</f>
        <v>#VALUE!</v>
      </c>
      <c r="L1402" s="114" t="e">
        <f>IF(revenueReduction&gt;0.3,MAX(IF($B1402="Non - avec lien de dépendance",MIN(2258,F1402,$D1402)*overallRate,MIN(2258,F1402)*overallRate),ROUND(MAX(IF($B1402="Non - avec lien de dépendance",0,MIN((0.75*F1402),1694)),MIN(F1402,(0.75*$D1402),1694)),2)),IF($B1402="Non - avec lien de dépendance",MIN(1129,F1402,$D1402)*overallRate,MIN(2258,F1402)*overallRate))</f>
        <v>#VALUE!</v>
      </c>
    </row>
    <row r="1403" spans="7:12" x14ac:dyDescent="0.5">
      <c r="G1403" s="56" t="str">
        <f t="shared" si="63"/>
        <v>Effectuez l’étape 1</v>
      </c>
      <c r="H1403" s="56" t="str">
        <f t="shared" si="64"/>
        <v>Effectuez l’étape 1</v>
      </c>
      <c r="I1403" s="3">
        <f t="shared" si="65"/>
        <v>0</v>
      </c>
      <c r="K1403" s="114" t="e">
        <f>IF(revenueReduction&gt;0.3,MAX(IF($B1403="Non - avec lien de dépendance",MIN(2258,E1403,$D1403)*overallRate,MIN(2258,E1403)*overallRate),ROUND(MAX(IF($B1403="Non - avec lien de dépendance",0,MIN((0.75*E1403),1694)),MIN(E1403,(0.75*$D1403),1694)),2)),IF($B1403="Non - avec lien de dépendance",MIN(1129,E1403,$D1403)*overallRate,MIN(2258,E1403)*overallRate))</f>
        <v>#VALUE!</v>
      </c>
      <c r="L1403" s="114" t="e">
        <f>IF(revenueReduction&gt;0.3,MAX(IF($B1403="Non - avec lien de dépendance",MIN(2258,F1403,$D1403)*overallRate,MIN(2258,F1403)*overallRate),ROUND(MAX(IF($B1403="Non - avec lien de dépendance",0,MIN((0.75*F1403),1694)),MIN(F1403,(0.75*$D1403),1694)),2)),IF($B1403="Non - avec lien de dépendance",MIN(1129,F1403,$D1403)*overallRate,MIN(2258,F1403)*overallRate))</f>
        <v>#VALUE!</v>
      </c>
    </row>
    <row r="1404" spans="7:12" x14ac:dyDescent="0.5">
      <c r="G1404" s="56" t="str">
        <f t="shared" si="63"/>
        <v>Effectuez l’étape 1</v>
      </c>
      <c r="H1404" s="56" t="str">
        <f t="shared" si="64"/>
        <v>Effectuez l’étape 1</v>
      </c>
      <c r="I1404" s="3">
        <f t="shared" si="65"/>
        <v>0</v>
      </c>
      <c r="K1404" s="114" t="e">
        <f>IF(revenueReduction&gt;0.3,MAX(IF($B1404="Non - avec lien de dépendance",MIN(2258,E1404,$D1404)*overallRate,MIN(2258,E1404)*overallRate),ROUND(MAX(IF($B1404="Non - avec lien de dépendance",0,MIN((0.75*E1404),1694)),MIN(E1404,(0.75*$D1404),1694)),2)),IF($B1404="Non - avec lien de dépendance",MIN(1129,E1404,$D1404)*overallRate,MIN(2258,E1404)*overallRate))</f>
        <v>#VALUE!</v>
      </c>
      <c r="L1404" s="114" t="e">
        <f>IF(revenueReduction&gt;0.3,MAX(IF($B1404="Non - avec lien de dépendance",MIN(2258,F1404,$D1404)*overallRate,MIN(2258,F1404)*overallRate),ROUND(MAX(IF($B1404="Non - avec lien de dépendance",0,MIN((0.75*F1404),1694)),MIN(F1404,(0.75*$D1404),1694)),2)),IF($B1404="Non - avec lien de dépendance",MIN(1129,F1404,$D1404)*overallRate,MIN(2258,F1404)*overallRate))</f>
        <v>#VALUE!</v>
      </c>
    </row>
    <row r="1405" spans="7:12" x14ac:dyDescent="0.5">
      <c r="G1405" s="56" t="str">
        <f t="shared" si="63"/>
        <v>Effectuez l’étape 1</v>
      </c>
      <c r="H1405" s="56" t="str">
        <f t="shared" si="64"/>
        <v>Effectuez l’étape 1</v>
      </c>
      <c r="I1405" s="3">
        <f t="shared" si="65"/>
        <v>0</v>
      </c>
      <c r="K1405" s="114" t="e">
        <f>IF(revenueReduction&gt;0.3,MAX(IF($B1405="Non - avec lien de dépendance",MIN(2258,E1405,$D1405)*overallRate,MIN(2258,E1405)*overallRate),ROUND(MAX(IF($B1405="Non - avec lien de dépendance",0,MIN((0.75*E1405),1694)),MIN(E1405,(0.75*$D1405),1694)),2)),IF($B1405="Non - avec lien de dépendance",MIN(1129,E1405,$D1405)*overallRate,MIN(2258,E1405)*overallRate))</f>
        <v>#VALUE!</v>
      </c>
      <c r="L1405" s="114" t="e">
        <f>IF(revenueReduction&gt;0.3,MAX(IF($B1405="Non - avec lien de dépendance",MIN(2258,F1405,$D1405)*overallRate,MIN(2258,F1405)*overallRate),ROUND(MAX(IF($B1405="Non - avec lien de dépendance",0,MIN((0.75*F1405),1694)),MIN(F1405,(0.75*$D1405),1694)),2)),IF($B1405="Non - avec lien de dépendance",MIN(1129,F1405,$D1405)*overallRate,MIN(2258,F1405)*overallRate))</f>
        <v>#VALUE!</v>
      </c>
    </row>
    <row r="1406" spans="7:12" x14ac:dyDescent="0.5">
      <c r="G1406" s="56" t="str">
        <f t="shared" si="63"/>
        <v>Effectuez l’étape 1</v>
      </c>
      <c r="H1406" s="56" t="str">
        <f t="shared" si="64"/>
        <v>Effectuez l’étape 1</v>
      </c>
      <c r="I1406" s="3">
        <f t="shared" si="65"/>
        <v>0</v>
      </c>
      <c r="K1406" s="114" t="e">
        <f>IF(revenueReduction&gt;0.3,MAX(IF($B1406="Non - avec lien de dépendance",MIN(2258,E1406,$D1406)*overallRate,MIN(2258,E1406)*overallRate),ROUND(MAX(IF($B1406="Non - avec lien de dépendance",0,MIN((0.75*E1406),1694)),MIN(E1406,(0.75*$D1406),1694)),2)),IF($B1406="Non - avec lien de dépendance",MIN(1129,E1406,$D1406)*overallRate,MIN(2258,E1406)*overallRate))</f>
        <v>#VALUE!</v>
      </c>
      <c r="L1406" s="114" t="e">
        <f>IF(revenueReduction&gt;0.3,MAX(IF($B1406="Non - avec lien de dépendance",MIN(2258,F1406,$D1406)*overallRate,MIN(2258,F1406)*overallRate),ROUND(MAX(IF($B1406="Non - avec lien de dépendance",0,MIN((0.75*F1406),1694)),MIN(F1406,(0.75*$D1406),1694)),2)),IF($B1406="Non - avec lien de dépendance",MIN(1129,F1406,$D1406)*overallRate,MIN(2258,F1406)*overallRate))</f>
        <v>#VALUE!</v>
      </c>
    </row>
    <row r="1407" spans="7:12" x14ac:dyDescent="0.5">
      <c r="G1407" s="56" t="str">
        <f t="shared" si="63"/>
        <v>Effectuez l’étape 1</v>
      </c>
      <c r="H1407" s="56" t="str">
        <f t="shared" si="64"/>
        <v>Effectuez l’étape 1</v>
      </c>
      <c r="I1407" s="3">
        <f t="shared" si="65"/>
        <v>0</v>
      </c>
      <c r="K1407" s="114" t="e">
        <f>IF(revenueReduction&gt;0.3,MAX(IF($B1407="Non - avec lien de dépendance",MIN(2258,E1407,$D1407)*overallRate,MIN(2258,E1407)*overallRate),ROUND(MAX(IF($B1407="Non - avec lien de dépendance",0,MIN((0.75*E1407),1694)),MIN(E1407,(0.75*$D1407),1694)),2)),IF($B1407="Non - avec lien de dépendance",MIN(1129,E1407,$D1407)*overallRate,MIN(2258,E1407)*overallRate))</f>
        <v>#VALUE!</v>
      </c>
      <c r="L1407" s="114" t="e">
        <f>IF(revenueReduction&gt;0.3,MAX(IF($B1407="Non - avec lien de dépendance",MIN(2258,F1407,$D1407)*overallRate,MIN(2258,F1407)*overallRate),ROUND(MAX(IF($B1407="Non - avec lien de dépendance",0,MIN((0.75*F1407),1694)),MIN(F1407,(0.75*$D1407),1694)),2)),IF($B1407="Non - avec lien de dépendance",MIN(1129,F1407,$D1407)*overallRate,MIN(2258,F1407)*overallRate))</f>
        <v>#VALUE!</v>
      </c>
    </row>
    <row r="1408" spans="7:12" x14ac:dyDescent="0.5">
      <c r="G1408" s="56" t="str">
        <f t="shared" si="63"/>
        <v>Effectuez l’étape 1</v>
      </c>
      <c r="H1408" s="56" t="str">
        <f t="shared" si="64"/>
        <v>Effectuez l’étape 1</v>
      </c>
      <c r="I1408" s="3">
        <f t="shared" si="65"/>
        <v>0</v>
      </c>
      <c r="K1408" s="114" t="e">
        <f>IF(revenueReduction&gt;0.3,MAX(IF($B1408="Non - avec lien de dépendance",MIN(2258,E1408,$D1408)*overallRate,MIN(2258,E1408)*overallRate),ROUND(MAX(IF($B1408="Non - avec lien de dépendance",0,MIN((0.75*E1408),1694)),MIN(E1408,(0.75*$D1408),1694)),2)),IF($B1408="Non - avec lien de dépendance",MIN(1129,E1408,$D1408)*overallRate,MIN(2258,E1408)*overallRate))</f>
        <v>#VALUE!</v>
      </c>
      <c r="L1408" s="114" t="e">
        <f>IF(revenueReduction&gt;0.3,MAX(IF($B1408="Non - avec lien de dépendance",MIN(2258,F1408,$D1408)*overallRate,MIN(2258,F1408)*overallRate),ROUND(MAX(IF($B1408="Non - avec lien de dépendance",0,MIN((0.75*F1408),1694)),MIN(F1408,(0.75*$D1408),1694)),2)),IF($B1408="Non - avec lien de dépendance",MIN(1129,F1408,$D1408)*overallRate,MIN(2258,F1408)*overallRate))</f>
        <v>#VALUE!</v>
      </c>
    </row>
    <row r="1409" spans="7:12" x14ac:dyDescent="0.5">
      <c r="G1409" s="56" t="str">
        <f t="shared" si="63"/>
        <v>Effectuez l’étape 1</v>
      </c>
      <c r="H1409" s="56" t="str">
        <f t="shared" si="64"/>
        <v>Effectuez l’étape 1</v>
      </c>
      <c r="I1409" s="3">
        <f t="shared" si="65"/>
        <v>0</v>
      </c>
      <c r="K1409" s="114" t="e">
        <f>IF(revenueReduction&gt;0.3,MAX(IF($B1409="Non - avec lien de dépendance",MIN(2258,E1409,$D1409)*overallRate,MIN(2258,E1409)*overallRate),ROUND(MAX(IF($B1409="Non - avec lien de dépendance",0,MIN((0.75*E1409),1694)),MIN(E1409,(0.75*$D1409),1694)),2)),IF($B1409="Non - avec lien de dépendance",MIN(1129,E1409,$D1409)*overallRate,MIN(2258,E1409)*overallRate))</f>
        <v>#VALUE!</v>
      </c>
      <c r="L1409" s="114" t="e">
        <f>IF(revenueReduction&gt;0.3,MAX(IF($B1409="Non - avec lien de dépendance",MIN(2258,F1409,$D1409)*overallRate,MIN(2258,F1409)*overallRate),ROUND(MAX(IF($B1409="Non - avec lien de dépendance",0,MIN((0.75*F1409),1694)),MIN(F1409,(0.75*$D1409),1694)),2)),IF($B1409="Non - avec lien de dépendance",MIN(1129,F1409,$D1409)*overallRate,MIN(2258,F1409)*overallRate))</f>
        <v>#VALUE!</v>
      </c>
    </row>
    <row r="1410" spans="7:12" x14ac:dyDescent="0.5">
      <c r="G1410" s="56" t="str">
        <f t="shared" si="63"/>
        <v>Effectuez l’étape 1</v>
      </c>
      <c r="H1410" s="56" t="str">
        <f t="shared" si="64"/>
        <v>Effectuez l’étape 1</v>
      </c>
      <c r="I1410" s="3">
        <f t="shared" si="65"/>
        <v>0</v>
      </c>
      <c r="K1410" s="114" t="e">
        <f>IF(revenueReduction&gt;0.3,MAX(IF($B1410="Non - avec lien de dépendance",MIN(2258,E1410,$D1410)*overallRate,MIN(2258,E1410)*overallRate),ROUND(MAX(IF($B1410="Non - avec lien de dépendance",0,MIN((0.75*E1410),1694)),MIN(E1410,(0.75*$D1410),1694)),2)),IF($B1410="Non - avec lien de dépendance",MIN(1129,E1410,$D1410)*overallRate,MIN(2258,E1410)*overallRate))</f>
        <v>#VALUE!</v>
      </c>
      <c r="L1410" s="114" t="e">
        <f>IF(revenueReduction&gt;0.3,MAX(IF($B1410="Non - avec lien de dépendance",MIN(2258,F1410,$D1410)*overallRate,MIN(2258,F1410)*overallRate),ROUND(MAX(IF($B1410="Non - avec lien de dépendance",0,MIN((0.75*F1410),1694)),MIN(F1410,(0.75*$D1410),1694)),2)),IF($B1410="Non - avec lien de dépendance",MIN(1129,F1410,$D1410)*overallRate,MIN(2258,F1410)*overallRate))</f>
        <v>#VALUE!</v>
      </c>
    </row>
    <row r="1411" spans="7:12" x14ac:dyDescent="0.5">
      <c r="G1411" s="56" t="str">
        <f t="shared" si="63"/>
        <v>Effectuez l’étape 1</v>
      </c>
      <c r="H1411" s="56" t="str">
        <f t="shared" si="64"/>
        <v>Effectuez l’étape 1</v>
      </c>
      <c r="I1411" s="3">
        <f t="shared" si="65"/>
        <v>0</v>
      </c>
      <c r="K1411" s="114" t="e">
        <f>IF(revenueReduction&gt;0.3,MAX(IF($B1411="Non - avec lien de dépendance",MIN(2258,E1411,$D1411)*overallRate,MIN(2258,E1411)*overallRate),ROUND(MAX(IF($B1411="Non - avec lien de dépendance",0,MIN((0.75*E1411),1694)),MIN(E1411,(0.75*$D1411),1694)),2)),IF($B1411="Non - avec lien de dépendance",MIN(1129,E1411,$D1411)*overallRate,MIN(2258,E1411)*overallRate))</f>
        <v>#VALUE!</v>
      </c>
      <c r="L1411" s="114" t="e">
        <f>IF(revenueReduction&gt;0.3,MAX(IF($B1411="Non - avec lien de dépendance",MIN(2258,F1411,$D1411)*overallRate,MIN(2258,F1411)*overallRate),ROUND(MAX(IF($B1411="Non - avec lien de dépendance",0,MIN((0.75*F1411),1694)),MIN(F1411,(0.75*$D1411),1694)),2)),IF($B1411="Non - avec lien de dépendance",MIN(1129,F1411,$D1411)*overallRate,MIN(2258,F1411)*overallRate))</f>
        <v>#VALUE!</v>
      </c>
    </row>
    <row r="1412" spans="7:12" x14ac:dyDescent="0.5">
      <c r="G1412" s="56" t="str">
        <f t="shared" si="63"/>
        <v>Effectuez l’étape 1</v>
      </c>
      <c r="H1412" s="56" t="str">
        <f t="shared" si="64"/>
        <v>Effectuez l’étape 1</v>
      </c>
      <c r="I1412" s="3">
        <f t="shared" si="65"/>
        <v>0</v>
      </c>
      <c r="K1412" s="114" t="e">
        <f>IF(revenueReduction&gt;0.3,MAX(IF($B1412="Non - avec lien de dépendance",MIN(2258,E1412,$D1412)*overallRate,MIN(2258,E1412)*overallRate),ROUND(MAX(IF($B1412="Non - avec lien de dépendance",0,MIN((0.75*E1412),1694)),MIN(E1412,(0.75*$D1412),1694)),2)),IF($B1412="Non - avec lien de dépendance",MIN(1129,E1412,$D1412)*overallRate,MIN(2258,E1412)*overallRate))</f>
        <v>#VALUE!</v>
      </c>
      <c r="L1412" s="114" t="e">
        <f>IF(revenueReduction&gt;0.3,MAX(IF($B1412="Non - avec lien de dépendance",MIN(2258,F1412,$D1412)*overallRate,MIN(2258,F1412)*overallRate),ROUND(MAX(IF($B1412="Non - avec lien de dépendance",0,MIN((0.75*F1412),1694)),MIN(F1412,(0.75*$D1412),1694)),2)),IF($B1412="Non - avec lien de dépendance",MIN(1129,F1412,$D1412)*overallRate,MIN(2258,F1412)*overallRate))</f>
        <v>#VALUE!</v>
      </c>
    </row>
    <row r="1413" spans="7:12" x14ac:dyDescent="0.5">
      <c r="G1413" s="56" t="str">
        <f t="shared" si="63"/>
        <v>Effectuez l’étape 1</v>
      </c>
      <c r="H1413" s="56" t="str">
        <f t="shared" si="64"/>
        <v>Effectuez l’étape 1</v>
      </c>
      <c r="I1413" s="3">
        <f t="shared" si="65"/>
        <v>0</v>
      </c>
      <c r="K1413" s="114" t="e">
        <f>IF(revenueReduction&gt;0.3,MAX(IF($B1413="Non - avec lien de dépendance",MIN(2258,E1413,$D1413)*overallRate,MIN(2258,E1413)*overallRate),ROUND(MAX(IF($B1413="Non - avec lien de dépendance",0,MIN((0.75*E1413),1694)),MIN(E1413,(0.75*$D1413),1694)),2)),IF($B1413="Non - avec lien de dépendance",MIN(1129,E1413,$D1413)*overallRate,MIN(2258,E1413)*overallRate))</f>
        <v>#VALUE!</v>
      </c>
      <c r="L1413" s="114" t="e">
        <f>IF(revenueReduction&gt;0.3,MAX(IF($B1413="Non - avec lien de dépendance",MIN(2258,F1413,$D1413)*overallRate,MIN(2258,F1413)*overallRate),ROUND(MAX(IF($B1413="Non - avec lien de dépendance",0,MIN((0.75*F1413),1694)),MIN(F1413,(0.75*$D1413),1694)),2)),IF($B1413="Non - avec lien de dépendance",MIN(1129,F1413,$D1413)*overallRate,MIN(2258,F1413)*overallRate))</f>
        <v>#VALUE!</v>
      </c>
    </row>
    <row r="1414" spans="7:12" x14ac:dyDescent="0.5">
      <c r="G1414" s="56" t="str">
        <f t="shared" ref="G1414:G1477" si="66">IF(ISTEXT(overallRate),"Effectuez l’étape 1",IF($C1414="Oui","Utiliser Étape 2a) Hebdomadaire (52)",IF(OR(COUNT($D1414,E1414)&lt;&gt;2,overallRate=0),0,IF(revenueReduction&gt;0.3,MAX(IF($B1414="Non - avec lien de dépendance",MIN(2258,E1414,$D1414)*overallRate,MIN(2258,E1414)*overallRate),ROUND(MAX(IF($B1414="Non - avec lien de dépendance",0,MIN((0.75*E1414),1694)),MIN(E1414,(0.75*$D1414),1694)),2)),IF($B1414="Non - avec lien de dépendance",MIN(1129,E1414,$D1414)*overallRate,MIN(2258,E1414)*overallRate)))))</f>
        <v>Effectuez l’étape 1</v>
      </c>
      <c r="H1414" s="56" t="str">
        <f t="shared" ref="H1414:H1477" si="67">IF(ISTEXT(overallRate),"Effectuez l’étape 1",IF($C1414="Oui","Utiliser Étape 2a) Hebdomadaire (52)",IF(OR(COUNT($D1414,F1414)&lt;&gt;2,overallRate=0),0,IF(revenueReduction&gt;0.3,MAX(IF($B1414="Non - avec lien de dépendance",MIN(2258,F1414,$D1414)*overallRate,MIN(2258,F1414)*overallRate),ROUND(MAX(IF($B1414="Non - avec lien de dépendance",0,MIN((0.75*F1414),1694)),MIN(F1414,(0.75*$D1414),1694)),2)),IF($B1414="Non - avec lien de dépendance",MIN(1129,F1414,$D1414)*overallRate,MIN(2258,F1414)*overallRate)))))</f>
        <v>Effectuez l’étape 1</v>
      </c>
      <c r="I1414" s="3">
        <f t="shared" si="65"/>
        <v>0</v>
      </c>
      <c r="K1414" s="114" t="e">
        <f>IF(revenueReduction&gt;0.3,MAX(IF($B1414="Non - avec lien de dépendance",MIN(2258,E1414,$D1414)*overallRate,MIN(2258,E1414)*overallRate),ROUND(MAX(IF($B1414="Non - avec lien de dépendance",0,MIN((0.75*E1414),1694)),MIN(E1414,(0.75*$D1414),1694)),2)),IF($B1414="Non - avec lien de dépendance",MIN(1129,E1414,$D1414)*overallRate,MIN(2258,E1414)*overallRate))</f>
        <v>#VALUE!</v>
      </c>
      <c r="L1414" s="114" t="e">
        <f>IF(revenueReduction&gt;0.3,MAX(IF($B1414="Non - avec lien de dépendance",MIN(2258,F1414,$D1414)*overallRate,MIN(2258,F1414)*overallRate),ROUND(MAX(IF($B1414="Non - avec lien de dépendance",0,MIN((0.75*F1414),1694)),MIN(F1414,(0.75*$D1414),1694)),2)),IF($B1414="Non - avec lien de dépendance",MIN(1129,F1414,$D1414)*overallRate,MIN(2258,F1414)*overallRate))</f>
        <v>#VALUE!</v>
      </c>
    </row>
    <row r="1415" spans="7:12" x14ac:dyDescent="0.5">
      <c r="G1415" s="56" t="str">
        <f t="shared" si="66"/>
        <v>Effectuez l’étape 1</v>
      </c>
      <c r="H1415" s="56" t="str">
        <f t="shared" si="67"/>
        <v>Effectuez l’étape 1</v>
      </c>
      <c r="I1415" s="3">
        <f t="shared" ref="I1415:I1478" si="68">IF(AND(COUNT(B1415:F1415)&gt;0,OR(COUNT(D1415:F1415)&lt;&gt;3,ISBLANK(B1415))),"Fill out all amounts",SUM(G1415:H1415))</f>
        <v>0</v>
      </c>
      <c r="K1415" s="114" t="e">
        <f>IF(revenueReduction&gt;0.3,MAX(IF($B1415="Non - avec lien de dépendance",MIN(2258,E1415,$D1415)*overallRate,MIN(2258,E1415)*overallRate),ROUND(MAX(IF($B1415="Non - avec lien de dépendance",0,MIN((0.75*E1415),1694)),MIN(E1415,(0.75*$D1415),1694)),2)),IF($B1415="Non - avec lien de dépendance",MIN(1129,E1415,$D1415)*overallRate,MIN(2258,E1415)*overallRate))</f>
        <v>#VALUE!</v>
      </c>
      <c r="L1415" s="114" t="e">
        <f>IF(revenueReduction&gt;0.3,MAX(IF($B1415="Non - avec lien de dépendance",MIN(2258,F1415,$D1415)*overallRate,MIN(2258,F1415)*overallRate),ROUND(MAX(IF($B1415="Non - avec lien de dépendance",0,MIN((0.75*F1415),1694)),MIN(F1415,(0.75*$D1415),1694)),2)),IF($B1415="Non - avec lien de dépendance",MIN(1129,F1415,$D1415)*overallRate,MIN(2258,F1415)*overallRate))</f>
        <v>#VALUE!</v>
      </c>
    </row>
    <row r="1416" spans="7:12" x14ac:dyDescent="0.5">
      <c r="G1416" s="56" t="str">
        <f t="shared" si="66"/>
        <v>Effectuez l’étape 1</v>
      </c>
      <c r="H1416" s="56" t="str">
        <f t="shared" si="67"/>
        <v>Effectuez l’étape 1</v>
      </c>
      <c r="I1416" s="3">
        <f t="shared" si="68"/>
        <v>0</v>
      </c>
      <c r="K1416" s="114" t="e">
        <f>IF(revenueReduction&gt;0.3,MAX(IF($B1416="Non - avec lien de dépendance",MIN(2258,E1416,$D1416)*overallRate,MIN(2258,E1416)*overallRate),ROUND(MAX(IF($B1416="Non - avec lien de dépendance",0,MIN((0.75*E1416),1694)),MIN(E1416,(0.75*$D1416),1694)),2)),IF($B1416="Non - avec lien de dépendance",MIN(1129,E1416,$D1416)*overallRate,MIN(2258,E1416)*overallRate))</f>
        <v>#VALUE!</v>
      </c>
      <c r="L1416" s="114" t="e">
        <f>IF(revenueReduction&gt;0.3,MAX(IF($B1416="Non - avec lien de dépendance",MIN(2258,F1416,$D1416)*overallRate,MIN(2258,F1416)*overallRate),ROUND(MAX(IF($B1416="Non - avec lien de dépendance",0,MIN((0.75*F1416),1694)),MIN(F1416,(0.75*$D1416),1694)),2)),IF($B1416="Non - avec lien de dépendance",MIN(1129,F1416,$D1416)*overallRate,MIN(2258,F1416)*overallRate))</f>
        <v>#VALUE!</v>
      </c>
    </row>
    <row r="1417" spans="7:12" x14ac:dyDescent="0.5">
      <c r="G1417" s="56" t="str">
        <f t="shared" si="66"/>
        <v>Effectuez l’étape 1</v>
      </c>
      <c r="H1417" s="56" t="str">
        <f t="shared" si="67"/>
        <v>Effectuez l’étape 1</v>
      </c>
      <c r="I1417" s="3">
        <f t="shared" si="68"/>
        <v>0</v>
      </c>
      <c r="K1417" s="114" t="e">
        <f>IF(revenueReduction&gt;0.3,MAX(IF($B1417="Non - avec lien de dépendance",MIN(2258,E1417,$D1417)*overallRate,MIN(2258,E1417)*overallRate),ROUND(MAX(IF($B1417="Non - avec lien de dépendance",0,MIN((0.75*E1417),1694)),MIN(E1417,(0.75*$D1417),1694)),2)),IF($B1417="Non - avec lien de dépendance",MIN(1129,E1417,$D1417)*overallRate,MIN(2258,E1417)*overallRate))</f>
        <v>#VALUE!</v>
      </c>
      <c r="L1417" s="114" t="e">
        <f>IF(revenueReduction&gt;0.3,MAX(IF($B1417="Non - avec lien de dépendance",MIN(2258,F1417,$D1417)*overallRate,MIN(2258,F1417)*overallRate),ROUND(MAX(IF($B1417="Non - avec lien de dépendance",0,MIN((0.75*F1417),1694)),MIN(F1417,(0.75*$D1417),1694)),2)),IF($B1417="Non - avec lien de dépendance",MIN(1129,F1417,$D1417)*overallRate,MIN(2258,F1417)*overallRate))</f>
        <v>#VALUE!</v>
      </c>
    </row>
    <row r="1418" spans="7:12" x14ac:dyDescent="0.5">
      <c r="G1418" s="56" t="str">
        <f t="shared" si="66"/>
        <v>Effectuez l’étape 1</v>
      </c>
      <c r="H1418" s="56" t="str">
        <f t="shared" si="67"/>
        <v>Effectuez l’étape 1</v>
      </c>
      <c r="I1418" s="3">
        <f t="shared" si="68"/>
        <v>0</v>
      </c>
      <c r="K1418" s="114" t="e">
        <f>IF(revenueReduction&gt;0.3,MAX(IF($B1418="Non - avec lien de dépendance",MIN(2258,E1418,$D1418)*overallRate,MIN(2258,E1418)*overallRate),ROUND(MAX(IF($B1418="Non - avec lien de dépendance",0,MIN((0.75*E1418),1694)),MIN(E1418,(0.75*$D1418),1694)),2)),IF($B1418="Non - avec lien de dépendance",MIN(1129,E1418,$D1418)*overallRate,MIN(2258,E1418)*overallRate))</f>
        <v>#VALUE!</v>
      </c>
      <c r="L1418" s="114" t="e">
        <f>IF(revenueReduction&gt;0.3,MAX(IF($B1418="Non - avec lien de dépendance",MIN(2258,F1418,$D1418)*overallRate,MIN(2258,F1418)*overallRate),ROUND(MAX(IF($B1418="Non - avec lien de dépendance",0,MIN((0.75*F1418),1694)),MIN(F1418,(0.75*$D1418),1694)),2)),IF($B1418="Non - avec lien de dépendance",MIN(1129,F1418,$D1418)*overallRate,MIN(2258,F1418)*overallRate))</f>
        <v>#VALUE!</v>
      </c>
    </row>
    <row r="1419" spans="7:12" x14ac:dyDescent="0.5">
      <c r="G1419" s="56" t="str">
        <f t="shared" si="66"/>
        <v>Effectuez l’étape 1</v>
      </c>
      <c r="H1419" s="56" t="str">
        <f t="shared" si="67"/>
        <v>Effectuez l’étape 1</v>
      </c>
      <c r="I1419" s="3">
        <f t="shared" si="68"/>
        <v>0</v>
      </c>
      <c r="K1419" s="114" t="e">
        <f>IF(revenueReduction&gt;0.3,MAX(IF($B1419="Non - avec lien de dépendance",MIN(2258,E1419,$D1419)*overallRate,MIN(2258,E1419)*overallRate),ROUND(MAX(IF($B1419="Non - avec lien de dépendance",0,MIN((0.75*E1419),1694)),MIN(E1419,(0.75*$D1419),1694)),2)),IF($B1419="Non - avec lien de dépendance",MIN(1129,E1419,$D1419)*overallRate,MIN(2258,E1419)*overallRate))</f>
        <v>#VALUE!</v>
      </c>
      <c r="L1419" s="114" t="e">
        <f>IF(revenueReduction&gt;0.3,MAX(IF($B1419="Non - avec lien de dépendance",MIN(2258,F1419,$D1419)*overallRate,MIN(2258,F1419)*overallRate),ROUND(MAX(IF($B1419="Non - avec lien de dépendance",0,MIN((0.75*F1419),1694)),MIN(F1419,(0.75*$D1419),1694)),2)),IF($B1419="Non - avec lien de dépendance",MIN(1129,F1419,$D1419)*overallRate,MIN(2258,F1419)*overallRate))</f>
        <v>#VALUE!</v>
      </c>
    </row>
    <row r="1420" spans="7:12" x14ac:dyDescent="0.5">
      <c r="G1420" s="56" t="str">
        <f t="shared" si="66"/>
        <v>Effectuez l’étape 1</v>
      </c>
      <c r="H1420" s="56" t="str">
        <f t="shared" si="67"/>
        <v>Effectuez l’étape 1</v>
      </c>
      <c r="I1420" s="3">
        <f t="shared" si="68"/>
        <v>0</v>
      </c>
      <c r="K1420" s="114" t="e">
        <f>IF(revenueReduction&gt;0.3,MAX(IF($B1420="Non - avec lien de dépendance",MIN(2258,E1420,$D1420)*overallRate,MIN(2258,E1420)*overallRate),ROUND(MAX(IF($B1420="Non - avec lien de dépendance",0,MIN((0.75*E1420),1694)),MIN(E1420,(0.75*$D1420),1694)),2)),IF($B1420="Non - avec lien de dépendance",MIN(1129,E1420,$D1420)*overallRate,MIN(2258,E1420)*overallRate))</f>
        <v>#VALUE!</v>
      </c>
      <c r="L1420" s="114" t="e">
        <f>IF(revenueReduction&gt;0.3,MAX(IF($B1420="Non - avec lien de dépendance",MIN(2258,F1420,$D1420)*overallRate,MIN(2258,F1420)*overallRate),ROUND(MAX(IF($B1420="Non - avec lien de dépendance",0,MIN((0.75*F1420),1694)),MIN(F1420,(0.75*$D1420),1694)),2)),IF($B1420="Non - avec lien de dépendance",MIN(1129,F1420,$D1420)*overallRate,MIN(2258,F1420)*overallRate))</f>
        <v>#VALUE!</v>
      </c>
    </row>
    <row r="1421" spans="7:12" x14ac:dyDescent="0.5">
      <c r="G1421" s="56" t="str">
        <f t="shared" si="66"/>
        <v>Effectuez l’étape 1</v>
      </c>
      <c r="H1421" s="56" t="str">
        <f t="shared" si="67"/>
        <v>Effectuez l’étape 1</v>
      </c>
      <c r="I1421" s="3">
        <f t="shared" si="68"/>
        <v>0</v>
      </c>
      <c r="K1421" s="114" t="e">
        <f>IF(revenueReduction&gt;0.3,MAX(IF($B1421="Non - avec lien de dépendance",MIN(2258,E1421,$D1421)*overallRate,MIN(2258,E1421)*overallRate),ROUND(MAX(IF($B1421="Non - avec lien de dépendance",0,MIN((0.75*E1421),1694)),MIN(E1421,(0.75*$D1421),1694)),2)),IF($B1421="Non - avec lien de dépendance",MIN(1129,E1421,$D1421)*overallRate,MIN(2258,E1421)*overallRate))</f>
        <v>#VALUE!</v>
      </c>
      <c r="L1421" s="114" t="e">
        <f>IF(revenueReduction&gt;0.3,MAX(IF($B1421="Non - avec lien de dépendance",MIN(2258,F1421,$D1421)*overallRate,MIN(2258,F1421)*overallRate),ROUND(MAX(IF($B1421="Non - avec lien de dépendance",0,MIN((0.75*F1421),1694)),MIN(F1421,(0.75*$D1421),1694)),2)),IF($B1421="Non - avec lien de dépendance",MIN(1129,F1421,$D1421)*overallRate,MIN(2258,F1421)*overallRate))</f>
        <v>#VALUE!</v>
      </c>
    </row>
    <row r="1422" spans="7:12" x14ac:dyDescent="0.5">
      <c r="G1422" s="56" t="str">
        <f t="shared" si="66"/>
        <v>Effectuez l’étape 1</v>
      </c>
      <c r="H1422" s="56" t="str">
        <f t="shared" si="67"/>
        <v>Effectuez l’étape 1</v>
      </c>
      <c r="I1422" s="3">
        <f t="shared" si="68"/>
        <v>0</v>
      </c>
      <c r="K1422" s="114" t="e">
        <f>IF(revenueReduction&gt;0.3,MAX(IF($B1422="Non - avec lien de dépendance",MIN(2258,E1422,$D1422)*overallRate,MIN(2258,E1422)*overallRate),ROUND(MAX(IF($B1422="Non - avec lien de dépendance",0,MIN((0.75*E1422),1694)),MIN(E1422,(0.75*$D1422),1694)),2)),IF($B1422="Non - avec lien de dépendance",MIN(1129,E1422,$D1422)*overallRate,MIN(2258,E1422)*overallRate))</f>
        <v>#VALUE!</v>
      </c>
      <c r="L1422" s="114" t="e">
        <f>IF(revenueReduction&gt;0.3,MAX(IF($B1422="Non - avec lien de dépendance",MIN(2258,F1422,$D1422)*overallRate,MIN(2258,F1422)*overallRate),ROUND(MAX(IF($B1422="Non - avec lien de dépendance",0,MIN((0.75*F1422),1694)),MIN(F1422,(0.75*$D1422),1694)),2)),IF($B1422="Non - avec lien de dépendance",MIN(1129,F1422,$D1422)*overallRate,MIN(2258,F1422)*overallRate))</f>
        <v>#VALUE!</v>
      </c>
    </row>
    <row r="1423" spans="7:12" x14ac:dyDescent="0.5">
      <c r="G1423" s="56" t="str">
        <f t="shared" si="66"/>
        <v>Effectuez l’étape 1</v>
      </c>
      <c r="H1423" s="56" t="str">
        <f t="shared" si="67"/>
        <v>Effectuez l’étape 1</v>
      </c>
      <c r="I1423" s="3">
        <f t="shared" si="68"/>
        <v>0</v>
      </c>
      <c r="K1423" s="114" t="e">
        <f>IF(revenueReduction&gt;0.3,MAX(IF($B1423="Non - avec lien de dépendance",MIN(2258,E1423,$D1423)*overallRate,MIN(2258,E1423)*overallRate),ROUND(MAX(IF($B1423="Non - avec lien de dépendance",0,MIN((0.75*E1423),1694)),MIN(E1423,(0.75*$D1423),1694)),2)),IF($B1423="Non - avec lien de dépendance",MIN(1129,E1423,$D1423)*overallRate,MIN(2258,E1423)*overallRate))</f>
        <v>#VALUE!</v>
      </c>
      <c r="L1423" s="114" t="e">
        <f>IF(revenueReduction&gt;0.3,MAX(IF($B1423="Non - avec lien de dépendance",MIN(2258,F1423,$D1423)*overallRate,MIN(2258,F1423)*overallRate),ROUND(MAX(IF($B1423="Non - avec lien de dépendance",0,MIN((0.75*F1423),1694)),MIN(F1423,(0.75*$D1423),1694)),2)),IF($B1423="Non - avec lien de dépendance",MIN(1129,F1423,$D1423)*overallRate,MIN(2258,F1423)*overallRate))</f>
        <v>#VALUE!</v>
      </c>
    </row>
    <row r="1424" spans="7:12" x14ac:dyDescent="0.5">
      <c r="G1424" s="56" t="str">
        <f t="shared" si="66"/>
        <v>Effectuez l’étape 1</v>
      </c>
      <c r="H1424" s="56" t="str">
        <f t="shared" si="67"/>
        <v>Effectuez l’étape 1</v>
      </c>
      <c r="I1424" s="3">
        <f t="shared" si="68"/>
        <v>0</v>
      </c>
      <c r="K1424" s="114" t="e">
        <f>IF(revenueReduction&gt;0.3,MAX(IF($B1424="Non - avec lien de dépendance",MIN(2258,E1424,$D1424)*overallRate,MIN(2258,E1424)*overallRate),ROUND(MAX(IF($B1424="Non - avec lien de dépendance",0,MIN((0.75*E1424),1694)),MIN(E1424,(0.75*$D1424),1694)),2)),IF($B1424="Non - avec lien de dépendance",MIN(1129,E1424,$D1424)*overallRate,MIN(2258,E1424)*overallRate))</f>
        <v>#VALUE!</v>
      </c>
      <c r="L1424" s="114" t="e">
        <f>IF(revenueReduction&gt;0.3,MAX(IF($B1424="Non - avec lien de dépendance",MIN(2258,F1424,$D1424)*overallRate,MIN(2258,F1424)*overallRate),ROUND(MAX(IF($B1424="Non - avec lien de dépendance",0,MIN((0.75*F1424),1694)),MIN(F1424,(0.75*$D1424),1694)),2)),IF($B1424="Non - avec lien de dépendance",MIN(1129,F1424,$D1424)*overallRate,MIN(2258,F1424)*overallRate))</f>
        <v>#VALUE!</v>
      </c>
    </row>
    <row r="1425" spans="7:12" x14ac:dyDescent="0.5">
      <c r="G1425" s="56" t="str">
        <f t="shared" si="66"/>
        <v>Effectuez l’étape 1</v>
      </c>
      <c r="H1425" s="56" t="str">
        <f t="shared" si="67"/>
        <v>Effectuez l’étape 1</v>
      </c>
      <c r="I1425" s="3">
        <f t="shared" si="68"/>
        <v>0</v>
      </c>
      <c r="K1425" s="114" t="e">
        <f>IF(revenueReduction&gt;0.3,MAX(IF($B1425="Non - avec lien de dépendance",MIN(2258,E1425,$D1425)*overallRate,MIN(2258,E1425)*overallRate),ROUND(MAX(IF($B1425="Non - avec lien de dépendance",0,MIN((0.75*E1425),1694)),MIN(E1425,(0.75*$D1425),1694)),2)),IF($B1425="Non - avec lien de dépendance",MIN(1129,E1425,$D1425)*overallRate,MIN(2258,E1425)*overallRate))</f>
        <v>#VALUE!</v>
      </c>
      <c r="L1425" s="114" t="e">
        <f>IF(revenueReduction&gt;0.3,MAX(IF($B1425="Non - avec lien de dépendance",MIN(2258,F1425,$D1425)*overallRate,MIN(2258,F1425)*overallRate),ROUND(MAX(IF($B1425="Non - avec lien de dépendance",0,MIN((0.75*F1425),1694)),MIN(F1425,(0.75*$D1425),1694)),2)),IF($B1425="Non - avec lien de dépendance",MIN(1129,F1425,$D1425)*overallRate,MIN(2258,F1425)*overallRate))</f>
        <v>#VALUE!</v>
      </c>
    </row>
    <row r="1426" spans="7:12" x14ac:dyDescent="0.5">
      <c r="G1426" s="56" t="str">
        <f t="shared" si="66"/>
        <v>Effectuez l’étape 1</v>
      </c>
      <c r="H1426" s="56" t="str">
        <f t="shared" si="67"/>
        <v>Effectuez l’étape 1</v>
      </c>
      <c r="I1426" s="3">
        <f t="shared" si="68"/>
        <v>0</v>
      </c>
      <c r="K1426" s="114" t="e">
        <f>IF(revenueReduction&gt;0.3,MAX(IF($B1426="Non - avec lien de dépendance",MIN(2258,E1426,$D1426)*overallRate,MIN(2258,E1426)*overallRate),ROUND(MAX(IF($B1426="Non - avec lien de dépendance",0,MIN((0.75*E1426),1694)),MIN(E1426,(0.75*$D1426),1694)),2)),IF($B1426="Non - avec lien de dépendance",MIN(1129,E1426,$D1426)*overallRate,MIN(2258,E1426)*overallRate))</f>
        <v>#VALUE!</v>
      </c>
      <c r="L1426" s="114" t="e">
        <f>IF(revenueReduction&gt;0.3,MAX(IF($B1426="Non - avec lien de dépendance",MIN(2258,F1426,$D1426)*overallRate,MIN(2258,F1426)*overallRate),ROUND(MAX(IF($B1426="Non - avec lien de dépendance",0,MIN((0.75*F1426),1694)),MIN(F1426,(0.75*$D1426),1694)),2)),IF($B1426="Non - avec lien de dépendance",MIN(1129,F1426,$D1426)*overallRate,MIN(2258,F1426)*overallRate))</f>
        <v>#VALUE!</v>
      </c>
    </row>
    <row r="1427" spans="7:12" x14ac:dyDescent="0.5">
      <c r="G1427" s="56" t="str">
        <f t="shared" si="66"/>
        <v>Effectuez l’étape 1</v>
      </c>
      <c r="H1427" s="56" t="str">
        <f t="shared" si="67"/>
        <v>Effectuez l’étape 1</v>
      </c>
      <c r="I1427" s="3">
        <f t="shared" si="68"/>
        <v>0</v>
      </c>
      <c r="K1427" s="114" t="e">
        <f>IF(revenueReduction&gt;0.3,MAX(IF($B1427="Non - avec lien de dépendance",MIN(2258,E1427,$D1427)*overallRate,MIN(2258,E1427)*overallRate),ROUND(MAX(IF($B1427="Non - avec lien de dépendance",0,MIN((0.75*E1427),1694)),MIN(E1427,(0.75*$D1427),1694)),2)),IF($B1427="Non - avec lien de dépendance",MIN(1129,E1427,$D1427)*overallRate,MIN(2258,E1427)*overallRate))</f>
        <v>#VALUE!</v>
      </c>
      <c r="L1427" s="114" t="e">
        <f>IF(revenueReduction&gt;0.3,MAX(IF($B1427="Non - avec lien de dépendance",MIN(2258,F1427,$D1427)*overallRate,MIN(2258,F1427)*overallRate),ROUND(MAX(IF($B1427="Non - avec lien de dépendance",0,MIN((0.75*F1427),1694)),MIN(F1427,(0.75*$D1427),1694)),2)),IF($B1427="Non - avec lien de dépendance",MIN(1129,F1427,$D1427)*overallRate,MIN(2258,F1427)*overallRate))</f>
        <v>#VALUE!</v>
      </c>
    </row>
    <row r="1428" spans="7:12" x14ac:dyDescent="0.5">
      <c r="G1428" s="56" t="str">
        <f t="shared" si="66"/>
        <v>Effectuez l’étape 1</v>
      </c>
      <c r="H1428" s="56" t="str">
        <f t="shared" si="67"/>
        <v>Effectuez l’étape 1</v>
      </c>
      <c r="I1428" s="3">
        <f t="shared" si="68"/>
        <v>0</v>
      </c>
      <c r="K1428" s="114" t="e">
        <f>IF(revenueReduction&gt;0.3,MAX(IF($B1428="Non - avec lien de dépendance",MIN(2258,E1428,$D1428)*overallRate,MIN(2258,E1428)*overallRate),ROUND(MAX(IF($B1428="Non - avec lien de dépendance",0,MIN((0.75*E1428),1694)),MIN(E1428,(0.75*$D1428),1694)),2)),IF($B1428="Non - avec lien de dépendance",MIN(1129,E1428,$D1428)*overallRate,MIN(2258,E1428)*overallRate))</f>
        <v>#VALUE!</v>
      </c>
      <c r="L1428" s="114" t="e">
        <f>IF(revenueReduction&gt;0.3,MAX(IF($B1428="Non - avec lien de dépendance",MIN(2258,F1428,$D1428)*overallRate,MIN(2258,F1428)*overallRate),ROUND(MAX(IF($B1428="Non - avec lien de dépendance",0,MIN((0.75*F1428),1694)),MIN(F1428,(0.75*$D1428),1694)),2)),IF($B1428="Non - avec lien de dépendance",MIN(1129,F1428,$D1428)*overallRate,MIN(2258,F1428)*overallRate))</f>
        <v>#VALUE!</v>
      </c>
    </row>
    <row r="1429" spans="7:12" x14ac:dyDescent="0.5">
      <c r="G1429" s="56" t="str">
        <f t="shared" si="66"/>
        <v>Effectuez l’étape 1</v>
      </c>
      <c r="H1429" s="56" t="str">
        <f t="shared" si="67"/>
        <v>Effectuez l’étape 1</v>
      </c>
      <c r="I1429" s="3">
        <f t="shared" si="68"/>
        <v>0</v>
      </c>
      <c r="K1429" s="114" t="e">
        <f>IF(revenueReduction&gt;0.3,MAX(IF($B1429="Non - avec lien de dépendance",MIN(2258,E1429,$D1429)*overallRate,MIN(2258,E1429)*overallRate),ROUND(MAX(IF($B1429="Non - avec lien de dépendance",0,MIN((0.75*E1429),1694)),MIN(E1429,(0.75*$D1429),1694)),2)),IF($B1429="Non - avec lien de dépendance",MIN(1129,E1429,$D1429)*overallRate,MIN(2258,E1429)*overallRate))</f>
        <v>#VALUE!</v>
      </c>
      <c r="L1429" s="114" t="e">
        <f>IF(revenueReduction&gt;0.3,MAX(IF($B1429="Non - avec lien de dépendance",MIN(2258,F1429,$D1429)*overallRate,MIN(2258,F1429)*overallRate),ROUND(MAX(IF($B1429="Non - avec lien de dépendance",0,MIN((0.75*F1429),1694)),MIN(F1429,(0.75*$D1429),1694)),2)),IF($B1429="Non - avec lien de dépendance",MIN(1129,F1429,$D1429)*overallRate,MIN(2258,F1429)*overallRate))</f>
        <v>#VALUE!</v>
      </c>
    </row>
    <row r="1430" spans="7:12" x14ac:dyDescent="0.5">
      <c r="G1430" s="56" t="str">
        <f t="shared" si="66"/>
        <v>Effectuez l’étape 1</v>
      </c>
      <c r="H1430" s="56" t="str">
        <f t="shared" si="67"/>
        <v>Effectuez l’étape 1</v>
      </c>
      <c r="I1430" s="3">
        <f t="shared" si="68"/>
        <v>0</v>
      </c>
      <c r="K1430" s="114" t="e">
        <f>IF(revenueReduction&gt;0.3,MAX(IF($B1430="Non - avec lien de dépendance",MIN(2258,E1430,$D1430)*overallRate,MIN(2258,E1430)*overallRate),ROUND(MAX(IF($B1430="Non - avec lien de dépendance",0,MIN((0.75*E1430),1694)),MIN(E1430,(0.75*$D1430),1694)),2)),IF($B1430="Non - avec lien de dépendance",MIN(1129,E1430,$D1430)*overallRate,MIN(2258,E1430)*overallRate))</f>
        <v>#VALUE!</v>
      </c>
      <c r="L1430" s="114" t="e">
        <f>IF(revenueReduction&gt;0.3,MAX(IF($B1430="Non - avec lien de dépendance",MIN(2258,F1430,$D1430)*overallRate,MIN(2258,F1430)*overallRate),ROUND(MAX(IF($B1430="Non - avec lien de dépendance",0,MIN((0.75*F1430),1694)),MIN(F1430,(0.75*$D1430),1694)),2)),IF($B1430="Non - avec lien de dépendance",MIN(1129,F1430,$D1430)*overallRate,MIN(2258,F1430)*overallRate))</f>
        <v>#VALUE!</v>
      </c>
    </row>
    <row r="1431" spans="7:12" x14ac:dyDescent="0.5">
      <c r="G1431" s="56" t="str">
        <f t="shared" si="66"/>
        <v>Effectuez l’étape 1</v>
      </c>
      <c r="H1431" s="56" t="str">
        <f t="shared" si="67"/>
        <v>Effectuez l’étape 1</v>
      </c>
      <c r="I1431" s="3">
        <f t="shared" si="68"/>
        <v>0</v>
      </c>
      <c r="K1431" s="114" t="e">
        <f>IF(revenueReduction&gt;0.3,MAX(IF($B1431="Non - avec lien de dépendance",MIN(2258,E1431,$D1431)*overallRate,MIN(2258,E1431)*overallRate),ROUND(MAX(IF($B1431="Non - avec lien de dépendance",0,MIN((0.75*E1431),1694)),MIN(E1431,(0.75*$D1431),1694)),2)),IF($B1431="Non - avec lien de dépendance",MIN(1129,E1431,$D1431)*overallRate,MIN(2258,E1431)*overallRate))</f>
        <v>#VALUE!</v>
      </c>
      <c r="L1431" s="114" t="e">
        <f>IF(revenueReduction&gt;0.3,MAX(IF($B1431="Non - avec lien de dépendance",MIN(2258,F1431,$D1431)*overallRate,MIN(2258,F1431)*overallRate),ROUND(MAX(IF($B1431="Non - avec lien de dépendance",0,MIN((0.75*F1431),1694)),MIN(F1431,(0.75*$D1431),1694)),2)),IF($B1431="Non - avec lien de dépendance",MIN(1129,F1431,$D1431)*overallRate,MIN(2258,F1431)*overallRate))</f>
        <v>#VALUE!</v>
      </c>
    </row>
    <row r="1432" spans="7:12" x14ac:dyDescent="0.5">
      <c r="G1432" s="56" t="str">
        <f t="shared" si="66"/>
        <v>Effectuez l’étape 1</v>
      </c>
      <c r="H1432" s="56" t="str">
        <f t="shared" si="67"/>
        <v>Effectuez l’étape 1</v>
      </c>
      <c r="I1432" s="3">
        <f t="shared" si="68"/>
        <v>0</v>
      </c>
      <c r="K1432" s="114" t="e">
        <f>IF(revenueReduction&gt;0.3,MAX(IF($B1432="Non - avec lien de dépendance",MIN(2258,E1432,$D1432)*overallRate,MIN(2258,E1432)*overallRate),ROUND(MAX(IF($B1432="Non - avec lien de dépendance",0,MIN((0.75*E1432),1694)),MIN(E1432,(0.75*$D1432),1694)),2)),IF($B1432="Non - avec lien de dépendance",MIN(1129,E1432,$D1432)*overallRate,MIN(2258,E1432)*overallRate))</f>
        <v>#VALUE!</v>
      </c>
      <c r="L1432" s="114" t="e">
        <f>IF(revenueReduction&gt;0.3,MAX(IF($B1432="Non - avec lien de dépendance",MIN(2258,F1432,$D1432)*overallRate,MIN(2258,F1432)*overallRate),ROUND(MAX(IF($B1432="Non - avec lien de dépendance",0,MIN((0.75*F1432),1694)),MIN(F1432,(0.75*$D1432),1694)),2)),IF($B1432="Non - avec lien de dépendance",MIN(1129,F1432,$D1432)*overallRate,MIN(2258,F1432)*overallRate))</f>
        <v>#VALUE!</v>
      </c>
    </row>
    <row r="1433" spans="7:12" x14ac:dyDescent="0.5">
      <c r="G1433" s="56" t="str">
        <f t="shared" si="66"/>
        <v>Effectuez l’étape 1</v>
      </c>
      <c r="H1433" s="56" t="str">
        <f t="shared" si="67"/>
        <v>Effectuez l’étape 1</v>
      </c>
      <c r="I1433" s="3">
        <f t="shared" si="68"/>
        <v>0</v>
      </c>
      <c r="K1433" s="114" t="e">
        <f>IF(revenueReduction&gt;0.3,MAX(IF($B1433="Non - avec lien de dépendance",MIN(2258,E1433,$D1433)*overallRate,MIN(2258,E1433)*overallRate),ROUND(MAX(IF($B1433="Non - avec lien de dépendance",0,MIN((0.75*E1433),1694)),MIN(E1433,(0.75*$D1433),1694)),2)),IF($B1433="Non - avec lien de dépendance",MIN(1129,E1433,$D1433)*overallRate,MIN(2258,E1433)*overallRate))</f>
        <v>#VALUE!</v>
      </c>
      <c r="L1433" s="114" t="e">
        <f>IF(revenueReduction&gt;0.3,MAX(IF($B1433="Non - avec lien de dépendance",MIN(2258,F1433,$D1433)*overallRate,MIN(2258,F1433)*overallRate),ROUND(MAX(IF($B1433="Non - avec lien de dépendance",0,MIN((0.75*F1433),1694)),MIN(F1433,(0.75*$D1433),1694)),2)),IF($B1433="Non - avec lien de dépendance",MIN(1129,F1433,$D1433)*overallRate,MIN(2258,F1433)*overallRate))</f>
        <v>#VALUE!</v>
      </c>
    </row>
    <row r="1434" spans="7:12" x14ac:dyDescent="0.5">
      <c r="G1434" s="56" t="str">
        <f t="shared" si="66"/>
        <v>Effectuez l’étape 1</v>
      </c>
      <c r="H1434" s="56" t="str">
        <f t="shared" si="67"/>
        <v>Effectuez l’étape 1</v>
      </c>
      <c r="I1434" s="3">
        <f t="shared" si="68"/>
        <v>0</v>
      </c>
      <c r="K1434" s="114" t="e">
        <f>IF(revenueReduction&gt;0.3,MAX(IF($B1434="Non - avec lien de dépendance",MIN(2258,E1434,$D1434)*overallRate,MIN(2258,E1434)*overallRate),ROUND(MAX(IF($B1434="Non - avec lien de dépendance",0,MIN((0.75*E1434),1694)),MIN(E1434,(0.75*$D1434),1694)),2)),IF($B1434="Non - avec lien de dépendance",MIN(1129,E1434,$D1434)*overallRate,MIN(2258,E1434)*overallRate))</f>
        <v>#VALUE!</v>
      </c>
      <c r="L1434" s="114" t="e">
        <f>IF(revenueReduction&gt;0.3,MAX(IF($B1434="Non - avec lien de dépendance",MIN(2258,F1434,$D1434)*overallRate,MIN(2258,F1434)*overallRate),ROUND(MAX(IF($B1434="Non - avec lien de dépendance",0,MIN((0.75*F1434),1694)),MIN(F1434,(0.75*$D1434),1694)),2)),IF($B1434="Non - avec lien de dépendance",MIN(1129,F1434,$D1434)*overallRate,MIN(2258,F1434)*overallRate))</f>
        <v>#VALUE!</v>
      </c>
    </row>
    <row r="1435" spans="7:12" x14ac:dyDescent="0.5">
      <c r="G1435" s="56" t="str">
        <f t="shared" si="66"/>
        <v>Effectuez l’étape 1</v>
      </c>
      <c r="H1435" s="56" t="str">
        <f t="shared" si="67"/>
        <v>Effectuez l’étape 1</v>
      </c>
      <c r="I1435" s="3">
        <f t="shared" si="68"/>
        <v>0</v>
      </c>
      <c r="K1435" s="114" t="e">
        <f>IF(revenueReduction&gt;0.3,MAX(IF($B1435="Non - avec lien de dépendance",MIN(2258,E1435,$D1435)*overallRate,MIN(2258,E1435)*overallRate),ROUND(MAX(IF($B1435="Non - avec lien de dépendance",0,MIN((0.75*E1435),1694)),MIN(E1435,(0.75*$D1435),1694)),2)),IF($B1435="Non - avec lien de dépendance",MIN(1129,E1435,$D1435)*overallRate,MIN(2258,E1435)*overallRate))</f>
        <v>#VALUE!</v>
      </c>
      <c r="L1435" s="114" t="e">
        <f>IF(revenueReduction&gt;0.3,MAX(IF($B1435="Non - avec lien de dépendance",MIN(2258,F1435,$D1435)*overallRate,MIN(2258,F1435)*overallRate),ROUND(MAX(IF($B1435="Non - avec lien de dépendance",0,MIN((0.75*F1435),1694)),MIN(F1435,(0.75*$D1435),1694)),2)),IF($B1435="Non - avec lien de dépendance",MIN(1129,F1435,$D1435)*overallRate,MIN(2258,F1435)*overallRate))</f>
        <v>#VALUE!</v>
      </c>
    </row>
    <row r="1436" spans="7:12" x14ac:dyDescent="0.5">
      <c r="G1436" s="56" t="str">
        <f t="shared" si="66"/>
        <v>Effectuez l’étape 1</v>
      </c>
      <c r="H1436" s="56" t="str">
        <f t="shared" si="67"/>
        <v>Effectuez l’étape 1</v>
      </c>
      <c r="I1436" s="3">
        <f t="shared" si="68"/>
        <v>0</v>
      </c>
      <c r="K1436" s="114" t="e">
        <f>IF(revenueReduction&gt;0.3,MAX(IF($B1436="Non - avec lien de dépendance",MIN(2258,E1436,$D1436)*overallRate,MIN(2258,E1436)*overallRate),ROUND(MAX(IF($B1436="Non - avec lien de dépendance",0,MIN((0.75*E1436),1694)),MIN(E1436,(0.75*$D1436),1694)),2)),IF($B1436="Non - avec lien de dépendance",MIN(1129,E1436,$D1436)*overallRate,MIN(2258,E1436)*overallRate))</f>
        <v>#VALUE!</v>
      </c>
      <c r="L1436" s="114" t="e">
        <f>IF(revenueReduction&gt;0.3,MAX(IF($B1436="Non - avec lien de dépendance",MIN(2258,F1436,$D1436)*overallRate,MIN(2258,F1436)*overallRate),ROUND(MAX(IF($B1436="Non - avec lien de dépendance",0,MIN((0.75*F1436),1694)),MIN(F1436,(0.75*$D1436),1694)),2)),IF($B1436="Non - avec lien de dépendance",MIN(1129,F1436,$D1436)*overallRate,MIN(2258,F1436)*overallRate))</f>
        <v>#VALUE!</v>
      </c>
    </row>
    <row r="1437" spans="7:12" x14ac:dyDescent="0.5">
      <c r="G1437" s="56" t="str">
        <f t="shared" si="66"/>
        <v>Effectuez l’étape 1</v>
      </c>
      <c r="H1437" s="56" t="str">
        <f t="shared" si="67"/>
        <v>Effectuez l’étape 1</v>
      </c>
      <c r="I1437" s="3">
        <f t="shared" si="68"/>
        <v>0</v>
      </c>
      <c r="K1437" s="114" t="e">
        <f>IF(revenueReduction&gt;0.3,MAX(IF($B1437="Non - avec lien de dépendance",MIN(2258,E1437,$D1437)*overallRate,MIN(2258,E1437)*overallRate),ROUND(MAX(IF($B1437="Non - avec lien de dépendance",0,MIN((0.75*E1437),1694)),MIN(E1437,(0.75*$D1437),1694)),2)),IF($B1437="Non - avec lien de dépendance",MIN(1129,E1437,$D1437)*overallRate,MIN(2258,E1437)*overallRate))</f>
        <v>#VALUE!</v>
      </c>
      <c r="L1437" s="114" t="e">
        <f>IF(revenueReduction&gt;0.3,MAX(IF($B1437="Non - avec lien de dépendance",MIN(2258,F1437,$D1437)*overallRate,MIN(2258,F1437)*overallRate),ROUND(MAX(IF($B1437="Non - avec lien de dépendance",0,MIN((0.75*F1437),1694)),MIN(F1437,(0.75*$D1437),1694)),2)),IF($B1437="Non - avec lien de dépendance",MIN(1129,F1437,$D1437)*overallRate,MIN(2258,F1437)*overallRate))</f>
        <v>#VALUE!</v>
      </c>
    </row>
    <row r="1438" spans="7:12" x14ac:dyDescent="0.5">
      <c r="G1438" s="56" t="str">
        <f t="shared" si="66"/>
        <v>Effectuez l’étape 1</v>
      </c>
      <c r="H1438" s="56" t="str">
        <f t="shared" si="67"/>
        <v>Effectuez l’étape 1</v>
      </c>
      <c r="I1438" s="3">
        <f t="shared" si="68"/>
        <v>0</v>
      </c>
      <c r="K1438" s="114" t="e">
        <f>IF(revenueReduction&gt;0.3,MAX(IF($B1438="Non - avec lien de dépendance",MIN(2258,E1438,$D1438)*overallRate,MIN(2258,E1438)*overallRate),ROUND(MAX(IF($B1438="Non - avec lien de dépendance",0,MIN((0.75*E1438),1694)),MIN(E1438,(0.75*$D1438),1694)),2)),IF($B1438="Non - avec lien de dépendance",MIN(1129,E1438,$D1438)*overallRate,MIN(2258,E1438)*overallRate))</f>
        <v>#VALUE!</v>
      </c>
      <c r="L1438" s="114" t="e">
        <f>IF(revenueReduction&gt;0.3,MAX(IF($B1438="Non - avec lien de dépendance",MIN(2258,F1438,$D1438)*overallRate,MIN(2258,F1438)*overallRate),ROUND(MAX(IF($B1438="Non - avec lien de dépendance",0,MIN((0.75*F1438),1694)),MIN(F1438,(0.75*$D1438),1694)),2)),IF($B1438="Non - avec lien de dépendance",MIN(1129,F1438,$D1438)*overallRate,MIN(2258,F1438)*overallRate))</f>
        <v>#VALUE!</v>
      </c>
    </row>
    <row r="1439" spans="7:12" x14ac:dyDescent="0.5">
      <c r="G1439" s="56" t="str">
        <f t="shared" si="66"/>
        <v>Effectuez l’étape 1</v>
      </c>
      <c r="H1439" s="56" t="str">
        <f t="shared" si="67"/>
        <v>Effectuez l’étape 1</v>
      </c>
      <c r="I1439" s="3">
        <f t="shared" si="68"/>
        <v>0</v>
      </c>
      <c r="K1439" s="114" t="e">
        <f>IF(revenueReduction&gt;0.3,MAX(IF($B1439="Non - avec lien de dépendance",MIN(2258,E1439,$D1439)*overallRate,MIN(2258,E1439)*overallRate),ROUND(MAX(IF($B1439="Non - avec lien de dépendance",0,MIN((0.75*E1439),1694)),MIN(E1439,(0.75*$D1439),1694)),2)),IF($B1439="Non - avec lien de dépendance",MIN(1129,E1439,$D1439)*overallRate,MIN(2258,E1439)*overallRate))</f>
        <v>#VALUE!</v>
      </c>
      <c r="L1439" s="114" t="e">
        <f>IF(revenueReduction&gt;0.3,MAX(IF($B1439="Non - avec lien de dépendance",MIN(2258,F1439,$D1439)*overallRate,MIN(2258,F1439)*overallRate),ROUND(MAX(IF($B1439="Non - avec lien de dépendance",0,MIN((0.75*F1439),1694)),MIN(F1439,(0.75*$D1439),1694)),2)),IF($B1439="Non - avec lien de dépendance",MIN(1129,F1439,$D1439)*overallRate,MIN(2258,F1439)*overallRate))</f>
        <v>#VALUE!</v>
      </c>
    </row>
    <row r="1440" spans="7:12" x14ac:dyDescent="0.5">
      <c r="G1440" s="56" t="str">
        <f t="shared" si="66"/>
        <v>Effectuez l’étape 1</v>
      </c>
      <c r="H1440" s="56" t="str">
        <f t="shared" si="67"/>
        <v>Effectuez l’étape 1</v>
      </c>
      <c r="I1440" s="3">
        <f t="shared" si="68"/>
        <v>0</v>
      </c>
      <c r="K1440" s="114" t="e">
        <f>IF(revenueReduction&gt;0.3,MAX(IF($B1440="Non - avec lien de dépendance",MIN(2258,E1440,$D1440)*overallRate,MIN(2258,E1440)*overallRate),ROUND(MAX(IF($B1440="Non - avec lien de dépendance",0,MIN((0.75*E1440),1694)),MIN(E1440,(0.75*$D1440),1694)),2)),IF($B1440="Non - avec lien de dépendance",MIN(1129,E1440,$D1440)*overallRate,MIN(2258,E1440)*overallRate))</f>
        <v>#VALUE!</v>
      </c>
      <c r="L1440" s="114" t="e">
        <f>IF(revenueReduction&gt;0.3,MAX(IF($B1440="Non - avec lien de dépendance",MIN(2258,F1440,$D1440)*overallRate,MIN(2258,F1440)*overallRate),ROUND(MAX(IF($B1440="Non - avec lien de dépendance",0,MIN((0.75*F1440),1694)),MIN(F1440,(0.75*$D1440),1694)),2)),IF($B1440="Non - avec lien de dépendance",MIN(1129,F1440,$D1440)*overallRate,MIN(2258,F1440)*overallRate))</f>
        <v>#VALUE!</v>
      </c>
    </row>
    <row r="1441" spans="7:12" x14ac:dyDescent="0.5">
      <c r="G1441" s="56" t="str">
        <f t="shared" si="66"/>
        <v>Effectuez l’étape 1</v>
      </c>
      <c r="H1441" s="56" t="str">
        <f t="shared" si="67"/>
        <v>Effectuez l’étape 1</v>
      </c>
      <c r="I1441" s="3">
        <f t="shared" si="68"/>
        <v>0</v>
      </c>
      <c r="K1441" s="114" t="e">
        <f>IF(revenueReduction&gt;0.3,MAX(IF($B1441="Non - avec lien de dépendance",MIN(2258,E1441,$D1441)*overallRate,MIN(2258,E1441)*overallRate),ROUND(MAX(IF($B1441="Non - avec lien de dépendance",0,MIN((0.75*E1441),1694)),MIN(E1441,(0.75*$D1441),1694)),2)),IF($B1441="Non - avec lien de dépendance",MIN(1129,E1441,$D1441)*overallRate,MIN(2258,E1441)*overallRate))</f>
        <v>#VALUE!</v>
      </c>
      <c r="L1441" s="114" t="e">
        <f>IF(revenueReduction&gt;0.3,MAX(IF($B1441="Non - avec lien de dépendance",MIN(2258,F1441,$D1441)*overallRate,MIN(2258,F1441)*overallRate),ROUND(MAX(IF($B1441="Non - avec lien de dépendance",0,MIN((0.75*F1441),1694)),MIN(F1441,(0.75*$D1441),1694)),2)),IF($B1441="Non - avec lien de dépendance",MIN(1129,F1441,$D1441)*overallRate,MIN(2258,F1441)*overallRate))</f>
        <v>#VALUE!</v>
      </c>
    </row>
    <row r="1442" spans="7:12" x14ac:dyDescent="0.5">
      <c r="G1442" s="56" t="str">
        <f t="shared" si="66"/>
        <v>Effectuez l’étape 1</v>
      </c>
      <c r="H1442" s="56" t="str">
        <f t="shared" si="67"/>
        <v>Effectuez l’étape 1</v>
      </c>
      <c r="I1442" s="3">
        <f t="shared" si="68"/>
        <v>0</v>
      </c>
      <c r="K1442" s="114" t="e">
        <f>IF(revenueReduction&gt;0.3,MAX(IF($B1442="Non - avec lien de dépendance",MIN(2258,E1442,$D1442)*overallRate,MIN(2258,E1442)*overallRate),ROUND(MAX(IF($B1442="Non - avec lien de dépendance",0,MIN((0.75*E1442),1694)),MIN(E1442,(0.75*$D1442),1694)),2)),IF($B1442="Non - avec lien de dépendance",MIN(1129,E1442,$D1442)*overallRate,MIN(2258,E1442)*overallRate))</f>
        <v>#VALUE!</v>
      </c>
      <c r="L1442" s="114" t="e">
        <f>IF(revenueReduction&gt;0.3,MAX(IF($B1442="Non - avec lien de dépendance",MIN(2258,F1442,$D1442)*overallRate,MIN(2258,F1442)*overallRate),ROUND(MAX(IF($B1442="Non - avec lien de dépendance",0,MIN((0.75*F1442),1694)),MIN(F1442,(0.75*$D1442),1694)),2)),IF($B1442="Non - avec lien de dépendance",MIN(1129,F1442,$D1442)*overallRate,MIN(2258,F1442)*overallRate))</f>
        <v>#VALUE!</v>
      </c>
    </row>
    <row r="1443" spans="7:12" x14ac:dyDescent="0.5">
      <c r="G1443" s="56" t="str">
        <f t="shared" si="66"/>
        <v>Effectuez l’étape 1</v>
      </c>
      <c r="H1443" s="56" t="str">
        <f t="shared" si="67"/>
        <v>Effectuez l’étape 1</v>
      </c>
      <c r="I1443" s="3">
        <f t="shared" si="68"/>
        <v>0</v>
      </c>
      <c r="K1443" s="114" t="e">
        <f>IF(revenueReduction&gt;0.3,MAX(IF($B1443="Non - avec lien de dépendance",MIN(2258,E1443,$D1443)*overallRate,MIN(2258,E1443)*overallRate),ROUND(MAX(IF($B1443="Non - avec lien de dépendance",0,MIN((0.75*E1443),1694)),MIN(E1443,(0.75*$D1443),1694)),2)),IF($B1443="Non - avec lien de dépendance",MIN(1129,E1443,$D1443)*overallRate,MIN(2258,E1443)*overallRate))</f>
        <v>#VALUE!</v>
      </c>
      <c r="L1443" s="114" t="e">
        <f>IF(revenueReduction&gt;0.3,MAX(IF($B1443="Non - avec lien de dépendance",MIN(2258,F1443,$D1443)*overallRate,MIN(2258,F1443)*overallRate),ROUND(MAX(IF($B1443="Non - avec lien de dépendance",0,MIN((0.75*F1443),1694)),MIN(F1443,(0.75*$D1443),1694)),2)),IF($B1443="Non - avec lien de dépendance",MIN(1129,F1443,$D1443)*overallRate,MIN(2258,F1443)*overallRate))</f>
        <v>#VALUE!</v>
      </c>
    </row>
    <row r="1444" spans="7:12" x14ac:dyDescent="0.5">
      <c r="G1444" s="56" t="str">
        <f t="shared" si="66"/>
        <v>Effectuez l’étape 1</v>
      </c>
      <c r="H1444" s="56" t="str">
        <f t="shared" si="67"/>
        <v>Effectuez l’étape 1</v>
      </c>
      <c r="I1444" s="3">
        <f t="shared" si="68"/>
        <v>0</v>
      </c>
      <c r="K1444" s="114" t="e">
        <f>IF(revenueReduction&gt;0.3,MAX(IF($B1444="Non - avec lien de dépendance",MIN(2258,E1444,$D1444)*overallRate,MIN(2258,E1444)*overallRate),ROUND(MAX(IF($B1444="Non - avec lien de dépendance",0,MIN((0.75*E1444),1694)),MIN(E1444,(0.75*$D1444),1694)),2)),IF($B1444="Non - avec lien de dépendance",MIN(1129,E1444,$D1444)*overallRate,MIN(2258,E1444)*overallRate))</f>
        <v>#VALUE!</v>
      </c>
      <c r="L1444" s="114" t="e">
        <f>IF(revenueReduction&gt;0.3,MAX(IF($B1444="Non - avec lien de dépendance",MIN(2258,F1444,$D1444)*overallRate,MIN(2258,F1444)*overallRate),ROUND(MAX(IF($B1444="Non - avec lien de dépendance",0,MIN((0.75*F1444),1694)),MIN(F1444,(0.75*$D1444),1694)),2)),IF($B1444="Non - avec lien de dépendance",MIN(1129,F1444,$D1444)*overallRate,MIN(2258,F1444)*overallRate))</f>
        <v>#VALUE!</v>
      </c>
    </row>
    <row r="1445" spans="7:12" x14ac:dyDescent="0.5">
      <c r="G1445" s="56" t="str">
        <f t="shared" si="66"/>
        <v>Effectuez l’étape 1</v>
      </c>
      <c r="H1445" s="56" t="str">
        <f t="shared" si="67"/>
        <v>Effectuez l’étape 1</v>
      </c>
      <c r="I1445" s="3">
        <f t="shared" si="68"/>
        <v>0</v>
      </c>
      <c r="K1445" s="114" t="e">
        <f>IF(revenueReduction&gt;0.3,MAX(IF($B1445="Non - avec lien de dépendance",MIN(2258,E1445,$D1445)*overallRate,MIN(2258,E1445)*overallRate),ROUND(MAX(IF($B1445="Non - avec lien de dépendance",0,MIN((0.75*E1445),1694)),MIN(E1445,(0.75*$D1445),1694)),2)),IF($B1445="Non - avec lien de dépendance",MIN(1129,E1445,$D1445)*overallRate,MIN(2258,E1445)*overallRate))</f>
        <v>#VALUE!</v>
      </c>
      <c r="L1445" s="114" t="e">
        <f>IF(revenueReduction&gt;0.3,MAX(IF($B1445="Non - avec lien de dépendance",MIN(2258,F1445,$D1445)*overallRate,MIN(2258,F1445)*overallRate),ROUND(MAX(IF($B1445="Non - avec lien de dépendance",0,MIN((0.75*F1445),1694)),MIN(F1445,(0.75*$D1445),1694)),2)),IF($B1445="Non - avec lien de dépendance",MIN(1129,F1445,$D1445)*overallRate,MIN(2258,F1445)*overallRate))</f>
        <v>#VALUE!</v>
      </c>
    </row>
    <row r="1446" spans="7:12" x14ac:dyDescent="0.5">
      <c r="G1446" s="56" t="str">
        <f t="shared" si="66"/>
        <v>Effectuez l’étape 1</v>
      </c>
      <c r="H1446" s="56" t="str">
        <f t="shared" si="67"/>
        <v>Effectuez l’étape 1</v>
      </c>
      <c r="I1446" s="3">
        <f t="shared" si="68"/>
        <v>0</v>
      </c>
      <c r="K1446" s="114" t="e">
        <f>IF(revenueReduction&gt;0.3,MAX(IF($B1446="Non - avec lien de dépendance",MIN(2258,E1446,$D1446)*overallRate,MIN(2258,E1446)*overallRate),ROUND(MAX(IF($B1446="Non - avec lien de dépendance",0,MIN((0.75*E1446),1694)),MIN(E1446,(0.75*$D1446),1694)),2)),IF($B1446="Non - avec lien de dépendance",MIN(1129,E1446,$D1446)*overallRate,MIN(2258,E1446)*overallRate))</f>
        <v>#VALUE!</v>
      </c>
      <c r="L1446" s="114" t="e">
        <f>IF(revenueReduction&gt;0.3,MAX(IF($B1446="Non - avec lien de dépendance",MIN(2258,F1446,$D1446)*overallRate,MIN(2258,F1446)*overallRate),ROUND(MAX(IF($B1446="Non - avec lien de dépendance",0,MIN((0.75*F1446),1694)),MIN(F1446,(0.75*$D1446),1694)),2)),IF($B1446="Non - avec lien de dépendance",MIN(1129,F1446,$D1446)*overallRate,MIN(2258,F1446)*overallRate))</f>
        <v>#VALUE!</v>
      </c>
    </row>
    <row r="1447" spans="7:12" x14ac:dyDescent="0.5">
      <c r="G1447" s="56" t="str">
        <f t="shared" si="66"/>
        <v>Effectuez l’étape 1</v>
      </c>
      <c r="H1447" s="56" t="str">
        <f t="shared" si="67"/>
        <v>Effectuez l’étape 1</v>
      </c>
      <c r="I1447" s="3">
        <f t="shared" si="68"/>
        <v>0</v>
      </c>
      <c r="K1447" s="114" t="e">
        <f>IF(revenueReduction&gt;0.3,MAX(IF($B1447="Non - avec lien de dépendance",MIN(2258,E1447,$D1447)*overallRate,MIN(2258,E1447)*overallRate),ROUND(MAX(IF($B1447="Non - avec lien de dépendance",0,MIN((0.75*E1447),1694)),MIN(E1447,(0.75*$D1447),1694)),2)),IF($B1447="Non - avec lien de dépendance",MIN(1129,E1447,$D1447)*overallRate,MIN(2258,E1447)*overallRate))</f>
        <v>#VALUE!</v>
      </c>
      <c r="L1447" s="114" t="e">
        <f>IF(revenueReduction&gt;0.3,MAX(IF($B1447="Non - avec lien de dépendance",MIN(2258,F1447,$D1447)*overallRate,MIN(2258,F1447)*overallRate),ROUND(MAX(IF($B1447="Non - avec lien de dépendance",0,MIN((0.75*F1447),1694)),MIN(F1447,(0.75*$D1447),1694)),2)),IF($B1447="Non - avec lien de dépendance",MIN(1129,F1447,$D1447)*overallRate,MIN(2258,F1447)*overallRate))</f>
        <v>#VALUE!</v>
      </c>
    </row>
    <row r="1448" spans="7:12" x14ac:dyDescent="0.5">
      <c r="G1448" s="56" t="str">
        <f t="shared" si="66"/>
        <v>Effectuez l’étape 1</v>
      </c>
      <c r="H1448" s="56" t="str">
        <f t="shared" si="67"/>
        <v>Effectuez l’étape 1</v>
      </c>
      <c r="I1448" s="3">
        <f t="shared" si="68"/>
        <v>0</v>
      </c>
      <c r="K1448" s="114" t="e">
        <f>IF(revenueReduction&gt;0.3,MAX(IF($B1448="Non - avec lien de dépendance",MIN(2258,E1448,$D1448)*overallRate,MIN(2258,E1448)*overallRate),ROUND(MAX(IF($B1448="Non - avec lien de dépendance",0,MIN((0.75*E1448),1694)),MIN(E1448,(0.75*$D1448),1694)),2)),IF($B1448="Non - avec lien de dépendance",MIN(1129,E1448,$D1448)*overallRate,MIN(2258,E1448)*overallRate))</f>
        <v>#VALUE!</v>
      </c>
      <c r="L1448" s="114" t="e">
        <f>IF(revenueReduction&gt;0.3,MAX(IF($B1448="Non - avec lien de dépendance",MIN(2258,F1448,$D1448)*overallRate,MIN(2258,F1448)*overallRate),ROUND(MAX(IF($B1448="Non - avec lien de dépendance",0,MIN((0.75*F1448),1694)),MIN(F1448,(0.75*$D1448),1694)),2)),IF($B1448="Non - avec lien de dépendance",MIN(1129,F1448,$D1448)*overallRate,MIN(2258,F1448)*overallRate))</f>
        <v>#VALUE!</v>
      </c>
    </row>
    <row r="1449" spans="7:12" x14ac:dyDescent="0.5">
      <c r="G1449" s="56" t="str">
        <f t="shared" si="66"/>
        <v>Effectuez l’étape 1</v>
      </c>
      <c r="H1449" s="56" t="str">
        <f t="shared" si="67"/>
        <v>Effectuez l’étape 1</v>
      </c>
      <c r="I1449" s="3">
        <f t="shared" si="68"/>
        <v>0</v>
      </c>
      <c r="K1449" s="114" t="e">
        <f>IF(revenueReduction&gt;0.3,MAX(IF($B1449="Non - avec lien de dépendance",MIN(2258,E1449,$D1449)*overallRate,MIN(2258,E1449)*overallRate),ROUND(MAX(IF($B1449="Non - avec lien de dépendance",0,MIN((0.75*E1449),1694)),MIN(E1449,(0.75*$D1449),1694)),2)),IF($B1449="Non - avec lien de dépendance",MIN(1129,E1449,$D1449)*overallRate,MIN(2258,E1449)*overallRate))</f>
        <v>#VALUE!</v>
      </c>
      <c r="L1449" s="114" t="e">
        <f>IF(revenueReduction&gt;0.3,MAX(IF($B1449="Non - avec lien de dépendance",MIN(2258,F1449,$D1449)*overallRate,MIN(2258,F1449)*overallRate),ROUND(MAX(IF($B1449="Non - avec lien de dépendance",0,MIN((0.75*F1449),1694)),MIN(F1449,(0.75*$D1449),1694)),2)),IF($B1449="Non - avec lien de dépendance",MIN(1129,F1449,$D1449)*overallRate,MIN(2258,F1449)*overallRate))</f>
        <v>#VALUE!</v>
      </c>
    </row>
    <row r="1450" spans="7:12" x14ac:dyDescent="0.5">
      <c r="G1450" s="56" t="str">
        <f t="shared" si="66"/>
        <v>Effectuez l’étape 1</v>
      </c>
      <c r="H1450" s="56" t="str">
        <f t="shared" si="67"/>
        <v>Effectuez l’étape 1</v>
      </c>
      <c r="I1450" s="3">
        <f t="shared" si="68"/>
        <v>0</v>
      </c>
      <c r="K1450" s="114" t="e">
        <f>IF(revenueReduction&gt;0.3,MAX(IF($B1450="Non - avec lien de dépendance",MIN(2258,E1450,$D1450)*overallRate,MIN(2258,E1450)*overallRate),ROUND(MAX(IF($B1450="Non - avec lien de dépendance",0,MIN((0.75*E1450),1694)),MIN(E1450,(0.75*$D1450),1694)),2)),IF($B1450="Non - avec lien de dépendance",MIN(1129,E1450,$D1450)*overallRate,MIN(2258,E1450)*overallRate))</f>
        <v>#VALUE!</v>
      </c>
      <c r="L1450" s="114" t="e">
        <f>IF(revenueReduction&gt;0.3,MAX(IF($B1450="Non - avec lien de dépendance",MIN(2258,F1450,$D1450)*overallRate,MIN(2258,F1450)*overallRate),ROUND(MAX(IF($B1450="Non - avec lien de dépendance",0,MIN((0.75*F1450),1694)),MIN(F1450,(0.75*$D1450),1694)),2)),IF($B1450="Non - avec lien de dépendance",MIN(1129,F1450,$D1450)*overallRate,MIN(2258,F1450)*overallRate))</f>
        <v>#VALUE!</v>
      </c>
    </row>
    <row r="1451" spans="7:12" x14ac:dyDescent="0.5">
      <c r="G1451" s="56" t="str">
        <f t="shared" si="66"/>
        <v>Effectuez l’étape 1</v>
      </c>
      <c r="H1451" s="56" t="str">
        <f t="shared" si="67"/>
        <v>Effectuez l’étape 1</v>
      </c>
      <c r="I1451" s="3">
        <f t="shared" si="68"/>
        <v>0</v>
      </c>
      <c r="K1451" s="114" t="e">
        <f>IF(revenueReduction&gt;0.3,MAX(IF($B1451="Non - avec lien de dépendance",MIN(2258,E1451,$D1451)*overallRate,MIN(2258,E1451)*overallRate),ROUND(MAX(IF($B1451="Non - avec lien de dépendance",0,MIN((0.75*E1451),1694)),MIN(E1451,(0.75*$D1451),1694)),2)),IF($B1451="Non - avec lien de dépendance",MIN(1129,E1451,$D1451)*overallRate,MIN(2258,E1451)*overallRate))</f>
        <v>#VALUE!</v>
      </c>
      <c r="L1451" s="114" t="e">
        <f>IF(revenueReduction&gt;0.3,MAX(IF($B1451="Non - avec lien de dépendance",MIN(2258,F1451,$D1451)*overallRate,MIN(2258,F1451)*overallRate),ROUND(MAX(IF($B1451="Non - avec lien de dépendance",0,MIN((0.75*F1451),1694)),MIN(F1451,(0.75*$D1451),1694)),2)),IF($B1451="Non - avec lien de dépendance",MIN(1129,F1451,$D1451)*overallRate,MIN(2258,F1451)*overallRate))</f>
        <v>#VALUE!</v>
      </c>
    </row>
    <row r="1452" spans="7:12" x14ac:dyDescent="0.5">
      <c r="G1452" s="56" t="str">
        <f t="shared" si="66"/>
        <v>Effectuez l’étape 1</v>
      </c>
      <c r="H1452" s="56" t="str">
        <f t="shared" si="67"/>
        <v>Effectuez l’étape 1</v>
      </c>
      <c r="I1452" s="3">
        <f t="shared" si="68"/>
        <v>0</v>
      </c>
      <c r="K1452" s="114" t="e">
        <f>IF(revenueReduction&gt;0.3,MAX(IF($B1452="Non - avec lien de dépendance",MIN(2258,E1452,$D1452)*overallRate,MIN(2258,E1452)*overallRate),ROUND(MAX(IF($B1452="Non - avec lien de dépendance",0,MIN((0.75*E1452),1694)),MIN(E1452,(0.75*$D1452),1694)),2)),IF($B1452="Non - avec lien de dépendance",MIN(1129,E1452,$D1452)*overallRate,MIN(2258,E1452)*overallRate))</f>
        <v>#VALUE!</v>
      </c>
      <c r="L1452" s="114" t="e">
        <f>IF(revenueReduction&gt;0.3,MAX(IF($B1452="Non - avec lien de dépendance",MIN(2258,F1452,$D1452)*overallRate,MIN(2258,F1452)*overallRate),ROUND(MAX(IF($B1452="Non - avec lien de dépendance",0,MIN((0.75*F1452),1694)),MIN(F1452,(0.75*$D1452),1694)),2)),IF($B1452="Non - avec lien de dépendance",MIN(1129,F1452,$D1452)*overallRate,MIN(2258,F1452)*overallRate))</f>
        <v>#VALUE!</v>
      </c>
    </row>
    <row r="1453" spans="7:12" x14ac:dyDescent="0.5">
      <c r="G1453" s="56" t="str">
        <f t="shared" si="66"/>
        <v>Effectuez l’étape 1</v>
      </c>
      <c r="H1453" s="56" t="str">
        <f t="shared" si="67"/>
        <v>Effectuez l’étape 1</v>
      </c>
      <c r="I1453" s="3">
        <f t="shared" si="68"/>
        <v>0</v>
      </c>
      <c r="K1453" s="114" t="e">
        <f>IF(revenueReduction&gt;0.3,MAX(IF($B1453="Non - avec lien de dépendance",MIN(2258,E1453,$D1453)*overallRate,MIN(2258,E1453)*overallRate),ROUND(MAX(IF($B1453="Non - avec lien de dépendance",0,MIN((0.75*E1453),1694)),MIN(E1453,(0.75*$D1453),1694)),2)),IF($B1453="Non - avec lien de dépendance",MIN(1129,E1453,$D1453)*overallRate,MIN(2258,E1453)*overallRate))</f>
        <v>#VALUE!</v>
      </c>
      <c r="L1453" s="114" t="e">
        <f>IF(revenueReduction&gt;0.3,MAX(IF($B1453="Non - avec lien de dépendance",MIN(2258,F1453,$D1453)*overallRate,MIN(2258,F1453)*overallRate),ROUND(MAX(IF($B1453="Non - avec lien de dépendance",0,MIN((0.75*F1453),1694)),MIN(F1453,(0.75*$D1453),1694)),2)),IF($B1453="Non - avec lien de dépendance",MIN(1129,F1453,$D1453)*overallRate,MIN(2258,F1453)*overallRate))</f>
        <v>#VALUE!</v>
      </c>
    </row>
    <row r="1454" spans="7:12" x14ac:dyDescent="0.5">
      <c r="G1454" s="56" t="str">
        <f t="shared" si="66"/>
        <v>Effectuez l’étape 1</v>
      </c>
      <c r="H1454" s="56" t="str">
        <f t="shared" si="67"/>
        <v>Effectuez l’étape 1</v>
      </c>
      <c r="I1454" s="3">
        <f t="shared" si="68"/>
        <v>0</v>
      </c>
      <c r="K1454" s="114" t="e">
        <f>IF(revenueReduction&gt;0.3,MAX(IF($B1454="Non - avec lien de dépendance",MIN(2258,E1454,$D1454)*overallRate,MIN(2258,E1454)*overallRate),ROUND(MAX(IF($B1454="Non - avec lien de dépendance",0,MIN((0.75*E1454),1694)),MIN(E1454,(0.75*$D1454),1694)),2)),IF($B1454="Non - avec lien de dépendance",MIN(1129,E1454,$D1454)*overallRate,MIN(2258,E1454)*overallRate))</f>
        <v>#VALUE!</v>
      </c>
      <c r="L1454" s="114" t="e">
        <f>IF(revenueReduction&gt;0.3,MAX(IF($B1454="Non - avec lien de dépendance",MIN(2258,F1454,$D1454)*overallRate,MIN(2258,F1454)*overallRate),ROUND(MAX(IF($B1454="Non - avec lien de dépendance",0,MIN((0.75*F1454),1694)),MIN(F1454,(0.75*$D1454),1694)),2)),IF($B1454="Non - avec lien de dépendance",MIN(1129,F1454,$D1454)*overallRate,MIN(2258,F1454)*overallRate))</f>
        <v>#VALUE!</v>
      </c>
    </row>
    <row r="1455" spans="7:12" x14ac:dyDescent="0.5">
      <c r="G1455" s="56" t="str">
        <f t="shared" si="66"/>
        <v>Effectuez l’étape 1</v>
      </c>
      <c r="H1455" s="56" t="str">
        <f t="shared" si="67"/>
        <v>Effectuez l’étape 1</v>
      </c>
      <c r="I1455" s="3">
        <f t="shared" si="68"/>
        <v>0</v>
      </c>
      <c r="K1455" s="114" t="e">
        <f>IF(revenueReduction&gt;0.3,MAX(IF($B1455="Non - avec lien de dépendance",MIN(2258,E1455,$D1455)*overallRate,MIN(2258,E1455)*overallRate),ROUND(MAX(IF($B1455="Non - avec lien de dépendance",0,MIN((0.75*E1455),1694)),MIN(E1455,(0.75*$D1455),1694)),2)),IF($B1455="Non - avec lien de dépendance",MIN(1129,E1455,$D1455)*overallRate,MIN(2258,E1455)*overallRate))</f>
        <v>#VALUE!</v>
      </c>
      <c r="L1455" s="114" t="e">
        <f>IF(revenueReduction&gt;0.3,MAX(IF($B1455="Non - avec lien de dépendance",MIN(2258,F1455,$D1455)*overallRate,MIN(2258,F1455)*overallRate),ROUND(MAX(IF($B1455="Non - avec lien de dépendance",0,MIN((0.75*F1455),1694)),MIN(F1455,(0.75*$D1455),1694)),2)),IF($B1455="Non - avec lien de dépendance",MIN(1129,F1455,$D1455)*overallRate,MIN(2258,F1455)*overallRate))</f>
        <v>#VALUE!</v>
      </c>
    </row>
    <row r="1456" spans="7:12" x14ac:dyDescent="0.5">
      <c r="G1456" s="56" t="str">
        <f t="shared" si="66"/>
        <v>Effectuez l’étape 1</v>
      </c>
      <c r="H1456" s="56" t="str">
        <f t="shared" si="67"/>
        <v>Effectuez l’étape 1</v>
      </c>
      <c r="I1456" s="3">
        <f t="shared" si="68"/>
        <v>0</v>
      </c>
      <c r="K1456" s="114" t="e">
        <f>IF(revenueReduction&gt;0.3,MAX(IF($B1456="Non - avec lien de dépendance",MIN(2258,E1456,$D1456)*overallRate,MIN(2258,E1456)*overallRate),ROUND(MAX(IF($B1456="Non - avec lien de dépendance",0,MIN((0.75*E1456),1694)),MIN(E1456,(0.75*$D1456),1694)),2)),IF($B1456="Non - avec lien de dépendance",MIN(1129,E1456,$D1456)*overallRate,MIN(2258,E1456)*overallRate))</f>
        <v>#VALUE!</v>
      </c>
      <c r="L1456" s="114" t="e">
        <f>IF(revenueReduction&gt;0.3,MAX(IF($B1456="Non - avec lien de dépendance",MIN(2258,F1456,$D1456)*overallRate,MIN(2258,F1456)*overallRate),ROUND(MAX(IF($B1456="Non - avec lien de dépendance",0,MIN((0.75*F1456),1694)),MIN(F1456,(0.75*$D1456),1694)),2)),IF($B1456="Non - avec lien de dépendance",MIN(1129,F1456,$D1456)*overallRate,MIN(2258,F1456)*overallRate))</f>
        <v>#VALUE!</v>
      </c>
    </row>
    <row r="1457" spans="7:12" x14ac:dyDescent="0.5">
      <c r="G1457" s="56" t="str">
        <f t="shared" si="66"/>
        <v>Effectuez l’étape 1</v>
      </c>
      <c r="H1457" s="56" t="str">
        <f t="shared" si="67"/>
        <v>Effectuez l’étape 1</v>
      </c>
      <c r="I1457" s="3">
        <f t="shared" si="68"/>
        <v>0</v>
      </c>
      <c r="K1457" s="114" t="e">
        <f>IF(revenueReduction&gt;0.3,MAX(IF($B1457="Non - avec lien de dépendance",MIN(2258,E1457,$D1457)*overallRate,MIN(2258,E1457)*overallRate),ROUND(MAX(IF($B1457="Non - avec lien de dépendance",0,MIN((0.75*E1457),1694)),MIN(E1457,(0.75*$D1457),1694)),2)),IF($B1457="Non - avec lien de dépendance",MIN(1129,E1457,$D1457)*overallRate,MIN(2258,E1457)*overallRate))</f>
        <v>#VALUE!</v>
      </c>
      <c r="L1457" s="114" t="e">
        <f>IF(revenueReduction&gt;0.3,MAX(IF($B1457="Non - avec lien de dépendance",MIN(2258,F1457,$D1457)*overallRate,MIN(2258,F1457)*overallRate),ROUND(MAX(IF($B1457="Non - avec lien de dépendance",0,MIN((0.75*F1457),1694)),MIN(F1457,(0.75*$D1457),1694)),2)),IF($B1457="Non - avec lien de dépendance",MIN(1129,F1457,$D1457)*overallRate,MIN(2258,F1457)*overallRate))</f>
        <v>#VALUE!</v>
      </c>
    </row>
    <row r="1458" spans="7:12" x14ac:dyDescent="0.5">
      <c r="G1458" s="56" t="str">
        <f t="shared" si="66"/>
        <v>Effectuez l’étape 1</v>
      </c>
      <c r="H1458" s="56" t="str">
        <f t="shared" si="67"/>
        <v>Effectuez l’étape 1</v>
      </c>
      <c r="I1458" s="3">
        <f t="shared" si="68"/>
        <v>0</v>
      </c>
      <c r="K1458" s="114" t="e">
        <f>IF(revenueReduction&gt;0.3,MAX(IF($B1458="Non - avec lien de dépendance",MIN(2258,E1458,$D1458)*overallRate,MIN(2258,E1458)*overallRate),ROUND(MAX(IF($B1458="Non - avec lien de dépendance",0,MIN((0.75*E1458),1694)),MIN(E1458,(0.75*$D1458),1694)),2)),IF($B1458="Non - avec lien de dépendance",MIN(1129,E1458,$D1458)*overallRate,MIN(2258,E1458)*overallRate))</f>
        <v>#VALUE!</v>
      </c>
      <c r="L1458" s="114" t="e">
        <f>IF(revenueReduction&gt;0.3,MAX(IF($B1458="Non - avec lien de dépendance",MIN(2258,F1458,$D1458)*overallRate,MIN(2258,F1458)*overallRate),ROUND(MAX(IF($B1458="Non - avec lien de dépendance",0,MIN((0.75*F1458),1694)),MIN(F1458,(0.75*$D1458),1694)),2)),IF($B1458="Non - avec lien de dépendance",MIN(1129,F1458,$D1458)*overallRate,MIN(2258,F1458)*overallRate))</f>
        <v>#VALUE!</v>
      </c>
    </row>
    <row r="1459" spans="7:12" x14ac:dyDescent="0.5">
      <c r="G1459" s="56" t="str">
        <f t="shared" si="66"/>
        <v>Effectuez l’étape 1</v>
      </c>
      <c r="H1459" s="56" t="str">
        <f t="shared" si="67"/>
        <v>Effectuez l’étape 1</v>
      </c>
      <c r="I1459" s="3">
        <f t="shared" si="68"/>
        <v>0</v>
      </c>
      <c r="K1459" s="114" t="e">
        <f>IF(revenueReduction&gt;0.3,MAX(IF($B1459="Non - avec lien de dépendance",MIN(2258,E1459,$D1459)*overallRate,MIN(2258,E1459)*overallRate),ROUND(MAX(IF($B1459="Non - avec lien de dépendance",0,MIN((0.75*E1459),1694)),MIN(E1459,(0.75*$D1459),1694)),2)),IF($B1459="Non - avec lien de dépendance",MIN(1129,E1459,$D1459)*overallRate,MIN(2258,E1459)*overallRate))</f>
        <v>#VALUE!</v>
      </c>
      <c r="L1459" s="114" t="e">
        <f>IF(revenueReduction&gt;0.3,MAX(IF($B1459="Non - avec lien de dépendance",MIN(2258,F1459,$D1459)*overallRate,MIN(2258,F1459)*overallRate),ROUND(MAX(IF($B1459="Non - avec lien de dépendance",0,MIN((0.75*F1459),1694)),MIN(F1459,(0.75*$D1459),1694)),2)),IF($B1459="Non - avec lien de dépendance",MIN(1129,F1459,$D1459)*overallRate,MIN(2258,F1459)*overallRate))</f>
        <v>#VALUE!</v>
      </c>
    </row>
    <row r="1460" spans="7:12" x14ac:dyDescent="0.5">
      <c r="G1460" s="56" t="str">
        <f t="shared" si="66"/>
        <v>Effectuez l’étape 1</v>
      </c>
      <c r="H1460" s="56" t="str">
        <f t="shared" si="67"/>
        <v>Effectuez l’étape 1</v>
      </c>
      <c r="I1460" s="3">
        <f t="shared" si="68"/>
        <v>0</v>
      </c>
      <c r="K1460" s="114" t="e">
        <f>IF(revenueReduction&gt;0.3,MAX(IF($B1460="Non - avec lien de dépendance",MIN(2258,E1460,$D1460)*overallRate,MIN(2258,E1460)*overallRate),ROUND(MAX(IF($B1460="Non - avec lien de dépendance",0,MIN((0.75*E1460),1694)),MIN(E1460,(0.75*$D1460),1694)),2)),IF($B1460="Non - avec lien de dépendance",MIN(1129,E1460,$D1460)*overallRate,MIN(2258,E1460)*overallRate))</f>
        <v>#VALUE!</v>
      </c>
      <c r="L1460" s="114" t="e">
        <f>IF(revenueReduction&gt;0.3,MAX(IF($B1460="Non - avec lien de dépendance",MIN(2258,F1460,$D1460)*overallRate,MIN(2258,F1460)*overallRate),ROUND(MAX(IF($B1460="Non - avec lien de dépendance",0,MIN((0.75*F1460),1694)),MIN(F1460,(0.75*$D1460),1694)),2)),IF($B1460="Non - avec lien de dépendance",MIN(1129,F1460,$D1460)*overallRate,MIN(2258,F1460)*overallRate))</f>
        <v>#VALUE!</v>
      </c>
    </row>
    <row r="1461" spans="7:12" x14ac:dyDescent="0.5">
      <c r="G1461" s="56" t="str">
        <f t="shared" si="66"/>
        <v>Effectuez l’étape 1</v>
      </c>
      <c r="H1461" s="56" t="str">
        <f t="shared" si="67"/>
        <v>Effectuez l’étape 1</v>
      </c>
      <c r="I1461" s="3">
        <f t="shared" si="68"/>
        <v>0</v>
      </c>
      <c r="K1461" s="114" t="e">
        <f>IF(revenueReduction&gt;0.3,MAX(IF($B1461="Non - avec lien de dépendance",MIN(2258,E1461,$D1461)*overallRate,MIN(2258,E1461)*overallRate),ROUND(MAX(IF($B1461="Non - avec lien de dépendance",0,MIN((0.75*E1461),1694)),MIN(E1461,(0.75*$D1461),1694)),2)),IF($B1461="Non - avec lien de dépendance",MIN(1129,E1461,$D1461)*overallRate,MIN(2258,E1461)*overallRate))</f>
        <v>#VALUE!</v>
      </c>
      <c r="L1461" s="114" t="e">
        <f>IF(revenueReduction&gt;0.3,MAX(IF($B1461="Non - avec lien de dépendance",MIN(2258,F1461,$D1461)*overallRate,MIN(2258,F1461)*overallRate),ROUND(MAX(IF($B1461="Non - avec lien de dépendance",0,MIN((0.75*F1461),1694)),MIN(F1461,(0.75*$D1461),1694)),2)),IF($B1461="Non - avec lien de dépendance",MIN(1129,F1461,$D1461)*overallRate,MIN(2258,F1461)*overallRate))</f>
        <v>#VALUE!</v>
      </c>
    </row>
    <row r="1462" spans="7:12" x14ac:dyDescent="0.5">
      <c r="G1462" s="56" t="str">
        <f t="shared" si="66"/>
        <v>Effectuez l’étape 1</v>
      </c>
      <c r="H1462" s="56" t="str">
        <f t="shared" si="67"/>
        <v>Effectuez l’étape 1</v>
      </c>
      <c r="I1462" s="3">
        <f t="shared" si="68"/>
        <v>0</v>
      </c>
      <c r="K1462" s="114" t="e">
        <f>IF(revenueReduction&gt;0.3,MAX(IF($B1462="Non - avec lien de dépendance",MIN(2258,E1462,$D1462)*overallRate,MIN(2258,E1462)*overallRate),ROUND(MAX(IF($B1462="Non - avec lien de dépendance",0,MIN((0.75*E1462),1694)),MIN(E1462,(0.75*$D1462),1694)),2)),IF($B1462="Non - avec lien de dépendance",MIN(1129,E1462,$D1462)*overallRate,MIN(2258,E1462)*overallRate))</f>
        <v>#VALUE!</v>
      </c>
      <c r="L1462" s="114" t="e">
        <f>IF(revenueReduction&gt;0.3,MAX(IF($B1462="Non - avec lien de dépendance",MIN(2258,F1462,$D1462)*overallRate,MIN(2258,F1462)*overallRate),ROUND(MAX(IF($B1462="Non - avec lien de dépendance",0,MIN((0.75*F1462),1694)),MIN(F1462,(0.75*$D1462),1694)),2)),IF($B1462="Non - avec lien de dépendance",MIN(1129,F1462,$D1462)*overallRate,MIN(2258,F1462)*overallRate))</f>
        <v>#VALUE!</v>
      </c>
    </row>
    <row r="1463" spans="7:12" x14ac:dyDescent="0.5">
      <c r="G1463" s="56" t="str">
        <f t="shared" si="66"/>
        <v>Effectuez l’étape 1</v>
      </c>
      <c r="H1463" s="56" t="str">
        <f t="shared" si="67"/>
        <v>Effectuez l’étape 1</v>
      </c>
      <c r="I1463" s="3">
        <f t="shared" si="68"/>
        <v>0</v>
      </c>
      <c r="K1463" s="114" t="e">
        <f>IF(revenueReduction&gt;0.3,MAX(IF($B1463="Non - avec lien de dépendance",MIN(2258,E1463,$D1463)*overallRate,MIN(2258,E1463)*overallRate),ROUND(MAX(IF($B1463="Non - avec lien de dépendance",0,MIN((0.75*E1463),1694)),MIN(E1463,(0.75*$D1463),1694)),2)),IF($B1463="Non - avec lien de dépendance",MIN(1129,E1463,$D1463)*overallRate,MIN(2258,E1463)*overallRate))</f>
        <v>#VALUE!</v>
      </c>
      <c r="L1463" s="114" t="e">
        <f>IF(revenueReduction&gt;0.3,MAX(IF($B1463="Non - avec lien de dépendance",MIN(2258,F1463,$D1463)*overallRate,MIN(2258,F1463)*overallRate),ROUND(MAX(IF($B1463="Non - avec lien de dépendance",0,MIN((0.75*F1463),1694)),MIN(F1463,(0.75*$D1463),1694)),2)),IF($B1463="Non - avec lien de dépendance",MIN(1129,F1463,$D1463)*overallRate,MIN(2258,F1463)*overallRate))</f>
        <v>#VALUE!</v>
      </c>
    </row>
    <row r="1464" spans="7:12" x14ac:dyDescent="0.5">
      <c r="G1464" s="56" t="str">
        <f t="shared" si="66"/>
        <v>Effectuez l’étape 1</v>
      </c>
      <c r="H1464" s="56" t="str">
        <f t="shared" si="67"/>
        <v>Effectuez l’étape 1</v>
      </c>
      <c r="I1464" s="3">
        <f t="shared" si="68"/>
        <v>0</v>
      </c>
      <c r="K1464" s="114" t="e">
        <f>IF(revenueReduction&gt;0.3,MAX(IF($B1464="Non - avec lien de dépendance",MIN(2258,E1464,$D1464)*overallRate,MIN(2258,E1464)*overallRate),ROUND(MAX(IF($B1464="Non - avec lien de dépendance",0,MIN((0.75*E1464),1694)),MIN(E1464,(0.75*$D1464),1694)),2)),IF($B1464="Non - avec lien de dépendance",MIN(1129,E1464,$D1464)*overallRate,MIN(2258,E1464)*overallRate))</f>
        <v>#VALUE!</v>
      </c>
      <c r="L1464" s="114" t="e">
        <f>IF(revenueReduction&gt;0.3,MAX(IF($B1464="Non - avec lien de dépendance",MIN(2258,F1464,$D1464)*overallRate,MIN(2258,F1464)*overallRate),ROUND(MAX(IF($B1464="Non - avec lien de dépendance",0,MIN((0.75*F1464),1694)),MIN(F1464,(0.75*$D1464),1694)),2)),IF($B1464="Non - avec lien de dépendance",MIN(1129,F1464,$D1464)*overallRate,MIN(2258,F1464)*overallRate))</f>
        <v>#VALUE!</v>
      </c>
    </row>
    <row r="1465" spans="7:12" x14ac:dyDescent="0.5">
      <c r="G1465" s="56" t="str">
        <f t="shared" si="66"/>
        <v>Effectuez l’étape 1</v>
      </c>
      <c r="H1465" s="56" t="str">
        <f t="shared" si="67"/>
        <v>Effectuez l’étape 1</v>
      </c>
      <c r="I1465" s="3">
        <f t="shared" si="68"/>
        <v>0</v>
      </c>
      <c r="K1465" s="114" t="e">
        <f>IF(revenueReduction&gt;0.3,MAX(IF($B1465="Non - avec lien de dépendance",MIN(2258,E1465,$D1465)*overallRate,MIN(2258,E1465)*overallRate),ROUND(MAX(IF($B1465="Non - avec lien de dépendance",0,MIN((0.75*E1465),1694)),MIN(E1465,(0.75*$D1465),1694)),2)),IF($B1465="Non - avec lien de dépendance",MIN(1129,E1465,$D1465)*overallRate,MIN(2258,E1465)*overallRate))</f>
        <v>#VALUE!</v>
      </c>
      <c r="L1465" s="114" t="e">
        <f>IF(revenueReduction&gt;0.3,MAX(IF($B1465="Non - avec lien de dépendance",MIN(2258,F1465,$D1465)*overallRate,MIN(2258,F1465)*overallRate),ROUND(MAX(IF($B1465="Non - avec lien de dépendance",0,MIN((0.75*F1465),1694)),MIN(F1465,(0.75*$D1465),1694)),2)),IF($B1465="Non - avec lien de dépendance",MIN(1129,F1465,$D1465)*overallRate,MIN(2258,F1465)*overallRate))</f>
        <v>#VALUE!</v>
      </c>
    </row>
    <row r="1466" spans="7:12" x14ac:dyDescent="0.5">
      <c r="G1466" s="56" t="str">
        <f t="shared" si="66"/>
        <v>Effectuez l’étape 1</v>
      </c>
      <c r="H1466" s="56" t="str">
        <f t="shared" si="67"/>
        <v>Effectuez l’étape 1</v>
      </c>
      <c r="I1466" s="3">
        <f t="shared" si="68"/>
        <v>0</v>
      </c>
      <c r="K1466" s="114" t="e">
        <f>IF(revenueReduction&gt;0.3,MAX(IF($B1466="Non - avec lien de dépendance",MIN(2258,E1466,$D1466)*overallRate,MIN(2258,E1466)*overallRate),ROUND(MAX(IF($B1466="Non - avec lien de dépendance",0,MIN((0.75*E1466),1694)),MIN(E1466,(0.75*$D1466),1694)),2)),IF($B1466="Non - avec lien de dépendance",MIN(1129,E1466,$D1466)*overallRate,MIN(2258,E1466)*overallRate))</f>
        <v>#VALUE!</v>
      </c>
      <c r="L1466" s="114" t="e">
        <f>IF(revenueReduction&gt;0.3,MAX(IF($B1466="Non - avec lien de dépendance",MIN(2258,F1466,$D1466)*overallRate,MIN(2258,F1466)*overallRate),ROUND(MAX(IF($B1466="Non - avec lien de dépendance",0,MIN((0.75*F1466),1694)),MIN(F1466,(0.75*$D1466),1694)),2)),IF($B1466="Non - avec lien de dépendance",MIN(1129,F1466,$D1466)*overallRate,MIN(2258,F1466)*overallRate))</f>
        <v>#VALUE!</v>
      </c>
    </row>
    <row r="1467" spans="7:12" x14ac:dyDescent="0.5">
      <c r="G1467" s="56" t="str">
        <f t="shared" si="66"/>
        <v>Effectuez l’étape 1</v>
      </c>
      <c r="H1467" s="56" t="str">
        <f t="shared" si="67"/>
        <v>Effectuez l’étape 1</v>
      </c>
      <c r="I1467" s="3">
        <f t="shared" si="68"/>
        <v>0</v>
      </c>
      <c r="K1467" s="114" t="e">
        <f>IF(revenueReduction&gt;0.3,MAX(IF($B1467="Non - avec lien de dépendance",MIN(2258,E1467,$D1467)*overallRate,MIN(2258,E1467)*overallRate),ROUND(MAX(IF($B1467="Non - avec lien de dépendance",0,MIN((0.75*E1467),1694)),MIN(E1467,(0.75*$D1467),1694)),2)),IF($B1467="Non - avec lien de dépendance",MIN(1129,E1467,$D1467)*overallRate,MIN(2258,E1467)*overallRate))</f>
        <v>#VALUE!</v>
      </c>
      <c r="L1467" s="114" t="e">
        <f>IF(revenueReduction&gt;0.3,MAX(IF($B1467="Non - avec lien de dépendance",MIN(2258,F1467,$D1467)*overallRate,MIN(2258,F1467)*overallRate),ROUND(MAX(IF($B1467="Non - avec lien de dépendance",0,MIN((0.75*F1467),1694)),MIN(F1467,(0.75*$D1467),1694)),2)),IF($B1467="Non - avec lien de dépendance",MIN(1129,F1467,$D1467)*overallRate,MIN(2258,F1467)*overallRate))</f>
        <v>#VALUE!</v>
      </c>
    </row>
    <row r="1468" spans="7:12" x14ac:dyDescent="0.5">
      <c r="G1468" s="56" t="str">
        <f t="shared" si="66"/>
        <v>Effectuez l’étape 1</v>
      </c>
      <c r="H1468" s="56" t="str">
        <f t="shared" si="67"/>
        <v>Effectuez l’étape 1</v>
      </c>
      <c r="I1468" s="3">
        <f t="shared" si="68"/>
        <v>0</v>
      </c>
      <c r="K1468" s="114" t="e">
        <f>IF(revenueReduction&gt;0.3,MAX(IF($B1468="Non - avec lien de dépendance",MIN(2258,E1468,$D1468)*overallRate,MIN(2258,E1468)*overallRate),ROUND(MAX(IF($B1468="Non - avec lien de dépendance",0,MIN((0.75*E1468),1694)),MIN(E1468,(0.75*$D1468),1694)),2)),IF($B1468="Non - avec lien de dépendance",MIN(1129,E1468,$D1468)*overallRate,MIN(2258,E1468)*overallRate))</f>
        <v>#VALUE!</v>
      </c>
      <c r="L1468" s="114" t="e">
        <f>IF(revenueReduction&gt;0.3,MAX(IF($B1468="Non - avec lien de dépendance",MIN(2258,F1468,$D1468)*overallRate,MIN(2258,F1468)*overallRate),ROUND(MAX(IF($B1468="Non - avec lien de dépendance",0,MIN((0.75*F1468),1694)),MIN(F1468,(0.75*$D1468),1694)),2)),IF($B1468="Non - avec lien de dépendance",MIN(1129,F1468,$D1468)*overallRate,MIN(2258,F1468)*overallRate))</f>
        <v>#VALUE!</v>
      </c>
    </row>
    <row r="1469" spans="7:12" x14ac:dyDescent="0.5">
      <c r="G1469" s="56" t="str">
        <f t="shared" si="66"/>
        <v>Effectuez l’étape 1</v>
      </c>
      <c r="H1469" s="56" t="str">
        <f t="shared" si="67"/>
        <v>Effectuez l’étape 1</v>
      </c>
      <c r="I1469" s="3">
        <f t="shared" si="68"/>
        <v>0</v>
      </c>
      <c r="K1469" s="114" t="e">
        <f>IF(revenueReduction&gt;0.3,MAX(IF($B1469="Non - avec lien de dépendance",MIN(2258,E1469,$D1469)*overallRate,MIN(2258,E1469)*overallRate),ROUND(MAX(IF($B1469="Non - avec lien de dépendance",0,MIN((0.75*E1469),1694)),MIN(E1469,(0.75*$D1469),1694)),2)),IF($B1469="Non - avec lien de dépendance",MIN(1129,E1469,$D1469)*overallRate,MIN(2258,E1469)*overallRate))</f>
        <v>#VALUE!</v>
      </c>
      <c r="L1469" s="114" t="e">
        <f>IF(revenueReduction&gt;0.3,MAX(IF($B1469="Non - avec lien de dépendance",MIN(2258,F1469,$D1469)*overallRate,MIN(2258,F1469)*overallRate),ROUND(MAX(IF($B1469="Non - avec lien de dépendance",0,MIN((0.75*F1469),1694)),MIN(F1469,(0.75*$D1469),1694)),2)),IF($B1469="Non - avec lien de dépendance",MIN(1129,F1469,$D1469)*overallRate,MIN(2258,F1469)*overallRate))</f>
        <v>#VALUE!</v>
      </c>
    </row>
    <row r="1470" spans="7:12" x14ac:dyDescent="0.5">
      <c r="G1470" s="56" t="str">
        <f t="shared" si="66"/>
        <v>Effectuez l’étape 1</v>
      </c>
      <c r="H1470" s="56" t="str">
        <f t="shared" si="67"/>
        <v>Effectuez l’étape 1</v>
      </c>
      <c r="I1470" s="3">
        <f t="shared" si="68"/>
        <v>0</v>
      </c>
      <c r="K1470" s="114" t="e">
        <f>IF(revenueReduction&gt;0.3,MAX(IF($B1470="Non - avec lien de dépendance",MIN(2258,E1470,$D1470)*overallRate,MIN(2258,E1470)*overallRate),ROUND(MAX(IF($B1470="Non - avec lien de dépendance",0,MIN((0.75*E1470),1694)),MIN(E1470,(0.75*$D1470),1694)),2)),IF($B1470="Non - avec lien de dépendance",MIN(1129,E1470,$D1470)*overallRate,MIN(2258,E1470)*overallRate))</f>
        <v>#VALUE!</v>
      </c>
      <c r="L1470" s="114" t="e">
        <f>IF(revenueReduction&gt;0.3,MAX(IF($B1470="Non - avec lien de dépendance",MIN(2258,F1470,$D1470)*overallRate,MIN(2258,F1470)*overallRate),ROUND(MAX(IF($B1470="Non - avec lien de dépendance",0,MIN((0.75*F1470),1694)),MIN(F1470,(0.75*$D1470),1694)),2)),IF($B1470="Non - avec lien de dépendance",MIN(1129,F1470,$D1470)*overallRate,MIN(2258,F1470)*overallRate))</f>
        <v>#VALUE!</v>
      </c>
    </row>
    <row r="1471" spans="7:12" x14ac:dyDescent="0.5">
      <c r="G1471" s="56" t="str">
        <f t="shared" si="66"/>
        <v>Effectuez l’étape 1</v>
      </c>
      <c r="H1471" s="56" t="str">
        <f t="shared" si="67"/>
        <v>Effectuez l’étape 1</v>
      </c>
      <c r="I1471" s="3">
        <f t="shared" si="68"/>
        <v>0</v>
      </c>
      <c r="K1471" s="114" t="e">
        <f>IF(revenueReduction&gt;0.3,MAX(IF($B1471="Non - avec lien de dépendance",MIN(2258,E1471,$D1471)*overallRate,MIN(2258,E1471)*overallRate),ROUND(MAX(IF($B1471="Non - avec lien de dépendance",0,MIN((0.75*E1471),1694)),MIN(E1471,(0.75*$D1471),1694)),2)),IF($B1471="Non - avec lien de dépendance",MIN(1129,E1471,$D1471)*overallRate,MIN(2258,E1471)*overallRate))</f>
        <v>#VALUE!</v>
      </c>
      <c r="L1471" s="114" t="e">
        <f>IF(revenueReduction&gt;0.3,MAX(IF($B1471="Non - avec lien de dépendance",MIN(2258,F1471,$D1471)*overallRate,MIN(2258,F1471)*overallRate),ROUND(MAX(IF($B1471="Non - avec lien de dépendance",0,MIN((0.75*F1471),1694)),MIN(F1471,(0.75*$D1471),1694)),2)),IF($B1471="Non - avec lien de dépendance",MIN(1129,F1471,$D1471)*overallRate,MIN(2258,F1471)*overallRate))</f>
        <v>#VALUE!</v>
      </c>
    </row>
    <row r="1472" spans="7:12" x14ac:dyDescent="0.5">
      <c r="G1472" s="56" t="str">
        <f t="shared" si="66"/>
        <v>Effectuez l’étape 1</v>
      </c>
      <c r="H1472" s="56" t="str">
        <f t="shared" si="67"/>
        <v>Effectuez l’étape 1</v>
      </c>
      <c r="I1472" s="3">
        <f t="shared" si="68"/>
        <v>0</v>
      </c>
      <c r="K1472" s="114" t="e">
        <f>IF(revenueReduction&gt;0.3,MAX(IF($B1472="Non - avec lien de dépendance",MIN(2258,E1472,$D1472)*overallRate,MIN(2258,E1472)*overallRate),ROUND(MAX(IF($B1472="Non - avec lien de dépendance",0,MIN((0.75*E1472),1694)),MIN(E1472,(0.75*$D1472),1694)),2)),IF($B1472="Non - avec lien de dépendance",MIN(1129,E1472,$D1472)*overallRate,MIN(2258,E1472)*overallRate))</f>
        <v>#VALUE!</v>
      </c>
      <c r="L1472" s="114" t="e">
        <f>IF(revenueReduction&gt;0.3,MAX(IF($B1472="Non - avec lien de dépendance",MIN(2258,F1472,$D1472)*overallRate,MIN(2258,F1472)*overallRate),ROUND(MAX(IF($B1472="Non - avec lien de dépendance",0,MIN((0.75*F1472),1694)),MIN(F1472,(0.75*$D1472),1694)),2)),IF($B1472="Non - avec lien de dépendance",MIN(1129,F1472,$D1472)*overallRate,MIN(2258,F1472)*overallRate))</f>
        <v>#VALUE!</v>
      </c>
    </row>
    <row r="1473" spans="7:12" x14ac:dyDescent="0.5">
      <c r="G1473" s="56" t="str">
        <f t="shared" si="66"/>
        <v>Effectuez l’étape 1</v>
      </c>
      <c r="H1473" s="56" t="str">
        <f t="shared" si="67"/>
        <v>Effectuez l’étape 1</v>
      </c>
      <c r="I1473" s="3">
        <f t="shared" si="68"/>
        <v>0</v>
      </c>
      <c r="K1473" s="114" t="e">
        <f>IF(revenueReduction&gt;0.3,MAX(IF($B1473="Non - avec lien de dépendance",MIN(2258,E1473,$D1473)*overallRate,MIN(2258,E1473)*overallRate),ROUND(MAX(IF($B1473="Non - avec lien de dépendance",0,MIN((0.75*E1473),1694)),MIN(E1473,(0.75*$D1473),1694)),2)),IF($B1473="Non - avec lien de dépendance",MIN(1129,E1473,$D1473)*overallRate,MIN(2258,E1473)*overallRate))</f>
        <v>#VALUE!</v>
      </c>
      <c r="L1473" s="114" t="e">
        <f>IF(revenueReduction&gt;0.3,MAX(IF($B1473="Non - avec lien de dépendance",MIN(2258,F1473,$D1473)*overallRate,MIN(2258,F1473)*overallRate),ROUND(MAX(IF($B1473="Non - avec lien de dépendance",0,MIN((0.75*F1473),1694)),MIN(F1473,(0.75*$D1473),1694)),2)),IF($B1473="Non - avec lien de dépendance",MIN(1129,F1473,$D1473)*overallRate,MIN(2258,F1473)*overallRate))</f>
        <v>#VALUE!</v>
      </c>
    </row>
    <row r="1474" spans="7:12" x14ac:dyDescent="0.5">
      <c r="G1474" s="56" t="str">
        <f t="shared" si="66"/>
        <v>Effectuez l’étape 1</v>
      </c>
      <c r="H1474" s="56" t="str">
        <f t="shared" si="67"/>
        <v>Effectuez l’étape 1</v>
      </c>
      <c r="I1474" s="3">
        <f t="shared" si="68"/>
        <v>0</v>
      </c>
      <c r="K1474" s="114" t="e">
        <f>IF(revenueReduction&gt;0.3,MAX(IF($B1474="Non - avec lien de dépendance",MIN(2258,E1474,$D1474)*overallRate,MIN(2258,E1474)*overallRate),ROUND(MAX(IF($B1474="Non - avec lien de dépendance",0,MIN((0.75*E1474),1694)),MIN(E1474,(0.75*$D1474),1694)),2)),IF($B1474="Non - avec lien de dépendance",MIN(1129,E1474,$D1474)*overallRate,MIN(2258,E1474)*overallRate))</f>
        <v>#VALUE!</v>
      </c>
      <c r="L1474" s="114" t="e">
        <f>IF(revenueReduction&gt;0.3,MAX(IF($B1474="Non - avec lien de dépendance",MIN(2258,F1474,$D1474)*overallRate,MIN(2258,F1474)*overallRate),ROUND(MAX(IF($B1474="Non - avec lien de dépendance",0,MIN((0.75*F1474),1694)),MIN(F1474,(0.75*$D1474),1694)),2)),IF($B1474="Non - avec lien de dépendance",MIN(1129,F1474,$D1474)*overallRate,MIN(2258,F1474)*overallRate))</f>
        <v>#VALUE!</v>
      </c>
    </row>
    <row r="1475" spans="7:12" x14ac:dyDescent="0.5">
      <c r="G1475" s="56" t="str">
        <f t="shared" si="66"/>
        <v>Effectuez l’étape 1</v>
      </c>
      <c r="H1475" s="56" t="str">
        <f t="shared" si="67"/>
        <v>Effectuez l’étape 1</v>
      </c>
      <c r="I1475" s="3">
        <f t="shared" si="68"/>
        <v>0</v>
      </c>
      <c r="K1475" s="114" t="e">
        <f>IF(revenueReduction&gt;0.3,MAX(IF($B1475="Non - avec lien de dépendance",MIN(2258,E1475,$D1475)*overallRate,MIN(2258,E1475)*overallRate),ROUND(MAX(IF($B1475="Non - avec lien de dépendance",0,MIN((0.75*E1475),1694)),MIN(E1475,(0.75*$D1475),1694)),2)),IF($B1475="Non - avec lien de dépendance",MIN(1129,E1475,$D1475)*overallRate,MIN(2258,E1475)*overallRate))</f>
        <v>#VALUE!</v>
      </c>
      <c r="L1475" s="114" t="e">
        <f>IF(revenueReduction&gt;0.3,MAX(IF($B1475="Non - avec lien de dépendance",MIN(2258,F1475,$D1475)*overallRate,MIN(2258,F1475)*overallRate),ROUND(MAX(IF($B1475="Non - avec lien de dépendance",0,MIN((0.75*F1475),1694)),MIN(F1475,(0.75*$D1475),1694)),2)),IF($B1475="Non - avec lien de dépendance",MIN(1129,F1475,$D1475)*overallRate,MIN(2258,F1475)*overallRate))</f>
        <v>#VALUE!</v>
      </c>
    </row>
    <row r="1476" spans="7:12" x14ac:dyDescent="0.5">
      <c r="G1476" s="56" t="str">
        <f t="shared" si="66"/>
        <v>Effectuez l’étape 1</v>
      </c>
      <c r="H1476" s="56" t="str">
        <f t="shared" si="67"/>
        <v>Effectuez l’étape 1</v>
      </c>
      <c r="I1476" s="3">
        <f t="shared" si="68"/>
        <v>0</v>
      </c>
      <c r="K1476" s="114" t="e">
        <f>IF(revenueReduction&gt;0.3,MAX(IF($B1476="Non - avec lien de dépendance",MIN(2258,E1476,$D1476)*overallRate,MIN(2258,E1476)*overallRate),ROUND(MAX(IF($B1476="Non - avec lien de dépendance",0,MIN((0.75*E1476),1694)),MIN(E1476,(0.75*$D1476),1694)),2)),IF($B1476="Non - avec lien de dépendance",MIN(1129,E1476,$D1476)*overallRate,MIN(2258,E1476)*overallRate))</f>
        <v>#VALUE!</v>
      </c>
      <c r="L1476" s="114" t="e">
        <f>IF(revenueReduction&gt;0.3,MAX(IF($B1476="Non - avec lien de dépendance",MIN(2258,F1476,$D1476)*overallRate,MIN(2258,F1476)*overallRate),ROUND(MAX(IF($B1476="Non - avec lien de dépendance",0,MIN((0.75*F1476),1694)),MIN(F1476,(0.75*$D1476),1694)),2)),IF($B1476="Non - avec lien de dépendance",MIN(1129,F1476,$D1476)*overallRate,MIN(2258,F1476)*overallRate))</f>
        <v>#VALUE!</v>
      </c>
    </row>
    <row r="1477" spans="7:12" x14ac:dyDescent="0.5">
      <c r="G1477" s="56" t="str">
        <f t="shared" si="66"/>
        <v>Effectuez l’étape 1</v>
      </c>
      <c r="H1477" s="56" t="str">
        <f t="shared" si="67"/>
        <v>Effectuez l’étape 1</v>
      </c>
      <c r="I1477" s="3">
        <f t="shared" si="68"/>
        <v>0</v>
      </c>
      <c r="K1477" s="114" t="e">
        <f>IF(revenueReduction&gt;0.3,MAX(IF($B1477="Non - avec lien de dépendance",MIN(2258,E1477,$D1477)*overallRate,MIN(2258,E1477)*overallRate),ROUND(MAX(IF($B1477="Non - avec lien de dépendance",0,MIN((0.75*E1477),1694)),MIN(E1477,(0.75*$D1477),1694)),2)),IF($B1477="Non - avec lien de dépendance",MIN(1129,E1477,$D1477)*overallRate,MIN(2258,E1477)*overallRate))</f>
        <v>#VALUE!</v>
      </c>
      <c r="L1477" s="114" t="e">
        <f>IF(revenueReduction&gt;0.3,MAX(IF($B1477="Non - avec lien de dépendance",MIN(2258,F1477,$D1477)*overallRate,MIN(2258,F1477)*overallRate),ROUND(MAX(IF($B1477="Non - avec lien de dépendance",0,MIN((0.75*F1477),1694)),MIN(F1477,(0.75*$D1477),1694)),2)),IF($B1477="Non - avec lien de dépendance",MIN(1129,F1477,$D1477)*overallRate,MIN(2258,F1477)*overallRate))</f>
        <v>#VALUE!</v>
      </c>
    </row>
    <row r="1478" spans="7:12" x14ac:dyDescent="0.5">
      <c r="G1478" s="56" t="str">
        <f t="shared" ref="G1478:G1541" si="69">IF(ISTEXT(overallRate),"Effectuez l’étape 1",IF($C1478="Oui","Utiliser Étape 2a) Hebdomadaire (52)",IF(OR(COUNT($D1478,E1478)&lt;&gt;2,overallRate=0),0,IF(revenueReduction&gt;0.3,MAX(IF($B1478="Non - avec lien de dépendance",MIN(2258,E1478,$D1478)*overallRate,MIN(2258,E1478)*overallRate),ROUND(MAX(IF($B1478="Non - avec lien de dépendance",0,MIN((0.75*E1478),1694)),MIN(E1478,(0.75*$D1478),1694)),2)),IF($B1478="Non - avec lien de dépendance",MIN(1129,E1478,$D1478)*overallRate,MIN(2258,E1478)*overallRate)))))</f>
        <v>Effectuez l’étape 1</v>
      </c>
      <c r="H1478" s="56" t="str">
        <f t="shared" ref="H1478:H1541" si="70">IF(ISTEXT(overallRate),"Effectuez l’étape 1",IF($C1478="Oui","Utiliser Étape 2a) Hebdomadaire (52)",IF(OR(COUNT($D1478,F1478)&lt;&gt;2,overallRate=0),0,IF(revenueReduction&gt;0.3,MAX(IF($B1478="Non - avec lien de dépendance",MIN(2258,F1478,$D1478)*overallRate,MIN(2258,F1478)*overallRate),ROUND(MAX(IF($B1478="Non - avec lien de dépendance",0,MIN((0.75*F1478),1694)),MIN(F1478,(0.75*$D1478),1694)),2)),IF($B1478="Non - avec lien de dépendance",MIN(1129,F1478,$D1478)*overallRate,MIN(2258,F1478)*overallRate)))))</f>
        <v>Effectuez l’étape 1</v>
      </c>
      <c r="I1478" s="3">
        <f t="shared" si="68"/>
        <v>0</v>
      </c>
      <c r="K1478" s="114" t="e">
        <f>IF(revenueReduction&gt;0.3,MAX(IF($B1478="Non - avec lien de dépendance",MIN(2258,E1478,$D1478)*overallRate,MIN(2258,E1478)*overallRate),ROUND(MAX(IF($B1478="Non - avec lien de dépendance",0,MIN((0.75*E1478),1694)),MIN(E1478,(0.75*$D1478),1694)),2)),IF($B1478="Non - avec lien de dépendance",MIN(1129,E1478,$D1478)*overallRate,MIN(2258,E1478)*overallRate))</f>
        <v>#VALUE!</v>
      </c>
      <c r="L1478" s="114" t="e">
        <f>IF(revenueReduction&gt;0.3,MAX(IF($B1478="Non - avec lien de dépendance",MIN(2258,F1478,$D1478)*overallRate,MIN(2258,F1478)*overallRate),ROUND(MAX(IF($B1478="Non - avec lien de dépendance",0,MIN((0.75*F1478),1694)),MIN(F1478,(0.75*$D1478),1694)),2)),IF($B1478="Non - avec lien de dépendance",MIN(1129,F1478,$D1478)*overallRate,MIN(2258,F1478)*overallRate))</f>
        <v>#VALUE!</v>
      </c>
    </row>
    <row r="1479" spans="7:12" x14ac:dyDescent="0.5">
      <c r="G1479" s="56" t="str">
        <f t="shared" si="69"/>
        <v>Effectuez l’étape 1</v>
      </c>
      <c r="H1479" s="56" t="str">
        <f t="shared" si="70"/>
        <v>Effectuez l’étape 1</v>
      </c>
      <c r="I1479" s="3">
        <f t="shared" ref="I1479:I1542" si="71">IF(AND(COUNT(B1479:F1479)&gt;0,OR(COUNT(D1479:F1479)&lt;&gt;3,ISBLANK(B1479))),"Fill out all amounts",SUM(G1479:H1479))</f>
        <v>0</v>
      </c>
      <c r="K1479" s="114" t="e">
        <f>IF(revenueReduction&gt;0.3,MAX(IF($B1479="Non - avec lien de dépendance",MIN(2258,E1479,$D1479)*overallRate,MIN(2258,E1479)*overallRate),ROUND(MAX(IF($B1479="Non - avec lien de dépendance",0,MIN((0.75*E1479),1694)),MIN(E1479,(0.75*$D1479),1694)),2)),IF($B1479="Non - avec lien de dépendance",MIN(1129,E1479,$D1479)*overallRate,MIN(2258,E1479)*overallRate))</f>
        <v>#VALUE!</v>
      </c>
      <c r="L1479" s="114" t="e">
        <f>IF(revenueReduction&gt;0.3,MAX(IF($B1479="Non - avec lien de dépendance",MIN(2258,F1479,$D1479)*overallRate,MIN(2258,F1479)*overallRate),ROUND(MAX(IF($B1479="Non - avec lien de dépendance",0,MIN((0.75*F1479),1694)),MIN(F1479,(0.75*$D1479),1694)),2)),IF($B1479="Non - avec lien de dépendance",MIN(1129,F1479,$D1479)*overallRate,MIN(2258,F1479)*overallRate))</f>
        <v>#VALUE!</v>
      </c>
    </row>
    <row r="1480" spans="7:12" x14ac:dyDescent="0.5">
      <c r="G1480" s="56" t="str">
        <f t="shared" si="69"/>
        <v>Effectuez l’étape 1</v>
      </c>
      <c r="H1480" s="56" t="str">
        <f t="shared" si="70"/>
        <v>Effectuez l’étape 1</v>
      </c>
      <c r="I1480" s="3">
        <f t="shared" si="71"/>
        <v>0</v>
      </c>
      <c r="K1480" s="114" t="e">
        <f>IF(revenueReduction&gt;0.3,MAX(IF($B1480="Non - avec lien de dépendance",MIN(2258,E1480,$D1480)*overallRate,MIN(2258,E1480)*overallRate),ROUND(MAX(IF($B1480="Non - avec lien de dépendance",0,MIN((0.75*E1480),1694)),MIN(E1480,(0.75*$D1480),1694)),2)),IF($B1480="Non - avec lien de dépendance",MIN(1129,E1480,$D1480)*overallRate,MIN(2258,E1480)*overallRate))</f>
        <v>#VALUE!</v>
      </c>
      <c r="L1480" s="114" t="e">
        <f>IF(revenueReduction&gt;0.3,MAX(IF($B1480="Non - avec lien de dépendance",MIN(2258,F1480,$D1480)*overallRate,MIN(2258,F1480)*overallRate),ROUND(MAX(IF($B1480="Non - avec lien de dépendance",0,MIN((0.75*F1480),1694)),MIN(F1480,(0.75*$D1480),1694)),2)),IF($B1480="Non - avec lien de dépendance",MIN(1129,F1480,$D1480)*overallRate,MIN(2258,F1480)*overallRate))</f>
        <v>#VALUE!</v>
      </c>
    </row>
    <row r="1481" spans="7:12" x14ac:dyDescent="0.5">
      <c r="G1481" s="56" t="str">
        <f t="shared" si="69"/>
        <v>Effectuez l’étape 1</v>
      </c>
      <c r="H1481" s="56" t="str">
        <f t="shared" si="70"/>
        <v>Effectuez l’étape 1</v>
      </c>
      <c r="I1481" s="3">
        <f t="shared" si="71"/>
        <v>0</v>
      </c>
      <c r="K1481" s="114" t="e">
        <f>IF(revenueReduction&gt;0.3,MAX(IF($B1481="Non - avec lien de dépendance",MIN(2258,E1481,$D1481)*overallRate,MIN(2258,E1481)*overallRate),ROUND(MAX(IF($B1481="Non - avec lien de dépendance",0,MIN((0.75*E1481),1694)),MIN(E1481,(0.75*$D1481),1694)),2)),IF($B1481="Non - avec lien de dépendance",MIN(1129,E1481,$D1481)*overallRate,MIN(2258,E1481)*overallRate))</f>
        <v>#VALUE!</v>
      </c>
      <c r="L1481" s="114" t="e">
        <f>IF(revenueReduction&gt;0.3,MAX(IF($B1481="Non - avec lien de dépendance",MIN(2258,F1481,$D1481)*overallRate,MIN(2258,F1481)*overallRate),ROUND(MAX(IF($B1481="Non - avec lien de dépendance",0,MIN((0.75*F1481),1694)),MIN(F1481,(0.75*$D1481),1694)),2)),IF($B1481="Non - avec lien de dépendance",MIN(1129,F1481,$D1481)*overallRate,MIN(2258,F1481)*overallRate))</f>
        <v>#VALUE!</v>
      </c>
    </row>
    <row r="1482" spans="7:12" x14ac:dyDescent="0.5">
      <c r="G1482" s="56" t="str">
        <f t="shared" si="69"/>
        <v>Effectuez l’étape 1</v>
      </c>
      <c r="H1482" s="56" t="str">
        <f t="shared" si="70"/>
        <v>Effectuez l’étape 1</v>
      </c>
      <c r="I1482" s="3">
        <f t="shared" si="71"/>
        <v>0</v>
      </c>
      <c r="K1482" s="114" t="e">
        <f>IF(revenueReduction&gt;0.3,MAX(IF($B1482="Non - avec lien de dépendance",MIN(2258,E1482,$D1482)*overallRate,MIN(2258,E1482)*overallRate),ROUND(MAX(IF($B1482="Non - avec lien de dépendance",0,MIN((0.75*E1482),1694)),MIN(E1482,(0.75*$D1482),1694)),2)),IF($B1482="Non - avec lien de dépendance",MIN(1129,E1482,$D1482)*overallRate,MIN(2258,E1482)*overallRate))</f>
        <v>#VALUE!</v>
      </c>
      <c r="L1482" s="114" t="e">
        <f>IF(revenueReduction&gt;0.3,MAX(IF($B1482="Non - avec lien de dépendance",MIN(2258,F1482,$D1482)*overallRate,MIN(2258,F1482)*overallRate),ROUND(MAX(IF($B1482="Non - avec lien de dépendance",0,MIN((0.75*F1482),1694)),MIN(F1482,(0.75*$D1482),1694)),2)),IF($B1482="Non - avec lien de dépendance",MIN(1129,F1482,$D1482)*overallRate,MIN(2258,F1482)*overallRate))</f>
        <v>#VALUE!</v>
      </c>
    </row>
    <row r="1483" spans="7:12" x14ac:dyDescent="0.5">
      <c r="G1483" s="56" t="str">
        <f t="shared" si="69"/>
        <v>Effectuez l’étape 1</v>
      </c>
      <c r="H1483" s="56" t="str">
        <f t="shared" si="70"/>
        <v>Effectuez l’étape 1</v>
      </c>
      <c r="I1483" s="3">
        <f t="shared" si="71"/>
        <v>0</v>
      </c>
      <c r="K1483" s="114" t="e">
        <f>IF(revenueReduction&gt;0.3,MAX(IF($B1483="Non - avec lien de dépendance",MIN(2258,E1483,$D1483)*overallRate,MIN(2258,E1483)*overallRate),ROUND(MAX(IF($B1483="Non - avec lien de dépendance",0,MIN((0.75*E1483),1694)),MIN(E1483,(0.75*$D1483),1694)),2)),IF($B1483="Non - avec lien de dépendance",MIN(1129,E1483,$D1483)*overallRate,MIN(2258,E1483)*overallRate))</f>
        <v>#VALUE!</v>
      </c>
      <c r="L1483" s="114" t="e">
        <f>IF(revenueReduction&gt;0.3,MAX(IF($B1483="Non - avec lien de dépendance",MIN(2258,F1483,$D1483)*overallRate,MIN(2258,F1483)*overallRate),ROUND(MAX(IF($B1483="Non - avec lien de dépendance",0,MIN((0.75*F1483),1694)),MIN(F1483,(0.75*$D1483),1694)),2)),IF($B1483="Non - avec lien de dépendance",MIN(1129,F1483,$D1483)*overallRate,MIN(2258,F1483)*overallRate))</f>
        <v>#VALUE!</v>
      </c>
    </row>
    <row r="1484" spans="7:12" x14ac:dyDescent="0.5">
      <c r="G1484" s="56" t="str">
        <f t="shared" si="69"/>
        <v>Effectuez l’étape 1</v>
      </c>
      <c r="H1484" s="56" t="str">
        <f t="shared" si="70"/>
        <v>Effectuez l’étape 1</v>
      </c>
      <c r="I1484" s="3">
        <f t="shared" si="71"/>
        <v>0</v>
      </c>
      <c r="K1484" s="114" t="e">
        <f>IF(revenueReduction&gt;0.3,MAX(IF($B1484="Non - avec lien de dépendance",MIN(2258,E1484,$D1484)*overallRate,MIN(2258,E1484)*overallRate),ROUND(MAX(IF($B1484="Non - avec lien de dépendance",0,MIN((0.75*E1484),1694)),MIN(E1484,(0.75*$D1484),1694)),2)),IF($B1484="Non - avec lien de dépendance",MIN(1129,E1484,$D1484)*overallRate,MIN(2258,E1484)*overallRate))</f>
        <v>#VALUE!</v>
      </c>
      <c r="L1484" s="114" t="e">
        <f>IF(revenueReduction&gt;0.3,MAX(IF($B1484="Non - avec lien de dépendance",MIN(2258,F1484,$D1484)*overallRate,MIN(2258,F1484)*overallRate),ROUND(MAX(IF($B1484="Non - avec lien de dépendance",0,MIN((0.75*F1484),1694)),MIN(F1484,(0.75*$D1484),1694)),2)),IF($B1484="Non - avec lien de dépendance",MIN(1129,F1484,$D1484)*overallRate,MIN(2258,F1484)*overallRate))</f>
        <v>#VALUE!</v>
      </c>
    </row>
    <row r="1485" spans="7:12" x14ac:dyDescent="0.5">
      <c r="G1485" s="56" t="str">
        <f t="shared" si="69"/>
        <v>Effectuez l’étape 1</v>
      </c>
      <c r="H1485" s="56" t="str">
        <f t="shared" si="70"/>
        <v>Effectuez l’étape 1</v>
      </c>
      <c r="I1485" s="3">
        <f t="shared" si="71"/>
        <v>0</v>
      </c>
      <c r="K1485" s="114" t="e">
        <f>IF(revenueReduction&gt;0.3,MAX(IF($B1485="Non - avec lien de dépendance",MIN(2258,E1485,$D1485)*overallRate,MIN(2258,E1485)*overallRate),ROUND(MAX(IF($B1485="Non - avec lien de dépendance",0,MIN((0.75*E1485),1694)),MIN(E1485,(0.75*$D1485),1694)),2)),IF($B1485="Non - avec lien de dépendance",MIN(1129,E1485,$D1485)*overallRate,MIN(2258,E1485)*overallRate))</f>
        <v>#VALUE!</v>
      </c>
      <c r="L1485" s="114" t="e">
        <f>IF(revenueReduction&gt;0.3,MAX(IF($B1485="Non - avec lien de dépendance",MIN(2258,F1485,$D1485)*overallRate,MIN(2258,F1485)*overallRate),ROUND(MAX(IF($B1485="Non - avec lien de dépendance",0,MIN((0.75*F1485),1694)),MIN(F1485,(0.75*$D1485),1694)),2)),IF($B1485="Non - avec lien de dépendance",MIN(1129,F1485,$D1485)*overallRate,MIN(2258,F1485)*overallRate))</f>
        <v>#VALUE!</v>
      </c>
    </row>
    <row r="1486" spans="7:12" x14ac:dyDescent="0.5">
      <c r="G1486" s="56" t="str">
        <f t="shared" si="69"/>
        <v>Effectuez l’étape 1</v>
      </c>
      <c r="H1486" s="56" t="str">
        <f t="shared" si="70"/>
        <v>Effectuez l’étape 1</v>
      </c>
      <c r="I1486" s="3">
        <f t="shared" si="71"/>
        <v>0</v>
      </c>
      <c r="K1486" s="114" t="e">
        <f>IF(revenueReduction&gt;0.3,MAX(IF($B1486="Non - avec lien de dépendance",MIN(2258,E1486,$D1486)*overallRate,MIN(2258,E1486)*overallRate),ROUND(MAX(IF($B1486="Non - avec lien de dépendance",0,MIN((0.75*E1486),1694)),MIN(E1486,(0.75*$D1486),1694)),2)),IF($B1486="Non - avec lien de dépendance",MIN(1129,E1486,$D1486)*overallRate,MIN(2258,E1486)*overallRate))</f>
        <v>#VALUE!</v>
      </c>
      <c r="L1486" s="114" t="e">
        <f>IF(revenueReduction&gt;0.3,MAX(IF($B1486="Non - avec lien de dépendance",MIN(2258,F1486,$D1486)*overallRate,MIN(2258,F1486)*overallRate),ROUND(MAX(IF($B1486="Non - avec lien de dépendance",0,MIN((0.75*F1486),1694)),MIN(F1486,(0.75*$D1486),1694)),2)),IF($B1486="Non - avec lien de dépendance",MIN(1129,F1486,$D1486)*overallRate,MIN(2258,F1486)*overallRate))</f>
        <v>#VALUE!</v>
      </c>
    </row>
    <row r="1487" spans="7:12" x14ac:dyDescent="0.5">
      <c r="G1487" s="56" t="str">
        <f t="shared" si="69"/>
        <v>Effectuez l’étape 1</v>
      </c>
      <c r="H1487" s="56" t="str">
        <f t="shared" si="70"/>
        <v>Effectuez l’étape 1</v>
      </c>
      <c r="I1487" s="3">
        <f t="shared" si="71"/>
        <v>0</v>
      </c>
      <c r="K1487" s="114" t="e">
        <f>IF(revenueReduction&gt;0.3,MAX(IF($B1487="Non - avec lien de dépendance",MIN(2258,E1487,$D1487)*overallRate,MIN(2258,E1487)*overallRate),ROUND(MAX(IF($B1487="Non - avec lien de dépendance",0,MIN((0.75*E1487),1694)),MIN(E1487,(0.75*$D1487),1694)),2)),IF($B1487="Non - avec lien de dépendance",MIN(1129,E1487,$D1487)*overallRate,MIN(2258,E1487)*overallRate))</f>
        <v>#VALUE!</v>
      </c>
      <c r="L1487" s="114" t="e">
        <f>IF(revenueReduction&gt;0.3,MAX(IF($B1487="Non - avec lien de dépendance",MIN(2258,F1487,$D1487)*overallRate,MIN(2258,F1487)*overallRate),ROUND(MAX(IF($B1487="Non - avec lien de dépendance",0,MIN((0.75*F1487),1694)),MIN(F1487,(0.75*$D1487),1694)),2)),IF($B1487="Non - avec lien de dépendance",MIN(1129,F1487,$D1487)*overallRate,MIN(2258,F1487)*overallRate))</f>
        <v>#VALUE!</v>
      </c>
    </row>
    <row r="1488" spans="7:12" x14ac:dyDescent="0.5">
      <c r="G1488" s="56" t="str">
        <f t="shared" si="69"/>
        <v>Effectuez l’étape 1</v>
      </c>
      <c r="H1488" s="56" t="str">
        <f t="shared" si="70"/>
        <v>Effectuez l’étape 1</v>
      </c>
      <c r="I1488" s="3">
        <f t="shared" si="71"/>
        <v>0</v>
      </c>
      <c r="K1488" s="114" t="e">
        <f>IF(revenueReduction&gt;0.3,MAX(IF($B1488="Non - avec lien de dépendance",MIN(2258,E1488,$D1488)*overallRate,MIN(2258,E1488)*overallRate),ROUND(MAX(IF($B1488="Non - avec lien de dépendance",0,MIN((0.75*E1488),1694)),MIN(E1488,(0.75*$D1488),1694)),2)),IF($B1488="Non - avec lien de dépendance",MIN(1129,E1488,$D1488)*overallRate,MIN(2258,E1488)*overallRate))</f>
        <v>#VALUE!</v>
      </c>
      <c r="L1488" s="114" t="e">
        <f>IF(revenueReduction&gt;0.3,MAX(IF($B1488="Non - avec lien de dépendance",MIN(2258,F1488,$D1488)*overallRate,MIN(2258,F1488)*overallRate),ROUND(MAX(IF($B1488="Non - avec lien de dépendance",0,MIN((0.75*F1488),1694)),MIN(F1488,(0.75*$D1488),1694)),2)),IF($B1488="Non - avec lien de dépendance",MIN(1129,F1488,$D1488)*overallRate,MIN(2258,F1488)*overallRate))</f>
        <v>#VALUE!</v>
      </c>
    </row>
    <row r="1489" spans="7:12" x14ac:dyDescent="0.5">
      <c r="G1489" s="56" t="str">
        <f t="shared" si="69"/>
        <v>Effectuez l’étape 1</v>
      </c>
      <c r="H1489" s="56" t="str">
        <f t="shared" si="70"/>
        <v>Effectuez l’étape 1</v>
      </c>
      <c r="I1489" s="3">
        <f t="shared" si="71"/>
        <v>0</v>
      </c>
      <c r="K1489" s="114" t="e">
        <f>IF(revenueReduction&gt;0.3,MAX(IF($B1489="Non - avec lien de dépendance",MIN(2258,E1489,$D1489)*overallRate,MIN(2258,E1489)*overallRate),ROUND(MAX(IF($B1489="Non - avec lien de dépendance",0,MIN((0.75*E1489),1694)),MIN(E1489,(0.75*$D1489),1694)),2)),IF($B1489="Non - avec lien de dépendance",MIN(1129,E1489,$D1489)*overallRate,MIN(2258,E1489)*overallRate))</f>
        <v>#VALUE!</v>
      </c>
      <c r="L1489" s="114" t="e">
        <f>IF(revenueReduction&gt;0.3,MAX(IF($B1489="Non - avec lien de dépendance",MIN(2258,F1489,$D1489)*overallRate,MIN(2258,F1489)*overallRate),ROUND(MAX(IF($B1489="Non - avec lien de dépendance",0,MIN((0.75*F1489),1694)),MIN(F1489,(0.75*$D1489),1694)),2)),IF($B1489="Non - avec lien de dépendance",MIN(1129,F1489,$D1489)*overallRate,MIN(2258,F1489)*overallRate))</f>
        <v>#VALUE!</v>
      </c>
    </row>
    <row r="1490" spans="7:12" x14ac:dyDescent="0.5">
      <c r="G1490" s="56" t="str">
        <f t="shared" si="69"/>
        <v>Effectuez l’étape 1</v>
      </c>
      <c r="H1490" s="56" t="str">
        <f t="shared" si="70"/>
        <v>Effectuez l’étape 1</v>
      </c>
      <c r="I1490" s="3">
        <f t="shared" si="71"/>
        <v>0</v>
      </c>
      <c r="K1490" s="114" t="e">
        <f>IF(revenueReduction&gt;0.3,MAX(IF($B1490="Non - avec lien de dépendance",MIN(2258,E1490,$D1490)*overallRate,MIN(2258,E1490)*overallRate),ROUND(MAX(IF($B1490="Non - avec lien de dépendance",0,MIN((0.75*E1490),1694)),MIN(E1490,(0.75*$D1490),1694)),2)),IF($B1490="Non - avec lien de dépendance",MIN(1129,E1490,$D1490)*overallRate,MIN(2258,E1490)*overallRate))</f>
        <v>#VALUE!</v>
      </c>
      <c r="L1490" s="114" t="e">
        <f>IF(revenueReduction&gt;0.3,MAX(IF($B1490="Non - avec lien de dépendance",MIN(2258,F1490,$D1490)*overallRate,MIN(2258,F1490)*overallRate),ROUND(MAX(IF($B1490="Non - avec lien de dépendance",0,MIN((0.75*F1490),1694)),MIN(F1490,(0.75*$D1490),1694)),2)),IF($B1490="Non - avec lien de dépendance",MIN(1129,F1490,$D1490)*overallRate,MIN(2258,F1490)*overallRate))</f>
        <v>#VALUE!</v>
      </c>
    </row>
    <row r="1491" spans="7:12" x14ac:dyDescent="0.5">
      <c r="G1491" s="56" t="str">
        <f t="shared" si="69"/>
        <v>Effectuez l’étape 1</v>
      </c>
      <c r="H1491" s="56" t="str">
        <f t="shared" si="70"/>
        <v>Effectuez l’étape 1</v>
      </c>
      <c r="I1491" s="3">
        <f t="shared" si="71"/>
        <v>0</v>
      </c>
      <c r="K1491" s="114" t="e">
        <f>IF(revenueReduction&gt;0.3,MAX(IF($B1491="Non - avec lien de dépendance",MIN(2258,E1491,$D1491)*overallRate,MIN(2258,E1491)*overallRate),ROUND(MAX(IF($B1491="Non - avec lien de dépendance",0,MIN((0.75*E1491),1694)),MIN(E1491,(0.75*$D1491),1694)),2)),IF($B1491="Non - avec lien de dépendance",MIN(1129,E1491,$D1491)*overallRate,MIN(2258,E1491)*overallRate))</f>
        <v>#VALUE!</v>
      </c>
      <c r="L1491" s="114" t="e">
        <f>IF(revenueReduction&gt;0.3,MAX(IF($B1491="Non - avec lien de dépendance",MIN(2258,F1491,$D1491)*overallRate,MIN(2258,F1491)*overallRate),ROUND(MAX(IF($B1491="Non - avec lien de dépendance",0,MIN((0.75*F1491),1694)),MIN(F1491,(0.75*$D1491),1694)),2)),IF($B1491="Non - avec lien de dépendance",MIN(1129,F1491,$D1491)*overallRate,MIN(2258,F1491)*overallRate))</f>
        <v>#VALUE!</v>
      </c>
    </row>
    <row r="1492" spans="7:12" x14ac:dyDescent="0.5">
      <c r="G1492" s="56" t="str">
        <f t="shared" si="69"/>
        <v>Effectuez l’étape 1</v>
      </c>
      <c r="H1492" s="56" t="str">
        <f t="shared" si="70"/>
        <v>Effectuez l’étape 1</v>
      </c>
      <c r="I1492" s="3">
        <f t="shared" si="71"/>
        <v>0</v>
      </c>
      <c r="K1492" s="114" t="e">
        <f>IF(revenueReduction&gt;0.3,MAX(IF($B1492="Non - avec lien de dépendance",MIN(2258,E1492,$D1492)*overallRate,MIN(2258,E1492)*overallRate),ROUND(MAX(IF($B1492="Non - avec lien de dépendance",0,MIN((0.75*E1492),1694)),MIN(E1492,(0.75*$D1492),1694)),2)),IF($B1492="Non - avec lien de dépendance",MIN(1129,E1492,$D1492)*overallRate,MIN(2258,E1492)*overallRate))</f>
        <v>#VALUE!</v>
      </c>
      <c r="L1492" s="114" t="e">
        <f>IF(revenueReduction&gt;0.3,MAX(IF($B1492="Non - avec lien de dépendance",MIN(2258,F1492,$D1492)*overallRate,MIN(2258,F1492)*overallRate),ROUND(MAX(IF($B1492="Non - avec lien de dépendance",0,MIN((0.75*F1492),1694)),MIN(F1492,(0.75*$D1492),1694)),2)),IF($B1492="Non - avec lien de dépendance",MIN(1129,F1492,$D1492)*overallRate,MIN(2258,F1492)*overallRate))</f>
        <v>#VALUE!</v>
      </c>
    </row>
    <row r="1493" spans="7:12" x14ac:dyDescent="0.5">
      <c r="G1493" s="56" t="str">
        <f t="shared" si="69"/>
        <v>Effectuez l’étape 1</v>
      </c>
      <c r="H1493" s="56" t="str">
        <f t="shared" si="70"/>
        <v>Effectuez l’étape 1</v>
      </c>
      <c r="I1493" s="3">
        <f t="shared" si="71"/>
        <v>0</v>
      </c>
      <c r="K1493" s="114" t="e">
        <f>IF(revenueReduction&gt;0.3,MAX(IF($B1493="Non - avec lien de dépendance",MIN(2258,E1493,$D1493)*overallRate,MIN(2258,E1493)*overallRate),ROUND(MAX(IF($B1493="Non - avec lien de dépendance",0,MIN((0.75*E1493),1694)),MIN(E1493,(0.75*$D1493),1694)),2)),IF($B1493="Non - avec lien de dépendance",MIN(1129,E1493,$D1493)*overallRate,MIN(2258,E1493)*overallRate))</f>
        <v>#VALUE!</v>
      </c>
      <c r="L1493" s="114" t="e">
        <f>IF(revenueReduction&gt;0.3,MAX(IF($B1493="Non - avec lien de dépendance",MIN(2258,F1493,$D1493)*overallRate,MIN(2258,F1493)*overallRate),ROUND(MAX(IF($B1493="Non - avec lien de dépendance",0,MIN((0.75*F1493),1694)),MIN(F1493,(0.75*$D1493),1694)),2)),IF($B1493="Non - avec lien de dépendance",MIN(1129,F1493,$D1493)*overallRate,MIN(2258,F1493)*overallRate))</f>
        <v>#VALUE!</v>
      </c>
    </row>
    <row r="1494" spans="7:12" x14ac:dyDescent="0.5">
      <c r="G1494" s="56" t="str">
        <f t="shared" si="69"/>
        <v>Effectuez l’étape 1</v>
      </c>
      <c r="H1494" s="56" t="str">
        <f t="shared" si="70"/>
        <v>Effectuez l’étape 1</v>
      </c>
      <c r="I1494" s="3">
        <f t="shared" si="71"/>
        <v>0</v>
      </c>
      <c r="K1494" s="114" t="e">
        <f>IF(revenueReduction&gt;0.3,MAX(IF($B1494="Non - avec lien de dépendance",MIN(2258,E1494,$D1494)*overallRate,MIN(2258,E1494)*overallRate),ROUND(MAX(IF($B1494="Non - avec lien de dépendance",0,MIN((0.75*E1494),1694)),MIN(E1494,(0.75*$D1494),1694)),2)),IF($B1494="Non - avec lien de dépendance",MIN(1129,E1494,$D1494)*overallRate,MIN(2258,E1494)*overallRate))</f>
        <v>#VALUE!</v>
      </c>
      <c r="L1494" s="114" t="e">
        <f>IF(revenueReduction&gt;0.3,MAX(IF($B1494="Non - avec lien de dépendance",MIN(2258,F1494,$D1494)*overallRate,MIN(2258,F1494)*overallRate),ROUND(MAX(IF($B1494="Non - avec lien de dépendance",0,MIN((0.75*F1494),1694)),MIN(F1494,(0.75*$D1494),1694)),2)),IF($B1494="Non - avec lien de dépendance",MIN(1129,F1494,$D1494)*overallRate,MIN(2258,F1494)*overallRate))</f>
        <v>#VALUE!</v>
      </c>
    </row>
    <row r="1495" spans="7:12" x14ac:dyDescent="0.5">
      <c r="G1495" s="56" t="str">
        <f t="shared" si="69"/>
        <v>Effectuez l’étape 1</v>
      </c>
      <c r="H1495" s="56" t="str">
        <f t="shared" si="70"/>
        <v>Effectuez l’étape 1</v>
      </c>
      <c r="I1495" s="3">
        <f t="shared" si="71"/>
        <v>0</v>
      </c>
      <c r="K1495" s="114" t="e">
        <f>IF(revenueReduction&gt;0.3,MAX(IF($B1495="Non - avec lien de dépendance",MIN(2258,E1495,$D1495)*overallRate,MIN(2258,E1495)*overallRate),ROUND(MAX(IF($B1495="Non - avec lien de dépendance",0,MIN((0.75*E1495),1694)),MIN(E1495,(0.75*$D1495),1694)),2)),IF($B1495="Non - avec lien de dépendance",MIN(1129,E1495,$D1495)*overallRate,MIN(2258,E1495)*overallRate))</f>
        <v>#VALUE!</v>
      </c>
      <c r="L1495" s="114" t="e">
        <f>IF(revenueReduction&gt;0.3,MAX(IF($B1495="Non - avec lien de dépendance",MIN(2258,F1495,$D1495)*overallRate,MIN(2258,F1495)*overallRate),ROUND(MAX(IF($B1495="Non - avec lien de dépendance",0,MIN((0.75*F1495),1694)),MIN(F1495,(0.75*$D1495),1694)),2)),IF($B1495="Non - avec lien de dépendance",MIN(1129,F1495,$D1495)*overallRate,MIN(2258,F1495)*overallRate))</f>
        <v>#VALUE!</v>
      </c>
    </row>
    <row r="1496" spans="7:12" x14ac:dyDescent="0.5">
      <c r="G1496" s="56" t="str">
        <f t="shared" si="69"/>
        <v>Effectuez l’étape 1</v>
      </c>
      <c r="H1496" s="56" t="str">
        <f t="shared" si="70"/>
        <v>Effectuez l’étape 1</v>
      </c>
      <c r="I1496" s="3">
        <f t="shared" si="71"/>
        <v>0</v>
      </c>
      <c r="K1496" s="114" t="e">
        <f>IF(revenueReduction&gt;0.3,MAX(IF($B1496="Non - avec lien de dépendance",MIN(2258,E1496,$D1496)*overallRate,MIN(2258,E1496)*overallRate),ROUND(MAX(IF($B1496="Non - avec lien de dépendance",0,MIN((0.75*E1496),1694)),MIN(E1496,(0.75*$D1496),1694)),2)),IF($B1496="Non - avec lien de dépendance",MIN(1129,E1496,$D1496)*overallRate,MIN(2258,E1496)*overallRate))</f>
        <v>#VALUE!</v>
      </c>
      <c r="L1496" s="114" t="e">
        <f>IF(revenueReduction&gt;0.3,MAX(IF($B1496="Non - avec lien de dépendance",MIN(2258,F1496,$D1496)*overallRate,MIN(2258,F1496)*overallRate),ROUND(MAX(IF($B1496="Non - avec lien de dépendance",0,MIN((0.75*F1496),1694)),MIN(F1496,(0.75*$D1496),1694)),2)),IF($B1496="Non - avec lien de dépendance",MIN(1129,F1496,$D1496)*overallRate,MIN(2258,F1496)*overallRate))</f>
        <v>#VALUE!</v>
      </c>
    </row>
    <row r="1497" spans="7:12" x14ac:dyDescent="0.5">
      <c r="G1497" s="56" t="str">
        <f t="shared" si="69"/>
        <v>Effectuez l’étape 1</v>
      </c>
      <c r="H1497" s="56" t="str">
        <f t="shared" si="70"/>
        <v>Effectuez l’étape 1</v>
      </c>
      <c r="I1497" s="3">
        <f t="shared" si="71"/>
        <v>0</v>
      </c>
      <c r="K1497" s="114" t="e">
        <f>IF(revenueReduction&gt;0.3,MAX(IF($B1497="Non - avec lien de dépendance",MIN(2258,E1497,$D1497)*overallRate,MIN(2258,E1497)*overallRate),ROUND(MAX(IF($B1497="Non - avec lien de dépendance",0,MIN((0.75*E1497),1694)),MIN(E1497,(0.75*$D1497),1694)),2)),IF($B1497="Non - avec lien de dépendance",MIN(1129,E1497,$D1497)*overallRate,MIN(2258,E1497)*overallRate))</f>
        <v>#VALUE!</v>
      </c>
      <c r="L1497" s="114" t="e">
        <f>IF(revenueReduction&gt;0.3,MAX(IF($B1497="Non - avec lien de dépendance",MIN(2258,F1497,$D1497)*overallRate,MIN(2258,F1497)*overallRate),ROUND(MAX(IF($B1497="Non - avec lien de dépendance",0,MIN((0.75*F1497),1694)),MIN(F1497,(0.75*$D1497),1694)),2)),IF($B1497="Non - avec lien de dépendance",MIN(1129,F1497,$D1497)*overallRate,MIN(2258,F1497)*overallRate))</f>
        <v>#VALUE!</v>
      </c>
    </row>
    <row r="1498" spans="7:12" x14ac:dyDescent="0.5">
      <c r="G1498" s="56" t="str">
        <f t="shared" si="69"/>
        <v>Effectuez l’étape 1</v>
      </c>
      <c r="H1498" s="56" t="str">
        <f t="shared" si="70"/>
        <v>Effectuez l’étape 1</v>
      </c>
      <c r="I1498" s="3">
        <f t="shared" si="71"/>
        <v>0</v>
      </c>
      <c r="K1498" s="114" t="e">
        <f>IF(revenueReduction&gt;0.3,MAX(IF($B1498="Non - avec lien de dépendance",MIN(2258,E1498,$D1498)*overallRate,MIN(2258,E1498)*overallRate),ROUND(MAX(IF($B1498="Non - avec lien de dépendance",0,MIN((0.75*E1498),1694)),MIN(E1498,(0.75*$D1498),1694)),2)),IF($B1498="Non - avec lien de dépendance",MIN(1129,E1498,$D1498)*overallRate,MIN(2258,E1498)*overallRate))</f>
        <v>#VALUE!</v>
      </c>
      <c r="L1498" s="114" t="e">
        <f>IF(revenueReduction&gt;0.3,MAX(IF($B1498="Non - avec lien de dépendance",MIN(2258,F1498,$D1498)*overallRate,MIN(2258,F1498)*overallRate),ROUND(MAX(IF($B1498="Non - avec lien de dépendance",0,MIN((0.75*F1498),1694)),MIN(F1498,(0.75*$D1498),1694)),2)),IF($B1498="Non - avec lien de dépendance",MIN(1129,F1498,$D1498)*overallRate,MIN(2258,F1498)*overallRate))</f>
        <v>#VALUE!</v>
      </c>
    </row>
    <row r="1499" spans="7:12" x14ac:dyDescent="0.5">
      <c r="G1499" s="56" t="str">
        <f t="shared" si="69"/>
        <v>Effectuez l’étape 1</v>
      </c>
      <c r="H1499" s="56" t="str">
        <f t="shared" si="70"/>
        <v>Effectuez l’étape 1</v>
      </c>
      <c r="I1499" s="3">
        <f t="shared" si="71"/>
        <v>0</v>
      </c>
      <c r="K1499" s="114" t="e">
        <f>IF(revenueReduction&gt;0.3,MAX(IF($B1499="Non - avec lien de dépendance",MIN(2258,E1499,$D1499)*overallRate,MIN(2258,E1499)*overallRate),ROUND(MAX(IF($B1499="Non - avec lien de dépendance",0,MIN((0.75*E1499),1694)),MIN(E1499,(0.75*$D1499),1694)),2)),IF($B1499="Non - avec lien de dépendance",MIN(1129,E1499,$D1499)*overallRate,MIN(2258,E1499)*overallRate))</f>
        <v>#VALUE!</v>
      </c>
      <c r="L1499" s="114" t="e">
        <f>IF(revenueReduction&gt;0.3,MAX(IF($B1499="Non - avec lien de dépendance",MIN(2258,F1499,$D1499)*overallRate,MIN(2258,F1499)*overallRate),ROUND(MAX(IF($B1499="Non - avec lien de dépendance",0,MIN((0.75*F1499),1694)),MIN(F1499,(0.75*$D1499),1694)),2)),IF($B1499="Non - avec lien de dépendance",MIN(1129,F1499,$D1499)*overallRate,MIN(2258,F1499)*overallRate))</f>
        <v>#VALUE!</v>
      </c>
    </row>
    <row r="1500" spans="7:12" x14ac:dyDescent="0.5">
      <c r="G1500" s="56" t="str">
        <f t="shared" si="69"/>
        <v>Effectuez l’étape 1</v>
      </c>
      <c r="H1500" s="56" t="str">
        <f t="shared" si="70"/>
        <v>Effectuez l’étape 1</v>
      </c>
      <c r="I1500" s="3">
        <f t="shared" si="71"/>
        <v>0</v>
      </c>
      <c r="K1500" s="114" t="e">
        <f>IF(revenueReduction&gt;0.3,MAX(IF($B1500="Non - avec lien de dépendance",MIN(2258,E1500,$D1500)*overallRate,MIN(2258,E1500)*overallRate),ROUND(MAX(IF($B1500="Non - avec lien de dépendance",0,MIN((0.75*E1500),1694)),MIN(E1500,(0.75*$D1500),1694)),2)),IF($B1500="Non - avec lien de dépendance",MIN(1129,E1500,$D1500)*overallRate,MIN(2258,E1500)*overallRate))</f>
        <v>#VALUE!</v>
      </c>
      <c r="L1500" s="114" t="e">
        <f>IF(revenueReduction&gt;0.3,MAX(IF($B1500="Non - avec lien de dépendance",MIN(2258,F1500,$D1500)*overallRate,MIN(2258,F1500)*overallRate),ROUND(MAX(IF($B1500="Non - avec lien de dépendance",0,MIN((0.75*F1500),1694)),MIN(F1500,(0.75*$D1500),1694)),2)),IF($B1500="Non - avec lien de dépendance",MIN(1129,F1500,$D1500)*overallRate,MIN(2258,F1500)*overallRate))</f>
        <v>#VALUE!</v>
      </c>
    </row>
    <row r="1501" spans="7:12" x14ac:dyDescent="0.5">
      <c r="G1501" s="56" t="str">
        <f t="shared" si="69"/>
        <v>Effectuez l’étape 1</v>
      </c>
      <c r="H1501" s="56" t="str">
        <f t="shared" si="70"/>
        <v>Effectuez l’étape 1</v>
      </c>
      <c r="I1501" s="3">
        <f t="shared" si="71"/>
        <v>0</v>
      </c>
      <c r="K1501" s="114" t="e">
        <f>IF(revenueReduction&gt;0.3,MAX(IF($B1501="Non - avec lien de dépendance",MIN(2258,E1501,$D1501)*overallRate,MIN(2258,E1501)*overallRate),ROUND(MAX(IF($B1501="Non - avec lien de dépendance",0,MIN((0.75*E1501),1694)),MIN(E1501,(0.75*$D1501),1694)),2)),IF($B1501="Non - avec lien de dépendance",MIN(1129,E1501,$D1501)*overallRate,MIN(2258,E1501)*overallRate))</f>
        <v>#VALUE!</v>
      </c>
      <c r="L1501" s="114" t="e">
        <f>IF(revenueReduction&gt;0.3,MAX(IF($B1501="Non - avec lien de dépendance",MIN(2258,F1501,$D1501)*overallRate,MIN(2258,F1501)*overallRate),ROUND(MAX(IF($B1501="Non - avec lien de dépendance",0,MIN((0.75*F1501),1694)),MIN(F1501,(0.75*$D1501),1694)),2)),IF($B1501="Non - avec lien de dépendance",MIN(1129,F1501,$D1501)*overallRate,MIN(2258,F1501)*overallRate))</f>
        <v>#VALUE!</v>
      </c>
    </row>
    <row r="1502" spans="7:12" x14ac:dyDescent="0.5">
      <c r="G1502" s="56" t="str">
        <f t="shared" si="69"/>
        <v>Effectuez l’étape 1</v>
      </c>
      <c r="H1502" s="56" t="str">
        <f t="shared" si="70"/>
        <v>Effectuez l’étape 1</v>
      </c>
      <c r="I1502" s="3">
        <f t="shared" si="71"/>
        <v>0</v>
      </c>
      <c r="K1502" s="114" t="e">
        <f>IF(revenueReduction&gt;0.3,MAX(IF($B1502="Non - avec lien de dépendance",MIN(2258,E1502,$D1502)*overallRate,MIN(2258,E1502)*overallRate),ROUND(MAX(IF($B1502="Non - avec lien de dépendance",0,MIN((0.75*E1502),1694)),MIN(E1502,(0.75*$D1502),1694)),2)),IF($B1502="Non - avec lien de dépendance",MIN(1129,E1502,$D1502)*overallRate,MIN(2258,E1502)*overallRate))</f>
        <v>#VALUE!</v>
      </c>
      <c r="L1502" s="114" t="e">
        <f>IF(revenueReduction&gt;0.3,MAX(IF($B1502="Non - avec lien de dépendance",MIN(2258,F1502,$D1502)*overallRate,MIN(2258,F1502)*overallRate),ROUND(MAX(IF($B1502="Non - avec lien de dépendance",0,MIN((0.75*F1502),1694)),MIN(F1502,(0.75*$D1502),1694)),2)),IF($B1502="Non - avec lien de dépendance",MIN(1129,F1502,$D1502)*overallRate,MIN(2258,F1502)*overallRate))</f>
        <v>#VALUE!</v>
      </c>
    </row>
    <row r="1503" spans="7:12" x14ac:dyDescent="0.5">
      <c r="G1503" s="56" t="str">
        <f t="shared" si="69"/>
        <v>Effectuez l’étape 1</v>
      </c>
      <c r="H1503" s="56" t="str">
        <f t="shared" si="70"/>
        <v>Effectuez l’étape 1</v>
      </c>
      <c r="I1503" s="3">
        <f t="shared" si="71"/>
        <v>0</v>
      </c>
      <c r="K1503" s="114" t="e">
        <f>IF(revenueReduction&gt;0.3,MAX(IF($B1503="Non - avec lien de dépendance",MIN(2258,E1503,$D1503)*overallRate,MIN(2258,E1503)*overallRate),ROUND(MAX(IF($B1503="Non - avec lien de dépendance",0,MIN((0.75*E1503),1694)),MIN(E1503,(0.75*$D1503),1694)),2)),IF($B1503="Non - avec lien de dépendance",MIN(1129,E1503,$D1503)*overallRate,MIN(2258,E1503)*overallRate))</f>
        <v>#VALUE!</v>
      </c>
      <c r="L1503" s="114" t="e">
        <f>IF(revenueReduction&gt;0.3,MAX(IF($B1503="Non - avec lien de dépendance",MIN(2258,F1503,$D1503)*overallRate,MIN(2258,F1503)*overallRate),ROUND(MAX(IF($B1503="Non - avec lien de dépendance",0,MIN((0.75*F1503),1694)),MIN(F1503,(0.75*$D1503),1694)),2)),IF($B1503="Non - avec lien de dépendance",MIN(1129,F1503,$D1503)*overallRate,MIN(2258,F1503)*overallRate))</f>
        <v>#VALUE!</v>
      </c>
    </row>
    <row r="1504" spans="7:12" x14ac:dyDescent="0.5">
      <c r="G1504" s="56" t="str">
        <f t="shared" si="69"/>
        <v>Effectuez l’étape 1</v>
      </c>
      <c r="H1504" s="56" t="str">
        <f t="shared" si="70"/>
        <v>Effectuez l’étape 1</v>
      </c>
      <c r="I1504" s="3">
        <f t="shared" si="71"/>
        <v>0</v>
      </c>
      <c r="K1504" s="114" t="e">
        <f>IF(revenueReduction&gt;0.3,MAX(IF($B1504="Non - avec lien de dépendance",MIN(2258,E1504,$D1504)*overallRate,MIN(2258,E1504)*overallRate),ROUND(MAX(IF($B1504="Non - avec lien de dépendance",0,MIN((0.75*E1504),1694)),MIN(E1504,(0.75*$D1504),1694)),2)),IF($B1504="Non - avec lien de dépendance",MIN(1129,E1504,$D1504)*overallRate,MIN(2258,E1504)*overallRate))</f>
        <v>#VALUE!</v>
      </c>
      <c r="L1504" s="114" t="e">
        <f>IF(revenueReduction&gt;0.3,MAX(IF($B1504="Non - avec lien de dépendance",MIN(2258,F1504,$D1504)*overallRate,MIN(2258,F1504)*overallRate),ROUND(MAX(IF($B1504="Non - avec lien de dépendance",0,MIN((0.75*F1504),1694)),MIN(F1504,(0.75*$D1504),1694)),2)),IF($B1504="Non - avec lien de dépendance",MIN(1129,F1504,$D1504)*overallRate,MIN(2258,F1504)*overallRate))</f>
        <v>#VALUE!</v>
      </c>
    </row>
    <row r="1505" spans="7:12" x14ac:dyDescent="0.5">
      <c r="G1505" s="56" t="str">
        <f t="shared" si="69"/>
        <v>Effectuez l’étape 1</v>
      </c>
      <c r="H1505" s="56" t="str">
        <f t="shared" si="70"/>
        <v>Effectuez l’étape 1</v>
      </c>
      <c r="I1505" s="3">
        <f t="shared" si="71"/>
        <v>0</v>
      </c>
      <c r="K1505" s="114" t="e">
        <f>IF(revenueReduction&gt;0.3,MAX(IF($B1505="Non - avec lien de dépendance",MIN(2258,E1505,$D1505)*overallRate,MIN(2258,E1505)*overallRate),ROUND(MAX(IF($B1505="Non - avec lien de dépendance",0,MIN((0.75*E1505),1694)),MIN(E1505,(0.75*$D1505),1694)),2)),IF($B1505="Non - avec lien de dépendance",MIN(1129,E1505,$D1505)*overallRate,MIN(2258,E1505)*overallRate))</f>
        <v>#VALUE!</v>
      </c>
      <c r="L1505" s="114" t="e">
        <f>IF(revenueReduction&gt;0.3,MAX(IF($B1505="Non - avec lien de dépendance",MIN(2258,F1505,$D1505)*overallRate,MIN(2258,F1505)*overallRate),ROUND(MAX(IF($B1505="Non - avec lien de dépendance",0,MIN((0.75*F1505),1694)),MIN(F1505,(0.75*$D1505),1694)),2)),IF($B1505="Non - avec lien de dépendance",MIN(1129,F1505,$D1505)*overallRate,MIN(2258,F1505)*overallRate))</f>
        <v>#VALUE!</v>
      </c>
    </row>
    <row r="1506" spans="7:12" x14ac:dyDescent="0.5">
      <c r="G1506" s="56" t="str">
        <f t="shared" si="69"/>
        <v>Effectuez l’étape 1</v>
      </c>
      <c r="H1506" s="56" t="str">
        <f t="shared" si="70"/>
        <v>Effectuez l’étape 1</v>
      </c>
      <c r="I1506" s="3">
        <f t="shared" si="71"/>
        <v>0</v>
      </c>
      <c r="K1506" s="114" t="e">
        <f>IF(revenueReduction&gt;0.3,MAX(IF($B1506="Non - avec lien de dépendance",MIN(2258,E1506,$D1506)*overallRate,MIN(2258,E1506)*overallRate),ROUND(MAX(IF($B1506="Non - avec lien de dépendance",0,MIN((0.75*E1506),1694)),MIN(E1506,(0.75*$D1506),1694)),2)),IF($B1506="Non - avec lien de dépendance",MIN(1129,E1506,$D1506)*overallRate,MIN(2258,E1506)*overallRate))</f>
        <v>#VALUE!</v>
      </c>
      <c r="L1506" s="114" t="e">
        <f>IF(revenueReduction&gt;0.3,MAX(IF($B1506="Non - avec lien de dépendance",MIN(2258,F1506,$D1506)*overallRate,MIN(2258,F1506)*overallRate),ROUND(MAX(IF($B1506="Non - avec lien de dépendance",0,MIN((0.75*F1506),1694)),MIN(F1506,(0.75*$D1506),1694)),2)),IF($B1506="Non - avec lien de dépendance",MIN(1129,F1506,$D1506)*overallRate,MIN(2258,F1506)*overallRate))</f>
        <v>#VALUE!</v>
      </c>
    </row>
    <row r="1507" spans="7:12" x14ac:dyDescent="0.5">
      <c r="G1507" s="56" t="str">
        <f t="shared" si="69"/>
        <v>Effectuez l’étape 1</v>
      </c>
      <c r="H1507" s="56" t="str">
        <f t="shared" si="70"/>
        <v>Effectuez l’étape 1</v>
      </c>
      <c r="I1507" s="3">
        <f t="shared" si="71"/>
        <v>0</v>
      </c>
      <c r="K1507" s="114" t="e">
        <f>IF(revenueReduction&gt;0.3,MAX(IF($B1507="Non - avec lien de dépendance",MIN(2258,E1507,$D1507)*overallRate,MIN(2258,E1507)*overallRate),ROUND(MAX(IF($B1507="Non - avec lien de dépendance",0,MIN((0.75*E1507),1694)),MIN(E1507,(0.75*$D1507),1694)),2)),IF($B1507="Non - avec lien de dépendance",MIN(1129,E1507,$D1507)*overallRate,MIN(2258,E1507)*overallRate))</f>
        <v>#VALUE!</v>
      </c>
      <c r="L1507" s="114" t="e">
        <f>IF(revenueReduction&gt;0.3,MAX(IF($B1507="Non - avec lien de dépendance",MIN(2258,F1507,$D1507)*overallRate,MIN(2258,F1507)*overallRate),ROUND(MAX(IF($B1507="Non - avec lien de dépendance",0,MIN((0.75*F1507),1694)),MIN(F1507,(0.75*$D1507),1694)),2)),IF($B1507="Non - avec lien de dépendance",MIN(1129,F1507,$D1507)*overallRate,MIN(2258,F1507)*overallRate))</f>
        <v>#VALUE!</v>
      </c>
    </row>
    <row r="1508" spans="7:12" x14ac:dyDescent="0.5">
      <c r="G1508" s="56" t="str">
        <f t="shared" si="69"/>
        <v>Effectuez l’étape 1</v>
      </c>
      <c r="H1508" s="56" t="str">
        <f t="shared" si="70"/>
        <v>Effectuez l’étape 1</v>
      </c>
      <c r="I1508" s="3">
        <f t="shared" si="71"/>
        <v>0</v>
      </c>
      <c r="K1508" s="114" t="e">
        <f>IF(revenueReduction&gt;0.3,MAX(IF($B1508="Non - avec lien de dépendance",MIN(2258,E1508,$D1508)*overallRate,MIN(2258,E1508)*overallRate),ROUND(MAX(IF($B1508="Non - avec lien de dépendance",0,MIN((0.75*E1508),1694)),MIN(E1508,(0.75*$D1508),1694)),2)),IF($B1508="Non - avec lien de dépendance",MIN(1129,E1508,$D1508)*overallRate,MIN(2258,E1508)*overallRate))</f>
        <v>#VALUE!</v>
      </c>
      <c r="L1508" s="114" t="e">
        <f>IF(revenueReduction&gt;0.3,MAX(IF($B1508="Non - avec lien de dépendance",MIN(2258,F1508,$D1508)*overallRate,MIN(2258,F1508)*overallRate),ROUND(MAX(IF($B1508="Non - avec lien de dépendance",0,MIN((0.75*F1508),1694)),MIN(F1508,(0.75*$D1508),1694)),2)),IF($B1508="Non - avec lien de dépendance",MIN(1129,F1508,$D1508)*overallRate,MIN(2258,F1508)*overallRate))</f>
        <v>#VALUE!</v>
      </c>
    </row>
    <row r="1509" spans="7:12" x14ac:dyDescent="0.5">
      <c r="G1509" s="56" t="str">
        <f t="shared" si="69"/>
        <v>Effectuez l’étape 1</v>
      </c>
      <c r="H1509" s="56" t="str">
        <f t="shared" si="70"/>
        <v>Effectuez l’étape 1</v>
      </c>
      <c r="I1509" s="3">
        <f t="shared" si="71"/>
        <v>0</v>
      </c>
      <c r="K1509" s="114" t="e">
        <f>IF(revenueReduction&gt;0.3,MAX(IF($B1509="Non - avec lien de dépendance",MIN(2258,E1509,$D1509)*overallRate,MIN(2258,E1509)*overallRate),ROUND(MAX(IF($B1509="Non - avec lien de dépendance",0,MIN((0.75*E1509),1694)),MIN(E1509,(0.75*$D1509),1694)),2)),IF($B1509="Non - avec lien de dépendance",MIN(1129,E1509,$D1509)*overallRate,MIN(2258,E1509)*overallRate))</f>
        <v>#VALUE!</v>
      </c>
      <c r="L1509" s="114" t="e">
        <f>IF(revenueReduction&gt;0.3,MAX(IF($B1509="Non - avec lien de dépendance",MIN(2258,F1509,$D1509)*overallRate,MIN(2258,F1509)*overallRate),ROUND(MAX(IF($B1509="Non - avec lien de dépendance",0,MIN((0.75*F1509),1694)),MIN(F1509,(0.75*$D1509),1694)),2)),IF($B1509="Non - avec lien de dépendance",MIN(1129,F1509,$D1509)*overallRate,MIN(2258,F1509)*overallRate))</f>
        <v>#VALUE!</v>
      </c>
    </row>
    <row r="1510" spans="7:12" x14ac:dyDescent="0.5">
      <c r="G1510" s="56" t="str">
        <f t="shared" si="69"/>
        <v>Effectuez l’étape 1</v>
      </c>
      <c r="H1510" s="56" t="str">
        <f t="shared" si="70"/>
        <v>Effectuez l’étape 1</v>
      </c>
      <c r="I1510" s="3">
        <f t="shared" si="71"/>
        <v>0</v>
      </c>
      <c r="K1510" s="114" t="e">
        <f>IF(revenueReduction&gt;0.3,MAX(IF($B1510="Non - avec lien de dépendance",MIN(2258,E1510,$D1510)*overallRate,MIN(2258,E1510)*overallRate),ROUND(MAX(IF($B1510="Non - avec lien de dépendance",0,MIN((0.75*E1510),1694)),MIN(E1510,(0.75*$D1510),1694)),2)),IF($B1510="Non - avec lien de dépendance",MIN(1129,E1510,$D1510)*overallRate,MIN(2258,E1510)*overallRate))</f>
        <v>#VALUE!</v>
      </c>
      <c r="L1510" s="114" t="e">
        <f>IF(revenueReduction&gt;0.3,MAX(IF($B1510="Non - avec lien de dépendance",MIN(2258,F1510,$D1510)*overallRate,MIN(2258,F1510)*overallRate),ROUND(MAX(IF($B1510="Non - avec lien de dépendance",0,MIN((0.75*F1510),1694)),MIN(F1510,(0.75*$D1510),1694)),2)),IF($B1510="Non - avec lien de dépendance",MIN(1129,F1510,$D1510)*overallRate,MIN(2258,F1510)*overallRate))</f>
        <v>#VALUE!</v>
      </c>
    </row>
    <row r="1511" spans="7:12" x14ac:dyDescent="0.5">
      <c r="G1511" s="56" t="str">
        <f t="shared" si="69"/>
        <v>Effectuez l’étape 1</v>
      </c>
      <c r="H1511" s="56" t="str">
        <f t="shared" si="70"/>
        <v>Effectuez l’étape 1</v>
      </c>
      <c r="I1511" s="3">
        <f t="shared" si="71"/>
        <v>0</v>
      </c>
      <c r="K1511" s="114" t="e">
        <f>IF(revenueReduction&gt;0.3,MAX(IF($B1511="Non - avec lien de dépendance",MIN(2258,E1511,$D1511)*overallRate,MIN(2258,E1511)*overallRate),ROUND(MAX(IF($B1511="Non - avec lien de dépendance",0,MIN((0.75*E1511),1694)),MIN(E1511,(0.75*$D1511),1694)),2)),IF($B1511="Non - avec lien de dépendance",MIN(1129,E1511,$D1511)*overallRate,MIN(2258,E1511)*overallRate))</f>
        <v>#VALUE!</v>
      </c>
      <c r="L1511" s="114" t="e">
        <f>IF(revenueReduction&gt;0.3,MAX(IF($B1511="Non - avec lien de dépendance",MIN(2258,F1511,$D1511)*overallRate,MIN(2258,F1511)*overallRate),ROUND(MAX(IF($B1511="Non - avec lien de dépendance",0,MIN((0.75*F1511),1694)),MIN(F1511,(0.75*$D1511),1694)),2)),IF($B1511="Non - avec lien de dépendance",MIN(1129,F1511,$D1511)*overallRate,MIN(2258,F1511)*overallRate))</f>
        <v>#VALUE!</v>
      </c>
    </row>
    <row r="1512" spans="7:12" x14ac:dyDescent="0.5">
      <c r="G1512" s="56" t="str">
        <f t="shared" si="69"/>
        <v>Effectuez l’étape 1</v>
      </c>
      <c r="H1512" s="56" t="str">
        <f t="shared" si="70"/>
        <v>Effectuez l’étape 1</v>
      </c>
      <c r="I1512" s="3">
        <f t="shared" si="71"/>
        <v>0</v>
      </c>
      <c r="K1512" s="114" t="e">
        <f>IF(revenueReduction&gt;0.3,MAX(IF($B1512="Non - avec lien de dépendance",MIN(2258,E1512,$D1512)*overallRate,MIN(2258,E1512)*overallRate),ROUND(MAX(IF($B1512="Non - avec lien de dépendance",0,MIN((0.75*E1512),1694)),MIN(E1512,(0.75*$D1512),1694)),2)),IF($B1512="Non - avec lien de dépendance",MIN(1129,E1512,$D1512)*overallRate,MIN(2258,E1512)*overallRate))</f>
        <v>#VALUE!</v>
      </c>
      <c r="L1512" s="114" t="e">
        <f>IF(revenueReduction&gt;0.3,MAX(IF($B1512="Non - avec lien de dépendance",MIN(2258,F1512,$D1512)*overallRate,MIN(2258,F1512)*overallRate),ROUND(MAX(IF($B1512="Non - avec lien de dépendance",0,MIN((0.75*F1512),1694)),MIN(F1512,(0.75*$D1512),1694)),2)),IF($B1512="Non - avec lien de dépendance",MIN(1129,F1512,$D1512)*overallRate,MIN(2258,F1512)*overallRate))</f>
        <v>#VALUE!</v>
      </c>
    </row>
    <row r="1513" spans="7:12" x14ac:dyDescent="0.5">
      <c r="G1513" s="56" t="str">
        <f t="shared" si="69"/>
        <v>Effectuez l’étape 1</v>
      </c>
      <c r="H1513" s="56" t="str">
        <f t="shared" si="70"/>
        <v>Effectuez l’étape 1</v>
      </c>
      <c r="I1513" s="3">
        <f t="shared" si="71"/>
        <v>0</v>
      </c>
      <c r="K1513" s="114" t="e">
        <f>IF(revenueReduction&gt;0.3,MAX(IF($B1513="Non - avec lien de dépendance",MIN(2258,E1513,$D1513)*overallRate,MIN(2258,E1513)*overallRate),ROUND(MAX(IF($B1513="Non - avec lien de dépendance",0,MIN((0.75*E1513),1694)),MIN(E1513,(0.75*$D1513),1694)),2)),IF($B1513="Non - avec lien de dépendance",MIN(1129,E1513,$D1513)*overallRate,MIN(2258,E1513)*overallRate))</f>
        <v>#VALUE!</v>
      </c>
      <c r="L1513" s="114" t="e">
        <f>IF(revenueReduction&gt;0.3,MAX(IF($B1513="Non - avec lien de dépendance",MIN(2258,F1513,$D1513)*overallRate,MIN(2258,F1513)*overallRate),ROUND(MAX(IF($B1513="Non - avec lien de dépendance",0,MIN((0.75*F1513),1694)),MIN(F1513,(0.75*$D1513),1694)),2)),IF($B1513="Non - avec lien de dépendance",MIN(1129,F1513,$D1513)*overallRate,MIN(2258,F1513)*overallRate))</f>
        <v>#VALUE!</v>
      </c>
    </row>
    <row r="1514" spans="7:12" x14ac:dyDescent="0.5">
      <c r="G1514" s="56" t="str">
        <f t="shared" si="69"/>
        <v>Effectuez l’étape 1</v>
      </c>
      <c r="H1514" s="56" t="str">
        <f t="shared" si="70"/>
        <v>Effectuez l’étape 1</v>
      </c>
      <c r="I1514" s="3">
        <f t="shared" si="71"/>
        <v>0</v>
      </c>
      <c r="K1514" s="114" t="e">
        <f>IF(revenueReduction&gt;0.3,MAX(IF($B1514="Non - avec lien de dépendance",MIN(2258,E1514,$D1514)*overallRate,MIN(2258,E1514)*overallRate),ROUND(MAX(IF($B1514="Non - avec lien de dépendance",0,MIN((0.75*E1514),1694)),MIN(E1514,(0.75*$D1514),1694)),2)),IF($B1514="Non - avec lien de dépendance",MIN(1129,E1514,$D1514)*overallRate,MIN(2258,E1514)*overallRate))</f>
        <v>#VALUE!</v>
      </c>
      <c r="L1514" s="114" t="e">
        <f>IF(revenueReduction&gt;0.3,MAX(IF($B1514="Non - avec lien de dépendance",MIN(2258,F1514,$D1514)*overallRate,MIN(2258,F1514)*overallRate),ROUND(MAX(IF($B1514="Non - avec lien de dépendance",0,MIN((0.75*F1514),1694)),MIN(F1514,(0.75*$D1514),1694)),2)),IF($B1514="Non - avec lien de dépendance",MIN(1129,F1514,$D1514)*overallRate,MIN(2258,F1514)*overallRate))</f>
        <v>#VALUE!</v>
      </c>
    </row>
    <row r="1515" spans="7:12" x14ac:dyDescent="0.5">
      <c r="G1515" s="56" t="str">
        <f t="shared" si="69"/>
        <v>Effectuez l’étape 1</v>
      </c>
      <c r="H1515" s="56" t="str">
        <f t="shared" si="70"/>
        <v>Effectuez l’étape 1</v>
      </c>
      <c r="I1515" s="3">
        <f t="shared" si="71"/>
        <v>0</v>
      </c>
      <c r="K1515" s="114" t="e">
        <f>IF(revenueReduction&gt;0.3,MAX(IF($B1515="Non - avec lien de dépendance",MIN(2258,E1515,$D1515)*overallRate,MIN(2258,E1515)*overallRate),ROUND(MAX(IF($B1515="Non - avec lien de dépendance",0,MIN((0.75*E1515),1694)),MIN(E1515,(0.75*$D1515),1694)),2)),IF($B1515="Non - avec lien de dépendance",MIN(1129,E1515,$D1515)*overallRate,MIN(2258,E1515)*overallRate))</f>
        <v>#VALUE!</v>
      </c>
      <c r="L1515" s="114" t="e">
        <f>IF(revenueReduction&gt;0.3,MAX(IF($B1515="Non - avec lien de dépendance",MIN(2258,F1515,$D1515)*overallRate,MIN(2258,F1515)*overallRate),ROUND(MAX(IF($B1515="Non - avec lien de dépendance",0,MIN((0.75*F1515),1694)),MIN(F1515,(0.75*$D1515),1694)),2)),IF($B1515="Non - avec lien de dépendance",MIN(1129,F1515,$D1515)*overallRate,MIN(2258,F1515)*overallRate))</f>
        <v>#VALUE!</v>
      </c>
    </row>
    <row r="1516" spans="7:12" x14ac:dyDescent="0.5">
      <c r="G1516" s="56" t="str">
        <f t="shared" si="69"/>
        <v>Effectuez l’étape 1</v>
      </c>
      <c r="H1516" s="56" t="str">
        <f t="shared" si="70"/>
        <v>Effectuez l’étape 1</v>
      </c>
      <c r="I1516" s="3">
        <f t="shared" si="71"/>
        <v>0</v>
      </c>
      <c r="K1516" s="114" t="e">
        <f>IF(revenueReduction&gt;0.3,MAX(IF($B1516="Non - avec lien de dépendance",MIN(2258,E1516,$D1516)*overallRate,MIN(2258,E1516)*overallRate),ROUND(MAX(IF($B1516="Non - avec lien de dépendance",0,MIN((0.75*E1516),1694)),MIN(E1516,(0.75*$D1516),1694)),2)),IF($B1516="Non - avec lien de dépendance",MIN(1129,E1516,$D1516)*overallRate,MIN(2258,E1516)*overallRate))</f>
        <v>#VALUE!</v>
      </c>
      <c r="L1516" s="114" t="e">
        <f>IF(revenueReduction&gt;0.3,MAX(IF($B1516="Non - avec lien de dépendance",MIN(2258,F1516,$D1516)*overallRate,MIN(2258,F1516)*overallRate),ROUND(MAX(IF($B1516="Non - avec lien de dépendance",0,MIN((0.75*F1516),1694)),MIN(F1516,(0.75*$D1516),1694)),2)),IF($B1516="Non - avec lien de dépendance",MIN(1129,F1516,$D1516)*overallRate,MIN(2258,F1516)*overallRate))</f>
        <v>#VALUE!</v>
      </c>
    </row>
    <row r="1517" spans="7:12" x14ac:dyDescent="0.5">
      <c r="G1517" s="56" t="str">
        <f t="shared" si="69"/>
        <v>Effectuez l’étape 1</v>
      </c>
      <c r="H1517" s="56" t="str">
        <f t="shared" si="70"/>
        <v>Effectuez l’étape 1</v>
      </c>
      <c r="I1517" s="3">
        <f t="shared" si="71"/>
        <v>0</v>
      </c>
      <c r="K1517" s="114" t="e">
        <f>IF(revenueReduction&gt;0.3,MAX(IF($B1517="Non - avec lien de dépendance",MIN(2258,E1517,$D1517)*overallRate,MIN(2258,E1517)*overallRate),ROUND(MAX(IF($B1517="Non - avec lien de dépendance",0,MIN((0.75*E1517),1694)),MIN(E1517,(0.75*$D1517),1694)),2)),IF($B1517="Non - avec lien de dépendance",MIN(1129,E1517,$D1517)*overallRate,MIN(2258,E1517)*overallRate))</f>
        <v>#VALUE!</v>
      </c>
      <c r="L1517" s="114" t="e">
        <f>IF(revenueReduction&gt;0.3,MAX(IF($B1517="Non - avec lien de dépendance",MIN(2258,F1517,$D1517)*overallRate,MIN(2258,F1517)*overallRate),ROUND(MAX(IF($B1517="Non - avec lien de dépendance",0,MIN((0.75*F1517),1694)),MIN(F1517,(0.75*$D1517),1694)),2)),IF($B1517="Non - avec lien de dépendance",MIN(1129,F1517,$D1517)*overallRate,MIN(2258,F1517)*overallRate))</f>
        <v>#VALUE!</v>
      </c>
    </row>
    <row r="1518" spans="7:12" x14ac:dyDescent="0.5">
      <c r="G1518" s="56" t="str">
        <f t="shared" si="69"/>
        <v>Effectuez l’étape 1</v>
      </c>
      <c r="H1518" s="56" t="str">
        <f t="shared" si="70"/>
        <v>Effectuez l’étape 1</v>
      </c>
      <c r="I1518" s="3">
        <f t="shared" si="71"/>
        <v>0</v>
      </c>
      <c r="K1518" s="114" t="e">
        <f>IF(revenueReduction&gt;0.3,MAX(IF($B1518="Non - avec lien de dépendance",MIN(2258,E1518,$D1518)*overallRate,MIN(2258,E1518)*overallRate),ROUND(MAX(IF($B1518="Non - avec lien de dépendance",0,MIN((0.75*E1518),1694)),MIN(E1518,(0.75*$D1518),1694)),2)),IF($B1518="Non - avec lien de dépendance",MIN(1129,E1518,$D1518)*overallRate,MIN(2258,E1518)*overallRate))</f>
        <v>#VALUE!</v>
      </c>
      <c r="L1518" s="114" t="e">
        <f>IF(revenueReduction&gt;0.3,MAX(IF($B1518="Non - avec lien de dépendance",MIN(2258,F1518,$D1518)*overallRate,MIN(2258,F1518)*overallRate),ROUND(MAX(IF($B1518="Non - avec lien de dépendance",0,MIN((0.75*F1518),1694)),MIN(F1518,(0.75*$D1518),1694)),2)),IF($B1518="Non - avec lien de dépendance",MIN(1129,F1518,$D1518)*overallRate,MIN(2258,F1518)*overallRate))</f>
        <v>#VALUE!</v>
      </c>
    </row>
    <row r="1519" spans="7:12" x14ac:dyDescent="0.5">
      <c r="G1519" s="56" t="str">
        <f t="shared" si="69"/>
        <v>Effectuez l’étape 1</v>
      </c>
      <c r="H1519" s="56" t="str">
        <f t="shared" si="70"/>
        <v>Effectuez l’étape 1</v>
      </c>
      <c r="I1519" s="3">
        <f t="shared" si="71"/>
        <v>0</v>
      </c>
      <c r="K1519" s="114" t="e">
        <f>IF(revenueReduction&gt;0.3,MAX(IF($B1519="Non - avec lien de dépendance",MIN(2258,E1519,$D1519)*overallRate,MIN(2258,E1519)*overallRate),ROUND(MAX(IF($B1519="Non - avec lien de dépendance",0,MIN((0.75*E1519),1694)),MIN(E1519,(0.75*$D1519),1694)),2)),IF($B1519="Non - avec lien de dépendance",MIN(1129,E1519,$D1519)*overallRate,MIN(2258,E1519)*overallRate))</f>
        <v>#VALUE!</v>
      </c>
      <c r="L1519" s="114" t="e">
        <f>IF(revenueReduction&gt;0.3,MAX(IF($B1519="Non - avec lien de dépendance",MIN(2258,F1519,$D1519)*overallRate,MIN(2258,F1519)*overallRate),ROUND(MAX(IF($B1519="Non - avec lien de dépendance",0,MIN((0.75*F1519),1694)),MIN(F1519,(0.75*$D1519),1694)),2)),IF($B1519="Non - avec lien de dépendance",MIN(1129,F1519,$D1519)*overallRate,MIN(2258,F1519)*overallRate))</f>
        <v>#VALUE!</v>
      </c>
    </row>
    <row r="1520" spans="7:12" x14ac:dyDescent="0.5">
      <c r="G1520" s="56" t="str">
        <f t="shared" si="69"/>
        <v>Effectuez l’étape 1</v>
      </c>
      <c r="H1520" s="56" t="str">
        <f t="shared" si="70"/>
        <v>Effectuez l’étape 1</v>
      </c>
      <c r="I1520" s="3">
        <f t="shared" si="71"/>
        <v>0</v>
      </c>
      <c r="K1520" s="114" t="e">
        <f>IF(revenueReduction&gt;0.3,MAX(IF($B1520="Non - avec lien de dépendance",MIN(2258,E1520,$D1520)*overallRate,MIN(2258,E1520)*overallRate),ROUND(MAX(IF($B1520="Non - avec lien de dépendance",0,MIN((0.75*E1520),1694)),MIN(E1520,(0.75*$D1520),1694)),2)),IF($B1520="Non - avec lien de dépendance",MIN(1129,E1520,$D1520)*overallRate,MIN(2258,E1520)*overallRate))</f>
        <v>#VALUE!</v>
      </c>
      <c r="L1520" s="114" t="e">
        <f>IF(revenueReduction&gt;0.3,MAX(IF($B1520="Non - avec lien de dépendance",MIN(2258,F1520,$D1520)*overallRate,MIN(2258,F1520)*overallRate),ROUND(MAX(IF($B1520="Non - avec lien de dépendance",0,MIN((0.75*F1520),1694)),MIN(F1520,(0.75*$D1520),1694)),2)),IF($B1520="Non - avec lien de dépendance",MIN(1129,F1520,$D1520)*overallRate,MIN(2258,F1520)*overallRate))</f>
        <v>#VALUE!</v>
      </c>
    </row>
    <row r="1521" spans="7:12" x14ac:dyDescent="0.5">
      <c r="G1521" s="56" t="str">
        <f t="shared" si="69"/>
        <v>Effectuez l’étape 1</v>
      </c>
      <c r="H1521" s="56" t="str">
        <f t="shared" si="70"/>
        <v>Effectuez l’étape 1</v>
      </c>
      <c r="I1521" s="3">
        <f t="shared" si="71"/>
        <v>0</v>
      </c>
      <c r="K1521" s="114" t="e">
        <f>IF(revenueReduction&gt;0.3,MAX(IF($B1521="Non - avec lien de dépendance",MIN(2258,E1521,$D1521)*overallRate,MIN(2258,E1521)*overallRate),ROUND(MAX(IF($B1521="Non - avec lien de dépendance",0,MIN((0.75*E1521),1694)),MIN(E1521,(0.75*$D1521),1694)),2)),IF($B1521="Non - avec lien de dépendance",MIN(1129,E1521,$D1521)*overallRate,MIN(2258,E1521)*overallRate))</f>
        <v>#VALUE!</v>
      </c>
      <c r="L1521" s="114" t="e">
        <f>IF(revenueReduction&gt;0.3,MAX(IF($B1521="Non - avec lien de dépendance",MIN(2258,F1521,$D1521)*overallRate,MIN(2258,F1521)*overallRate),ROUND(MAX(IF($B1521="Non - avec lien de dépendance",0,MIN((0.75*F1521),1694)),MIN(F1521,(0.75*$D1521),1694)),2)),IF($B1521="Non - avec lien de dépendance",MIN(1129,F1521,$D1521)*overallRate,MIN(2258,F1521)*overallRate))</f>
        <v>#VALUE!</v>
      </c>
    </row>
    <row r="1522" spans="7:12" x14ac:dyDescent="0.5">
      <c r="G1522" s="56" t="str">
        <f t="shared" si="69"/>
        <v>Effectuez l’étape 1</v>
      </c>
      <c r="H1522" s="56" t="str">
        <f t="shared" si="70"/>
        <v>Effectuez l’étape 1</v>
      </c>
      <c r="I1522" s="3">
        <f t="shared" si="71"/>
        <v>0</v>
      </c>
      <c r="K1522" s="114" t="e">
        <f>IF(revenueReduction&gt;0.3,MAX(IF($B1522="Non - avec lien de dépendance",MIN(2258,E1522,$D1522)*overallRate,MIN(2258,E1522)*overallRate),ROUND(MAX(IF($B1522="Non - avec lien de dépendance",0,MIN((0.75*E1522),1694)),MIN(E1522,(0.75*$D1522),1694)),2)),IF($B1522="Non - avec lien de dépendance",MIN(1129,E1522,$D1522)*overallRate,MIN(2258,E1522)*overallRate))</f>
        <v>#VALUE!</v>
      </c>
      <c r="L1522" s="114" t="e">
        <f>IF(revenueReduction&gt;0.3,MAX(IF($B1522="Non - avec lien de dépendance",MIN(2258,F1522,$D1522)*overallRate,MIN(2258,F1522)*overallRate),ROUND(MAX(IF($B1522="Non - avec lien de dépendance",0,MIN((0.75*F1522),1694)),MIN(F1522,(0.75*$D1522),1694)),2)),IF($B1522="Non - avec lien de dépendance",MIN(1129,F1522,$D1522)*overallRate,MIN(2258,F1522)*overallRate))</f>
        <v>#VALUE!</v>
      </c>
    </row>
    <row r="1523" spans="7:12" x14ac:dyDescent="0.5">
      <c r="G1523" s="56" t="str">
        <f t="shared" si="69"/>
        <v>Effectuez l’étape 1</v>
      </c>
      <c r="H1523" s="56" t="str">
        <f t="shared" si="70"/>
        <v>Effectuez l’étape 1</v>
      </c>
      <c r="I1523" s="3">
        <f t="shared" si="71"/>
        <v>0</v>
      </c>
      <c r="K1523" s="114" t="e">
        <f>IF(revenueReduction&gt;0.3,MAX(IF($B1523="Non - avec lien de dépendance",MIN(2258,E1523,$D1523)*overallRate,MIN(2258,E1523)*overallRate),ROUND(MAX(IF($B1523="Non - avec lien de dépendance",0,MIN((0.75*E1523),1694)),MIN(E1523,(0.75*$D1523),1694)),2)),IF($B1523="Non - avec lien de dépendance",MIN(1129,E1523,$D1523)*overallRate,MIN(2258,E1523)*overallRate))</f>
        <v>#VALUE!</v>
      </c>
      <c r="L1523" s="114" t="e">
        <f>IF(revenueReduction&gt;0.3,MAX(IF($B1523="Non - avec lien de dépendance",MIN(2258,F1523,$D1523)*overallRate,MIN(2258,F1523)*overallRate),ROUND(MAX(IF($B1523="Non - avec lien de dépendance",0,MIN((0.75*F1523),1694)),MIN(F1523,(0.75*$D1523),1694)),2)),IF($B1523="Non - avec lien de dépendance",MIN(1129,F1523,$D1523)*overallRate,MIN(2258,F1523)*overallRate))</f>
        <v>#VALUE!</v>
      </c>
    </row>
    <row r="1524" spans="7:12" x14ac:dyDescent="0.5">
      <c r="G1524" s="56" t="str">
        <f t="shared" si="69"/>
        <v>Effectuez l’étape 1</v>
      </c>
      <c r="H1524" s="56" t="str">
        <f t="shared" si="70"/>
        <v>Effectuez l’étape 1</v>
      </c>
      <c r="I1524" s="3">
        <f t="shared" si="71"/>
        <v>0</v>
      </c>
      <c r="K1524" s="114" t="e">
        <f>IF(revenueReduction&gt;0.3,MAX(IF($B1524="Non - avec lien de dépendance",MIN(2258,E1524,$D1524)*overallRate,MIN(2258,E1524)*overallRate),ROUND(MAX(IF($B1524="Non - avec lien de dépendance",0,MIN((0.75*E1524),1694)),MIN(E1524,(0.75*$D1524),1694)),2)),IF($B1524="Non - avec lien de dépendance",MIN(1129,E1524,$D1524)*overallRate,MIN(2258,E1524)*overallRate))</f>
        <v>#VALUE!</v>
      </c>
      <c r="L1524" s="114" t="e">
        <f>IF(revenueReduction&gt;0.3,MAX(IF($B1524="Non - avec lien de dépendance",MIN(2258,F1524,$D1524)*overallRate,MIN(2258,F1524)*overallRate),ROUND(MAX(IF($B1524="Non - avec lien de dépendance",0,MIN((0.75*F1524),1694)),MIN(F1524,(0.75*$D1524),1694)),2)),IF($B1524="Non - avec lien de dépendance",MIN(1129,F1524,$D1524)*overallRate,MIN(2258,F1524)*overallRate))</f>
        <v>#VALUE!</v>
      </c>
    </row>
    <row r="1525" spans="7:12" x14ac:dyDescent="0.5">
      <c r="G1525" s="56" t="str">
        <f t="shared" si="69"/>
        <v>Effectuez l’étape 1</v>
      </c>
      <c r="H1525" s="56" t="str">
        <f t="shared" si="70"/>
        <v>Effectuez l’étape 1</v>
      </c>
      <c r="I1525" s="3">
        <f t="shared" si="71"/>
        <v>0</v>
      </c>
      <c r="K1525" s="114" t="e">
        <f>IF(revenueReduction&gt;0.3,MAX(IF($B1525="Non - avec lien de dépendance",MIN(2258,E1525,$D1525)*overallRate,MIN(2258,E1525)*overallRate),ROUND(MAX(IF($B1525="Non - avec lien de dépendance",0,MIN((0.75*E1525),1694)),MIN(E1525,(0.75*$D1525),1694)),2)),IF($B1525="Non - avec lien de dépendance",MIN(1129,E1525,$D1525)*overallRate,MIN(2258,E1525)*overallRate))</f>
        <v>#VALUE!</v>
      </c>
      <c r="L1525" s="114" t="e">
        <f>IF(revenueReduction&gt;0.3,MAX(IF($B1525="Non - avec lien de dépendance",MIN(2258,F1525,$D1525)*overallRate,MIN(2258,F1525)*overallRate),ROUND(MAX(IF($B1525="Non - avec lien de dépendance",0,MIN((0.75*F1525),1694)),MIN(F1525,(0.75*$D1525),1694)),2)),IF($B1525="Non - avec lien de dépendance",MIN(1129,F1525,$D1525)*overallRate,MIN(2258,F1525)*overallRate))</f>
        <v>#VALUE!</v>
      </c>
    </row>
    <row r="1526" spans="7:12" x14ac:dyDescent="0.5">
      <c r="G1526" s="56" t="str">
        <f t="shared" si="69"/>
        <v>Effectuez l’étape 1</v>
      </c>
      <c r="H1526" s="56" t="str">
        <f t="shared" si="70"/>
        <v>Effectuez l’étape 1</v>
      </c>
      <c r="I1526" s="3">
        <f t="shared" si="71"/>
        <v>0</v>
      </c>
      <c r="K1526" s="114" t="e">
        <f>IF(revenueReduction&gt;0.3,MAX(IF($B1526="Non - avec lien de dépendance",MIN(2258,E1526,$D1526)*overallRate,MIN(2258,E1526)*overallRate),ROUND(MAX(IF($B1526="Non - avec lien de dépendance",0,MIN((0.75*E1526),1694)),MIN(E1526,(0.75*$D1526),1694)),2)),IF($B1526="Non - avec lien de dépendance",MIN(1129,E1526,$D1526)*overallRate,MIN(2258,E1526)*overallRate))</f>
        <v>#VALUE!</v>
      </c>
      <c r="L1526" s="114" t="e">
        <f>IF(revenueReduction&gt;0.3,MAX(IF($B1526="Non - avec lien de dépendance",MIN(2258,F1526,$D1526)*overallRate,MIN(2258,F1526)*overallRate),ROUND(MAX(IF($B1526="Non - avec lien de dépendance",0,MIN((0.75*F1526),1694)),MIN(F1526,(0.75*$D1526),1694)),2)),IF($B1526="Non - avec lien de dépendance",MIN(1129,F1526,$D1526)*overallRate,MIN(2258,F1526)*overallRate))</f>
        <v>#VALUE!</v>
      </c>
    </row>
    <row r="1527" spans="7:12" x14ac:dyDescent="0.5">
      <c r="G1527" s="56" t="str">
        <f t="shared" si="69"/>
        <v>Effectuez l’étape 1</v>
      </c>
      <c r="H1527" s="56" t="str">
        <f t="shared" si="70"/>
        <v>Effectuez l’étape 1</v>
      </c>
      <c r="I1527" s="3">
        <f t="shared" si="71"/>
        <v>0</v>
      </c>
      <c r="K1527" s="114" t="e">
        <f>IF(revenueReduction&gt;0.3,MAX(IF($B1527="Non - avec lien de dépendance",MIN(2258,E1527,$D1527)*overallRate,MIN(2258,E1527)*overallRate),ROUND(MAX(IF($B1527="Non - avec lien de dépendance",0,MIN((0.75*E1527),1694)),MIN(E1527,(0.75*$D1527),1694)),2)),IF($B1527="Non - avec lien de dépendance",MIN(1129,E1527,$D1527)*overallRate,MIN(2258,E1527)*overallRate))</f>
        <v>#VALUE!</v>
      </c>
      <c r="L1527" s="114" t="e">
        <f>IF(revenueReduction&gt;0.3,MAX(IF($B1527="Non - avec lien de dépendance",MIN(2258,F1527,$D1527)*overallRate,MIN(2258,F1527)*overallRate),ROUND(MAX(IF($B1527="Non - avec lien de dépendance",0,MIN((0.75*F1527),1694)),MIN(F1527,(0.75*$D1527),1694)),2)),IF($B1527="Non - avec lien de dépendance",MIN(1129,F1527,$D1527)*overallRate,MIN(2258,F1527)*overallRate))</f>
        <v>#VALUE!</v>
      </c>
    </row>
    <row r="1528" spans="7:12" x14ac:dyDescent="0.5">
      <c r="G1528" s="56" t="str">
        <f t="shared" si="69"/>
        <v>Effectuez l’étape 1</v>
      </c>
      <c r="H1528" s="56" t="str">
        <f t="shared" si="70"/>
        <v>Effectuez l’étape 1</v>
      </c>
      <c r="I1528" s="3">
        <f t="shared" si="71"/>
        <v>0</v>
      </c>
      <c r="K1528" s="114" t="e">
        <f>IF(revenueReduction&gt;0.3,MAX(IF($B1528="Non - avec lien de dépendance",MIN(2258,E1528,$D1528)*overallRate,MIN(2258,E1528)*overallRate),ROUND(MAX(IF($B1528="Non - avec lien de dépendance",0,MIN((0.75*E1528),1694)),MIN(E1528,(0.75*$D1528),1694)),2)),IF($B1528="Non - avec lien de dépendance",MIN(1129,E1528,$D1528)*overallRate,MIN(2258,E1528)*overallRate))</f>
        <v>#VALUE!</v>
      </c>
      <c r="L1528" s="114" t="e">
        <f>IF(revenueReduction&gt;0.3,MAX(IF($B1528="Non - avec lien de dépendance",MIN(2258,F1528,$D1528)*overallRate,MIN(2258,F1528)*overallRate),ROUND(MAX(IF($B1528="Non - avec lien de dépendance",0,MIN((0.75*F1528),1694)),MIN(F1528,(0.75*$D1528),1694)),2)),IF($B1528="Non - avec lien de dépendance",MIN(1129,F1528,$D1528)*overallRate,MIN(2258,F1528)*overallRate))</f>
        <v>#VALUE!</v>
      </c>
    </row>
    <row r="1529" spans="7:12" x14ac:dyDescent="0.5">
      <c r="G1529" s="56" t="str">
        <f t="shared" si="69"/>
        <v>Effectuez l’étape 1</v>
      </c>
      <c r="H1529" s="56" t="str">
        <f t="shared" si="70"/>
        <v>Effectuez l’étape 1</v>
      </c>
      <c r="I1529" s="3">
        <f t="shared" si="71"/>
        <v>0</v>
      </c>
      <c r="K1529" s="114" t="e">
        <f>IF(revenueReduction&gt;0.3,MAX(IF($B1529="Non - avec lien de dépendance",MIN(2258,E1529,$D1529)*overallRate,MIN(2258,E1529)*overallRate),ROUND(MAX(IF($B1529="Non - avec lien de dépendance",0,MIN((0.75*E1529),1694)),MIN(E1529,(0.75*$D1529),1694)),2)),IF($B1529="Non - avec lien de dépendance",MIN(1129,E1529,$D1529)*overallRate,MIN(2258,E1529)*overallRate))</f>
        <v>#VALUE!</v>
      </c>
      <c r="L1529" s="114" t="e">
        <f>IF(revenueReduction&gt;0.3,MAX(IF($B1529="Non - avec lien de dépendance",MIN(2258,F1529,$D1529)*overallRate,MIN(2258,F1529)*overallRate),ROUND(MAX(IF($B1529="Non - avec lien de dépendance",0,MIN((0.75*F1529),1694)),MIN(F1529,(0.75*$D1529),1694)),2)),IF($B1529="Non - avec lien de dépendance",MIN(1129,F1529,$D1529)*overallRate,MIN(2258,F1529)*overallRate))</f>
        <v>#VALUE!</v>
      </c>
    </row>
    <row r="1530" spans="7:12" x14ac:dyDescent="0.5">
      <c r="G1530" s="56" t="str">
        <f t="shared" si="69"/>
        <v>Effectuez l’étape 1</v>
      </c>
      <c r="H1530" s="56" t="str">
        <f t="shared" si="70"/>
        <v>Effectuez l’étape 1</v>
      </c>
      <c r="I1530" s="3">
        <f t="shared" si="71"/>
        <v>0</v>
      </c>
      <c r="K1530" s="114" t="e">
        <f>IF(revenueReduction&gt;0.3,MAX(IF($B1530="Non - avec lien de dépendance",MIN(2258,E1530,$D1530)*overallRate,MIN(2258,E1530)*overallRate),ROUND(MAX(IF($B1530="Non - avec lien de dépendance",0,MIN((0.75*E1530),1694)),MIN(E1530,(0.75*$D1530),1694)),2)),IF($B1530="Non - avec lien de dépendance",MIN(1129,E1530,$D1530)*overallRate,MIN(2258,E1530)*overallRate))</f>
        <v>#VALUE!</v>
      </c>
      <c r="L1530" s="114" t="e">
        <f>IF(revenueReduction&gt;0.3,MAX(IF($B1530="Non - avec lien de dépendance",MIN(2258,F1530,$D1530)*overallRate,MIN(2258,F1530)*overallRate),ROUND(MAX(IF($B1530="Non - avec lien de dépendance",0,MIN((0.75*F1530),1694)),MIN(F1530,(0.75*$D1530),1694)),2)),IF($B1530="Non - avec lien de dépendance",MIN(1129,F1530,$D1530)*overallRate,MIN(2258,F1530)*overallRate))</f>
        <v>#VALUE!</v>
      </c>
    </row>
    <row r="1531" spans="7:12" x14ac:dyDescent="0.5">
      <c r="G1531" s="56" t="str">
        <f t="shared" si="69"/>
        <v>Effectuez l’étape 1</v>
      </c>
      <c r="H1531" s="56" t="str">
        <f t="shared" si="70"/>
        <v>Effectuez l’étape 1</v>
      </c>
      <c r="I1531" s="3">
        <f t="shared" si="71"/>
        <v>0</v>
      </c>
      <c r="K1531" s="114" t="e">
        <f>IF(revenueReduction&gt;0.3,MAX(IF($B1531="Non - avec lien de dépendance",MIN(2258,E1531,$D1531)*overallRate,MIN(2258,E1531)*overallRate),ROUND(MAX(IF($B1531="Non - avec lien de dépendance",0,MIN((0.75*E1531),1694)),MIN(E1531,(0.75*$D1531),1694)),2)),IF($B1531="Non - avec lien de dépendance",MIN(1129,E1531,$D1531)*overallRate,MIN(2258,E1531)*overallRate))</f>
        <v>#VALUE!</v>
      </c>
      <c r="L1531" s="114" t="e">
        <f>IF(revenueReduction&gt;0.3,MAX(IF($B1531="Non - avec lien de dépendance",MIN(2258,F1531,$D1531)*overallRate,MIN(2258,F1531)*overallRate),ROUND(MAX(IF($B1531="Non - avec lien de dépendance",0,MIN((0.75*F1531),1694)),MIN(F1531,(0.75*$D1531),1694)),2)),IF($B1531="Non - avec lien de dépendance",MIN(1129,F1531,$D1531)*overallRate,MIN(2258,F1531)*overallRate))</f>
        <v>#VALUE!</v>
      </c>
    </row>
    <row r="1532" spans="7:12" x14ac:dyDescent="0.5">
      <c r="G1532" s="56" t="str">
        <f t="shared" si="69"/>
        <v>Effectuez l’étape 1</v>
      </c>
      <c r="H1532" s="56" t="str">
        <f t="shared" si="70"/>
        <v>Effectuez l’étape 1</v>
      </c>
      <c r="I1532" s="3">
        <f t="shared" si="71"/>
        <v>0</v>
      </c>
      <c r="K1532" s="114" t="e">
        <f>IF(revenueReduction&gt;0.3,MAX(IF($B1532="Non - avec lien de dépendance",MIN(2258,E1532,$D1532)*overallRate,MIN(2258,E1532)*overallRate),ROUND(MAX(IF($B1532="Non - avec lien de dépendance",0,MIN((0.75*E1532),1694)),MIN(E1532,(0.75*$D1532),1694)),2)),IF($B1532="Non - avec lien de dépendance",MIN(1129,E1532,$D1532)*overallRate,MIN(2258,E1532)*overallRate))</f>
        <v>#VALUE!</v>
      </c>
      <c r="L1532" s="114" t="e">
        <f>IF(revenueReduction&gt;0.3,MAX(IF($B1532="Non - avec lien de dépendance",MIN(2258,F1532,$D1532)*overallRate,MIN(2258,F1532)*overallRate),ROUND(MAX(IF($B1532="Non - avec lien de dépendance",0,MIN((0.75*F1532),1694)),MIN(F1532,(0.75*$D1532),1694)),2)),IF($B1532="Non - avec lien de dépendance",MIN(1129,F1532,$D1532)*overallRate,MIN(2258,F1532)*overallRate))</f>
        <v>#VALUE!</v>
      </c>
    </row>
    <row r="1533" spans="7:12" x14ac:dyDescent="0.5">
      <c r="G1533" s="56" t="str">
        <f t="shared" si="69"/>
        <v>Effectuez l’étape 1</v>
      </c>
      <c r="H1533" s="56" t="str">
        <f t="shared" si="70"/>
        <v>Effectuez l’étape 1</v>
      </c>
      <c r="I1533" s="3">
        <f t="shared" si="71"/>
        <v>0</v>
      </c>
      <c r="K1533" s="114" t="e">
        <f>IF(revenueReduction&gt;0.3,MAX(IF($B1533="Non - avec lien de dépendance",MIN(2258,E1533,$D1533)*overallRate,MIN(2258,E1533)*overallRate),ROUND(MAX(IF($B1533="Non - avec lien de dépendance",0,MIN((0.75*E1533),1694)),MIN(E1533,(0.75*$D1533),1694)),2)),IF($B1533="Non - avec lien de dépendance",MIN(1129,E1533,$D1533)*overallRate,MIN(2258,E1533)*overallRate))</f>
        <v>#VALUE!</v>
      </c>
      <c r="L1533" s="114" t="e">
        <f>IF(revenueReduction&gt;0.3,MAX(IF($B1533="Non - avec lien de dépendance",MIN(2258,F1533,$D1533)*overallRate,MIN(2258,F1533)*overallRate),ROUND(MAX(IF($B1533="Non - avec lien de dépendance",0,MIN((0.75*F1533),1694)),MIN(F1533,(0.75*$D1533),1694)),2)),IF($B1533="Non - avec lien de dépendance",MIN(1129,F1533,$D1533)*overallRate,MIN(2258,F1533)*overallRate))</f>
        <v>#VALUE!</v>
      </c>
    </row>
    <row r="1534" spans="7:12" x14ac:dyDescent="0.5">
      <c r="G1534" s="56" t="str">
        <f t="shared" si="69"/>
        <v>Effectuez l’étape 1</v>
      </c>
      <c r="H1534" s="56" t="str">
        <f t="shared" si="70"/>
        <v>Effectuez l’étape 1</v>
      </c>
      <c r="I1534" s="3">
        <f t="shared" si="71"/>
        <v>0</v>
      </c>
      <c r="K1534" s="114" t="e">
        <f>IF(revenueReduction&gt;0.3,MAX(IF($B1534="Non - avec lien de dépendance",MIN(2258,E1534,$D1534)*overallRate,MIN(2258,E1534)*overallRate),ROUND(MAX(IF($B1534="Non - avec lien de dépendance",0,MIN((0.75*E1534),1694)),MIN(E1534,(0.75*$D1534),1694)),2)),IF($B1534="Non - avec lien de dépendance",MIN(1129,E1534,$D1534)*overallRate,MIN(2258,E1534)*overallRate))</f>
        <v>#VALUE!</v>
      </c>
      <c r="L1534" s="114" t="e">
        <f>IF(revenueReduction&gt;0.3,MAX(IF($B1534="Non - avec lien de dépendance",MIN(2258,F1534,$D1534)*overallRate,MIN(2258,F1534)*overallRate),ROUND(MAX(IF($B1534="Non - avec lien de dépendance",0,MIN((0.75*F1534),1694)),MIN(F1534,(0.75*$D1534),1694)),2)),IF($B1534="Non - avec lien de dépendance",MIN(1129,F1534,$D1534)*overallRate,MIN(2258,F1534)*overallRate))</f>
        <v>#VALUE!</v>
      </c>
    </row>
    <row r="1535" spans="7:12" x14ac:dyDescent="0.5">
      <c r="G1535" s="56" t="str">
        <f t="shared" si="69"/>
        <v>Effectuez l’étape 1</v>
      </c>
      <c r="H1535" s="56" t="str">
        <f t="shared" si="70"/>
        <v>Effectuez l’étape 1</v>
      </c>
      <c r="I1535" s="3">
        <f t="shared" si="71"/>
        <v>0</v>
      </c>
      <c r="K1535" s="114" t="e">
        <f>IF(revenueReduction&gt;0.3,MAX(IF($B1535="Non - avec lien de dépendance",MIN(2258,E1535,$D1535)*overallRate,MIN(2258,E1535)*overallRate),ROUND(MAX(IF($B1535="Non - avec lien de dépendance",0,MIN((0.75*E1535),1694)),MIN(E1535,(0.75*$D1535),1694)),2)),IF($B1535="Non - avec lien de dépendance",MIN(1129,E1535,$D1535)*overallRate,MIN(2258,E1535)*overallRate))</f>
        <v>#VALUE!</v>
      </c>
      <c r="L1535" s="114" t="e">
        <f>IF(revenueReduction&gt;0.3,MAX(IF($B1535="Non - avec lien de dépendance",MIN(2258,F1535,$D1535)*overallRate,MIN(2258,F1535)*overallRate),ROUND(MAX(IF($B1535="Non - avec lien de dépendance",0,MIN((0.75*F1535),1694)),MIN(F1535,(0.75*$D1535),1694)),2)),IF($B1535="Non - avec lien de dépendance",MIN(1129,F1535,$D1535)*overallRate,MIN(2258,F1535)*overallRate))</f>
        <v>#VALUE!</v>
      </c>
    </row>
    <row r="1536" spans="7:12" x14ac:dyDescent="0.5">
      <c r="G1536" s="56" t="str">
        <f t="shared" si="69"/>
        <v>Effectuez l’étape 1</v>
      </c>
      <c r="H1536" s="56" t="str">
        <f t="shared" si="70"/>
        <v>Effectuez l’étape 1</v>
      </c>
      <c r="I1536" s="3">
        <f t="shared" si="71"/>
        <v>0</v>
      </c>
      <c r="K1536" s="114" t="e">
        <f>IF(revenueReduction&gt;0.3,MAX(IF($B1536="Non - avec lien de dépendance",MIN(2258,E1536,$D1536)*overallRate,MIN(2258,E1536)*overallRate),ROUND(MAX(IF($B1536="Non - avec lien de dépendance",0,MIN((0.75*E1536),1694)),MIN(E1536,(0.75*$D1536),1694)),2)),IF($B1536="Non - avec lien de dépendance",MIN(1129,E1536,$D1536)*overallRate,MIN(2258,E1536)*overallRate))</f>
        <v>#VALUE!</v>
      </c>
      <c r="L1536" s="114" t="e">
        <f>IF(revenueReduction&gt;0.3,MAX(IF($B1536="Non - avec lien de dépendance",MIN(2258,F1536,$D1536)*overallRate,MIN(2258,F1536)*overallRate),ROUND(MAX(IF($B1536="Non - avec lien de dépendance",0,MIN((0.75*F1536),1694)),MIN(F1536,(0.75*$D1536),1694)),2)),IF($B1536="Non - avec lien de dépendance",MIN(1129,F1536,$D1536)*overallRate,MIN(2258,F1536)*overallRate))</f>
        <v>#VALUE!</v>
      </c>
    </row>
    <row r="1537" spans="7:12" x14ac:dyDescent="0.5">
      <c r="G1537" s="56" t="str">
        <f t="shared" si="69"/>
        <v>Effectuez l’étape 1</v>
      </c>
      <c r="H1537" s="56" t="str">
        <f t="shared" si="70"/>
        <v>Effectuez l’étape 1</v>
      </c>
      <c r="I1537" s="3">
        <f t="shared" si="71"/>
        <v>0</v>
      </c>
      <c r="K1537" s="114" t="e">
        <f>IF(revenueReduction&gt;0.3,MAX(IF($B1537="Non - avec lien de dépendance",MIN(2258,E1537,$D1537)*overallRate,MIN(2258,E1537)*overallRate),ROUND(MAX(IF($B1537="Non - avec lien de dépendance",0,MIN((0.75*E1537),1694)),MIN(E1537,(0.75*$D1537),1694)),2)),IF($B1537="Non - avec lien de dépendance",MIN(1129,E1537,$D1537)*overallRate,MIN(2258,E1537)*overallRate))</f>
        <v>#VALUE!</v>
      </c>
      <c r="L1537" s="114" t="e">
        <f>IF(revenueReduction&gt;0.3,MAX(IF($B1537="Non - avec lien de dépendance",MIN(2258,F1537,$D1537)*overallRate,MIN(2258,F1537)*overallRate),ROUND(MAX(IF($B1537="Non - avec lien de dépendance",0,MIN((0.75*F1537),1694)),MIN(F1537,(0.75*$D1537),1694)),2)),IF($B1537="Non - avec lien de dépendance",MIN(1129,F1537,$D1537)*overallRate,MIN(2258,F1537)*overallRate))</f>
        <v>#VALUE!</v>
      </c>
    </row>
    <row r="1538" spans="7:12" x14ac:dyDescent="0.5">
      <c r="G1538" s="56" t="str">
        <f t="shared" si="69"/>
        <v>Effectuez l’étape 1</v>
      </c>
      <c r="H1538" s="56" t="str">
        <f t="shared" si="70"/>
        <v>Effectuez l’étape 1</v>
      </c>
      <c r="I1538" s="3">
        <f t="shared" si="71"/>
        <v>0</v>
      </c>
      <c r="K1538" s="114" t="e">
        <f>IF(revenueReduction&gt;0.3,MAX(IF($B1538="Non - avec lien de dépendance",MIN(2258,E1538,$D1538)*overallRate,MIN(2258,E1538)*overallRate),ROUND(MAX(IF($B1538="Non - avec lien de dépendance",0,MIN((0.75*E1538),1694)),MIN(E1538,(0.75*$D1538),1694)),2)),IF($B1538="Non - avec lien de dépendance",MIN(1129,E1538,$D1538)*overallRate,MIN(2258,E1538)*overallRate))</f>
        <v>#VALUE!</v>
      </c>
      <c r="L1538" s="114" t="e">
        <f>IF(revenueReduction&gt;0.3,MAX(IF($B1538="Non - avec lien de dépendance",MIN(2258,F1538,$D1538)*overallRate,MIN(2258,F1538)*overallRate),ROUND(MAX(IF($B1538="Non - avec lien de dépendance",0,MIN((0.75*F1538),1694)),MIN(F1538,(0.75*$D1538),1694)),2)),IF($B1538="Non - avec lien de dépendance",MIN(1129,F1538,$D1538)*overallRate,MIN(2258,F1538)*overallRate))</f>
        <v>#VALUE!</v>
      </c>
    </row>
    <row r="1539" spans="7:12" x14ac:dyDescent="0.5">
      <c r="G1539" s="56" t="str">
        <f t="shared" si="69"/>
        <v>Effectuez l’étape 1</v>
      </c>
      <c r="H1539" s="56" t="str">
        <f t="shared" si="70"/>
        <v>Effectuez l’étape 1</v>
      </c>
      <c r="I1539" s="3">
        <f t="shared" si="71"/>
        <v>0</v>
      </c>
      <c r="K1539" s="114" t="e">
        <f>IF(revenueReduction&gt;0.3,MAX(IF($B1539="Non - avec lien de dépendance",MIN(2258,E1539,$D1539)*overallRate,MIN(2258,E1539)*overallRate),ROUND(MAX(IF($B1539="Non - avec lien de dépendance",0,MIN((0.75*E1539),1694)),MIN(E1539,(0.75*$D1539),1694)),2)),IF($B1539="Non - avec lien de dépendance",MIN(1129,E1539,$D1539)*overallRate,MIN(2258,E1539)*overallRate))</f>
        <v>#VALUE!</v>
      </c>
      <c r="L1539" s="114" t="e">
        <f>IF(revenueReduction&gt;0.3,MAX(IF($B1539="Non - avec lien de dépendance",MIN(2258,F1539,$D1539)*overallRate,MIN(2258,F1539)*overallRate),ROUND(MAX(IF($B1539="Non - avec lien de dépendance",0,MIN((0.75*F1539),1694)),MIN(F1539,(0.75*$D1539),1694)),2)),IF($B1539="Non - avec lien de dépendance",MIN(1129,F1539,$D1539)*overallRate,MIN(2258,F1539)*overallRate))</f>
        <v>#VALUE!</v>
      </c>
    </row>
    <row r="1540" spans="7:12" x14ac:dyDescent="0.5">
      <c r="G1540" s="56" t="str">
        <f t="shared" si="69"/>
        <v>Effectuez l’étape 1</v>
      </c>
      <c r="H1540" s="56" t="str">
        <f t="shared" si="70"/>
        <v>Effectuez l’étape 1</v>
      </c>
      <c r="I1540" s="3">
        <f t="shared" si="71"/>
        <v>0</v>
      </c>
      <c r="K1540" s="114" t="e">
        <f>IF(revenueReduction&gt;0.3,MAX(IF($B1540="Non - avec lien de dépendance",MIN(2258,E1540,$D1540)*overallRate,MIN(2258,E1540)*overallRate),ROUND(MAX(IF($B1540="Non - avec lien de dépendance",0,MIN((0.75*E1540),1694)),MIN(E1540,(0.75*$D1540),1694)),2)),IF($B1540="Non - avec lien de dépendance",MIN(1129,E1540,$D1540)*overallRate,MIN(2258,E1540)*overallRate))</f>
        <v>#VALUE!</v>
      </c>
      <c r="L1540" s="114" t="e">
        <f>IF(revenueReduction&gt;0.3,MAX(IF($B1540="Non - avec lien de dépendance",MIN(2258,F1540,$D1540)*overallRate,MIN(2258,F1540)*overallRate),ROUND(MAX(IF($B1540="Non - avec lien de dépendance",0,MIN((0.75*F1540),1694)),MIN(F1540,(0.75*$D1540),1694)),2)),IF($B1540="Non - avec lien de dépendance",MIN(1129,F1540,$D1540)*overallRate,MIN(2258,F1540)*overallRate))</f>
        <v>#VALUE!</v>
      </c>
    </row>
    <row r="1541" spans="7:12" x14ac:dyDescent="0.5">
      <c r="G1541" s="56" t="str">
        <f t="shared" si="69"/>
        <v>Effectuez l’étape 1</v>
      </c>
      <c r="H1541" s="56" t="str">
        <f t="shared" si="70"/>
        <v>Effectuez l’étape 1</v>
      </c>
      <c r="I1541" s="3">
        <f t="shared" si="71"/>
        <v>0</v>
      </c>
      <c r="K1541" s="114" t="e">
        <f>IF(revenueReduction&gt;0.3,MAX(IF($B1541="Non - avec lien de dépendance",MIN(2258,E1541,$D1541)*overallRate,MIN(2258,E1541)*overallRate),ROUND(MAX(IF($B1541="Non - avec lien de dépendance",0,MIN((0.75*E1541),1694)),MIN(E1541,(0.75*$D1541),1694)),2)),IF($B1541="Non - avec lien de dépendance",MIN(1129,E1541,$D1541)*overallRate,MIN(2258,E1541)*overallRate))</f>
        <v>#VALUE!</v>
      </c>
      <c r="L1541" s="114" t="e">
        <f>IF(revenueReduction&gt;0.3,MAX(IF($B1541="Non - avec lien de dépendance",MIN(2258,F1541,$D1541)*overallRate,MIN(2258,F1541)*overallRate),ROUND(MAX(IF($B1541="Non - avec lien de dépendance",0,MIN((0.75*F1541),1694)),MIN(F1541,(0.75*$D1541),1694)),2)),IF($B1541="Non - avec lien de dépendance",MIN(1129,F1541,$D1541)*overallRate,MIN(2258,F1541)*overallRate))</f>
        <v>#VALUE!</v>
      </c>
    </row>
    <row r="1542" spans="7:12" x14ac:dyDescent="0.5">
      <c r="G1542" s="56" t="str">
        <f t="shared" ref="G1542:G1605" si="72">IF(ISTEXT(overallRate),"Effectuez l’étape 1",IF($C1542="Oui","Utiliser Étape 2a) Hebdomadaire (52)",IF(OR(COUNT($D1542,E1542)&lt;&gt;2,overallRate=0),0,IF(revenueReduction&gt;0.3,MAX(IF($B1542="Non - avec lien de dépendance",MIN(2258,E1542,$D1542)*overallRate,MIN(2258,E1542)*overallRate),ROUND(MAX(IF($B1542="Non - avec lien de dépendance",0,MIN((0.75*E1542),1694)),MIN(E1542,(0.75*$D1542),1694)),2)),IF($B1542="Non - avec lien de dépendance",MIN(1129,E1542,$D1542)*overallRate,MIN(2258,E1542)*overallRate)))))</f>
        <v>Effectuez l’étape 1</v>
      </c>
      <c r="H1542" s="56" t="str">
        <f t="shared" ref="H1542:H1605" si="73">IF(ISTEXT(overallRate),"Effectuez l’étape 1",IF($C1542="Oui","Utiliser Étape 2a) Hebdomadaire (52)",IF(OR(COUNT($D1542,F1542)&lt;&gt;2,overallRate=0),0,IF(revenueReduction&gt;0.3,MAX(IF($B1542="Non - avec lien de dépendance",MIN(2258,F1542,$D1542)*overallRate,MIN(2258,F1542)*overallRate),ROUND(MAX(IF($B1542="Non - avec lien de dépendance",0,MIN((0.75*F1542),1694)),MIN(F1542,(0.75*$D1542),1694)),2)),IF($B1542="Non - avec lien de dépendance",MIN(1129,F1542,$D1542)*overallRate,MIN(2258,F1542)*overallRate)))))</f>
        <v>Effectuez l’étape 1</v>
      </c>
      <c r="I1542" s="3">
        <f t="shared" si="71"/>
        <v>0</v>
      </c>
      <c r="K1542" s="114" t="e">
        <f>IF(revenueReduction&gt;0.3,MAX(IF($B1542="Non - avec lien de dépendance",MIN(2258,E1542,$D1542)*overallRate,MIN(2258,E1542)*overallRate),ROUND(MAX(IF($B1542="Non - avec lien de dépendance",0,MIN((0.75*E1542),1694)),MIN(E1542,(0.75*$D1542),1694)),2)),IF($B1542="Non - avec lien de dépendance",MIN(1129,E1542,$D1542)*overallRate,MIN(2258,E1542)*overallRate))</f>
        <v>#VALUE!</v>
      </c>
      <c r="L1542" s="114" t="e">
        <f>IF(revenueReduction&gt;0.3,MAX(IF($B1542="Non - avec lien de dépendance",MIN(2258,F1542,$D1542)*overallRate,MIN(2258,F1542)*overallRate),ROUND(MAX(IF($B1542="Non - avec lien de dépendance",0,MIN((0.75*F1542),1694)),MIN(F1542,(0.75*$D1542),1694)),2)),IF($B1542="Non - avec lien de dépendance",MIN(1129,F1542,$D1542)*overallRate,MIN(2258,F1542)*overallRate))</f>
        <v>#VALUE!</v>
      </c>
    </row>
    <row r="1543" spans="7:12" x14ac:dyDescent="0.5">
      <c r="G1543" s="56" t="str">
        <f t="shared" si="72"/>
        <v>Effectuez l’étape 1</v>
      </c>
      <c r="H1543" s="56" t="str">
        <f t="shared" si="73"/>
        <v>Effectuez l’étape 1</v>
      </c>
      <c r="I1543" s="3">
        <f t="shared" ref="I1543:I1606" si="74">IF(AND(COUNT(B1543:F1543)&gt;0,OR(COUNT(D1543:F1543)&lt;&gt;3,ISBLANK(B1543))),"Fill out all amounts",SUM(G1543:H1543))</f>
        <v>0</v>
      </c>
      <c r="K1543" s="114" t="e">
        <f>IF(revenueReduction&gt;0.3,MAX(IF($B1543="Non - avec lien de dépendance",MIN(2258,E1543,$D1543)*overallRate,MIN(2258,E1543)*overallRate),ROUND(MAX(IF($B1543="Non - avec lien de dépendance",0,MIN((0.75*E1543),1694)),MIN(E1543,(0.75*$D1543),1694)),2)),IF($B1543="Non - avec lien de dépendance",MIN(1129,E1543,$D1543)*overallRate,MIN(2258,E1543)*overallRate))</f>
        <v>#VALUE!</v>
      </c>
      <c r="L1543" s="114" t="e">
        <f>IF(revenueReduction&gt;0.3,MAX(IF($B1543="Non - avec lien de dépendance",MIN(2258,F1543,$D1543)*overallRate,MIN(2258,F1543)*overallRate),ROUND(MAX(IF($B1543="Non - avec lien de dépendance",0,MIN((0.75*F1543),1694)),MIN(F1543,(0.75*$D1543),1694)),2)),IF($B1543="Non - avec lien de dépendance",MIN(1129,F1543,$D1543)*overallRate,MIN(2258,F1543)*overallRate))</f>
        <v>#VALUE!</v>
      </c>
    </row>
    <row r="1544" spans="7:12" x14ac:dyDescent="0.5">
      <c r="G1544" s="56" t="str">
        <f t="shared" si="72"/>
        <v>Effectuez l’étape 1</v>
      </c>
      <c r="H1544" s="56" t="str">
        <f t="shared" si="73"/>
        <v>Effectuez l’étape 1</v>
      </c>
      <c r="I1544" s="3">
        <f t="shared" si="74"/>
        <v>0</v>
      </c>
      <c r="K1544" s="114" t="e">
        <f>IF(revenueReduction&gt;0.3,MAX(IF($B1544="Non - avec lien de dépendance",MIN(2258,E1544,$D1544)*overallRate,MIN(2258,E1544)*overallRate),ROUND(MAX(IF($B1544="Non - avec lien de dépendance",0,MIN((0.75*E1544),1694)),MIN(E1544,(0.75*$D1544),1694)),2)),IF($B1544="Non - avec lien de dépendance",MIN(1129,E1544,$D1544)*overallRate,MIN(2258,E1544)*overallRate))</f>
        <v>#VALUE!</v>
      </c>
      <c r="L1544" s="114" t="e">
        <f>IF(revenueReduction&gt;0.3,MAX(IF($B1544="Non - avec lien de dépendance",MIN(2258,F1544,$D1544)*overallRate,MIN(2258,F1544)*overallRate),ROUND(MAX(IF($B1544="Non - avec lien de dépendance",0,MIN((0.75*F1544),1694)),MIN(F1544,(0.75*$D1544),1694)),2)),IF($B1544="Non - avec lien de dépendance",MIN(1129,F1544,$D1544)*overallRate,MIN(2258,F1544)*overallRate))</f>
        <v>#VALUE!</v>
      </c>
    </row>
    <row r="1545" spans="7:12" x14ac:dyDescent="0.5">
      <c r="G1545" s="56" t="str">
        <f t="shared" si="72"/>
        <v>Effectuez l’étape 1</v>
      </c>
      <c r="H1545" s="56" t="str">
        <f t="shared" si="73"/>
        <v>Effectuez l’étape 1</v>
      </c>
      <c r="I1545" s="3">
        <f t="shared" si="74"/>
        <v>0</v>
      </c>
      <c r="K1545" s="114" t="e">
        <f>IF(revenueReduction&gt;0.3,MAX(IF($B1545="Non - avec lien de dépendance",MIN(2258,E1545,$D1545)*overallRate,MIN(2258,E1545)*overallRate),ROUND(MAX(IF($B1545="Non - avec lien de dépendance",0,MIN((0.75*E1545),1694)),MIN(E1545,(0.75*$D1545),1694)),2)),IF($B1545="Non - avec lien de dépendance",MIN(1129,E1545,$D1545)*overallRate,MIN(2258,E1545)*overallRate))</f>
        <v>#VALUE!</v>
      </c>
      <c r="L1545" s="114" t="e">
        <f>IF(revenueReduction&gt;0.3,MAX(IF($B1545="Non - avec lien de dépendance",MIN(2258,F1545,$D1545)*overallRate,MIN(2258,F1545)*overallRate),ROUND(MAX(IF($B1545="Non - avec lien de dépendance",0,MIN((0.75*F1545),1694)),MIN(F1545,(0.75*$D1545),1694)),2)),IF($B1545="Non - avec lien de dépendance",MIN(1129,F1545,$D1545)*overallRate,MIN(2258,F1545)*overallRate))</f>
        <v>#VALUE!</v>
      </c>
    </row>
    <row r="1546" spans="7:12" x14ac:dyDescent="0.5">
      <c r="G1546" s="56" t="str">
        <f t="shared" si="72"/>
        <v>Effectuez l’étape 1</v>
      </c>
      <c r="H1546" s="56" t="str">
        <f t="shared" si="73"/>
        <v>Effectuez l’étape 1</v>
      </c>
      <c r="I1546" s="3">
        <f t="shared" si="74"/>
        <v>0</v>
      </c>
      <c r="K1546" s="114" t="e">
        <f>IF(revenueReduction&gt;0.3,MAX(IF($B1546="Non - avec lien de dépendance",MIN(2258,E1546,$D1546)*overallRate,MIN(2258,E1546)*overallRate),ROUND(MAX(IF($B1546="Non - avec lien de dépendance",0,MIN((0.75*E1546),1694)),MIN(E1546,(0.75*$D1546),1694)),2)),IF($B1546="Non - avec lien de dépendance",MIN(1129,E1546,$D1546)*overallRate,MIN(2258,E1546)*overallRate))</f>
        <v>#VALUE!</v>
      </c>
      <c r="L1546" s="114" t="e">
        <f>IF(revenueReduction&gt;0.3,MAX(IF($B1546="Non - avec lien de dépendance",MIN(2258,F1546,$D1546)*overallRate,MIN(2258,F1546)*overallRate),ROUND(MAX(IF($B1546="Non - avec lien de dépendance",0,MIN((0.75*F1546),1694)),MIN(F1546,(0.75*$D1546),1694)),2)),IF($B1546="Non - avec lien de dépendance",MIN(1129,F1546,$D1546)*overallRate,MIN(2258,F1546)*overallRate))</f>
        <v>#VALUE!</v>
      </c>
    </row>
    <row r="1547" spans="7:12" x14ac:dyDescent="0.5">
      <c r="G1547" s="56" t="str">
        <f t="shared" si="72"/>
        <v>Effectuez l’étape 1</v>
      </c>
      <c r="H1547" s="56" t="str">
        <f t="shared" si="73"/>
        <v>Effectuez l’étape 1</v>
      </c>
      <c r="I1547" s="3">
        <f t="shared" si="74"/>
        <v>0</v>
      </c>
      <c r="K1547" s="114" t="e">
        <f>IF(revenueReduction&gt;0.3,MAX(IF($B1547="Non - avec lien de dépendance",MIN(2258,E1547,$D1547)*overallRate,MIN(2258,E1547)*overallRate),ROUND(MAX(IF($B1547="Non - avec lien de dépendance",0,MIN((0.75*E1547),1694)),MIN(E1547,(0.75*$D1547),1694)),2)),IF($B1547="Non - avec lien de dépendance",MIN(1129,E1547,$D1547)*overallRate,MIN(2258,E1547)*overallRate))</f>
        <v>#VALUE!</v>
      </c>
      <c r="L1547" s="114" t="e">
        <f>IF(revenueReduction&gt;0.3,MAX(IF($B1547="Non - avec lien de dépendance",MIN(2258,F1547,$D1547)*overallRate,MIN(2258,F1547)*overallRate),ROUND(MAX(IF($B1547="Non - avec lien de dépendance",0,MIN((0.75*F1547),1694)),MIN(F1547,(0.75*$D1547),1694)),2)),IF($B1547="Non - avec lien de dépendance",MIN(1129,F1547,$D1547)*overallRate,MIN(2258,F1547)*overallRate))</f>
        <v>#VALUE!</v>
      </c>
    </row>
    <row r="1548" spans="7:12" x14ac:dyDescent="0.5">
      <c r="G1548" s="56" t="str">
        <f t="shared" si="72"/>
        <v>Effectuez l’étape 1</v>
      </c>
      <c r="H1548" s="56" t="str">
        <f t="shared" si="73"/>
        <v>Effectuez l’étape 1</v>
      </c>
      <c r="I1548" s="3">
        <f t="shared" si="74"/>
        <v>0</v>
      </c>
      <c r="K1548" s="114" t="e">
        <f>IF(revenueReduction&gt;0.3,MAX(IF($B1548="Non - avec lien de dépendance",MIN(2258,E1548,$D1548)*overallRate,MIN(2258,E1548)*overallRate),ROUND(MAX(IF($B1548="Non - avec lien de dépendance",0,MIN((0.75*E1548),1694)),MIN(E1548,(0.75*$D1548),1694)),2)),IF($B1548="Non - avec lien de dépendance",MIN(1129,E1548,$D1548)*overallRate,MIN(2258,E1548)*overallRate))</f>
        <v>#VALUE!</v>
      </c>
      <c r="L1548" s="114" t="e">
        <f>IF(revenueReduction&gt;0.3,MAX(IF($B1548="Non - avec lien de dépendance",MIN(2258,F1548,$D1548)*overallRate,MIN(2258,F1548)*overallRate),ROUND(MAX(IF($B1548="Non - avec lien de dépendance",0,MIN((0.75*F1548),1694)),MIN(F1548,(0.75*$D1548),1694)),2)),IF($B1548="Non - avec lien de dépendance",MIN(1129,F1548,$D1548)*overallRate,MIN(2258,F1548)*overallRate))</f>
        <v>#VALUE!</v>
      </c>
    </row>
    <row r="1549" spans="7:12" x14ac:dyDescent="0.5">
      <c r="G1549" s="56" t="str">
        <f t="shared" si="72"/>
        <v>Effectuez l’étape 1</v>
      </c>
      <c r="H1549" s="56" t="str">
        <f t="shared" si="73"/>
        <v>Effectuez l’étape 1</v>
      </c>
      <c r="I1549" s="3">
        <f t="shared" si="74"/>
        <v>0</v>
      </c>
      <c r="K1549" s="114" t="e">
        <f>IF(revenueReduction&gt;0.3,MAX(IF($B1549="Non - avec lien de dépendance",MIN(2258,E1549,$D1549)*overallRate,MIN(2258,E1549)*overallRate),ROUND(MAX(IF($B1549="Non - avec lien de dépendance",0,MIN((0.75*E1549),1694)),MIN(E1549,(0.75*$D1549),1694)),2)),IF($B1549="Non - avec lien de dépendance",MIN(1129,E1549,$D1549)*overallRate,MIN(2258,E1549)*overallRate))</f>
        <v>#VALUE!</v>
      </c>
      <c r="L1549" s="114" t="e">
        <f>IF(revenueReduction&gt;0.3,MAX(IF($B1549="Non - avec lien de dépendance",MIN(2258,F1549,$D1549)*overallRate,MIN(2258,F1549)*overallRate),ROUND(MAX(IF($B1549="Non - avec lien de dépendance",0,MIN((0.75*F1549),1694)),MIN(F1549,(0.75*$D1549),1694)),2)),IF($B1549="Non - avec lien de dépendance",MIN(1129,F1549,$D1549)*overallRate,MIN(2258,F1549)*overallRate))</f>
        <v>#VALUE!</v>
      </c>
    </row>
    <row r="1550" spans="7:12" x14ac:dyDescent="0.5">
      <c r="G1550" s="56" t="str">
        <f t="shared" si="72"/>
        <v>Effectuez l’étape 1</v>
      </c>
      <c r="H1550" s="56" t="str">
        <f t="shared" si="73"/>
        <v>Effectuez l’étape 1</v>
      </c>
      <c r="I1550" s="3">
        <f t="shared" si="74"/>
        <v>0</v>
      </c>
      <c r="K1550" s="114" t="e">
        <f>IF(revenueReduction&gt;0.3,MAX(IF($B1550="Non - avec lien de dépendance",MIN(2258,E1550,$D1550)*overallRate,MIN(2258,E1550)*overallRate),ROUND(MAX(IF($B1550="Non - avec lien de dépendance",0,MIN((0.75*E1550),1694)),MIN(E1550,(0.75*$D1550),1694)),2)),IF($B1550="Non - avec lien de dépendance",MIN(1129,E1550,$D1550)*overallRate,MIN(2258,E1550)*overallRate))</f>
        <v>#VALUE!</v>
      </c>
      <c r="L1550" s="114" t="e">
        <f>IF(revenueReduction&gt;0.3,MAX(IF($B1550="Non - avec lien de dépendance",MIN(2258,F1550,$D1550)*overallRate,MIN(2258,F1550)*overallRate),ROUND(MAX(IF($B1550="Non - avec lien de dépendance",0,MIN((0.75*F1550),1694)),MIN(F1550,(0.75*$D1550),1694)),2)),IF($B1550="Non - avec lien de dépendance",MIN(1129,F1550,$D1550)*overallRate,MIN(2258,F1550)*overallRate))</f>
        <v>#VALUE!</v>
      </c>
    </row>
    <row r="1551" spans="7:12" x14ac:dyDescent="0.5">
      <c r="G1551" s="56" t="str">
        <f t="shared" si="72"/>
        <v>Effectuez l’étape 1</v>
      </c>
      <c r="H1551" s="56" t="str">
        <f t="shared" si="73"/>
        <v>Effectuez l’étape 1</v>
      </c>
      <c r="I1551" s="3">
        <f t="shared" si="74"/>
        <v>0</v>
      </c>
      <c r="K1551" s="114" t="e">
        <f>IF(revenueReduction&gt;0.3,MAX(IF($B1551="Non - avec lien de dépendance",MIN(2258,E1551,$D1551)*overallRate,MIN(2258,E1551)*overallRate),ROUND(MAX(IF($B1551="Non - avec lien de dépendance",0,MIN((0.75*E1551),1694)),MIN(E1551,(0.75*$D1551),1694)),2)),IF($B1551="Non - avec lien de dépendance",MIN(1129,E1551,$D1551)*overallRate,MIN(2258,E1551)*overallRate))</f>
        <v>#VALUE!</v>
      </c>
      <c r="L1551" s="114" t="e">
        <f>IF(revenueReduction&gt;0.3,MAX(IF($B1551="Non - avec lien de dépendance",MIN(2258,F1551,$D1551)*overallRate,MIN(2258,F1551)*overallRate),ROUND(MAX(IF($B1551="Non - avec lien de dépendance",0,MIN((0.75*F1551),1694)),MIN(F1551,(0.75*$D1551),1694)),2)),IF($B1551="Non - avec lien de dépendance",MIN(1129,F1551,$D1551)*overallRate,MIN(2258,F1551)*overallRate))</f>
        <v>#VALUE!</v>
      </c>
    </row>
    <row r="1552" spans="7:12" x14ac:dyDescent="0.5">
      <c r="G1552" s="56" t="str">
        <f t="shared" si="72"/>
        <v>Effectuez l’étape 1</v>
      </c>
      <c r="H1552" s="56" t="str">
        <f t="shared" si="73"/>
        <v>Effectuez l’étape 1</v>
      </c>
      <c r="I1552" s="3">
        <f t="shared" si="74"/>
        <v>0</v>
      </c>
      <c r="K1552" s="114" t="e">
        <f>IF(revenueReduction&gt;0.3,MAX(IF($B1552="Non - avec lien de dépendance",MIN(2258,E1552,$D1552)*overallRate,MIN(2258,E1552)*overallRate),ROUND(MAX(IF($B1552="Non - avec lien de dépendance",0,MIN((0.75*E1552),1694)),MIN(E1552,(0.75*$D1552),1694)),2)),IF($B1552="Non - avec lien de dépendance",MIN(1129,E1552,$D1552)*overallRate,MIN(2258,E1552)*overallRate))</f>
        <v>#VALUE!</v>
      </c>
      <c r="L1552" s="114" t="e">
        <f>IF(revenueReduction&gt;0.3,MAX(IF($B1552="Non - avec lien de dépendance",MIN(2258,F1552,$D1552)*overallRate,MIN(2258,F1552)*overallRate),ROUND(MAX(IF($B1552="Non - avec lien de dépendance",0,MIN((0.75*F1552),1694)),MIN(F1552,(0.75*$D1552),1694)),2)),IF($B1552="Non - avec lien de dépendance",MIN(1129,F1552,$D1552)*overallRate,MIN(2258,F1552)*overallRate))</f>
        <v>#VALUE!</v>
      </c>
    </row>
    <row r="1553" spans="7:12" x14ac:dyDescent="0.5">
      <c r="G1553" s="56" t="str">
        <f t="shared" si="72"/>
        <v>Effectuez l’étape 1</v>
      </c>
      <c r="H1553" s="56" t="str">
        <f t="shared" si="73"/>
        <v>Effectuez l’étape 1</v>
      </c>
      <c r="I1553" s="3">
        <f t="shared" si="74"/>
        <v>0</v>
      </c>
      <c r="K1553" s="114" t="e">
        <f>IF(revenueReduction&gt;0.3,MAX(IF($B1553="Non - avec lien de dépendance",MIN(2258,E1553,$D1553)*overallRate,MIN(2258,E1553)*overallRate),ROUND(MAX(IF($B1553="Non - avec lien de dépendance",0,MIN((0.75*E1553),1694)),MIN(E1553,(0.75*$D1553),1694)),2)),IF($B1553="Non - avec lien de dépendance",MIN(1129,E1553,$D1553)*overallRate,MIN(2258,E1553)*overallRate))</f>
        <v>#VALUE!</v>
      </c>
      <c r="L1553" s="114" t="e">
        <f>IF(revenueReduction&gt;0.3,MAX(IF($B1553="Non - avec lien de dépendance",MIN(2258,F1553,$D1553)*overallRate,MIN(2258,F1553)*overallRate),ROUND(MAX(IF($B1553="Non - avec lien de dépendance",0,MIN((0.75*F1553),1694)),MIN(F1553,(0.75*$D1553),1694)),2)),IF($B1553="Non - avec lien de dépendance",MIN(1129,F1553,$D1553)*overallRate,MIN(2258,F1553)*overallRate))</f>
        <v>#VALUE!</v>
      </c>
    </row>
    <row r="1554" spans="7:12" x14ac:dyDescent="0.5">
      <c r="G1554" s="56" t="str">
        <f t="shared" si="72"/>
        <v>Effectuez l’étape 1</v>
      </c>
      <c r="H1554" s="56" t="str">
        <f t="shared" si="73"/>
        <v>Effectuez l’étape 1</v>
      </c>
      <c r="I1554" s="3">
        <f t="shared" si="74"/>
        <v>0</v>
      </c>
      <c r="K1554" s="114" t="e">
        <f>IF(revenueReduction&gt;0.3,MAX(IF($B1554="Non - avec lien de dépendance",MIN(2258,E1554,$D1554)*overallRate,MIN(2258,E1554)*overallRate),ROUND(MAX(IF($B1554="Non - avec lien de dépendance",0,MIN((0.75*E1554),1694)),MIN(E1554,(0.75*$D1554),1694)),2)),IF($B1554="Non - avec lien de dépendance",MIN(1129,E1554,$D1554)*overallRate,MIN(2258,E1554)*overallRate))</f>
        <v>#VALUE!</v>
      </c>
      <c r="L1554" s="114" t="e">
        <f>IF(revenueReduction&gt;0.3,MAX(IF($B1554="Non - avec lien de dépendance",MIN(2258,F1554,$D1554)*overallRate,MIN(2258,F1554)*overallRate),ROUND(MAX(IF($B1554="Non - avec lien de dépendance",0,MIN((0.75*F1554),1694)),MIN(F1554,(0.75*$D1554),1694)),2)),IF($B1554="Non - avec lien de dépendance",MIN(1129,F1554,$D1554)*overallRate,MIN(2258,F1554)*overallRate))</f>
        <v>#VALUE!</v>
      </c>
    </row>
    <row r="1555" spans="7:12" x14ac:dyDescent="0.5">
      <c r="G1555" s="56" t="str">
        <f t="shared" si="72"/>
        <v>Effectuez l’étape 1</v>
      </c>
      <c r="H1555" s="56" t="str">
        <f t="shared" si="73"/>
        <v>Effectuez l’étape 1</v>
      </c>
      <c r="I1555" s="3">
        <f t="shared" si="74"/>
        <v>0</v>
      </c>
      <c r="K1555" s="114" t="e">
        <f>IF(revenueReduction&gt;0.3,MAX(IF($B1555="Non - avec lien de dépendance",MIN(2258,E1555,$D1555)*overallRate,MIN(2258,E1555)*overallRate),ROUND(MAX(IF($B1555="Non - avec lien de dépendance",0,MIN((0.75*E1555),1694)),MIN(E1555,(0.75*$D1555),1694)),2)),IF($B1555="Non - avec lien de dépendance",MIN(1129,E1555,$D1555)*overallRate,MIN(2258,E1555)*overallRate))</f>
        <v>#VALUE!</v>
      </c>
      <c r="L1555" s="114" t="e">
        <f>IF(revenueReduction&gt;0.3,MAX(IF($B1555="Non - avec lien de dépendance",MIN(2258,F1555,$D1555)*overallRate,MIN(2258,F1555)*overallRate),ROUND(MAX(IF($B1555="Non - avec lien de dépendance",0,MIN((0.75*F1555),1694)),MIN(F1555,(0.75*$D1555),1694)),2)),IF($B1555="Non - avec lien de dépendance",MIN(1129,F1555,$D1555)*overallRate,MIN(2258,F1555)*overallRate))</f>
        <v>#VALUE!</v>
      </c>
    </row>
    <row r="1556" spans="7:12" x14ac:dyDescent="0.5">
      <c r="G1556" s="56" t="str">
        <f t="shared" si="72"/>
        <v>Effectuez l’étape 1</v>
      </c>
      <c r="H1556" s="56" t="str">
        <f t="shared" si="73"/>
        <v>Effectuez l’étape 1</v>
      </c>
      <c r="I1556" s="3">
        <f t="shared" si="74"/>
        <v>0</v>
      </c>
      <c r="K1556" s="114" t="e">
        <f>IF(revenueReduction&gt;0.3,MAX(IF($B1556="Non - avec lien de dépendance",MIN(2258,E1556,$D1556)*overallRate,MIN(2258,E1556)*overallRate),ROUND(MAX(IF($B1556="Non - avec lien de dépendance",0,MIN((0.75*E1556),1694)),MIN(E1556,(0.75*$D1556),1694)),2)),IF($B1556="Non - avec lien de dépendance",MIN(1129,E1556,$D1556)*overallRate,MIN(2258,E1556)*overallRate))</f>
        <v>#VALUE!</v>
      </c>
      <c r="L1556" s="114" t="e">
        <f>IF(revenueReduction&gt;0.3,MAX(IF($B1556="Non - avec lien de dépendance",MIN(2258,F1556,$D1556)*overallRate,MIN(2258,F1556)*overallRate),ROUND(MAX(IF($B1556="Non - avec lien de dépendance",0,MIN((0.75*F1556),1694)),MIN(F1556,(0.75*$D1556),1694)),2)),IF($B1556="Non - avec lien de dépendance",MIN(1129,F1556,$D1556)*overallRate,MIN(2258,F1556)*overallRate))</f>
        <v>#VALUE!</v>
      </c>
    </row>
    <row r="1557" spans="7:12" x14ac:dyDescent="0.5">
      <c r="G1557" s="56" t="str">
        <f t="shared" si="72"/>
        <v>Effectuez l’étape 1</v>
      </c>
      <c r="H1557" s="56" t="str">
        <f t="shared" si="73"/>
        <v>Effectuez l’étape 1</v>
      </c>
      <c r="I1557" s="3">
        <f t="shared" si="74"/>
        <v>0</v>
      </c>
      <c r="K1557" s="114" t="e">
        <f>IF(revenueReduction&gt;0.3,MAX(IF($B1557="Non - avec lien de dépendance",MIN(2258,E1557,$D1557)*overallRate,MIN(2258,E1557)*overallRate),ROUND(MAX(IF($B1557="Non - avec lien de dépendance",0,MIN((0.75*E1557),1694)),MIN(E1557,(0.75*$D1557),1694)),2)),IF($B1557="Non - avec lien de dépendance",MIN(1129,E1557,$D1557)*overallRate,MIN(2258,E1557)*overallRate))</f>
        <v>#VALUE!</v>
      </c>
      <c r="L1557" s="114" t="e">
        <f>IF(revenueReduction&gt;0.3,MAX(IF($B1557="Non - avec lien de dépendance",MIN(2258,F1557,$D1557)*overallRate,MIN(2258,F1557)*overallRate),ROUND(MAX(IF($B1557="Non - avec lien de dépendance",0,MIN((0.75*F1557),1694)),MIN(F1557,(0.75*$D1557),1694)),2)),IF($B1557="Non - avec lien de dépendance",MIN(1129,F1557,$D1557)*overallRate,MIN(2258,F1557)*overallRate))</f>
        <v>#VALUE!</v>
      </c>
    </row>
    <row r="1558" spans="7:12" x14ac:dyDescent="0.5">
      <c r="G1558" s="56" t="str">
        <f t="shared" si="72"/>
        <v>Effectuez l’étape 1</v>
      </c>
      <c r="H1558" s="56" t="str">
        <f t="shared" si="73"/>
        <v>Effectuez l’étape 1</v>
      </c>
      <c r="I1558" s="3">
        <f t="shared" si="74"/>
        <v>0</v>
      </c>
      <c r="K1558" s="114" t="e">
        <f>IF(revenueReduction&gt;0.3,MAX(IF($B1558="Non - avec lien de dépendance",MIN(2258,E1558,$D1558)*overallRate,MIN(2258,E1558)*overallRate),ROUND(MAX(IF($B1558="Non - avec lien de dépendance",0,MIN((0.75*E1558),1694)),MIN(E1558,(0.75*$D1558),1694)),2)),IF($B1558="Non - avec lien de dépendance",MIN(1129,E1558,$D1558)*overallRate,MIN(2258,E1558)*overallRate))</f>
        <v>#VALUE!</v>
      </c>
      <c r="L1558" s="114" t="e">
        <f>IF(revenueReduction&gt;0.3,MAX(IF($B1558="Non - avec lien de dépendance",MIN(2258,F1558,$D1558)*overallRate,MIN(2258,F1558)*overallRate),ROUND(MAX(IF($B1558="Non - avec lien de dépendance",0,MIN((0.75*F1558),1694)),MIN(F1558,(0.75*$D1558),1694)),2)),IF($B1558="Non - avec lien de dépendance",MIN(1129,F1558,$D1558)*overallRate,MIN(2258,F1558)*overallRate))</f>
        <v>#VALUE!</v>
      </c>
    </row>
    <row r="1559" spans="7:12" x14ac:dyDescent="0.5">
      <c r="G1559" s="56" t="str">
        <f t="shared" si="72"/>
        <v>Effectuez l’étape 1</v>
      </c>
      <c r="H1559" s="56" t="str">
        <f t="shared" si="73"/>
        <v>Effectuez l’étape 1</v>
      </c>
      <c r="I1559" s="3">
        <f t="shared" si="74"/>
        <v>0</v>
      </c>
      <c r="K1559" s="114" t="e">
        <f>IF(revenueReduction&gt;0.3,MAX(IF($B1559="Non - avec lien de dépendance",MIN(2258,E1559,$D1559)*overallRate,MIN(2258,E1559)*overallRate),ROUND(MAX(IF($B1559="Non - avec lien de dépendance",0,MIN((0.75*E1559),1694)),MIN(E1559,(0.75*$D1559),1694)),2)),IF($B1559="Non - avec lien de dépendance",MIN(1129,E1559,$D1559)*overallRate,MIN(2258,E1559)*overallRate))</f>
        <v>#VALUE!</v>
      </c>
      <c r="L1559" s="114" t="e">
        <f>IF(revenueReduction&gt;0.3,MAX(IF($B1559="Non - avec lien de dépendance",MIN(2258,F1559,$D1559)*overallRate,MIN(2258,F1559)*overallRate),ROUND(MAX(IF($B1559="Non - avec lien de dépendance",0,MIN((0.75*F1559),1694)),MIN(F1559,(0.75*$D1559),1694)),2)),IF($B1559="Non - avec lien de dépendance",MIN(1129,F1559,$D1559)*overallRate,MIN(2258,F1559)*overallRate))</f>
        <v>#VALUE!</v>
      </c>
    </row>
    <row r="1560" spans="7:12" x14ac:dyDescent="0.5">
      <c r="G1560" s="56" t="str">
        <f t="shared" si="72"/>
        <v>Effectuez l’étape 1</v>
      </c>
      <c r="H1560" s="56" t="str">
        <f t="shared" si="73"/>
        <v>Effectuez l’étape 1</v>
      </c>
      <c r="I1560" s="3">
        <f t="shared" si="74"/>
        <v>0</v>
      </c>
      <c r="K1560" s="114" t="e">
        <f>IF(revenueReduction&gt;0.3,MAX(IF($B1560="Non - avec lien de dépendance",MIN(2258,E1560,$D1560)*overallRate,MIN(2258,E1560)*overallRate),ROUND(MAX(IF($B1560="Non - avec lien de dépendance",0,MIN((0.75*E1560),1694)),MIN(E1560,(0.75*$D1560),1694)),2)),IF($B1560="Non - avec lien de dépendance",MIN(1129,E1560,$D1560)*overallRate,MIN(2258,E1560)*overallRate))</f>
        <v>#VALUE!</v>
      </c>
      <c r="L1560" s="114" t="e">
        <f>IF(revenueReduction&gt;0.3,MAX(IF($B1560="Non - avec lien de dépendance",MIN(2258,F1560,$D1560)*overallRate,MIN(2258,F1560)*overallRate),ROUND(MAX(IF($B1560="Non - avec lien de dépendance",0,MIN((0.75*F1560),1694)),MIN(F1560,(0.75*$D1560),1694)),2)),IF($B1560="Non - avec lien de dépendance",MIN(1129,F1560,$D1560)*overallRate,MIN(2258,F1560)*overallRate))</f>
        <v>#VALUE!</v>
      </c>
    </row>
    <row r="1561" spans="7:12" x14ac:dyDescent="0.5">
      <c r="G1561" s="56" t="str">
        <f t="shared" si="72"/>
        <v>Effectuez l’étape 1</v>
      </c>
      <c r="H1561" s="56" t="str">
        <f t="shared" si="73"/>
        <v>Effectuez l’étape 1</v>
      </c>
      <c r="I1561" s="3">
        <f t="shared" si="74"/>
        <v>0</v>
      </c>
      <c r="K1561" s="114" t="e">
        <f>IF(revenueReduction&gt;0.3,MAX(IF($B1561="Non - avec lien de dépendance",MIN(2258,E1561,$D1561)*overallRate,MIN(2258,E1561)*overallRate),ROUND(MAX(IF($B1561="Non - avec lien de dépendance",0,MIN((0.75*E1561),1694)),MIN(E1561,(0.75*$D1561),1694)),2)),IF($B1561="Non - avec lien de dépendance",MIN(1129,E1561,$D1561)*overallRate,MIN(2258,E1561)*overallRate))</f>
        <v>#VALUE!</v>
      </c>
      <c r="L1561" s="114" t="e">
        <f>IF(revenueReduction&gt;0.3,MAX(IF($B1561="Non - avec lien de dépendance",MIN(2258,F1561,$D1561)*overallRate,MIN(2258,F1561)*overallRate),ROUND(MAX(IF($B1561="Non - avec lien de dépendance",0,MIN((0.75*F1561),1694)),MIN(F1561,(0.75*$D1561),1694)),2)),IF($B1561="Non - avec lien de dépendance",MIN(1129,F1561,$D1561)*overallRate,MIN(2258,F1561)*overallRate))</f>
        <v>#VALUE!</v>
      </c>
    </row>
    <row r="1562" spans="7:12" x14ac:dyDescent="0.5">
      <c r="G1562" s="56" t="str">
        <f t="shared" si="72"/>
        <v>Effectuez l’étape 1</v>
      </c>
      <c r="H1562" s="56" t="str">
        <f t="shared" si="73"/>
        <v>Effectuez l’étape 1</v>
      </c>
      <c r="I1562" s="3">
        <f t="shared" si="74"/>
        <v>0</v>
      </c>
      <c r="K1562" s="114" t="e">
        <f>IF(revenueReduction&gt;0.3,MAX(IF($B1562="Non - avec lien de dépendance",MIN(2258,E1562,$D1562)*overallRate,MIN(2258,E1562)*overallRate),ROUND(MAX(IF($B1562="Non - avec lien de dépendance",0,MIN((0.75*E1562),1694)),MIN(E1562,(0.75*$D1562),1694)),2)),IF($B1562="Non - avec lien de dépendance",MIN(1129,E1562,$D1562)*overallRate,MIN(2258,E1562)*overallRate))</f>
        <v>#VALUE!</v>
      </c>
      <c r="L1562" s="114" t="e">
        <f>IF(revenueReduction&gt;0.3,MAX(IF($B1562="Non - avec lien de dépendance",MIN(2258,F1562,$D1562)*overallRate,MIN(2258,F1562)*overallRate),ROUND(MAX(IF($B1562="Non - avec lien de dépendance",0,MIN((0.75*F1562),1694)),MIN(F1562,(0.75*$D1562),1694)),2)),IF($B1562="Non - avec lien de dépendance",MIN(1129,F1562,$D1562)*overallRate,MIN(2258,F1562)*overallRate))</f>
        <v>#VALUE!</v>
      </c>
    </row>
    <row r="1563" spans="7:12" x14ac:dyDescent="0.5">
      <c r="G1563" s="56" t="str">
        <f t="shared" si="72"/>
        <v>Effectuez l’étape 1</v>
      </c>
      <c r="H1563" s="56" t="str">
        <f t="shared" si="73"/>
        <v>Effectuez l’étape 1</v>
      </c>
      <c r="I1563" s="3">
        <f t="shared" si="74"/>
        <v>0</v>
      </c>
      <c r="K1563" s="114" t="e">
        <f>IF(revenueReduction&gt;0.3,MAX(IF($B1563="Non - avec lien de dépendance",MIN(2258,E1563,$D1563)*overallRate,MIN(2258,E1563)*overallRate),ROUND(MAX(IF($B1563="Non - avec lien de dépendance",0,MIN((0.75*E1563),1694)),MIN(E1563,(0.75*$D1563),1694)),2)),IF($B1563="Non - avec lien de dépendance",MIN(1129,E1563,$D1563)*overallRate,MIN(2258,E1563)*overallRate))</f>
        <v>#VALUE!</v>
      </c>
      <c r="L1563" s="114" t="e">
        <f>IF(revenueReduction&gt;0.3,MAX(IF($B1563="Non - avec lien de dépendance",MIN(2258,F1563,$D1563)*overallRate,MIN(2258,F1563)*overallRate),ROUND(MAX(IF($B1563="Non - avec lien de dépendance",0,MIN((0.75*F1563),1694)),MIN(F1563,(0.75*$D1563),1694)),2)),IF($B1563="Non - avec lien de dépendance",MIN(1129,F1563,$D1563)*overallRate,MIN(2258,F1563)*overallRate))</f>
        <v>#VALUE!</v>
      </c>
    </row>
    <row r="1564" spans="7:12" x14ac:dyDescent="0.5">
      <c r="G1564" s="56" t="str">
        <f t="shared" si="72"/>
        <v>Effectuez l’étape 1</v>
      </c>
      <c r="H1564" s="56" t="str">
        <f t="shared" si="73"/>
        <v>Effectuez l’étape 1</v>
      </c>
      <c r="I1564" s="3">
        <f t="shared" si="74"/>
        <v>0</v>
      </c>
      <c r="K1564" s="114" t="e">
        <f>IF(revenueReduction&gt;0.3,MAX(IF($B1564="Non - avec lien de dépendance",MIN(2258,E1564,$D1564)*overallRate,MIN(2258,E1564)*overallRate),ROUND(MAX(IF($B1564="Non - avec lien de dépendance",0,MIN((0.75*E1564),1694)),MIN(E1564,(0.75*$D1564),1694)),2)),IF($B1564="Non - avec lien de dépendance",MIN(1129,E1564,$D1564)*overallRate,MIN(2258,E1564)*overallRate))</f>
        <v>#VALUE!</v>
      </c>
      <c r="L1564" s="114" t="e">
        <f>IF(revenueReduction&gt;0.3,MAX(IF($B1564="Non - avec lien de dépendance",MIN(2258,F1564,$D1564)*overallRate,MIN(2258,F1564)*overallRate),ROUND(MAX(IF($B1564="Non - avec lien de dépendance",0,MIN((0.75*F1564),1694)),MIN(F1564,(0.75*$D1564),1694)),2)),IF($B1564="Non - avec lien de dépendance",MIN(1129,F1564,$D1564)*overallRate,MIN(2258,F1564)*overallRate))</f>
        <v>#VALUE!</v>
      </c>
    </row>
    <row r="1565" spans="7:12" x14ac:dyDescent="0.5">
      <c r="G1565" s="56" t="str">
        <f t="shared" si="72"/>
        <v>Effectuez l’étape 1</v>
      </c>
      <c r="H1565" s="56" t="str">
        <f t="shared" si="73"/>
        <v>Effectuez l’étape 1</v>
      </c>
      <c r="I1565" s="3">
        <f t="shared" si="74"/>
        <v>0</v>
      </c>
      <c r="K1565" s="114" t="e">
        <f>IF(revenueReduction&gt;0.3,MAX(IF($B1565="Non - avec lien de dépendance",MIN(2258,E1565,$D1565)*overallRate,MIN(2258,E1565)*overallRate),ROUND(MAX(IF($B1565="Non - avec lien de dépendance",0,MIN((0.75*E1565),1694)),MIN(E1565,(0.75*$D1565),1694)),2)),IF($B1565="Non - avec lien de dépendance",MIN(1129,E1565,$D1565)*overallRate,MIN(2258,E1565)*overallRate))</f>
        <v>#VALUE!</v>
      </c>
      <c r="L1565" s="114" t="e">
        <f>IF(revenueReduction&gt;0.3,MAX(IF($B1565="Non - avec lien de dépendance",MIN(2258,F1565,$D1565)*overallRate,MIN(2258,F1565)*overallRate),ROUND(MAX(IF($B1565="Non - avec lien de dépendance",0,MIN((0.75*F1565),1694)),MIN(F1565,(0.75*$D1565),1694)),2)),IF($B1565="Non - avec lien de dépendance",MIN(1129,F1565,$D1565)*overallRate,MIN(2258,F1565)*overallRate))</f>
        <v>#VALUE!</v>
      </c>
    </row>
    <row r="1566" spans="7:12" x14ac:dyDescent="0.5">
      <c r="G1566" s="56" t="str">
        <f t="shared" si="72"/>
        <v>Effectuez l’étape 1</v>
      </c>
      <c r="H1566" s="56" t="str">
        <f t="shared" si="73"/>
        <v>Effectuez l’étape 1</v>
      </c>
      <c r="I1566" s="3">
        <f t="shared" si="74"/>
        <v>0</v>
      </c>
      <c r="K1566" s="114" t="e">
        <f>IF(revenueReduction&gt;0.3,MAX(IF($B1566="Non - avec lien de dépendance",MIN(2258,E1566,$D1566)*overallRate,MIN(2258,E1566)*overallRate),ROUND(MAX(IF($B1566="Non - avec lien de dépendance",0,MIN((0.75*E1566),1694)),MIN(E1566,(0.75*$D1566),1694)),2)),IF($B1566="Non - avec lien de dépendance",MIN(1129,E1566,$D1566)*overallRate,MIN(2258,E1566)*overallRate))</f>
        <v>#VALUE!</v>
      </c>
      <c r="L1566" s="114" t="e">
        <f>IF(revenueReduction&gt;0.3,MAX(IF($B1566="Non - avec lien de dépendance",MIN(2258,F1566,$D1566)*overallRate,MIN(2258,F1566)*overallRate),ROUND(MAX(IF($B1566="Non - avec lien de dépendance",0,MIN((0.75*F1566),1694)),MIN(F1566,(0.75*$D1566),1694)),2)),IF($B1566="Non - avec lien de dépendance",MIN(1129,F1566,$D1566)*overallRate,MIN(2258,F1566)*overallRate))</f>
        <v>#VALUE!</v>
      </c>
    </row>
    <row r="1567" spans="7:12" x14ac:dyDescent="0.5">
      <c r="G1567" s="56" t="str">
        <f t="shared" si="72"/>
        <v>Effectuez l’étape 1</v>
      </c>
      <c r="H1567" s="56" t="str">
        <f t="shared" si="73"/>
        <v>Effectuez l’étape 1</v>
      </c>
      <c r="I1567" s="3">
        <f t="shared" si="74"/>
        <v>0</v>
      </c>
      <c r="K1567" s="114" t="e">
        <f>IF(revenueReduction&gt;0.3,MAX(IF($B1567="Non - avec lien de dépendance",MIN(2258,E1567,$D1567)*overallRate,MIN(2258,E1567)*overallRate),ROUND(MAX(IF($B1567="Non - avec lien de dépendance",0,MIN((0.75*E1567),1694)),MIN(E1567,(0.75*$D1567),1694)),2)),IF($B1567="Non - avec lien de dépendance",MIN(1129,E1567,$D1567)*overallRate,MIN(2258,E1567)*overallRate))</f>
        <v>#VALUE!</v>
      </c>
      <c r="L1567" s="114" t="e">
        <f>IF(revenueReduction&gt;0.3,MAX(IF($B1567="Non - avec lien de dépendance",MIN(2258,F1567,$D1567)*overallRate,MIN(2258,F1567)*overallRate),ROUND(MAX(IF($B1567="Non - avec lien de dépendance",0,MIN((0.75*F1567),1694)),MIN(F1567,(0.75*$D1567),1694)),2)),IF($B1567="Non - avec lien de dépendance",MIN(1129,F1567,$D1567)*overallRate,MIN(2258,F1567)*overallRate))</f>
        <v>#VALUE!</v>
      </c>
    </row>
    <row r="1568" spans="7:12" x14ac:dyDescent="0.5">
      <c r="G1568" s="56" t="str">
        <f t="shared" si="72"/>
        <v>Effectuez l’étape 1</v>
      </c>
      <c r="H1568" s="56" t="str">
        <f t="shared" si="73"/>
        <v>Effectuez l’étape 1</v>
      </c>
      <c r="I1568" s="3">
        <f t="shared" si="74"/>
        <v>0</v>
      </c>
      <c r="K1568" s="114" t="e">
        <f>IF(revenueReduction&gt;0.3,MAX(IF($B1568="Non - avec lien de dépendance",MIN(2258,E1568,$D1568)*overallRate,MIN(2258,E1568)*overallRate),ROUND(MAX(IF($B1568="Non - avec lien de dépendance",0,MIN((0.75*E1568),1694)),MIN(E1568,(0.75*$D1568),1694)),2)),IF($B1568="Non - avec lien de dépendance",MIN(1129,E1568,$D1568)*overallRate,MIN(2258,E1568)*overallRate))</f>
        <v>#VALUE!</v>
      </c>
      <c r="L1568" s="114" t="e">
        <f>IF(revenueReduction&gt;0.3,MAX(IF($B1568="Non - avec lien de dépendance",MIN(2258,F1568,$D1568)*overallRate,MIN(2258,F1568)*overallRate),ROUND(MAX(IF($B1568="Non - avec lien de dépendance",0,MIN((0.75*F1568),1694)),MIN(F1568,(0.75*$D1568),1694)),2)),IF($B1568="Non - avec lien de dépendance",MIN(1129,F1568,$D1568)*overallRate,MIN(2258,F1568)*overallRate))</f>
        <v>#VALUE!</v>
      </c>
    </row>
    <row r="1569" spans="7:12" x14ac:dyDescent="0.5">
      <c r="G1569" s="56" t="str">
        <f t="shared" si="72"/>
        <v>Effectuez l’étape 1</v>
      </c>
      <c r="H1569" s="56" t="str">
        <f t="shared" si="73"/>
        <v>Effectuez l’étape 1</v>
      </c>
      <c r="I1569" s="3">
        <f t="shared" si="74"/>
        <v>0</v>
      </c>
      <c r="K1569" s="114" t="e">
        <f>IF(revenueReduction&gt;0.3,MAX(IF($B1569="Non - avec lien de dépendance",MIN(2258,E1569,$D1569)*overallRate,MIN(2258,E1569)*overallRate),ROUND(MAX(IF($B1569="Non - avec lien de dépendance",0,MIN((0.75*E1569),1694)),MIN(E1569,(0.75*$D1569),1694)),2)),IF($B1569="Non - avec lien de dépendance",MIN(1129,E1569,$D1569)*overallRate,MIN(2258,E1569)*overallRate))</f>
        <v>#VALUE!</v>
      </c>
      <c r="L1569" s="114" t="e">
        <f>IF(revenueReduction&gt;0.3,MAX(IF($B1569="Non - avec lien de dépendance",MIN(2258,F1569,$D1569)*overallRate,MIN(2258,F1569)*overallRate),ROUND(MAX(IF($B1569="Non - avec lien de dépendance",0,MIN((0.75*F1569),1694)),MIN(F1569,(0.75*$D1569),1694)),2)),IF($B1569="Non - avec lien de dépendance",MIN(1129,F1569,$D1569)*overallRate,MIN(2258,F1569)*overallRate))</f>
        <v>#VALUE!</v>
      </c>
    </row>
    <row r="1570" spans="7:12" x14ac:dyDescent="0.5">
      <c r="G1570" s="56" t="str">
        <f t="shared" si="72"/>
        <v>Effectuez l’étape 1</v>
      </c>
      <c r="H1570" s="56" t="str">
        <f t="shared" si="73"/>
        <v>Effectuez l’étape 1</v>
      </c>
      <c r="I1570" s="3">
        <f t="shared" si="74"/>
        <v>0</v>
      </c>
      <c r="K1570" s="114" t="e">
        <f>IF(revenueReduction&gt;0.3,MAX(IF($B1570="Non - avec lien de dépendance",MIN(2258,E1570,$D1570)*overallRate,MIN(2258,E1570)*overallRate),ROUND(MAX(IF($B1570="Non - avec lien de dépendance",0,MIN((0.75*E1570),1694)),MIN(E1570,(0.75*$D1570),1694)),2)),IF($B1570="Non - avec lien de dépendance",MIN(1129,E1570,$D1570)*overallRate,MIN(2258,E1570)*overallRate))</f>
        <v>#VALUE!</v>
      </c>
      <c r="L1570" s="114" t="e">
        <f>IF(revenueReduction&gt;0.3,MAX(IF($B1570="Non - avec lien de dépendance",MIN(2258,F1570,$D1570)*overallRate,MIN(2258,F1570)*overallRate),ROUND(MAX(IF($B1570="Non - avec lien de dépendance",0,MIN((0.75*F1570),1694)),MIN(F1570,(0.75*$D1570),1694)),2)),IF($B1570="Non - avec lien de dépendance",MIN(1129,F1570,$D1570)*overallRate,MIN(2258,F1570)*overallRate))</f>
        <v>#VALUE!</v>
      </c>
    </row>
    <row r="1571" spans="7:12" x14ac:dyDescent="0.5">
      <c r="G1571" s="56" t="str">
        <f t="shared" si="72"/>
        <v>Effectuez l’étape 1</v>
      </c>
      <c r="H1571" s="56" t="str">
        <f t="shared" si="73"/>
        <v>Effectuez l’étape 1</v>
      </c>
      <c r="I1571" s="3">
        <f t="shared" si="74"/>
        <v>0</v>
      </c>
      <c r="K1571" s="114" t="e">
        <f>IF(revenueReduction&gt;0.3,MAX(IF($B1571="Non - avec lien de dépendance",MIN(2258,E1571,$D1571)*overallRate,MIN(2258,E1571)*overallRate),ROUND(MAX(IF($B1571="Non - avec lien de dépendance",0,MIN((0.75*E1571),1694)),MIN(E1571,(0.75*$D1571),1694)),2)),IF($B1571="Non - avec lien de dépendance",MIN(1129,E1571,$D1571)*overallRate,MIN(2258,E1571)*overallRate))</f>
        <v>#VALUE!</v>
      </c>
      <c r="L1571" s="114" t="e">
        <f>IF(revenueReduction&gt;0.3,MAX(IF($B1571="Non - avec lien de dépendance",MIN(2258,F1571,$D1571)*overallRate,MIN(2258,F1571)*overallRate),ROUND(MAX(IF($B1571="Non - avec lien de dépendance",0,MIN((0.75*F1571),1694)),MIN(F1571,(0.75*$D1571),1694)),2)),IF($B1571="Non - avec lien de dépendance",MIN(1129,F1571,$D1571)*overallRate,MIN(2258,F1571)*overallRate))</f>
        <v>#VALUE!</v>
      </c>
    </row>
    <row r="1572" spans="7:12" x14ac:dyDescent="0.5">
      <c r="G1572" s="56" t="str">
        <f t="shared" si="72"/>
        <v>Effectuez l’étape 1</v>
      </c>
      <c r="H1572" s="56" t="str">
        <f t="shared" si="73"/>
        <v>Effectuez l’étape 1</v>
      </c>
      <c r="I1572" s="3">
        <f t="shared" si="74"/>
        <v>0</v>
      </c>
      <c r="K1572" s="114" t="e">
        <f>IF(revenueReduction&gt;0.3,MAX(IF($B1572="Non - avec lien de dépendance",MIN(2258,E1572,$D1572)*overallRate,MIN(2258,E1572)*overallRate),ROUND(MAX(IF($B1572="Non - avec lien de dépendance",0,MIN((0.75*E1572),1694)),MIN(E1572,(0.75*$D1572),1694)),2)),IF($B1572="Non - avec lien de dépendance",MIN(1129,E1572,$D1572)*overallRate,MIN(2258,E1572)*overallRate))</f>
        <v>#VALUE!</v>
      </c>
      <c r="L1572" s="114" t="e">
        <f>IF(revenueReduction&gt;0.3,MAX(IF($B1572="Non - avec lien de dépendance",MIN(2258,F1572,$D1572)*overallRate,MIN(2258,F1572)*overallRate),ROUND(MAX(IF($B1572="Non - avec lien de dépendance",0,MIN((0.75*F1572),1694)),MIN(F1572,(0.75*$D1572),1694)),2)),IF($B1572="Non - avec lien de dépendance",MIN(1129,F1572,$D1572)*overallRate,MIN(2258,F1572)*overallRate))</f>
        <v>#VALUE!</v>
      </c>
    </row>
    <row r="1573" spans="7:12" x14ac:dyDescent="0.5">
      <c r="G1573" s="56" t="str">
        <f t="shared" si="72"/>
        <v>Effectuez l’étape 1</v>
      </c>
      <c r="H1573" s="56" t="str">
        <f t="shared" si="73"/>
        <v>Effectuez l’étape 1</v>
      </c>
      <c r="I1573" s="3">
        <f t="shared" si="74"/>
        <v>0</v>
      </c>
      <c r="K1573" s="114" t="e">
        <f>IF(revenueReduction&gt;0.3,MAX(IF($B1573="Non - avec lien de dépendance",MIN(2258,E1573,$D1573)*overallRate,MIN(2258,E1573)*overallRate),ROUND(MAX(IF($B1573="Non - avec lien de dépendance",0,MIN((0.75*E1573),1694)),MIN(E1573,(0.75*$D1573),1694)),2)),IF($B1573="Non - avec lien de dépendance",MIN(1129,E1573,$D1573)*overallRate,MIN(2258,E1573)*overallRate))</f>
        <v>#VALUE!</v>
      </c>
      <c r="L1573" s="114" t="e">
        <f>IF(revenueReduction&gt;0.3,MAX(IF($B1573="Non - avec lien de dépendance",MIN(2258,F1573,$D1573)*overallRate,MIN(2258,F1573)*overallRate),ROUND(MAX(IF($B1573="Non - avec lien de dépendance",0,MIN((0.75*F1573),1694)),MIN(F1573,(0.75*$D1573),1694)),2)),IF($B1573="Non - avec lien de dépendance",MIN(1129,F1573,$D1573)*overallRate,MIN(2258,F1573)*overallRate))</f>
        <v>#VALUE!</v>
      </c>
    </row>
    <row r="1574" spans="7:12" x14ac:dyDescent="0.5">
      <c r="G1574" s="56" t="str">
        <f t="shared" si="72"/>
        <v>Effectuez l’étape 1</v>
      </c>
      <c r="H1574" s="56" t="str">
        <f t="shared" si="73"/>
        <v>Effectuez l’étape 1</v>
      </c>
      <c r="I1574" s="3">
        <f t="shared" si="74"/>
        <v>0</v>
      </c>
      <c r="K1574" s="114" t="e">
        <f>IF(revenueReduction&gt;0.3,MAX(IF($B1574="Non - avec lien de dépendance",MIN(2258,E1574,$D1574)*overallRate,MIN(2258,E1574)*overallRate),ROUND(MAX(IF($B1574="Non - avec lien de dépendance",0,MIN((0.75*E1574),1694)),MIN(E1574,(0.75*$D1574),1694)),2)),IF($B1574="Non - avec lien de dépendance",MIN(1129,E1574,$D1574)*overallRate,MIN(2258,E1574)*overallRate))</f>
        <v>#VALUE!</v>
      </c>
      <c r="L1574" s="114" t="e">
        <f>IF(revenueReduction&gt;0.3,MAX(IF($B1574="Non - avec lien de dépendance",MIN(2258,F1574,$D1574)*overallRate,MIN(2258,F1574)*overallRate),ROUND(MAX(IF($B1574="Non - avec lien de dépendance",0,MIN((0.75*F1574),1694)),MIN(F1574,(0.75*$D1574),1694)),2)),IF($B1574="Non - avec lien de dépendance",MIN(1129,F1574,$D1574)*overallRate,MIN(2258,F1574)*overallRate))</f>
        <v>#VALUE!</v>
      </c>
    </row>
    <row r="1575" spans="7:12" x14ac:dyDescent="0.5">
      <c r="G1575" s="56" t="str">
        <f t="shared" si="72"/>
        <v>Effectuez l’étape 1</v>
      </c>
      <c r="H1575" s="56" t="str">
        <f t="shared" si="73"/>
        <v>Effectuez l’étape 1</v>
      </c>
      <c r="I1575" s="3">
        <f t="shared" si="74"/>
        <v>0</v>
      </c>
      <c r="K1575" s="114" t="e">
        <f>IF(revenueReduction&gt;0.3,MAX(IF($B1575="Non - avec lien de dépendance",MIN(2258,E1575,$D1575)*overallRate,MIN(2258,E1575)*overallRate),ROUND(MAX(IF($B1575="Non - avec lien de dépendance",0,MIN((0.75*E1575),1694)),MIN(E1575,(0.75*$D1575),1694)),2)),IF($B1575="Non - avec lien de dépendance",MIN(1129,E1575,$D1575)*overallRate,MIN(2258,E1575)*overallRate))</f>
        <v>#VALUE!</v>
      </c>
      <c r="L1575" s="114" t="e">
        <f>IF(revenueReduction&gt;0.3,MAX(IF($B1575="Non - avec lien de dépendance",MIN(2258,F1575,$D1575)*overallRate,MIN(2258,F1575)*overallRate),ROUND(MAX(IF($B1575="Non - avec lien de dépendance",0,MIN((0.75*F1575),1694)),MIN(F1575,(0.75*$D1575),1694)),2)),IF($B1575="Non - avec lien de dépendance",MIN(1129,F1575,$D1575)*overallRate,MIN(2258,F1575)*overallRate))</f>
        <v>#VALUE!</v>
      </c>
    </row>
    <row r="1576" spans="7:12" x14ac:dyDescent="0.5">
      <c r="G1576" s="56" t="str">
        <f t="shared" si="72"/>
        <v>Effectuez l’étape 1</v>
      </c>
      <c r="H1576" s="56" t="str">
        <f t="shared" si="73"/>
        <v>Effectuez l’étape 1</v>
      </c>
      <c r="I1576" s="3">
        <f t="shared" si="74"/>
        <v>0</v>
      </c>
      <c r="K1576" s="114" t="e">
        <f>IF(revenueReduction&gt;0.3,MAX(IF($B1576="Non - avec lien de dépendance",MIN(2258,E1576,$D1576)*overallRate,MIN(2258,E1576)*overallRate),ROUND(MAX(IF($B1576="Non - avec lien de dépendance",0,MIN((0.75*E1576),1694)),MIN(E1576,(0.75*$D1576),1694)),2)),IF($B1576="Non - avec lien de dépendance",MIN(1129,E1576,$D1576)*overallRate,MIN(2258,E1576)*overallRate))</f>
        <v>#VALUE!</v>
      </c>
      <c r="L1576" s="114" t="e">
        <f>IF(revenueReduction&gt;0.3,MAX(IF($B1576="Non - avec lien de dépendance",MIN(2258,F1576,$D1576)*overallRate,MIN(2258,F1576)*overallRate),ROUND(MAX(IF($B1576="Non - avec lien de dépendance",0,MIN((0.75*F1576),1694)),MIN(F1576,(0.75*$D1576),1694)),2)),IF($B1576="Non - avec lien de dépendance",MIN(1129,F1576,$D1576)*overallRate,MIN(2258,F1576)*overallRate))</f>
        <v>#VALUE!</v>
      </c>
    </row>
    <row r="1577" spans="7:12" x14ac:dyDescent="0.5">
      <c r="G1577" s="56" t="str">
        <f t="shared" si="72"/>
        <v>Effectuez l’étape 1</v>
      </c>
      <c r="H1577" s="56" t="str">
        <f t="shared" si="73"/>
        <v>Effectuez l’étape 1</v>
      </c>
      <c r="I1577" s="3">
        <f t="shared" si="74"/>
        <v>0</v>
      </c>
      <c r="K1577" s="114" t="e">
        <f>IF(revenueReduction&gt;0.3,MAX(IF($B1577="Non - avec lien de dépendance",MIN(2258,E1577,$D1577)*overallRate,MIN(2258,E1577)*overallRate),ROUND(MAX(IF($B1577="Non - avec lien de dépendance",0,MIN((0.75*E1577),1694)),MIN(E1577,(0.75*$D1577),1694)),2)),IF($B1577="Non - avec lien de dépendance",MIN(1129,E1577,$D1577)*overallRate,MIN(2258,E1577)*overallRate))</f>
        <v>#VALUE!</v>
      </c>
      <c r="L1577" s="114" t="e">
        <f>IF(revenueReduction&gt;0.3,MAX(IF($B1577="Non - avec lien de dépendance",MIN(2258,F1577,$D1577)*overallRate,MIN(2258,F1577)*overallRate),ROUND(MAX(IF($B1577="Non - avec lien de dépendance",0,MIN((0.75*F1577),1694)),MIN(F1577,(0.75*$D1577),1694)),2)),IF($B1577="Non - avec lien de dépendance",MIN(1129,F1577,$D1577)*overallRate,MIN(2258,F1577)*overallRate))</f>
        <v>#VALUE!</v>
      </c>
    </row>
    <row r="1578" spans="7:12" x14ac:dyDescent="0.5">
      <c r="G1578" s="56" t="str">
        <f t="shared" si="72"/>
        <v>Effectuez l’étape 1</v>
      </c>
      <c r="H1578" s="56" t="str">
        <f t="shared" si="73"/>
        <v>Effectuez l’étape 1</v>
      </c>
      <c r="I1578" s="3">
        <f t="shared" si="74"/>
        <v>0</v>
      </c>
      <c r="K1578" s="114" t="e">
        <f>IF(revenueReduction&gt;0.3,MAX(IF($B1578="Non - avec lien de dépendance",MIN(2258,E1578,$D1578)*overallRate,MIN(2258,E1578)*overallRate),ROUND(MAX(IF($B1578="Non - avec lien de dépendance",0,MIN((0.75*E1578),1694)),MIN(E1578,(0.75*$D1578),1694)),2)),IF($B1578="Non - avec lien de dépendance",MIN(1129,E1578,$D1578)*overallRate,MIN(2258,E1578)*overallRate))</f>
        <v>#VALUE!</v>
      </c>
      <c r="L1578" s="114" t="e">
        <f>IF(revenueReduction&gt;0.3,MAX(IF($B1578="Non - avec lien de dépendance",MIN(2258,F1578,$D1578)*overallRate,MIN(2258,F1578)*overallRate),ROUND(MAX(IF($B1578="Non - avec lien de dépendance",0,MIN((0.75*F1578),1694)),MIN(F1578,(0.75*$D1578),1694)),2)),IF($B1578="Non - avec lien de dépendance",MIN(1129,F1578,$D1578)*overallRate,MIN(2258,F1578)*overallRate))</f>
        <v>#VALUE!</v>
      </c>
    </row>
    <row r="1579" spans="7:12" x14ac:dyDescent="0.5">
      <c r="G1579" s="56" t="str">
        <f t="shared" si="72"/>
        <v>Effectuez l’étape 1</v>
      </c>
      <c r="H1579" s="56" t="str">
        <f t="shared" si="73"/>
        <v>Effectuez l’étape 1</v>
      </c>
      <c r="I1579" s="3">
        <f t="shared" si="74"/>
        <v>0</v>
      </c>
      <c r="K1579" s="114" t="e">
        <f>IF(revenueReduction&gt;0.3,MAX(IF($B1579="Non - avec lien de dépendance",MIN(2258,E1579,$D1579)*overallRate,MIN(2258,E1579)*overallRate),ROUND(MAX(IF($B1579="Non - avec lien de dépendance",0,MIN((0.75*E1579),1694)),MIN(E1579,(0.75*$D1579),1694)),2)),IF($B1579="Non - avec lien de dépendance",MIN(1129,E1579,$D1579)*overallRate,MIN(2258,E1579)*overallRate))</f>
        <v>#VALUE!</v>
      </c>
      <c r="L1579" s="114" t="e">
        <f>IF(revenueReduction&gt;0.3,MAX(IF($B1579="Non - avec lien de dépendance",MIN(2258,F1579,$D1579)*overallRate,MIN(2258,F1579)*overallRate),ROUND(MAX(IF($B1579="Non - avec lien de dépendance",0,MIN((0.75*F1579),1694)),MIN(F1579,(0.75*$D1579),1694)),2)),IF($B1579="Non - avec lien de dépendance",MIN(1129,F1579,$D1579)*overallRate,MIN(2258,F1579)*overallRate))</f>
        <v>#VALUE!</v>
      </c>
    </row>
    <row r="1580" spans="7:12" x14ac:dyDescent="0.5">
      <c r="G1580" s="56" t="str">
        <f t="shared" si="72"/>
        <v>Effectuez l’étape 1</v>
      </c>
      <c r="H1580" s="56" t="str">
        <f t="shared" si="73"/>
        <v>Effectuez l’étape 1</v>
      </c>
      <c r="I1580" s="3">
        <f t="shared" si="74"/>
        <v>0</v>
      </c>
      <c r="K1580" s="114" t="e">
        <f>IF(revenueReduction&gt;0.3,MAX(IF($B1580="Non - avec lien de dépendance",MIN(2258,E1580,$D1580)*overallRate,MIN(2258,E1580)*overallRate),ROUND(MAX(IF($B1580="Non - avec lien de dépendance",0,MIN((0.75*E1580),1694)),MIN(E1580,(0.75*$D1580),1694)),2)),IF($B1580="Non - avec lien de dépendance",MIN(1129,E1580,$D1580)*overallRate,MIN(2258,E1580)*overallRate))</f>
        <v>#VALUE!</v>
      </c>
      <c r="L1580" s="114" t="e">
        <f>IF(revenueReduction&gt;0.3,MAX(IF($B1580="Non - avec lien de dépendance",MIN(2258,F1580,$D1580)*overallRate,MIN(2258,F1580)*overallRate),ROUND(MAX(IF($B1580="Non - avec lien de dépendance",0,MIN((0.75*F1580),1694)),MIN(F1580,(0.75*$D1580),1694)),2)),IF($B1580="Non - avec lien de dépendance",MIN(1129,F1580,$D1580)*overallRate,MIN(2258,F1580)*overallRate))</f>
        <v>#VALUE!</v>
      </c>
    </row>
    <row r="1581" spans="7:12" x14ac:dyDescent="0.5">
      <c r="G1581" s="56" t="str">
        <f t="shared" si="72"/>
        <v>Effectuez l’étape 1</v>
      </c>
      <c r="H1581" s="56" t="str">
        <f t="shared" si="73"/>
        <v>Effectuez l’étape 1</v>
      </c>
      <c r="I1581" s="3">
        <f t="shared" si="74"/>
        <v>0</v>
      </c>
      <c r="K1581" s="114" t="e">
        <f>IF(revenueReduction&gt;0.3,MAX(IF($B1581="Non - avec lien de dépendance",MIN(2258,E1581,$D1581)*overallRate,MIN(2258,E1581)*overallRate),ROUND(MAX(IF($B1581="Non - avec lien de dépendance",0,MIN((0.75*E1581),1694)),MIN(E1581,(0.75*$D1581),1694)),2)),IF($B1581="Non - avec lien de dépendance",MIN(1129,E1581,$D1581)*overallRate,MIN(2258,E1581)*overallRate))</f>
        <v>#VALUE!</v>
      </c>
      <c r="L1581" s="114" t="e">
        <f>IF(revenueReduction&gt;0.3,MAX(IF($B1581="Non - avec lien de dépendance",MIN(2258,F1581,$D1581)*overallRate,MIN(2258,F1581)*overallRate),ROUND(MAX(IF($B1581="Non - avec lien de dépendance",0,MIN((0.75*F1581),1694)),MIN(F1581,(0.75*$D1581),1694)),2)),IF($B1581="Non - avec lien de dépendance",MIN(1129,F1581,$D1581)*overallRate,MIN(2258,F1581)*overallRate))</f>
        <v>#VALUE!</v>
      </c>
    </row>
    <row r="1582" spans="7:12" x14ac:dyDescent="0.5">
      <c r="G1582" s="56" t="str">
        <f t="shared" si="72"/>
        <v>Effectuez l’étape 1</v>
      </c>
      <c r="H1582" s="56" t="str">
        <f t="shared" si="73"/>
        <v>Effectuez l’étape 1</v>
      </c>
      <c r="I1582" s="3">
        <f t="shared" si="74"/>
        <v>0</v>
      </c>
      <c r="K1582" s="114" t="e">
        <f>IF(revenueReduction&gt;0.3,MAX(IF($B1582="Non - avec lien de dépendance",MIN(2258,E1582,$D1582)*overallRate,MIN(2258,E1582)*overallRate),ROUND(MAX(IF($B1582="Non - avec lien de dépendance",0,MIN((0.75*E1582),1694)),MIN(E1582,(0.75*$D1582),1694)),2)),IF($B1582="Non - avec lien de dépendance",MIN(1129,E1582,$D1582)*overallRate,MIN(2258,E1582)*overallRate))</f>
        <v>#VALUE!</v>
      </c>
      <c r="L1582" s="114" t="e">
        <f>IF(revenueReduction&gt;0.3,MAX(IF($B1582="Non - avec lien de dépendance",MIN(2258,F1582,$D1582)*overallRate,MIN(2258,F1582)*overallRate),ROUND(MAX(IF($B1582="Non - avec lien de dépendance",0,MIN((0.75*F1582),1694)),MIN(F1582,(0.75*$D1582),1694)),2)),IF($B1582="Non - avec lien de dépendance",MIN(1129,F1582,$D1582)*overallRate,MIN(2258,F1582)*overallRate))</f>
        <v>#VALUE!</v>
      </c>
    </row>
    <row r="1583" spans="7:12" x14ac:dyDescent="0.5">
      <c r="G1583" s="56" t="str">
        <f t="shared" si="72"/>
        <v>Effectuez l’étape 1</v>
      </c>
      <c r="H1583" s="56" t="str">
        <f t="shared" si="73"/>
        <v>Effectuez l’étape 1</v>
      </c>
      <c r="I1583" s="3">
        <f t="shared" si="74"/>
        <v>0</v>
      </c>
      <c r="K1583" s="114" t="e">
        <f>IF(revenueReduction&gt;0.3,MAX(IF($B1583="Non - avec lien de dépendance",MIN(2258,E1583,$D1583)*overallRate,MIN(2258,E1583)*overallRate),ROUND(MAX(IF($B1583="Non - avec lien de dépendance",0,MIN((0.75*E1583),1694)),MIN(E1583,(0.75*$D1583),1694)),2)),IF($B1583="Non - avec lien de dépendance",MIN(1129,E1583,$D1583)*overallRate,MIN(2258,E1583)*overallRate))</f>
        <v>#VALUE!</v>
      </c>
      <c r="L1583" s="114" t="e">
        <f>IF(revenueReduction&gt;0.3,MAX(IF($B1583="Non - avec lien de dépendance",MIN(2258,F1583,$D1583)*overallRate,MIN(2258,F1583)*overallRate),ROUND(MAX(IF($B1583="Non - avec lien de dépendance",0,MIN((0.75*F1583),1694)),MIN(F1583,(0.75*$D1583),1694)),2)),IF($B1583="Non - avec lien de dépendance",MIN(1129,F1583,$D1583)*overallRate,MIN(2258,F1583)*overallRate))</f>
        <v>#VALUE!</v>
      </c>
    </row>
    <row r="1584" spans="7:12" x14ac:dyDescent="0.5">
      <c r="G1584" s="56" t="str">
        <f t="shared" si="72"/>
        <v>Effectuez l’étape 1</v>
      </c>
      <c r="H1584" s="56" t="str">
        <f t="shared" si="73"/>
        <v>Effectuez l’étape 1</v>
      </c>
      <c r="I1584" s="3">
        <f t="shared" si="74"/>
        <v>0</v>
      </c>
      <c r="K1584" s="114" t="e">
        <f>IF(revenueReduction&gt;0.3,MAX(IF($B1584="Non - avec lien de dépendance",MIN(2258,E1584,$D1584)*overallRate,MIN(2258,E1584)*overallRate),ROUND(MAX(IF($B1584="Non - avec lien de dépendance",0,MIN((0.75*E1584),1694)),MIN(E1584,(0.75*$D1584),1694)),2)),IF($B1584="Non - avec lien de dépendance",MIN(1129,E1584,$D1584)*overallRate,MIN(2258,E1584)*overallRate))</f>
        <v>#VALUE!</v>
      </c>
      <c r="L1584" s="114" t="e">
        <f>IF(revenueReduction&gt;0.3,MAX(IF($B1584="Non - avec lien de dépendance",MIN(2258,F1584,$D1584)*overallRate,MIN(2258,F1584)*overallRate),ROUND(MAX(IF($B1584="Non - avec lien de dépendance",0,MIN((0.75*F1584),1694)),MIN(F1584,(0.75*$D1584),1694)),2)),IF($B1584="Non - avec lien de dépendance",MIN(1129,F1584,$D1584)*overallRate,MIN(2258,F1584)*overallRate))</f>
        <v>#VALUE!</v>
      </c>
    </row>
    <row r="1585" spans="7:12" x14ac:dyDescent="0.5">
      <c r="G1585" s="56" t="str">
        <f t="shared" si="72"/>
        <v>Effectuez l’étape 1</v>
      </c>
      <c r="H1585" s="56" t="str">
        <f t="shared" si="73"/>
        <v>Effectuez l’étape 1</v>
      </c>
      <c r="I1585" s="3">
        <f t="shared" si="74"/>
        <v>0</v>
      </c>
      <c r="K1585" s="114" t="e">
        <f>IF(revenueReduction&gt;0.3,MAX(IF($B1585="Non - avec lien de dépendance",MIN(2258,E1585,$D1585)*overallRate,MIN(2258,E1585)*overallRate),ROUND(MAX(IF($B1585="Non - avec lien de dépendance",0,MIN((0.75*E1585),1694)),MIN(E1585,(0.75*$D1585),1694)),2)),IF($B1585="Non - avec lien de dépendance",MIN(1129,E1585,$D1585)*overallRate,MIN(2258,E1585)*overallRate))</f>
        <v>#VALUE!</v>
      </c>
      <c r="L1585" s="114" t="e">
        <f>IF(revenueReduction&gt;0.3,MAX(IF($B1585="Non - avec lien de dépendance",MIN(2258,F1585,$D1585)*overallRate,MIN(2258,F1585)*overallRate),ROUND(MAX(IF($B1585="Non - avec lien de dépendance",0,MIN((0.75*F1585),1694)),MIN(F1585,(0.75*$D1585),1694)),2)),IF($B1585="Non - avec lien de dépendance",MIN(1129,F1585,$D1585)*overallRate,MIN(2258,F1585)*overallRate))</f>
        <v>#VALUE!</v>
      </c>
    </row>
    <row r="1586" spans="7:12" x14ac:dyDescent="0.5">
      <c r="G1586" s="56" t="str">
        <f t="shared" si="72"/>
        <v>Effectuez l’étape 1</v>
      </c>
      <c r="H1586" s="56" t="str">
        <f t="shared" si="73"/>
        <v>Effectuez l’étape 1</v>
      </c>
      <c r="I1586" s="3">
        <f t="shared" si="74"/>
        <v>0</v>
      </c>
      <c r="K1586" s="114" t="e">
        <f>IF(revenueReduction&gt;0.3,MAX(IF($B1586="Non - avec lien de dépendance",MIN(2258,E1586,$D1586)*overallRate,MIN(2258,E1586)*overallRate),ROUND(MAX(IF($B1586="Non - avec lien de dépendance",0,MIN((0.75*E1586),1694)),MIN(E1586,(0.75*$D1586),1694)),2)),IF($B1586="Non - avec lien de dépendance",MIN(1129,E1586,$D1586)*overallRate,MIN(2258,E1586)*overallRate))</f>
        <v>#VALUE!</v>
      </c>
      <c r="L1586" s="114" t="e">
        <f>IF(revenueReduction&gt;0.3,MAX(IF($B1586="Non - avec lien de dépendance",MIN(2258,F1586,$D1586)*overallRate,MIN(2258,F1586)*overallRate),ROUND(MAX(IF($B1586="Non - avec lien de dépendance",0,MIN((0.75*F1586),1694)),MIN(F1586,(0.75*$D1586),1694)),2)),IF($B1586="Non - avec lien de dépendance",MIN(1129,F1586,$D1586)*overallRate,MIN(2258,F1586)*overallRate))</f>
        <v>#VALUE!</v>
      </c>
    </row>
    <row r="1587" spans="7:12" x14ac:dyDescent="0.5">
      <c r="G1587" s="56" t="str">
        <f t="shared" si="72"/>
        <v>Effectuez l’étape 1</v>
      </c>
      <c r="H1587" s="56" t="str">
        <f t="shared" si="73"/>
        <v>Effectuez l’étape 1</v>
      </c>
      <c r="I1587" s="3">
        <f t="shared" si="74"/>
        <v>0</v>
      </c>
      <c r="K1587" s="114" t="e">
        <f>IF(revenueReduction&gt;0.3,MAX(IF($B1587="Non - avec lien de dépendance",MIN(2258,E1587,$D1587)*overallRate,MIN(2258,E1587)*overallRate),ROUND(MAX(IF($B1587="Non - avec lien de dépendance",0,MIN((0.75*E1587),1694)),MIN(E1587,(0.75*$D1587),1694)),2)),IF($B1587="Non - avec lien de dépendance",MIN(1129,E1587,$D1587)*overallRate,MIN(2258,E1587)*overallRate))</f>
        <v>#VALUE!</v>
      </c>
      <c r="L1587" s="114" t="e">
        <f>IF(revenueReduction&gt;0.3,MAX(IF($B1587="Non - avec lien de dépendance",MIN(2258,F1587,$D1587)*overallRate,MIN(2258,F1587)*overallRate),ROUND(MAX(IF($B1587="Non - avec lien de dépendance",0,MIN((0.75*F1587),1694)),MIN(F1587,(0.75*$D1587),1694)),2)),IF($B1587="Non - avec lien de dépendance",MIN(1129,F1587,$D1587)*overallRate,MIN(2258,F1587)*overallRate))</f>
        <v>#VALUE!</v>
      </c>
    </row>
    <row r="1588" spans="7:12" x14ac:dyDescent="0.5">
      <c r="G1588" s="56" t="str">
        <f t="shared" si="72"/>
        <v>Effectuez l’étape 1</v>
      </c>
      <c r="H1588" s="56" t="str">
        <f t="shared" si="73"/>
        <v>Effectuez l’étape 1</v>
      </c>
      <c r="I1588" s="3">
        <f t="shared" si="74"/>
        <v>0</v>
      </c>
      <c r="K1588" s="114" t="e">
        <f>IF(revenueReduction&gt;0.3,MAX(IF($B1588="Non - avec lien de dépendance",MIN(2258,E1588,$D1588)*overallRate,MIN(2258,E1588)*overallRate),ROUND(MAX(IF($B1588="Non - avec lien de dépendance",0,MIN((0.75*E1588),1694)),MIN(E1588,(0.75*$D1588),1694)),2)),IF($B1588="Non - avec lien de dépendance",MIN(1129,E1588,$D1588)*overallRate,MIN(2258,E1588)*overallRate))</f>
        <v>#VALUE!</v>
      </c>
      <c r="L1588" s="114" t="e">
        <f>IF(revenueReduction&gt;0.3,MAX(IF($B1588="Non - avec lien de dépendance",MIN(2258,F1588,$D1588)*overallRate,MIN(2258,F1588)*overallRate),ROUND(MAX(IF($B1588="Non - avec lien de dépendance",0,MIN((0.75*F1588),1694)),MIN(F1588,(0.75*$D1588),1694)),2)),IF($B1588="Non - avec lien de dépendance",MIN(1129,F1588,$D1588)*overallRate,MIN(2258,F1588)*overallRate))</f>
        <v>#VALUE!</v>
      </c>
    </row>
    <row r="1589" spans="7:12" x14ac:dyDescent="0.5">
      <c r="G1589" s="56" t="str">
        <f t="shared" si="72"/>
        <v>Effectuez l’étape 1</v>
      </c>
      <c r="H1589" s="56" t="str">
        <f t="shared" si="73"/>
        <v>Effectuez l’étape 1</v>
      </c>
      <c r="I1589" s="3">
        <f t="shared" si="74"/>
        <v>0</v>
      </c>
      <c r="K1589" s="114" t="e">
        <f>IF(revenueReduction&gt;0.3,MAX(IF($B1589="Non - avec lien de dépendance",MIN(2258,E1589,$D1589)*overallRate,MIN(2258,E1589)*overallRate),ROUND(MAX(IF($B1589="Non - avec lien de dépendance",0,MIN((0.75*E1589),1694)),MIN(E1589,(0.75*$D1589),1694)),2)),IF($B1589="Non - avec lien de dépendance",MIN(1129,E1589,$D1589)*overallRate,MIN(2258,E1589)*overallRate))</f>
        <v>#VALUE!</v>
      </c>
      <c r="L1589" s="114" t="e">
        <f>IF(revenueReduction&gt;0.3,MAX(IF($B1589="Non - avec lien de dépendance",MIN(2258,F1589,$D1589)*overallRate,MIN(2258,F1589)*overallRate),ROUND(MAX(IF($B1589="Non - avec lien de dépendance",0,MIN((0.75*F1589),1694)),MIN(F1589,(0.75*$D1589),1694)),2)),IF($B1589="Non - avec lien de dépendance",MIN(1129,F1589,$D1589)*overallRate,MIN(2258,F1589)*overallRate))</f>
        <v>#VALUE!</v>
      </c>
    </row>
    <row r="1590" spans="7:12" x14ac:dyDescent="0.5">
      <c r="G1590" s="56" t="str">
        <f t="shared" si="72"/>
        <v>Effectuez l’étape 1</v>
      </c>
      <c r="H1590" s="56" t="str">
        <f t="shared" si="73"/>
        <v>Effectuez l’étape 1</v>
      </c>
      <c r="I1590" s="3">
        <f t="shared" si="74"/>
        <v>0</v>
      </c>
      <c r="K1590" s="114" t="e">
        <f>IF(revenueReduction&gt;0.3,MAX(IF($B1590="Non - avec lien de dépendance",MIN(2258,E1590,$D1590)*overallRate,MIN(2258,E1590)*overallRate),ROUND(MAX(IF($B1590="Non - avec lien de dépendance",0,MIN((0.75*E1590),1694)),MIN(E1590,(0.75*$D1590),1694)),2)),IF($B1590="Non - avec lien de dépendance",MIN(1129,E1590,$D1590)*overallRate,MIN(2258,E1590)*overallRate))</f>
        <v>#VALUE!</v>
      </c>
      <c r="L1590" s="114" t="e">
        <f>IF(revenueReduction&gt;0.3,MAX(IF($B1590="Non - avec lien de dépendance",MIN(2258,F1590,$D1590)*overallRate,MIN(2258,F1590)*overallRate),ROUND(MAX(IF($B1590="Non - avec lien de dépendance",0,MIN((0.75*F1590),1694)),MIN(F1590,(0.75*$D1590),1694)),2)),IF($B1590="Non - avec lien de dépendance",MIN(1129,F1590,$D1590)*overallRate,MIN(2258,F1590)*overallRate))</f>
        <v>#VALUE!</v>
      </c>
    </row>
    <row r="1591" spans="7:12" x14ac:dyDescent="0.5">
      <c r="G1591" s="56" t="str">
        <f t="shared" si="72"/>
        <v>Effectuez l’étape 1</v>
      </c>
      <c r="H1591" s="56" t="str">
        <f t="shared" si="73"/>
        <v>Effectuez l’étape 1</v>
      </c>
      <c r="I1591" s="3">
        <f t="shared" si="74"/>
        <v>0</v>
      </c>
      <c r="K1591" s="114" t="e">
        <f>IF(revenueReduction&gt;0.3,MAX(IF($B1591="Non - avec lien de dépendance",MIN(2258,E1591,$D1591)*overallRate,MIN(2258,E1591)*overallRate),ROUND(MAX(IF($B1591="Non - avec lien de dépendance",0,MIN((0.75*E1591),1694)),MIN(E1591,(0.75*$D1591),1694)),2)),IF($B1591="Non - avec lien de dépendance",MIN(1129,E1591,$D1591)*overallRate,MIN(2258,E1591)*overallRate))</f>
        <v>#VALUE!</v>
      </c>
      <c r="L1591" s="114" t="e">
        <f>IF(revenueReduction&gt;0.3,MAX(IF($B1591="Non - avec lien de dépendance",MIN(2258,F1591,$D1591)*overallRate,MIN(2258,F1591)*overallRate),ROUND(MAX(IF($B1591="Non - avec lien de dépendance",0,MIN((0.75*F1591),1694)),MIN(F1591,(0.75*$D1591),1694)),2)),IF($B1591="Non - avec lien de dépendance",MIN(1129,F1591,$D1591)*overallRate,MIN(2258,F1591)*overallRate))</f>
        <v>#VALUE!</v>
      </c>
    </row>
    <row r="1592" spans="7:12" x14ac:dyDescent="0.5">
      <c r="G1592" s="56" t="str">
        <f t="shared" si="72"/>
        <v>Effectuez l’étape 1</v>
      </c>
      <c r="H1592" s="56" t="str">
        <f t="shared" si="73"/>
        <v>Effectuez l’étape 1</v>
      </c>
      <c r="I1592" s="3">
        <f t="shared" si="74"/>
        <v>0</v>
      </c>
      <c r="K1592" s="114" t="e">
        <f>IF(revenueReduction&gt;0.3,MAX(IF($B1592="Non - avec lien de dépendance",MIN(2258,E1592,$D1592)*overallRate,MIN(2258,E1592)*overallRate),ROUND(MAX(IF($B1592="Non - avec lien de dépendance",0,MIN((0.75*E1592),1694)),MIN(E1592,(0.75*$D1592),1694)),2)),IF($B1592="Non - avec lien de dépendance",MIN(1129,E1592,$D1592)*overallRate,MIN(2258,E1592)*overallRate))</f>
        <v>#VALUE!</v>
      </c>
      <c r="L1592" s="114" t="e">
        <f>IF(revenueReduction&gt;0.3,MAX(IF($B1592="Non - avec lien de dépendance",MIN(2258,F1592,$D1592)*overallRate,MIN(2258,F1592)*overallRate),ROUND(MAX(IF($B1592="Non - avec lien de dépendance",0,MIN((0.75*F1592),1694)),MIN(F1592,(0.75*$D1592),1694)),2)),IF($B1592="Non - avec lien de dépendance",MIN(1129,F1592,$D1592)*overallRate,MIN(2258,F1592)*overallRate))</f>
        <v>#VALUE!</v>
      </c>
    </row>
    <row r="1593" spans="7:12" x14ac:dyDescent="0.5">
      <c r="G1593" s="56" t="str">
        <f t="shared" si="72"/>
        <v>Effectuez l’étape 1</v>
      </c>
      <c r="H1593" s="56" t="str">
        <f t="shared" si="73"/>
        <v>Effectuez l’étape 1</v>
      </c>
      <c r="I1593" s="3">
        <f t="shared" si="74"/>
        <v>0</v>
      </c>
      <c r="K1593" s="114" t="e">
        <f>IF(revenueReduction&gt;0.3,MAX(IF($B1593="Non - avec lien de dépendance",MIN(2258,E1593,$D1593)*overallRate,MIN(2258,E1593)*overallRate),ROUND(MAX(IF($B1593="Non - avec lien de dépendance",0,MIN((0.75*E1593),1694)),MIN(E1593,(0.75*$D1593),1694)),2)),IF($B1593="Non - avec lien de dépendance",MIN(1129,E1593,$D1593)*overallRate,MIN(2258,E1593)*overallRate))</f>
        <v>#VALUE!</v>
      </c>
      <c r="L1593" s="114" t="e">
        <f>IF(revenueReduction&gt;0.3,MAX(IF($B1593="Non - avec lien de dépendance",MIN(2258,F1593,$D1593)*overallRate,MIN(2258,F1593)*overallRate),ROUND(MAX(IF($B1593="Non - avec lien de dépendance",0,MIN((0.75*F1593),1694)),MIN(F1593,(0.75*$D1593),1694)),2)),IF($B1593="Non - avec lien de dépendance",MIN(1129,F1593,$D1593)*overallRate,MIN(2258,F1593)*overallRate))</f>
        <v>#VALUE!</v>
      </c>
    </row>
    <row r="1594" spans="7:12" x14ac:dyDescent="0.5">
      <c r="G1594" s="56" t="str">
        <f t="shared" si="72"/>
        <v>Effectuez l’étape 1</v>
      </c>
      <c r="H1594" s="56" t="str">
        <f t="shared" si="73"/>
        <v>Effectuez l’étape 1</v>
      </c>
      <c r="I1594" s="3">
        <f t="shared" si="74"/>
        <v>0</v>
      </c>
      <c r="K1594" s="114" t="e">
        <f>IF(revenueReduction&gt;0.3,MAX(IF($B1594="Non - avec lien de dépendance",MIN(2258,E1594,$D1594)*overallRate,MIN(2258,E1594)*overallRate),ROUND(MAX(IF($B1594="Non - avec lien de dépendance",0,MIN((0.75*E1594),1694)),MIN(E1594,(0.75*$D1594),1694)),2)),IF($B1594="Non - avec lien de dépendance",MIN(1129,E1594,$D1594)*overallRate,MIN(2258,E1594)*overallRate))</f>
        <v>#VALUE!</v>
      </c>
      <c r="L1594" s="114" t="e">
        <f>IF(revenueReduction&gt;0.3,MAX(IF($B1594="Non - avec lien de dépendance",MIN(2258,F1594,$D1594)*overallRate,MIN(2258,F1594)*overallRate),ROUND(MAX(IF($B1594="Non - avec lien de dépendance",0,MIN((0.75*F1594),1694)),MIN(F1594,(0.75*$D1594),1694)),2)),IF($B1594="Non - avec lien de dépendance",MIN(1129,F1594,$D1594)*overallRate,MIN(2258,F1594)*overallRate))</f>
        <v>#VALUE!</v>
      </c>
    </row>
    <row r="1595" spans="7:12" x14ac:dyDescent="0.5">
      <c r="G1595" s="56" t="str">
        <f t="shared" si="72"/>
        <v>Effectuez l’étape 1</v>
      </c>
      <c r="H1595" s="56" t="str">
        <f t="shared" si="73"/>
        <v>Effectuez l’étape 1</v>
      </c>
      <c r="I1595" s="3">
        <f t="shared" si="74"/>
        <v>0</v>
      </c>
      <c r="K1595" s="114" t="e">
        <f>IF(revenueReduction&gt;0.3,MAX(IF($B1595="Non - avec lien de dépendance",MIN(2258,E1595,$D1595)*overallRate,MIN(2258,E1595)*overallRate),ROUND(MAX(IF($B1595="Non - avec lien de dépendance",0,MIN((0.75*E1595),1694)),MIN(E1595,(0.75*$D1595),1694)),2)),IF($B1595="Non - avec lien de dépendance",MIN(1129,E1595,$D1595)*overallRate,MIN(2258,E1595)*overallRate))</f>
        <v>#VALUE!</v>
      </c>
      <c r="L1595" s="114" t="e">
        <f>IF(revenueReduction&gt;0.3,MAX(IF($B1595="Non - avec lien de dépendance",MIN(2258,F1595,$D1595)*overallRate,MIN(2258,F1595)*overallRate),ROUND(MAX(IF($B1595="Non - avec lien de dépendance",0,MIN((0.75*F1595),1694)),MIN(F1595,(0.75*$D1595),1694)),2)),IF($B1595="Non - avec lien de dépendance",MIN(1129,F1595,$D1595)*overallRate,MIN(2258,F1595)*overallRate))</f>
        <v>#VALUE!</v>
      </c>
    </row>
    <row r="1596" spans="7:12" x14ac:dyDescent="0.5">
      <c r="G1596" s="56" t="str">
        <f t="shared" si="72"/>
        <v>Effectuez l’étape 1</v>
      </c>
      <c r="H1596" s="56" t="str">
        <f t="shared" si="73"/>
        <v>Effectuez l’étape 1</v>
      </c>
      <c r="I1596" s="3">
        <f t="shared" si="74"/>
        <v>0</v>
      </c>
      <c r="K1596" s="114" t="e">
        <f>IF(revenueReduction&gt;0.3,MAX(IF($B1596="Non - avec lien de dépendance",MIN(2258,E1596,$D1596)*overallRate,MIN(2258,E1596)*overallRate),ROUND(MAX(IF($B1596="Non - avec lien de dépendance",0,MIN((0.75*E1596),1694)),MIN(E1596,(0.75*$D1596),1694)),2)),IF($B1596="Non - avec lien de dépendance",MIN(1129,E1596,$D1596)*overallRate,MIN(2258,E1596)*overallRate))</f>
        <v>#VALUE!</v>
      </c>
      <c r="L1596" s="114" t="e">
        <f>IF(revenueReduction&gt;0.3,MAX(IF($B1596="Non - avec lien de dépendance",MIN(2258,F1596,$D1596)*overallRate,MIN(2258,F1596)*overallRate),ROUND(MAX(IF($B1596="Non - avec lien de dépendance",0,MIN((0.75*F1596),1694)),MIN(F1596,(0.75*$D1596),1694)),2)),IF($B1596="Non - avec lien de dépendance",MIN(1129,F1596,$D1596)*overallRate,MIN(2258,F1596)*overallRate))</f>
        <v>#VALUE!</v>
      </c>
    </row>
    <row r="1597" spans="7:12" x14ac:dyDescent="0.5">
      <c r="G1597" s="56" t="str">
        <f t="shared" si="72"/>
        <v>Effectuez l’étape 1</v>
      </c>
      <c r="H1597" s="56" t="str">
        <f t="shared" si="73"/>
        <v>Effectuez l’étape 1</v>
      </c>
      <c r="I1597" s="3">
        <f t="shared" si="74"/>
        <v>0</v>
      </c>
      <c r="K1597" s="114" t="e">
        <f>IF(revenueReduction&gt;0.3,MAX(IF($B1597="Non - avec lien de dépendance",MIN(2258,E1597,$D1597)*overallRate,MIN(2258,E1597)*overallRate),ROUND(MAX(IF($B1597="Non - avec lien de dépendance",0,MIN((0.75*E1597),1694)),MIN(E1597,(0.75*$D1597),1694)),2)),IF($B1597="Non - avec lien de dépendance",MIN(1129,E1597,$D1597)*overallRate,MIN(2258,E1597)*overallRate))</f>
        <v>#VALUE!</v>
      </c>
      <c r="L1597" s="114" t="e">
        <f>IF(revenueReduction&gt;0.3,MAX(IF($B1597="Non - avec lien de dépendance",MIN(2258,F1597,$D1597)*overallRate,MIN(2258,F1597)*overallRate),ROUND(MAX(IF($B1597="Non - avec lien de dépendance",0,MIN((0.75*F1597),1694)),MIN(F1597,(0.75*$D1597),1694)),2)),IF($B1597="Non - avec lien de dépendance",MIN(1129,F1597,$D1597)*overallRate,MIN(2258,F1597)*overallRate))</f>
        <v>#VALUE!</v>
      </c>
    </row>
    <row r="1598" spans="7:12" x14ac:dyDescent="0.5">
      <c r="G1598" s="56" t="str">
        <f t="shared" si="72"/>
        <v>Effectuez l’étape 1</v>
      </c>
      <c r="H1598" s="56" t="str">
        <f t="shared" si="73"/>
        <v>Effectuez l’étape 1</v>
      </c>
      <c r="I1598" s="3">
        <f t="shared" si="74"/>
        <v>0</v>
      </c>
      <c r="K1598" s="114" t="e">
        <f>IF(revenueReduction&gt;0.3,MAX(IF($B1598="Non - avec lien de dépendance",MIN(2258,E1598,$D1598)*overallRate,MIN(2258,E1598)*overallRate),ROUND(MAX(IF($B1598="Non - avec lien de dépendance",0,MIN((0.75*E1598),1694)),MIN(E1598,(0.75*$D1598),1694)),2)),IF($B1598="Non - avec lien de dépendance",MIN(1129,E1598,$D1598)*overallRate,MIN(2258,E1598)*overallRate))</f>
        <v>#VALUE!</v>
      </c>
      <c r="L1598" s="114" t="e">
        <f>IF(revenueReduction&gt;0.3,MAX(IF($B1598="Non - avec lien de dépendance",MIN(2258,F1598,$D1598)*overallRate,MIN(2258,F1598)*overallRate),ROUND(MAX(IF($B1598="Non - avec lien de dépendance",0,MIN((0.75*F1598),1694)),MIN(F1598,(0.75*$D1598),1694)),2)),IF($B1598="Non - avec lien de dépendance",MIN(1129,F1598,$D1598)*overallRate,MIN(2258,F1598)*overallRate))</f>
        <v>#VALUE!</v>
      </c>
    </row>
    <row r="1599" spans="7:12" x14ac:dyDescent="0.5">
      <c r="G1599" s="56" t="str">
        <f t="shared" si="72"/>
        <v>Effectuez l’étape 1</v>
      </c>
      <c r="H1599" s="56" t="str">
        <f t="shared" si="73"/>
        <v>Effectuez l’étape 1</v>
      </c>
      <c r="I1599" s="3">
        <f t="shared" si="74"/>
        <v>0</v>
      </c>
      <c r="K1599" s="114" t="e">
        <f>IF(revenueReduction&gt;0.3,MAX(IF($B1599="Non - avec lien de dépendance",MIN(2258,E1599,$D1599)*overallRate,MIN(2258,E1599)*overallRate),ROUND(MAX(IF($B1599="Non - avec lien de dépendance",0,MIN((0.75*E1599),1694)),MIN(E1599,(0.75*$D1599),1694)),2)),IF($B1599="Non - avec lien de dépendance",MIN(1129,E1599,$D1599)*overallRate,MIN(2258,E1599)*overallRate))</f>
        <v>#VALUE!</v>
      </c>
      <c r="L1599" s="114" t="e">
        <f>IF(revenueReduction&gt;0.3,MAX(IF($B1599="Non - avec lien de dépendance",MIN(2258,F1599,$D1599)*overallRate,MIN(2258,F1599)*overallRate),ROUND(MAX(IF($B1599="Non - avec lien de dépendance",0,MIN((0.75*F1599),1694)),MIN(F1599,(0.75*$D1599),1694)),2)),IF($B1599="Non - avec lien de dépendance",MIN(1129,F1599,$D1599)*overallRate,MIN(2258,F1599)*overallRate))</f>
        <v>#VALUE!</v>
      </c>
    </row>
    <row r="1600" spans="7:12" x14ac:dyDescent="0.5">
      <c r="G1600" s="56" t="str">
        <f t="shared" si="72"/>
        <v>Effectuez l’étape 1</v>
      </c>
      <c r="H1600" s="56" t="str">
        <f t="shared" si="73"/>
        <v>Effectuez l’étape 1</v>
      </c>
      <c r="I1600" s="3">
        <f t="shared" si="74"/>
        <v>0</v>
      </c>
      <c r="K1600" s="114" t="e">
        <f>IF(revenueReduction&gt;0.3,MAX(IF($B1600="Non - avec lien de dépendance",MIN(2258,E1600,$D1600)*overallRate,MIN(2258,E1600)*overallRate),ROUND(MAX(IF($B1600="Non - avec lien de dépendance",0,MIN((0.75*E1600),1694)),MIN(E1600,(0.75*$D1600),1694)),2)),IF($B1600="Non - avec lien de dépendance",MIN(1129,E1600,$D1600)*overallRate,MIN(2258,E1600)*overallRate))</f>
        <v>#VALUE!</v>
      </c>
      <c r="L1600" s="114" t="e">
        <f>IF(revenueReduction&gt;0.3,MAX(IF($B1600="Non - avec lien de dépendance",MIN(2258,F1600,$D1600)*overallRate,MIN(2258,F1600)*overallRate),ROUND(MAX(IF($B1600="Non - avec lien de dépendance",0,MIN((0.75*F1600),1694)),MIN(F1600,(0.75*$D1600),1694)),2)),IF($B1600="Non - avec lien de dépendance",MIN(1129,F1600,$D1600)*overallRate,MIN(2258,F1600)*overallRate))</f>
        <v>#VALUE!</v>
      </c>
    </row>
    <row r="1601" spans="7:12" x14ac:dyDescent="0.5">
      <c r="G1601" s="56" t="str">
        <f t="shared" si="72"/>
        <v>Effectuez l’étape 1</v>
      </c>
      <c r="H1601" s="56" t="str">
        <f t="shared" si="73"/>
        <v>Effectuez l’étape 1</v>
      </c>
      <c r="I1601" s="3">
        <f t="shared" si="74"/>
        <v>0</v>
      </c>
      <c r="K1601" s="114" t="e">
        <f>IF(revenueReduction&gt;0.3,MAX(IF($B1601="Non - avec lien de dépendance",MIN(2258,E1601,$D1601)*overallRate,MIN(2258,E1601)*overallRate),ROUND(MAX(IF($B1601="Non - avec lien de dépendance",0,MIN((0.75*E1601),1694)),MIN(E1601,(0.75*$D1601),1694)),2)),IF($B1601="Non - avec lien de dépendance",MIN(1129,E1601,$D1601)*overallRate,MIN(2258,E1601)*overallRate))</f>
        <v>#VALUE!</v>
      </c>
      <c r="L1601" s="114" t="e">
        <f>IF(revenueReduction&gt;0.3,MAX(IF($B1601="Non - avec lien de dépendance",MIN(2258,F1601,$D1601)*overallRate,MIN(2258,F1601)*overallRate),ROUND(MAX(IF($B1601="Non - avec lien de dépendance",0,MIN((0.75*F1601),1694)),MIN(F1601,(0.75*$D1601),1694)),2)),IF($B1601="Non - avec lien de dépendance",MIN(1129,F1601,$D1601)*overallRate,MIN(2258,F1601)*overallRate))</f>
        <v>#VALUE!</v>
      </c>
    </row>
    <row r="1602" spans="7:12" x14ac:dyDescent="0.5">
      <c r="G1602" s="56" t="str">
        <f t="shared" si="72"/>
        <v>Effectuez l’étape 1</v>
      </c>
      <c r="H1602" s="56" t="str">
        <f t="shared" si="73"/>
        <v>Effectuez l’étape 1</v>
      </c>
      <c r="I1602" s="3">
        <f t="shared" si="74"/>
        <v>0</v>
      </c>
      <c r="K1602" s="114" t="e">
        <f>IF(revenueReduction&gt;0.3,MAX(IF($B1602="Non - avec lien de dépendance",MIN(2258,E1602,$D1602)*overallRate,MIN(2258,E1602)*overallRate),ROUND(MAX(IF($B1602="Non - avec lien de dépendance",0,MIN((0.75*E1602),1694)),MIN(E1602,(0.75*$D1602),1694)),2)),IF($B1602="Non - avec lien de dépendance",MIN(1129,E1602,$D1602)*overallRate,MIN(2258,E1602)*overallRate))</f>
        <v>#VALUE!</v>
      </c>
      <c r="L1602" s="114" t="e">
        <f>IF(revenueReduction&gt;0.3,MAX(IF($B1602="Non - avec lien de dépendance",MIN(2258,F1602,$D1602)*overallRate,MIN(2258,F1602)*overallRate),ROUND(MAX(IF($B1602="Non - avec lien de dépendance",0,MIN((0.75*F1602),1694)),MIN(F1602,(0.75*$D1602),1694)),2)),IF($B1602="Non - avec lien de dépendance",MIN(1129,F1602,$D1602)*overallRate,MIN(2258,F1602)*overallRate))</f>
        <v>#VALUE!</v>
      </c>
    </row>
    <row r="1603" spans="7:12" x14ac:dyDescent="0.5">
      <c r="G1603" s="56" t="str">
        <f t="shared" si="72"/>
        <v>Effectuez l’étape 1</v>
      </c>
      <c r="H1603" s="56" t="str">
        <f t="shared" si="73"/>
        <v>Effectuez l’étape 1</v>
      </c>
      <c r="I1603" s="3">
        <f t="shared" si="74"/>
        <v>0</v>
      </c>
      <c r="K1603" s="114" t="e">
        <f>IF(revenueReduction&gt;0.3,MAX(IF($B1603="Non - avec lien de dépendance",MIN(2258,E1603,$D1603)*overallRate,MIN(2258,E1603)*overallRate),ROUND(MAX(IF($B1603="Non - avec lien de dépendance",0,MIN((0.75*E1603),1694)),MIN(E1603,(0.75*$D1603),1694)),2)),IF($B1603="Non - avec lien de dépendance",MIN(1129,E1603,$D1603)*overallRate,MIN(2258,E1603)*overallRate))</f>
        <v>#VALUE!</v>
      </c>
      <c r="L1603" s="114" t="e">
        <f>IF(revenueReduction&gt;0.3,MAX(IF($B1603="Non - avec lien de dépendance",MIN(2258,F1603,$D1603)*overallRate,MIN(2258,F1603)*overallRate),ROUND(MAX(IF($B1603="Non - avec lien de dépendance",0,MIN((0.75*F1603),1694)),MIN(F1603,(0.75*$D1603),1694)),2)),IF($B1603="Non - avec lien de dépendance",MIN(1129,F1603,$D1603)*overallRate,MIN(2258,F1603)*overallRate))</f>
        <v>#VALUE!</v>
      </c>
    </row>
    <row r="1604" spans="7:12" x14ac:dyDescent="0.5">
      <c r="G1604" s="56" t="str">
        <f t="shared" si="72"/>
        <v>Effectuez l’étape 1</v>
      </c>
      <c r="H1604" s="56" t="str">
        <f t="shared" si="73"/>
        <v>Effectuez l’étape 1</v>
      </c>
      <c r="I1604" s="3">
        <f t="shared" si="74"/>
        <v>0</v>
      </c>
      <c r="K1604" s="114" t="e">
        <f>IF(revenueReduction&gt;0.3,MAX(IF($B1604="Non - avec lien de dépendance",MIN(2258,E1604,$D1604)*overallRate,MIN(2258,E1604)*overallRate),ROUND(MAX(IF($B1604="Non - avec lien de dépendance",0,MIN((0.75*E1604),1694)),MIN(E1604,(0.75*$D1604),1694)),2)),IF($B1604="Non - avec lien de dépendance",MIN(1129,E1604,$D1604)*overallRate,MIN(2258,E1604)*overallRate))</f>
        <v>#VALUE!</v>
      </c>
      <c r="L1604" s="114" t="e">
        <f>IF(revenueReduction&gt;0.3,MAX(IF($B1604="Non - avec lien de dépendance",MIN(2258,F1604,$D1604)*overallRate,MIN(2258,F1604)*overallRate),ROUND(MAX(IF($B1604="Non - avec lien de dépendance",0,MIN((0.75*F1604),1694)),MIN(F1604,(0.75*$D1604),1694)),2)),IF($B1604="Non - avec lien de dépendance",MIN(1129,F1604,$D1604)*overallRate,MIN(2258,F1604)*overallRate))</f>
        <v>#VALUE!</v>
      </c>
    </row>
    <row r="1605" spans="7:12" x14ac:dyDescent="0.5">
      <c r="G1605" s="56" t="str">
        <f t="shared" si="72"/>
        <v>Effectuez l’étape 1</v>
      </c>
      <c r="H1605" s="56" t="str">
        <f t="shared" si="73"/>
        <v>Effectuez l’étape 1</v>
      </c>
      <c r="I1605" s="3">
        <f t="shared" si="74"/>
        <v>0</v>
      </c>
      <c r="K1605" s="114" t="e">
        <f>IF(revenueReduction&gt;0.3,MAX(IF($B1605="Non - avec lien de dépendance",MIN(2258,E1605,$D1605)*overallRate,MIN(2258,E1605)*overallRate),ROUND(MAX(IF($B1605="Non - avec lien de dépendance",0,MIN((0.75*E1605),1694)),MIN(E1605,(0.75*$D1605),1694)),2)),IF($B1605="Non - avec lien de dépendance",MIN(1129,E1605,$D1605)*overallRate,MIN(2258,E1605)*overallRate))</f>
        <v>#VALUE!</v>
      </c>
      <c r="L1605" s="114" t="e">
        <f>IF(revenueReduction&gt;0.3,MAX(IF($B1605="Non - avec lien de dépendance",MIN(2258,F1605,$D1605)*overallRate,MIN(2258,F1605)*overallRate),ROUND(MAX(IF($B1605="Non - avec lien de dépendance",0,MIN((0.75*F1605),1694)),MIN(F1605,(0.75*$D1605),1694)),2)),IF($B1605="Non - avec lien de dépendance",MIN(1129,F1605,$D1605)*overallRate,MIN(2258,F1605)*overallRate))</f>
        <v>#VALUE!</v>
      </c>
    </row>
    <row r="1606" spans="7:12" x14ac:dyDescent="0.5">
      <c r="G1606" s="56" t="str">
        <f t="shared" ref="G1606:G1669" si="75">IF(ISTEXT(overallRate),"Effectuez l’étape 1",IF($C1606="Oui","Utiliser Étape 2a) Hebdomadaire (52)",IF(OR(COUNT($D1606,E1606)&lt;&gt;2,overallRate=0),0,IF(revenueReduction&gt;0.3,MAX(IF($B1606="Non - avec lien de dépendance",MIN(2258,E1606,$D1606)*overallRate,MIN(2258,E1606)*overallRate),ROUND(MAX(IF($B1606="Non - avec lien de dépendance",0,MIN((0.75*E1606),1694)),MIN(E1606,(0.75*$D1606),1694)),2)),IF($B1606="Non - avec lien de dépendance",MIN(1129,E1606,$D1606)*overallRate,MIN(2258,E1606)*overallRate)))))</f>
        <v>Effectuez l’étape 1</v>
      </c>
      <c r="H1606" s="56" t="str">
        <f t="shared" ref="H1606:H1669" si="76">IF(ISTEXT(overallRate),"Effectuez l’étape 1",IF($C1606="Oui","Utiliser Étape 2a) Hebdomadaire (52)",IF(OR(COUNT($D1606,F1606)&lt;&gt;2,overallRate=0),0,IF(revenueReduction&gt;0.3,MAX(IF($B1606="Non - avec lien de dépendance",MIN(2258,F1606,$D1606)*overallRate,MIN(2258,F1606)*overallRate),ROUND(MAX(IF($B1606="Non - avec lien de dépendance",0,MIN((0.75*F1606),1694)),MIN(F1606,(0.75*$D1606),1694)),2)),IF($B1606="Non - avec lien de dépendance",MIN(1129,F1606,$D1606)*overallRate,MIN(2258,F1606)*overallRate)))))</f>
        <v>Effectuez l’étape 1</v>
      </c>
      <c r="I1606" s="3">
        <f t="shared" si="74"/>
        <v>0</v>
      </c>
      <c r="K1606" s="114" t="e">
        <f>IF(revenueReduction&gt;0.3,MAX(IF($B1606="Non - avec lien de dépendance",MIN(2258,E1606,$D1606)*overallRate,MIN(2258,E1606)*overallRate),ROUND(MAX(IF($B1606="Non - avec lien de dépendance",0,MIN((0.75*E1606),1694)),MIN(E1606,(0.75*$D1606),1694)),2)),IF($B1606="Non - avec lien de dépendance",MIN(1129,E1606,$D1606)*overallRate,MIN(2258,E1606)*overallRate))</f>
        <v>#VALUE!</v>
      </c>
      <c r="L1606" s="114" t="e">
        <f>IF(revenueReduction&gt;0.3,MAX(IF($B1606="Non - avec lien de dépendance",MIN(2258,F1606,$D1606)*overallRate,MIN(2258,F1606)*overallRate),ROUND(MAX(IF($B1606="Non - avec lien de dépendance",0,MIN((0.75*F1606),1694)),MIN(F1606,(0.75*$D1606),1694)),2)),IF($B1606="Non - avec lien de dépendance",MIN(1129,F1606,$D1606)*overallRate,MIN(2258,F1606)*overallRate))</f>
        <v>#VALUE!</v>
      </c>
    </row>
    <row r="1607" spans="7:12" x14ac:dyDescent="0.5">
      <c r="G1607" s="56" t="str">
        <f t="shared" si="75"/>
        <v>Effectuez l’étape 1</v>
      </c>
      <c r="H1607" s="56" t="str">
        <f t="shared" si="76"/>
        <v>Effectuez l’étape 1</v>
      </c>
      <c r="I1607" s="3">
        <f t="shared" ref="I1607:I1670" si="77">IF(AND(COUNT(B1607:F1607)&gt;0,OR(COUNT(D1607:F1607)&lt;&gt;3,ISBLANK(B1607))),"Fill out all amounts",SUM(G1607:H1607))</f>
        <v>0</v>
      </c>
      <c r="K1607" s="114" t="e">
        <f>IF(revenueReduction&gt;0.3,MAX(IF($B1607="Non - avec lien de dépendance",MIN(2258,E1607,$D1607)*overallRate,MIN(2258,E1607)*overallRate),ROUND(MAX(IF($B1607="Non - avec lien de dépendance",0,MIN((0.75*E1607),1694)),MIN(E1607,(0.75*$D1607),1694)),2)),IF($B1607="Non - avec lien de dépendance",MIN(1129,E1607,$D1607)*overallRate,MIN(2258,E1607)*overallRate))</f>
        <v>#VALUE!</v>
      </c>
      <c r="L1607" s="114" t="e">
        <f>IF(revenueReduction&gt;0.3,MAX(IF($B1607="Non - avec lien de dépendance",MIN(2258,F1607,$D1607)*overallRate,MIN(2258,F1607)*overallRate),ROUND(MAX(IF($B1607="Non - avec lien de dépendance",0,MIN((0.75*F1607),1694)),MIN(F1607,(0.75*$D1607),1694)),2)),IF($B1607="Non - avec lien de dépendance",MIN(1129,F1607,$D1607)*overallRate,MIN(2258,F1607)*overallRate))</f>
        <v>#VALUE!</v>
      </c>
    </row>
    <row r="1608" spans="7:12" x14ac:dyDescent="0.5">
      <c r="G1608" s="56" t="str">
        <f t="shared" si="75"/>
        <v>Effectuez l’étape 1</v>
      </c>
      <c r="H1608" s="56" t="str">
        <f t="shared" si="76"/>
        <v>Effectuez l’étape 1</v>
      </c>
      <c r="I1608" s="3">
        <f t="shared" si="77"/>
        <v>0</v>
      </c>
      <c r="K1608" s="114" t="e">
        <f>IF(revenueReduction&gt;0.3,MAX(IF($B1608="Non - avec lien de dépendance",MIN(2258,E1608,$D1608)*overallRate,MIN(2258,E1608)*overallRate),ROUND(MAX(IF($B1608="Non - avec lien de dépendance",0,MIN((0.75*E1608),1694)),MIN(E1608,(0.75*$D1608),1694)),2)),IF($B1608="Non - avec lien de dépendance",MIN(1129,E1608,$D1608)*overallRate,MIN(2258,E1608)*overallRate))</f>
        <v>#VALUE!</v>
      </c>
      <c r="L1608" s="114" t="e">
        <f>IF(revenueReduction&gt;0.3,MAX(IF($B1608="Non - avec lien de dépendance",MIN(2258,F1608,$D1608)*overallRate,MIN(2258,F1608)*overallRate),ROUND(MAX(IF($B1608="Non - avec lien de dépendance",0,MIN((0.75*F1608),1694)),MIN(F1608,(0.75*$D1608),1694)),2)),IF($B1608="Non - avec lien de dépendance",MIN(1129,F1608,$D1608)*overallRate,MIN(2258,F1608)*overallRate))</f>
        <v>#VALUE!</v>
      </c>
    </row>
    <row r="1609" spans="7:12" x14ac:dyDescent="0.5">
      <c r="G1609" s="56" t="str">
        <f t="shared" si="75"/>
        <v>Effectuez l’étape 1</v>
      </c>
      <c r="H1609" s="56" t="str">
        <f t="shared" si="76"/>
        <v>Effectuez l’étape 1</v>
      </c>
      <c r="I1609" s="3">
        <f t="shared" si="77"/>
        <v>0</v>
      </c>
      <c r="K1609" s="114" t="e">
        <f>IF(revenueReduction&gt;0.3,MAX(IF($B1609="Non - avec lien de dépendance",MIN(2258,E1609,$D1609)*overallRate,MIN(2258,E1609)*overallRate),ROUND(MAX(IF($B1609="Non - avec lien de dépendance",0,MIN((0.75*E1609),1694)),MIN(E1609,(0.75*$D1609),1694)),2)),IF($B1609="Non - avec lien de dépendance",MIN(1129,E1609,$D1609)*overallRate,MIN(2258,E1609)*overallRate))</f>
        <v>#VALUE!</v>
      </c>
      <c r="L1609" s="114" t="e">
        <f>IF(revenueReduction&gt;0.3,MAX(IF($B1609="Non - avec lien de dépendance",MIN(2258,F1609,$D1609)*overallRate,MIN(2258,F1609)*overallRate),ROUND(MAX(IF($B1609="Non - avec lien de dépendance",0,MIN((0.75*F1609),1694)),MIN(F1609,(0.75*$D1609),1694)),2)),IF($B1609="Non - avec lien de dépendance",MIN(1129,F1609,$D1609)*overallRate,MIN(2258,F1609)*overallRate))</f>
        <v>#VALUE!</v>
      </c>
    </row>
    <row r="1610" spans="7:12" x14ac:dyDescent="0.5">
      <c r="G1610" s="56" t="str">
        <f t="shared" si="75"/>
        <v>Effectuez l’étape 1</v>
      </c>
      <c r="H1610" s="56" t="str">
        <f t="shared" si="76"/>
        <v>Effectuez l’étape 1</v>
      </c>
      <c r="I1610" s="3">
        <f t="shared" si="77"/>
        <v>0</v>
      </c>
      <c r="K1610" s="114" t="e">
        <f>IF(revenueReduction&gt;0.3,MAX(IF($B1610="Non - avec lien de dépendance",MIN(2258,E1610,$D1610)*overallRate,MIN(2258,E1610)*overallRate),ROUND(MAX(IF($B1610="Non - avec lien de dépendance",0,MIN((0.75*E1610),1694)),MIN(E1610,(0.75*$D1610),1694)),2)),IF($B1610="Non - avec lien de dépendance",MIN(1129,E1610,$D1610)*overallRate,MIN(2258,E1610)*overallRate))</f>
        <v>#VALUE!</v>
      </c>
      <c r="L1610" s="114" t="e">
        <f>IF(revenueReduction&gt;0.3,MAX(IF($B1610="Non - avec lien de dépendance",MIN(2258,F1610,$D1610)*overallRate,MIN(2258,F1610)*overallRate),ROUND(MAX(IF($B1610="Non - avec lien de dépendance",0,MIN((0.75*F1610),1694)),MIN(F1610,(0.75*$D1610),1694)),2)),IF($B1610="Non - avec lien de dépendance",MIN(1129,F1610,$D1610)*overallRate,MIN(2258,F1610)*overallRate))</f>
        <v>#VALUE!</v>
      </c>
    </row>
    <row r="1611" spans="7:12" x14ac:dyDescent="0.5">
      <c r="G1611" s="56" t="str">
        <f t="shared" si="75"/>
        <v>Effectuez l’étape 1</v>
      </c>
      <c r="H1611" s="56" t="str">
        <f t="shared" si="76"/>
        <v>Effectuez l’étape 1</v>
      </c>
      <c r="I1611" s="3">
        <f t="shared" si="77"/>
        <v>0</v>
      </c>
      <c r="K1611" s="114" t="e">
        <f>IF(revenueReduction&gt;0.3,MAX(IF($B1611="Non - avec lien de dépendance",MIN(2258,E1611,$D1611)*overallRate,MIN(2258,E1611)*overallRate),ROUND(MAX(IF($B1611="Non - avec lien de dépendance",0,MIN((0.75*E1611),1694)),MIN(E1611,(0.75*$D1611),1694)),2)),IF($B1611="Non - avec lien de dépendance",MIN(1129,E1611,$D1611)*overallRate,MIN(2258,E1611)*overallRate))</f>
        <v>#VALUE!</v>
      </c>
      <c r="L1611" s="114" t="e">
        <f>IF(revenueReduction&gt;0.3,MAX(IF($B1611="Non - avec lien de dépendance",MIN(2258,F1611,$D1611)*overallRate,MIN(2258,F1611)*overallRate),ROUND(MAX(IF($B1611="Non - avec lien de dépendance",0,MIN((0.75*F1611),1694)),MIN(F1611,(0.75*$D1611),1694)),2)),IF($B1611="Non - avec lien de dépendance",MIN(1129,F1611,$D1611)*overallRate,MIN(2258,F1611)*overallRate))</f>
        <v>#VALUE!</v>
      </c>
    </row>
    <row r="1612" spans="7:12" x14ac:dyDescent="0.5">
      <c r="G1612" s="56" t="str">
        <f t="shared" si="75"/>
        <v>Effectuez l’étape 1</v>
      </c>
      <c r="H1612" s="56" t="str">
        <f t="shared" si="76"/>
        <v>Effectuez l’étape 1</v>
      </c>
      <c r="I1612" s="3">
        <f t="shared" si="77"/>
        <v>0</v>
      </c>
      <c r="K1612" s="114" t="e">
        <f>IF(revenueReduction&gt;0.3,MAX(IF($B1612="Non - avec lien de dépendance",MIN(2258,E1612,$D1612)*overallRate,MIN(2258,E1612)*overallRate),ROUND(MAX(IF($B1612="Non - avec lien de dépendance",0,MIN((0.75*E1612),1694)),MIN(E1612,(0.75*$D1612),1694)),2)),IF($B1612="Non - avec lien de dépendance",MIN(1129,E1612,$D1612)*overallRate,MIN(2258,E1612)*overallRate))</f>
        <v>#VALUE!</v>
      </c>
      <c r="L1612" s="114" t="e">
        <f>IF(revenueReduction&gt;0.3,MAX(IF($B1612="Non - avec lien de dépendance",MIN(2258,F1612,$D1612)*overallRate,MIN(2258,F1612)*overallRate),ROUND(MAX(IF($B1612="Non - avec lien de dépendance",0,MIN((0.75*F1612),1694)),MIN(F1612,(0.75*$D1612),1694)),2)),IF($B1612="Non - avec lien de dépendance",MIN(1129,F1612,$D1612)*overallRate,MIN(2258,F1612)*overallRate))</f>
        <v>#VALUE!</v>
      </c>
    </row>
    <row r="1613" spans="7:12" x14ac:dyDescent="0.5">
      <c r="G1613" s="56" t="str">
        <f t="shared" si="75"/>
        <v>Effectuez l’étape 1</v>
      </c>
      <c r="H1613" s="56" t="str">
        <f t="shared" si="76"/>
        <v>Effectuez l’étape 1</v>
      </c>
      <c r="I1613" s="3">
        <f t="shared" si="77"/>
        <v>0</v>
      </c>
      <c r="K1613" s="114" t="e">
        <f>IF(revenueReduction&gt;0.3,MAX(IF($B1613="Non - avec lien de dépendance",MIN(2258,E1613,$D1613)*overallRate,MIN(2258,E1613)*overallRate),ROUND(MAX(IF($B1613="Non - avec lien de dépendance",0,MIN((0.75*E1613),1694)),MIN(E1613,(0.75*$D1613),1694)),2)),IF($B1613="Non - avec lien de dépendance",MIN(1129,E1613,$D1613)*overallRate,MIN(2258,E1613)*overallRate))</f>
        <v>#VALUE!</v>
      </c>
      <c r="L1613" s="114" t="e">
        <f>IF(revenueReduction&gt;0.3,MAX(IF($B1613="Non - avec lien de dépendance",MIN(2258,F1613,$D1613)*overallRate,MIN(2258,F1613)*overallRate),ROUND(MAX(IF($B1613="Non - avec lien de dépendance",0,MIN((0.75*F1613),1694)),MIN(F1613,(0.75*$D1613),1694)),2)),IF($B1613="Non - avec lien de dépendance",MIN(1129,F1613,$D1613)*overallRate,MIN(2258,F1613)*overallRate))</f>
        <v>#VALUE!</v>
      </c>
    </row>
    <row r="1614" spans="7:12" x14ac:dyDescent="0.5">
      <c r="G1614" s="56" t="str">
        <f t="shared" si="75"/>
        <v>Effectuez l’étape 1</v>
      </c>
      <c r="H1614" s="56" t="str">
        <f t="shared" si="76"/>
        <v>Effectuez l’étape 1</v>
      </c>
      <c r="I1614" s="3">
        <f t="shared" si="77"/>
        <v>0</v>
      </c>
      <c r="K1614" s="114" t="e">
        <f>IF(revenueReduction&gt;0.3,MAX(IF($B1614="Non - avec lien de dépendance",MIN(2258,E1614,$D1614)*overallRate,MIN(2258,E1614)*overallRate),ROUND(MAX(IF($B1614="Non - avec lien de dépendance",0,MIN((0.75*E1614),1694)),MIN(E1614,(0.75*$D1614),1694)),2)),IF($B1614="Non - avec lien de dépendance",MIN(1129,E1614,$D1614)*overallRate,MIN(2258,E1614)*overallRate))</f>
        <v>#VALUE!</v>
      </c>
      <c r="L1614" s="114" t="e">
        <f>IF(revenueReduction&gt;0.3,MAX(IF($B1614="Non - avec lien de dépendance",MIN(2258,F1614,$D1614)*overallRate,MIN(2258,F1614)*overallRate),ROUND(MAX(IF($B1614="Non - avec lien de dépendance",0,MIN((0.75*F1614),1694)),MIN(F1614,(0.75*$D1614),1694)),2)),IF($B1614="Non - avec lien de dépendance",MIN(1129,F1614,$D1614)*overallRate,MIN(2258,F1614)*overallRate))</f>
        <v>#VALUE!</v>
      </c>
    </row>
    <row r="1615" spans="7:12" x14ac:dyDescent="0.5">
      <c r="G1615" s="56" t="str">
        <f t="shared" si="75"/>
        <v>Effectuez l’étape 1</v>
      </c>
      <c r="H1615" s="56" t="str">
        <f t="shared" si="76"/>
        <v>Effectuez l’étape 1</v>
      </c>
      <c r="I1615" s="3">
        <f t="shared" si="77"/>
        <v>0</v>
      </c>
      <c r="K1615" s="114" t="e">
        <f>IF(revenueReduction&gt;0.3,MAX(IF($B1615="Non - avec lien de dépendance",MIN(2258,E1615,$D1615)*overallRate,MIN(2258,E1615)*overallRate),ROUND(MAX(IF($B1615="Non - avec lien de dépendance",0,MIN((0.75*E1615),1694)),MIN(E1615,(0.75*$D1615),1694)),2)),IF($B1615="Non - avec lien de dépendance",MIN(1129,E1615,$D1615)*overallRate,MIN(2258,E1615)*overallRate))</f>
        <v>#VALUE!</v>
      </c>
      <c r="L1615" s="114" t="e">
        <f>IF(revenueReduction&gt;0.3,MAX(IF($B1615="Non - avec lien de dépendance",MIN(2258,F1615,$D1615)*overallRate,MIN(2258,F1615)*overallRate),ROUND(MAX(IF($B1615="Non - avec lien de dépendance",0,MIN((0.75*F1615),1694)),MIN(F1615,(0.75*$D1615),1694)),2)),IF($B1615="Non - avec lien de dépendance",MIN(1129,F1615,$D1615)*overallRate,MIN(2258,F1615)*overallRate))</f>
        <v>#VALUE!</v>
      </c>
    </row>
    <row r="1616" spans="7:12" x14ac:dyDescent="0.5">
      <c r="G1616" s="56" t="str">
        <f t="shared" si="75"/>
        <v>Effectuez l’étape 1</v>
      </c>
      <c r="H1616" s="56" t="str">
        <f t="shared" si="76"/>
        <v>Effectuez l’étape 1</v>
      </c>
      <c r="I1616" s="3">
        <f t="shared" si="77"/>
        <v>0</v>
      </c>
      <c r="K1616" s="114" t="e">
        <f>IF(revenueReduction&gt;0.3,MAX(IF($B1616="Non - avec lien de dépendance",MIN(2258,E1616,$D1616)*overallRate,MIN(2258,E1616)*overallRate),ROUND(MAX(IF($B1616="Non - avec lien de dépendance",0,MIN((0.75*E1616),1694)),MIN(E1616,(0.75*$D1616),1694)),2)),IF($B1616="Non - avec lien de dépendance",MIN(1129,E1616,$D1616)*overallRate,MIN(2258,E1616)*overallRate))</f>
        <v>#VALUE!</v>
      </c>
      <c r="L1616" s="114" t="e">
        <f>IF(revenueReduction&gt;0.3,MAX(IF($B1616="Non - avec lien de dépendance",MIN(2258,F1616,$D1616)*overallRate,MIN(2258,F1616)*overallRate),ROUND(MAX(IF($B1616="Non - avec lien de dépendance",0,MIN((0.75*F1616),1694)),MIN(F1616,(0.75*$D1616),1694)),2)),IF($B1616="Non - avec lien de dépendance",MIN(1129,F1616,$D1616)*overallRate,MIN(2258,F1616)*overallRate))</f>
        <v>#VALUE!</v>
      </c>
    </row>
    <row r="1617" spans="7:12" x14ac:dyDescent="0.5">
      <c r="G1617" s="56" t="str">
        <f t="shared" si="75"/>
        <v>Effectuez l’étape 1</v>
      </c>
      <c r="H1617" s="56" t="str">
        <f t="shared" si="76"/>
        <v>Effectuez l’étape 1</v>
      </c>
      <c r="I1617" s="3">
        <f t="shared" si="77"/>
        <v>0</v>
      </c>
      <c r="K1617" s="114" t="e">
        <f>IF(revenueReduction&gt;0.3,MAX(IF($B1617="Non - avec lien de dépendance",MIN(2258,E1617,$D1617)*overallRate,MIN(2258,E1617)*overallRate),ROUND(MAX(IF($B1617="Non - avec lien de dépendance",0,MIN((0.75*E1617),1694)),MIN(E1617,(0.75*$D1617),1694)),2)),IF($B1617="Non - avec lien de dépendance",MIN(1129,E1617,$D1617)*overallRate,MIN(2258,E1617)*overallRate))</f>
        <v>#VALUE!</v>
      </c>
      <c r="L1617" s="114" t="e">
        <f>IF(revenueReduction&gt;0.3,MAX(IF($B1617="Non - avec lien de dépendance",MIN(2258,F1617,$D1617)*overallRate,MIN(2258,F1617)*overallRate),ROUND(MAX(IF($B1617="Non - avec lien de dépendance",0,MIN((0.75*F1617),1694)),MIN(F1617,(0.75*$D1617),1694)),2)),IF($B1617="Non - avec lien de dépendance",MIN(1129,F1617,$D1617)*overallRate,MIN(2258,F1617)*overallRate))</f>
        <v>#VALUE!</v>
      </c>
    </row>
    <row r="1618" spans="7:12" x14ac:dyDescent="0.5">
      <c r="G1618" s="56" t="str">
        <f t="shared" si="75"/>
        <v>Effectuez l’étape 1</v>
      </c>
      <c r="H1618" s="56" t="str">
        <f t="shared" si="76"/>
        <v>Effectuez l’étape 1</v>
      </c>
      <c r="I1618" s="3">
        <f t="shared" si="77"/>
        <v>0</v>
      </c>
      <c r="K1618" s="114" t="e">
        <f>IF(revenueReduction&gt;0.3,MAX(IF($B1618="Non - avec lien de dépendance",MIN(2258,E1618,$D1618)*overallRate,MIN(2258,E1618)*overallRate),ROUND(MAX(IF($B1618="Non - avec lien de dépendance",0,MIN((0.75*E1618),1694)),MIN(E1618,(0.75*$D1618),1694)),2)),IF($B1618="Non - avec lien de dépendance",MIN(1129,E1618,$D1618)*overallRate,MIN(2258,E1618)*overallRate))</f>
        <v>#VALUE!</v>
      </c>
      <c r="L1618" s="114" t="e">
        <f>IF(revenueReduction&gt;0.3,MAX(IF($B1618="Non - avec lien de dépendance",MIN(2258,F1618,$D1618)*overallRate,MIN(2258,F1618)*overallRate),ROUND(MAX(IF($B1618="Non - avec lien de dépendance",0,MIN((0.75*F1618),1694)),MIN(F1618,(0.75*$D1618),1694)),2)),IF($B1618="Non - avec lien de dépendance",MIN(1129,F1618,$D1618)*overallRate,MIN(2258,F1618)*overallRate))</f>
        <v>#VALUE!</v>
      </c>
    </row>
    <row r="1619" spans="7:12" x14ac:dyDescent="0.5">
      <c r="G1619" s="56" t="str">
        <f t="shared" si="75"/>
        <v>Effectuez l’étape 1</v>
      </c>
      <c r="H1619" s="56" t="str">
        <f t="shared" si="76"/>
        <v>Effectuez l’étape 1</v>
      </c>
      <c r="I1619" s="3">
        <f t="shared" si="77"/>
        <v>0</v>
      </c>
      <c r="K1619" s="114" t="e">
        <f>IF(revenueReduction&gt;0.3,MAX(IF($B1619="Non - avec lien de dépendance",MIN(2258,E1619,$D1619)*overallRate,MIN(2258,E1619)*overallRate),ROUND(MAX(IF($B1619="Non - avec lien de dépendance",0,MIN((0.75*E1619),1694)),MIN(E1619,(0.75*$D1619),1694)),2)),IF($B1619="Non - avec lien de dépendance",MIN(1129,E1619,$D1619)*overallRate,MIN(2258,E1619)*overallRate))</f>
        <v>#VALUE!</v>
      </c>
      <c r="L1619" s="114" t="e">
        <f>IF(revenueReduction&gt;0.3,MAX(IF($B1619="Non - avec lien de dépendance",MIN(2258,F1619,$D1619)*overallRate,MIN(2258,F1619)*overallRate),ROUND(MAX(IF($B1619="Non - avec lien de dépendance",0,MIN((0.75*F1619),1694)),MIN(F1619,(0.75*$D1619),1694)),2)),IF($B1619="Non - avec lien de dépendance",MIN(1129,F1619,$D1619)*overallRate,MIN(2258,F1619)*overallRate))</f>
        <v>#VALUE!</v>
      </c>
    </row>
    <row r="1620" spans="7:12" x14ac:dyDescent="0.5">
      <c r="G1620" s="56" t="str">
        <f t="shared" si="75"/>
        <v>Effectuez l’étape 1</v>
      </c>
      <c r="H1620" s="56" t="str">
        <f t="shared" si="76"/>
        <v>Effectuez l’étape 1</v>
      </c>
      <c r="I1620" s="3">
        <f t="shared" si="77"/>
        <v>0</v>
      </c>
      <c r="K1620" s="114" t="e">
        <f>IF(revenueReduction&gt;0.3,MAX(IF($B1620="Non - avec lien de dépendance",MIN(2258,E1620,$D1620)*overallRate,MIN(2258,E1620)*overallRate),ROUND(MAX(IF($B1620="Non - avec lien de dépendance",0,MIN((0.75*E1620),1694)),MIN(E1620,(0.75*$D1620),1694)),2)),IF($B1620="Non - avec lien de dépendance",MIN(1129,E1620,$D1620)*overallRate,MIN(2258,E1620)*overallRate))</f>
        <v>#VALUE!</v>
      </c>
      <c r="L1620" s="114" t="e">
        <f>IF(revenueReduction&gt;0.3,MAX(IF($B1620="Non - avec lien de dépendance",MIN(2258,F1620,$D1620)*overallRate,MIN(2258,F1620)*overallRate),ROUND(MAX(IF($B1620="Non - avec lien de dépendance",0,MIN((0.75*F1620),1694)),MIN(F1620,(0.75*$D1620),1694)),2)),IF($B1620="Non - avec lien de dépendance",MIN(1129,F1620,$D1620)*overallRate,MIN(2258,F1620)*overallRate))</f>
        <v>#VALUE!</v>
      </c>
    </row>
    <row r="1621" spans="7:12" x14ac:dyDescent="0.5">
      <c r="G1621" s="56" t="str">
        <f t="shared" si="75"/>
        <v>Effectuez l’étape 1</v>
      </c>
      <c r="H1621" s="56" t="str">
        <f t="shared" si="76"/>
        <v>Effectuez l’étape 1</v>
      </c>
      <c r="I1621" s="3">
        <f t="shared" si="77"/>
        <v>0</v>
      </c>
      <c r="K1621" s="114" t="e">
        <f>IF(revenueReduction&gt;0.3,MAX(IF($B1621="Non - avec lien de dépendance",MIN(2258,E1621,$D1621)*overallRate,MIN(2258,E1621)*overallRate),ROUND(MAX(IF($B1621="Non - avec lien de dépendance",0,MIN((0.75*E1621),1694)),MIN(E1621,(0.75*$D1621),1694)),2)),IF($B1621="Non - avec lien de dépendance",MIN(1129,E1621,$D1621)*overallRate,MIN(2258,E1621)*overallRate))</f>
        <v>#VALUE!</v>
      </c>
      <c r="L1621" s="114" t="e">
        <f>IF(revenueReduction&gt;0.3,MAX(IF($B1621="Non - avec lien de dépendance",MIN(2258,F1621,$D1621)*overallRate,MIN(2258,F1621)*overallRate),ROUND(MAX(IF($B1621="Non - avec lien de dépendance",0,MIN((0.75*F1621),1694)),MIN(F1621,(0.75*$D1621),1694)),2)),IF($B1621="Non - avec lien de dépendance",MIN(1129,F1621,$D1621)*overallRate,MIN(2258,F1621)*overallRate))</f>
        <v>#VALUE!</v>
      </c>
    </row>
    <row r="1622" spans="7:12" x14ac:dyDescent="0.5">
      <c r="G1622" s="56" t="str">
        <f t="shared" si="75"/>
        <v>Effectuez l’étape 1</v>
      </c>
      <c r="H1622" s="56" t="str">
        <f t="shared" si="76"/>
        <v>Effectuez l’étape 1</v>
      </c>
      <c r="I1622" s="3">
        <f t="shared" si="77"/>
        <v>0</v>
      </c>
      <c r="K1622" s="114" t="e">
        <f>IF(revenueReduction&gt;0.3,MAX(IF($B1622="Non - avec lien de dépendance",MIN(2258,E1622,$D1622)*overallRate,MIN(2258,E1622)*overallRate),ROUND(MAX(IF($B1622="Non - avec lien de dépendance",0,MIN((0.75*E1622),1694)),MIN(E1622,(0.75*$D1622),1694)),2)),IF($B1622="Non - avec lien de dépendance",MIN(1129,E1622,$D1622)*overallRate,MIN(2258,E1622)*overallRate))</f>
        <v>#VALUE!</v>
      </c>
      <c r="L1622" s="114" t="e">
        <f>IF(revenueReduction&gt;0.3,MAX(IF($B1622="Non - avec lien de dépendance",MIN(2258,F1622,$D1622)*overallRate,MIN(2258,F1622)*overallRate),ROUND(MAX(IF($B1622="Non - avec lien de dépendance",0,MIN((0.75*F1622),1694)),MIN(F1622,(0.75*$D1622),1694)),2)),IF($B1622="Non - avec lien de dépendance",MIN(1129,F1622,$D1622)*overallRate,MIN(2258,F1622)*overallRate))</f>
        <v>#VALUE!</v>
      </c>
    </row>
    <row r="1623" spans="7:12" x14ac:dyDescent="0.5">
      <c r="G1623" s="56" t="str">
        <f t="shared" si="75"/>
        <v>Effectuez l’étape 1</v>
      </c>
      <c r="H1623" s="56" t="str">
        <f t="shared" si="76"/>
        <v>Effectuez l’étape 1</v>
      </c>
      <c r="I1623" s="3">
        <f t="shared" si="77"/>
        <v>0</v>
      </c>
      <c r="K1623" s="114" t="e">
        <f>IF(revenueReduction&gt;0.3,MAX(IF($B1623="Non - avec lien de dépendance",MIN(2258,E1623,$D1623)*overallRate,MIN(2258,E1623)*overallRate),ROUND(MAX(IF($B1623="Non - avec lien de dépendance",0,MIN((0.75*E1623),1694)),MIN(E1623,(0.75*$D1623),1694)),2)),IF($B1623="Non - avec lien de dépendance",MIN(1129,E1623,$D1623)*overallRate,MIN(2258,E1623)*overallRate))</f>
        <v>#VALUE!</v>
      </c>
      <c r="L1623" s="114" t="e">
        <f>IF(revenueReduction&gt;0.3,MAX(IF($B1623="Non - avec lien de dépendance",MIN(2258,F1623,$D1623)*overallRate,MIN(2258,F1623)*overallRate),ROUND(MAX(IF($B1623="Non - avec lien de dépendance",0,MIN((0.75*F1623),1694)),MIN(F1623,(0.75*$D1623),1694)),2)),IF($B1623="Non - avec lien de dépendance",MIN(1129,F1623,$D1623)*overallRate,MIN(2258,F1623)*overallRate))</f>
        <v>#VALUE!</v>
      </c>
    </row>
    <row r="1624" spans="7:12" x14ac:dyDescent="0.5">
      <c r="G1624" s="56" t="str">
        <f t="shared" si="75"/>
        <v>Effectuez l’étape 1</v>
      </c>
      <c r="H1624" s="56" t="str">
        <f t="shared" si="76"/>
        <v>Effectuez l’étape 1</v>
      </c>
      <c r="I1624" s="3">
        <f t="shared" si="77"/>
        <v>0</v>
      </c>
      <c r="K1624" s="114" t="e">
        <f>IF(revenueReduction&gt;0.3,MAX(IF($B1624="Non - avec lien de dépendance",MIN(2258,E1624,$D1624)*overallRate,MIN(2258,E1624)*overallRate),ROUND(MAX(IF($B1624="Non - avec lien de dépendance",0,MIN((0.75*E1624),1694)),MIN(E1624,(0.75*$D1624),1694)),2)),IF($B1624="Non - avec lien de dépendance",MIN(1129,E1624,$D1624)*overallRate,MIN(2258,E1624)*overallRate))</f>
        <v>#VALUE!</v>
      </c>
      <c r="L1624" s="114" t="e">
        <f>IF(revenueReduction&gt;0.3,MAX(IF($B1624="Non - avec lien de dépendance",MIN(2258,F1624,$D1624)*overallRate,MIN(2258,F1624)*overallRate),ROUND(MAX(IF($B1624="Non - avec lien de dépendance",0,MIN((0.75*F1624),1694)),MIN(F1624,(0.75*$D1624),1694)),2)),IF($B1624="Non - avec lien de dépendance",MIN(1129,F1624,$D1624)*overallRate,MIN(2258,F1624)*overallRate))</f>
        <v>#VALUE!</v>
      </c>
    </row>
    <row r="1625" spans="7:12" x14ac:dyDescent="0.5">
      <c r="G1625" s="56" t="str">
        <f t="shared" si="75"/>
        <v>Effectuez l’étape 1</v>
      </c>
      <c r="H1625" s="56" t="str">
        <f t="shared" si="76"/>
        <v>Effectuez l’étape 1</v>
      </c>
      <c r="I1625" s="3">
        <f t="shared" si="77"/>
        <v>0</v>
      </c>
      <c r="K1625" s="114" t="e">
        <f>IF(revenueReduction&gt;0.3,MAX(IF($B1625="Non - avec lien de dépendance",MIN(2258,E1625,$D1625)*overallRate,MIN(2258,E1625)*overallRate),ROUND(MAX(IF($B1625="Non - avec lien de dépendance",0,MIN((0.75*E1625),1694)),MIN(E1625,(0.75*$D1625),1694)),2)),IF($B1625="Non - avec lien de dépendance",MIN(1129,E1625,$D1625)*overallRate,MIN(2258,E1625)*overallRate))</f>
        <v>#VALUE!</v>
      </c>
      <c r="L1625" s="114" t="e">
        <f>IF(revenueReduction&gt;0.3,MAX(IF($B1625="Non - avec lien de dépendance",MIN(2258,F1625,$D1625)*overallRate,MIN(2258,F1625)*overallRate),ROUND(MAX(IF($B1625="Non - avec lien de dépendance",0,MIN((0.75*F1625),1694)),MIN(F1625,(0.75*$D1625),1694)),2)),IF($B1625="Non - avec lien de dépendance",MIN(1129,F1625,$D1625)*overallRate,MIN(2258,F1625)*overallRate))</f>
        <v>#VALUE!</v>
      </c>
    </row>
    <row r="1626" spans="7:12" x14ac:dyDescent="0.5">
      <c r="G1626" s="56" t="str">
        <f t="shared" si="75"/>
        <v>Effectuez l’étape 1</v>
      </c>
      <c r="H1626" s="56" t="str">
        <f t="shared" si="76"/>
        <v>Effectuez l’étape 1</v>
      </c>
      <c r="I1626" s="3">
        <f t="shared" si="77"/>
        <v>0</v>
      </c>
      <c r="K1626" s="114" t="e">
        <f>IF(revenueReduction&gt;0.3,MAX(IF($B1626="Non - avec lien de dépendance",MIN(2258,E1626,$D1626)*overallRate,MIN(2258,E1626)*overallRate),ROUND(MAX(IF($B1626="Non - avec lien de dépendance",0,MIN((0.75*E1626),1694)),MIN(E1626,(0.75*$D1626),1694)),2)),IF($B1626="Non - avec lien de dépendance",MIN(1129,E1626,$D1626)*overallRate,MIN(2258,E1626)*overallRate))</f>
        <v>#VALUE!</v>
      </c>
      <c r="L1626" s="114" t="e">
        <f>IF(revenueReduction&gt;0.3,MAX(IF($B1626="Non - avec lien de dépendance",MIN(2258,F1626,$D1626)*overallRate,MIN(2258,F1626)*overallRate),ROUND(MAX(IF($B1626="Non - avec lien de dépendance",0,MIN((0.75*F1626),1694)),MIN(F1626,(0.75*$D1626),1694)),2)),IF($B1626="Non - avec lien de dépendance",MIN(1129,F1626,$D1626)*overallRate,MIN(2258,F1626)*overallRate))</f>
        <v>#VALUE!</v>
      </c>
    </row>
    <row r="1627" spans="7:12" x14ac:dyDescent="0.5">
      <c r="G1627" s="56" t="str">
        <f t="shared" si="75"/>
        <v>Effectuez l’étape 1</v>
      </c>
      <c r="H1627" s="56" t="str">
        <f t="shared" si="76"/>
        <v>Effectuez l’étape 1</v>
      </c>
      <c r="I1627" s="3">
        <f t="shared" si="77"/>
        <v>0</v>
      </c>
      <c r="K1627" s="114" t="e">
        <f>IF(revenueReduction&gt;0.3,MAX(IF($B1627="Non - avec lien de dépendance",MIN(2258,E1627,$D1627)*overallRate,MIN(2258,E1627)*overallRate),ROUND(MAX(IF($B1627="Non - avec lien de dépendance",0,MIN((0.75*E1627),1694)),MIN(E1627,(0.75*$D1627),1694)),2)),IF($B1627="Non - avec lien de dépendance",MIN(1129,E1627,$D1627)*overallRate,MIN(2258,E1627)*overallRate))</f>
        <v>#VALUE!</v>
      </c>
      <c r="L1627" s="114" t="e">
        <f>IF(revenueReduction&gt;0.3,MAX(IF($B1627="Non - avec lien de dépendance",MIN(2258,F1627,$D1627)*overallRate,MIN(2258,F1627)*overallRate),ROUND(MAX(IF($B1627="Non - avec lien de dépendance",0,MIN((0.75*F1627),1694)),MIN(F1627,(0.75*$D1627),1694)),2)),IF($B1627="Non - avec lien de dépendance",MIN(1129,F1627,$D1627)*overallRate,MIN(2258,F1627)*overallRate))</f>
        <v>#VALUE!</v>
      </c>
    </row>
    <row r="1628" spans="7:12" x14ac:dyDescent="0.5">
      <c r="G1628" s="56" t="str">
        <f t="shared" si="75"/>
        <v>Effectuez l’étape 1</v>
      </c>
      <c r="H1628" s="56" t="str">
        <f t="shared" si="76"/>
        <v>Effectuez l’étape 1</v>
      </c>
      <c r="I1628" s="3">
        <f t="shared" si="77"/>
        <v>0</v>
      </c>
      <c r="K1628" s="114" t="e">
        <f>IF(revenueReduction&gt;0.3,MAX(IF($B1628="Non - avec lien de dépendance",MIN(2258,E1628,$D1628)*overallRate,MIN(2258,E1628)*overallRate),ROUND(MAX(IF($B1628="Non - avec lien de dépendance",0,MIN((0.75*E1628),1694)),MIN(E1628,(0.75*$D1628),1694)),2)),IF($B1628="Non - avec lien de dépendance",MIN(1129,E1628,$D1628)*overallRate,MIN(2258,E1628)*overallRate))</f>
        <v>#VALUE!</v>
      </c>
      <c r="L1628" s="114" t="e">
        <f>IF(revenueReduction&gt;0.3,MAX(IF($B1628="Non - avec lien de dépendance",MIN(2258,F1628,$D1628)*overallRate,MIN(2258,F1628)*overallRate),ROUND(MAX(IF($B1628="Non - avec lien de dépendance",0,MIN((0.75*F1628),1694)),MIN(F1628,(0.75*$D1628),1694)),2)),IF($B1628="Non - avec lien de dépendance",MIN(1129,F1628,$D1628)*overallRate,MIN(2258,F1628)*overallRate))</f>
        <v>#VALUE!</v>
      </c>
    </row>
    <row r="1629" spans="7:12" x14ac:dyDescent="0.5">
      <c r="G1629" s="56" t="str">
        <f t="shared" si="75"/>
        <v>Effectuez l’étape 1</v>
      </c>
      <c r="H1629" s="56" t="str">
        <f t="shared" si="76"/>
        <v>Effectuez l’étape 1</v>
      </c>
      <c r="I1629" s="3">
        <f t="shared" si="77"/>
        <v>0</v>
      </c>
      <c r="K1629" s="114" t="e">
        <f>IF(revenueReduction&gt;0.3,MAX(IF($B1629="Non - avec lien de dépendance",MIN(2258,E1629,$D1629)*overallRate,MIN(2258,E1629)*overallRate),ROUND(MAX(IF($B1629="Non - avec lien de dépendance",0,MIN((0.75*E1629),1694)),MIN(E1629,(0.75*$D1629),1694)),2)),IF($B1629="Non - avec lien de dépendance",MIN(1129,E1629,$D1629)*overallRate,MIN(2258,E1629)*overallRate))</f>
        <v>#VALUE!</v>
      </c>
      <c r="L1629" s="114" t="e">
        <f>IF(revenueReduction&gt;0.3,MAX(IF($B1629="Non - avec lien de dépendance",MIN(2258,F1629,$D1629)*overallRate,MIN(2258,F1629)*overallRate),ROUND(MAX(IF($B1629="Non - avec lien de dépendance",0,MIN((0.75*F1629),1694)),MIN(F1629,(0.75*$D1629),1694)),2)),IF($B1629="Non - avec lien de dépendance",MIN(1129,F1629,$D1629)*overallRate,MIN(2258,F1629)*overallRate))</f>
        <v>#VALUE!</v>
      </c>
    </row>
    <row r="1630" spans="7:12" x14ac:dyDescent="0.5">
      <c r="G1630" s="56" t="str">
        <f t="shared" si="75"/>
        <v>Effectuez l’étape 1</v>
      </c>
      <c r="H1630" s="56" t="str">
        <f t="shared" si="76"/>
        <v>Effectuez l’étape 1</v>
      </c>
      <c r="I1630" s="3">
        <f t="shared" si="77"/>
        <v>0</v>
      </c>
      <c r="K1630" s="114" t="e">
        <f>IF(revenueReduction&gt;0.3,MAX(IF($B1630="Non - avec lien de dépendance",MIN(2258,E1630,$D1630)*overallRate,MIN(2258,E1630)*overallRate),ROUND(MAX(IF($B1630="Non - avec lien de dépendance",0,MIN((0.75*E1630),1694)),MIN(E1630,(0.75*$D1630),1694)),2)),IF($B1630="Non - avec lien de dépendance",MIN(1129,E1630,$D1630)*overallRate,MIN(2258,E1630)*overallRate))</f>
        <v>#VALUE!</v>
      </c>
      <c r="L1630" s="114" t="e">
        <f>IF(revenueReduction&gt;0.3,MAX(IF($B1630="Non - avec lien de dépendance",MIN(2258,F1630,$D1630)*overallRate,MIN(2258,F1630)*overallRate),ROUND(MAX(IF($B1630="Non - avec lien de dépendance",0,MIN((0.75*F1630),1694)),MIN(F1630,(0.75*$D1630),1694)),2)),IF($B1630="Non - avec lien de dépendance",MIN(1129,F1630,$D1630)*overallRate,MIN(2258,F1630)*overallRate))</f>
        <v>#VALUE!</v>
      </c>
    </row>
    <row r="1631" spans="7:12" x14ac:dyDescent="0.5">
      <c r="G1631" s="56" t="str">
        <f t="shared" si="75"/>
        <v>Effectuez l’étape 1</v>
      </c>
      <c r="H1631" s="56" t="str">
        <f t="shared" si="76"/>
        <v>Effectuez l’étape 1</v>
      </c>
      <c r="I1631" s="3">
        <f t="shared" si="77"/>
        <v>0</v>
      </c>
      <c r="K1631" s="114" t="e">
        <f>IF(revenueReduction&gt;0.3,MAX(IF($B1631="Non - avec lien de dépendance",MIN(2258,E1631,$D1631)*overallRate,MIN(2258,E1631)*overallRate),ROUND(MAX(IF($B1631="Non - avec lien de dépendance",0,MIN((0.75*E1631),1694)),MIN(E1631,(0.75*$D1631),1694)),2)),IF($B1631="Non - avec lien de dépendance",MIN(1129,E1631,$D1631)*overallRate,MIN(2258,E1631)*overallRate))</f>
        <v>#VALUE!</v>
      </c>
      <c r="L1631" s="114" t="e">
        <f>IF(revenueReduction&gt;0.3,MAX(IF($B1631="Non - avec lien de dépendance",MIN(2258,F1631,$D1631)*overallRate,MIN(2258,F1631)*overallRate),ROUND(MAX(IF($B1631="Non - avec lien de dépendance",0,MIN((0.75*F1631),1694)),MIN(F1631,(0.75*$D1631),1694)),2)),IF($B1631="Non - avec lien de dépendance",MIN(1129,F1631,$D1631)*overallRate,MIN(2258,F1631)*overallRate))</f>
        <v>#VALUE!</v>
      </c>
    </row>
    <row r="1632" spans="7:12" x14ac:dyDescent="0.5">
      <c r="G1632" s="56" t="str">
        <f t="shared" si="75"/>
        <v>Effectuez l’étape 1</v>
      </c>
      <c r="H1632" s="56" t="str">
        <f t="shared" si="76"/>
        <v>Effectuez l’étape 1</v>
      </c>
      <c r="I1632" s="3">
        <f t="shared" si="77"/>
        <v>0</v>
      </c>
      <c r="K1632" s="114" t="e">
        <f>IF(revenueReduction&gt;0.3,MAX(IF($B1632="Non - avec lien de dépendance",MIN(2258,E1632,$D1632)*overallRate,MIN(2258,E1632)*overallRate),ROUND(MAX(IF($B1632="Non - avec lien de dépendance",0,MIN((0.75*E1632),1694)),MIN(E1632,(0.75*$D1632),1694)),2)),IF($B1632="Non - avec lien de dépendance",MIN(1129,E1632,$D1632)*overallRate,MIN(2258,E1632)*overallRate))</f>
        <v>#VALUE!</v>
      </c>
      <c r="L1632" s="114" t="e">
        <f>IF(revenueReduction&gt;0.3,MAX(IF($B1632="Non - avec lien de dépendance",MIN(2258,F1632,$D1632)*overallRate,MIN(2258,F1632)*overallRate),ROUND(MAX(IF($B1632="Non - avec lien de dépendance",0,MIN((0.75*F1632),1694)),MIN(F1632,(0.75*$D1632),1694)),2)),IF($B1632="Non - avec lien de dépendance",MIN(1129,F1632,$D1632)*overallRate,MIN(2258,F1632)*overallRate))</f>
        <v>#VALUE!</v>
      </c>
    </row>
    <row r="1633" spans="7:12" x14ac:dyDescent="0.5">
      <c r="G1633" s="56" t="str">
        <f t="shared" si="75"/>
        <v>Effectuez l’étape 1</v>
      </c>
      <c r="H1633" s="56" t="str">
        <f t="shared" si="76"/>
        <v>Effectuez l’étape 1</v>
      </c>
      <c r="I1633" s="3">
        <f t="shared" si="77"/>
        <v>0</v>
      </c>
      <c r="K1633" s="114" t="e">
        <f>IF(revenueReduction&gt;0.3,MAX(IF($B1633="Non - avec lien de dépendance",MIN(2258,E1633,$D1633)*overallRate,MIN(2258,E1633)*overallRate),ROUND(MAX(IF($B1633="Non - avec lien de dépendance",0,MIN((0.75*E1633),1694)),MIN(E1633,(0.75*$D1633),1694)),2)),IF($B1633="Non - avec lien de dépendance",MIN(1129,E1633,$D1633)*overallRate,MIN(2258,E1633)*overallRate))</f>
        <v>#VALUE!</v>
      </c>
      <c r="L1633" s="114" t="e">
        <f>IF(revenueReduction&gt;0.3,MAX(IF($B1633="Non - avec lien de dépendance",MIN(2258,F1633,$D1633)*overallRate,MIN(2258,F1633)*overallRate),ROUND(MAX(IF($B1633="Non - avec lien de dépendance",0,MIN((0.75*F1633),1694)),MIN(F1633,(0.75*$D1633),1694)),2)),IF($B1633="Non - avec lien de dépendance",MIN(1129,F1633,$D1633)*overallRate,MIN(2258,F1633)*overallRate))</f>
        <v>#VALUE!</v>
      </c>
    </row>
    <row r="1634" spans="7:12" x14ac:dyDescent="0.5">
      <c r="G1634" s="56" t="str">
        <f t="shared" si="75"/>
        <v>Effectuez l’étape 1</v>
      </c>
      <c r="H1634" s="56" t="str">
        <f t="shared" si="76"/>
        <v>Effectuez l’étape 1</v>
      </c>
      <c r="I1634" s="3">
        <f t="shared" si="77"/>
        <v>0</v>
      </c>
      <c r="K1634" s="114" t="e">
        <f>IF(revenueReduction&gt;0.3,MAX(IF($B1634="Non - avec lien de dépendance",MIN(2258,E1634,$D1634)*overallRate,MIN(2258,E1634)*overallRate),ROUND(MAX(IF($B1634="Non - avec lien de dépendance",0,MIN((0.75*E1634),1694)),MIN(E1634,(0.75*$D1634),1694)),2)),IF($B1634="Non - avec lien de dépendance",MIN(1129,E1634,$D1634)*overallRate,MIN(2258,E1634)*overallRate))</f>
        <v>#VALUE!</v>
      </c>
      <c r="L1634" s="114" t="e">
        <f>IF(revenueReduction&gt;0.3,MAX(IF($B1634="Non - avec lien de dépendance",MIN(2258,F1634,$D1634)*overallRate,MIN(2258,F1634)*overallRate),ROUND(MAX(IF($B1634="Non - avec lien de dépendance",0,MIN((0.75*F1634),1694)),MIN(F1634,(0.75*$D1634),1694)),2)),IF($B1634="Non - avec lien de dépendance",MIN(1129,F1634,$D1634)*overallRate,MIN(2258,F1634)*overallRate))</f>
        <v>#VALUE!</v>
      </c>
    </row>
    <row r="1635" spans="7:12" x14ac:dyDescent="0.5">
      <c r="G1635" s="56" t="str">
        <f t="shared" si="75"/>
        <v>Effectuez l’étape 1</v>
      </c>
      <c r="H1635" s="56" t="str">
        <f t="shared" si="76"/>
        <v>Effectuez l’étape 1</v>
      </c>
      <c r="I1635" s="3">
        <f t="shared" si="77"/>
        <v>0</v>
      </c>
      <c r="K1635" s="114" t="e">
        <f>IF(revenueReduction&gt;0.3,MAX(IF($B1635="Non - avec lien de dépendance",MIN(2258,E1635,$D1635)*overallRate,MIN(2258,E1635)*overallRate),ROUND(MAX(IF($B1635="Non - avec lien de dépendance",0,MIN((0.75*E1635),1694)),MIN(E1635,(0.75*$D1635),1694)),2)),IF($B1635="Non - avec lien de dépendance",MIN(1129,E1635,$D1635)*overallRate,MIN(2258,E1635)*overallRate))</f>
        <v>#VALUE!</v>
      </c>
      <c r="L1635" s="114" t="e">
        <f>IF(revenueReduction&gt;0.3,MAX(IF($B1635="Non - avec lien de dépendance",MIN(2258,F1635,$D1635)*overallRate,MIN(2258,F1635)*overallRate),ROUND(MAX(IF($B1635="Non - avec lien de dépendance",0,MIN((0.75*F1635),1694)),MIN(F1635,(0.75*$D1635),1694)),2)),IF($B1635="Non - avec lien de dépendance",MIN(1129,F1635,$D1635)*overallRate,MIN(2258,F1635)*overallRate))</f>
        <v>#VALUE!</v>
      </c>
    </row>
    <row r="1636" spans="7:12" x14ac:dyDescent="0.5">
      <c r="G1636" s="56" t="str">
        <f t="shared" si="75"/>
        <v>Effectuez l’étape 1</v>
      </c>
      <c r="H1636" s="56" t="str">
        <f t="shared" si="76"/>
        <v>Effectuez l’étape 1</v>
      </c>
      <c r="I1636" s="3">
        <f t="shared" si="77"/>
        <v>0</v>
      </c>
      <c r="K1636" s="114" t="e">
        <f>IF(revenueReduction&gt;0.3,MAX(IF($B1636="Non - avec lien de dépendance",MIN(2258,E1636,$D1636)*overallRate,MIN(2258,E1636)*overallRate),ROUND(MAX(IF($B1636="Non - avec lien de dépendance",0,MIN((0.75*E1636),1694)),MIN(E1636,(0.75*$D1636),1694)),2)),IF($B1636="Non - avec lien de dépendance",MIN(1129,E1636,$D1636)*overallRate,MIN(2258,E1636)*overallRate))</f>
        <v>#VALUE!</v>
      </c>
      <c r="L1636" s="114" t="e">
        <f>IF(revenueReduction&gt;0.3,MAX(IF($B1636="Non - avec lien de dépendance",MIN(2258,F1636,$D1636)*overallRate,MIN(2258,F1636)*overallRate),ROUND(MAX(IF($B1636="Non - avec lien de dépendance",0,MIN((0.75*F1636),1694)),MIN(F1636,(0.75*$D1636),1694)),2)),IF($B1636="Non - avec lien de dépendance",MIN(1129,F1636,$D1636)*overallRate,MIN(2258,F1636)*overallRate))</f>
        <v>#VALUE!</v>
      </c>
    </row>
    <row r="1637" spans="7:12" x14ac:dyDescent="0.5">
      <c r="G1637" s="56" t="str">
        <f t="shared" si="75"/>
        <v>Effectuez l’étape 1</v>
      </c>
      <c r="H1637" s="56" t="str">
        <f t="shared" si="76"/>
        <v>Effectuez l’étape 1</v>
      </c>
      <c r="I1637" s="3">
        <f t="shared" si="77"/>
        <v>0</v>
      </c>
      <c r="K1637" s="114" t="e">
        <f>IF(revenueReduction&gt;0.3,MAX(IF($B1637="Non - avec lien de dépendance",MIN(2258,E1637,$D1637)*overallRate,MIN(2258,E1637)*overallRate),ROUND(MAX(IF($B1637="Non - avec lien de dépendance",0,MIN((0.75*E1637),1694)),MIN(E1637,(0.75*$D1637),1694)),2)),IF($B1637="Non - avec lien de dépendance",MIN(1129,E1637,$D1637)*overallRate,MIN(2258,E1637)*overallRate))</f>
        <v>#VALUE!</v>
      </c>
      <c r="L1637" s="114" t="e">
        <f>IF(revenueReduction&gt;0.3,MAX(IF($B1637="Non - avec lien de dépendance",MIN(2258,F1637,$D1637)*overallRate,MIN(2258,F1637)*overallRate),ROUND(MAX(IF($B1637="Non - avec lien de dépendance",0,MIN((0.75*F1637),1694)),MIN(F1637,(0.75*$D1637),1694)),2)),IF($B1637="Non - avec lien de dépendance",MIN(1129,F1637,$D1637)*overallRate,MIN(2258,F1637)*overallRate))</f>
        <v>#VALUE!</v>
      </c>
    </row>
    <row r="1638" spans="7:12" x14ac:dyDescent="0.5">
      <c r="G1638" s="56" t="str">
        <f t="shared" si="75"/>
        <v>Effectuez l’étape 1</v>
      </c>
      <c r="H1638" s="56" t="str">
        <f t="shared" si="76"/>
        <v>Effectuez l’étape 1</v>
      </c>
      <c r="I1638" s="3">
        <f t="shared" si="77"/>
        <v>0</v>
      </c>
      <c r="K1638" s="114" t="e">
        <f>IF(revenueReduction&gt;0.3,MAX(IF($B1638="Non - avec lien de dépendance",MIN(2258,E1638,$D1638)*overallRate,MIN(2258,E1638)*overallRate),ROUND(MAX(IF($B1638="Non - avec lien de dépendance",0,MIN((0.75*E1638),1694)),MIN(E1638,(0.75*$D1638),1694)),2)),IF($B1638="Non - avec lien de dépendance",MIN(1129,E1638,$D1638)*overallRate,MIN(2258,E1638)*overallRate))</f>
        <v>#VALUE!</v>
      </c>
      <c r="L1638" s="114" t="e">
        <f>IF(revenueReduction&gt;0.3,MAX(IF($B1638="Non - avec lien de dépendance",MIN(2258,F1638,$D1638)*overallRate,MIN(2258,F1638)*overallRate),ROUND(MAX(IF($B1638="Non - avec lien de dépendance",0,MIN((0.75*F1638),1694)),MIN(F1638,(0.75*$D1638),1694)),2)),IF($B1638="Non - avec lien de dépendance",MIN(1129,F1638,$D1638)*overallRate,MIN(2258,F1638)*overallRate))</f>
        <v>#VALUE!</v>
      </c>
    </row>
    <row r="1639" spans="7:12" x14ac:dyDescent="0.5">
      <c r="G1639" s="56" t="str">
        <f t="shared" si="75"/>
        <v>Effectuez l’étape 1</v>
      </c>
      <c r="H1639" s="56" t="str">
        <f t="shared" si="76"/>
        <v>Effectuez l’étape 1</v>
      </c>
      <c r="I1639" s="3">
        <f t="shared" si="77"/>
        <v>0</v>
      </c>
      <c r="K1639" s="114" t="e">
        <f>IF(revenueReduction&gt;0.3,MAX(IF($B1639="Non - avec lien de dépendance",MIN(2258,E1639,$D1639)*overallRate,MIN(2258,E1639)*overallRate),ROUND(MAX(IF($B1639="Non - avec lien de dépendance",0,MIN((0.75*E1639),1694)),MIN(E1639,(0.75*$D1639),1694)),2)),IF($B1639="Non - avec lien de dépendance",MIN(1129,E1639,$D1639)*overallRate,MIN(2258,E1639)*overallRate))</f>
        <v>#VALUE!</v>
      </c>
      <c r="L1639" s="114" t="e">
        <f>IF(revenueReduction&gt;0.3,MAX(IF($B1639="Non - avec lien de dépendance",MIN(2258,F1639,$D1639)*overallRate,MIN(2258,F1639)*overallRate),ROUND(MAX(IF($B1639="Non - avec lien de dépendance",0,MIN((0.75*F1639),1694)),MIN(F1639,(0.75*$D1639),1694)),2)),IF($B1639="Non - avec lien de dépendance",MIN(1129,F1639,$D1639)*overallRate,MIN(2258,F1639)*overallRate))</f>
        <v>#VALUE!</v>
      </c>
    </row>
    <row r="1640" spans="7:12" x14ac:dyDescent="0.5">
      <c r="G1640" s="56" t="str">
        <f t="shared" si="75"/>
        <v>Effectuez l’étape 1</v>
      </c>
      <c r="H1640" s="56" t="str">
        <f t="shared" si="76"/>
        <v>Effectuez l’étape 1</v>
      </c>
      <c r="I1640" s="3">
        <f t="shared" si="77"/>
        <v>0</v>
      </c>
      <c r="K1640" s="114" t="e">
        <f>IF(revenueReduction&gt;0.3,MAX(IF($B1640="Non - avec lien de dépendance",MIN(2258,E1640,$D1640)*overallRate,MIN(2258,E1640)*overallRate),ROUND(MAX(IF($B1640="Non - avec lien de dépendance",0,MIN((0.75*E1640),1694)),MIN(E1640,(0.75*$D1640),1694)),2)),IF($B1640="Non - avec lien de dépendance",MIN(1129,E1640,$D1640)*overallRate,MIN(2258,E1640)*overallRate))</f>
        <v>#VALUE!</v>
      </c>
      <c r="L1640" s="114" t="e">
        <f>IF(revenueReduction&gt;0.3,MAX(IF($B1640="Non - avec lien de dépendance",MIN(2258,F1640,$D1640)*overallRate,MIN(2258,F1640)*overallRate),ROUND(MAX(IF($B1640="Non - avec lien de dépendance",0,MIN((0.75*F1640),1694)),MIN(F1640,(0.75*$D1640),1694)),2)),IF($B1640="Non - avec lien de dépendance",MIN(1129,F1640,$D1640)*overallRate,MIN(2258,F1640)*overallRate))</f>
        <v>#VALUE!</v>
      </c>
    </row>
    <row r="1641" spans="7:12" x14ac:dyDescent="0.5">
      <c r="G1641" s="56" t="str">
        <f t="shared" si="75"/>
        <v>Effectuez l’étape 1</v>
      </c>
      <c r="H1641" s="56" t="str">
        <f t="shared" si="76"/>
        <v>Effectuez l’étape 1</v>
      </c>
      <c r="I1641" s="3">
        <f t="shared" si="77"/>
        <v>0</v>
      </c>
      <c r="K1641" s="114" t="e">
        <f>IF(revenueReduction&gt;0.3,MAX(IF($B1641="Non - avec lien de dépendance",MIN(2258,E1641,$D1641)*overallRate,MIN(2258,E1641)*overallRate),ROUND(MAX(IF($B1641="Non - avec lien de dépendance",0,MIN((0.75*E1641),1694)),MIN(E1641,(0.75*$D1641),1694)),2)),IF($B1641="Non - avec lien de dépendance",MIN(1129,E1641,$D1641)*overallRate,MIN(2258,E1641)*overallRate))</f>
        <v>#VALUE!</v>
      </c>
      <c r="L1641" s="114" t="e">
        <f>IF(revenueReduction&gt;0.3,MAX(IF($B1641="Non - avec lien de dépendance",MIN(2258,F1641,$D1641)*overallRate,MIN(2258,F1641)*overallRate),ROUND(MAX(IF($B1641="Non - avec lien de dépendance",0,MIN((0.75*F1641),1694)),MIN(F1641,(0.75*$D1641),1694)),2)),IF($B1641="Non - avec lien de dépendance",MIN(1129,F1641,$D1641)*overallRate,MIN(2258,F1641)*overallRate))</f>
        <v>#VALUE!</v>
      </c>
    </row>
    <row r="1642" spans="7:12" x14ac:dyDescent="0.5">
      <c r="G1642" s="56" t="str">
        <f t="shared" si="75"/>
        <v>Effectuez l’étape 1</v>
      </c>
      <c r="H1642" s="56" t="str">
        <f t="shared" si="76"/>
        <v>Effectuez l’étape 1</v>
      </c>
      <c r="I1642" s="3">
        <f t="shared" si="77"/>
        <v>0</v>
      </c>
      <c r="K1642" s="114" t="e">
        <f>IF(revenueReduction&gt;0.3,MAX(IF($B1642="Non - avec lien de dépendance",MIN(2258,E1642,$D1642)*overallRate,MIN(2258,E1642)*overallRate),ROUND(MAX(IF($B1642="Non - avec lien de dépendance",0,MIN((0.75*E1642),1694)),MIN(E1642,(0.75*$D1642),1694)),2)),IF($B1642="Non - avec lien de dépendance",MIN(1129,E1642,$D1642)*overallRate,MIN(2258,E1642)*overallRate))</f>
        <v>#VALUE!</v>
      </c>
      <c r="L1642" s="114" t="e">
        <f>IF(revenueReduction&gt;0.3,MAX(IF($B1642="Non - avec lien de dépendance",MIN(2258,F1642,$D1642)*overallRate,MIN(2258,F1642)*overallRate),ROUND(MAX(IF($B1642="Non - avec lien de dépendance",0,MIN((0.75*F1642),1694)),MIN(F1642,(0.75*$D1642),1694)),2)),IF($B1642="Non - avec lien de dépendance",MIN(1129,F1642,$D1642)*overallRate,MIN(2258,F1642)*overallRate))</f>
        <v>#VALUE!</v>
      </c>
    </row>
    <row r="1643" spans="7:12" x14ac:dyDescent="0.5">
      <c r="G1643" s="56" t="str">
        <f t="shared" si="75"/>
        <v>Effectuez l’étape 1</v>
      </c>
      <c r="H1643" s="56" t="str">
        <f t="shared" si="76"/>
        <v>Effectuez l’étape 1</v>
      </c>
      <c r="I1643" s="3">
        <f t="shared" si="77"/>
        <v>0</v>
      </c>
      <c r="K1643" s="114" t="e">
        <f>IF(revenueReduction&gt;0.3,MAX(IF($B1643="Non - avec lien de dépendance",MIN(2258,E1643,$D1643)*overallRate,MIN(2258,E1643)*overallRate),ROUND(MAX(IF($B1643="Non - avec lien de dépendance",0,MIN((0.75*E1643),1694)),MIN(E1643,(0.75*$D1643),1694)),2)),IF($B1643="Non - avec lien de dépendance",MIN(1129,E1643,$D1643)*overallRate,MIN(2258,E1643)*overallRate))</f>
        <v>#VALUE!</v>
      </c>
      <c r="L1643" s="114" t="e">
        <f>IF(revenueReduction&gt;0.3,MAX(IF($B1643="Non - avec lien de dépendance",MIN(2258,F1643,$D1643)*overallRate,MIN(2258,F1643)*overallRate),ROUND(MAX(IF($B1643="Non - avec lien de dépendance",0,MIN((0.75*F1643),1694)),MIN(F1643,(0.75*$D1643),1694)),2)),IF($B1643="Non - avec lien de dépendance",MIN(1129,F1643,$D1643)*overallRate,MIN(2258,F1643)*overallRate))</f>
        <v>#VALUE!</v>
      </c>
    </row>
    <row r="1644" spans="7:12" x14ac:dyDescent="0.5">
      <c r="G1644" s="56" t="str">
        <f t="shared" si="75"/>
        <v>Effectuez l’étape 1</v>
      </c>
      <c r="H1644" s="56" t="str">
        <f t="shared" si="76"/>
        <v>Effectuez l’étape 1</v>
      </c>
      <c r="I1644" s="3">
        <f t="shared" si="77"/>
        <v>0</v>
      </c>
      <c r="K1644" s="114" t="e">
        <f>IF(revenueReduction&gt;0.3,MAX(IF($B1644="Non - avec lien de dépendance",MIN(2258,E1644,$D1644)*overallRate,MIN(2258,E1644)*overallRate),ROUND(MAX(IF($B1644="Non - avec lien de dépendance",0,MIN((0.75*E1644),1694)),MIN(E1644,(0.75*$D1644),1694)),2)),IF($B1644="Non - avec lien de dépendance",MIN(1129,E1644,$D1644)*overallRate,MIN(2258,E1644)*overallRate))</f>
        <v>#VALUE!</v>
      </c>
      <c r="L1644" s="114" t="e">
        <f>IF(revenueReduction&gt;0.3,MAX(IF($B1644="Non - avec lien de dépendance",MIN(2258,F1644,$D1644)*overallRate,MIN(2258,F1644)*overallRate),ROUND(MAX(IF($B1644="Non - avec lien de dépendance",0,MIN((0.75*F1644),1694)),MIN(F1644,(0.75*$D1644),1694)),2)),IF($B1644="Non - avec lien de dépendance",MIN(1129,F1644,$D1644)*overallRate,MIN(2258,F1644)*overallRate))</f>
        <v>#VALUE!</v>
      </c>
    </row>
    <row r="1645" spans="7:12" x14ac:dyDescent="0.5">
      <c r="G1645" s="56" t="str">
        <f t="shared" si="75"/>
        <v>Effectuez l’étape 1</v>
      </c>
      <c r="H1645" s="56" t="str">
        <f t="shared" si="76"/>
        <v>Effectuez l’étape 1</v>
      </c>
      <c r="I1645" s="3">
        <f t="shared" si="77"/>
        <v>0</v>
      </c>
      <c r="K1645" s="114" t="e">
        <f>IF(revenueReduction&gt;0.3,MAX(IF($B1645="Non - avec lien de dépendance",MIN(2258,E1645,$D1645)*overallRate,MIN(2258,E1645)*overallRate),ROUND(MAX(IF($B1645="Non - avec lien de dépendance",0,MIN((0.75*E1645),1694)),MIN(E1645,(0.75*$D1645),1694)),2)),IF($B1645="Non - avec lien de dépendance",MIN(1129,E1645,$D1645)*overallRate,MIN(2258,E1645)*overallRate))</f>
        <v>#VALUE!</v>
      </c>
      <c r="L1645" s="114" t="e">
        <f>IF(revenueReduction&gt;0.3,MAX(IF($B1645="Non - avec lien de dépendance",MIN(2258,F1645,$D1645)*overallRate,MIN(2258,F1645)*overallRate),ROUND(MAX(IF($B1645="Non - avec lien de dépendance",0,MIN((0.75*F1645),1694)),MIN(F1645,(0.75*$D1645),1694)),2)),IF($B1645="Non - avec lien de dépendance",MIN(1129,F1645,$D1645)*overallRate,MIN(2258,F1645)*overallRate))</f>
        <v>#VALUE!</v>
      </c>
    </row>
    <row r="1646" spans="7:12" x14ac:dyDescent="0.5">
      <c r="G1646" s="56" t="str">
        <f t="shared" si="75"/>
        <v>Effectuez l’étape 1</v>
      </c>
      <c r="H1646" s="56" t="str">
        <f t="shared" si="76"/>
        <v>Effectuez l’étape 1</v>
      </c>
      <c r="I1646" s="3">
        <f t="shared" si="77"/>
        <v>0</v>
      </c>
      <c r="K1646" s="114" t="e">
        <f>IF(revenueReduction&gt;0.3,MAX(IF($B1646="Non - avec lien de dépendance",MIN(2258,E1646,$D1646)*overallRate,MIN(2258,E1646)*overallRate),ROUND(MAX(IF($B1646="Non - avec lien de dépendance",0,MIN((0.75*E1646),1694)),MIN(E1646,(0.75*$D1646),1694)),2)),IF($B1646="Non - avec lien de dépendance",MIN(1129,E1646,$D1646)*overallRate,MIN(2258,E1646)*overallRate))</f>
        <v>#VALUE!</v>
      </c>
      <c r="L1646" s="114" t="e">
        <f>IF(revenueReduction&gt;0.3,MAX(IF($B1646="Non - avec lien de dépendance",MIN(2258,F1646,$D1646)*overallRate,MIN(2258,F1646)*overallRate),ROUND(MAX(IF($B1646="Non - avec lien de dépendance",0,MIN((0.75*F1646),1694)),MIN(F1646,(0.75*$D1646),1694)),2)),IF($B1646="Non - avec lien de dépendance",MIN(1129,F1646,$D1646)*overallRate,MIN(2258,F1646)*overallRate))</f>
        <v>#VALUE!</v>
      </c>
    </row>
    <row r="1647" spans="7:12" x14ac:dyDescent="0.5">
      <c r="G1647" s="56" t="str">
        <f t="shared" si="75"/>
        <v>Effectuez l’étape 1</v>
      </c>
      <c r="H1647" s="56" t="str">
        <f t="shared" si="76"/>
        <v>Effectuez l’étape 1</v>
      </c>
      <c r="I1647" s="3">
        <f t="shared" si="77"/>
        <v>0</v>
      </c>
      <c r="K1647" s="114" t="e">
        <f>IF(revenueReduction&gt;0.3,MAX(IF($B1647="Non - avec lien de dépendance",MIN(2258,E1647,$D1647)*overallRate,MIN(2258,E1647)*overallRate),ROUND(MAX(IF($B1647="Non - avec lien de dépendance",0,MIN((0.75*E1647),1694)),MIN(E1647,(0.75*$D1647),1694)),2)),IF($B1647="Non - avec lien de dépendance",MIN(1129,E1647,$D1647)*overallRate,MIN(2258,E1647)*overallRate))</f>
        <v>#VALUE!</v>
      </c>
      <c r="L1647" s="114" t="e">
        <f>IF(revenueReduction&gt;0.3,MAX(IF($B1647="Non - avec lien de dépendance",MIN(2258,F1647,$D1647)*overallRate,MIN(2258,F1647)*overallRate),ROUND(MAX(IF($B1647="Non - avec lien de dépendance",0,MIN((0.75*F1647),1694)),MIN(F1647,(0.75*$D1647),1694)),2)),IF($B1647="Non - avec lien de dépendance",MIN(1129,F1647,$D1647)*overallRate,MIN(2258,F1647)*overallRate))</f>
        <v>#VALUE!</v>
      </c>
    </row>
    <row r="1648" spans="7:12" x14ac:dyDescent="0.5">
      <c r="G1648" s="56" t="str">
        <f t="shared" si="75"/>
        <v>Effectuez l’étape 1</v>
      </c>
      <c r="H1648" s="56" t="str">
        <f t="shared" si="76"/>
        <v>Effectuez l’étape 1</v>
      </c>
      <c r="I1648" s="3">
        <f t="shared" si="77"/>
        <v>0</v>
      </c>
      <c r="K1648" s="114" t="e">
        <f>IF(revenueReduction&gt;0.3,MAX(IF($B1648="Non - avec lien de dépendance",MIN(2258,E1648,$D1648)*overallRate,MIN(2258,E1648)*overallRate),ROUND(MAX(IF($B1648="Non - avec lien de dépendance",0,MIN((0.75*E1648),1694)),MIN(E1648,(0.75*$D1648),1694)),2)),IF($B1648="Non - avec lien de dépendance",MIN(1129,E1648,$D1648)*overallRate,MIN(2258,E1648)*overallRate))</f>
        <v>#VALUE!</v>
      </c>
      <c r="L1648" s="114" t="e">
        <f>IF(revenueReduction&gt;0.3,MAX(IF($B1648="Non - avec lien de dépendance",MIN(2258,F1648,$D1648)*overallRate,MIN(2258,F1648)*overallRate),ROUND(MAX(IF($B1648="Non - avec lien de dépendance",0,MIN((0.75*F1648),1694)),MIN(F1648,(0.75*$D1648),1694)),2)),IF($B1648="Non - avec lien de dépendance",MIN(1129,F1648,$D1648)*overallRate,MIN(2258,F1648)*overallRate))</f>
        <v>#VALUE!</v>
      </c>
    </row>
    <row r="1649" spans="7:12" x14ac:dyDescent="0.5">
      <c r="G1649" s="56" t="str">
        <f t="shared" si="75"/>
        <v>Effectuez l’étape 1</v>
      </c>
      <c r="H1649" s="56" t="str">
        <f t="shared" si="76"/>
        <v>Effectuez l’étape 1</v>
      </c>
      <c r="I1649" s="3">
        <f t="shared" si="77"/>
        <v>0</v>
      </c>
      <c r="K1649" s="114" t="e">
        <f>IF(revenueReduction&gt;0.3,MAX(IF($B1649="Non - avec lien de dépendance",MIN(2258,E1649,$D1649)*overallRate,MIN(2258,E1649)*overallRate),ROUND(MAX(IF($B1649="Non - avec lien de dépendance",0,MIN((0.75*E1649),1694)),MIN(E1649,(0.75*$D1649),1694)),2)),IF($B1649="Non - avec lien de dépendance",MIN(1129,E1649,$D1649)*overallRate,MIN(2258,E1649)*overallRate))</f>
        <v>#VALUE!</v>
      </c>
      <c r="L1649" s="114" t="e">
        <f>IF(revenueReduction&gt;0.3,MAX(IF($B1649="Non - avec lien de dépendance",MIN(2258,F1649,$D1649)*overallRate,MIN(2258,F1649)*overallRate),ROUND(MAX(IF($B1649="Non - avec lien de dépendance",0,MIN((0.75*F1649),1694)),MIN(F1649,(0.75*$D1649),1694)),2)),IF($B1649="Non - avec lien de dépendance",MIN(1129,F1649,$D1649)*overallRate,MIN(2258,F1649)*overallRate))</f>
        <v>#VALUE!</v>
      </c>
    </row>
    <row r="1650" spans="7:12" x14ac:dyDescent="0.5">
      <c r="G1650" s="56" t="str">
        <f t="shared" si="75"/>
        <v>Effectuez l’étape 1</v>
      </c>
      <c r="H1650" s="56" t="str">
        <f t="shared" si="76"/>
        <v>Effectuez l’étape 1</v>
      </c>
      <c r="I1650" s="3">
        <f t="shared" si="77"/>
        <v>0</v>
      </c>
      <c r="K1650" s="114" t="e">
        <f>IF(revenueReduction&gt;0.3,MAX(IF($B1650="Non - avec lien de dépendance",MIN(2258,E1650,$D1650)*overallRate,MIN(2258,E1650)*overallRate),ROUND(MAX(IF($B1650="Non - avec lien de dépendance",0,MIN((0.75*E1650),1694)),MIN(E1650,(0.75*$D1650),1694)),2)),IF($B1650="Non - avec lien de dépendance",MIN(1129,E1650,$D1650)*overallRate,MIN(2258,E1650)*overallRate))</f>
        <v>#VALUE!</v>
      </c>
      <c r="L1650" s="114" t="e">
        <f>IF(revenueReduction&gt;0.3,MAX(IF($B1650="Non - avec lien de dépendance",MIN(2258,F1650,$D1650)*overallRate,MIN(2258,F1650)*overallRate),ROUND(MAX(IF($B1650="Non - avec lien de dépendance",0,MIN((0.75*F1650),1694)),MIN(F1650,(0.75*$D1650),1694)),2)),IF($B1650="Non - avec lien de dépendance",MIN(1129,F1650,$D1650)*overallRate,MIN(2258,F1650)*overallRate))</f>
        <v>#VALUE!</v>
      </c>
    </row>
    <row r="1651" spans="7:12" x14ac:dyDescent="0.5">
      <c r="G1651" s="56" t="str">
        <f t="shared" si="75"/>
        <v>Effectuez l’étape 1</v>
      </c>
      <c r="H1651" s="56" t="str">
        <f t="shared" si="76"/>
        <v>Effectuez l’étape 1</v>
      </c>
      <c r="I1651" s="3">
        <f t="shared" si="77"/>
        <v>0</v>
      </c>
      <c r="K1651" s="114" t="e">
        <f>IF(revenueReduction&gt;0.3,MAX(IF($B1651="Non - avec lien de dépendance",MIN(2258,E1651,$D1651)*overallRate,MIN(2258,E1651)*overallRate),ROUND(MAX(IF($B1651="Non - avec lien de dépendance",0,MIN((0.75*E1651),1694)),MIN(E1651,(0.75*$D1651),1694)),2)),IF($B1651="Non - avec lien de dépendance",MIN(1129,E1651,$D1651)*overallRate,MIN(2258,E1651)*overallRate))</f>
        <v>#VALUE!</v>
      </c>
      <c r="L1651" s="114" t="e">
        <f>IF(revenueReduction&gt;0.3,MAX(IF($B1651="Non - avec lien de dépendance",MIN(2258,F1651,$D1651)*overallRate,MIN(2258,F1651)*overallRate),ROUND(MAX(IF($B1651="Non - avec lien de dépendance",0,MIN((0.75*F1651),1694)),MIN(F1651,(0.75*$D1651),1694)),2)),IF($B1651="Non - avec lien de dépendance",MIN(1129,F1651,$D1651)*overallRate,MIN(2258,F1651)*overallRate))</f>
        <v>#VALUE!</v>
      </c>
    </row>
    <row r="1652" spans="7:12" x14ac:dyDescent="0.5">
      <c r="G1652" s="56" t="str">
        <f t="shared" si="75"/>
        <v>Effectuez l’étape 1</v>
      </c>
      <c r="H1652" s="56" t="str">
        <f t="shared" si="76"/>
        <v>Effectuez l’étape 1</v>
      </c>
      <c r="I1652" s="3">
        <f t="shared" si="77"/>
        <v>0</v>
      </c>
      <c r="K1652" s="114" t="e">
        <f>IF(revenueReduction&gt;0.3,MAX(IF($B1652="Non - avec lien de dépendance",MIN(2258,E1652,$D1652)*overallRate,MIN(2258,E1652)*overallRate),ROUND(MAX(IF($B1652="Non - avec lien de dépendance",0,MIN((0.75*E1652),1694)),MIN(E1652,(0.75*$D1652),1694)),2)),IF($B1652="Non - avec lien de dépendance",MIN(1129,E1652,$D1652)*overallRate,MIN(2258,E1652)*overallRate))</f>
        <v>#VALUE!</v>
      </c>
      <c r="L1652" s="114" t="e">
        <f>IF(revenueReduction&gt;0.3,MAX(IF($B1652="Non - avec lien de dépendance",MIN(2258,F1652,$D1652)*overallRate,MIN(2258,F1652)*overallRate),ROUND(MAX(IF($B1652="Non - avec lien de dépendance",0,MIN((0.75*F1652),1694)),MIN(F1652,(0.75*$D1652),1694)),2)),IF($B1652="Non - avec lien de dépendance",MIN(1129,F1652,$D1652)*overallRate,MIN(2258,F1652)*overallRate))</f>
        <v>#VALUE!</v>
      </c>
    </row>
    <row r="1653" spans="7:12" x14ac:dyDescent="0.5">
      <c r="G1653" s="56" t="str">
        <f t="shared" si="75"/>
        <v>Effectuez l’étape 1</v>
      </c>
      <c r="H1653" s="56" t="str">
        <f t="shared" si="76"/>
        <v>Effectuez l’étape 1</v>
      </c>
      <c r="I1653" s="3">
        <f t="shared" si="77"/>
        <v>0</v>
      </c>
      <c r="K1653" s="114" t="e">
        <f>IF(revenueReduction&gt;0.3,MAX(IF($B1653="Non - avec lien de dépendance",MIN(2258,E1653,$D1653)*overallRate,MIN(2258,E1653)*overallRate),ROUND(MAX(IF($B1653="Non - avec lien de dépendance",0,MIN((0.75*E1653),1694)),MIN(E1653,(0.75*$D1653),1694)),2)),IF($B1653="Non - avec lien de dépendance",MIN(1129,E1653,$D1653)*overallRate,MIN(2258,E1653)*overallRate))</f>
        <v>#VALUE!</v>
      </c>
      <c r="L1653" s="114" t="e">
        <f>IF(revenueReduction&gt;0.3,MAX(IF($B1653="Non - avec lien de dépendance",MIN(2258,F1653,$D1653)*overallRate,MIN(2258,F1653)*overallRate),ROUND(MAX(IF($B1653="Non - avec lien de dépendance",0,MIN((0.75*F1653),1694)),MIN(F1653,(0.75*$D1653),1694)),2)),IF($B1653="Non - avec lien de dépendance",MIN(1129,F1653,$D1653)*overallRate,MIN(2258,F1653)*overallRate))</f>
        <v>#VALUE!</v>
      </c>
    </row>
    <row r="1654" spans="7:12" x14ac:dyDescent="0.5">
      <c r="G1654" s="56" t="str">
        <f t="shared" si="75"/>
        <v>Effectuez l’étape 1</v>
      </c>
      <c r="H1654" s="56" t="str">
        <f t="shared" si="76"/>
        <v>Effectuez l’étape 1</v>
      </c>
      <c r="I1654" s="3">
        <f t="shared" si="77"/>
        <v>0</v>
      </c>
      <c r="K1654" s="114" t="e">
        <f>IF(revenueReduction&gt;0.3,MAX(IF($B1654="Non - avec lien de dépendance",MIN(2258,E1654,$D1654)*overallRate,MIN(2258,E1654)*overallRate),ROUND(MAX(IF($B1654="Non - avec lien de dépendance",0,MIN((0.75*E1654),1694)),MIN(E1654,(0.75*$D1654),1694)),2)),IF($B1654="Non - avec lien de dépendance",MIN(1129,E1654,$D1654)*overallRate,MIN(2258,E1654)*overallRate))</f>
        <v>#VALUE!</v>
      </c>
      <c r="L1654" s="114" t="e">
        <f>IF(revenueReduction&gt;0.3,MAX(IF($B1654="Non - avec lien de dépendance",MIN(2258,F1654,$D1654)*overallRate,MIN(2258,F1654)*overallRate),ROUND(MAX(IF($B1654="Non - avec lien de dépendance",0,MIN((0.75*F1654),1694)),MIN(F1654,(0.75*$D1654),1694)),2)),IF($B1654="Non - avec lien de dépendance",MIN(1129,F1654,$D1654)*overallRate,MIN(2258,F1654)*overallRate))</f>
        <v>#VALUE!</v>
      </c>
    </row>
    <row r="1655" spans="7:12" x14ac:dyDescent="0.5">
      <c r="G1655" s="56" t="str">
        <f t="shared" si="75"/>
        <v>Effectuez l’étape 1</v>
      </c>
      <c r="H1655" s="56" t="str">
        <f t="shared" si="76"/>
        <v>Effectuez l’étape 1</v>
      </c>
      <c r="I1655" s="3">
        <f t="shared" si="77"/>
        <v>0</v>
      </c>
      <c r="K1655" s="114" t="e">
        <f>IF(revenueReduction&gt;0.3,MAX(IF($B1655="Non - avec lien de dépendance",MIN(2258,E1655,$D1655)*overallRate,MIN(2258,E1655)*overallRate),ROUND(MAX(IF($B1655="Non - avec lien de dépendance",0,MIN((0.75*E1655),1694)),MIN(E1655,(0.75*$D1655),1694)),2)),IF($B1655="Non - avec lien de dépendance",MIN(1129,E1655,$D1655)*overallRate,MIN(2258,E1655)*overallRate))</f>
        <v>#VALUE!</v>
      </c>
      <c r="L1655" s="114" t="e">
        <f>IF(revenueReduction&gt;0.3,MAX(IF($B1655="Non - avec lien de dépendance",MIN(2258,F1655,$D1655)*overallRate,MIN(2258,F1655)*overallRate),ROUND(MAX(IF($B1655="Non - avec lien de dépendance",0,MIN((0.75*F1655),1694)),MIN(F1655,(0.75*$D1655),1694)),2)),IF($B1655="Non - avec lien de dépendance",MIN(1129,F1655,$D1655)*overallRate,MIN(2258,F1655)*overallRate))</f>
        <v>#VALUE!</v>
      </c>
    </row>
    <row r="1656" spans="7:12" x14ac:dyDescent="0.5">
      <c r="G1656" s="56" t="str">
        <f t="shared" si="75"/>
        <v>Effectuez l’étape 1</v>
      </c>
      <c r="H1656" s="56" t="str">
        <f t="shared" si="76"/>
        <v>Effectuez l’étape 1</v>
      </c>
      <c r="I1656" s="3">
        <f t="shared" si="77"/>
        <v>0</v>
      </c>
      <c r="K1656" s="114" t="e">
        <f>IF(revenueReduction&gt;0.3,MAX(IF($B1656="Non - avec lien de dépendance",MIN(2258,E1656,$D1656)*overallRate,MIN(2258,E1656)*overallRate),ROUND(MAX(IF($B1656="Non - avec lien de dépendance",0,MIN((0.75*E1656),1694)),MIN(E1656,(0.75*$D1656),1694)),2)),IF($B1656="Non - avec lien de dépendance",MIN(1129,E1656,$D1656)*overallRate,MIN(2258,E1656)*overallRate))</f>
        <v>#VALUE!</v>
      </c>
      <c r="L1656" s="114" t="e">
        <f>IF(revenueReduction&gt;0.3,MAX(IF($B1656="Non - avec lien de dépendance",MIN(2258,F1656,$D1656)*overallRate,MIN(2258,F1656)*overallRate),ROUND(MAX(IF($B1656="Non - avec lien de dépendance",0,MIN((0.75*F1656),1694)),MIN(F1656,(0.75*$D1656),1694)),2)),IF($B1656="Non - avec lien de dépendance",MIN(1129,F1656,$D1656)*overallRate,MIN(2258,F1656)*overallRate))</f>
        <v>#VALUE!</v>
      </c>
    </row>
    <row r="1657" spans="7:12" x14ac:dyDescent="0.5">
      <c r="G1657" s="56" t="str">
        <f t="shared" si="75"/>
        <v>Effectuez l’étape 1</v>
      </c>
      <c r="H1657" s="56" t="str">
        <f t="shared" si="76"/>
        <v>Effectuez l’étape 1</v>
      </c>
      <c r="I1657" s="3">
        <f t="shared" si="77"/>
        <v>0</v>
      </c>
      <c r="K1657" s="114" t="e">
        <f>IF(revenueReduction&gt;0.3,MAX(IF($B1657="Non - avec lien de dépendance",MIN(2258,E1657,$D1657)*overallRate,MIN(2258,E1657)*overallRate),ROUND(MAX(IF($B1657="Non - avec lien de dépendance",0,MIN((0.75*E1657),1694)),MIN(E1657,(0.75*$D1657),1694)),2)),IF($B1657="Non - avec lien de dépendance",MIN(1129,E1657,$D1657)*overallRate,MIN(2258,E1657)*overallRate))</f>
        <v>#VALUE!</v>
      </c>
      <c r="L1657" s="114" t="e">
        <f>IF(revenueReduction&gt;0.3,MAX(IF($B1657="Non - avec lien de dépendance",MIN(2258,F1657,$D1657)*overallRate,MIN(2258,F1657)*overallRate),ROUND(MAX(IF($B1657="Non - avec lien de dépendance",0,MIN((0.75*F1657),1694)),MIN(F1657,(0.75*$D1657),1694)),2)),IF($B1657="Non - avec lien de dépendance",MIN(1129,F1657,$D1657)*overallRate,MIN(2258,F1657)*overallRate))</f>
        <v>#VALUE!</v>
      </c>
    </row>
    <row r="1658" spans="7:12" x14ac:dyDescent="0.5">
      <c r="G1658" s="56" t="str">
        <f t="shared" si="75"/>
        <v>Effectuez l’étape 1</v>
      </c>
      <c r="H1658" s="56" t="str">
        <f t="shared" si="76"/>
        <v>Effectuez l’étape 1</v>
      </c>
      <c r="I1658" s="3">
        <f t="shared" si="77"/>
        <v>0</v>
      </c>
      <c r="K1658" s="114" t="e">
        <f>IF(revenueReduction&gt;0.3,MAX(IF($B1658="Non - avec lien de dépendance",MIN(2258,E1658,$D1658)*overallRate,MIN(2258,E1658)*overallRate),ROUND(MAX(IF($B1658="Non - avec lien de dépendance",0,MIN((0.75*E1658),1694)),MIN(E1658,(0.75*$D1658),1694)),2)),IF($B1658="Non - avec lien de dépendance",MIN(1129,E1658,$D1658)*overallRate,MIN(2258,E1658)*overallRate))</f>
        <v>#VALUE!</v>
      </c>
      <c r="L1658" s="114" t="e">
        <f>IF(revenueReduction&gt;0.3,MAX(IF($B1658="Non - avec lien de dépendance",MIN(2258,F1658,$D1658)*overallRate,MIN(2258,F1658)*overallRate),ROUND(MAX(IF($B1658="Non - avec lien de dépendance",0,MIN((0.75*F1658),1694)),MIN(F1658,(0.75*$D1658),1694)),2)),IF($B1658="Non - avec lien de dépendance",MIN(1129,F1658,$D1658)*overallRate,MIN(2258,F1658)*overallRate))</f>
        <v>#VALUE!</v>
      </c>
    </row>
    <row r="1659" spans="7:12" x14ac:dyDescent="0.5">
      <c r="G1659" s="56" t="str">
        <f t="shared" si="75"/>
        <v>Effectuez l’étape 1</v>
      </c>
      <c r="H1659" s="56" t="str">
        <f t="shared" si="76"/>
        <v>Effectuez l’étape 1</v>
      </c>
      <c r="I1659" s="3">
        <f t="shared" si="77"/>
        <v>0</v>
      </c>
      <c r="K1659" s="114" t="e">
        <f>IF(revenueReduction&gt;0.3,MAX(IF($B1659="Non - avec lien de dépendance",MIN(2258,E1659,$D1659)*overallRate,MIN(2258,E1659)*overallRate),ROUND(MAX(IF($B1659="Non - avec lien de dépendance",0,MIN((0.75*E1659),1694)),MIN(E1659,(0.75*$D1659),1694)),2)),IF($B1659="Non - avec lien de dépendance",MIN(1129,E1659,$D1659)*overallRate,MIN(2258,E1659)*overallRate))</f>
        <v>#VALUE!</v>
      </c>
      <c r="L1659" s="114" t="e">
        <f>IF(revenueReduction&gt;0.3,MAX(IF($B1659="Non - avec lien de dépendance",MIN(2258,F1659,$D1659)*overallRate,MIN(2258,F1659)*overallRate),ROUND(MAX(IF($B1659="Non - avec lien de dépendance",0,MIN((0.75*F1659),1694)),MIN(F1659,(0.75*$D1659),1694)),2)),IF($B1659="Non - avec lien de dépendance",MIN(1129,F1659,$D1659)*overallRate,MIN(2258,F1659)*overallRate))</f>
        <v>#VALUE!</v>
      </c>
    </row>
    <row r="1660" spans="7:12" x14ac:dyDescent="0.5">
      <c r="G1660" s="56" t="str">
        <f t="shared" si="75"/>
        <v>Effectuez l’étape 1</v>
      </c>
      <c r="H1660" s="56" t="str">
        <f t="shared" si="76"/>
        <v>Effectuez l’étape 1</v>
      </c>
      <c r="I1660" s="3">
        <f t="shared" si="77"/>
        <v>0</v>
      </c>
      <c r="K1660" s="114" t="e">
        <f>IF(revenueReduction&gt;0.3,MAX(IF($B1660="Non - avec lien de dépendance",MIN(2258,E1660,$D1660)*overallRate,MIN(2258,E1660)*overallRate),ROUND(MAX(IF($B1660="Non - avec lien de dépendance",0,MIN((0.75*E1660),1694)),MIN(E1660,(0.75*$D1660),1694)),2)),IF($B1660="Non - avec lien de dépendance",MIN(1129,E1660,$D1660)*overallRate,MIN(2258,E1660)*overallRate))</f>
        <v>#VALUE!</v>
      </c>
      <c r="L1660" s="114" t="e">
        <f>IF(revenueReduction&gt;0.3,MAX(IF($B1660="Non - avec lien de dépendance",MIN(2258,F1660,$D1660)*overallRate,MIN(2258,F1660)*overallRate),ROUND(MAX(IF($B1660="Non - avec lien de dépendance",0,MIN((0.75*F1660),1694)),MIN(F1660,(0.75*$D1660),1694)),2)),IF($B1660="Non - avec lien de dépendance",MIN(1129,F1660,$D1660)*overallRate,MIN(2258,F1660)*overallRate))</f>
        <v>#VALUE!</v>
      </c>
    </row>
    <row r="1661" spans="7:12" x14ac:dyDescent="0.5">
      <c r="G1661" s="56" t="str">
        <f t="shared" si="75"/>
        <v>Effectuez l’étape 1</v>
      </c>
      <c r="H1661" s="56" t="str">
        <f t="shared" si="76"/>
        <v>Effectuez l’étape 1</v>
      </c>
      <c r="I1661" s="3">
        <f t="shared" si="77"/>
        <v>0</v>
      </c>
      <c r="K1661" s="114" t="e">
        <f>IF(revenueReduction&gt;0.3,MAX(IF($B1661="Non - avec lien de dépendance",MIN(2258,E1661,$D1661)*overallRate,MIN(2258,E1661)*overallRate),ROUND(MAX(IF($B1661="Non - avec lien de dépendance",0,MIN((0.75*E1661),1694)),MIN(E1661,(0.75*$D1661),1694)),2)),IF($B1661="Non - avec lien de dépendance",MIN(1129,E1661,$D1661)*overallRate,MIN(2258,E1661)*overallRate))</f>
        <v>#VALUE!</v>
      </c>
      <c r="L1661" s="114" t="e">
        <f>IF(revenueReduction&gt;0.3,MAX(IF($B1661="Non - avec lien de dépendance",MIN(2258,F1661,$D1661)*overallRate,MIN(2258,F1661)*overallRate),ROUND(MAX(IF($B1661="Non - avec lien de dépendance",0,MIN((0.75*F1661),1694)),MIN(F1661,(0.75*$D1661),1694)),2)),IF($B1661="Non - avec lien de dépendance",MIN(1129,F1661,$D1661)*overallRate,MIN(2258,F1661)*overallRate))</f>
        <v>#VALUE!</v>
      </c>
    </row>
    <row r="1662" spans="7:12" x14ac:dyDescent="0.5">
      <c r="G1662" s="56" t="str">
        <f t="shared" si="75"/>
        <v>Effectuez l’étape 1</v>
      </c>
      <c r="H1662" s="56" t="str">
        <f t="shared" si="76"/>
        <v>Effectuez l’étape 1</v>
      </c>
      <c r="I1662" s="3">
        <f t="shared" si="77"/>
        <v>0</v>
      </c>
      <c r="K1662" s="114" t="e">
        <f>IF(revenueReduction&gt;0.3,MAX(IF($B1662="Non - avec lien de dépendance",MIN(2258,E1662,$D1662)*overallRate,MIN(2258,E1662)*overallRate),ROUND(MAX(IF($B1662="Non - avec lien de dépendance",0,MIN((0.75*E1662),1694)),MIN(E1662,(0.75*$D1662),1694)),2)),IF($B1662="Non - avec lien de dépendance",MIN(1129,E1662,$D1662)*overallRate,MIN(2258,E1662)*overallRate))</f>
        <v>#VALUE!</v>
      </c>
      <c r="L1662" s="114" t="e">
        <f>IF(revenueReduction&gt;0.3,MAX(IF($B1662="Non - avec lien de dépendance",MIN(2258,F1662,$D1662)*overallRate,MIN(2258,F1662)*overallRate),ROUND(MAX(IF($B1662="Non - avec lien de dépendance",0,MIN((0.75*F1662),1694)),MIN(F1662,(0.75*$D1662),1694)),2)),IF($B1662="Non - avec lien de dépendance",MIN(1129,F1662,$D1662)*overallRate,MIN(2258,F1662)*overallRate))</f>
        <v>#VALUE!</v>
      </c>
    </row>
    <row r="1663" spans="7:12" x14ac:dyDescent="0.5">
      <c r="G1663" s="56" t="str">
        <f t="shared" si="75"/>
        <v>Effectuez l’étape 1</v>
      </c>
      <c r="H1663" s="56" t="str">
        <f t="shared" si="76"/>
        <v>Effectuez l’étape 1</v>
      </c>
      <c r="I1663" s="3">
        <f t="shared" si="77"/>
        <v>0</v>
      </c>
      <c r="K1663" s="114" t="e">
        <f>IF(revenueReduction&gt;0.3,MAX(IF($B1663="Non - avec lien de dépendance",MIN(2258,E1663,$D1663)*overallRate,MIN(2258,E1663)*overallRate),ROUND(MAX(IF($B1663="Non - avec lien de dépendance",0,MIN((0.75*E1663),1694)),MIN(E1663,(0.75*$D1663),1694)),2)),IF($B1663="Non - avec lien de dépendance",MIN(1129,E1663,$D1663)*overallRate,MIN(2258,E1663)*overallRate))</f>
        <v>#VALUE!</v>
      </c>
      <c r="L1663" s="114" t="e">
        <f>IF(revenueReduction&gt;0.3,MAX(IF($B1663="Non - avec lien de dépendance",MIN(2258,F1663,$D1663)*overallRate,MIN(2258,F1663)*overallRate),ROUND(MAX(IF($B1663="Non - avec lien de dépendance",0,MIN((0.75*F1663),1694)),MIN(F1663,(0.75*$D1663),1694)),2)),IF($B1663="Non - avec lien de dépendance",MIN(1129,F1663,$D1663)*overallRate,MIN(2258,F1663)*overallRate))</f>
        <v>#VALUE!</v>
      </c>
    </row>
    <row r="1664" spans="7:12" x14ac:dyDescent="0.5">
      <c r="G1664" s="56" t="str">
        <f t="shared" si="75"/>
        <v>Effectuez l’étape 1</v>
      </c>
      <c r="H1664" s="56" t="str">
        <f t="shared" si="76"/>
        <v>Effectuez l’étape 1</v>
      </c>
      <c r="I1664" s="3">
        <f t="shared" si="77"/>
        <v>0</v>
      </c>
      <c r="K1664" s="114" t="e">
        <f>IF(revenueReduction&gt;0.3,MAX(IF($B1664="Non - avec lien de dépendance",MIN(2258,E1664,$D1664)*overallRate,MIN(2258,E1664)*overallRate),ROUND(MAX(IF($B1664="Non - avec lien de dépendance",0,MIN((0.75*E1664),1694)),MIN(E1664,(0.75*$D1664),1694)),2)),IF($B1664="Non - avec lien de dépendance",MIN(1129,E1664,$D1664)*overallRate,MIN(2258,E1664)*overallRate))</f>
        <v>#VALUE!</v>
      </c>
      <c r="L1664" s="114" t="e">
        <f>IF(revenueReduction&gt;0.3,MAX(IF($B1664="Non - avec lien de dépendance",MIN(2258,F1664,$D1664)*overallRate,MIN(2258,F1664)*overallRate),ROUND(MAX(IF($B1664="Non - avec lien de dépendance",0,MIN((0.75*F1664),1694)),MIN(F1664,(0.75*$D1664),1694)),2)),IF($B1664="Non - avec lien de dépendance",MIN(1129,F1664,$D1664)*overallRate,MIN(2258,F1664)*overallRate))</f>
        <v>#VALUE!</v>
      </c>
    </row>
    <row r="1665" spans="7:12" x14ac:dyDescent="0.5">
      <c r="G1665" s="56" t="str">
        <f t="shared" si="75"/>
        <v>Effectuez l’étape 1</v>
      </c>
      <c r="H1665" s="56" t="str">
        <f t="shared" si="76"/>
        <v>Effectuez l’étape 1</v>
      </c>
      <c r="I1665" s="3">
        <f t="shared" si="77"/>
        <v>0</v>
      </c>
      <c r="K1665" s="114" t="e">
        <f>IF(revenueReduction&gt;0.3,MAX(IF($B1665="Non - avec lien de dépendance",MIN(2258,E1665,$D1665)*overallRate,MIN(2258,E1665)*overallRate),ROUND(MAX(IF($B1665="Non - avec lien de dépendance",0,MIN((0.75*E1665),1694)),MIN(E1665,(0.75*$D1665),1694)),2)),IF($B1665="Non - avec lien de dépendance",MIN(1129,E1665,$D1665)*overallRate,MIN(2258,E1665)*overallRate))</f>
        <v>#VALUE!</v>
      </c>
      <c r="L1665" s="114" t="e">
        <f>IF(revenueReduction&gt;0.3,MAX(IF($B1665="Non - avec lien de dépendance",MIN(2258,F1665,$D1665)*overallRate,MIN(2258,F1665)*overallRate),ROUND(MAX(IF($B1665="Non - avec lien de dépendance",0,MIN((0.75*F1665),1694)),MIN(F1665,(0.75*$D1665),1694)),2)),IF($B1665="Non - avec lien de dépendance",MIN(1129,F1665,$D1665)*overallRate,MIN(2258,F1665)*overallRate))</f>
        <v>#VALUE!</v>
      </c>
    </row>
    <row r="1666" spans="7:12" x14ac:dyDescent="0.5">
      <c r="G1666" s="56" t="str">
        <f t="shared" si="75"/>
        <v>Effectuez l’étape 1</v>
      </c>
      <c r="H1666" s="56" t="str">
        <f t="shared" si="76"/>
        <v>Effectuez l’étape 1</v>
      </c>
      <c r="I1666" s="3">
        <f t="shared" si="77"/>
        <v>0</v>
      </c>
      <c r="K1666" s="114" t="e">
        <f>IF(revenueReduction&gt;0.3,MAX(IF($B1666="Non - avec lien de dépendance",MIN(2258,E1666,$D1666)*overallRate,MIN(2258,E1666)*overallRate),ROUND(MAX(IF($B1666="Non - avec lien de dépendance",0,MIN((0.75*E1666),1694)),MIN(E1666,(0.75*$D1666),1694)),2)),IF($B1666="Non - avec lien de dépendance",MIN(1129,E1666,$D1666)*overallRate,MIN(2258,E1666)*overallRate))</f>
        <v>#VALUE!</v>
      </c>
      <c r="L1666" s="114" t="e">
        <f>IF(revenueReduction&gt;0.3,MAX(IF($B1666="Non - avec lien de dépendance",MIN(2258,F1666,$D1666)*overallRate,MIN(2258,F1666)*overallRate),ROUND(MAX(IF($B1666="Non - avec lien de dépendance",0,MIN((0.75*F1666),1694)),MIN(F1666,(0.75*$D1666),1694)),2)),IF($B1666="Non - avec lien de dépendance",MIN(1129,F1666,$D1666)*overallRate,MIN(2258,F1666)*overallRate))</f>
        <v>#VALUE!</v>
      </c>
    </row>
    <row r="1667" spans="7:12" x14ac:dyDescent="0.5">
      <c r="G1667" s="56" t="str">
        <f t="shared" si="75"/>
        <v>Effectuez l’étape 1</v>
      </c>
      <c r="H1667" s="56" t="str">
        <f t="shared" si="76"/>
        <v>Effectuez l’étape 1</v>
      </c>
      <c r="I1667" s="3">
        <f t="shared" si="77"/>
        <v>0</v>
      </c>
      <c r="K1667" s="114" t="e">
        <f>IF(revenueReduction&gt;0.3,MAX(IF($B1667="Non - avec lien de dépendance",MIN(2258,E1667,$D1667)*overallRate,MIN(2258,E1667)*overallRate),ROUND(MAX(IF($B1667="Non - avec lien de dépendance",0,MIN((0.75*E1667),1694)),MIN(E1667,(0.75*$D1667),1694)),2)),IF($B1667="Non - avec lien de dépendance",MIN(1129,E1667,$D1667)*overallRate,MIN(2258,E1667)*overallRate))</f>
        <v>#VALUE!</v>
      </c>
      <c r="L1667" s="114" t="e">
        <f>IF(revenueReduction&gt;0.3,MAX(IF($B1667="Non - avec lien de dépendance",MIN(2258,F1667,$D1667)*overallRate,MIN(2258,F1667)*overallRate),ROUND(MAX(IF($B1667="Non - avec lien de dépendance",0,MIN((0.75*F1667),1694)),MIN(F1667,(0.75*$D1667),1694)),2)),IF($B1667="Non - avec lien de dépendance",MIN(1129,F1667,$D1667)*overallRate,MIN(2258,F1667)*overallRate))</f>
        <v>#VALUE!</v>
      </c>
    </row>
    <row r="1668" spans="7:12" x14ac:dyDescent="0.5">
      <c r="G1668" s="56" t="str">
        <f t="shared" si="75"/>
        <v>Effectuez l’étape 1</v>
      </c>
      <c r="H1668" s="56" t="str">
        <f t="shared" si="76"/>
        <v>Effectuez l’étape 1</v>
      </c>
      <c r="I1668" s="3">
        <f t="shared" si="77"/>
        <v>0</v>
      </c>
      <c r="K1668" s="114" t="e">
        <f>IF(revenueReduction&gt;0.3,MAX(IF($B1668="Non - avec lien de dépendance",MIN(2258,E1668,$D1668)*overallRate,MIN(2258,E1668)*overallRate),ROUND(MAX(IF($B1668="Non - avec lien de dépendance",0,MIN((0.75*E1668),1694)),MIN(E1668,(0.75*$D1668),1694)),2)),IF($B1668="Non - avec lien de dépendance",MIN(1129,E1668,$D1668)*overallRate,MIN(2258,E1668)*overallRate))</f>
        <v>#VALUE!</v>
      </c>
      <c r="L1668" s="114" t="e">
        <f>IF(revenueReduction&gt;0.3,MAX(IF($B1668="Non - avec lien de dépendance",MIN(2258,F1668,$D1668)*overallRate,MIN(2258,F1668)*overallRate),ROUND(MAX(IF($B1668="Non - avec lien de dépendance",0,MIN((0.75*F1668),1694)),MIN(F1668,(0.75*$D1668),1694)),2)),IF($B1668="Non - avec lien de dépendance",MIN(1129,F1668,$D1668)*overallRate,MIN(2258,F1668)*overallRate))</f>
        <v>#VALUE!</v>
      </c>
    </row>
    <row r="1669" spans="7:12" x14ac:dyDescent="0.5">
      <c r="G1669" s="56" t="str">
        <f t="shared" si="75"/>
        <v>Effectuez l’étape 1</v>
      </c>
      <c r="H1669" s="56" t="str">
        <f t="shared" si="76"/>
        <v>Effectuez l’étape 1</v>
      </c>
      <c r="I1669" s="3">
        <f t="shared" si="77"/>
        <v>0</v>
      </c>
      <c r="K1669" s="114" t="e">
        <f>IF(revenueReduction&gt;0.3,MAX(IF($B1669="Non - avec lien de dépendance",MIN(2258,E1669,$D1669)*overallRate,MIN(2258,E1669)*overallRate),ROUND(MAX(IF($B1669="Non - avec lien de dépendance",0,MIN((0.75*E1669),1694)),MIN(E1669,(0.75*$D1669),1694)),2)),IF($B1669="Non - avec lien de dépendance",MIN(1129,E1669,$D1669)*overallRate,MIN(2258,E1669)*overallRate))</f>
        <v>#VALUE!</v>
      </c>
      <c r="L1669" s="114" t="e">
        <f>IF(revenueReduction&gt;0.3,MAX(IF($B1669="Non - avec lien de dépendance",MIN(2258,F1669,$D1669)*overallRate,MIN(2258,F1669)*overallRate),ROUND(MAX(IF($B1669="Non - avec lien de dépendance",0,MIN((0.75*F1669),1694)),MIN(F1669,(0.75*$D1669),1694)),2)),IF($B1669="Non - avec lien de dépendance",MIN(1129,F1669,$D1669)*overallRate,MIN(2258,F1669)*overallRate))</f>
        <v>#VALUE!</v>
      </c>
    </row>
    <row r="1670" spans="7:12" x14ac:dyDescent="0.5">
      <c r="G1670" s="56" t="str">
        <f t="shared" ref="G1670:G1733" si="78">IF(ISTEXT(overallRate),"Effectuez l’étape 1",IF($C1670="Oui","Utiliser Étape 2a) Hebdomadaire (52)",IF(OR(COUNT($D1670,E1670)&lt;&gt;2,overallRate=0),0,IF(revenueReduction&gt;0.3,MAX(IF($B1670="Non - avec lien de dépendance",MIN(2258,E1670,$D1670)*overallRate,MIN(2258,E1670)*overallRate),ROUND(MAX(IF($B1670="Non - avec lien de dépendance",0,MIN((0.75*E1670),1694)),MIN(E1670,(0.75*$D1670),1694)),2)),IF($B1670="Non - avec lien de dépendance",MIN(1129,E1670,$D1670)*overallRate,MIN(2258,E1670)*overallRate)))))</f>
        <v>Effectuez l’étape 1</v>
      </c>
      <c r="H1670" s="56" t="str">
        <f t="shared" ref="H1670:H1733" si="79">IF(ISTEXT(overallRate),"Effectuez l’étape 1",IF($C1670="Oui","Utiliser Étape 2a) Hebdomadaire (52)",IF(OR(COUNT($D1670,F1670)&lt;&gt;2,overallRate=0),0,IF(revenueReduction&gt;0.3,MAX(IF($B1670="Non - avec lien de dépendance",MIN(2258,F1670,$D1670)*overallRate,MIN(2258,F1670)*overallRate),ROUND(MAX(IF($B1670="Non - avec lien de dépendance",0,MIN((0.75*F1670),1694)),MIN(F1670,(0.75*$D1670),1694)),2)),IF($B1670="Non - avec lien de dépendance",MIN(1129,F1670,$D1670)*overallRate,MIN(2258,F1670)*overallRate)))))</f>
        <v>Effectuez l’étape 1</v>
      </c>
      <c r="I1670" s="3">
        <f t="shared" si="77"/>
        <v>0</v>
      </c>
      <c r="K1670" s="114" t="e">
        <f>IF(revenueReduction&gt;0.3,MAX(IF($B1670="Non - avec lien de dépendance",MIN(2258,E1670,$D1670)*overallRate,MIN(2258,E1670)*overallRate),ROUND(MAX(IF($B1670="Non - avec lien de dépendance",0,MIN((0.75*E1670),1694)),MIN(E1670,(0.75*$D1670),1694)),2)),IF($B1670="Non - avec lien de dépendance",MIN(1129,E1670,$D1670)*overallRate,MIN(2258,E1670)*overallRate))</f>
        <v>#VALUE!</v>
      </c>
      <c r="L1670" s="114" t="e">
        <f>IF(revenueReduction&gt;0.3,MAX(IF($B1670="Non - avec lien de dépendance",MIN(2258,F1670,$D1670)*overallRate,MIN(2258,F1670)*overallRate),ROUND(MAX(IF($B1670="Non - avec lien de dépendance",0,MIN((0.75*F1670),1694)),MIN(F1670,(0.75*$D1670),1694)),2)),IF($B1670="Non - avec lien de dépendance",MIN(1129,F1670,$D1670)*overallRate,MIN(2258,F1670)*overallRate))</f>
        <v>#VALUE!</v>
      </c>
    </row>
    <row r="1671" spans="7:12" x14ac:dyDescent="0.5">
      <c r="G1671" s="56" t="str">
        <f t="shared" si="78"/>
        <v>Effectuez l’étape 1</v>
      </c>
      <c r="H1671" s="56" t="str">
        <f t="shared" si="79"/>
        <v>Effectuez l’étape 1</v>
      </c>
      <c r="I1671" s="3">
        <f t="shared" ref="I1671:I1734" si="80">IF(AND(COUNT(B1671:F1671)&gt;0,OR(COUNT(D1671:F1671)&lt;&gt;3,ISBLANK(B1671))),"Fill out all amounts",SUM(G1671:H1671))</f>
        <v>0</v>
      </c>
      <c r="K1671" s="114" t="e">
        <f>IF(revenueReduction&gt;0.3,MAX(IF($B1671="Non - avec lien de dépendance",MIN(2258,E1671,$D1671)*overallRate,MIN(2258,E1671)*overallRate),ROUND(MAX(IF($B1671="Non - avec lien de dépendance",0,MIN((0.75*E1671),1694)),MIN(E1671,(0.75*$D1671),1694)),2)),IF($B1671="Non - avec lien de dépendance",MIN(1129,E1671,$D1671)*overallRate,MIN(2258,E1671)*overallRate))</f>
        <v>#VALUE!</v>
      </c>
      <c r="L1671" s="114" t="e">
        <f>IF(revenueReduction&gt;0.3,MAX(IF($B1671="Non - avec lien de dépendance",MIN(2258,F1671,$D1671)*overallRate,MIN(2258,F1671)*overallRate),ROUND(MAX(IF($B1671="Non - avec lien de dépendance",0,MIN((0.75*F1671),1694)),MIN(F1671,(0.75*$D1671),1694)),2)),IF($B1671="Non - avec lien de dépendance",MIN(1129,F1671,$D1671)*overallRate,MIN(2258,F1671)*overallRate))</f>
        <v>#VALUE!</v>
      </c>
    </row>
    <row r="1672" spans="7:12" x14ac:dyDescent="0.5">
      <c r="G1672" s="56" t="str">
        <f t="shared" si="78"/>
        <v>Effectuez l’étape 1</v>
      </c>
      <c r="H1672" s="56" t="str">
        <f t="shared" si="79"/>
        <v>Effectuez l’étape 1</v>
      </c>
      <c r="I1672" s="3">
        <f t="shared" si="80"/>
        <v>0</v>
      </c>
      <c r="K1672" s="114" t="e">
        <f>IF(revenueReduction&gt;0.3,MAX(IF($B1672="Non - avec lien de dépendance",MIN(2258,E1672,$D1672)*overallRate,MIN(2258,E1672)*overallRate),ROUND(MAX(IF($B1672="Non - avec lien de dépendance",0,MIN((0.75*E1672),1694)),MIN(E1672,(0.75*$D1672),1694)),2)),IF($B1672="Non - avec lien de dépendance",MIN(1129,E1672,$D1672)*overallRate,MIN(2258,E1672)*overallRate))</f>
        <v>#VALUE!</v>
      </c>
      <c r="L1672" s="114" t="e">
        <f>IF(revenueReduction&gt;0.3,MAX(IF($B1672="Non - avec lien de dépendance",MIN(2258,F1672,$D1672)*overallRate,MIN(2258,F1672)*overallRate),ROUND(MAX(IF($B1672="Non - avec lien de dépendance",0,MIN((0.75*F1672),1694)),MIN(F1672,(0.75*$D1672),1694)),2)),IF($B1672="Non - avec lien de dépendance",MIN(1129,F1672,$D1672)*overallRate,MIN(2258,F1672)*overallRate))</f>
        <v>#VALUE!</v>
      </c>
    </row>
    <row r="1673" spans="7:12" x14ac:dyDescent="0.5">
      <c r="G1673" s="56" t="str">
        <f t="shared" si="78"/>
        <v>Effectuez l’étape 1</v>
      </c>
      <c r="H1673" s="56" t="str">
        <f t="shared" si="79"/>
        <v>Effectuez l’étape 1</v>
      </c>
      <c r="I1673" s="3">
        <f t="shared" si="80"/>
        <v>0</v>
      </c>
      <c r="K1673" s="114" t="e">
        <f>IF(revenueReduction&gt;0.3,MAX(IF($B1673="Non - avec lien de dépendance",MIN(2258,E1673,$D1673)*overallRate,MIN(2258,E1673)*overallRate),ROUND(MAX(IF($B1673="Non - avec lien de dépendance",0,MIN((0.75*E1673),1694)),MIN(E1673,(0.75*$D1673),1694)),2)),IF($B1673="Non - avec lien de dépendance",MIN(1129,E1673,$D1673)*overallRate,MIN(2258,E1673)*overallRate))</f>
        <v>#VALUE!</v>
      </c>
      <c r="L1673" s="114" t="e">
        <f>IF(revenueReduction&gt;0.3,MAX(IF($B1673="Non - avec lien de dépendance",MIN(2258,F1673,$D1673)*overallRate,MIN(2258,F1673)*overallRate),ROUND(MAX(IF($B1673="Non - avec lien de dépendance",0,MIN((0.75*F1673),1694)),MIN(F1673,(0.75*$D1673),1694)),2)),IF($B1673="Non - avec lien de dépendance",MIN(1129,F1673,$D1673)*overallRate,MIN(2258,F1673)*overallRate))</f>
        <v>#VALUE!</v>
      </c>
    </row>
    <row r="1674" spans="7:12" x14ac:dyDescent="0.5">
      <c r="G1674" s="56" t="str">
        <f t="shared" si="78"/>
        <v>Effectuez l’étape 1</v>
      </c>
      <c r="H1674" s="56" t="str">
        <f t="shared" si="79"/>
        <v>Effectuez l’étape 1</v>
      </c>
      <c r="I1674" s="3">
        <f t="shared" si="80"/>
        <v>0</v>
      </c>
      <c r="K1674" s="114" t="e">
        <f>IF(revenueReduction&gt;0.3,MAX(IF($B1674="Non - avec lien de dépendance",MIN(2258,E1674,$D1674)*overallRate,MIN(2258,E1674)*overallRate),ROUND(MAX(IF($B1674="Non - avec lien de dépendance",0,MIN((0.75*E1674),1694)),MIN(E1674,(0.75*$D1674),1694)),2)),IF($B1674="Non - avec lien de dépendance",MIN(1129,E1674,$D1674)*overallRate,MIN(2258,E1674)*overallRate))</f>
        <v>#VALUE!</v>
      </c>
      <c r="L1674" s="114" t="e">
        <f>IF(revenueReduction&gt;0.3,MAX(IF($B1674="Non - avec lien de dépendance",MIN(2258,F1674,$D1674)*overallRate,MIN(2258,F1674)*overallRate),ROUND(MAX(IF($B1674="Non - avec lien de dépendance",0,MIN((0.75*F1674),1694)),MIN(F1674,(0.75*$D1674),1694)),2)),IF($B1674="Non - avec lien de dépendance",MIN(1129,F1674,$D1674)*overallRate,MIN(2258,F1674)*overallRate))</f>
        <v>#VALUE!</v>
      </c>
    </row>
    <row r="1675" spans="7:12" x14ac:dyDescent="0.5">
      <c r="G1675" s="56" t="str">
        <f t="shared" si="78"/>
        <v>Effectuez l’étape 1</v>
      </c>
      <c r="H1675" s="56" t="str">
        <f t="shared" si="79"/>
        <v>Effectuez l’étape 1</v>
      </c>
      <c r="I1675" s="3">
        <f t="shared" si="80"/>
        <v>0</v>
      </c>
      <c r="K1675" s="114" t="e">
        <f>IF(revenueReduction&gt;0.3,MAX(IF($B1675="Non - avec lien de dépendance",MIN(2258,E1675,$D1675)*overallRate,MIN(2258,E1675)*overallRate),ROUND(MAX(IF($B1675="Non - avec lien de dépendance",0,MIN((0.75*E1675),1694)),MIN(E1675,(0.75*$D1675),1694)),2)),IF($B1675="Non - avec lien de dépendance",MIN(1129,E1675,$D1675)*overallRate,MIN(2258,E1675)*overallRate))</f>
        <v>#VALUE!</v>
      </c>
      <c r="L1675" s="114" t="e">
        <f>IF(revenueReduction&gt;0.3,MAX(IF($B1675="Non - avec lien de dépendance",MIN(2258,F1675,$D1675)*overallRate,MIN(2258,F1675)*overallRate),ROUND(MAX(IF($B1675="Non - avec lien de dépendance",0,MIN((0.75*F1675),1694)),MIN(F1675,(0.75*$D1675),1694)),2)),IF($B1675="Non - avec lien de dépendance",MIN(1129,F1675,$D1675)*overallRate,MIN(2258,F1675)*overallRate))</f>
        <v>#VALUE!</v>
      </c>
    </row>
    <row r="1676" spans="7:12" x14ac:dyDescent="0.5">
      <c r="G1676" s="56" t="str">
        <f t="shared" si="78"/>
        <v>Effectuez l’étape 1</v>
      </c>
      <c r="H1676" s="56" t="str">
        <f t="shared" si="79"/>
        <v>Effectuez l’étape 1</v>
      </c>
      <c r="I1676" s="3">
        <f t="shared" si="80"/>
        <v>0</v>
      </c>
      <c r="K1676" s="114" t="e">
        <f>IF(revenueReduction&gt;0.3,MAX(IF($B1676="Non - avec lien de dépendance",MIN(2258,E1676,$D1676)*overallRate,MIN(2258,E1676)*overallRate),ROUND(MAX(IF($B1676="Non - avec lien de dépendance",0,MIN((0.75*E1676),1694)),MIN(E1676,(0.75*$D1676),1694)),2)),IF($B1676="Non - avec lien de dépendance",MIN(1129,E1676,$D1676)*overallRate,MIN(2258,E1676)*overallRate))</f>
        <v>#VALUE!</v>
      </c>
      <c r="L1676" s="114" t="e">
        <f>IF(revenueReduction&gt;0.3,MAX(IF($B1676="Non - avec lien de dépendance",MIN(2258,F1676,$D1676)*overallRate,MIN(2258,F1676)*overallRate),ROUND(MAX(IF($B1676="Non - avec lien de dépendance",0,MIN((0.75*F1676),1694)),MIN(F1676,(0.75*$D1676),1694)),2)),IF($B1676="Non - avec lien de dépendance",MIN(1129,F1676,$D1676)*overallRate,MIN(2258,F1676)*overallRate))</f>
        <v>#VALUE!</v>
      </c>
    </row>
    <row r="1677" spans="7:12" x14ac:dyDescent="0.5">
      <c r="G1677" s="56" t="str">
        <f t="shared" si="78"/>
        <v>Effectuez l’étape 1</v>
      </c>
      <c r="H1677" s="56" t="str">
        <f t="shared" si="79"/>
        <v>Effectuez l’étape 1</v>
      </c>
      <c r="I1677" s="3">
        <f t="shared" si="80"/>
        <v>0</v>
      </c>
      <c r="K1677" s="114" t="e">
        <f>IF(revenueReduction&gt;0.3,MAX(IF($B1677="Non - avec lien de dépendance",MIN(2258,E1677,$D1677)*overallRate,MIN(2258,E1677)*overallRate),ROUND(MAX(IF($B1677="Non - avec lien de dépendance",0,MIN((0.75*E1677),1694)),MIN(E1677,(0.75*$D1677),1694)),2)),IF($B1677="Non - avec lien de dépendance",MIN(1129,E1677,$D1677)*overallRate,MIN(2258,E1677)*overallRate))</f>
        <v>#VALUE!</v>
      </c>
      <c r="L1677" s="114" t="e">
        <f>IF(revenueReduction&gt;0.3,MAX(IF($B1677="Non - avec lien de dépendance",MIN(2258,F1677,$D1677)*overallRate,MIN(2258,F1677)*overallRate),ROUND(MAX(IF($B1677="Non - avec lien de dépendance",0,MIN((0.75*F1677),1694)),MIN(F1677,(0.75*$D1677),1694)),2)),IF($B1677="Non - avec lien de dépendance",MIN(1129,F1677,$D1677)*overallRate,MIN(2258,F1677)*overallRate))</f>
        <v>#VALUE!</v>
      </c>
    </row>
    <row r="1678" spans="7:12" x14ac:dyDescent="0.5">
      <c r="G1678" s="56" t="str">
        <f t="shared" si="78"/>
        <v>Effectuez l’étape 1</v>
      </c>
      <c r="H1678" s="56" t="str">
        <f t="shared" si="79"/>
        <v>Effectuez l’étape 1</v>
      </c>
      <c r="I1678" s="3">
        <f t="shared" si="80"/>
        <v>0</v>
      </c>
      <c r="K1678" s="114" t="e">
        <f>IF(revenueReduction&gt;0.3,MAX(IF($B1678="Non - avec lien de dépendance",MIN(2258,E1678,$D1678)*overallRate,MIN(2258,E1678)*overallRate),ROUND(MAX(IF($B1678="Non - avec lien de dépendance",0,MIN((0.75*E1678),1694)),MIN(E1678,(0.75*$D1678),1694)),2)),IF($B1678="Non - avec lien de dépendance",MIN(1129,E1678,$D1678)*overallRate,MIN(2258,E1678)*overallRate))</f>
        <v>#VALUE!</v>
      </c>
      <c r="L1678" s="114" t="e">
        <f>IF(revenueReduction&gt;0.3,MAX(IF($B1678="Non - avec lien de dépendance",MIN(2258,F1678,$D1678)*overallRate,MIN(2258,F1678)*overallRate),ROUND(MAX(IF($B1678="Non - avec lien de dépendance",0,MIN((0.75*F1678),1694)),MIN(F1678,(0.75*$D1678),1694)),2)),IF($B1678="Non - avec lien de dépendance",MIN(1129,F1678,$D1678)*overallRate,MIN(2258,F1678)*overallRate))</f>
        <v>#VALUE!</v>
      </c>
    </row>
    <row r="1679" spans="7:12" x14ac:dyDescent="0.5">
      <c r="G1679" s="56" t="str">
        <f t="shared" si="78"/>
        <v>Effectuez l’étape 1</v>
      </c>
      <c r="H1679" s="56" t="str">
        <f t="shared" si="79"/>
        <v>Effectuez l’étape 1</v>
      </c>
      <c r="I1679" s="3">
        <f t="shared" si="80"/>
        <v>0</v>
      </c>
      <c r="K1679" s="114" t="e">
        <f>IF(revenueReduction&gt;0.3,MAX(IF($B1679="Non - avec lien de dépendance",MIN(2258,E1679,$D1679)*overallRate,MIN(2258,E1679)*overallRate),ROUND(MAX(IF($B1679="Non - avec lien de dépendance",0,MIN((0.75*E1679),1694)),MIN(E1679,(0.75*$D1679),1694)),2)),IF($B1679="Non - avec lien de dépendance",MIN(1129,E1679,$D1679)*overallRate,MIN(2258,E1679)*overallRate))</f>
        <v>#VALUE!</v>
      </c>
      <c r="L1679" s="114" t="e">
        <f>IF(revenueReduction&gt;0.3,MAX(IF($B1679="Non - avec lien de dépendance",MIN(2258,F1679,$D1679)*overallRate,MIN(2258,F1679)*overallRate),ROUND(MAX(IF($B1679="Non - avec lien de dépendance",0,MIN((0.75*F1679),1694)),MIN(F1679,(0.75*$D1679),1694)),2)),IF($B1679="Non - avec lien de dépendance",MIN(1129,F1679,$D1679)*overallRate,MIN(2258,F1679)*overallRate))</f>
        <v>#VALUE!</v>
      </c>
    </row>
    <row r="1680" spans="7:12" x14ac:dyDescent="0.5">
      <c r="G1680" s="56" t="str">
        <f t="shared" si="78"/>
        <v>Effectuez l’étape 1</v>
      </c>
      <c r="H1680" s="56" t="str">
        <f t="shared" si="79"/>
        <v>Effectuez l’étape 1</v>
      </c>
      <c r="I1680" s="3">
        <f t="shared" si="80"/>
        <v>0</v>
      </c>
      <c r="K1680" s="114" t="e">
        <f>IF(revenueReduction&gt;0.3,MAX(IF($B1680="Non - avec lien de dépendance",MIN(2258,E1680,$D1680)*overallRate,MIN(2258,E1680)*overallRate),ROUND(MAX(IF($B1680="Non - avec lien de dépendance",0,MIN((0.75*E1680),1694)),MIN(E1680,(0.75*$D1680),1694)),2)),IF($B1680="Non - avec lien de dépendance",MIN(1129,E1680,$D1680)*overallRate,MIN(2258,E1680)*overallRate))</f>
        <v>#VALUE!</v>
      </c>
      <c r="L1680" s="114" t="e">
        <f>IF(revenueReduction&gt;0.3,MAX(IF($B1680="Non - avec lien de dépendance",MIN(2258,F1680,$D1680)*overallRate,MIN(2258,F1680)*overallRate),ROUND(MAX(IF($B1680="Non - avec lien de dépendance",0,MIN((0.75*F1680),1694)),MIN(F1680,(0.75*$D1680),1694)),2)),IF($B1680="Non - avec lien de dépendance",MIN(1129,F1680,$D1680)*overallRate,MIN(2258,F1680)*overallRate))</f>
        <v>#VALUE!</v>
      </c>
    </row>
    <row r="1681" spans="7:12" x14ac:dyDescent="0.5">
      <c r="G1681" s="56" t="str">
        <f t="shared" si="78"/>
        <v>Effectuez l’étape 1</v>
      </c>
      <c r="H1681" s="56" t="str">
        <f t="shared" si="79"/>
        <v>Effectuez l’étape 1</v>
      </c>
      <c r="I1681" s="3">
        <f t="shared" si="80"/>
        <v>0</v>
      </c>
      <c r="K1681" s="114" t="e">
        <f>IF(revenueReduction&gt;0.3,MAX(IF($B1681="Non - avec lien de dépendance",MIN(2258,E1681,$D1681)*overallRate,MIN(2258,E1681)*overallRate),ROUND(MAX(IF($B1681="Non - avec lien de dépendance",0,MIN((0.75*E1681),1694)),MIN(E1681,(0.75*$D1681),1694)),2)),IF($B1681="Non - avec lien de dépendance",MIN(1129,E1681,$D1681)*overallRate,MIN(2258,E1681)*overallRate))</f>
        <v>#VALUE!</v>
      </c>
      <c r="L1681" s="114" t="e">
        <f>IF(revenueReduction&gt;0.3,MAX(IF($B1681="Non - avec lien de dépendance",MIN(2258,F1681,$D1681)*overallRate,MIN(2258,F1681)*overallRate),ROUND(MAX(IF($B1681="Non - avec lien de dépendance",0,MIN((0.75*F1681),1694)),MIN(F1681,(0.75*$D1681),1694)),2)),IF($B1681="Non - avec lien de dépendance",MIN(1129,F1681,$D1681)*overallRate,MIN(2258,F1681)*overallRate))</f>
        <v>#VALUE!</v>
      </c>
    </row>
    <row r="1682" spans="7:12" x14ac:dyDescent="0.5">
      <c r="G1682" s="56" t="str">
        <f t="shared" si="78"/>
        <v>Effectuez l’étape 1</v>
      </c>
      <c r="H1682" s="56" t="str">
        <f t="shared" si="79"/>
        <v>Effectuez l’étape 1</v>
      </c>
      <c r="I1682" s="3">
        <f t="shared" si="80"/>
        <v>0</v>
      </c>
      <c r="K1682" s="114" t="e">
        <f>IF(revenueReduction&gt;0.3,MAX(IF($B1682="Non - avec lien de dépendance",MIN(2258,E1682,$D1682)*overallRate,MIN(2258,E1682)*overallRate),ROUND(MAX(IF($B1682="Non - avec lien de dépendance",0,MIN((0.75*E1682),1694)),MIN(E1682,(0.75*$D1682),1694)),2)),IF($B1682="Non - avec lien de dépendance",MIN(1129,E1682,$D1682)*overallRate,MIN(2258,E1682)*overallRate))</f>
        <v>#VALUE!</v>
      </c>
      <c r="L1682" s="114" t="e">
        <f>IF(revenueReduction&gt;0.3,MAX(IF($B1682="Non - avec lien de dépendance",MIN(2258,F1682,$D1682)*overallRate,MIN(2258,F1682)*overallRate),ROUND(MAX(IF($B1682="Non - avec lien de dépendance",0,MIN((0.75*F1682),1694)),MIN(F1682,(0.75*$D1682),1694)),2)),IF($B1682="Non - avec lien de dépendance",MIN(1129,F1682,$D1682)*overallRate,MIN(2258,F1682)*overallRate))</f>
        <v>#VALUE!</v>
      </c>
    </row>
    <row r="1683" spans="7:12" x14ac:dyDescent="0.5">
      <c r="G1683" s="56" t="str">
        <f t="shared" si="78"/>
        <v>Effectuez l’étape 1</v>
      </c>
      <c r="H1683" s="56" t="str">
        <f t="shared" si="79"/>
        <v>Effectuez l’étape 1</v>
      </c>
      <c r="I1683" s="3">
        <f t="shared" si="80"/>
        <v>0</v>
      </c>
      <c r="K1683" s="114" t="e">
        <f>IF(revenueReduction&gt;0.3,MAX(IF($B1683="Non - avec lien de dépendance",MIN(2258,E1683,$D1683)*overallRate,MIN(2258,E1683)*overallRate),ROUND(MAX(IF($B1683="Non - avec lien de dépendance",0,MIN((0.75*E1683),1694)),MIN(E1683,(0.75*$D1683),1694)),2)),IF($B1683="Non - avec lien de dépendance",MIN(1129,E1683,$D1683)*overallRate,MIN(2258,E1683)*overallRate))</f>
        <v>#VALUE!</v>
      </c>
      <c r="L1683" s="114" t="e">
        <f>IF(revenueReduction&gt;0.3,MAX(IF($B1683="Non - avec lien de dépendance",MIN(2258,F1683,$D1683)*overallRate,MIN(2258,F1683)*overallRate),ROUND(MAX(IF($B1683="Non - avec lien de dépendance",0,MIN((0.75*F1683),1694)),MIN(F1683,(0.75*$D1683),1694)),2)),IF($B1683="Non - avec lien de dépendance",MIN(1129,F1683,$D1683)*overallRate,MIN(2258,F1683)*overallRate))</f>
        <v>#VALUE!</v>
      </c>
    </row>
    <row r="1684" spans="7:12" x14ac:dyDescent="0.5">
      <c r="G1684" s="56" t="str">
        <f t="shared" si="78"/>
        <v>Effectuez l’étape 1</v>
      </c>
      <c r="H1684" s="56" t="str">
        <f t="shared" si="79"/>
        <v>Effectuez l’étape 1</v>
      </c>
      <c r="I1684" s="3">
        <f t="shared" si="80"/>
        <v>0</v>
      </c>
      <c r="K1684" s="114" t="e">
        <f>IF(revenueReduction&gt;0.3,MAX(IF($B1684="Non - avec lien de dépendance",MIN(2258,E1684,$D1684)*overallRate,MIN(2258,E1684)*overallRate),ROUND(MAX(IF($B1684="Non - avec lien de dépendance",0,MIN((0.75*E1684),1694)),MIN(E1684,(0.75*$D1684),1694)),2)),IF($B1684="Non - avec lien de dépendance",MIN(1129,E1684,$D1684)*overallRate,MIN(2258,E1684)*overallRate))</f>
        <v>#VALUE!</v>
      </c>
      <c r="L1684" s="114" t="e">
        <f>IF(revenueReduction&gt;0.3,MAX(IF($B1684="Non - avec lien de dépendance",MIN(2258,F1684,$D1684)*overallRate,MIN(2258,F1684)*overallRate),ROUND(MAX(IF($B1684="Non - avec lien de dépendance",0,MIN((0.75*F1684),1694)),MIN(F1684,(0.75*$D1684),1694)),2)),IF($B1684="Non - avec lien de dépendance",MIN(1129,F1684,$D1684)*overallRate,MIN(2258,F1684)*overallRate))</f>
        <v>#VALUE!</v>
      </c>
    </row>
    <row r="1685" spans="7:12" x14ac:dyDescent="0.5">
      <c r="G1685" s="56" t="str">
        <f t="shared" si="78"/>
        <v>Effectuez l’étape 1</v>
      </c>
      <c r="H1685" s="56" t="str">
        <f t="shared" si="79"/>
        <v>Effectuez l’étape 1</v>
      </c>
      <c r="I1685" s="3">
        <f t="shared" si="80"/>
        <v>0</v>
      </c>
      <c r="K1685" s="114" t="e">
        <f>IF(revenueReduction&gt;0.3,MAX(IF($B1685="Non - avec lien de dépendance",MIN(2258,E1685,$D1685)*overallRate,MIN(2258,E1685)*overallRate),ROUND(MAX(IF($B1685="Non - avec lien de dépendance",0,MIN((0.75*E1685),1694)),MIN(E1685,(0.75*$D1685),1694)),2)),IF($B1685="Non - avec lien de dépendance",MIN(1129,E1685,$D1685)*overallRate,MIN(2258,E1685)*overallRate))</f>
        <v>#VALUE!</v>
      </c>
      <c r="L1685" s="114" t="e">
        <f>IF(revenueReduction&gt;0.3,MAX(IF($B1685="Non - avec lien de dépendance",MIN(2258,F1685,$D1685)*overallRate,MIN(2258,F1685)*overallRate),ROUND(MAX(IF($B1685="Non - avec lien de dépendance",0,MIN((0.75*F1685),1694)),MIN(F1685,(0.75*$D1685),1694)),2)),IF($B1685="Non - avec lien de dépendance",MIN(1129,F1685,$D1685)*overallRate,MIN(2258,F1685)*overallRate))</f>
        <v>#VALUE!</v>
      </c>
    </row>
    <row r="1686" spans="7:12" x14ac:dyDescent="0.5">
      <c r="G1686" s="56" t="str">
        <f t="shared" si="78"/>
        <v>Effectuez l’étape 1</v>
      </c>
      <c r="H1686" s="56" t="str">
        <f t="shared" si="79"/>
        <v>Effectuez l’étape 1</v>
      </c>
      <c r="I1686" s="3">
        <f t="shared" si="80"/>
        <v>0</v>
      </c>
      <c r="K1686" s="114" t="e">
        <f>IF(revenueReduction&gt;0.3,MAX(IF($B1686="Non - avec lien de dépendance",MIN(2258,E1686,$D1686)*overallRate,MIN(2258,E1686)*overallRate),ROUND(MAX(IF($B1686="Non - avec lien de dépendance",0,MIN((0.75*E1686),1694)),MIN(E1686,(0.75*$D1686),1694)),2)),IF($B1686="Non - avec lien de dépendance",MIN(1129,E1686,$D1686)*overallRate,MIN(2258,E1686)*overallRate))</f>
        <v>#VALUE!</v>
      </c>
      <c r="L1686" s="114" t="e">
        <f>IF(revenueReduction&gt;0.3,MAX(IF($B1686="Non - avec lien de dépendance",MIN(2258,F1686,$D1686)*overallRate,MIN(2258,F1686)*overallRate),ROUND(MAX(IF($B1686="Non - avec lien de dépendance",0,MIN((0.75*F1686),1694)),MIN(F1686,(0.75*$D1686),1694)),2)),IF($B1686="Non - avec lien de dépendance",MIN(1129,F1686,$D1686)*overallRate,MIN(2258,F1686)*overallRate))</f>
        <v>#VALUE!</v>
      </c>
    </row>
    <row r="1687" spans="7:12" x14ac:dyDescent="0.5">
      <c r="G1687" s="56" t="str">
        <f t="shared" si="78"/>
        <v>Effectuez l’étape 1</v>
      </c>
      <c r="H1687" s="56" t="str">
        <f t="shared" si="79"/>
        <v>Effectuez l’étape 1</v>
      </c>
      <c r="I1687" s="3">
        <f t="shared" si="80"/>
        <v>0</v>
      </c>
      <c r="K1687" s="114" t="e">
        <f>IF(revenueReduction&gt;0.3,MAX(IF($B1687="Non - avec lien de dépendance",MIN(2258,E1687,$D1687)*overallRate,MIN(2258,E1687)*overallRate),ROUND(MAX(IF($B1687="Non - avec lien de dépendance",0,MIN((0.75*E1687),1694)),MIN(E1687,(0.75*$D1687),1694)),2)),IF($B1687="Non - avec lien de dépendance",MIN(1129,E1687,$D1687)*overallRate,MIN(2258,E1687)*overallRate))</f>
        <v>#VALUE!</v>
      </c>
      <c r="L1687" s="114" t="e">
        <f>IF(revenueReduction&gt;0.3,MAX(IF($B1687="Non - avec lien de dépendance",MIN(2258,F1687,$D1687)*overallRate,MIN(2258,F1687)*overallRate),ROUND(MAX(IF($B1687="Non - avec lien de dépendance",0,MIN((0.75*F1687),1694)),MIN(F1687,(0.75*$D1687),1694)),2)),IF($B1687="Non - avec lien de dépendance",MIN(1129,F1687,$D1687)*overallRate,MIN(2258,F1687)*overallRate))</f>
        <v>#VALUE!</v>
      </c>
    </row>
    <row r="1688" spans="7:12" x14ac:dyDescent="0.5">
      <c r="G1688" s="56" t="str">
        <f t="shared" si="78"/>
        <v>Effectuez l’étape 1</v>
      </c>
      <c r="H1688" s="56" t="str">
        <f t="shared" si="79"/>
        <v>Effectuez l’étape 1</v>
      </c>
      <c r="I1688" s="3">
        <f t="shared" si="80"/>
        <v>0</v>
      </c>
      <c r="K1688" s="114" t="e">
        <f>IF(revenueReduction&gt;0.3,MAX(IF($B1688="Non - avec lien de dépendance",MIN(2258,E1688,$D1688)*overallRate,MIN(2258,E1688)*overallRate),ROUND(MAX(IF($B1688="Non - avec lien de dépendance",0,MIN((0.75*E1688),1694)),MIN(E1688,(0.75*$D1688),1694)),2)),IF($B1688="Non - avec lien de dépendance",MIN(1129,E1688,$D1688)*overallRate,MIN(2258,E1688)*overallRate))</f>
        <v>#VALUE!</v>
      </c>
      <c r="L1688" s="114" t="e">
        <f>IF(revenueReduction&gt;0.3,MAX(IF($B1688="Non - avec lien de dépendance",MIN(2258,F1688,$D1688)*overallRate,MIN(2258,F1688)*overallRate),ROUND(MAX(IF($B1688="Non - avec lien de dépendance",0,MIN((0.75*F1688),1694)),MIN(F1688,(0.75*$D1688),1694)),2)),IF($B1688="Non - avec lien de dépendance",MIN(1129,F1688,$D1688)*overallRate,MIN(2258,F1688)*overallRate))</f>
        <v>#VALUE!</v>
      </c>
    </row>
    <row r="1689" spans="7:12" x14ac:dyDescent="0.5">
      <c r="G1689" s="56" t="str">
        <f t="shared" si="78"/>
        <v>Effectuez l’étape 1</v>
      </c>
      <c r="H1689" s="56" t="str">
        <f t="shared" si="79"/>
        <v>Effectuez l’étape 1</v>
      </c>
      <c r="I1689" s="3">
        <f t="shared" si="80"/>
        <v>0</v>
      </c>
      <c r="K1689" s="114" t="e">
        <f>IF(revenueReduction&gt;0.3,MAX(IF($B1689="Non - avec lien de dépendance",MIN(2258,E1689,$D1689)*overallRate,MIN(2258,E1689)*overallRate),ROUND(MAX(IF($B1689="Non - avec lien de dépendance",0,MIN((0.75*E1689),1694)),MIN(E1689,(0.75*$D1689),1694)),2)),IF($B1689="Non - avec lien de dépendance",MIN(1129,E1689,$D1689)*overallRate,MIN(2258,E1689)*overallRate))</f>
        <v>#VALUE!</v>
      </c>
      <c r="L1689" s="114" t="e">
        <f>IF(revenueReduction&gt;0.3,MAX(IF($B1689="Non - avec lien de dépendance",MIN(2258,F1689,$D1689)*overallRate,MIN(2258,F1689)*overallRate),ROUND(MAX(IF($B1689="Non - avec lien de dépendance",0,MIN((0.75*F1689),1694)),MIN(F1689,(0.75*$D1689),1694)),2)),IF($B1689="Non - avec lien de dépendance",MIN(1129,F1689,$D1689)*overallRate,MIN(2258,F1689)*overallRate))</f>
        <v>#VALUE!</v>
      </c>
    </row>
    <row r="1690" spans="7:12" x14ac:dyDescent="0.5">
      <c r="G1690" s="56" t="str">
        <f t="shared" si="78"/>
        <v>Effectuez l’étape 1</v>
      </c>
      <c r="H1690" s="56" t="str">
        <f t="shared" si="79"/>
        <v>Effectuez l’étape 1</v>
      </c>
      <c r="I1690" s="3">
        <f t="shared" si="80"/>
        <v>0</v>
      </c>
      <c r="K1690" s="114" t="e">
        <f>IF(revenueReduction&gt;0.3,MAX(IF($B1690="Non - avec lien de dépendance",MIN(2258,E1690,$D1690)*overallRate,MIN(2258,E1690)*overallRate),ROUND(MAX(IF($B1690="Non - avec lien de dépendance",0,MIN((0.75*E1690),1694)),MIN(E1690,(0.75*$D1690),1694)),2)),IF($B1690="Non - avec lien de dépendance",MIN(1129,E1690,$D1690)*overallRate,MIN(2258,E1690)*overallRate))</f>
        <v>#VALUE!</v>
      </c>
      <c r="L1690" s="114" t="e">
        <f>IF(revenueReduction&gt;0.3,MAX(IF($B1690="Non - avec lien de dépendance",MIN(2258,F1690,$D1690)*overallRate,MIN(2258,F1690)*overallRate),ROUND(MAX(IF($B1690="Non - avec lien de dépendance",0,MIN((0.75*F1690),1694)),MIN(F1690,(0.75*$D1690),1694)),2)),IF($B1690="Non - avec lien de dépendance",MIN(1129,F1690,$D1690)*overallRate,MIN(2258,F1690)*overallRate))</f>
        <v>#VALUE!</v>
      </c>
    </row>
    <row r="1691" spans="7:12" x14ac:dyDescent="0.5">
      <c r="G1691" s="56" t="str">
        <f t="shared" si="78"/>
        <v>Effectuez l’étape 1</v>
      </c>
      <c r="H1691" s="56" t="str">
        <f t="shared" si="79"/>
        <v>Effectuez l’étape 1</v>
      </c>
      <c r="I1691" s="3">
        <f t="shared" si="80"/>
        <v>0</v>
      </c>
      <c r="K1691" s="114" t="e">
        <f>IF(revenueReduction&gt;0.3,MAX(IF($B1691="Non - avec lien de dépendance",MIN(2258,E1691,$D1691)*overallRate,MIN(2258,E1691)*overallRate),ROUND(MAX(IF($B1691="Non - avec lien de dépendance",0,MIN((0.75*E1691),1694)),MIN(E1691,(0.75*$D1691),1694)),2)),IF($B1691="Non - avec lien de dépendance",MIN(1129,E1691,$D1691)*overallRate,MIN(2258,E1691)*overallRate))</f>
        <v>#VALUE!</v>
      </c>
      <c r="L1691" s="114" t="e">
        <f>IF(revenueReduction&gt;0.3,MAX(IF($B1691="Non - avec lien de dépendance",MIN(2258,F1691,$D1691)*overallRate,MIN(2258,F1691)*overallRate),ROUND(MAX(IF($B1691="Non - avec lien de dépendance",0,MIN((0.75*F1691),1694)),MIN(F1691,(0.75*$D1691),1694)),2)),IF($B1691="Non - avec lien de dépendance",MIN(1129,F1691,$D1691)*overallRate,MIN(2258,F1691)*overallRate))</f>
        <v>#VALUE!</v>
      </c>
    </row>
    <row r="1692" spans="7:12" x14ac:dyDescent="0.5">
      <c r="G1692" s="56" t="str">
        <f t="shared" si="78"/>
        <v>Effectuez l’étape 1</v>
      </c>
      <c r="H1692" s="56" t="str">
        <f t="shared" si="79"/>
        <v>Effectuez l’étape 1</v>
      </c>
      <c r="I1692" s="3">
        <f t="shared" si="80"/>
        <v>0</v>
      </c>
      <c r="K1692" s="114" t="e">
        <f>IF(revenueReduction&gt;0.3,MAX(IF($B1692="Non - avec lien de dépendance",MIN(2258,E1692,$D1692)*overallRate,MIN(2258,E1692)*overallRate),ROUND(MAX(IF($B1692="Non - avec lien de dépendance",0,MIN((0.75*E1692),1694)),MIN(E1692,(0.75*$D1692),1694)),2)),IF($B1692="Non - avec lien de dépendance",MIN(1129,E1692,$D1692)*overallRate,MIN(2258,E1692)*overallRate))</f>
        <v>#VALUE!</v>
      </c>
      <c r="L1692" s="114" t="e">
        <f>IF(revenueReduction&gt;0.3,MAX(IF($B1692="Non - avec lien de dépendance",MIN(2258,F1692,$D1692)*overallRate,MIN(2258,F1692)*overallRate),ROUND(MAX(IF($B1692="Non - avec lien de dépendance",0,MIN((0.75*F1692),1694)),MIN(F1692,(0.75*$D1692),1694)),2)),IF($B1692="Non - avec lien de dépendance",MIN(1129,F1692,$D1692)*overallRate,MIN(2258,F1692)*overallRate))</f>
        <v>#VALUE!</v>
      </c>
    </row>
    <row r="1693" spans="7:12" x14ac:dyDescent="0.5">
      <c r="G1693" s="56" t="str">
        <f t="shared" si="78"/>
        <v>Effectuez l’étape 1</v>
      </c>
      <c r="H1693" s="56" t="str">
        <f t="shared" si="79"/>
        <v>Effectuez l’étape 1</v>
      </c>
      <c r="I1693" s="3">
        <f t="shared" si="80"/>
        <v>0</v>
      </c>
      <c r="K1693" s="114" t="e">
        <f>IF(revenueReduction&gt;0.3,MAX(IF($B1693="Non - avec lien de dépendance",MIN(2258,E1693,$D1693)*overallRate,MIN(2258,E1693)*overallRate),ROUND(MAX(IF($B1693="Non - avec lien de dépendance",0,MIN((0.75*E1693),1694)),MIN(E1693,(0.75*$D1693),1694)),2)),IF($B1693="Non - avec lien de dépendance",MIN(1129,E1693,$D1693)*overallRate,MIN(2258,E1693)*overallRate))</f>
        <v>#VALUE!</v>
      </c>
      <c r="L1693" s="114" t="e">
        <f>IF(revenueReduction&gt;0.3,MAX(IF($B1693="Non - avec lien de dépendance",MIN(2258,F1693,$D1693)*overallRate,MIN(2258,F1693)*overallRate),ROUND(MAX(IF($B1693="Non - avec lien de dépendance",0,MIN((0.75*F1693),1694)),MIN(F1693,(0.75*$D1693),1694)),2)),IF($B1693="Non - avec lien de dépendance",MIN(1129,F1693,$D1693)*overallRate,MIN(2258,F1693)*overallRate))</f>
        <v>#VALUE!</v>
      </c>
    </row>
    <row r="1694" spans="7:12" x14ac:dyDescent="0.5">
      <c r="G1694" s="56" t="str">
        <f t="shared" si="78"/>
        <v>Effectuez l’étape 1</v>
      </c>
      <c r="H1694" s="56" t="str">
        <f t="shared" si="79"/>
        <v>Effectuez l’étape 1</v>
      </c>
      <c r="I1694" s="3">
        <f t="shared" si="80"/>
        <v>0</v>
      </c>
      <c r="K1694" s="114" t="e">
        <f>IF(revenueReduction&gt;0.3,MAX(IF($B1694="Non - avec lien de dépendance",MIN(2258,E1694,$D1694)*overallRate,MIN(2258,E1694)*overallRate),ROUND(MAX(IF($B1694="Non - avec lien de dépendance",0,MIN((0.75*E1694),1694)),MIN(E1694,(0.75*$D1694),1694)),2)),IF($B1694="Non - avec lien de dépendance",MIN(1129,E1694,$D1694)*overallRate,MIN(2258,E1694)*overallRate))</f>
        <v>#VALUE!</v>
      </c>
      <c r="L1694" s="114" t="e">
        <f>IF(revenueReduction&gt;0.3,MAX(IF($B1694="Non - avec lien de dépendance",MIN(2258,F1694,$D1694)*overallRate,MIN(2258,F1694)*overallRate),ROUND(MAX(IF($B1694="Non - avec lien de dépendance",0,MIN((0.75*F1694),1694)),MIN(F1694,(0.75*$D1694),1694)),2)),IF($B1694="Non - avec lien de dépendance",MIN(1129,F1694,$D1694)*overallRate,MIN(2258,F1694)*overallRate))</f>
        <v>#VALUE!</v>
      </c>
    </row>
    <row r="1695" spans="7:12" x14ac:dyDescent="0.5">
      <c r="G1695" s="56" t="str">
        <f t="shared" si="78"/>
        <v>Effectuez l’étape 1</v>
      </c>
      <c r="H1695" s="56" t="str">
        <f t="shared" si="79"/>
        <v>Effectuez l’étape 1</v>
      </c>
      <c r="I1695" s="3">
        <f t="shared" si="80"/>
        <v>0</v>
      </c>
      <c r="K1695" s="114" t="e">
        <f>IF(revenueReduction&gt;0.3,MAX(IF($B1695="Non - avec lien de dépendance",MIN(2258,E1695,$D1695)*overallRate,MIN(2258,E1695)*overallRate),ROUND(MAX(IF($B1695="Non - avec lien de dépendance",0,MIN((0.75*E1695),1694)),MIN(E1695,(0.75*$D1695),1694)),2)),IF($B1695="Non - avec lien de dépendance",MIN(1129,E1695,$D1695)*overallRate,MIN(2258,E1695)*overallRate))</f>
        <v>#VALUE!</v>
      </c>
      <c r="L1695" s="114" t="e">
        <f>IF(revenueReduction&gt;0.3,MAX(IF($B1695="Non - avec lien de dépendance",MIN(2258,F1695,$D1695)*overallRate,MIN(2258,F1695)*overallRate),ROUND(MAX(IF($B1695="Non - avec lien de dépendance",0,MIN((0.75*F1695),1694)),MIN(F1695,(0.75*$D1695),1694)),2)),IF($B1695="Non - avec lien de dépendance",MIN(1129,F1695,$D1695)*overallRate,MIN(2258,F1695)*overallRate))</f>
        <v>#VALUE!</v>
      </c>
    </row>
    <row r="1696" spans="7:12" x14ac:dyDescent="0.5">
      <c r="G1696" s="56" t="str">
        <f t="shared" si="78"/>
        <v>Effectuez l’étape 1</v>
      </c>
      <c r="H1696" s="56" t="str">
        <f t="shared" si="79"/>
        <v>Effectuez l’étape 1</v>
      </c>
      <c r="I1696" s="3">
        <f t="shared" si="80"/>
        <v>0</v>
      </c>
      <c r="K1696" s="114" t="e">
        <f>IF(revenueReduction&gt;0.3,MAX(IF($B1696="Non - avec lien de dépendance",MIN(2258,E1696,$D1696)*overallRate,MIN(2258,E1696)*overallRate),ROUND(MAX(IF($B1696="Non - avec lien de dépendance",0,MIN((0.75*E1696),1694)),MIN(E1696,(0.75*$D1696),1694)),2)),IF($B1696="Non - avec lien de dépendance",MIN(1129,E1696,$D1696)*overallRate,MIN(2258,E1696)*overallRate))</f>
        <v>#VALUE!</v>
      </c>
      <c r="L1696" s="114" t="e">
        <f>IF(revenueReduction&gt;0.3,MAX(IF($B1696="Non - avec lien de dépendance",MIN(2258,F1696,$D1696)*overallRate,MIN(2258,F1696)*overallRate),ROUND(MAX(IF($B1696="Non - avec lien de dépendance",0,MIN((0.75*F1696),1694)),MIN(F1696,(0.75*$D1696),1694)),2)),IF($B1696="Non - avec lien de dépendance",MIN(1129,F1696,$D1696)*overallRate,MIN(2258,F1696)*overallRate))</f>
        <v>#VALUE!</v>
      </c>
    </row>
    <row r="1697" spans="7:12" x14ac:dyDescent="0.5">
      <c r="G1697" s="56" t="str">
        <f t="shared" si="78"/>
        <v>Effectuez l’étape 1</v>
      </c>
      <c r="H1697" s="56" t="str">
        <f t="shared" si="79"/>
        <v>Effectuez l’étape 1</v>
      </c>
      <c r="I1697" s="3">
        <f t="shared" si="80"/>
        <v>0</v>
      </c>
      <c r="K1697" s="114" t="e">
        <f>IF(revenueReduction&gt;0.3,MAX(IF($B1697="Non - avec lien de dépendance",MIN(2258,E1697,$D1697)*overallRate,MIN(2258,E1697)*overallRate),ROUND(MAX(IF($B1697="Non - avec lien de dépendance",0,MIN((0.75*E1697),1694)),MIN(E1697,(0.75*$D1697),1694)),2)),IF($B1697="Non - avec lien de dépendance",MIN(1129,E1697,$D1697)*overallRate,MIN(2258,E1697)*overallRate))</f>
        <v>#VALUE!</v>
      </c>
      <c r="L1697" s="114" t="e">
        <f>IF(revenueReduction&gt;0.3,MAX(IF($B1697="Non - avec lien de dépendance",MIN(2258,F1697,$D1697)*overallRate,MIN(2258,F1697)*overallRate),ROUND(MAX(IF($B1697="Non - avec lien de dépendance",0,MIN((0.75*F1697),1694)),MIN(F1697,(0.75*$D1697),1694)),2)),IF($B1697="Non - avec lien de dépendance",MIN(1129,F1697,$D1697)*overallRate,MIN(2258,F1697)*overallRate))</f>
        <v>#VALUE!</v>
      </c>
    </row>
    <row r="1698" spans="7:12" x14ac:dyDescent="0.5">
      <c r="G1698" s="56" t="str">
        <f t="shared" si="78"/>
        <v>Effectuez l’étape 1</v>
      </c>
      <c r="H1698" s="56" t="str">
        <f t="shared" si="79"/>
        <v>Effectuez l’étape 1</v>
      </c>
      <c r="I1698" s="3">
        <f t="shared" si="80"/>
        <v>0</v>
      </c>
      <c r="K1698" s="114" t="e">
        <f>IF(revenueReduction&gt;0.3,MAX(IF($B1698="Non - avec lien de dépendance",MIN(2258,E1698,$D1698)*overallRate,MIN(2258,E1698)*overallRate),ROUND(MAX(IF($B1698="Non - avec lien de dépendance",0,MIN((0.75*E1698),1694)),MIN(E1698,(0.75*$D1698),1694)),2)),IF($B1698="Non - avec lien de dépendance",MIN(1129,E1698,$D1698)*overallRate,MIN(2258,E1698)*overallRate))</f>
        <v>#VALUE!</v>
      </c>
      <c r="L1698" s="114" t="e">
        <f>IF(revenueReduction&gt;0.3,MAX(IF($B1698="Non - avec lien de dépendance",MIN(2258,F1698,$D1698)*overallRate,MIN(2258,F1698)*overallRate),ROUND(MAX(IF($B1698="Non - avec lien de dépendance",0,MIN((0.75*F1698),1694)),MIN(F1698,(0.75*$D1698),1694)),2)),IF($B1698="Non - avec lien de dépendance",MIN(1129,F1698,$D1698)*overallRate,MIN(2258,F1698)*overallRate))</f>
        <v>#VALUE!</v>
      </c>
    </row>
    <row r="1699" spans="7:12" x14ac:dyDescent="0.5">
      <c r="G1699" s="56" t="str">
        <f t="shared" si="78"/>
        <v>Effectuez l’étape 1</v>
      </c>
      <c r="H1699" s="56" t="str">
        <f t="shared" si="79"/>
        <v>Effectuez l’étape 1</v>
      </c>
      <c r="I1699" s="3">
        <f t="shared" si="80"/>
        <v>0</v>
      </c>
      <c r="K1699" s="114" t="e">
        <f>IF(revenueReduction&gt;0.3,MAX(IF($B1699="Non - avec lien de dépendance",MIN(2258,E1699,$D1699)*overallRate,MIN(2258,E1699)*overallRate),ROUND(MAX(IF($B1699="Non - avec lien de dépendance",0,MIN((0.75*E1699),1694)),MIN(E1699,(0.75*$D1699),1694)),2)),IF($B1699="Non - avec lien de dépendance",MIN(1129,E1699,$D1699)*overallRate,MIN(2258,E1699)*overallRate))</f>
        <v>#VALUE!</v>
      </c>
      <c r="L1699" s="114" t="e">
        <f>IF(revenueReduction&gt;0.3,MAX(IF($B1699="Non - avec lien de dépendance",MIN(2258,F1699,$D1699)*overallRate,MIN(2258,F1699)*overallRate),ROUND(MAX(IF($B1699="Non - avec lien de dépendance",0,MIN((0.75*F1699),1694)),MIN(F1699,(0.75*$D1699),1694)),2)),IF($B1699="Non - avec lien de dépendance",MIN(1129,F1699,$D1699)*overallRate,MIN(2258,F1699)*overallRate))</f>
        <v>#VALUE!</v>
      </c>
    </row>
    <row r="1700" spans="7:12" x14ac:dyDescent="0.5">
      <c r="G1700" s="56" t="str">
        <f t="shared" si="78"/>
        <v>Effectuez l’étape 1</v>
      </c>
      <c r="H1700" s="56" t="str">
        <f t="shared" si="79"/>
        <v>Effectuez l’étape 1</v>
      </c>
      <c r="I1700" s="3">
        <f t="shared" si="80"/>
        <v>0</v>
      </c>
      <c r="K1700" s="114" t="e">
        <f>IF(revenueReduction&gt;0.3,MAX(IF($B1700="Non - avec lien de dépendance",MIN(2258,E1700,$D1700)*overallRate,MIN(2258,E1700)*overallRate),ROUND(MAX(IF($B1700="Non - avec lien de dépendance",0,MIN((0.75*E1700),1694)),MIN(E1700,(0.75*$D1700),1694)),2)),IF($B1700="Non - avec lien de dépendance",MIN(1129,E1700,$D1700)*overallRate,MIN(2258,E1700)*overallRate))</f>
        <v>#VALUE!</v>
      </c>
      <c r="L1700" s="114" t="e">
        <f>IF(revenueReduction&gt;0.3,MAX(IF($B1700="Non - avec lien de dépendance",MIN(2258,F1700,$D1700)*overallRate,MIN(2258,F1700)*overallRate),ROUND(MAX(IF($B1700="Non - avec lien de dépendance",0,MIN((0.75*F1700),1694)),MIN(F1700,(0.75*$D1700),1694)),2)),IF($B1700="Non - avec lien de dépendance",MIN(1129,F1700,$D1700)*overallRate,MIN(2258,F1700)*overallRate))</f>
        <v>#VALUE!</v>
      </c>
    </row>
    <row r="1701" spans="7:12" x14ac:dyDescent="0.5">
      <c r="G1701" s="56" t="str">
        <f t="shared" si="78"/>
        <v>Effectuez l’étape 1</v>
      </c>
      <c r="H1701" s="56" t="str">
        <f t="shared" si="79"/>
        <v>Effectuez l’étape 1</v>
      </c>
      <c r="I1701" s="3">
        <f t="shared" si="80"/>
        <v>0</v>
      </c>
      <c r="K1701" s="114" t="e">
        <f>IF(revenueReduction&gt;0.3,MAX(IF($B1701="Non - avec lien de dépendance",MIN(2258,E1701,$D1701)*overallRate,MIN(2258,E1701)*overallRate),ROUND(MAX(IF($B1701="Non - avec lien de dépendance",0,MIN((0.75*E1701),1694)),MIN(E1701,(0.75*$D1701),1694)),2)),IF($B1701="Non - avec lien de dépendance",MIN(1129,E1701,$D1701)*overallRate,MIN(2258,E1701)*overallRate))</f>
        <v>#VALUE!</v>
      </c>
      <c r="L1701" s="114" t="e">
        <f>IF(revenueReduction&gt;0.3,MAX(IF($B1701="Non - avec lien de dépendance",MIN(2258,F1701,$D1701)*overallRate,MIN(2258,F1701)*overallRate),ROUND(MAX(IF($B1701="Non - avec lien de dépendance",0,MIN((0.75*F1701),1694)),MIN(F1701,(0.75*$D1701),1694)),2)),IF($B1701="Non - avec lien de dépendance",MIN(1129,F1701,$D1701)*overallRate,MIN(2258,F1701)*overallRate))</f>
        <v>#VALUE!</v>
      </c>
    </row>
    <row r="1702" spans="7:12" x14ac:dyDescent="0.5">
      <c r="G1702" s="56" t="str">
        <f t="shared" si="78"/>
        <v>Effectuez l’étape 1</v>
      </c>
      <c r="H1702" s="56" t="str">
        <f t="shared" si="79"/>
        <v>Effectuez l’étape 1</v>
      </c>
      <c r="I1702" s="3">
        <f t="shared" si="80"/>
        <v>0</v>
      </c>
      <c r="K1702" s="114" t="e">
        <f>IF(revenueReduction&gt;0.3,MAX(IF($B1702="Non - avec lien de dépendance",MIN(2258,E1702,$D1702)*overallRate,MIN(2258,E1702)*overallRate),ROUND(MAX(IF($B1702="Non - avec lien de dépendance",0,MIN((0.75*E1702),1694)),MIN(E1702,(0.75*$D1702),1694)),2)),IF($B1702="Non - avec lien de dépendance",MIN(1129,E1702,$D1702)*overallRate,MIN(2258,E1702)*overallRate))</f>
        <v>#VALUE!</v>
      </c>
      <c r="L1702" s="114" t="e">
        <f>IF(revenueReduction&gt;0.3,MAX(IF($B1702="Non - avec lien de dépendance",MIN(2258,F1702,$D1702)*overallRate,MIN(2258,F1702)*overallRate),ROUND(MAX(IF($B1702="Non - avec lien de dépendance",0,MIN((0.75*F1702),1694)),MIN(F1702,(0.75*$D1702),1694)),2)),IF($B1702="Non - avec lien de dépendance",MIN(1129,F1702,$D1702)*overallRate,MIN(2258,F1702)*overallRate))</f>
        <v>#VALUE!</v>
      </c>
    </row>
    <row r="1703" spans="7:12" x14ac:dyDescent="0.5">
      <c r="G1703" s="56" t="str">
        <f t="shared" si="78"/>
        <v>Effectuez l’étape 1</v>
      </c>
      <c r="H1703" s="56" t="str">
        <f t="shared" si="79"/>
        <v>Effectuez l’étape 1</v>
      </c>
      <c r="I1703" s="3">
        <f t="shared" si="80"/>
        <v>0</v>
      </c>
      <c r="K1703" s="114" t="e">
        <f>IF(revenueReduction&gt;0.3,MAX(IF($B1703="Non - avec lien de dépendance",MIN(2258,E1703,$D1703)*overallRate,MIN(2258,E1703)*overallRate),ROUND(MAX(IF($B1703="Non - avec lien de dépendance",0,MIN((0.75*E1703),1694)),MIN(E1703,(0.75*$D1703),1694)),2)),IF($B1703="Non - avec lien de dépendance",MIN(1129,E1703,$D1703)*overallRate,MIN(2258,E1703)*overallRate))</f>
        <v>#VALUE!</v>
      </c>
      <c r="L1703" s="114" t="e">
        <f>IF(revenueReduction&gt;0.3,MAX(IF($B1703="Non - avec lien de dépendance",MIN(2258,F1703,$D1703)*overallRate,MIN(2258,F1703)*overallRate),ROUND(MAX(IF($B1703="Non - avec lien de dépendance",0,MIN((0.75*F1703),1694)),MIN(F1703,(0.75*$D1703),1694)),2)),IF($B1703="Non - avec lien de dépendance",MIN(1129,F1703,$D1703)*overallRate,MIN(2258,F1703)*overallRate))</f>
        <v>#VALUE!</v>
      </c>
    </row>
    <row r="1704" spans="7:12" x14ac:dyDescent="0.5">
      <c r="G1704" s="56" t="str">
        <f t="shared" si="78"/>
        <v>Effectuez l’étape 1</v>
      </c>
      <c r="H1704" s="56" t="str">
        <f t="shared" si="79"/>
        <v>Effectuez l’étape 1</v>
      </c>
      <c r="I1704" s="3">
        <f t="shared" si="80"/>
        <v>0</v>
      </c>
      <c r="K1704" s="114" t="e">
        <f>IF(revenueReduction&gt;0.3,MAX(IF($B1704="Non - avec lien de dépendance",MIN(2258,E1704,$D1704)*overallRate,MIN(2258,E1704)*overallRate),ROUND(MAX(IF($B1704="Non - avec lien de dépendance",0,MIN((0.75*E1704),1694)),MIN(E1704,(0.75*$D1704),1694)),2)),IF($B1704="Non - avec lien de dépendance",MIN(1129,E1704,$D1704)*overallRate,MIN(2258,E1704)*overallRate))</f>
        <v>#VALUE!</v>
      </c>
      <c r="L1704" s="114" t="e">
        <f>IF(revenueReduction&gt;0.3,MAX(IF($B1704="Non - avec lien de dépendance",MIN(2258,F1704,$D1704)*overallRate,MIN(2258,F1704)*overallRate),ROUND(MAX(IF($B1704="Non - avec lien de dépendance",0,MIN((0.75*F1704),1694)),MIN(F1704,(0.75*$D1704),1694)),2)),IF($B1704="Non - avec lien de dépendance",MIN(1129,F1704,$D1704)*overallRate,MIN(2258,F1704)*overallRate))</f>
        <v>#VALUE!</v>
      </c>
    </row>
    <row r="1705" spans="7:12" x14ac:dyDescent="0.5">
      <c r="G1705" s="56" t="str">
        <f t="shared" si="78"/>
        <v>Effectuez l’étape 1</v>
      </c>
      <c r="H1705" s="56" t="str">
        <f t="shared" si="79"/>
        <v>Effectuez l’étape 1</v>
      </c>
      <c r="I1705" s="3">
        <f t="shared" si="80"/>
        <v>0</v>
      </c>
      <c r="K1705" s="114" t="e">
        <f>IF(revenueReduction&gt;0.3,MAX(IF($B1705="Non - avec lien de dépendance",MIN(2258,E1705,$D1705)*overallRate,MIN(2258,E1705)*overallRate),ROUND(MAX(IF($B1705="Non - avec lien de dépendance",0,MIN((0.75*E1705),1694)),MIN(E1705,(0.75*$D1705),1694)),2)),IF($B1705="Non - avec lien de dépendance",MIN(1129,E1705,$D1705)*overallRate,MIN(2258,E1705)*overallRate))</f>
        <v>#VALUE!</v>
      </c>
      <c r="L1705" s="114" t="e">
        <f>IF(revenueReduction&gt;0.3,MAX(IF($B1705="Non - avec lien de dépendance",MIN(2258,F1705,$D1705)*overallRate,MIN(2258,F1705)*overallRate),ROUND(MAX(IF($B1705="Non - avec lien de dépendance",0,MIN((0.75*F1705),1694)),MIN(F1705,(0.75*$D1705),1694)),2)),IF($B1705="Non - avec lien de dépendance",MIN(1129,F1705,$D1705)*overallRate,MIN(2258,F1705)*overallRate))</f>
        <v>#VALUE!</v>
      </c>
    </row>
    <row r="1706" spans="7:12" x14ac:dyDescent="0.5">
      <c r="G1706" s="56" t="str">
        <f t="shared" si="78"/>
        <v>Effectuez l’étape 1</v>
      </c>
      <c r="H1706" s="56" t="str">
        <f t="shared" si="79"/>
        <v>Effectuez l’étape 1</v>
      </c>
      <c r="I1706" s="3">
        <f t="shared" si="80"/>
        <v>0</v>
      </c>
      <c r="K1706" s="114" t="e">
        <f>IF(revenueReduction&gt;0.3,MAX(IF($B1706="Non - avec lien de dépendance",MIN(2258,E1706,$D1706)*overallRate,MIN(2258,E1706)*overallRate),ROUND(MAX(IF($B1706="Non - avec lien de dépendance",0,MIN((0.75*E1706),1694)),MIN(E1706,(0.75*$D1706),1694)),2)),IF($B1706="Non - avec lien de dépendance",MIN(1129,E1706,$D1706)*overallRate,MIN(2258,E1706)*overallRate))</f>
        <v>#VALUE!</v>
      </c>
      <c r="L1706" s="114" t="e">
        <f>IF(revenueReduction&gt;0.3,MAX(IF($B1706="Non - avec lien de dépendance",MIN(2258,F1706,$D1706)*overallRate,MIN(2258,F1706)*overallRate),ROUND(MAX(IF($B1706="Non - avec lien de dépendance",0,MIN((0.75*F1706),1694)),MIN(F1706,(0.75*$D1706),1694)),2)),IF($B1706="Non - avec lien de dépendance",MIN(1129,F1706,$D1706)*overallRate,MIN(2258,F1706)*overallRate))</f>
        <v>#VALUE!</v>
      </c>
    </row>
    <row r="1707" spans="7:12" x14ac:dyDescent="0.5">
      <c r="G1707" s="56" t="str">
        <f t="shared" si="78"/>
        <v>Effectuez l’étape 1</v>
      </c>
      <c r="H1707" s="56" t="str">
        <f t="shared" si="79"/>
        <v>Effectuez l’étape 1</v>
      </c>
      <c r="I1707" s="3">
        <f t="shared" si="80"/>
        <v>0</v>
      </c>
      <c r="K1707" s="114" t="e">
        <f>IF(revenueReduction&gt;0.3,MAX(IF($B1707="Non - avec lien de dépendance",MIN(2258,E1707,$D1707)*overallRate,MIN(2258,E1707)*overallRate),ROUND(MAX(IF($B1707="Non - avec lien de dépendance",0,MIN((0.75*E1707),1694)),MIN(E1707,(0.75*$D1707),1694)),2)),IF($B1707="Non - avec lien de dépendance",MIN(1129,E1707,$D1707)*overallRate,MIN(2258,E1707)*overallRate))</f>
        <v>#VALUE!</v>
      </c>
      <c r="L1707" s="114" t="e">
        <f>IF(revenueReduction&gt;0.3,MAX(IF($B1707="Non - avec lien de dépendance",MIN(2258,F1707,$D1707)*overallRate,MIN(2258,F1707)*overallRate),ROUND(MAX(IF($B1707="Non - avec lien de dépendance",0,MIN((0.75*F1707),1694)),MIN(F1707,(0.75*$D1707),1694)),2)),IF($B1707="Non - avec lien de dépendance",MIN(1129,F1707,$D1707)*overallRate,MIN(2258,F1707)*overallRate))</f>
        <v>#VALUE!</v>
      </c>
    </row>
    <row r="1708" spans="7:12" x14ac:dyDescent="0.5">
      <c r="G1708" s="56" t="str">
        <f t="shared" si="78"/>
        <v>Effectuez l’étape 1</v>
      </c>
      <c r="H1708" s="56" t="str">
        <f t="shared" si="79"/>
        <v>Effectuez l’étape 1</v>
      </c>
      <c r="I1708" s="3">
        <f t="shared" si="80"/>
        <v>0</v>
      </c>
      <c r="K1708" s="114" t="e">
        <f>IF(revenueReduction&gt;0.3,MAX(IF($B1708="Non - avec lien de dépendance",MIN(2258,E1708,$D1708)*overallRate,MIN(2258,E1708)*overallRate),ROUND(MAX(IF($B1708="Non - avec lien de dépendance",0,MIN((0.75*E1708),1694)),MIN(E1708,(0.75*$D1708),1694)),2)),IF($B1708="Non - avec lien de dépendance",MIN(1129,E1708,$D1708)*overallRate,MIN(2258,E1708)*overallRate))</f>
        <v>#VALUE!</v>
      </c>
      <c r="L1708" s="114" t="e">
        <f>IF(revenueReduction&gt;0.3,MAX(IF($B1708="Non - avec lien de dépendance",MIN(2258,F1708,$D1708)*overallRate,MIN(2258,F1708)*overallRate),ROUND(MAX(IF($B1708="Non - avec lien de dépendance",0,MIN((0.75*F1708),1694)),MIN(F1708,(0.75*$D1708),1694)),2)),IF($B1708="Non - avec lien de dépendance",MIN(1129,F1708,$D1708)*overallRate,MIN(2258,F1708)*overallRate))</f>
        <v>#VALUE!</v>
      </c>
    </row>
    <row r="1709" spans="7:12" x14ac:dyDescent="0.5">
      <c r="G1709" s="56" t="str">
        <f t="shared" si="78"/>
        <v>Effectuez l’étape 1</v>
      </c>
      <c r="H1709" s="56" t="str">
        <f t="shared" si="79"/>
        <v>Effectuez l’étape 1</v>
      </c>
      <c r="I1709" s="3">
        <f t="shared" si="80"/>
        <v>0</v>
      </c>
      <c r="K1709" s="114" t="e">
        <f>IF(revenueReduction&gt;0.3,MAX(IF($B1709="Non - avec lien de dépendance",MIN(2258,E1709,$D1709)*overallRate,MIN(2258,E1709)*overallRate),ROUND(MAX(IF($B1709="Non - avec lien de dépendance",0,MIN((0.75*E1709),1694)),MIN(E1709,(0.75*$D1709),1694)),2)),IF($B1709="Non - avec lien de dépendance",MIN(1129,E1709,$D1709)*overallRate,MIN(2258,E1709)*overallRate))</f>
        <v>#VALUE!</v>
      </c>
      <c r="L1709" s="114" t="e">
        <f>IF(revenueReduction&gt;0.3,MAX(IF($B1709="Non - avec lien de dépendance",MIN(2258,F1709,$D1709)*overallRate,MIN(2258,F1709)*overallRate),ROUND(MAX(IF($B1709="Non - avec lien de dépendance",0,MIN((0.75*F1709),1694)),MIN(F1709,(0.75*$D1709),1694)),2)),IF($B1709="Non - avec lien de dépendance",MIN(1129,F1709,$D1709)*overallRate,MIN(2258,F1709)*overallRate))</f>
        <v>#VALUE!</v>
      </c>
    </row>
    <row r="1710" spans="7:12" x14ac:dyDescent="0.5">
      <c r="G1710" s="56" t="str">
        <f t="shared" si="78"/>
        <v>Effectuez l’étape 1</v>
      </c>
      <c r="H1710" s="56" t="str">
        <f t="shared" si="79"/>
        <v>Effectuez l’étape 1</v>
      </c>
      <c r="I1710" s="3">
        <f t="shared" si="80"/>
        <v>0</v>
      </c>
      <c r="K1710" s="114" t="e">
        <f>IF(revenueReduction&gt;0.3,MAX(IF($B1710="Non - avec lien de dépendance",MIN(2258,E1710,$D1710)*overallRate,MIN(2258,E1710)*overallRate),ROUND(MAX(IF($B1710="Non - avec lien de dépendance",0,MIN((0.75*E1710),1694)),MIN(E1710,(0.75*$D1710),1694)),2)),IF($B1710="Non - avec lien de dépendance",MIN(1129,E1710,$D1710)*overallRate,MIN(2258,E1710)*overallRate))</f>
        <v>#VALUE!</v>
      </c>
      <c r="L1710" s="114" t="e">
        <f>IF(revenueReduction&gt;0.3,MAX(IF($B1710="Non - avec lien de dépendance",MIN(2258,F1710,$D1710)*overallRate,MIN(2258,F1710)*overallRate),ROUND(MAX(IF($B1710="Non - avec lien de dépendance",0,MIN((0.75*F1710),1694)),MIN(F1710,(0.75*$D1710),1694)),2)),IF($B1710="Non - avec lien de dépendance",MIN(1129,F1710,$D1710)*overallRate,MIN(2258,F1710)*overallRate))</f>
        <v>#VALUE!</v>
      </c>
    </row>
    <row r="1711" spans="7:12" x14ac:dyDescent="0.5">
      <c r="G1711" s="56" t="str">
        <f t="shared" si="78"/>
        <v>Effectuez l’étape 1</v>
      </c>
      <c r="H1711" s="56" t="str">
        <f t="shared" si="79"/>
        <v>Effectuez l’étape 1</v>
      </c>
      <c r="I1711" s="3">
        <f t="shared" si="80"/>
        <v>0</v>
      </c>
      <c r="K1711" s="114" t="e">
        <f>IF(revenueReduction&gt;0.3,MAX(IF($B1711="Non - avec lien de dépendance",MIN(2258,E1711,$D1711)*overallRate,MIN(2258,E1711)*overallRate),ROUND(MAX(IF($B1711="Non - avec lien de dépendance",0,MIN((0.75*E1711),1694)),MIN(E1711,(0.75*$D1711),1694)),2)),IF($B1711="Non - avec lien de dépendance",MIN(1129,E1711,$D1711)*overallRate,MIN(2258,E1711)*overallRate))</f>
        <v>#VALUE!</v>
      </c>
      <c r="L1711" s="114" t="e">
        <f>IF(revenueReduction&gt;0.3,MAX(IF($B1711="Non - avec lien de dépendance",MIN(2258,F1711,$D1711)*overallRate,MIN(2258,F1711)*overallRate),ROUND(MAX(IF($B1711="Non - avec lien de dépendance",0,MIN((0.75*F1711),1694)),MIN(F1711,(0.75*$D1711),1694)),2)),IF($B1711="Non - avec lien de dépendance",MIN(1129,F1711,$D1711)*overallRate,MIN(2258,F1711)*overallRate))</f>
        <v>#VALUE!</v>
      </c>
    </row>
    <row r="1712" spans="7:12" x14ac:dyDescent="0.5">
      <c r="G1712" s="56" t="str">
        <f t="shared" si="78"/>
        <v>Effectuez l’étape 1</v>
      </c>
      <c r="H1712" s="56" t="str">
        <f t="shared" si="79"/>
        <v>Effectuez l’étape 1</v>
      </c>
      <c r="I1712" s="3">
        <f t="shared" si="80"/>
        <v>0</v>
      </c>
      <c r="K1712" s="114" t="e">
        <f>IF(revenueReduction&gt;0.3,MAX(IF($B1712="Non - avec lien de dépendance",MIN(2258,E1712,$D1712)*overallRate,MIN(2258,E1712)*overallRate),ROUND(MAX(IF($B1712="Non - avec lien de dépendance",0,MIN((0.75*E1712),1694)),MIN(E1712,(0.75*$D1712),1694)),2)),IF($B1712="Non - avec lien de dépendance",MIN(1129,E1712,$D1712)*overallRate,MIN(2258,E1712)*overallRate))</f>
        <v>#VALUE!</v>
      </c>
      <c r="L1712" s="114" t="e">
        <f>IF(revenueReduction&gt;0.3,MAX(IF($B1712="Non - avec lien de dépendance",MIN(2258,F1712,$D1712)*overallRate,MIN(2258,F1712)*overallRate),ROUND(MAX(IF($B1712="Non - avec lien de dépendance",0,MIN((0.75*F1712),1694)),MIN(F1712,(0.75*$D1712),1694)),2)),IF($B1712="Non - avec lien de dépendance",MIN(1129,F1712,$D1712)*overallRate,MIN(2258,F1712)*overallRate))</f>
        <v>#VALUE!</v>
      </c>
    </row>
    <row r="1713" spans="7:12" x14ac:dyDescent="0.5">
      <c r="G1713" s="56" t="str">
        <f t="shared" si="78"/>
        <v>Effectuez l’étape 1</v>
      </c>
      <c r="H1713" s="56" t="str">
        <f t="shared" si="79"/>
        <v>Effectuez l’étape 1</v>
      </c>
      <c r="I1713" s="3">
        <f t="shared" si="80"/>
        <v>0</v>
      </c>
      <c r="K1713" s="114" t="e">
        <f>IF(revenueReduction&gt;0.3,MAX(IF($B1713="Non - avec lien de dépendance",MIN(2258,E1713,$D1713)*overallRate,MIN(2258,E1713)*overallRate),ROUND(MAX(IF($B1713="Non - avec lien de dépendance",0,MIN((0.75*E1713),1694)),MIN(E1713,(0.75*$D1713),1694)),2)),IF($B1713="Non - avec lien de dépendance",MIN(1129,E1713,$D1713)*overallRate,MIN(2258,E1713)*overallRate))</f>
        <v>#VALUE!</v>
      </c>
      <c r="L1713" s="114" t="e">
        <f>IF(revenueReduction&gt;0.3,MAX(IF($B1713="Non - avec lien de dépendance",MIN(2258,F1713,$D1713)*overallRate,MIN(2258,F1713)*overallRate),ROUND(MAX(IF($B1713="Non - avec lien de dépendance",0,MIN((0.75*F1713),1694)),MIN(F1713,(0.75*$D1713),1694)),2)),IF($B1713="Non - avec lien de dépendance",MIN(1129,F1713,$D1713)*overallRate,MIN(2258,F1713)*overallRate))</f>
        <v>#VALUE!</v>
      </c>
    </row>
    <row r="1714" spans="7:12" x14ac:dyDescent="0.5">
      <c r="G1714" s="56" t="str">
        <f t="shared" si="78"/>
        <v>Effectuez l’étape 1</v>
      </c>
      <c r="H1714" s="56" t="str">
        <f t="shared" si="79"/>
        <v>Effectuez l’étape 1</v>
      </c>
      <c r="I1714" s="3">
        <f t="shared" si="80"/>
        <v>0</v>
      </c>
      <c r="K1714" s="114" t="e">
        <f>IF(revenueReduction&gt;0.3,MAX(IF($B1714="Non - avec lien de dépendance",MIN(2258,E1714,$D1714)*overallRate,MIN(2258,E1714)*overallRate),ROUND(MAX(IF($B1714="Non - avec lien de dépendance",0,MIN((0.75*E1714),1694)),MIN(E1714,(0.75*$D1714),1694)),2)),IF($B1714="Non - avec lien de dépendance",MIN(1129,E1714,$D1714)*overallRate,MIN(2258,E1714)*overallRate))</f>
        <v>#VALUE!</v>
      </c>
      <c r="L1714" s="114" t="e">
        <f>IF(revenueReduction&gt;0.3,MAX(IF($B1714="Non - avec lien de dépendance",MIN(2258,F1714,$D1714)*overallRate,MIN(2258,F1714)*overallRate),ROUND(MAX(IF($B1714="Non - avec lien de dépendance",0,MIN((0.75*F1714),1694)),MIN(F1714,(0.75*$D1714),1694)),2)),IF($B1714="Non - avec lien de dépendance",MIN(1129,F1714,$D1714)*overallRate,MIN(2258,F1714)*overallRate))</f>
        <v>#VALUE!</v>
      </c>
    </row>
    <row r="1715" spans="7:12" x14ac:dyDescent="0.5">
      <c r="G1715" s="56" t="str">
        <f t="shared" si="78"/>
        <v>Effectuez l’étape 1</v>
      </c>
      <c r="H1715" s="56" t="str">
        <f t="shared" si="79"/>
        <v>Effectuez l’étape 1</v>
      </c>
      <c r="I1715" s="3">
        <f t="shared" si="80"/>
        <v>0</v>
      </c>
      <c r="K1715" s="114" t="e">
        <f>IF(revenueReduction&gt;0.3,MAX(IF($B1715="Non - avec lien de dépendance",MIN(2258,E1715,$D1715)*overallRate,MIN(2258,E1715)*overallRate),ROUND(MAX(IF($B1715="Non - avec lien de dépendance",0,MIN((0.75*E1715),1694)),MIN(E1715,(0.75*$D1715),1694)),2)),IF($B1715="Non - avec lien de dépendance",MIN(1129,E1715,$D1715)*overallRate,MIN(2258,E1715)*overallRate))</f>
        <v>#VALUE!</v>
      </c>
      <c r="L1715" s="114" t="e">
        <f>IF(revenueReduction&gt;0.3,MAX(IF($B1715="Non - avec lien de dépendance",MIN(2258,F1715,$D1715)*overallRate,MIN(2258,F1715)*overallRate),ROUND(MAX(IF($B1715="Non - avec lien de dépendance",0,MIN((0.75*F1715),1694)),MIN(F1715,(0.75*$D1715),1694)),2)),IF($B1715="Non - avec lien de dépendance",MIN(1129,F1715,$D1715)*overallRate,MIN(2258,F1715)*overallRate))</f>
        <v>#VALUE!</v>
      </c>
    </row>
    <row r="1716" spans="7:12" x14ac:dyDescent="0.5">
      <c r="G1716" s="56" t="str">
        <f t="shared" si="78"/>
        <v>Effectuez l’étape 1</v>
      </c>
      <c r="H1716" s="56" t="str">
        <f t="shared" si="79"/>
        <v>Effectuez l’étape 1</v>
      </c>
      <c r="I1716" s="3">
        <f t="shared" si="80"/>
        <v>0</v>
      </c>
      <c r="K1716" s="114" t="e">
        <f>IF(revenueReduction&gt;0.3,MAX(IF($B1716="Non - avec lien de dépendance",MIN(2258,E1716,$D1716)*overallRate,MIN(2258,E1716)*overallRate),ROUND(MAX(IF($B1716="Non - avec lien de dépendance",0,MIN((0.75*E1716),1694)),MIN(E1716,(0.75*$D1716),1694)),2)),IF($B1716="Non - avec lien de dépendance",MIN(1129,E1716,$D1716)*overallRate,MIN(2258,E1716)*overallRate))</f>
        <v>#VALUE!</v>
      </c>
      <c r="L1716" s="114" t="e">
        <f>IF(revenueReduction&gt;0.3,MAX(IF($B1716="Non - avec lien de dépendance",MIN(2258,F1716,$D1716)*overallRate,MIN(2258,F1716)*overallRate),ROUND(MAX(IF($B1716="Non - avec lien de dépendance",0,MIN((0.75*F1716),1694)),MIN(F1716,(0.75*$D1716),1694)),2)),IF($B1716="Non - avec lien de dépendance",MIN(1129,F1716,$D1716)*overallRate,MIN(2258,F1716)*overallRate))</f>
        <v>#VALUE!</v>
      </c>
    </row>
    <row r="1717" spans="7:12" x14ac:dyDescent="0.5">
      <c r="G1717" s="56" t="str">
        <f t="shared" si="78"/>
        <v>Effectuez l’étape 1</v>
      </c>
      <c r="H1717" s="56" t="str">
        <f t="shared" si="79"/>
        <v>Effectuez l’étape 1</v>
      </c>
      <c r="I1717" s="3">
        <f t="shared" si="80"/>
        <v>0</v>
      </c>
      <c r="K1717" s="114" t="e">
        <f>IF(revenueReduction&gt;0.3,MAX(IF($B1717="Non - avec lien de dépendance",MIN(2258,E1717,$D1717)*overallRate,MIN(2258,E1717)*overallRate),ROUND(MAX(IF($B1717="Non - avec lien de dépendance",0,MIN((0.75*E1717),1694)),MIN(E1717,(0.75*$D1717),1694)),2)),IF($B1717="Non - avec lien de dépendance",MIN(1129,E1717,$D1717)*overallRate,MIN(2258,E1717)*overallRate))</f>
        <v>#VALUE!</v>
      </c>
      <c r="L1717" s="114" t="e">
        <f>IF(revenueReduction&gt;0.3,MAX(IF($B1717="Non - avec lien de dépendance",MIN(2258,F1717,$D1717)*overallRate,MIN(2258,F1717)*overallRate),ROUND(MAX(IF($B1717="Non - avec lien de dépendance",0,MIN((0.75*F1717),1694)),MIN(F1717,(0.75*$D1717),1694)),2)),IF($B1717="Non - avec lien de dépendance",MIN(1129,F1717,$D1717)*overallRate,MIN(2258,F1717)*overallRate))</f>
        <v>#VALUE!</v>
      </c>
    </row>
    <row r="1718" spans="7:12" x14ac:dyDescent="0.5">
      <c r="G1718" s="56" t="str">
        <f t="shared" si="78"/>
        <v>Effectuez l’étape 1</v>
      </c>
      <c r="H1718" s="56" t="str">
        <f t="shared" si="79"/>
        <v>Effectuez l’étape 1</v>
      </c>
      <c r="I1718" s="3">
        <f t="shared" si="80"/>
        <v>0</v>
      </c>
      <c r="K1718" s="114" t="e">
        <f>IF(revenueReduction&gt;0.3,MAX(IF($B1718="Non - avec lien de dépendance",MIN(2258,E1718,$D1718)*overallRate,MIN(2258,E1718)*overallRate),ROUND(MAX(IF($B1718="Non - avec lien de dépendance",0,MIN((0.75*E1718),1694)),MIN(E1718,(0.75*$D1718),1694)),2)),IF($B1718="Non - avec lien de dépendance",MIN(1129,E1718,$D1718)*overallRate,MIN(2258,E1718)*overallRate))</f>
        <v>#VALUE!</v>
      </c>
      <c r="L1718" s="114" t="e">
        <f>IF(revenueReduction&gt;0.3,MAX(IF($B1718="Non - avec lien de dépendance",MIN(2258,F1718,$D1718)*overallRate,MIN(2258,F1718)*overallRate),ROUND(MAX(IF($B1718="Non - avec lien de dépendance",0,MIN((0.75*F1718),1694)),MIN(F1718,(0.75*$D1718),1694)),2)),IF($B1718="Non - avec lien de dépendance",MIN(1129,F1718,$D1718)*overallRate,MIN(2258,F1718)*overallRate))</f>
        <v>#VALUE!</v>
      </c>
    </row>
    <row r="1719" spans="7:12" x14ac:dyDescent="0.5">
      <c r="G1719" s="56" t="str">
        <f t="shared" si="78"/>
        <v>Effectuez l’étape 1</v>
      </c>
      <c r="H1719" s="56" t="str">
        <f t="shared" si="79"/>
        <v>Effectuez l’étape 1</v>
      </c>
      <c r="I1719" s="3">
        <f t="shared" si="80"/>
        <v>0</v>
      </c>
      <c r="K1719" s="114" t="e">
        <f>IF(revenueReduction&gt;0.3,MAX(IF($B1719="Non - avec lien de dépendance",MIN(2258,E1719,$D1719)*overallRate,MIN(2258,E1719)*overallRate),ROUND(MAX(IF($B1719="Non - avec lien de dépendance",0,MIN((0.75*E1719),1694)),MIN(E1719,(0.75*$D1719),1694)),2)),IF($B1719="Non - avec lien de dépendance",MIN(1129,E1719,$D1719)*overallRate,MIN(2258,E1719)*overallRate))</f>
        <v>#VALUE!</v>
      </c>
      <c r="L1719" s="114" t="e">
        <f>IF(revenueReduction&gt;0.3,MAX(IF($B1719="Non - avec lien de dépendance",MIN(2258,F1719,$D1719)*overallRate,MIN(2258,F1719)*overallRate),ROUND(MAX(IF($B1719="Non - avec lien de dépendance",0,MIN((0.75*F1719),1694)),MIN(F1719,(0.75*$D1719),1694)),2)),IF($B1719="Non - avec lien de dépendance",MIN(1129,F1719,$D1719)*overallRate,MIN(2258,F1719)*overallRate))</f>
        <v>#VALUE!</v>
      </c>
    </row>
    <row r="1720" spans="7:12" x14ac:dyDescent="0.5">
      <c r="G1720" s="56" t="str">
        <f t="shared" si="78"/>
        <v>Effectuez l’étape 1</v>
      </c>
      <c r="H1720" s="56" t="str">
        <f t="shared" si="79"/>
        <v>Effectuez l’étape 1</v>
      </c>
      <c r="I1720" s="3">
        <f t="shared" si="80"/>
        <v>0</v>
      </c>
      <c r="K1720" s="114" t="e">
        <f>IF(revenueReduction&gt;0.3,MAX(IF($B1720="Non - avec lien de dépendance",MIN(2258,E1720,$D1720)*overallRate,MIN(2258,E1720)*overallRate),ROUND(MAX(IF($B1720="Non - avec lien de dépendance",0,MIN((0.75*E1720),1694)),MIN(E1720,(0.75*$D1720),1694)),2)),IF($B1720="Non - avec lien de dépendance",MIN(1129,E1720,$D1720)*overallRate,MIN(2258,E1720)*overallRate))</f>
        <v>#VALUE!</v>
      </c>
      <c r="L1720" s="114" t="e">
        <f>IF(revenueReduction&gt;0.3,MAX(IF($B1720="Non - avec lien de dépendance",MIN(2258,F1720,$D1720)*overallRate,MIN(2258,F1720)*overallRate),ROUND(MAX(IF($B1720="Non - avec lien de dépendance",0,MIN((0.75*F1720),1694)),MIN(F1720,(0.75*$D1720),1694)),2)),IF($B1720="Non - avec lien de dépendance",MIN(1129,F1720,$D1720)*overallRate,MIN(2258,F1720)*overallRate))</f>
        <v>#VALUE!</v>
      </c>
    </row>
    <row r="1721" spans="7:12" x14ac:dyDescent="0.5">
      <c r="G1721" s="56" t="str">
        <f t="shared" si="78"/>
        <v>Effectuez l’étape 1</v>
      </c>
      <c r="H1721" s="56" t="str">
        <f t="shared" si="79"/>
        <v>Effectuez l’étape 1</v>
      </c>
      <c r="I1721" s="3">
        <f t="shared" si="80"/>
        <v>0</v>
      </c>
      <c r="K1721" s="114" t="e">
        <f>IF(revenueReduction&gt;0.3,MAX(IF($B1721="Non - avec lien de dépendance",MIN(2258,E1721,$D1721)*overallRate,MIN(2258,E1721)*overallRate),ROUND(MAX(IF($B1721="Non - avec lien de dépendance",0,MIN((0.75*E1721),1694)),MIN(E1721,(0.75*$D1721),1694)),2)),IF($B1721="Non - avec lien de dépendance",MIN(1129,E1721,$D1721)*overallRate,MIN(2258,E1721)*overallRate))</f>
        <v>#VALUE!</v>
      </c>
      <c r="L1721" s="114" t="e">
        <f>IF(revenueReduction&gt;0.3,MAX(IF($B1721="Non - avec lien de dépendance",MIN(2258,F1721,$D1721)*overallRate,MIN(2258,F1721)*overallRate),ROUND(MAX(IF($B1721="Non - avec lien de dépendance",0,MIN((0.75*F1721),1694)),MIN(F1721,(0.75*$D1721),1694)),2)),IF($B1721="Non - avec lien de dépendance",MIN(1129,F1721,$D1721)*overallRate,MIN(2258,F1721)*overallRate))</f>
        <v>#VALUE!</v>
      </c>
    </row>
    <row r="1722" spans="7:12" x14ac:dyDescent="0.5">
      <c r="G1722" s="56" t="str">
        <f t="shared" si="78"/>
        <v>Effectuez l’étape 1</v>
      </c>
      <c r="H1722" s="56" t="str">
        <f t="shared" si="79"/>
        <v>Effectuez l’étape 1</v>
      </c>
      <c r="I1722" s="3">
        <f t="shared" si="80"/>
        <v>0</v>
      </c>
      <c r="K1722" s="114" t="e">
        <f>IF(revenueReduction&gt;0.3,MAX(IF($B1722="Non - avec lien de dépendance",MIN(2258,E1722,$D1722)*overallRate,MIN(2258,E1722)*overallRate),ROUND(MAX(IF($B1722="Non - avec lien de dépendance",0,MIN((0.75*E1722),1694)),MIN(E1722,(0.75*$D1722),1694)),2)),IF($B1722="Non - avec lien de dépendance",MIN(1129,E1722,$D1722)*overallRate,MIN(2258,E1722)*overallRate))</f>
        <v>#VALUE!</v>
      </c>
      <c r="L1722" s="114" t="e">
        <f>IF(revenueReduction&gt;0.3,MAX(IF($B1722="Non - avec lien de dépendance",MIN(2258,F1722,$D1722)*overallRate,MIN(2258,F1722)*overallRate),ROUND(MAX(IF($B1722="Non - avec lien de dépendance",0,MIN((0.75*F1722),1694)),MIN(F1722,(0.75*$D1722),1694)),2)),IF($B1722="Non - avec lien de dépendance",MIN(1129,F1722,$D1722)*overallRate,MIN(2258,F1722)*overallRate))</f>
        <v>#VALUE!</v>
      </c>
    </row>
    <row r="1723" spans="7:12" x14ac:dyDescent="0.5">
      <c r="G1723" s="56" t="str">
        <f t="shared" si="78"/>
        <v>Effectuez l’étape 1</v>
      </c>
      <c r="H1723" s="56" t="str">
        <f t="shared" si="79"/>
        <v>Effectuez l’étape 1</v>
      </c>
      <c r="I1723" s="3">
        <f t="shared" si="80"/>
        <v>0</v>
      </c>
      <c r="K1723" s="114" t="e">
        <f>IF(revenueReduction&gt;0.3,MAX(IF($B1723="Non - avec lien de dépendance",MIN(2258,E1723,$D1723)*overallRate,MIN(2258,E1723)*overallRate),ROUND(MAX(IF($B1723="Non - avec lien de dépendance",0,MIN((0.75*E1723),1694)),MIN(E1723,(0.75*$D1723),1694)),2)),IF($B1723="Non - avec lien de dépendance",MIN(1129,E1723,$D1723)*overallRate,MIN(2258,E1723)*overallRate))</f>
        <v>#VALUE!</v>
      </c>
      <c r="L1723" s="114" t="e">
        <f>IF(revenueReduction&gt;0.3,MAX(IF($B1723="Non - avec lien de dépendance",MIN(2258,F1723,$D1723)*overallRate,MIN(2258,F1723)*overallRate),ROUND(MAX(IF($B1723="Non - avec lien de dépendance",0,MIN((0.75*F1723),1694)),MIN(F1723,(0.75*$D1723),1694)),2)),IF($B1723="Non - avec lien de dépendance",MIN(1129,F1723,$D1723)*overallRate,MIN(2258,F1723)*overallRate))</f>
        <v>#VALUE!</v>
      </c>
    </row>
    <row r="1724" spans="7:12" x14ac:dyDescent="0.5">
      <c r="G1724" s="56" t="str">
        <f t="shared" si="78"/>
        <v>Effectuez l’étape 1</v>
      </c>
      <c r="H1724" s="56" t="str">
        <f t="shared" si="79"/>
        <v>Effectuez l’étape 1</v>
      </c>
      <c r="I1724" s="3">
        <f t="shared" si="80"/>
        <v>0</v>
      </c>
      <c r="K1724" s="114" t="e">
        <f>IF(revenueReduction&gt;0.3,MAX(IF($B1724="Non - avec lien de dépendance",MIN(2258,E1724,$D1724)*overallRate,MIN(2258,E1724)*overallRate),ROUND(MAX(IF($B1724="Non - avec lien de dépendance",0,MIN((0.75*E1724),1694)),MIN(E1724,(0.75*$D1724),1694)),2)),IF($B1724="Non - avec lien de dépendance",MIN(1129,E1724,$D1724)*overallRate,MIN(2258,E1724)*overallRate))</f>
        <v>#VALUE!</v>
      </c>
      <c r="L1724" s="114" t="e">
        <f>IF(revenueReduction&gt;0.3,MAX(IF($B1724="Non - avec lien de dépendance",MIN(2258,F1724,$D1724)*overallRate,MIN(2258,F1724)*overallRate),ROUND(MAX(IF($B1724="Non - avec lien de dépendance",0,MIN((0.75*F1724),1694)),MIN(F1724,(0.75*$D1724),1694)),2)),IF($B1724="Non - avec lien de dépendance",MIN(1129,F1724,$D1724)*overallRate,MIN(2258,F1724)*overallRate))</f>
        <v>#VALUE!</v>
      </c>
    </row>
    <row r="1725" spans="7:12" x14ac:dyDescent="0.5">
      <c r="G1725" s="56" t="str">
        <f t="shared" si="78"/>
        <v>Effectuez l’étape 1</v>
      </c>
      <c r="H1725" s="56" t="str">
        <f t="shared" si="79"/>
        <v>Effectuez l’étape 1</v>
      </c>
      <c r="I1725" s="3">
        <f t="shared" si="80"/>
        <v>0</v>
      </c>
      <c r="K1725" s="114" t="e">
        <f>IF(revenueReduction&gt;0.3,MAX(IF($B1725="Non - avec lien de dépendance",MIN(2258,E1725,$D1725)*overallRate,MIN(2258,E1725)*overallRate),ROUND(MAX(IF($B1725="Non - avec lien de dépendance",0,MIN((0.75*E1725),1694)),MIN(E1725,(0.75*$D1725),1694)),2)),IF($B1725="Non - avec lien de dépendance",MIN(1129,E1725,$D1725)*overallRate,MIN(2258,E1725)*overallRate))</f>
        <v>#VALUE!</v>
      </c>
      <c r="L1725" s="114" t="e">
        <f>IF(revenueReduction&gt;0.3,MAX(IF($B1725="Non - avec lien de dépendance",MIN(2258,F1725,$D1725)*overallRate,MIN(2258,F1725)*overallRate),ROUND(MAX(IF($B1725="Non - avec lien de dépendance",0,MIN((0.75*F1725),1694)),MIN(F1725,(0.75*$D1725),1694)),2)),IF($B1725="Non - avec lien de dépendance",MIN(1129,F1725,$D1725)*overallRate,MIN(2258,F1725)*overallRate))</f>
        <v>#VALUE!</v>
      </c>
    </row>
    <row r="1726" spans="7:12" x14ac:dyDescent="0.5">
      <c r="G1726" s="56" t="str">
        <f t="shared" si="78"/>
        <v>Effectuez l’étape 1</v>
      </c>
      <c r="H1726" s="56" t="str">
        <f t="shared" si="79"/>
        <v>Effectuez l’étape 1</v>
      </c>
      <c r="I1726" s="3">
        <f t="shared" si="80"/>
        <v>0</v>
      </c>
      <c r="K1726" s="114" t="e">
        <f>IF(revenueReduction&gt;0.3,MAX(IF($B1726="Non - avec lien de dépendance",MIN(2258,E1726,$D1726)*overallRate,MIN(2258,E1726)*overallRate),ROUND(MAX(IF($B1726="Non - avec lien de dépendance",0,MIN((0.75*E1726),1694)),MIN(E1726,(0.75*$D1726),1694)),2)),IF($B1726="Non - avec lien de dépendance",MIN(1129,E1726,$D1726)*overallRate,MIN(2258,E1726)*overallRate))</f>
        <v>#VALUE!</v>
      </c>
      <c r="L1726" s="114" t="e">
        <f>IF(revenueReduction&gt;0.3,MAX(IF($B1726="Non - avec lien de dépendance",MIN(2258,F1726,$D1726)*overallRate,MIN(2258,F1726)*overallRate),ROUND(MAX(IF($B1726="Non - avec lien de dépendance",0,MIN((0.75*F1726),1694)),MIN(F1726,(0.75*$D1726),1694)),2)),IF($B1726="Non - avec lien de dépendance",MIN(1129,F1726,$D1726)*overallRate,MIN(2258,F1726)*overallRate))</f>
        <v>#VALUE!</v>
      </c>
    </row>
    <row r="1727" spans="7:12" x14ac:dyDescent="0.5">
      <c r="G1727" s="56" t="str">
        <f t="shared" si="78"/>
        <v>Effectuez l’étape 1</v>
      </c>
      <c r="H1727" s="56" t="str">
        <f t="shared" si="79"/>
        <v>Effectuez l’étape 1</v>
      </c>
      <c r="I1727" s="3">
        <f t="shared" si="80"/>
        <v>0</v>
      </c>
      <c r="K1727" s="114" t="e">
        <f>IF(revenueReduction&gt;0.3,MAX(IF($B1727="Non - avec lien de dépendance",MIN(2258,E1727,$D1727)*overallRate,MIN(2258,E1727)*overallRate),ROUND(MAX(IF($B1727="Non - avec lien de dépendance",0,MIN((0.75*E1727),1694)),MIN(E1727,(0.75*$D1727),1694)),2)),IF($B1727="Non - avec lien de dépendance",MIN(1129,E1727,$D1727)*overallRate,MIN(2258,E1727)*overallRate))</f>
        <v>#VALUE!</v>
      </c>
      <c r="L1727" s="114" t="e">
        <f>IF(revenueReduction&gt;0.3,MAX(IF($B1727="Non - avec lien de dépendance",MIN(2258,F1727,$D1727)*overallRate,MIN(2258,F1727)*overallRate),ROUND(MAX(IF($B1727="Non - avec lien de dépendance",0,MIN((0.75*F1727),1694)),MIN(F1727,(0.75*$D1727),1694)),2)),IF($B1727="Non - avec lien de dépendance",MIN(1129,F1727,$D1727)*overallRate,MIN(2258,F1727)*overallRate))</f>
        <v>#VALUE!</v>
      </c>
    </row>
    <row r="1728" spans="7:12" x14ac:dyDescent="0.5">
      <c r="G1728" s="56" t="str">
        <f t="shared" si="78"/>
        <v>Effectuez l’étape 1</v>
      </c>
      <c r="H1728" s="56" t="str">
        <f t="shared" si="79"/>
        <v>Effectuez l’étape 1</v>
      </c>
      <c r="I1728" s="3">
        <f t="shared" si="80"/>
        <v>0</v>
      </c>
      <c r="K1728" s="114" t="e">
        <f>IF(revenueReduction&gt;0.3,MAX(IF($B1728="Non - avec lien de dépendance",MIN(2258,E1728,$D1728)*overallRate,MIN(2258,E1728)*overallRate),ROUND(MAX(IF($B1728="Non - avec lien de dépendance",0,MIN((0.75*E1728),1694)),MIN(E1728,(0.75*$D1728),1694)),2)),IF($B1728="Non - avec lien de dépendance",MIN(1129,E1728,$D1728)*overallRate,MIN(2258,E1728)*overallRate))</f>
        <v>#VALUE!</v>
      </c>
      <c r="L1728" s="114" t="e">
        <f>IF(revenueReduction&gt;0.3,MAX(IF($B1728="Non - avec lien de dépendance",MIN(2258,F1728,$D1728)*overallRate,MIN(2258,F1728)*overallRate),ROUND(MAX(IF($B1728="Non - avec lien de dépendance",0,MIN((0.75*F1728),1694)),MIN(F1728,(0.75*$D1728),1694)),2)),IF($B1728="Non - avec lien de dépendance",MIN(1129,F1728,$D1728)*overallRate,MIN(2258,F1728)*overallRate))</f>
        <v>#VALUE!</v>
      </c>
    </row>
    <row r="1729" spans="7:12" x14ac:dyDescent="0.5">
      <c r="G1729" s="56" t="str">
        <f t="shared" si="78"/>
        <v>Effectuez l’étape 1</v>
      </c>
      <c r="H1729" s="56" t="str">
        <f t="shared" si="79"/>
        <v>Effectuez l’étape 1</v>
      </c>
      <c r="I1729" s="3">
        <f t="shared" si="80"/>
        <v>0</v>
      </c>
      <c r="K1729" s="114" t="e">
        <f>IF(revenueReduction&gt;0.3,MAX(IF($B1729="Non - avec lien de dépendance",MIN(2258,E1729,$D1729)*overallRate,MIN(2258,E1729)*overallRate),ROUND(MAX(IF($B1729="Non - avec lien de dépendance",0,MIN((0.75*E1729),1694)),MIN(E1729,(0.75*$D1729),1694)),2)),IF($B1729="Non - avec lien de dépendance",MIN(1129,E1729,$D1729)*overallRate,MIN(2258,E1729)*overallRate))</f>
        <v>#VALUE!</v>
      </c>
      <c r="L1729" s="114" t="e">
        <f>IF(revenueReduction&gt;0.3,MAX(IF($B1729="Non - avec lien de dépendance",MIN(2258,F1729,$D1729)*overallRate,MIN(2258,F1729)*overallRate),ROUND(MAX(IF($B1729="Non - avec lien de dépendance",0,MIN((0.75*F1729),1694)),MIN(F1729,(0.75*$D1729),1694)),2)),IF($B1729="Non - avec lien de dépendance",MIN(1129,F1729,$D1729)*overallRate,MIN(2258,F1729)*overallRate))</f>
        <v>#VALUE!</v>
      </c>
    </row>
    <row r="1730" spans="7:12" x14ac:dyDescent="0.5">
      <c r="G1730" s="56" t="str">
        <f t="shared" si="78"/>
        <v>Effectuez l’étape 1</v>
      </c>
      <c r="H1730" s="56" t="str">
        <f t="shared" si="79"/>
        <v>Effectuez l’étape 1</v>
      </c>
      <c r="I1730" s="3">
        <f t="shared" si="80"/>
        <v>0</v>
      </c>
      <c r="K1730" s="114" t="e">
        <f>IF(revenueReduction&gt;0.3,MAX(IF($B1730="Non - avec lien de dépendance",MIN(2258,E1730,$D1730)*overallRate,MIN(2258,E1730)*overallRate),ROUND(MAX(IF($B1730="Non - avec lien de dépendance",0,MIN((0.75*E1730),1694)),MIN(E1730,(0.75*$D1730),1694)),2)),IF($B1730="Non - avec lien de dépendance",MIN(1129,E1730,$D1730)*overallRate,MIN(2258,E1730)*overallRate))</f>
        <v>#VALUE!</v>
      </c>
      <c r="L1730" s="114" t="e">
        <f>IF(revenueReduction&gt;0.3,MAX(IF($B1730="Non - avec lien de dépendance",MIN(2258,F1730,$D1730)*overallRate,MIN(2258,F1730)*overallRate),ROUND(MAX(IF($B1730="Non - avec lien de dépendance",0,MIN((0.75*F1730),1694)),MIN(F1730,(0.75*$D1730),1694)),2)),IF($B1730="Non - avec lien de dépendance",MIN(1129,F1730,$D1730)*overallRate,MIN(2258,F1730)*overallRate))</f>
        <v>#VALUE!</v>
      </c>
    </row>
    <row r="1731" spans="7:12" x14ac:dyDescent="0.5">
      <c r="G1731" s="56" t="str">
        <f t="shared" si="78"/>
        <v>Effectuez l’étape 1</v>
      </c>
      <c r="H1731" s="56" t="str">
        <f t="shared" si="79"/>
        <v>Effectuez l’étape 1</v>
      </c>
      <c r="I1731" s="3">
        <f t="shared" si="80"/>
        <v>0</v>
      </c>
      <c r="K1731" s="114" t="e">
        <f>IF(revenueReduction&gt;0.3,MAX(IF($B1731="Non - avec lien de dépendance",MIN(2258,E1731,$D1731)*overallRate,MIN(2258,E1731)*overallRate),ROUND(MAX(IF($B1731="Non - avec lien de dépendance",0,MIN((0.75*E1731),1694)),MIN(E1731,(0.75*$D1731),1694)),2)),IF($B1731="Non - avec lien de dépendance",MIN(1129,E1731,$D1731)*overallRate,MIN(2258,E1731)*overallRate))</f>
        <v>#VALUE!</v>
      </c>
      <c r="L1731" s="114" t="e">
        <f>IF(revenueReduction&gt;0.3,MAX(IF($B1731="Non - avec lien de dépendance",MIN(2258,F1731,$D1731)*overallRate,MIN(2258,F1731)*overallRate),ROUND(MAX(IF($B1731="Non - avec lien de dépendance",0,MIN((0.75*F1731),1694)),MIN(F1731,(0.75*$D1731),1694)),2)),IF($B1731="Non - avec lien de dépendance",MIN(1129,F1731,$D1731)*overallRate,MIN(2258,F1731)*overallRate))</f>
        <v>#VALUE!</v>
      </c>
    </row>
    <row r="1732" spans="7:12" x14ac:dyDescent="0.5">
      <c r="G1732" s="56" t="str">
        <f t="shared" si="78"/>
        <v>Effectuez l’étape 1</v>
      </c>
      <c r="H1732" s="56" t="str">
        <f t="shared" si="79"/>
        <v>Effectuez l’étape 1</v>
      </c>
      <c r="I1732" s="3">
        <f t="shared" si="80"/>
        <v>0</v>
      </c>
      <c r="K1732" s="114" t="e">
        <f>IF(revenueReduction&gt;0.3,MAX(IF($B1732="Non - avec lien de dépendance",MIN(2258,E1732,$D1732)*overallRate,MIN(2258,E1732)*overallRate),ROUND(MAX(IF($B1732="Non - avec lien de dépendance",0,MIN((0.75*E1732),1694)),MIN(E1732,(0.75*$D1732),1694)),2)),IF($B1732="Non - avec lien de dépendance",MIN(1129,E1732,$D1732)*overallRate,MIN(2258,E1732)*overallRate))</f>
        <v>#VALUE!</v>
      </c>
      <c r="L1732" s="114" t="e">
        <f>IF(revenueReduction&gt;0.3,MAX(IF($B1732="Non - avec lien de dépendance",MIN(2258,F1732,$D1732)*overallRate,MIN(2258,F1732)*overallRate),ROUND(MAX(IF($B1732="Non - avec lien de dépendance",0,MIN((0.75*F1732),1694)),MIN(F1732,(0.75*$D1732),1694)),2)),IF($B1732="Non - avec lien de dépendance",MIN(1129,F1732,$D1732)*overallRate,MIN(2258,F1732)*overallRate))</f>
        <v>#VALUE!</v>
      </c>
    </row>
    <row r="1733" spans="7:12" x14ac:dyDescent="0.5">
      <c r="G1733" s="56" t="str">
        <f t="shared" si="78"/>
        <v>Effectuez l’étape 1</v>
      </c>
      <c r="H1733" s="56" t="str">
        <f t="shared" si="79"/>
        <v>Effectuez l’étape 1</v>
      </c>
      <c r="I1733" s="3">
        <f t="shared" si="80"/>
        <v>0</v>
      </c>
      <c r="K1733" s="114" t="e">
        <f>IF(revenueReduction&gt;0.3,MAX(IF($B1733="Non - avec lien de dépendance",MIN(2258,E1733,$D1733)*overallRate,MIN(2258,E1733)*overallRate),ROUND(MAX(IF($B1733="Non - avec lien de dépendance",0,MIN((0.75*E1733),1694)),MIN(E1733,(0.75*$D1733),1694)),2)),IF($B1733="Non - avec lien de dépendance",MIN(1129,E1733,$D1733)*overallRate,MIN(2258,E1733)*overallRate))</f>
        <v>#VALUE!</v>
      </c>
      <c r="L1733" s="114" t="e">
        <f>IF(revenueReduction&gt;0.3,MAX(IF($B1733="Non - avec lien de dépendance",MIN(2258,F1733,$D1733)*overallRate,MIN(2258,F1733)*overallRate),ROUND(MAX(IF($B1733="Non - avec lien de dépendance",0,MIN((0.75*F1733),1694)),MIN(F1733,(0.75*$D1733),1694)),2)),IF($B1733="Non - avec lien de dépendance",MIN(1129,F1733,$D1733)*overallRate,MIN(2258,F1733)*overallRate))</f>
        <v>#VALUE!</v>
      </c>
    </row>
    <row r="1734" spans="7:12" x14ac:dyDescent="0.5">
      <c r="G1734" s="56" t="str">
        <f t="shared" ref="G1734:G1797" si="81">IF(ISTEXT(overallRate),"Effectuez l’étape 1",IF($C1734="Oui","Utiliser Étape 2a) Hebdomadaire (52)",IF(OR(COUNT($D1734,E1734)&lt;&gt;2,overallRate=0),0,IF(revenueReduction&gt;0.3,MAX(IF($B1734="Non - avec lien de dépendance",MIN(2258,E1734,$D1734)*overallRate,MIN(2258,E1734)*overallRate),ROUND(MAX(IF($B1734="Non - avec lien de dépendance",0,MIN((0.75*E1734),1694)),MIN(E1734,(0.75*$D1734),1694)),2)),IF($B1734="Non - avec lien de dépendance",MIN(1129,E1734,$D1734)*overallRate,MIN(2258,E1734)*overallRate)))))</f>
        <v>Effectuez l’étape 1</v>
      </c>
      <c r="H1734" s="56" t="str">
        <f t="shared" ref="H1734:H1797" si="82">IF(ISTEXT(overallRate),"Effectuez l’étape 1",IF($C1734="Oui","Utiliser Étape 2a) Hebdomadaire (52)",IF(OR(COUNT($D1734,F1734)&lt;&gt;2,overallRate=0),0,IF(revenueReduction&gt;0.3,MAX(IF($B1734="Non - avec lien de dépendance",MIN(2258,F1734,$D1734)*overallRate,MIN(2258,F1734)*overallRate),ROUND(MAX(IF($B1734="Non - avec lien de dépendance",0,MIN((0.75*F1734),1694)),MIN(F1734,(0.75*$D1734),1694)),2)),IF($B1734="Non - avec lien de dépendance",MIN(1129,F1734,$D1734)*overallRate,MIN(2258,F1734)*overallRate)))))</f>
        <v>Effectuez l’étape 1</v>
      </c>
      <c r="I1734" s="3">
        <f t="shared" si="80"/>
        <v>0</v>
      </c>
      <c r="K1734" s="114" t="e">
        <f>IF(revenueReduction&gt;0.3,MAX(IF($B1734="Non - avec lien de dépendance",MIN(2258,E1734,$D1734)*overallRate,MIN(2258,E1734)*overallRate),ROUND(MAX(IF($B1734="Non - avec lien de dépendance",0,MIN((0.75*E1734),1694)),MIN(E1734,(0.75*$D1734),1694)),2)),IF($B1734="Non - avec lien de dépendance",MIN(1129,E1734,$D1734)*overallRate,MIN(2258,E1734)*overallRate))</f>
        <v>#VALUE!</v>
      </c>
      <c r="L1734" s="114" t="e">
        <f>IF(revenueReduction&gt;0.3,MAX(IF($B1734="Non - avec lien de dépendance",MIN(2258,F1734,$D1734)*overallRate,MIN(2258,F1734)*overallRate),ROUND(MAX(IF($B1734="Non - avec lien de dépendance",0,MIN((0.75*F1734),1694)),MIN(F1734,(0.75*$D1734),1694)),2)),IF($B1734="Non - avec lien de dépendance",MIN(1129,F1734,$D1734)*overallRate,MIN(2258,F1734)*overallRate))</f>
        <v>#VALUE!</v>
      </c>
    </row>
    <row r="1735" spans="7:12" x14ac:dyDescent="0.5">
      <c r="G1735" s="56" t="str">
        <f t="shared" si="81"/>
        <v>Effectuez l’étape 1</v>
      </c>
      <c r="H1735" s="56" t="str">
        <f t="shared" si="82"/>
        <v>Effectuez l’étape 1</v>
      </c>
      <c r="I1735" s="3">
        <f t="shared" ref="I1735:I1798" si="83">IF(AND(COUNT(B1735:F1735)&gt;0,OR(COUNT(D1735:F1735)&lt;&gt;3,ISBLANK(B1735))),"Fill out all amounts",SUM(G1735:H1735))</f>
        <v>0</v>
      </c>
      <c r="K1735" s="114" t="e">
        <f>IF(revenueReduction&gt;0.3,MAX(IF($B1735="Non - avec lien de dépendance",MIN(2258,E1735,$D1735)*overallRate,MIN(2258,E1735)*overallRate),ROUND(MAX(IF($B1735="Non - avec lien de dépendance",0,MIN((0.75*E1735),1694)),MIN(E1735,(0.75*$D1735),1694)),2)),IF($B1735="Non - avec lien de dépendance",MIN(1129,E1735,$D1735)*overallRate,MIN(2258,E1735)*overallRate))</f>
        <v>#VALUE!</v>
      </c>
      <c r="L1735" s="114" t="e">
        <f>IF(revenueReduction&gt;0.3,MAX(IF($B1735="Non - avec lien de dépendance",MIN(2258,F1735,$D1735)*overallRate,MIN(2258,F1735)*overallRate),ROUND(MAX(IF($B1735="Non - avec lien de dépendance",0,MIN((0.75*F1735),1694)),MIN(F1735,(0.75*$D1735),1694)),2)),IF($B1735="Non - avec lien de dépendance",MIN(1129,F1735,$D1735)*overallRate,MIN(2258,F1735)*overallRate))</f>
        <v>#VALUE!</v>
      </c>
    </row>
    <row r="1736" spans="7:12" x14ac:dyDescent="0.5">
      <c r="G1736" s="56" t="str">
        <f t="shared" si="81"/>
        <v>Effectuez l’étape 1</v>
      </c>
      <c r="H1736" s="56" t="str">
        <f t="shared" si="82"/>
        <v>Effectuez l’étape 1</v>
      </c>
      <c r="I1736" s="3">
        <f t="shared" si="83"/>
        <v>0</v>
      </c>
      <c r="K1736" s="114" t="e">
        <f>IF(revenueReduction&gt;0.3,MAX(IF($B1736="Non - avec lien de dépendance",MIN(2258,E1736,$D1736)*overallRate,MIN(2258,E1736)*overallRate),ROUND(MAX(IF($B1736="Non - avec lien de dépendance",0,MIN((0.75*E1736),1694)),MIN(E1736,(0.75*$D1736),1694)),2)),IF($B1736="Non - avec lien de dépendance",MIN(1129,E1736,$D1736)*overallRate,MIN(2258,E1736)*overallRate))</f>
        <v>#VALUE!</v>
      </c>
      <c r="L1736" s="114" t="e">
        <f>IF(revenueReduction&gt;0.3,MAX(IF($B1736="Non - avec lien de dépendance",MIN(2258,F1736,$D1736)*overallRate,MIN(2258,F1736)*overallRate),ROUND(MAX(IF($B1736="Non - avec lien de dépendance",0,MIN((0.75*F1736),1694)),MIN(F1736,(0.75*$D1736),1694)),2)),IF($B1736="Non - avec lien de dépendance",MIN(1129,F1736,$D1736)*overallRate,MIN(2258,F1736)*overallRate))</f>
        <v>#VALUE!</v>
      </c>
    </row>
    <row r="1737" spans="7:12" x14ac:dyDescent="0.5">
      <c r="G1737" s="56" t="str">
        <f t="shared" si="81"/>
        <v>Effectuez l’étape 1</v>
      </c>
      <c r="H1737" s="56" t="str">
        <f t="shared" si="82"/>
        <v>Effectuez l’étape 1</v>
      </c>
      <c r="I1737" s="3">
        <f t="shared" si="83"/>
        <v>0</v>
      </c>
      <c r="K1737" s="114" t="e">
        <f>IF(revenueReduction&gt;0.3,MAX(IF($B1737="Non - avec lien de dépendance",MIN(2258,E1737,$D1737)*overallRate,MIN(2258,E1737)*overallRate),ROUND(MAX(IF($B1737="Non - avec lien de dépendance",0,MIN((0.75*E1737),1694)),MIN(E1737,(0.75*$D1737),1694)),2)),IF($B1737="Non - avec lien de dépendance",MIN(1129,E1737,$D1737)*overallRate,MIN(2258,E1737)*overallRate))</f>
        <v>#VALUE!</v>
      </c>
      <c r="L1737" s="114" t="e">
        <f>IF(revenueReduction&gt;0.3,MAX(IF($B1737="Non - avec lien de dépendance",MIN(2258,F1737,$D1737)*overallRate,MIN(2258,F1737)*overallRate),ROUND(MAX(IF($B1737="Non - avec lien de dépendance",0,MIN((0.75*F1737),1694)),MIN(F1737,(0.75*$D1737),1694)),2)),IF($B1737="Non - avec lien de dépendance",MIN(1129,F1737,$D1737)*overallRate,MIN(2258,F1737)*overallRate))</f>
        <v>#VALUE!</v>
      </c>
    </row>
    <row r="1738" spans="7:12" x14ac:dyDescent="0.5">
      <c r="G1738" s="56" t="str">
        <f t="shared" si="81"/>
        <v>Effectuez l’étape 1</v>
      </c>
      <c r="H1738" s="56" t="str">
        <f t="shared" si="82"/>
        <v>Effectuez l’étape 1</v>
      </c>
      <c r="I1738" s="3">
        <f t="shared" si="83"/>
        <v>0</v>
      </c>
      <c r="K1738" s="114" t="e">
        <f>IF(revenueReduction&gt;0.3,MAX(IF($B1738="Non - avec lien de dépendance",MIN(2258,E1738,$D1738)*overallRate,MIN(2258,E1738)*overallRate),ROUND(MAX(IF($B1738="Non - avec lien de dépendance",0,MIN((0.75*E1738),1694)),MIN(E1738,(0.75*$D1738),1694)),2)),IF($B1738="Non - avec lien de dépendance",MIN(1129,E1738,$D1738)*overallRate,MIN(2258,E1738)*overallRate))</f>
        <v>#VALUE!</v>
      </c>
      <c r="L1738" s="114" t="e">
        <f>IF(revenueReduction&gt;0.3,MAX(IF($B1738="Non - avec lien de dépendance",MIN(2258,F1738,$D1738)*overallRate,MIN(2258,F1738)*overallRate),ROUND(MAX(IF($B1738="Non - avec lien de dépendance",0,MIN((0.75*F1738),1694)),MIN(F1738,(0.75*$D1738),1694)),2)),IF($B1738="Non - avec lien de dépendance",MIN(1129,F1738,$D1738)*overallRate,MIN(2258,F1738)*overallRate))</f>
        <v>#VALUE!</v>
      </c>
    </row>
    <row r="1739" spans="7:12" x14ac:dyDescent="0.5">
      <c r="G1739" s="56" t="str">
        <f t="shared" si="81"/>
        <v>Effectuez l’étape 1</v>
      </c>
      <c r="H1739" s="56" t="str">
        <f t="shared" si="82"/>
        <v>Effectuez l’étape 1</v>
      </c>
      <c r="I1739" s="3">
        <f t="shared" si="83"/>
        <v>0</v>
      </c>
      <c r="K1739" s="114" t="e">
        <f>IF(revenueReduction&gt;0.3,MAX(IF($B1739="Non - avec lien de dépendance",MIN(2258,E1739,$D1739)*overallRate,MIN(2258,E1739)*overallRate),ROUND(MAX(IF($B1739="Non - avec lien de dépendance",0,MIN((0.75*E1739),1694)),MIN(E1739,(0.75*$D1739),1694)),2)),IF($B1739="Non - avec lien de dépendance",MIN(1129,E1739,$D1739)*overallRate,MIN(2258,E1739)*overallRate))</f>
        <v>#VALUE!</v>
      </c>
      <c r="L1739" s="114" t="e">
        <f>IF(revenueReduction&gt;0.3,MAX(IF($B1739="Non - avec lien de dépendance",MIN(2258,F1739,$D1739)*overallRate,MIN(2258,F1739)*overallRate),ROUND(MAX(IF($B1739="Non - avec lien de dépendance",0,MIN((0.75*F1739),1694)),MIN(F1739,(0.75*$D1739),1694)),2)),IF($B1739="Non - avec lien de dépendance",MIN(1129,F1739,$D1739)*overallRate,MIN(2258,F1739)*overallRate))</f>
        <v>#VALUE!</v>
      </c>
    </row>
    <row r="1740" spans="7:12" x14ac:dyDescent="0.5">
      <c r="G1740" s="56" t="str">
        <f t="shared" si="81"/>
        <v>Effectuez l’étape 1</v>
      </c>
      <c r="H1740" s="56" t="str">
        <f t="shared" si="82"/>
        <v>Effectuez l’étape 1</v>
      </c>
      <c r="I1740" s="3">
        <f t="shared" si="83"/>
        <v>0</v>
      </c>
      <c r="K1740" s="114" t="e">
        <f>IF(revenueReduction&gt;0.3,MAX(IF($B1740="Non - avec lien de dépendance",MIN(2258,E1740,$D1740)*overallRate,MIN(2258,E1740)*overallRate),ROUND(MAX(IF($B1740="Non - avec lien de dépendance",0,MIN((0.75*E1740),1694)),MIN(E1740,(0.75*$D1740),1694)),2)),IF($B1740="Non - avec lien de dépendance",MIN(1129,E1740,$D1740)*overallRate,MIN(2258,E1740)*overallRate))</f>
        <v>#VALUE!</v>
      </c>
      <c r="L1740" s="114" t="e">
        <f>IF(revenueReduction&gt;0.3,MAX(IF($B1740="Non - avec lien de dépendance",MIN(2258,F1740,$D1740)*overallRate,MIN(2258,F1740)*overallRate),ROUND(MAX(IF($B1740="Non - avec lien de dépendance",0,MIN((0.75*F1740),1694)),MIN(F1740,(0.75*$D1740),1694)),2)),IF($B1740="Non - avec lien de dépendance",MIN(1129,F1740,$D1740)*overallRate,MIN(2258,F1740)*overallRate))</f>
        <v>#VALUE!</v>
      </c>
    </row>
    <row r="1741" spans="7:12" x14ac:dyDescent="0.5">
      <c r="G1741" s="56" t="str">
        <f t="shared" si="81"/>
        <v>Effectuez l’étape 1</v>
      </c>
      <c r="H1741" s="56" t="str">
        <f t="shared" si="82"/>
        <v>Effectuez l’étape 1</v>
      </c>
      <c r="I1741" s="3">
        <f t="shared" si="83"/>
        <v>0</v>
      </c>
      <c r="K1741" s="114" t="e">
        <f>IF(revenueReduction&gt;0.3,MAX(IF($B1741="Non - avec lien de dépendance",MIN(2258,E1741,$D1741)*overallRate,MIN(2258,E1741)*overallRate),ROUND(MAX(IF($B1741="Non - avec lien de dépendance",0,MIN((0.75*E1741),1694)),MIN(E1741,(0.75*$D1741),1694)),2)),IF($B1741="Non - avec lien de dépendance",MIN(1129,E1741,$D1741)*overallRate,MIN(2258,E1741)*overallRate))</f>
        <v>#VALUE!</v>
      </c>
      <c r="L1741" s="114" t="e">
        <f>IF(revenueReduction&gt;0.3,MAX(IF($B1741="Non - avec lien de dépendance",MIN(2258,F1741,$D1741)*overallRate,MIN(2258,F1741)*overallRate),ROUND(MAX(IF($B1741="Non - avec lien de dépendance",0,MIN((0.75*F1741),1694)),MIN(F1741,(0.75*$D1741),1694)),2)),IF($B1741="Non - avec lien de dépendance",MIN(1129,F1741,$D1741)*overallRate,MIN(2258,F1741)*overallRate))</f>
        <v>#VALUE!</v>
      </c>
    </row>
    <row r="1742" spans="7:12" x14ac:dyDescent="0.5">
      <c r="G1742" s="56" t="str">
        <f t="shared" si="81"/>
        <v>Effectuez l’étape 1</v>
      </c>
      <c r="H1742" s="56" t="str">
        <f t="shared" si="82"/>
        <v>Effectuez l’étape 1</v>
      </c>
      <c r="I1742" s="3">
        <f t="shared" si="83"/>
        <v>0</v>
      </c>
      <c r="K1742" s="114" t="e">
        <f>IF(revenueReduction&gt;0.3,MAX(IF($B1742="Non - avec lien de dépendance",MIN(2258,E1742,$D1742)*overallRate,MIN(2258,E1742)*overallRate),ROUND(MAX(IF($B1742="Non - avec lien de dépendance",0,MIN((0.75*E1742),1694)),MIN(E1742,(0.75*$D1742),1694)),2)),IF($B1742="Non - avec lien de dépendance",MIN(1129,E1742,$D1742)*overallRate,MIN(2258,E1742)*overallRate))</f>
        <v>#VALUE!</v>
      </c>
      <c r="L1742" s="114" t="e">
        <f>IF(revenueReduction&gt;0.3,MAX(IF($B1742="Non - avec lien de dépendance",MIN(2258,F1742,$D1742)*overallRate,MIN(2258,F1742)*overallRate),ROUND(MAX(IF($B1742="Non - avec lien de dépendance",0,MIN((0.75*F1742),1694)),MIN(F1742,(0.75*$D1742),1694)),2)),IF($B1742="Non - avec lien de dépendance",MIN(1129,F1742,$D1742)*overallRate,MIN(2258,F1742)*overallRate))</f>
        <v>#VALUE!</v>
      </c>
    </row>
    <row r="1743" spans="7:12" x14ac:dyDescent="0.5">
      <c r="G1743" s="56" t="str">
        <f t="shared" si="81"/>
        <v>Effectuez l’étape 1</v>
      </c>
      <c r="H1743" s="56" t="str">
        <f t="shared" si="82"/>
        <v>Effectuez l’étape 1</v>
      </c>
      <c r="I1743" s="3">
        <f t="shared" si="83"/>
        <v>0</v>
      </c>
      <c r="K1743" s="114" t="e">
        <f>IF(revenueReduction&gt;0.3,MAX(IF($B1743="Non - avec lien de dépendance",MIN(2258,E1743,$D1743)*overallRate,MIN(2258,E1743)*overallRate),ROUND(MAX(IF($B1743="Non - avec lien de dépendance",0,MIN((0.75*E1743),1694)),MIN(E1743,(0.75*$D1743),1694)),2)),IF($B1743="Non - avec lien de dépendance",MIN(1129,E1743,$D1743)*overallRate,MIN(2258,E1743)*overallRate))</f>
        <v>#VALUE!</v>
      </c>
      <c r="L1743" s="114" t="e">
        <f>IF(revenueReduction&gt;0.3,MAX(IF($B1743="Non - avec lien de dépendance",MIN(2258,F1743,$D1743)*overallRate,MIN(2258,F1743)*overallRate),ROUND(MAX(IF($B1743="Non - avec lien de dépendance",0,MIN((0.75*F1743),1694)),MIN(F1743,(0.75*$D1743),1694)),2)),IF($B1743="Non - avec lien de dépendance",MIN(1129,F1743,$D1743)*overallRate,MIN(2258,F1743)*overallRate))</f>
        <v>#VALUE!</v>
      </c>
    </row>
    <row r="1744" spans="7:12" x14ac:dyDescent="0.5">
      <c r="G1744" s="56" t="str">
        <f t="shared" si="81"/>
        <v>Effectuez l’étape 1</v>
      </c>
      <c r="H1744" s="56" t="str">
        <f t="shared" si="82"/>
        <v>Effectuez l’étape 1</v>
      </c>
      <c r="I1744" s="3">
        <f t="shared" si="83"/>
        <v>0</v>
      </c>
      <c r="K1744" s="114" t="e">
        <f>IF(revenueReduction&gt;0.3,MAX(IF($B1744="Non - avec lien de dépendance",MIN(2258,E1744,$D1744)*overallRate,MIN(2258,E1744)*overallRate),ROUND(MAX(IF($B1744="Non - avec lien de dépendance",0,MIN((0.75*E1744),1694)),MIN(E1744,(0.75*$D1744),1694)),2)),IF($B1744="Non - avec lien de dépendance",MIN(1129,E1744,$D1744)*overallRate,MIN(2258,E1744)*overallRate))</f>
        <v>#VALUE!</v>
      </c>
      <c r="L1744" s="114" t="e">
        <f>IF(revenueReduction&gt;0.3,MAX(IF($B1744="Non - avec lien de dépendance",MIN(2258,F1744,$D1744)*overallRate,MIN(2258,F1744)*overallRate),ROUND(MAX(IF($B1744="Non - avec lien de dépendance",0,MIN((0.75*F1744),1694)),MIN(F1744,(0.75*$D1744),1694)),2)),IF($B1744="Non - avec lien de dépendance",MIN(1129,F1744,$D1744)*overallRate,MIN(2258,F1744)*overallRate))</f>
        <v>#VALUE!</v>
      </c>
    </row>
    <row r="1745" spans="7:12" x14ac:dyDescent="0.5">
      <c r="G1745" s="56" t="str">
        <f t="shared" si="81"/>
        <v>Effectuez l’étape 1</v>
      </c>
      <c r="H1745" s="56" t="str">
        <f t="shared" si="82"/>
        <v>Effectuez l’étape 1</v>
      </c>
      <c r="I1745" s="3">
        <f t="shared" si="83"/>
        <v>0</v>
      </c>
      <c r="K1745" s="114" t="e">
        <f>IF(revenueReduction&gt;0.3,MAX(IF($B1745="Non - avec lien de dépendance",MIN(2258,E1745,$D1745)*overallRate,MIN(2258,E1745)*overallRate),ROUND(MAX(IF($B1745="Non - avec lien de dépendance",0,MIN((0.75*E1745),1694)),MIN(E1745,(0.75*$D1745),1694)),2)),IF($B1745="Non - avec lien de dépendance",MIN(1129,E1745,$D1745)*overallRate,MIN(2258,E1745)*overallRate))</f>
        <v>#VALUE!</v>
      </c>
      <c r="L1745" s="114" t="e">
        <f>IF(revenueReduction&gt;0.3,MAX(IF($B1745="Non - avec lien de dépendance",MIN(2258,F1745,$D1745)*overallRate,MIN(2258,F1745)*overallRate),ROUND(MAX(IF($B1745="Non - avec lien de dépendance",0,MIN((0.75*F1745),1694)),MIN(F1745,(0.75*$D1745),1694)),2)),IF($B1745="Non - avec lien de dépendance",MIN(1129,F1745,$D1745)*overallRate,MIN(2258,F1745)*overallRate))</f>
        <v>#VALUE!</v>
      </c>
    </row>
    <row r="1746" spans="7:12" x14ac:dyDescent="0.5">
      <c r="G1746" s="56" t="str">
        <f t="shared" si="81"/>
        <v>Effectuez l’étape 1</v>
      </c>
      <c r="H1746" s="56" t="str">
        <f t="shared" si="82"/>
        <v>Effectuez l’étape 1</v>
      </c>
      <c r="I1746" s="3">
        <f t="shared" si="83"/>
        <v>0</v>
      </c>
      <c r="K1746" s="114" t="e">
        <f>IF(revenueReduction&gt;0.3,MAX(IF($B1746="Non - avec lien de dépendance",MIN(2258,E1746,$D1746)*overallRate,MIN(2258,E1746)*overallRate),ROUND(MAX(IF($B1746="Non - avec lien de dépendance",0,MIN((0.75*E1746),1694)),MIN(E1746,(0.75*$D1746),1694)),2)),IF($B1746="Non - avec lien de dépendance",MIN(1129,E1746,$D1746)*overallRate,MIN(2258,E1746)*overallRate))</f>
        <v>#VALUE!</v>
      </c>
      <c r="L1746" s="114" t="e">
        <f>IF(revenueReduction&gt;0.3,MAX(IF($B1746="Non - avec lien de dépendance",MIN(2258,F1746,$D1746)*overallRate,MIN(2258,F1746)*overallRate),ROUND(MAX(IF($B1746="Non - avec lien de dépendance",0,MIN((0.75*F1746),1694)),MIN(F1746,(0.75*$D1746),1694)),2)),IF($B1746="Non - avec lien de dépendance",MIN(1129,F1746,$D1746)*overallRate,MIN(2258,F1746)*overallRate))</f>
        <v>#VALUE!</v>
      </c>
    </row>
    <row r="1747" spans="7:12" x14ac:dyDescent="0.5">
      <c r="G1747" s="56" t="str">
        <f t="shared" si="81"/>
        <v>Effectuez l’étape 1</v>
      </c>
      <c r="H1747" s="56" t="str">
        <f t="shared" si="82"/>
        <v>Effectuez l’étape 1</v>
      </c>
      <c r="I1747" s="3">
        <f t="shared" si="83"/>
        <v>0</v>
      </c>
      <c r="K1747" s="114" t="e">
        <f>IF(revenueReduction&gt;0.3,MAX(IF($B1747="Non - avec lien de dépendance",MIN(2258,E1747,$D1747)*overallRate,MIN(2258,E1747)*overallRate),ROUND(MAX(IF($B1747="Non - avec lien de dépendance",0,MIN((0.75*E1747),1694)),MIN(E1747,(0.75*$D1747),1694)),2)),IF($B1747="Non - avec lien de dépendance",MIN(1129,E1747,$D1747)*overallRate,MIN(2258,E1747)*overallRate))</f>
        <v>#VALUE!</v>
      </c>
      <c r="L1747" s="114" t="e">
        <f>IF(revenueReduction&gt;0.3,MAX(IF($B1747="Non - avec lien de dépendance",MIN(2258,F1747,$D1747)*overallRate,MIN(2258,F1747)*overallRate),ROUND(MAX(IF($B1747="Non - avec lien de dépendance",0,MIN((0.75*F1747),1694)),MIN(F1747,(0.75*$D1747),1694)),2)),IF($B1747="Non - avec lien de dépendance",MIN(1129,F1747,$D1747)*overallRate,MIN(2258,F1747)*overallRate))</f>
        <v>#VALUE!</v>
      </c>
    </row>
    <row r="1748" spans="7:12" x14ac:dyDescent="0.5">
      <c r="G1748" s="56" t="str">
        <f t="shared" si="81"/>
        <v>Effectuez l’étape 1</v>
      </c>
      <c r="H1748" s="56" t="str">
        <f t="shared" si="82"/>
        <v>Effectuez l’étape 1</v>
      </c>
      <c r="I1748" s="3">
        <f t="shared" si="83"/>
        <v>0</v>
      </c>
      <c r="K1748" s="114" t="e">
        <f>IF(revenueReduction&gt;0.3,MAX(IF($B1748="Non - avec lien de dépendance",MIN(2258,E1748,$D1748)*overallRate,MIN(2258,E1748)*overallRate),ROUND(MAX(IF($B1748="Non - avec lien de dépendance",0,MIN((0.75*E1748),1694)),MIN(E1748,(0.75*$D1748),1694)),2)),IF($B1748="Non - avec lien de dépendance",MIN(1129,E1748,$D1748)*overallRate,MIN(2258,E1748)*overallRate))</f>
        <v>#VALUE!</v>
      </c>
      <c r="L1748" s="114" t="e">
        <f>IF(revenueReduction&gt;0.3,MAX(IF($B1748="Non - avec lien de dépendance",MIN(2258,F1748,$D1748)*overallRate,MIN(2258,F1748)*overallRate),ROUND(MAX(IF($B1748="Non - avec lien de dépendance",0,MIN((0.75*F1748),1694)),MIN(F1748,(0.75*$D1748),1694)),2)),IF($B1748="Non - avec lien de dépendance",MIN(1129,F1748,$D1748)*overallRate,MIN(2258,F1748)*overallRate))</f>
        <v>#VALUE!</v>
      </c>
    </row>
    <row r="1749" spans="7:12" x14ac:dyDescent="0.5">
      <c r="G1749" s="56" t="str">
        <f t="shared" si="81"/>
        <v>Effectuez l’étape 1</v>
      </c>
      <c r="H1749" s="56" t="str">
        <f t="shared" si="82"/>
        <v>Effectuez l’étape 1</v>
      </c>
      <c r="I1749" s="3">
        <f t="shared" si="83"/>
        <v>0</v>
      </c>
      <c r="K1749" s="114" t="e">
        <f>IF(revenueReduction&gt;0.3,MAX(IF($B1749="Non - avec lien de dépendance",MIN(2258,E1749,$D1749)*overallRate,MIN(2258,E1749)*overallRate),ROUND(MAX(IF($B1749="Non - avec lien de dépendance",0,MIN((0.75*E1749),1694)),MIN(E1749,(0.75*$D1749),1694)),2)),IF($B1749="Non - avec lien de dépendance",MIN(1129,E1749,$D1749)*overallRate,MIN(2258,E1749)*overallRate))</f>
        <v>#VALUE!</v>
      </c>
      <c r="L1749" s="114" t="e">
        <f>IF(revenueReduction&gt;0.3,MAX(IF($B1749="Non - avec lien de dépendance",MIN(2258,F1749,$D1749)*overallRate,MIN(2258,F1749)*overallRate),ROUND(MAX(IF($B1749="Non - avec lien de dépendance",0,MIN((0.75*F1749),1694)),MIN(F1749,(0.75*$D1749),1694)),2)),IF($B1749="Non - avec lien de dépendance",MIN(1129,F1749,$D1749)*overallRate,MIN(2258,F1749)*overallRate))</f>
        <v>#VALUE!</v>
      </c>
    </row>
    <row r="1750" spans="7:12" x14ac:dyDescent="0.5">
      <c r="G1750" s="56" t="str">
        <f t="shared" si="81"/>
        <v>Effectuez l’étape 1</v>
      </c>
      <c r="H1750" s="56" t="str">
        <f t="shared" si="82"/>
        <v>Effectuez l’étape 1</v>
      </c>
      <c r="I1750" s="3">
        <f t="shared" si="83"/>
        <v>0</v>
      </c>
      <c r="K1750" s="114" t="e">
        <f>IF(revenueReduction&gt;0.3,MAX(IF($B1750="Non - avec lien de dépendance",MIN(2258,E1750,$D1750)*overallRate,MIN(2258,E1750)*overallRate),ROUND(MAX(IF($B1750="Non - avec lien de dépendance",0,MIN((0.75*E1750),1694)),MIN(E1750,(0.75*$D1750),1694)),2)),IF($B1750="Non - avec lien de dépendance",MIN(1129,E1750,$D1750)*overallRate,MIN(2258,E1750)*overallRate))</f>
        <v>#VALUE!</v>
      </c>
      <c r="L1750" s="114" t="e">
        <f>IF(revenueReduction&gt;0.3,MAX(IF($B1750="Non - avec lien de dépendance",MIN(2258,F1750,$D1750)*overallRate,MIN(2258,F1750)*overallRate),ROUND(MAX(IF($B1750="Non - avec lien de dépendance",0,MIN((0.75*F1750),1694)),MIN(F1750,(0.75*$D1750),1694)),2)),IF($B1750="Non - avec lien de dépendance",MIN(1129,F1750,$D1750)*overallRate,MIN(2258,F1750)*overallRate))</f>
        <v>#VALUE!</v>
      </c>
    </row>
    <row r="1751" spans="7:12" x14ac:dyDescent="0.5">
      <c r="G1751" s="56" t="str">
        <f t="shared" si="81"/>
        <v>Effectuez l’étape 1</v>
      </c>
      <c r="H1751" s="56" t="str">
        <f t="shared" si="82"/>
        <v>Effectuez l’étape 1</v>
      </c>
      <c r="I1751" s="3">
        <f t="shared" si="83"/>
        <v>0</v>
      </c>
      <c r="K1751" s="114" t="e">
        <f>IF(revenueReduction&gt;0.3,MAX(IF($B1751="Non - avec lien de dépendance",MIN(2258,E1751,$D1751)*overallRate,MIN(2258,E1751)*overallRate),ROUND(MAX(IF($B1751="Non - avec lien de dépendance",0,MIN((0.75*E1751),1694)),MIN(E1751,(0.75*$D1751),1694)),2)),IF($B1751="Non - avec lien de dépendance",MIN(1129,E1751,$D1751)*overallRate,MIN(2258,E1751)*overallRate))</f>
        <v>#VALUE!</v>
      </c>
      <c r="L1751" s="114" t="e">
        <f>IF(revenueReduction&gt;0.3,MAX(IF($B1751="Non - avec lien de dépendance",MIN(2258,F1751,$D1751)*overallRate,MIN(2258,F1751)*overallRate),ROUND(MAX(IF($B1751="Non - avec lien de dépendance",0,MIN((0.75*F1751),1694)),MIN(F1751,(0.75*$D1751),1694)),2)),IF($B1751="Non - avec lien de dépendance",MIN(1129,F1751,$D1751)*overallRate,MIN(2258,F1751)*overallRate))</f>
        <v>#VALUE!</v>
      </c>
    </row>
    <row r="1752" spans="7:12" x14ac:dyDescent="0.5">
      <c r="G1752" s="56" t="str">
        <f t="shared" si="81"/>
        <v>Effectuez l’étape 1</v>
      </c>
      <c r="H1752" s="56" t="str">
        <f t="shared" si="82"/>
        <v>Effectuez l’étape 1</v>
      </c>
      <c r="I1752" s="3">
        <f t="shared" si="83"/>
        <v>0</v>
      </c>
      <c r="K1752" s="114" t="e">
        <f>IF(revenueReduction&gt;0.3,MAX(IF($B1752="Non - avec lien de dépendance",MIN(2258,E1752,$D1752)*overallRate,MIN(2258,E1752)*overallRate),ROUND(MAX(IF($B1752="Non - avec lien de dépendance",0,MIN((0.75*E1752),1694)),MIN(E1752,(0.75*$D1752),1694)),2)),IF($B1752="Non - avec lien de dépendance",MIN(1129,E1752,$D1752)*overallRate,MIN(2258,E1752)*overallRate))</f>
        <v>#VALUE!</v>
      </c>
      <c r="L1752" s="114" t="e">
        <f>IF(revenueReduction&gt;0.3,MAX(IF($B1752="Non - avec lien de dépendance",MIN(2258,F1752,$D1752)*overallRate,MIN(2258,F1752)*overallRate),ROUND(MAX(IF($B1752="Non - avec lien de dépendance",0,MIN((0.75*F1752),1694)),MIN(F1752,(0.75*$D1752),1694)),2)),IF($B1752="Non - avec lien de dépendance",MIN(1129,F1752,$D1752)*overallRate,MIN(2258,F1752)*overallRate))</f>
        <v>#VALUE!</v>
      </c>
    </row>
    <row r="1753" spans="7:12" x14ac:dyDescent="0.5">
      <c r="G1753" s="56" t="str">
        <f t="shared" si="81"/>
        <v>Effectuez l’étape 1</v>
      </c>
      <c r="H1753" s="56" t="str">
        <f t="shared" si="82"/>
        <v>Effectuez l’étape 1</v>
      </c>
      <c r="I1753" s="3">
        <f t="shared" si="83"/>
        <v>0</v>
      </c>
      <c r="K1753" s="114" t="e">
        <f>IF(revenueReduction&gt;0.3,MAX(IF($B1753="Non - avec lien de dépendance",MIN(2258,E1753,$D1753)*overallRate,MIN(2258,E1753)*overallRate),ROUND(MAX(IF($B1753="Non - avec lien de dépendance",0,MIN((0.75*E1753),1694)),MIN(E1753,(0.75*$D1753),1694)),2)),IF($B1753="Non - avec lien de dépendance",MIN(1129,E1753,$D1753)*overallRate,MIN(2258,E1753)*overallRate))</f>
        <v>#VALUE!</v>
      </c>
      <c r="L1753" s="114" t="e">
        <f>IF(revenueReduction&gt;0.3,MAX(IF($B1753="Non - avec lien de dépendance",MIN(2258,F1753,$D1753)*overallRate,MIN(2258,F1753)*overallRate),ROUND(MAX(IF($B1753="Non - avec lien de dépendance",0,MIN((0.75*F1753),1694)),MIN(F1753,(0.75*$D1753),1694)),2)),IF($B1753="Non - avec lien de dépendance",MIN(1129,F1753,$D1753)*overallRate,MIN(2258,F1753)*overallRate))</f>
        <v>#VALUE!</v>
      </c>
    </row>
    <row r="1754" spans="7:12" x14ac:dyDescent="0.5">
      <c r="G1754" s="56" t="str">
        <f t="shared" si="81"/>
        <v>Effectuez l’étape 1</v>
      </c>
      <c r="H1754" s="56" t="str">
        <f t="shared" si="82"/>
        <v>Effectuez l’étape 1</v>
      </c>
      <c r="I1754" s="3">
        <f t="shared" si="83"/>
        <v>0</v>
      </c>
      <c r="K1754" s="114" t="e">
        <f>IF(revenueReduction&gt;0.3,MAX(IF($B1754="Non - avec lien de dépendance",MIN(2258,E1754,$D1754)*overallRate,MIN(2258,E1754)*overallRate),ROUND(MAX(IF($B1754="Non - avec lien de dépendance",0,MIN((0.75*E1754),1694)),MIN(E1754,(0.75*$D1754),1694)),2)),IF($B1754="Non - avec lien de dépendance",MIN(1129,E1754,$D1754)*overallRate,MIN(2258,E1754)*overallRate))</f>
        <v>#VALUE!</v>
      </c>
      <c r="L1754" s="114" t="e">
        <f>IF(revenueReduction&gt;0.3,MAX(IF($B1754="Non - avec lien de dépendance",MIN(2258,F1754,$D1754)*overallRate,MIN(2258,F1754)*overallRate),ROUND(MAX(IF($B1754="Non - avec lien de dépendance",0,MIN((0.75*F1754),1694)),MIN(F1754,(0.75*$D1754),1694)),2)),IF($B1754="Non - avec lien de dépendance",MIN(1129,F1754,$D1754)*overallRate,MIN(2258,F1754)*overallRate))</f>
        <v>#VALUE!</v>
      </c>
    </row>
    <row r="1755" spans="7:12" x14ac:dyDescent="0.5">
      <c r="G1755" s="56" t="str">
        <f t="shared" si="81"/>
        <v>Effectuez l’étape 1</v>
      </c>
      <c r="H1755" s="56" t="str">
        <f t="shared" si="82"/>
        <v>Effectuez l’étape 1</v>
      </c>
      <c r="I1755" s="3">
        <f t="shared" si="83"/>
        <v>0</v>
      </c>
      <c r="K1755" s="114" t="e">
        <f>IF(revenueReduction&gt;0.3,MAX(IF($B1755="Non - avec lien de dépendance",MIN(2258,E1755,$D1755)*overallRate,MIN(2258,E1755)*overallRate),ROUND(MAX(IF($B1755="Non - avec lien de dépendance",0,MIN((0.75*E1755),1694)),MIN(E1755,(0.75*$D1755),1694)),2)),IF($B1755="Non - avec lien de dépendance",MIN(1129,E1755,$D1755)*overallRate,MIN(2258,E1755)*overallRate))</f>
        <v>#VALUE!</v>
      </c>
      <c r="L1755" s="114" t="e">
        <f>IF(revenueReduction&gt;0.3,MAX(IF($B1755="Non - avec lien de dépendance",MIN(2258,F1755,$D1755)*overallRate,MIN(2258,F1755)*overallRate),ROUND(MAX(IF($B1755="Non - avec lien de dépendance",0,MIN((0.75*F1755),1694)),MIN(F1755,(0.75*$D1755),1694)),2)),IF($B1755="Non - avec lien de dépendance",MIN(1129,F1755,$D1755)*overallRate,MIN(2258,F1755)*overallRate))</f>
        <v>#VALUE!</v>
      </c>
    </row>
    <row r="1756" spans="7:12" x14ac:dyDescent="0.5">
      <c r="G1756" s="56" t="str">
        <f t="shared" si="81"/>
        <v>Effectuez l’étape 1</v>
      </c>
      <c r="H1756" s="56" t="str">
        <f t="shared" si="82"/>
        <v>Effectuez l’étape 1</v>
      </c>
      <c r="I1756" s="3">
        <f t="shared" si="83"/>
        <v>0</v>
      </c>
      <c r="K1756" s="114" t="e">
        <f>IF(revenueReduction&gt;0.3,MAX(IF($B1756="Non - avec lien de dépendance",MIN(2258,E1756,$D1756)*overallRate,MIN(2258,E1756)*overallRate),ROUND(MAX(IF($B1756="Non - avec lien de dépendance",0,MIN((0.75*E1756),1694)),MIN(E1756,(0.75*$D1756),1694)),2)),IF($B1756="Non - avec lien de dépendance",MIN(1129,E1756,$D1756)*overallRate,MIN(2258,E1756)*overallRate))</f>
        <v>#VALUE!</v>
      </c>
      <c r="L1756" s="114" t="e">
        <f>IF(revenueReduction&gt;0.3,MAX(IF($B1756="Non - avec lien de dépendance",MIN(2258,F1756,$D1756)*overallRate,MIN(2258,F1756)*overallRate),ROUND(MAX(IF($B1756="Non - avec lien de dépendance",0,MIN((0.75*F1756),1694)),MIN(F1756,(0.75*$D1756),1694)),2)),IF($B1756="Non - avec lien de dépendance",MIN(1129,F1756,$D1756)*overallRate,MIN(2258,F1756)*overallRate))</f>
        <v>#VALUE!</v>
      </c>
    </row>
    <row r="1757" spans="7:12" x14ac:dyDescent="0.5">
      <c r="G1757" s="56" t="str">
        <f t="shared" si="81"/>
        <v>Effectuez l’étape 1</v>
      </c>
      <c r="H1757" s="56" t="str">
        <f t="shared" si="82"/>
        <v>Effectuez l’étape 1</v>
      </c>
      <c r="I1757" s="3">
        <f t="shared" si="83"/>
        <v>0</v>
      </c>
      <c r="K1757" s="114" t="e">
        <f>IF(revenueReduction&gt;0.3,MAX(IF($B1757="Non - avec lien de dépendance",MIN(2258,E1757,$D1757)*overallRate,MIN(2258,E1757)*overallRate),ROUND(MAX(IF($B1757="Non - avec lien de dépendance",0,MIN((0.75*E1757),1694)),MIN(E1757,(0.75*$D1757),1694)),2)),IF($B1757="Non - avec lien de dépendance",MIN(1129,E1757,$D1757)*overallRate,MIN(2258,E1757)*overallRate))</f>
        <v>#VALUE!</v>
      </c>
      <c r="L1757" s="114" t="e">
        <f>IF(revenueReduction&gt;0.3,MAX(IF($B1757="Non - avec lien de dépendance",MIN(2258,F1757,$D1757)*overallRate,MIN(2258,F1757)*overallRate),ROUND(MAX(IF($B1757="Non - avec lien de dépendance",0,MIN((0.75*F1757),1694)),MIN(F1757,(0.75*$D1757),1694)),2)),IF($B1757="Non - avec lien de dépendance",MIN(1129,F1757,$D1757)*overallRate,MIN(2258,F1757)*overallRate))</f>
        <v>#VALUE!</v>
      </c>
    </row>
    <row r="1758" spans="7:12" x14ac:dyDescent="0.5">
      <c r="G1758" s="56" t="str">
        <f t="shared" si="81"/>
        <v>Effectuez l’étape 1</v>
      </c>
      <c r="H1758" s="56" t="str">
        <f t="shared" si="82"/>
        <v>Effectuez l’étape 1</v>
      </c>
      <c r="I1758" s="3">
        <f t="shared" si="83"/>
        <v>0</v>
      </c>
      <c r="K1758" s="114" t="e">
        <f>IF(revenueReduction&gt;0.3,MAX(IF($B1758="Non - avec lien de dépendance",MIN(2258,E1758,$D1758)*overallRate,MIN(2258,E1758)*overallRate),ROUND(MAX(IF($B1758="Non - avec lien de dépendance",0,MIN((0.75*E1758),1694)),MIN(E1758,(0.75*$D1758),1694)),2)),IF($B1758="Non - avec lien de dépendance",MIN(1129,E1758,$D1758)*overallRate,MIN(2258,E1758)*overallRate))</f>
        <v>#VALUE!</v>
      </c>
      <c r="L1758" s="114" t="e">
        <f>IF(revenueReduction&gt;0.3,MAX(IF($B1758="Non - avec lien de dépendance",MIN(2258,F1758,$D1758)*overallRate,MIN(2258,F1758)*overallRate),ROUND(MAX(IF($B1758="Non - avec lien de dépendance",0,MIN((0.75*F1758),1694)),MIN(F1758,(0.75*$D1758),1694)),2)),IF($B1758="Non - avec lien de dépendance",MIN(1129,F1758,$D1758)*overallRate,MIN(2258,F1758)*overallRate))</f>
        <v>#VALUE!</v>
      </c>
    </row>
    <row r="1759" spans="7:12" x14ac:dyDescent="0.5">
      <c r="G1759" s="56" t="str">
        <f t="shared" si="81"/>
        <v>Effectuez l’étape 1</v>
      </c>
      <c r="H1759" s="56" t="str">
        <f t="shared" si="82"/>
        <v>Effectuez l’étape 1</v>
      </c>
      <c r="I1759" s="3">
        <f t="shared" si="83"/>
        <v>0</v>
      </c>
      <c r="K1759" s="114" t="e">
        <f>IF(revenueReduction&gt;0.3,MAX(IF($B1759="Non - avec lien de dépendance",MIN(2258,E1759,$D1759)*overallRate,MIN(2258,E1759)*overallRate),ROUND(MAX(IF($B1759="Non - avec lien de dépendance",0,MIN((0.75*E1759),1694)),MIN(E1759,(0.75*$D1759),1694)),2)),IF($B1759="Non - avec lien de dépendance",MIN(1129,E1759,$D1759)*overallRate,MIN(2258,E1759)*overallRate))</f>
        <v>#VALUE!</v>
      </c>
      <c r="L1759" s="114" t="e">
        <f>IF(revenueReduction&gt;0.3,MAX(IF($B1759="Non - avec lien de dépendance",MIN(2258,F1759,$D1759)*overallRate,MIN(2258,F1759)*overallRate),ROUND(MAX(IF($B1759="Non - avec lien de dépendance",0,MIN((0.75*F1759),1694)),MIN(F1759,(0.75*$D1759),1694)),2)),IF($B1759="Non - avec lien de dépendance",MIN(1129,F1759,$D1759)*overallRate,MIN(2258,F1759)*overallRate))</f>
        <v>#VALUE!</v>
      </c>
    </row>
    <row r="1760" spans="7:12" x14ac:dyDescent="0.5">
      <c r="G1760" s="56" t="str">
        <f t="shared" si="81"/>
        <v>Effectuez l’étape 1</v>
      </c>
      <c r="H1760" s="56" t="str">
        <f t="shared" si="82"/>
        <v>Effectuez l’étape 1</v>
      </c>
      <c r="I1760" s="3">
        <f t="shared" si="83"/>
        <v>0</v>
      </c>
      <c r="K1760" s="114" t="e">
        <f>IF(revenueReduction&gt;0.3,MAX(IF($B1760="Non - avec lien de dépendance",MIN(2258,E1760,$D1760)*overallRate,MIN(2258,E1760)*overallRate),ROUND(MAX(IF($B1760="Non - avec lien de dépendance",0,MIN((0.75*E1760),1694)),MIN(E1760,(0.75*$D1760),1694)),2)),IF($B1760="Non - avec lien de dépendance",MIN(1129,E1760,$D1760)*overallRate,MIN(2258,E1760)*overallRate))</f>
        <v>#VALUE!</v>
      </c>
      <c r="L1760" s="114" t="e">
        <f>IF(revenueReduction&gt;0.3,MAX(IF($B1760="Non - avec lien de dépendance",MIN(2258,F1760,$D1760)*overallRate,MIN(2258,F1760)*overallRate),ROUND(MAX(IF($B1760="Non - avec lien de dépendance",0,MIN((0.75*F1760),1694)),MIN(F1760,(0.75*$D1760),1694)),2)),IF($B1760="Non - avec lien de dépendance",MIN(1129,F1760,$D1760)*overallRate,MIN(2258,F1760)*overallRate))</f>
        <v>#VALUE!</v>
      </c>
    </row>
    <row r="1761" spans="7:12" x14ac:dyDescent="0.5">
      <c r="G1761" s="56" t="str">
        <f t="shared" si="81"/>
        <v>Effectuez l’étape 1</v>
      </c>
      <c r="H1761" s="56" t="str">
        <f t="shared" si="82"/>
        <v>Effectuez l’étape 1</v>
      </c>
      <c r="I1761" s="3">
        <f t="shared" si="83"/>
        <v>0</v>
      </c>
      <c r="K1761" s="114" t="e">
        <f>IF(revenueReduction&gt;0.3,MAX(IF($B1761="Non - avec lien de dépendance",MIN(2258,E1761,$D1761)*overallRate,MIN(2258,E1761)*overallRate),ROUND(MAX(IF($B1761="Non - avec lien de dépendance",0,MIN((0.75*E1761),1694)),MIN(E1761,(0.75*$D1761),1694)),2)),IF($B1761="Non - avec lien de dépendance",MIN(1129,E1761,$D1761)*overallRate,MIN(2258,E1761)*overallRate))</f>
        <v>#VALUE!</v>
      </c>
      <c r="L1761" s="114" t="e">
        <f>IF(revenueReduction&gt;0.3,MAX(IF($B1761="Non - avec lien de dépendance",MIN(2258,F1761,$D1761)*overallRate,MIN(2258,F1761)*overallRate),ROUND(MAX(IF($B1761="Non - avec lien de dépendance",0,MIN((0.75*F1761),1694)),MIN(F1761,(0.75*$D1761),1694)),2)),IF($B1761="Non - avec lien de dépendance",MIN(1129,F1761,$D1761)*overallRate,MIN(2258,F1761)*overallRate))</f>
        <v>#VALUE!</v>
      </c>
    </row>
    <row r="1762" spans="7:12" x14ac:dyDescent="0.5">
      <c r="G1762" s="56" t="str">
        <f t="shared" si="81"/>
        <v>Effectuez l’étape 1</v>
      </c>
      <c r="H1762" s="56" t="str">
        <f t="shared" si="82"/>
        <v>Effectuez l’étape 1</v>
      </c>
      <c r="I1762" s="3">
        <f t="shared" si="83"/>
        <v>0</v>
      </c>
      <c r="K1762" s="114" t="e">
        <f>IF(revenueReduction&gt;0.3,MAX(IF($B1762="Non - avec lien de dépendance",MIN(2258,E1762,$D1762)*overallRate,MIN(2258,E1762)*overallRate),ROUND(MAX(IF($B1762="Non - avec lien de dépendance",0,MIN((0.75*E1762),1694)),MIN(E1762,(0.75*$D1762),1694)),2)),IF($B1762="Non - avec lien de dépendance",MIN(1129,E1762,$D1762)*overallRate,MIN(2258,E1762)*overallRate))</f>
        <v>#VALUE!</v>
      </c>
      <c r="L1762" s="114" t="e">
        <f>IF(revenueReduction&gt;0.3,MAX(IF($B1762="Non - avec lien de dépendance",MIN(2258,F1762,$D1762)*overallRate,MIN(2258,F1762)*overallRate),ROUND(MAX(IF($B1762="Non - avec lien de dépendance",0,MIN((0.75*F1762),1694)),MIN(F1762,(0.75*$D1762),1694)),2)),IF($B1762="Non - avec lien de dépendance",MIN(1129,F1762,$D1762)*overallRate,MIN(2258,F1762)*overallRate))</f>
        <v>#VALUE!</v>
      </c>
    </row>
    <row r="1763" spans="7:12" x14ac:dyDescent="0.5">
      <c r="G1763" s="56" t="str">
        <f t="shared" si="81"/>
        <v>Effectuez l’étape 1</v>
      </c>
      <c r="H1763" s="56" t="str">
        <f t="shared" si="82"/>
        <v>Effectuez l’étape 1</v>
      </c>
      <c r="I1763" s="3">
        <f t="shared" si="83"/>
        <v>0</v>
      </c>
      <c r="K1763" s="114" t="e">
        <f>IF(revenueReduction&gt;0.3,MAX(IF($B1763="Non - avec lien de dépendance",MIN(2258,E1763,$D1763)*overallRate,MIN(2258,E1763)*overallRate),ROUND(MAX(IF($B1763="Non - avec lien de dépendance",0,MIN((0.75*E1763),1694)),MIN(E1763,(0.75*$D1763),1694)),2)),IF($B1763="Non - avec lien de dépendance",MIN(1129,E1763,$D1763)*overallRate,MIN(2258,E1763)*overallRate))</f>
        <v>#VALUE!</v>
      </c>
      <c r="L1763" s="114" t="e">
        <f>IF(revenueReduction&gt;0.3,MAX(IF($B1763="Non - avec lien de dépendance",MIN(2258,F1763,$D1763)*overallRate,MIN(2258,F1763)*overallRate),ROUND(MAX(IF($B1763="Non - avec lien de dépendance",0,MIN((0.75*F1763),1694)),MIN(F1763,(0.75*$D1763),1694)),2)),IF($B1763="Non - avec lien de dépendance",MIN(1129,F1763,$D1763)*overallRate,MIN(2258,F1763)*overallRate))</f>
        <v>#VALUE!</v>
      </c>
    </row>
    <row r="1764" spans="7:12" x14ac:dyDescent="0.5">
      <c r="G1764" s="56" t="str">
        <f t="shared" si="81"/>
        <v>Effectuez l’étape 1</v>
      </c>
      <c r="H1764" s="56" t="str">
        <f t="shared" si="82"/>
        <v>Effectuez l’étape 1</v>
      </c>
      <c r="I1764" s="3">
        <f t="shared" si="83"/>
        <v>0</v>
      </c>
      <c r="K1764" s="114" t="e">
        <f>IF(revenueReduction&gt;0.3,MAX(IF($B1764="Non - avec lien de dépendance",MIN(2258,E1764,$D1764)*overallRate,MIN(2258,E1764)*overallRate),ROUND(MAX(IF($B1764="Non - avec lien de dépendance",0,MIN((0.75*E1764),1694)),MIN(E1764,(0.75*$D1764),1694)),2)),IF($B1764="Non - avec lien de dépendance",MIN(1129,E1764,$D1764)*overallRate,MIN(2258,E1764)*overallRate))</f>
        <v>#VALUE!</v>
      </c>
      <c r="L1764" s="114" t="e">
        <f>IF(revenueReduction&gt;0.3,MAX(IF($B1764="Non - avec lien de dépendance",MIN(2258,F1764,$D1764)*overallRate,MIN(2258,F1764)*overallRate),ROUND(MAX(IF($B1764="Non - avec lien de dépendance",0,MIN((0.75*F1764),1694)),MIN(F1764,(0.75*$D1764),1694)),2)),IF($B1764="Non - avec lien de dépendance",MIN(1129,F1764,$D1764)*overallRate,MIN(2258,F1764)*overallRate))</f>
        <v>#VALUE!</v>
      </c>
    </row>
    <row r="1765" spans="7:12" x14ac:dyDescent="0.5">
      <c r="G1765" s="56" t="str">
        <f t="shared" si="81"/>
        <v>Effectuez l’étape 1</v>
      </c>
      <c r="H1765" s="56" t="str">
        <f t="shared" si="82"/>
        <v>Effectuez l’étape 1</v>
      </c>
      <c r="I1765" s="3">
        <f t="shared" si="83"/>
        <v>0</v>
      </c>
      <c r="K1765" s="114" t="e">
        <f>IF(revenueReduction&gt;0.3,MAX(IF($B1765="Non - avec lien de dépendance",MIN(2258,E1765,$D1765)*overallRate,MIN(2258,E1765)*overallRate),ROUND(MAX(IF($B1765="Non - avec lien de dépendance",0,MIN((0.75*E1765),1694)),MIN(E1765,(0.75*$D1765),1694)),2)),IF($B1765="Non - avec lien de dépendance",MIN(1129,E1765,$D1765)*overallRate,MIN(2258,E1765)*overallRate))</f>
        <v>#VALUE!</v>
      </c>
      <c r="L1765" s="114" t="e">
        <f>IF(revenueReduction&gt;0.3,MAX(IF($B1765="Non - avec lien de dépendance",MIN(2258,F1765,$D1765)*overallRate,MIN(2258,F1765)*overallRate),ROUND(MAX(IF($B1765="Non - avec lien de dépendance",0,MIN((0.75*F1765),1694)),MIN(F1765,(0.75*$D1765),1694)),2)),IF($B1765="Non - avec lien de dépendance",MIN(1129,F1765,$D1765)*overallRate,MIN(2258,F1765)*overallRate))</f>
        <v>#VALUE!</v>
      </c>
    </row>
    <row r="1766" spans="7:12" x14ac:dyDescent="0.5">
      <c r="G1766" s="56" t="str">
        <f t="shared" si="81"/>
        <v>Effectuez l’étape 1</v>
      </c>
      <c r="H1766" s="56" t="str">
        <f t="shared" si="82"/>
        <v>Effectuez l’étape 1</v>
      </c>
      <c r="I1766" s="3">
        <f t="shared" si="83"/>
        <v>0</v>
      </c>
      <c r="K1766" s="114" t="e">
        <f>IF(revenueReduction&gt;0.3,MAX(IF($B1766="Non - avec lien de dépendance",MIN(2258,E1766,$D1766)*overallRate,MIN(2258,E1766)*overallRate),ROUND(MAX(IF($B1766="Non - avec lien de dépendance",0,MIN((0.75*E1766),1694)),MIN(E1766,(0.75*$D1766),1694)),2)),IF($B1766="Non - avec lien de dépendance",MIN(1129,E1766,$D1766)*overallRate,MIN(2258,E1766)*overallRate))</f>
        <v>#VALUE!</v>
      </c>
      <c r="L1766" s="114" t="e">
        <f>IF(revenueReduction&gt;0.3,MAX(IF($B1766="Non - avec lien de dépendance",MIN(2258,F1766,$D1766)*overallRate,MIN(2258,F1766)*overallRate),ROUND(MAX(IF($B1766="Non - avec lien de dépendance",0,MIN((0.75*F1766),1694)),MIN(F1766,(0.75*$D1766),1694)),2)),IF($B1766="Non - avec lien de dépendance",MIN(1129,F1766,$D1766)*overallRate,MIN(2258,F1766)*overallRate))</f>
        <v>#VALUE!</v>
      </c>
    </row>
    <row r="1767" spans="7:12" x14ac:dyDescent="0.5">
      <c r="G1767" s="56" t="str">
        <f t="shared" si="81"/>
        <v>Effectuez l’étape 1</v>
      </c>
      <c r="H1767" s="56" t="str">
        <f t="shared" si="82"/>
        <v>Effectuez l’étape 1</v>
      </c>
      <c r="I1767" s="3">
        <f t="shared" si="83"/>
        <v>0</v>
      </c>
      <c r="K1767" s="114" t="e">
        <f>IF(revenueReduction&gt;0.3,MAX(IF($B1767="Non - avec lien de dépendance",MIN(2258,E1767,$D1767)*overallRate,MIN(2258,E1767)*overallRate),ROUND(MAX(IF($B1767="Non - avec lien de dépendance",0,MIN((0.75*E1767),1694)),MIN(E1767,(0.75*$D1767),1694)),2)),IF($B1767="Non - avec lien de dépendance",MIN(1129,E1767,$D1767)*overallRate,MIN(2258,E1767)*overallRate))</f>
        <v>#VALUE!</v>
      </c>
      <c r="L1767" s="114" t="e">
        <f>IF(revenueReduction&gt;0.3,MAX(IF($B1767="Non - avec lien de dépendance",MIN(2258,F1767,$D1767)*overallRate,MIN(2258,F1767)*overallRate),ROUND(MAX(IF($B1767="Non - avec lien de dépendance",0,MIN((0.75*F1767),1694)),MIN(F1767,(0.75*$D1767),1694)),2)),IF($B1767="Non - avec lien de dépendance",MIN(1129,F1767,$D1767)*overallRate,MIN(2258,F1767)*overallRate))</f>
        <v>#VALUE!</v>
      </c>
    </row>
    <row r="1768" spans="7:12" x14ac:dyDescent="0.5">
      <c r="G1768" s="56" t="str">
        <f t="shared" si="81"/>
        <v>Effectuez l’étape 1</v>
      </c>
      <c r="H1768" s="56" t="str">
        <f t="shared" si="82"/>
        <v>Effectuez l’étape 1</v>
      </c>
      <c r="I1768" s="3">
        <f t="shared" si="83"/>
        <v>0</v>
      </c>
      <c r="K1768" s="114" t="e">
        <f>IF(revenueReduction&gt;0.3,MAX(IF($B1768="Non - avec lien de dépendance",MIN(2258,E1768,$D1768)*overallRate,MIN(2258,E1768)*overallRate),ROUND(MAX(IF($B1768="Non - avec lien de dépendance",0,MIN((0.75*E1768),1694)),MIN(E1768,(0.75*$D1768),1694)),2)),IF($B1768="Non - avec lien de dépendance",MIN(1129,E1768,$D1768)*overallRate,MIN(2258,E1768)*overallRate))</f>
        <v>#VALUE!</v>
      </c>
      <c r="L1768" s="114" t="e">
        <f>IF(revenueReduction&gt;0.3,MAX(IF($B1768="Non - avec lien de dépendance",MIN(2258,F1768,$D1768)*overallRate,MIN(2258,F1768)*overallRate),ROUND(MAX(IF($B1768="Non - avec lien de dépendance",0,MIN((0.75*F1768),1694)),MIN(F1768,(0.75*$D1768),1694)),2)),IF($B1768="Non - avec lien de dépendance",MIN(1129,F1768,$D1768)*overallRate,MIN(2258,F1768)*overallRate))</f>
        <v>#VALUE!</v>
      </c>
    </row>
    <row r="1769" spans="7:12" x14ac:dyDescent="0.5">
      <c r="G1769" s="56" t="str">
        <f t="shared" si="81"/>
        <v>Effectuez l’étape 1</v>
      </c>
      <c r="H1769" s="56" t="str">
        <f t="shared" si="82"/>
        <v>Effectuez l’étape 1</v>
      </c>
      <c r="I1769" s="3">
        <f t="shared" si="83"/>
        <v>0</v>
      </c>
      <c r="K1769" s="114" t="e">
        <f>IF(revenueReduction&gt;0.3,MAX(IF($B1769="Non - avec lien de dépendance",MIN(2258,E1769,$D1769)*overallRate,MIN(2258,E1769)*overallRate),ROUND(MAX(IF($B1769="Non - avec lien de dépendance",0,MIN((0.75*E1769),1694)),MIN(E1769,(0.75*$D1769),1694)),2)),IF($B1769="Non - avec lien de dépendance",MIN(1129,E1769,$D1769)*overallRate,MIN(2258,E1769)*overallRate))</f>
        <v>#VALUE!</v>
      </c>
      <c r="L1769" s="114" t="e">
        <f>IF(revenueReduction&gt;0.3,MAX(IF($B1769="Non - avec lien de dépendance",MIN(2258,F1769,$D1769)*overallRate,MIN(2258,F1769)*overallRate),ROUND(MAX(IF($B1769="Non - avec lien de dépendance",0,MIN((0.75*F1769),1694)),MIN(F1769,(0.75*$D1769),1694)),2)),IF($B1769="Non - avec lien de dépendance",MIN(1129,F1769,$D1769)*overallRate,MIN(2258,F1769)*overallRate))</f>
        <v>#VALUE!</v>
      </c>
    </row>
    <row r="1770" spans="7:12" x14ac:dyDescent="0.5">
      <c r="G1770" s="56" t="str">
        <f t="shared" si="81"/>
        <v>Effectuez l’étape 1</v>
      </c>
      <c r="H1770" s="56" t="str">
        <f t="shared" si="82"/>
        <v>Effectuez l’étape 1</v>
      </c>
      <c r="I1770" s="3">
        <f t="shared" si="83"/>
        <v>0</v>
      </c>
      <c r="K1770" s="114" t="e">
        <f>IF(revenueReduction&gt;0.3,MAX(IF($B1770="Non - avec lien de dépendance",MIN(2258,E1770,$D1770)*overallRate,MIN(2258,E1770)*overallRate),ROUND(MAX(IF($B1770="Non - avec lien de dépendance",0,MIN((0.75*E1770),1694)),MIN(E1770,(0.75*$D1770),1694)),2)),IF($B1770="Non - avec lien de dépendance",MIN(1129,E1770,$D1770)*overallRate,MIN(2258,E1770)*overallRate))</f>
        <v>#VALUE!</v>
      </c>
      <c r="L1770" s="114" t="e">
        <f>IF(revenueReduction&gt;0.3,MAX(IF($B1770="Non - avec lien de dépendance",MIN(2258,F1770,$D1770)*overallRate,MIN(2258,F1770)*overallRate),ROUND(MAX(IF($B1770="Non - avec lien de dépendance",0,MIN((0.75*F1770),1694)),MIN(F1770,(0.75*$D1770),1694)),2)),IF($B1770="Non - avec lien de dépendance",MIN(1129,F1770,$D1770)*overallRate,MIN(2258,F1770)*overallRate))</f>
        <v>#VALUE!</v>
      </c>
    </row>
    <row r="1771" spans="7:12" x14ac:dyDescent="0.5">
      <c r="G1771" s="56" t="str">
        <f t="shared" si="81"/>
        <v>Effectuez l’étape 1</v>
      </c>
      <c r="H1771" s="56" t="str">
        <f t="shared" si="82"/>
        <v>Effectuez l’étape 1</v>
      </c>
      <c r="I1771" s="3">
        <f t="shared" si="83"/>
        <v>0</v>
      </c>
      <c r="K1771" s="114" t="e">
        <f>IF(revenueReduction&gt;0.3,MAX(IF($B1771="Non - avec lien de dépendance",MIN(2258,E1771,$D1771)*overallRate,MIN(2258,E1771)*overallRate),ROUND(MAX(IF($B1771="Non - avec lien de dépendance",0,MIN((0.75*E1771),1694)),MIN(E1771,(0.75*$D1771),1694)),2)),IF($B1771="Non - avec lien de dépendance",MIN(1129,E1771,$D1771)*overallRate,MIN(2258,E1771)*overallRate))</f>
        <v>#VALUE!</v>
      </c>
      <c r="L1771" s="114" t="e">
        <f>IF(revenueReduction&gt;0.3,MAX(IF($B1771="Non - avec lien de dépendance",MIN(2258,F1771,$D1771)*overallRate,MIN(2258,F1771)*overallRate),ROUND(MAX(IF($B1771="Non - avec lien de dépendance",0,MIN((0.75*F1771),1694)),MIN(F1771,(0.75*$D1771),1694)),2)),IF($B1771="Non - avec lien de dépendance",MIN(1129,F1771,$D1771)*overallRate,MIN(2258,F1771)*overallRate))</f>
        <v>#VALUE!</v>
      </c>
    </row>
    <row r="1772" spans="7:12" x14ac:dyDescent="0.5">
      <c r="G1772" s="56" t="str">
        <f t="shared" si="81"/>
        <v>Effectuez l’étape 1</v>
      </c>
      <c r="H1772" s="56" t="str">
        <f t="shared" si="82"/>
        <v>Effectuez l’étape 1</v>
      </c>
      <c r="I1772" s="3">
        <f t="shared" si="83"/>
        <v>0</v>
      </c>
      <c r="K1772" s="114" t="e">
        <f>IF(revenueReduction&gt;0.3,MAX(IF($B1772="Non - avec lien de dépendance",MIN(2258,E1772,$D1772)*overallRate,MIN(2258,E1772)*overallRate),ROUND(MAX(IF($B1772="Non - avec lien de dépendance",0,MIN((0.75*E1772),1694)),MIN(E1772,(0.75*$D1772),1694)),2)),IF($B1772="Non - avec lien de dépendance",MIN(1129,E1772,$D1772)*overallRate,MIN(2258,E1772)*overallRate))</f>
        <v>#VALUE!</v>
      </c>
      <c r="L1772" s="114" t="e">
        <f>IF(revenueReduction&gt;0.3,MAX(IF($B1772="Non - avec lien de dépendance",MIN(2258,F1772,$D1772)*overallRate,MIN(2258,F1772)*overallRate),ROUND(MAX(IF($B1772="Non - avec lien de dépendance",0,MIN((0.75*F1772),1694)),MIN(F1772,(0.75*$D1772),1694)),2)),IF($B1772="Non - avec lien de dépendance",MIN(1129,F1772,$D1772)*overallRate,MIN(2258,F1772)*overallRate))</f>
        <v>#VALUE!</v>
      </c>
    </row>
    <row r="1773" spans="7:12" x14ac:dyDescent="0.5">
      <c r="G1773" s="56" t="str">
        <f t="shared" si="81"/>
        <v>Effectuez l’étape 1</v>
      </c>
      <c r="H1773" s="56" t="str">
        <f t="shared" si="82"/>
        <v>Effectuez l’étape 1</v>
      </c>
      <c r="I1773" s="3">
        <f t="shared" si="83"/>
        <v>0</v>
      </c>
      <c r="K1773" s="114" t="e">
        <f>IF(revenueReduction&gt;0.3,MAX(IF($B1773="Non - avec lien de dépendance",MIN(2258,E1773,$D1773)*overallRate,MIN(2258,E1773)*overallRate),ROUND(MAX(IF($B1773="Non - avec lien de dépendance",0,MIN((0.75*E1773),1694)),MIN(E1773,(0.75*$D1773),1694)),2)),IF($B1773="Non - avec lien de dépendance",MIN(1129,E1773,$D1773)*overallRate,MIN(2258,E1773)*overallRate))</f>
        <v>#VALUE!</v>
      </c>
      <c r="L1773" s="114" t="e">
        <f>IF(revenueReduction&gt;0.3,MAX(IF($B1773="Non - avec lien de dépendance",MIN(2258,F1773,$D1773)*overallRate,MIN(2258,F1773)*overallRate),ROUND(MAX(IF($B1773="Non - avec lien de dépendance",0,MIN((0.75*F1773),1694)),MIN(F1773,(0.75*$D1773),1694)),2)),IF($B1773="Non - avec lien de dépendance",MIN(1129,F1773,$D1773)*overallRate,MIN(2258,F1773)*overallRate))</f>
        <v>#VALUE!</v>
      </c>
    </row>
    <row r="1774" spans="7:12" x14ac:dyDescent="0.5">
      <c r="G1774" s="56" t="str">
        <f t="shared" si="81"/>
        <v>Effectuez l’étape 1</v>
      </c>
      <c r="H1774" s="56" t="str">
        <f t="shared" si="82"/>
        <v>Effectuez l’étape 1</v>
      </c>
      <c r="I1774" s="3">
        <f t="shared" si="83"/>
        <v>0</v>
      </c>
      <c r="K1774" s="114" t="e">
        <f>IF(revenueReduction&gt;0.3,MAX(IF($B1774="Non - avec lien de dépendance",MIN(2258,E1774,$D1774)*overallRate,MIN(2258,E1774)*overallRate),ROUND(MAX(IF($B1774="Non - avec lien de dépendance",0,MIN((0.75*E1774),1694)),MIN(E1774,(0.75*$D1774),1694)),2)),IF($B1774="Non - avec lien de dépendance",MIN(1129,E1774,$D1774)*overallRate,MIN(2258,E1774)*overallRate))</f>
        <v>#VALUE!</v>
      </c>
      <c r="L1774" s="114" t="e">
        <f>IF(revenueReduction&gt;0.3,MAX(IF($B1774="Non - avec lien de dépendance",MIN(2258,F1774,$D1774)*overallRate,MIN(2258,F1774)*overallRate),ROUND(MAX(IF($B1774="Non - avec lien de dépendance",0,MIN((0.75*F1774),1694)),MIN(F1774,(0.75*$D1774),1694)),2)),IF($B1774="Non - avec lien de dépendance",MIN(1129,F1774,$D1774)*overallRate,MIN(2258,F1774)*overallRate))</f>
        <v>#VALUE!</v>
      </c>
    </row>
    <row r="1775" spans="7:12" x14ac:dyDescent="0.5">
      <c r="G1775" s="56" t="str">
        <f t="shared" si="81"/>
        <v>Effectuez l’étape 1</v>
      </c>
      <c r="H1775" s="56" t="str">
        <f t="shared" si="82"/>
        <v>Effectuez l’étape 1</v>
      </c>
      <c r="I1775" s="3">
        <f t="shared" si="83"/>
        <v>0</v>
      </c>
      <c r="K1775" s="114" t="e">
        <f>IF(revenueReduction&gt;0.3,MAX(IF($B1775="Non - avec lien de dépendance",MIN(2258,E1775,$D1775)*overallRate,MIN(2258,E1775)*overallRate),ROUND(MAX(IF($B1775="Non - avec lien de dépendance",0,MIN((0.75*E1775),1694)),MIN(E1775,(0.75*$D1775),1694)),2)),IF($B1775="Non - avec lien de dépendance",MIN(1129,E1775,$D1775)*overallRate,MIN(2258,E1775)*overallRate))</f>
        <v>#VALUE!</v>
      </c>
      <c r="L1775" s="114" t="e">
        <f>IF(revenueReduction&gt;0.3,MAX(IF($B1775="Non - avec lien de dépendance",MIN(2258,F1775,$D1775)*overallRate,MIN(2258,F1775)*overallRate),ROUND(MAX(IF($B1775="Non - avec lien de dépendance",0,MIN((0.75*F1775),1694)),MIN(F1775,(0.75*$D1775),1694)),2)),IF($B1775="Non - avec lien de dépendance",MIN(1129,F1775,$D1775)*overallRate,MIN(2258,F1775)*overallRate))</f>
        <v>#VALUE!</v>
      </c>
    </row>
    <row r="1776" spans="7:12" x14ac:dyDescent="0.5">
      <c r="G1776" s="56" t="str">
        <f t="shared" si="81"/>
        <v>Effectuez l’étape 1</v>
      </c>
      <c r="H1776" s="56" t="str">
        <f t="shared" si="82"/>
        <v>Effectuez l’étape 1</v>
      </c>
      <c r="I1776" s="3">
        <f t="shared" si="83"/>
        <v>0</v>
      </c>
      <c r="K1776" s="114" t="e">
        <f>IF(revenueReduction&gt;0.3,MAX(IF($B1776="Non - avec lien de dépendance",MIN(2258,E1776,$D1776)*overallRate,MIN(2258,E1776)*overallRate),ROUND(MAX(IF($B1776="Non - avec lien de dépendance",0,MIN((0.75*E1776),1694)),MIN(E1776,(0.75*$D1776),1694)),2)),IF($B1776="Non - avec lien de dépendance",MIN(1129,E1776,$D1776)*overallRate,MIN(2258,E1776)*overallRate))</f>
        <v>#VALUE!</v>
      </c>
      <c r="L1776" s="114" t="e">
        <f>IF(revenueReduction&gt;0.3,MAX(IF($B1776="Non - avec lien de dépendance",MIN(2258,F1776,$D1776)*overallRate,MIN(2258,F1776)*overallRate),ROUND(MAX(IF($B1776="Non - avec lien de dépendance",0,MIN((0.75*F1776),1694)),MIN(F1776,(0.75*$D1776),1694)),2)),IF($B1776="Non - avec lien de dépendance",MIN(1129,F1776,$D1776)*overallRate,MIN(2258,F1776)*overallRate))</f>
        <v>#VALUE!</v>
      </c>
    </row>
    <row r="1777" spans="7:12" x14ac:dyDescent="0.5">
      <c r="G1777" s="56" t="str">
        <f t="shared" si="81"/>
        <v>Effectuez l’étape 1</v>
      </c>
      <c r="H1777" s="56" t="str">
        <f t="shared" si="82"/>
        <v>Effectuez l’étape 1</v>
      </c>
      <c r="I1777" s="3">
        <f t="shared" si="83"/>
        <v>0</v>
      </c>
      <c r="K1777" s="114" t="e">
        <f>IF(revenueReduction&gt;0.3,MAX(IF($B1777="Non - avec lien de dépendance",MIN(2258,E1777,$D1777)*overallRate,MIN(2258,E1777)*overallRate),ROUND(MAX(IF($B1777="Non - avec lien de dépendance",0,MIN((0.75*E1777),1694)),MIN(E1777,(0.75*$D1777),1694)),2)),IF($B1777="Non - avec lien de dépendance",MIN(1129,E1777,$D1777)*overallRate,MIN(2258,E1777)*overallRate))</f>
        <v>#VALUE!</v>
      </c>
      <c r="L1777" s="114" t="e">
        <f>IF(revenueReduction&gt;0.3,MAX(IF($B1777="Non - avec lien de dépendance",MIN(2258,F1777,$D1777)*overallRate,MIN(2258,F1777)*overallRate),ROUND(MAX(IF($B1777="Non - avec lien de dépendance",0,MIN((0.75*F1777),1694)),MIN(F1777,(0.75*$D1777),1694)),2)),IF($B1777="Non - avec lien de dépendance",MIN(1129,F1777,$D1777)*overallRate,MIN(2258,F1777)*overallRate))</f>
        <v>#VALUE!</v>
      </c>
    </row>
    <row r="1778" spans="7:12" x14ac:dyDescent="0.5">
      <c r="G1778" s="56" t="str">
        <f t="shared" si="81"/>
        <v>Effectuez l’étape 1</v>
      </c>
      <c r="H1778" s="56" t="str">
        <f t="shared" si="82"/>
        <v>Effectuez l’étape 1</v>
      </c>
      <c r="I1778" s="3">
        <f t="shared" si="83"/>
        <v>0</v>
      </c>
      <c r="K1778" s="114" t="e">
        <f>IF(revenueReduction&gt;0.3,MAX(IF($B1778="Non - avec lien de dépendance",MIN(2258,E1778,$D1778)*overallRate,MIN(2258,E1778)*overallRate),ROUND(MAX(IF($B1778="Non - avec lien de dépendance",0,MIN((0.75*E1778),1694)),MIN(E1778,(0.75*$D1778),1694)),2)),IF($B1778="Non - avec lien de dépendance",MIN(1129,E1778,$D1778)*overallRate,MIN(2258,E1778)*overallRate))</f>
        <v>#VALUE!</v>
      </c>
      <c r="L1778" s="114" t="e">
        <f>IF(revenueReduction&gt;0.3,MAX(IF($B1778="Non - avec lien de dépendance",MIN(2258,F1778,$D1778)*overallRate,MIN(2258,F1778)*overallRate),ROUND(MAX(IF($B1778="Non - avec lien de dépendance",0,MIN((0.75*F1778),1694)),MIN(F1778,(0.75*$D1778),1694)),2)),IF($B1778="Non - avec lien de dépendance",MIN(1129,F1778,$D1778)*overallRate,MIN(2258,F1778)*overallRate))</f>
        <v>#VALUE!</v>
      </c>
    </row>
    <row r="1779" spans="7:12" x14ac:dyDescent="0.5">
      <c r="G1779" s="56" t="str">
        <f t="shared" si="81"/>
        <v>Effectuez l’étape 1</v>
      </c>
      <c r="H1779" s="56" t="str">
        <f t="shared" si="82"/>
        <v>Effectuez l’étape 1</v>
      </c>
      <c r="I1779" s="3">
        <f t="shared" si="83"/>
        <v>0</v>
      </c>
      <c r="K1779" s="114" t="e">
        <f>IF(revenueReduction&gt;0.3,MAX(IF($B1779="Non - avec lien de dépendance",MIN(2258,E1779,$D1779)*overallRate,MIN(2258,E1779)*overallRate),ROUND(MAX(IF($B1779="Non - avec lien de dépendance",0,MIN((0.75*E1779),1694)),MIN(E1779,(0.75*$D1779),1694)),2)),IF($B1779="Non - avec lien de dépendance",MIN(1129,E1779,$D1779)*overallRate,MIN(2258,E1779)*overallRate))</f>
        <v>#VALUE!</v>
      </c>
      <c r="L1779" s="114" t="e">
        <f>IF(revenueReduction&gt;0.3,MAX(IF($B1779="Non - avec lien de dépendance",MIN(2258,F1779,$D1779)*overallRate,MIN(2258,F1779)*overallRate),ROUND(MAX(IF($B1779="Non - avec lien de dépendance",0,MIN((0.75*F1779),1694)),MIN(F1779,(0.75*$D1779),1694)),2)),IF($B1779="Non - avec lien de dépendance",MIN(1129,F1779,$D1779)*overallRate,MIN(2258,F1779)*overallRate))</f>
        <v>#VALUE!</v>
      </c>
    </row>
    <row r="1780" spans="7:12" x14ac:dyDescent="0.5">
      <c r="G1780" s="56" t="str">
        <f t="shared" si="81"/>
        <v>Effectuez l’étape 1</v>
      </c>
      <c r="H1780" s="56" t="str">
        <f t="shared" si="82"/>
        <v>Effectuez l’étape 1</v>
      </c>
      <c r="I1780" s="3">
        <f t="shared" si="83"/>
        <v>0</v>
      </c>
      <c r="K1780" s="114" t="e">
        <f>IF(revenueReduction&gt;0.3,MAX(IF($B1780="Non - avec lien de dépendance",MIN(2258,E1780,$D1780)*overallRate,MIN(2258,E1780)*overallRate),ROUND(MAX(IF($B1780="Non - avec lien de dépendance",0,MIN((0.75*E1780),1694)),MIN(E1780,(0.75*$D1780),1694)),2)),IF($B1780="Non - avec lien de dépendance",MIN(1129,E1780,$D1780)*overallRate,MIN(2258,E1780)*overallRate))</f>
        <v>#VALUE!</v>
      </c>
      <c r="L1780" s="114" t="e">
        <f>IF(revenueReduction&gt;0.3,MAX(IF($B1780="Non - avec lien de dépendance",MIN(2258,F1780,$D1780)*overallRate,MIN(2258,F1780)*overallRate),ROUND(MAX(IF($B1780="Non - avec lien de dépendance",0,MIN((0.75*F1780),1694)),MIN(F1780,(0.75*$D1780),1694)),2)),IF($B1780="Non - avec lien de dépendance",MIN(1129,F1780,$D1780)*overallRate,MIN(2258,F1780)*overallRate))</f>
        <v>#VALUE!</v>
      </c>
    </row>
    <row r="1781" spans="7:12" x14ac:dyDescent="0.5">
      <c r="G1781" s="56" t="str">
        <f t="shared" si="81"/>
        <v>Effectuez l’étape 1</v>
      </c>
      <c r="H1781" s="56" t="str">
        <f t="shared" si="82"/>
        <v>Effectuez l’étape 1</v>
      </c>
      <c r="I1781" s="3">
        <f t="shared" si="83"/>
        <v>0</v>
      </c>
      <c r="K1781" s="114" t="e">
        <f>IF(revenueReduction&gt;0.3,MAX(IF($B1781="Non - avec lien de dépendance",MIN(2258,E1781,$D1781)*overallRate,MIN(2258,E1781)*overallRate),ROUND(MAX(IF($B1781="Non - avec lien de dépendance",0,MIN((0.75*E1781),1694)),MIN(E1781,(0.75*$D1781),1694)),2)),IF($B1781="Non - avec lien de dépendance",MIN(1129,E1781,$D1781)*overallRate,MIN(2258,E1781)*overallRate))</f>
        <v>#VALUE!</v>
      </c>
      <c r="L1781" s="114" t="e">
        <f>IF(revenueReduction&gt;0.3,MAX(IF($B1781="Non - avec lien de dépendance",MIN(2258,F1781,$D1781)*overallRate,MIN(2258,F1781)*overallRate),ROUND(MAX(IF($B1781="Non - avec lien de dépendance",0,MIN((0.75*F1781),1694)),MIN(F1781,(0.75*$D1781),1694)),2)),IF($B1781="Non - avec lien de dépendance",MIN(1129,F1781,$D1781)*overallRate,MIN(2258,F1781)*overallRate))</f>
        <v>#VALUE!</v>
      </c>
    </row>
    <row r="1782" spans="7:12" x14ac:dyDescent="0.5">
      <c r="G1782" s="56" t="str">
        <f t="shared" si="81"/>
        <v>Effectuez l’étape 1</v>
      </c>
      <c r="H1782" s="56" t="str">
        <f t="shared" si="82"/>
        <v>Effectuez l’étape 1</v>
      </c>
      <c r="I1782" s="3">
        <f t="shared" si="83"/>
        <v>0</v>
      </c>
      <c r="K1782" s="114" t="e">
        <f>IF(revenueReduction&gt;0.3,MAX(IF($B1782="Non - avec lien de dépendance",MIN(2258,E1782,$D1782)*overallRate,MIN(2258,E1782)*overallRate),ROUND(MAX(IF($B1782="Non - avec lien de dépendance",0,MIN((0.75*E1782),1694)),MIN(E1782,(0.75*$D1782),1694)),2)),IF($B1782="Non - avec lien de dépendance",MIN(1129,E1782,$D1782)*overallRate,MIN(2258,E1782)*overallRate))</f>
        <v>#VALUE!</v>
      </c>
      <c r="L1782" s="114" t="e">
        <f>IF(revenueReduction&gt;0.3,MAX(IF($B1782="Non - avec lien de dépendance",MIN(2258,F1782,$D1782)*overallRate,MIN(2258,F1782)*overallRate),ROUND(MAX(IF($B1782="Non - avec lien de dépendance",0,MIN((0.75*F1782),1694)),MIN(F1782,(0.75*$D1782),1694)),2)),IF($B1782="Non - avec lien de dépendance",MIN(1129,F1782,$D1782)*overallRate,MIN(2258,F1782)*overallRate))</f>
        <v>#VALUE!</v>
      </c>
    </row>
    <row r="1783" spans="7:12" x14ac:dyDescent="0.5">
      <c r="G1783" s="56" t="str">
        <f t="shared" si="81"/>
        <v>Effectuez l’étape 1</v>
      </c>
      <c r="H1783" s="56" t="str">
        <f t="shared" si="82"/>
        <v>Effectuez l’étape 1</v>
      </c>
      <c r="I1783" s="3">
        <f t="shared" si="83"/>
        <v>0</v>
      </c>
      <c r="K1783" s="114" t="e">
        <f>IF(revenueReduction&gt;0.3,MAX(IF($B1783="Non - avec lien de dépendance",MIN(2258,E1783,$D1783)*overallRate,MIN(2258,E1783)*overallRate),ROUND(MAX(IF($B1783="Non - avec lien de dépendance",0,MIN((0.75*E1783),1694)),MIN(E1783,(0.75*$D1783),1694)),2)),IF($B1783="Non - avec lien de dépendance",MIN(1129,E1783,$D1783)*overallRate,MIN(2258,E1783)*overallRate))</f>
        <v>#VALUE!</v>
      </c>
      <c r="L1783" s="114" t="e">
        <f>IF(revenueReduction&gt;0.3,MAX(IF($B1783="Non - avec lien de dépendance",MIN(2258,F1783,$D1783)*overallRate,MIN(2258,F1783)*overallRate),ROUND(MAX(IF($B1783="Non - avec lien de dépendance",0,MIN((0.75*F1783),1694)),MIN(F1783,(0.75*$D1783),1694)),2)),IF($B1783="Non - avec lien de dépendance",MIN(1129,F1783,$D1783)*overallRate,MIN(2258,F1783)*overallRate))</f>
        <v>#VALUE!</v>
      </c>
    </row>
    <row r="1784" spans="7:12" x14ac:dyDescent="0.5">
      <c r="G1784" s="56" t="str">
        <f t="shared" si="81"/>
        <v>Effectuez l’étape 1</v>
      </c>
      <c r="H1784" s="56" t="str">
        <f t="shared" si="82"/>
        <v>Effectuez l’étape 1</v>
      </c>
      <c r="I1784" s="3">
        <f t="shared" si="83"/>
        <v>0</v>
      </c>
      <c r="K1784" s="114" t="e">
        <f>IF(revenueReduction&gt;0.3,MAX(IF($B1784="Non - avec lien de dépendance",MIN(2258,E1784,$D1784)*overallRate,MIN(2258,E1784)*overallRate),ROUND(MAX(IF($B1784="Non - avec lien de dépendance",0,MIN((0.75*E1784),1694)),MIN(E1784,(0.75*$D1784),1694)),2)),IF($B1784="Non - avec lien de dépendance",MIN(1129,E1784,$D1784)*overallRate,MIN(2258,E1784)*overallRate))</f>
        <v>#VALUE!</v>
      </c>
      <c r="L1784" s="114" t="e">
        <f>IF(revenueReduction&gt;0.3,MAX(IF($B1784="Non - avec lien de dépendance",MIN(2258,F1784,$D1784)*overallRate,MIN(2258,F1784)*overallRate),ROUND(MAX(IF($B1784="Non - avec lien de dépendance",0,MIN((0.75*F1784),1694)),MIN(F1784,(0.75*$D1784),1694)),2)),IF($B1784="Non - avec lien de dépendance",MIN(1129,F1784,$D1784)*overallRate,MIN(2258,F1784)*overallRate))</f>
        <v>#VALUE!</v>
      </c>
    </row>
    <row r="1785" spans="7:12" x14ac:dyDescent="0.5">
      <c r="G1785" s="56" t="str">
        <f t="shared" si="81"/>
        <v>Effectuez l’étape 1</v>
      </c>
      <c r="H1785" s="56" t="str">
        <f t="shared" si="82"/>
        <v>Effectuez l’étape 1</v>
      </c>
      <c r="I1785" s="3">
        <f t="shared" si="83"/>
        <v>0</v>
      </c>
      <c r="K1785" s="114" t="e">
        <f>IF(revenueReduction&gt;0.3,MAX(IF($B1785="Non - avec lien de dépendance",MIN(2258,E1785,$D1785)*overallRate,MIN(2258,E1785)*overallRate),ROUND(MAX(IF($B1785="Non - avec lien de dépendance",0,MIN((0.75*E1785),1694)),MIN(E1785,(0.75*$D1785),1694)),2)),IF($B1785="Non - avec lien de dépendance",MIN(1129,E1785,$D1785)*overallRate,MIN(2258,E1785)*overallRate))</f>
        <v>#VALUE!</v>
      </c>
      <c r="L1785" s="114" t="e">
        <f>IF(revenueReduction&gt;0.3,MAX(IF($B1785="Non - avec lien de dépendance",MIN(2258,F1785,$D1785)*overallRate,MIN(2258,F1785)*overallRate),ROUND(MAX(IF($B1785="Non - avec lien de dépendance",0,MIN((0.75*F1785),1694)),MIN(F1785,(0.75*$D1785),1694)),2)),IF($B1785="Non - avec lien de dépendance",MIN(1129,F1785,$D1785)*overallRate,MIN(2258,F1785)*overallRate))</f>
        <v>#VALUE!</v>
      </c>
    </row>
    <row r="1786" spans="7:12" x14ac:dyDescent="0.5">
      <c r="G1786" s="56" t="str">
        <f t="shared" si="81"/>
        <v>Effectuez l’étape 1</v>
      </c>
      <c r="H1786" s="56" t="str">
        <f t="shared" si="82"/>
        <v>Effectuez l’étape 1</v>
      </c>
      <c r="I1786" s="3">
        <f t="shared" si="83"/>
        <v>0</v>
      </c>
      <c r="K1786" s="114" t="e">
        <f>IF(revenueReduction&gt;0.3,MAX(IF($B1786="Non - avec lien de dépendance",MIN(2258,E1786,$D1786)*overallRate,MIN(2258,E1786)*overallRate),ROUND(MAX(IF($B1786="Non - avec lien de dépendance",0,MIN((0.75*E1786),1694)),MIN(E1786,(0.75*$D1786),1694)),2)),IF($B1786="Non - avec lien de dépendance",MIN(1129,E1786,$D1786)*overallRate,MIN(2258,E1786)*overallRate))</f>
        <v>#VALUE!</v>
      </c>
      <c r="L1786" s="114" t="e">
        <f>IF(revenueReduction&gt;0.3,MAX(IF($B1786="Non - avec lien de dépendance",MIN(2258,F1786,$D1786)*overallRate,MIN(2258,F1786)*overallRate),ROUND(MAX(IF($B1786="Non - avec lien de dépendance",0,MIN((0.75*F1786),1694)),MIN(F1786,(0.75*$D1786),1694)),2)),IF($B1786="Non - avec lien de dépendance",MIN(1129,F1786,$D1786)*overallRate,MIN(2258,F1786)*overallRate))</f>
        <v>#VALUE!</v>
      </c>
    </row>
    <row r="1787" spans="7:12" x14ac:dyDescent="0.5">
      <c r="G1787" s="56" t="str">
        <f t="shared" si="81"/>
        <v>Effectuez l’étape 1</v>
      </c>
      <c r="H1787" s="56" t="str">
        <f t="shared" si="82"/>
        <v>Effectuez l’étape 1</v>
      </c>
      <c r="I1787" s="3">
        <f t="shared" si="83"/>
        <v>0</v>
      </c>
      <c r="K1787" s="114" t="e">
        <f>IF(revenueReduction&gt;0.3,MAX(IF($B1787="Non - avec lien de dépendance",MIN(2258,E1787,$D1787)*overallRate,MIN(2258,E1787)*overallRate),ROUND(MAX(IF($B1787="Non - avec lien de dépendance",0,MIN((0.75*E1787),1694)),MIN(E1787,(0.75*$D1787),1694)),2)),IF($B1787="Non - avec lien de dépendance",MIN(1129,E1787,$D1787)*overallRate,MIN(2258,E1787)*overallRate))</f>
        <v>#VALUE!</v>
      </c>
      <c r="L1787" s="114" t="e">
        <f>IF(revenueReduction&gt;0.3,MAX(IF($B1787="Non - avec lien de dépendance",MIN(2258,F1787,$D1787)*overallRate,MIN(2258,F1787)*overallRate),ROUND(MAX(IF($B1787="Non - avec lien de dépendance",0,MIN((0.75*F1787),1694)),MIN(F1787,(0.75*$D1787),1694)),2)),IF($B1787="Non - avec lien de dépendance",MIN(1129,F1787,$D1787)*overallRate,MIN(2258,F1787)*overallRate))</f>
        <v>#VALUE!</v>
      </c>
    </row>
    <row r="1788" spans="7:12" x14ac:dyDescent="0.5">
      <c r="G1788" s="56" t="str">
        <f t="shared" si="81"/>
        <v>Effectuez l’étape 1</v>
      </c>
      <c r="H1788" s="56" t="str">
        <f t="shared" si="82"/>
        <v>Effectuez l’étape 1</v>
      </c>
      <c r="I1788" s="3">
        <f t="shared" si="83"/>
        <v>0</v>
      </c>
      <c r="K1788" s="114" t="e">
        <f>IF(revenueReduction&gt;0.3,MAX(IF($B1788="Non - avec lien de dépendance",MIN(2258,E1788,$D1788)*overallRate,MIN(2258,E1788)*overallRate),ROUND(MAX(IF($B1788="Non - avec lien de dépendance",0,MIN((0.75*E1788),1694)),MIN(E1788,(0.75*$D1788),1694)),2)),IF($B1788="Non - avec lien de dépendance",MIN(1129,E1788,$D1788)*overallRate,MIN(2258,E1788)*overallRate))</f>
        <v>#VALUE!</v>
      </c>
      <c r="L1788" s="114" t="e">
        <f>IF(revenueReduction&gt;0.3,MAX(IF($B1788="Non - avec lien de dépendance",MIN(2258,F1788,$D1788)*overallRate,MIN(2258,F1788)*overallRate),ROUND(MAX(IF($B1788="Non - avec lien de dépendance",0,MIN((0.75*F1788),1694)),MIN(F1788,(0.75*$D1788),1694)),2)),IF($B1788="Non - avec lien de dépendance",MIN(1129,F1788,$D1788)*overallRate,MIN(2258,F1788)*overallRate))</f>
        <v>#VALUE!</v>
      </c>
    </row>
    <row r="1789" spans="7:12" x14ac:dyDescent="0.5">
      <c r="G1789" s="56" t="str">
        <f t="shared" si="81"/>
        <v>Effectuez l’étape 1</v>
      </c>
      <c r="H1789" s="56" t="str">
        <f t="shared" si="82"/>
        <v>Effectuez l’étape 1</v>
      </c>
      <c r="I1789" s="3">
        <f t="shared" si="83"/>
        <v>0</v>
      </c>
      <c r="K1789" s="114" t="e">
        <f>IF(revenueReduction&gt;0.3,MAX(IF($B1789="Non - avec lien de dépendance",MIN(2258,E1789,$D1789)*overallRate,MIN(2258,E1789)*overallRate),ROUND(MAX(IF($B1789="Non - avec lien de dépendance",0,MIN((0.75*E1789),1694)),MIN(E1789,(0.75*$D1789),1694)),2)),IF($B1789="Non - avec lien de dépendance",MIN(1129,E1789,$D1789)*overallRate,MIN(2258,E1789)*overallRate))</f>
        <v>#VALUE!</v>
      </c>
      <c r="L1789" s="114" t="e">
        <f>IF(revenueReduction&gt;0.3,MAX(IF($B1789="Non - avec lien de dépendance",MIN(2258,F1789,$D1789)*overallRate,MIN(2258,F1789)*overallRate),ROUND(MAX(IF($B1789="Non - avec lien de dépendance",0,MIN((0.75*F1789),1694)),MIN(F1789,(0.75*$D1789),1694)),2)),IF($B1789="Non - avec lien de dépendance",MIN(1129,F1789,$D1789)*overallRate,MIN(2258,F1789)*overallRate))</f>
        <v>#VALUE!</v>
      </c>
    </row>
    <row r="1790" spans="7:12" x14ac:dyDescent="0.5">
      <c r="G1790" s="56" t="str">
        <f t="shared" si="81"/>
        <v>Effectuez l’étape 1</v>
      </c>
      <c r="H1790" s="56" t="str">
        <f t="shared" si="82"/>
        <v>Effectuez l’étape 1</v>
      </c>
      <c r="I1790" s="3">
        <f t="shared" si="83"/>
        <v>0</v>
      </c>
      <c r="K1790" s="114" t="e">
        <f>IF(revenueReduction&gt;0.3,MAX(IF($B1790="Non - avec lien de dépendance",MIN(2258,E1790,$D1790)*overallRate,MIN(2258,E1790)*overallRate),ROUND(MAX(IF($B1790="Non - avec lien de dépendance",0,MIN((0.75*E1790),1694)),MIN(E1790,(0.75*$D1790),1694)),2)),IF($B1790="Non - avec lien de dépendance",MIN(1129,E1790,$D1790)*overallRate,MIN(2258,E1790)*overallRate))</f>
        <v>#VALUE!</v>
      </c>
      <c r="L1790" s="114" t="e">
        <f>IF(revenueReduction&gt;0.3,MAX(IF($B1790="Non - avec lien de dépendance",MIN(2258,F1790,$D1790)*overallRate,MIN(2258,F1790)*overallRate),ROUND(MAX(IF($B1790="Non - avec lien de dépendance",0,MIN((0.75*F1790),1694)),MIN(F1790,(0.75*$D1790),1694)),2)),IF($B1790="Non - avec lien de dépendance",MIN(1129,F1790,$D1790)*overallRate,MIN(2258,F1790)*overallRate))</f>
        <v>#VALUE!</v>
      </c>
    </row>
    <row r="1791" spans="7:12" x14ac:dyDescent="0.5">
      <c r="G1791" s="56" t="str">
        <f t="shared" si="81"/>
        <v>Effectuez l’étape 1</v>
      </c>
      <c r="H1791" s="56" t="str">
        <f t="shared" si="82"/>
        <v>Effectuez l’étape 1</v>
      </c>
      <c r="I1791" s="3">
        <f t="shared" si="83"/>
        <v>0</v>
      </c>
      <c r="K1791" s="114" t="e">
        <f>IF(revenueReduction&gt;0.3,MAX(IF($B1791="Non - avec lien de dépendance",MIN(2258,E1791,$D1791)*overallRate,MIN(2258,E1791)*overallRate),ROUND(MAX(IF($B1791="Non - avec lien de dépendance",0,MIN((0.75*E1791),1694)),MIN(E1791,(0.75*$D1791),1694)),2)),IF($B1791="Non - avec lien de dépendance",MIN(1129,E1791,$D1791)*overallRate,MIN(2258,E1791)*overallRate))</f>
        <v>#VALUE!</v>
      </c>
      <c r="L1791" s="114" t="e">
        <f>IF(revenueReduction&gt;0.3,MAX(IF($B1791="Non - avec lien de dépendance",MIN(2258,F1791,$D1791)*overallRate,MIN(2258,F1791)*overallRate),ROUND(MAX(IF($B1791="Non - avec lien de dépendance",0,MIN((0.75*F1791),1694)),MIN(F1791,(0.75*$D1791),1694)),2)),IF($B1791="Non - avec lien de dépendance",MIN(1129,F1791,$D1791)*overallRate,MIN(2258,F1791)*overallRate))</f>
        <v>#VALUE!</v>
      </c>
    </row>
    <row r="1792" spans="7:12" x14ac:dyDescent="0.5">
      <c r="G1792" s="56" t="str">
        <f t="shared" si="81"/>
        <v>Effectuez l’étape 1</v>
      </c>
      <c r="H1792" s="56" t="str">
        <f t="shared" si="82"/>
        <v>Effectuez l’étape 1</v>
      </c>
      <c r="I1792" s="3">
        <f t="shared" si="83"/>
        <v>0</v>
      </c>
      <c r="K1792" s="114" t="e">
        <f>IF(revenueReduction&gt;0.3,MAX(IF($B1792="Non - avec lien de dépendance",MIN(2258,E1792,$D1792)*overallRate,MIN(2258,E1792)*overallRate),ROUND(MAX(IF($B1792="Non - avec lien de dépendance",0,MIN((0.75*E1792),1694)),MIN(E1792,(0.75*$D1792),1694)),2)),IF($B1792="Non - avec lien de dépendance",MIN(1129,E1792,$D1792)*overallRate,MIN(2258,E1792)*overallRate))</f>
        <v>#VALUE!</v>
      </c>
      <c r="L1792" s="114" t="e">
        <f>IF(revenueReduction&gt;0.3,MAX(IF($B1792="Non - avec lien de dépendance",MIN(2258,F1792,$D1792)*overallRate,MIN(2258,F1792)*overallRate),ROUND(MAX(IF($B1792="Non - avec lien de dépendance",0,MIN((0.75*F1792),1694)),MIN(F1792,(0.75*$D1792),1694)),2)),IF($B1792="Non - avec lien de dépendance",MIN(1129,F1792,$D1792)*overallRate,MIN(2258,F1792)*overallRate))</f>
        <v>#VALUE!</v>
      </c>
    </row>
    <row r="1793" spans="7:12" x14ac:dyDescent="0.5">
      <c r="G1793" s="56" t="str">
        <f t="shared" si="81"/>
        <v>Effectuez l’étape 1</v>
      </c>
      <c r="H1793" s="56" t="str">
        <f t="shared" si="82"/>
        <v>Effectuez l’étape 1</v>
      </c>
      <c r="I1793" s="3">
        <f t="shared" si="83"/>
        <v>0</v>
      </c>
      <c r="K1793" s="114" t="e">
        <f>IF(revenueReduction&gt;0.3,MAX(IF($B1793="Non - avec lien de dépendance",MIN(2258,E1793,$D1793)*overallRate,MIN(2258,E1793)*overallRate),ROUND(MAX(IF($B1793="Non - avec lien de dépendance",0,MIN((0.75*E1793),1694)),MIN(E1793,(0.75*$D1793),1694)),2)),IF($B1793="Non - avec lien de dépendance",MIN(1129,E1793,$D1793)*overallRate,MIN(2258,E1793)*overallRate))</f>
        <v>#VALUE!</v>
      </c>
      <c r="L1793" s="114" t="e">
        <f>IF(revenueReduction&gt;0.3,MAX(IF($B1793="Non - avec lien de dépendance",MIN(2258,F1793,$D1793)*overallRate,MIN(2258,F1793)*overallRate),ROUND(MAX(IF($B1793="Non - avec lien de dépendance",0,MIN((0.75*F1793),1694)),MIN(F1793,(0.75*$D1793),1694)),2)),IF($B1793="Non - avec lien de dépendance",MIN(1129,F1793,$D1793)*overallRate,MIN(2258,F1793)*overallRate))</f>
        <v>#VALUE!</v>
      </c>
    </row>
    <row r="1794" spans="7:12" x14ac:dyDescent="0.5">
      <c r="G1794" s="56" t="str">
        <f t="shared" si="81"/>
        <v>Effectuez l’étape 1</v>
      </c>
      <c r="H1794" s="56" t="str">
        <f t="shared" si="82"/>
        <v>Effectuez l’étape 1</v>
      </c>
      <c r="I1794" s="3">
        <f t="shared" si="83"/>
        <v>0</v>
      </c>
      <c r="K1794" s="114" t="e">
        <f>IF(revenueReduction&gt;0.3,MAX(IF($B1794="Non - avec lien de dépendance",MIN(2258,E1794,$D1794)*overallRate,MIN(2258,E1794)*overallRate),ROUND(MAX(IF($B1794="Non - avec lien de dépendance",0,MIN((0.75*E1794),1694)),MIN(E1794,(0.75*$D1794),1694)),2)),IF($B1794="Non - avec lien de dépendance",MIN(1129,E1794,$D1794)*overallRate,MIN(2258,E1794)*overallRate))</f>
        <v>#VALUE!</v>
      </c>
      <c r="L1794" s="114" t="e">
        <f>IF(revenueReduction&gt;0.3,MAX(IF($B1794="Non - avec lien de dépendance",MIN(2258,F1794,$D1794)*overallRate,MIN(2258,F1794)*overallRate),ROUND(MAX(IF($B1794="Non - avec lien de dépendance",0,MIN((0.75*F1794),1694)),MIN(F1794,(0.75*$D1794),1694)),2)),IF($B1794="Non - avec lien de dépendance",MIN(1129,F1794,$D1794)*overallRate,MIN(2258,F1794)*overallRate))</f>
        <v>#VALUE!</v>
      </c>
    </row>
    <row r="1795" spans="7:12" x14ac:dyDescent="0.5">
      <c r="G1795" s="56" t="str">
        <f t="shared" si="81"/>
        <v>Effectuez l’étape 1</v>
      </c>
      <c r="H1795" s="56" t="str">
        <f t="shared" si="82"/>
        <v>Effectuez l’étape 1</v>
      </c>
      <c r="I1795" s="3">
        <f t="shared" si="83"/>
        <v>0</v>
      </c>
      <c r="K1795" s="114" t="e">
        <f>IF(revenueReduction&gt;0.3,MAX(IF($B1795="Non - avec lien de dépendance",MIN(2258,E1795,$D1795)*overallRate,MIN(2258,E1795)*overallRate),ROUND(MAX(IF($B1795="Non - avec lien de dépendance",0,MIN((0.75*E1795),1694)),MIN(E1795,(0.75*$D1795),1694)),2)),IF($B1795="Non - avec lien de dépendance",MIN(1129,E1795,$D1795)*overallRate,MIN(2258,E1795)*overallRate))</f>
        <v>#VALUE!</v>
      </c>
      <c r="L1795" s="114" t="e">
        <f>IF(revenueReduction&gt;0.3,MAX(IF($B1795="Non - avec lien de dépendance",MIN(2258,F1795,$D1795)*overallRate,MIN(2258,F1795)*overallRate),ROUND(MAX(IF($B1795="Non - avec lien de dépendance",0,MIN((0.75*F1795),1694)),MIN(F1795,(0.75*$D1795),1694)),2)),IF($B1795="Non - avec lien de dépendance",MIN(1129,F1795,$D1795)*overallRate,MIN(2258,F1795)*overallRate))</f>
        <v>#VALUE!</v>
      </c>
    </row>
    <row r="1796" spans="7:12" x14ac:dyDescent="0.5">
      <c r="G1796" s="56" t="str">
        <f t="shared" si="81"/>
        <v>Effectuez l’étape 1</v>
      </c>
      <c r="H1796" s="56" t="str">
        <f t="shared" si="82"/>
        <v>Effectuez l’étape 1</v>
      </c>
      <c r="I1796" s="3">
        <f t="shared" si="83"/>
        <v>0</v>
      </c>
      <c r="K1796" s="114" t="e">
        <f>IF(revenueReduction&gt;0.3,MAX(IF($B1796="Non - avec lien de dépendance",MIN(2258,E1796,$D1796)*overallRate,MIN(2258,E1796)*overallRate),ROUND(MAX(IF($B1796="Non - avec lien de dépendance",0,MIN((0.75*E1796),1694)),MIN(E1796,(0.75*$D1796),1694)),2)),IF($B1796="Non - avec lien de dépendance",MIN(1129,E1796,$D1796)*overallRate,MIN(2258,E1796)*overallRate))</f>
        <v>#VALUE!</v>
      </c>
      <c r="L1796" s="114" t="e">
        <f>IF(revenueReduction&gt;0.3,MAX(IF($B1796="Non - avec lien de dépendance",MIN(2258,F1796,$D1796)*overallRate,MIN(2258,F1796)*overallRate),ROUND(MAX(IF($B1796="Non - avec lien de dépendance",0,MIN((0.75*F1796),1694)),MIN(F1796,(0.75*$D1796),1694)),2)),IF($B1796="Non - avec lien de dépendance",MIN(1129,F1796,$D1796)*overallRate,MIN(2258,F1796)*overallRate))</f>
        <v>#VALUE!</v>
      </c>
    </row>
    <row r="1797" spans="7:12" x14ac:dyDescent="0.5">
      <c r="G1797" s="56" t="str">
        <f t="shared" si="81"/>
        <v>Effectuez l’étape 1</v>
      </c>
      <c r="H1797" s="56" t="str">
        <f t="shared" si="82"/>
        <v>Effectuez l’étape 1</v>
      </c>
      <c r="I1797" s="3">
        <f t="shared" si="83"/>
        <v>0</v>
      </c>
      <c r="K1797" s="114" t="e">
        <f>IF(revenueReduction&gt;0.3,MAX(IF($B1797="Non - avec lien de dépendance",MIN(2258,E1797,$D1797)*overallRate,MIN(2258,E1797)*overallRate),ROUND(MAX(IF($B1797="Non - avec lien de dépendance",0,MIN((0.75*E1797),1694)),MIN(E1797,(0.75*$D1797),1694)),2)),IF($B1797="Non - avec lien de dépendance",MIN(1129,E1797,$D1797)*overallRate,MIN(2258,E1797)*overallRate))</f>
        <v>#VALUE!</v>
      </c>
      <c r="L1797" s="114" t="e">
        <f>IF(revenueReduction&gt;0.3,MAX(IF($B1797="Non - avec lien de dépendance",MIN(2258,F1797,$D1797)*overallRate,MIN(2258,F1797)*overallRate),ROUND(MAX(IF($B1797="Non - avec lien de dépendance",0,MIN((0.75*F1797),1694)),MIN(F1797,(0.75*$D1797),1694)),2)),IF($B1797="Non - avec lien de dépendance",MIN(1129,F1797,$D1797)*overallRate,MIN(2258,F1797)*overallRate))</f>
        <v>#VALUE!</v>
      </c>
    </row>
    <row r="1798" spans="7:12" x14ac:dyDescent="0.5">
      <c r="G1798" s="56" t="str">
        <f t="shared" ref="G1798:G1861" si="84">IF(ISTEXT(overallRate),"Effectuez l’étape 1",IF($C1798="Oui","Utiliser Étape 2a) Hebdomadaire (52)",IF(OR(COUNT($D1798,E1798)&lt;&gt;2,overallRate=0),0,IF(revenueReduction&gt;0.3,MAX(IF($B1798="Non - avec lien de dépendance",MIN(2258,E1798,$D1798)*overallRate,MIN(2258,E1798)*overallRate),ROUND(MAX(IF($B1798="Non - avec lien de dépendance",0,MIN((0.75*E1798),1694)),MIN(E1798,(0.75*$D1798),1694)),2)),IF($B1798="Non - avec lien de dépendance",MIN(1129,E1798,$D1798)*overallRate,MIN(2258,E1798)*overallRate)))))</f>
        <v>Effectuez l’étape 1</v>
      </c>
      <c r="H1798" s="56" t="str">
        <f t="shared" ref="H1798:H1861" si="85">IF(ISTEXT(overallRate),"Effectuez l’étape 1",IF($C1798="Oui","Utiliser Étape 2a) Hebdomadaire (52)",IF(OR(COUNT($D1798,F1798)&lt;&gt;2,overallRate=0),0,IF(revenueReduction&gt;0.3,MAX(IF($B1798="Non - avec lien de dépendance",MIN(2258,F1798,$D1798)*overallRate,MIN(2258,F1798)*overallRate),ROUND(MAX(IF($B1798="Non - avec lien de dépendance",0,MIN((0.75*F1798),1694)),MIN(F1798,(0.75*$D1798),1694)),2)),IF($B1798="Non - avec lien de dépendance",MIN(1129,F1798,$D1798)*overallRate,MIN(2258,F1798)*overallRate)))))</f>
        <v>Effectuez l’étape 1</v>
      </c>
      <c r="I1798" s="3">
        <f t="shared" si="83"/>
        <v>0</v>
      </c>
      <c r="K1798" s="114" t="e">
        <f>IF(revenueReduction&gt;0.3,MAX(IF($B1798="Non - avec lien de dépendance",MIN(2258,E1798,$D1798)*overallRate,MIN(2258,E1798)*overallRate),ROUND(MAX(IF($B1798="Non - avec lien de dépendance",0,MIN((0.75*E1798),1694)),MIN(E1798,(0.75*$D1798),1694)),2)),IF($B1798="Non - avec lien de dépendance",MIN(1129,E1798,$D1798)*overallRate,MIN(2258,E1798)*overallRate))</f>
        <v>#VALUE!</v>
      </c>
      <c r="L1798" s="114" t="e">
        <f>IF(revenueReduction&gt;0.3,MAX(IF($B1798="Non - avec lien de dépendance",MIN(2258,F1798,$D1798)*overallRate,MIN(2258,F1798)*overallRate),ROUND(MAX(IF($B1798="Non - avec lien de dépendance",0,MIN((0.75*F1798),1694)),MIN(F1798,(0.75*$D1798),1694)),2)),IF($B1798="Non - avec lien de dépendance",MIN(1129,F1798,$D1798)*overallRate,MIN(2258,F1798)*overallRate))</f>
        <v>#VALUE!</v>
      </c>
    </row>
    <row r="1799" spans="7:12" x14ac:dyDescent="0.5">
      <c r="G1799" s="56" t="str">
        <f t="shared" si="84"/>
        <v>Effectuez l’étape 1</v>
      </c>
      <c r="H1799" s="56" t="str">
        <f t="shared" si="85"/>
        <v>Effectuez l’étape 1</v>
      </c>
      <c r="I1799" s="3">
        <f t="shared" ref="I1799:I1862" si="86">IF(AND(COUNT(B1799:F1799)&gt;0,OR(COUNT(D1799:F1799)&lt;&gt;3,ISBLANK(B1799))),"Fill out all amounts",SUM(G1799:H1799))</f>
        <v>0</v>
      </c>
      <c r="K1799" s="114" t="e">
        <f>IF(revenueReduction&gt;0.3,MAX(IF($B1799="Non - avec lien de dépendance",MIN(2258,E1799,$D1799)*overallRate,MIN(2258,E1799)*overallRate),ROUND(MAX(IF($B1799="Non - avec lien de dépendance",0,MIN((0.75*E1799),1694)),MIN(E1799,(0.75*$D1799),1694)),2)),IF($B1799="Non - avec lien de dépendance",MIN(1129,E1799,$D1799)*overallRate,MIN(2258,E1799)*overallRate))</f>
        <v>#VALUE!</v>
      </c>
      <c r="L1799" s="114" t="e">
        <f>IF(revenueReduction&gt;0.3,MAX(IF($B1799="Non - avec lien de dépendance",MIN(2258,F1799,$D1799)*overallRate,MIN(2258,F1799)*overallRate),ROUND(MAX(IF($B1799="Non - avec lien de dépendance",0,MIN((0.75*F1799),1694)),MIN(F1799,(0.75*$D1799),1694)),2)),IF($B1799="Non - avec lien de dépendance",MIN(1129,F1799,$D1799)*overallRate,MIN(2258,F1799)*overallRate))</f>
        <v>#VALUE!</v>
      </c>
    </row>
    <row r="1800" spans="7:12" x14ac:dyDescent="0.5">
      <c r="G1800" s="56" t="str">
        <f t="shared" si="84"/>
        <v>Effectuez l’étape 1</v>
      </c>
      <c r="H1800" s="56" t="str">
        <f t="shared" si="85"/>
        <v>Effectuez l’étape 1</v>
      </c>
      <c r="I1800" s="3">
        <f t="shared" si="86"/>
        <v>0</v>
      </c>
      <c r="K1800" s="114" t="e">
        <f>IF(revenueReduction&gt;0.3,MAX(IF($B1800="Non - avec lien de dépendance",MIN(2258,E1800,$D1800)*overallRate,MIN(2258,E1800)*overallRate),ROUND(MAX(IF($B1800="Non - avec lien de dépendance",0,MIN((0.75*E1800),1694)),MIN(E1800,(0.75*$D1800),1694)),2)),IF($B1800="Non - avec lien de dépendance",MIN(1129,E1800,$D1800)*overallRate,MIN(2258,E1800)*overallRate))</f>
        <v>#VALUE!</v>
      </c>
      <c r="L1800" s="114" t="e">
        <f>IF(revenueReduction&gt;0.3,MAX(IF($B1800="Non - avec lien de dépendance",MIN(2258,F1800,$D1800)*overallRate,MIN(2258,F1800)*overallRate),ROUND(MAX(IF($B1800="Non - avec lien de dépendance",0,MIN((0.75*F1800),1694)),MIN(F1800,(0.75*$D1800),1694)),2)),IF($B1800="Non - avec lien de dépendance",MIN(1129,F1800,$D1800)*overallRate,MIN(2258,F1800)*overallRate))</f>
        <v>#VALUE!</v>
      </c>
    </row>
    <row r="1801" spans="7:12" x14ac:dyDescent="0.5">
      <c r="G1801" s="56" t="str">
        <f t="shared" si="84"/>
        <v>Effectuez l’étape 1</v>
      </c>
      <c r="H1801" s="56" t="str">
        <f t="shared" si="85"/>
        <v>Effectuez l’étape 1</v>
      </c>
      <c r="I1801" s="3">
        <f t="shared" si="86"/>
        <v>0</v>
      </c>
      <c r="K1801" s="114" t="e">
        <f>IF(revenueReduction&gt;0.3,MAX(IF($B1801="Non - avec lien de dépendance",MIN(2258,E1801,$D1801)*overallRate,MIN(2258,E1801)*overallRate),ROUND(MAX(IF($B1801="Non - avec lien de dépendance",0,MIN((0.75*E1801),1694)),MIN(E1801,(0.75*$D1801),1694)),2)),IF($B1801="Non - avec lien de dépendance",MIN(1129,E1801,$D1801)*overallRate,MIN(2258,E1801)*overallRate))</f>
        <v>#VALUE!</v>
      </c>
      <c r="L1801" s="114" t="e">
        <f>IF(revenueReduction&gt;0.3,MAX(IF($B1801="Non - avec lien de dépendance",MIN(2258,F1801,$D1801)*overallRate,MIN(2258,F1801)*overallRate),ROUND(MAX(IF($B1801="Non - avec lien de dépendance",0,MIN((0.75*F1801),1694)),MIN(F1801,(0.75*$D1801),1694)),2)),IF($B1801="Non - avec lien de dépendance",MIN(1129,F1801,$D1801)*overallRate,MIN(2258,F1801)*overallRate))</f>
        <v>#VALUE!</v>
      </c>
    </row>
    <row r="1802" spans="7:12" x14ac:dyDescent="0.5">
      <c r="G1802" s="56" t="str">
        <f t="shared" si="84"/>
        <v>Effectuez l’étape 1</v>
      </c>
      <c r="H1802" s="56" t="str">
        <f t="shared" si="85"/>
        <v>Effectuez l’étape 1</v>
      </c>
      <c r="I1802" s="3">
        <f t="shared" si="86"/>
        <v>0</v>
      </c>
      <c r="K1802" s="114" t="e">
        <f>IF(revenueReduction&gt;0.3,MAX(IF($B1802="Non - avec lien de dépendance",MIN(2258,E1802,$D1802)*overallRate,MIN(2258,E1802)*overallRate),ROUND(MAX(IF($B1802="Non - avec lien de dépendance",0,MIN((0.75*E1802),1694)),MIN(E1802,(0.75*$D1802),1694)),2)),IF($B1802="Non - avec lien de dépendance",MIN(1129,E1802,$D1802)*overallRate,MIN(2258,E1802)*overallRate))</f>
        <v>#VALUE!</v>
      </c>
      <c r="L1802" s="114" t="e">
        <f>IF(revenueReduction&gt;0.3,MAX(IF($B1802="Non - avec lien de dépendance",MIN(2258,F1802,$D1802)*overallRate,MIN(2258,F1802)*overallRate),ROUND(MAX(IF($B1802="Non - avec lien de dépendance",0,MIN((0.75*F1802),1694)),MIN(F1802,(0.75*$D1802),1694)),2)),IF($B1802="Non - avec lien de dépendance",MIN(1129,F1802,$D1802)*overallRate,MIN(2258,F1802)*overallRate))</f>
        <v>#VALUE!</v>
      </c>
    </row>
    <row r="1803" spans="7:12" x14ac:dyDescent="0.5">
      <c r="G1803" s="56" t="str">
        <f t="shared" si="84"/>
        <v>Effectuez l’étape 1</v>
      </c>
      <c r="H1803" s="56" t="str">
        <f t="shared" si="85"/>
        <v>Effectuez l’étape 1</v>
      </c>
      <c r="I1803" s="3">
        <f t="shared" si="86"/>
        <v>0</v>
      </c>
      <c r="K1803" s="114" t="e">
        <f>IF(revenueReduction&gt;0.3,MAX(IF($B1803="Non - avec lien de dépendance",MIN(2258,E1803,$D1803)*overallRate,MIN(2258,E1803)*overallRate),ROUND(MAX(IF($B1803="Non - avec lien de dépendance",0,MIN((0.75*E1803),1694)),MIN(E1803,(0.75*$D1803),1694)),2)),IF($B1803="Non - avec lien de dépendance",MIN(1129,E1803,$D1803)*overallRate,MIN(2258,E1803)*overallRate))</f>
        <v>#VALUE!</v>
      </c>
      <c r="L1803" s="114" t="e">
        <f>IF(revenueReduction&gt;0.3,MAX(IF($B1803="Non - avec lien de dépendance",MIN(2258,F1803,$D1803)*overallRate,MIN(2258,F1803)*overallRate),ROUND(MAX(IF($B1803="Non - avec lien de dépendance",0,MIN((0.75*F1803),1694)),MIN(F1803,(0.75*$D1803),1694)),2)),IF($B1803="Non - avec lien de dépendance",MIN(1129,F1803,$D1803)*overallRate,MIN(2258,F1803)*overallRate))</f>
        <v>#VALUE!</v>
      </c>
    </row>
    <row r="1804" spans="7:12" x14ac:dyDescent="0.5">
      <c r="G1804" s="56" t="str">
        <f t="shared" si="84"/>
        <v>Effectuez l’étape 1</v>
      </c>
      <c r="H1804" s="56" t="str">
        <f t="shared" si="85"/>
        <v>Effectuez l’étape 1</v>
      </c>
      <c r="I1804" s="3">
        <f t="shared" si="86"/>
        <v>0</v>
      </c>
      <c r="K1804" s="114" t="e">
        <f>IF(revenueReduction&gt;0.3,MAX(IF($B1804="Non - avec lien de dépendance",MIN(2258,E1804,$D1804)*overallRate,MIN(2258,E1804)*overallRate),ROUND(MAX(IF($B1804="Non - avec lien de dépendance",0,MIN((0.75*E1804),1694)),MIN(E1804,(0.75*$D1804),1694)),2)),IF($B1804="Non - avec lien de dépendance",MIN(1129,E1804,$D1804)*overallRate,MIN(2258,E1804)*overallRate))</f>
        <v>#VALUE!</v>
      </c>
      <c r="L1804" s="114" t="e">
        <f>IF(revenueReduction&gt;0.3,MAX(IF($B1804="Non - avec lien de dépendance",MIN(2258,F1804,$D1804)*overallRate,MIN(2258,F1804)*overallRate),ROUND(MAX(IF($B1804="Non - avec lien de dépendance",0,MIN((0.75*F1804),1694)),MIN(F1804,(0.75*$D1804),1694)),2)),IF($B1804="Non - avec lien de dépendance",MIN(1129,F1804,$D1804)*overallRate,MIN(2258,F1804)*overallRate))</f>
        <v>#VALUE!</v>
      </c>
    </row>
    <row r="1805" spans="7:12" x14ac:dyDescent="0.5">
      <c r="G1805" s="56" t="str">
        <f t="shared" si="84"/>
        <v>Effectuez l’étape 1</v>
      </c>
      <c r="H1805" s="56" t="str">
        <f t="shared" si="85"/>
        <v>Effectuez l’étape 1</v>
      </c>
      <c r="I1805" s="3">
        <f t="shared" si="86"/>
        <v>0</v>
      </c>
      <c r="K1805" s="114" t="e">
        <f>IF(revenueReduction&gt;0.3,MAX(IF($B1805="Non - avec lien de dépendance",MIN(2258,E1805,$D1805)*overallRate,MIN(2258,E1805)*overallRate),ROUND(MAX(IF($B1805="Non - avec lien de dépendance",0,MIN((0.75*E1805),1694)),MIN(E1805,(0.75*$D1805),1694)),2)),IF($B1805="Non - avec lien de dépendance",MIN(1129,E1805,$D1805)*overallRate,MIN(2258,E1805)*overallRate))</f>
        <v>#VALUE!</v>
      </c>
      <c r="L1805" s="114" t="e">
        <f>IF(revenueReduction&gt;0.3,MAX(IF($B1805="Non - avec lien de dépendance",MIN(2258,F1805,$D1805)*overallRate,MIN(2258,F1805)*overallRate),ROUND(MAX(IF($B1805="Non - avec lien de dépendance",0,MIN((0.75*F1805),1694)),MIN(F1805,(0.75*$D1805),1694)),2)),IF($B1805="Non - avec lien de dépendance",MIN(1129,F1805,$D1805)*overallRate,MIN(2258,F1805)*overallRate))</f>
        <v>#VALUE!</v>
      </c>
    </row>
    <row r="1806" spans="7:12" x14ac:dyDescent="0.5">
      <c r="G1806" s="56" t="str">
        <f t="shared" si="84"/>
        <v>Effectuez l’étape 1</v>
      </c>
      <c r="H1806" s="56" t="str">
        <f t="shared" si="85"/>
        <v>Effectuez l’étape 1</v>
      </c>
      <c r="I1806" s="3">
        <f t="shared" si="86"/>
        <v>0</v>
      </c>
      <c r="K1806" s="114" t="e">
        <f>IF(revenueReduction&gt;0.3,MAX(IF($B1806="Non - avec lien de dépendance",MIN(2258,E1806,$D1806)*overallRate,MIN(2258,E1806)*overallRate),ROUND(MAX(IF($B1806="Non - avec lien de dépendance",0,MIN((0.75*E1806),1694)),MIN(E1806,(0.75*$D1806),1694)),2)),IF($B1806="Non - avec lien de dépendance",MIN(1129,E1806,$D1806)*overallRate,MIN(2258,E1806)*overallRate))</f>
        <v>#VALUE!</v>
      </c>
      <c r="L1806" s="114" t="e">
        <f>IF(revenueReduction&gt;0.3,MAX(IF($B1806="Non - avec lien de dépendance",MIN(2258,F1806,$D1806)*overallRate,MIN(2258,F1806)*overallRate),ROUND(MAX(IF($B1806="Non - avec lien de dépendance",0,MIN((0.75*F1806),1694)),MIN(F1806,(0.75*$D1806),1694)),2)),IF($B1806="Non - avec lien de dépendance",MIN(1129,F1806,$D1806)*overallRate,MIN(2258,F1806)*overallRate))</f>
        <v>#VALUE!</v>
      </c>
    </row>
    <row r="1807" spans="7:12" x14ac:dyDescent="0.5">
      <c r="G1807" s="56" t="str">
        <f t="shared" si="84"/>
        <v>Effectuez l’étape 1</v>
      </c>
      <c r="H1807" s="56" t="str">
        <f t="shared" si="85"/>
        <v>Effectuez l’étape 1</v>
      </c>
      <c r="I1807" s="3">
        <f t="shared" si="86"/>
        <v>0</v>
      </c>
      <c r="K1807" s="114" t="e">
        <f>IF(revenueReduction&gt;0.3,MAX(IF($B1807="Non - avec lien de dépendance",MIN(2258,E1807,$D1807)*overallRate,MIN(2258,E1807)*overallRate),ROUND(MAX(IF($B1807="Non - avec lien de dépendance",0,MIN((0.75*E1807),1694)),MIN(E1807,(0.75*$D1807),1694)),2)),IF($B1807="Non - avec lien de dépendance",MIN(1129,E1807,$D1807)*overallRate,MIN(2258,E1807)*overallRate))</f>
        <v>#VALUE!</v>
      </c>
      <c r="L1807" s="114" t="e">
        <f>IF(revenueReduction&gt;0.3,MAX(IF($B1807="Non - avec lien de dépendance",MIN(2258,F1807,$D1807)*overallRate,MIN(2258,F1807)*overallRate),ROUND(MAX(IF($B1807="Non - avec lien de dépendance",0,MIN((0.75*F1807),1694)),MIN(F1807,(0.75*$D1807),1694)),2)),IF($B1807="Non - avec lien de dépendance",MIN(1129,F1807,$D1807)*overallRate,MIN(2258,F1807)*overallRate))</f>
        <v>#VALUE!</v>
      </c>
    </row>
    <row r="1808" spans="7:12" x14ac:dyDescent="0.5">
      <c r="G1808" s="56" t="str">
        <f t="shared" si="84"/>
        <v>Effectuez l’étape 1</v>
      </c>
      <c r="H1808" s="56" t="str">
        <f t="shared" si="85"/>
        <v>Effectuez l’étape 1</v>
      </c>
      <c r="I1808" s="3">
        <f t="shared" si="86"/>
        <v>0</v>
      </c>
      <c r="K1808" s="114" t="e">
        <f>IF(revenueReduction&gt;0.3,MAX(IF($B1808="Non - avec lien de dépendance",MIN(2258,E1808,$D1808)*overallRate,MIN(2258,E1808)*overallRate),ROUND(MAX(IF($B1808="Non - avec lien de dépendance",0,MIN((0.75*E1808),1694)),MIN(E1808,(0.75*$D1808),1694)),2)),IF($B1808="Non - avec lien de dépendance",MIN(1129,E1808,$D1808)*overallRate,MIN(2258,E1808)*overallRate))</f>
        <v>#VALUE!</v>
      </c>
      <c r="L1808" s="114" t="e">
        <f>IF(revenueReduction&gt;0.3,MAX(IF($B1808="Non - avec lien de dépendance",MIN(2258,F1808,$D1808)*overallRate,MIN(2258,F1808)*overallRate),ROUND(MAX(IF($B1808="Non - avec lien de dépendance",0,MIN((0.75*F1808),1694)),MIN(F1808,(0.75*$D1808),1694)),2)),IF($B1808="Non - avec lien de dépendance",MIN(1129,F1808,$D1808)*overallRate,MIN(2258,F1808)*overallRate))</f>
        <v>#VALUE!</v>
      </c>
    </row>
    <row r="1809" spans="7:12" x14ac:dyDescent="0.5">
      <c r="G1809" s="56" t="str">
        <f t="shared" si="84"/>
        <v>Effectuez l’étape 1</v>
      </c>
      <c r="H1809" s="56" t="str">
        <f t="shared" si="85"/>
        <v>Effectuez l’étape 1</v>
      </c>
      <c r="I1809" s="3">
        <f t="shared" si="86"/>
        <v>0</v>
      </c>
      <c r="K1809" s="114" t="e">
        <f>IF(revenueReduction&gt;0.3,MAX(IF($B1809="Non - avec lien de dépendance",MIN(2258,E1809,$D1809)*overallRate,MIN(2258,E1809)*overallRate),ROUND(MAX(IF($B1809="Non - avec lien de dépendance",0,MIN((0.75*E1809),1694)),MIN(E1809,(0.75*$D1809),1694)),2)),IF($B1809="Non - avec lien de dépendance",MIN(1129,E1809,$D1809)*overallRate,MIN(2258,E1809)*overallRate))</f>
        <v>#VALUE!</v>
      </c>
      <c r="L1809" s="114" t="e">
        <f>IF(revenueReduction&gt;0.3,MAX(IF($B1809="Non - avec lien de dépendance",MIN(2258,F1809,$D1809)*overallRate,MIN(2258,F1809)*overallRate),ROUND(MAX(IF($B1809="Non - avec lien de dépendance",0,MIN((0.75*F1809),1694)),MIN(F1809,(0.75*$D1809),1694)),2)),IF($B1809="Non - avec lien de dépendance",MIN(1129,F1809,$D1809)*overallRate,MIN(2258,F1809)*overallRate))</f>
        <v>#VALUE!</v>
      </c>
    </row>
    <row r="1810" spans="7:12" x14ac:dyDescent="0.5">
      <c r="G1810" s="56" t="str">
        <f t="shared" si="84"/>
        <v>Effectuez l’étape 1</v>
      </c>
      <c r="H1810" s="56" t="str">
        <f t="shared" si="85"/>
        <v>Effectuez l’étape 1</v>
      </c>
      <c r="I1810" s="3">
        <f t="shared" si="86"/>
        <v>0</v>
      </c>
      <c r="K1810" s="114" t="e">
        <f>IF(revenueReduction&gt;0.3,MAX(IF($B1810="Non - avec lien de dépendance",MIN(2258,E1810,$D1810)*overallRate,MIN(2258,E1810)*overallRate),ROUND(MAX(IF($B1810="Non - avec lien de dépendance",0,MIN((0.75*E1810),1694)),MIN(E1810,(0.75*$D1810),1694)),2)),IF($B1810="Non - avec lien de dépendance",MIN(1129,E1810,$D1810)*overallRate,MIN(2258,E1810)*overallRate))</f>
        <v>#VALUE!</v>
      </c>
      <c r="L1810" s="114" t="e">
        <f>IF(revenueReduction&gt;0.3,MAX(IF($B1810="Non - avec lien de dépendance",MIN(2258,F1810,$D1810)*overallRate,MIN(2258,F1810)*overallRate),ROUND(MAX(IF($B1810="Non - avec lien de dépendance",0,MIN((0.75*F1810),1694)),MIN(F1810,(0.75*$D1810),1694)),2)),IF($B1810="Non - avec lien de dépendance",MIN(1129,F1810,$D1810)*overallRate,MIN(2258,F1810)*overallRate))</f>
        <v>#VALUE!</v>
      </c>
    </row>
    <row r="1811" spans="7:12" x14ac:dyDescent="0.5">
      <c r="G1811" s="56" t="str">
        <f t="shared" si="84"/>
        <v>Effectuez l’étape 1</v>
      </c>
      <c r="H1811" s="56" t="str">
        <f t="shared" si="85"/>
        <v>Effectuez l’étape 1</v>
      </c>
      <c r="I1811" s="3">
        <f t="shared" si="86"/>
        <v>0</v>
      </c>
      <c r="K1811" s="114" t="e">
        <f>IF(revenueReduction&gt;0.3,MAX(IF($B1811="Non - avec lien de dépendance",MIN(2258,E1811,$D1811)*overallRate,MIN(2258,E1811)*overallRate),ROUND(MAX(IF($B1811="Non - avec lien de dépendance",0,MIN((0.75*E1811),1694)),MIN(E1811,(0.75*$D1811),1694)),2)),IF($B1811="Non - avec lien de dépendance",MIN(1129,E1811,$D1811)*overallRate,MIN(2258,E1811)*overallRate))</f>
        <v>#VALUE!</v>
      </c>
      <c r="L1811" s="114" t="e">
        <f>IF(revenueReduction&gt;0.3,MAX(IF($B1811="Non - avec lien de dépendance",MIN(2258,F1811,$D1811)*overallRate,MIN(2258,F1811)*overallRate),ROUND(MAX(IF($B1811="Non - avec lien de dépendance",0,MIN((0.75*F1811),1694)),MIN(F1811,(0.75*$D1811),1694)),2)),IF($B1811="Non - avec lien de dépendance",MIN(1129,F1811,$D1811)*overallRate,MIN(2258,F1811)*overallRate))</f>
        <v>#VALUE!</v>
      </c>
    </row>
    <row r="1812" spans="7:12" x14ac:dyDescent="0.5">
      <c r="G1812" s="56" t="str">
        <f t="shared" si="84"/>
        <v>Effectuez l’étape 1</v>
      </c>
      <c r="H1812" s="56" t="str">
        <f t="shared" si="85"/>
        <v>Effectuez l’étape 1</v>
      </c>
      <c r="I1812" s="3">
        <f t="shared" si="86"/>
        <v>0</v>
      </c>
      <c r="K1812" s="114" t="e">
        <f>IF(revenueReduction&gt;0.3,MAX(IF($B1812="Non - avec lien de dépendance",MIN(2258,E1812,$D1812)*overallRate,MIN(2258,E1812)*overallRate),ROUND(MAX(IF($B1812="Non - avec lien de dépendance",0,MIN((0.75*E1812),1694)),MIN(E1812,(0.75*$D1812),1694)),2)),IF($B1812="Non - avec lien de dépendance",MIN(1129,E1812,$D1812)*overallRate,MIN(2258,E1812)*overallRate))</f>
        <v>#VALUE!</v>
      </c>
      <c r="L1812" s="114" t="e">
        <f>IF(revenueReduction&gt;0.3,MAX(IF($B1812="Non - avec lien de dépendance",MIN(2258,F1812,$D1812)*overallRate,MIN(2258,F1812)*overallRate),ROUND(MAX(IF($B1812="Non - avec lien de dépendance",0,MIN((0.75*F1812),1694)),MIN(F1812,(0.75*$D1812),1694)),2)),IF($B1812="Non - avec lien de dépendance",MIN(1129,F1812,$D1812)*overallRate,MIN(2258,F1812)*overallRate))</f>
        <v>#VALUE!</v>
      </c>
    </row>
    <row r="1813" spans="7:12" x14ac:dyDescent="0.5">
      <c r="G1813" s="56" t="str">
        <f t="shared" si="84"/>
        <v>Effectuez l’étape 1</v>
      </c>
      <c r="H1813" s="56" t="str">
        <f t="shared" si="85"/>
        <v>Effectuez l’étape 1</v>
      </c>
      <c r="I1813" s="3">
        <f t="shared" si="86"/>
        <v>0</v>
      </c>
      <c r="K1813" s="114" t="e">
        <f>IF(revenueReduction&gt;0.3,MAX(IF($B1813="Non - avec lien de dépendance",MIN(2258,E1813,$D1813)*overallRate,MIN(2258,E1813)*overallRate),ROUND(MAX(IF($B1813="Non - avec lien de dépendance",0,MIN((0.75*E1813),1694)),MIN(E1813,(0.75*$D1813),1694)),2)),IF($B1813="Non - avec lien de dépendance",MIN(1129,E1813,$D1813)*overallRate,MIN(2258,E1813)*overallRate))</f>
        <v>#VALUE!</v>
      </c>
      <c r="L1813" s="114" t="e">
        <f>IF(revenueReduction&gt;0.3,MAX(IF($B1813="Non - avec lien de dépendance",MIN(2258,F1813,$D1813)*overallRate,MIN(2258,F1813)*overallRate),ROUND(MAX(IF($B1813="Non - avec lien de dépendance",0,MIN((0.75*F1813),1694)),MIN(F1813,(0.75*$D1813),1694)),2)),IF($B1813="Non - avec lien de dépendance",MIN(1129,F1813,$D1813)*overallRate,MIN(2258,F1813)*overallRate))</f>
        <v>#VALUE!</v>
      </c>
    </row>
    <row r="1814" spans="7:12" x14ac:dyDescent="0.5">
      <c r="G1814" s="56" t="str">
        <f t="shared" si="84"/>
        <v>Effectuez l’étape 1</v>
      </c>
      <c r="H1814" s="56" t="str">
        <f t="shared" si="85"/>
        <v>Effectuez l’étape 1</v>
      </c>
      <c r="I1814" s="3">
        <f t="shared" si="86"/>
        <v>0</v>
      </c>
      <c r="K1814" s="114" t="e">
        <f>IF(revenueReduction&gt;0.3,MAX(IF($B1814="Non - avec lien de dépendance",MIN(2258,E1814,$D1814)*overallRate,MIN(2258,E1814)*overallRate),ROUND(MAX(IF($B1814="Non - avec lien de dépendance",0,MIN((0.75*E1814),1694)),MIN(E1814,(0.75*$D1814),1694)),2)),IF($B1814="Non - avec lien de dépendance",MIN(1129,E1814,$D1814)*overallRate,MIN(2258,E1814)*overallRate))</f>
        <v>#VALUE!</v>
      </c>
      <c r="L1814" s="114" t="e">
        <f>IF(revenueReduction&gt;0.3,MAX(IF($B1814="Non - avec lien de dépendance",MIN(2258,F1814,$D1814)*overallRate,MIN(2258,F1814)*overallRate),ROUND(MAX(IF($B1814="Non - avec lien de dépendance",0,MIN((0.75*F1814),1694)),MIN(F1814,(0.75*$D1814),1694)),2)),IF($B1814="Non - avec lien de dépendance",MIN(1129,F1814,$D1814)*overallRate,MIN(2258,F1814)*overallRate))</f>
        <v>#VALUE!</v>
      </c>
    </row>
    <row r="1815" spans="7:12" x14ac:dyDescent="0.5">
      <c r="G1815" s="56" t="str">
        <f t="shared" si="84"/>
        <v>Effectuez l’étape 1</v>
      </c>
      <c r="H1815" s="56" t="str">
        <f t="shared" si="85"/>
        <v>Effectuez l’étape 1</v>
      </c>
      <c r="I1815" s="3">
        <f t="shared" si="86"/>
        <v>0</v>
      </c>
      <c r="K1815" s="114" t="e">
        <f>IF(revenueReduction&gt;0.3,MAX(IF($B1815="Non - avec lien de dépendance",MIN(2258,E1815,$D1815)*overallRate,MIN(2258,E1815)*overallRate),ROUND(MAX(IF($B1815="Non - avec lien de dépendance",0,MIN((0.75*E1815),1694)),MIN(E1815,(0.75*$D1815),1694)),2)),IF($B1815="Non - avec lien de dépendance",MIN(1129,E1815,$D1815)*overallRate,MIN(2258,E1815)*overallRate))</f>
        <v>#VALUE!</v>
      </c>
      <c r="L1815" s="114" t="e">
        <f>IF(revenueReduction&gt;0.3,MAX(IF($B1815="Non - avec lien de dépendance",MIN(2258,F1815,$D1815)*overallRate,MIN(2258,F1815)*overallRate),ROUND(MAX(IF($B1815="Non - avec lien de dépendance",0,MIN((0.75*F1815),1694)),MIN(F1815,(0.75*$D1815),1694)),2)),IF($B1815="Non - avec lien de dépendance",MIN(1129,F1815,$D1815)*overallRate,MIN(2258,F1815)*overallRate))</f>
        <v>#VALUE!</v>
      </c>
    </row>
    <row r="1816" spans="7:12" x14ac:dyDescent="0.5">
      <c r="G1816" s="56" t="str">
        <f t="shared" si="84"/>
        <v>Effectuez l’étape 1</v>
      </c>
      <c r="H1816" s="56" t="str">
        <f t="shared" si="85"/>
        <v>Effectuez l’étape 1</v>
      </c>
      <c r="I1816" s="3">
        <f t="shared" si="86"/>
        <v>0</v>
      </c>
      <c r="K1816" s="114" t="e">
        <f>IF(revenueReduction&gt;0.3,MAX(IF($B1816="Non - avec lien de dépendance",MIN(2258,E1816,$D1816)*overallRate,MIN(2258,E1816)*overallRate),ROUND(MAX(IF($B1816="Non - avec lien de dépendance",0,MIN((0.75*E1816),1694)),MIN(E1816,(0.75*$D1816),1694)),2)),IF($B1816="Non - avec lien de dépendance",MIN(1129,E1816,$D1816)*overallRate,MIN(2258,E1816)*overallRate))</f>
        <v>#VALUE!</v>
      </c>
      <c r="L1816" s="114" t="e">
        <f>IF(revenueReduction&gt;0.3,MAX(IF($B1816="Non - avec lien de dépendance",MIN(2258,F1816,$D1816)*overallRate,MIN(2258,F1816)*overallRate),ROUND(MAX(IF($B1816="Non - avec lien de dépendance",0,MIN((0.75*F1816),1694)),MIN(F1816,(0.75*$D1816),1694)),2)),IF($B1816="Non - avec lien de dépendance",MIN(1129,F1816,$D1816)*overallRate,MIN(2258,F1816)*overallRate))</f>
        <v>#VALUE!</v>
      </c>
    </row>
    <row r="1817" spans="7:12" x14ac:dyDescent="0.5">
      <c r="G1817" s="56" t="str">
        <f t="shared" si="84"/>
        <v>Effectuez l’étape 1</v>
      </c>
      <c r="H1817" s="56" t="str">
        <f t="shared" si="85"/>
        <v>Effectuez l’étape 1</v>
      </c>
      <c r="I1817" s="3">
        <f t="shared" si="86"/>
        <v>0</v>
      </c>
      <c r="K1817" s="114" t="e">
        <f>IF(revenueReduction&gt;0.3,MAX(IF($B1817="Non - avec lien de dépendance",MIN(2258,E1817,$D1817)*overallRate,MIN(2258,E1817)*overallRate),ROUND(MAX(IF($B1817="Non - avec lien de dépendance",0,MIN((0.75*E1817),1694)),MIN(E1817,(0.75*$D1817),1694)),2)),IF($B1817="Non - avec lien de dépendance",MIN(1129,E1817,$D1817)*overallRate,MIN(2258,E1817)*overallRate))</f>
        <v>#VALUE!</v>
      </c>
      <c r="L1817" s="114" t="e">
        <f>IF(revenueReduction&gt;0.3,MAX(IF($B1817="Non - avec lien de dépendance",MIN(2258,F1817,$D1817)*overallRate,MIN(2258,F1817)*overallRate),ROUND(MAX(IF($B1817="Non - avec lien de dépendance",0,MIN((0.75*F1817),1694)),MIN(F1817,(0.75*$D1817),1694)),2)),IF($B1817="Non - avec lien de dépendance",MIN(1129,F1817,$D1817)*overallRate,MIN(2258,F1817)*overallRate))</f>
        <v>#VALUE!</v>
      </c>
    </row>
    <row r="1818" spans="7:12" x14ac:dyDescent="0.5">
      <c r="G1818" s="56" t="str">
        <f t="shared" si="84"/>
        <v>Effectuez l’étape 1</v>
      </c>
      <c r="H1818" s="56" t="str">
        <f t="shared" si="85"/>
        <v>Effectuez l’étape 1</v>
      </c>
      <c r="I1818" s="3">
        <f t="shared" si="86"/>
        <v>0</v>
      </c>
      <c r="K1818" s="114" t="e">
        <f>IF(revenueReduction&gt;0.3,MAX(IF($B1818="Non - avec lien de dépendance",MIN(2258,E1818,$D1818)*overallRate,MIN(2258,E1818)*overallRate),ROUND(MAX(IF($B1818="Non - avec lien de dépendance",0,MIN((0.75*E1818),1694)),MIN(E1818,(0.75*$D1818),1694)),2)),IF($B1818="Non - avec lien de dépendance",MIN(1129,E1818,$D1818)*overallRate,MIN(2258,E1818)*overallRate))</f>
        <v>#VALUE!</v>
      </c>
      <c r="L1818" s="114" t="e">
        <f>IF(revenueReduction&gt;0.3,MAX(IF($B1818="Non - avec lien de dépendance",MIN(2258,F1818,$D1818)*overallRate,MIN(2258,F1818)*overallRate),ROUND(MAX(IF($B1818="Non - avec lien de dépendance",0,MIN((0.75*F1818),1694)),MIN(F1818,(0.75*$D1818),1694)),2)),IF($B1818="Non - avec lien de dépendance",MIN(1129,F1818,$D1818)*overallRate,MIN(2258,F1818)*overallRate))</f>
        <v>#VALUE!</v>
      </c>
    </row>
    <row r="1819" spans="7:12" x14ac:dyDescent="0.5">
      <c r="G1819" s="56" t="str">
        <f t="shared" si="84"/>
        <v>Effectuez l’étape 1</v>
      </c>
      <c r="H1819" s="56" t="str">
        <f t="shared" si="85"/>
        <v>Effectuez l’étape 1</v>
      </c>
      <c r="I1819" s="3">
        <f t="shared" si="86"/>
        <v>0</v>
      </c>
      <c r="K1819" s="114" t="e">
        <f>IF(revenueReduction&gt;0.3,MAX(IF($B1819="Non - avec lien de dépendance",MIN(2258,E1819,$D1819)*overallRate,MIN(2258,E1819)*overallRate),ROUND(MAX(IF($B1819="Non - avec lien de dépendance",0,MIN((0.75*E1819),1694)),MIN(E1819,(0.75*$D1819),1694)),2)),IF($B1819="Non - avec lien de dépendance",MIN(1129,E1819,$D1819)*overallRate,MIN(2258,E1819)*overallRate))</f>
        <v>#VALUE!</v>
      </c>
      <c r="L1819" s="114" t="e">
        <f>IF(revenueReduction&gt;0.3,MAX(IF($B1819="Non - avec lien de dépendance",MIN(2258,F1819,$D1819)*overallRate,MIN(2258,F1819)*overallRate),ROUND(MAX(IF($B1819="Non - avec lien de dépendance",0,MIN((0.75*F1819),1694)),MIN(F1819,(0.75*$D1819),1694)),2)),IF($B1819="Non - avec lien de dépendance",MIN(1129,F1819,$D1819)*overallRate,MIN(2258,F1819)*overallRate))</f>
        <v>#VALUE!</v>
      </c>
    </row>
    <row r="1820" spans="7:12" x14ac:dyDescent="0.5">
      <c r="G1820" s="56" t="str">
        <f t="shared" si="84"/>
        <v>Effectuez l’étape 1</v>
      </c>
      <c r="H1820" s="56" t="str">
        <f t="shared" si="85"/>
        <v>Effectuez l’étape 1</v>
      </c>
      <c r="I1820" s="3">
        <f t="shared" si="86"/>
        <v>0</v>
      </c>
      <c r="K1820" s="114" t="e">
        <f>IF(revenueReduction&gt;0.3,MAX(IF($B1820="Non - avec lien de dépendance",MIN(2258,E1820,$D1820)*overallRate,MIN(2258,E1820)*overallRate),ROUND(MAX(IF($B1820="Non - avec lien de dépendance",0,MIN((0.75*E1820),1694)),MIN(E1820,(0.75*$D1820),1694)),2)),IF($B1820="Non - avec lien de dépendance",MIN(1129,E1820,$D1820)*overallRate,MIN(2258,E1820)*overallRate))</f>
        <v>#VALUE!</v>
      </c>
      <c r="L1820" s="114" t="e">
        <f>IF(revenueReduction&gt;0.3,MAX(IF($B1820="Non - avec lien de dépendance",MIN(2258,F1820,$D1820)*overallRate,MIN(2258,F1820)*overallRate),ROUND(MAX(IF($B1820="Non - avec lien de dépendance",0,MIN((0.75*F1820),1694)),MIN(F1820,(0.75*$D1820),1694)),2)),IF($B1820="Non - avec lien de dépendance",MIN(1129,F1820,$D1820)*overallRate,MIN(2258,F1820)*overallRate))</f>
        <v>#VALUE!</v>
      </c>
    </row>
    <row r="1821" spans="7:12" x14ac:dyDescent="0.5">
      <c r="G1821" s="56" t="str">
        <f t="shared" si="84"/>
        <v>Effectuez l’étape 1</v>
      </c>
      <c r="H1821" s="56" t="str">
        <f t="shared" si="85"/>
        <v>Effectuez l’étape 1</v>
      </c>
      <c r="I1821" s="3">
        <f t="shared" si="86"/>
        <v>0</v>
      </c>
      <c r="K1821" s="114" t="e">
        <f>IF(revenueReduction&gt;0.3,MAX(IF($B1821="Non - avec lien de dépendance",MIN(2258,E1821,$D1821)*overallRate,MIN(2258,E1821)*overallRate),ROUND(MAX(IF($B1821="Non - avec lien de dépendance",0,MIN((0.75*E1821),1694)),MIN(E1821,(0.75*$D1821),1694)),2)),IF($B1821="Non - avec lien de dépendance",MIN(1129,E1821,$D1821)*overallRate,MIN(2258,E1821)*overallRate))</f>
        <v>#VALUE!</v>
      </c>
      <c r="L1821" s="114" t="e">
        <f>IF(revenueReduction&gt;0.3,MAX(IF($B1821="Non - avec lien de dépendance",MIN(2258,F1821,$D1821)*overallRate,MIN(2258,F1821)*overallRate),ROUND(MAX(IF($B1821="Non - avec lien de dépendance",0,MIN((0.75*F1821),1694)),MIN(F1821,(0.75*$D1821),1694)),2)),IF($B1821="Non - avec lien de dépendance",MIN(1129,F1821,$D1821)*overallRate,MIN(2258,F1821)*overallRate))</f>
        <v>#VALUE!</v>
      </c>
    </row>
    <row r="1822" spans="7:12" x14ac:dyDescent="0.5">
      <c r="G1822" s="56" t="str">
        <f t="shared" si="84"/>
        <v>Effectuez l’étape 1</v>
      </c>
      <c r="H1822" s="56" t="str">
        <f t="shared" si="85"/>
        <v>Effectuez l’étape 1</v>
      </c>
      <c r="I1822" s="3">
        <f t="shared" si="86"/>
        <v>0</v>
      </c>
      <c r="K1822" s="114" t="e">
        <f>IF(revenueReduction&gt;0.3,MAX(IF($B1822="Non - avec lien de dépendance",MIN(2258,E1822,$D1822)*overallRate,MIN(2258,E1822)*overallRate),ROUND(MAX(IF($B1822="Non - avec lien de dépendance",0,MIN((0.75*E1822),1694)),MIN(E1822,(0.75*$D1822),1694)),2)),IF($B1822="Non - avec lien de dépendance",MIN(1129,E1822,$D1822)*overallRate,MIN(2258,E1822)*overallRate))</f>
        <v>#VALUE!</v>
      </c>
      <c r="L1822" s="114" t="e">
        <f>IF(revenueReduction&gt;0.3,MAX(IF($B1822="Non - avec lien de dépendance",MIN(2258,F1822,$D1822)*overallRate,MIN(2258,F1822)*overallRate),ROUND(MAX(IF($B1822="Non - avec lien de dépendance",0,MIN((0.75*F1822),1694)),MIN(F1822,(0.75*$D1822),1694)),2)),IF($B1822="Non - avec lien de dépendance",MIN(1129,F1822,$D1822)*overallRate,MIN(2258,F1822)*overallRate))</f>
        <v>#VALUE!</v>
      </c>
    </row>
    <row r="1823" spans="7:12" x14ac:dyDescent="0.5">
      <c r="G1823" s="56" t="str">
        <f t="shared" si="84"/>
        <v>Effectuez l’étape 1</v>
      </c>
      <c r="H1823" s="56" t="str">
        <f t="shared" si="85"/>
        <v>Effectuez l’étape 1</v>
      </c>
      <c r="I1823" s="3">
        <f t="shared" si="86"/>
        <v>0</v>
      </c>
      <c r="K1823" s="114" t="e">
        <f>IF(revenueReduction&gt;0.3,MAX(IF($B1823="Non - avec lien de dépendance",MIN(2258,E1823,$D1823)*overallRate,MIN(2258,E1823)*overallRate),ROUND(MAX(IF($B1823="Non - avec lien de dépendance",0,MIN((0.75*E1823),1694)),MIN(E1823,(0.75*$D1823),1694)),2)),IF($B1823="Non - avec lien de dépendance",MIN(1129,E1823,$D1823)*overallRate,MIN(2258,E1823)*overallRate))</f>
        <v>#VALUE!</v>
      </c>
      <c r="L1823" s="114" t="e">
        <f>IF(revenueReduction&gt;0.3,MAX(IF($B1823="Non - avec lien de dépendance",MIN(2258,F1823,$D1823)*overallRate,MIN(2258,F1823)*overallRate),ROUND(MAX(IF($B1823="Non - avec lien de dépendance",0,MIN((0.75*F1823),1694)),MIN(F1823,(0.75*$D1823),1694)),2)),IF($B1823="Non - avec lien de dépendance",MIN(1129,F1823,$D1823)*overallRate,MIN(2258,F1823)*overallRate))</f>
        <v>#VALUE!</v>
      </c>
    </row>
    <row r="1824" spans="7:12" x14ac:dyDescent="0.5">
      <c r="G1824" s="56" t="str">
        <f t="shared" si="84"/>
        <v>Effectuez l’étape 1</v>
      </c>
      <c r="H1824" s="56" t="str">
        <f t="shared" si="85"/>
        <v>Effectuez l’étape 1</v>
      </c>
      <c r="I1824" s="3">
        <f t="shared" si="86"/>
        <v>0</v>
      </c>
      <c r="K1824" s="114" t="e">
        <f>IF(revenueReduction&gt;0.3,MAX(IF($B1824="Non - avec lien de dépendance",MIN(2258,E1824,$D1824)*overallRate,MIN(2258,E1824)*overallRate),ROUND(MAX(IF($B1824="Non - avec lien de dépendance",0,MIN((0.75*E1824),1694)),MIN(E1824,(0.75*$D1824),1694)),2)),IF($B1824="Non - avec lien de dépendance",MIN(1129,E1824,$D1824)*overallRate,MIN(2258,E1824)*overallRate))</f>
        <v>#VALUE!</v>
      </c>
      <c r="L1824" s="114" t="e">
        <f>IF(revenueReduction&gt;0.3,MAX(IF($B1824="Non - avec lien de dépendance",MIN(2258,F1824,$D1824)*overallRate,MIN(2258,F1824)*overallRate),ROUND(MAX(IF($B1824="Non - avec lien de dépendance",0,MIN((0.75*F1824),1694)),MIN(F1824,(0.75*$D1824),1694)),2)),IF($B1824="Non - avec lien de dépendance",MIN(1129,F1824,$D1824)*overallRate,MIN(2258,F1824)*overallRate))</f>
        <v>#VALUE!</v>
      </c>
    </row>
    <row r="1825" spans="7:12" x14ac:dyDescent="0.5">
      <c r="G1825" s="56" t="str">
        <f t="shared" si="84"/>
        <v>Effectuez l’étape 1</v>
      </c>
      <c r="H1825" s="56" t="str">
        <f t="shared" si="85"/>
        <v>Effectuez l’étape 1</v>
      </c>
      <c r="I1825" s="3">
        <f t="shared" si="86"/>
        <v>0</v>
      </c>
      <c r="K1825" s="114" t="e">
        <f>IF(revenueReduction&gt;0.3,MAX(IF($B1825="Non - avec lien de dépendance",MIN(2258,E1825,$D1825)*overallRate,MIN(2258,E1825)*overallRate),ROUND(MAX(IF($B1825="Non - avec lien de dépendance",0,MIN((0.75*E1825),1694)),MIN(E1825,(0.75*$D1825),1694)),2)),IF($B1825="Non - avec lien de dépendance",MIN(1129,E1825,$D1825)*overallRate,MIN(2258,E1825)*overallRate))</f>
        <v>#VALUE!</v>
      </c>
      <c r="L1825" s="114" t="e">
        <f>IF(revenueReduction&gt;0.3,MAX(IF($B1825="Non - avec lien de dépendance",MIN(2258,F1825,$D1825)*overallRate,MIN(2258,F1825)*overallRate),ROUND(MAX(IF($B1825="Non - avec lien de dépendance",0,MIN((0.75*F1825),1694)),MIN(F1825,(0.75*$D1825),1694)),2)),IF($B1825="Non - avec lien de dépendance",MIN(1129,F1825,$D1825)*overallRate,MIN(2258,F1825)*overallRate))</f>
        <v>#VALUE!</v>
      </c>
    </row>
    <row r="1826" spans="7:12" x14ac:dyDescent="0.5">
      <c r="G1826" s="56" t="str">
        <f t="shared" si="84"/>
        <v>Effectuez l’étape 1</v>
      </c>
      <c r="H1826" s="56" t="str">
        <f t="shared" si="85"/>
        <v>Effectuez l’étape 1</v>
      </c>
      <c r="I1826" s="3">
        <f t="shared" si="86"/>
        <v>0</v>
      </c>
      <c r="K1826" s="114" t="e">
        <f>IF(revenueReduction&gt;0.3,MAX(IF($B1826="Non - avec lien de dépendance",MIN(2258,E1826,$D1826)*overallRate,MIN(2258,E1826)*overallRate),ROUND(MAX(IF($B1826="Non - avec lien de dépendance",0,MIN((0.75*E1826),1694)),MIN(E1826,(0.75*$D1826),1694)),2)),IF($B1826="Non - avec lien de dépendance",MIN(1129,E1826,$D1826)*overallRate,MIN(2258,E1826)*overallRate))</f>
        <v>#VALUE!</v>
      </c>
      <c r="L1826" s="114" t="e">
        <f>IF(revenueReduction&gt;0.3,MAX(IF($B1826="Non - avec lien de dépendance",MIN(2258,F1826,$D1826)*overallRate,MIN(2258,F1826)*overallRate),ROUND(MAX(IF($B1826="Non - avec lien de dépendance",0,MIN((0.75*F1826),1694)),MIN(F1826,(0.75*$D1826),1694)),2)),IF($B1826="Non - avec lien de dépendance",MIN(1129,F1826,$D1826)*overallRate,MIN(2258,F1826)*overallRate))</f>
        <v>#VALUE!</v>
      </c>
    </row>
    <row r="1827" spans="7:12" x14ac:dyDescent="0.5">
      <c r="G1827" s="56" t="str">
        <f t="shared" si="84"/>
        <v>Effectuez l’étape 1</v>
      </c>
      <c r="H1827" s="56" t="str">
        <f t="shared" si="85"/>
        <v>Effectuez l’étape 1</v>
      </c>
      <c r="I1827" s="3">
        <f t="shared" si="86"/>
        <v>0</v>
      </c>
      <c r="K1827" s="114" t="e">
        <f>IF(revenueReduction&gt;0.3,MAX(IF($B1827="Non - avec lien de dépendance",MIN(2258,E1827,$D1827)*overallRate,MIN(2258,E1827)*overallRate),ROUND(MAX(IF($B1827="Non - avec lien de dépendance",0,MIN((0.75*E1827),1694)),MIN(E1827,(0.75*$D1827),1694)),2)),IF($B1827="Non - avec lien de dépendance",MIN(1129,E1827,$D1827)*overallRate,MIN(2258,E1827)*overallRate))</f>
        <v>#VALUE!</v>
      </c>
      <c r="L1827" s="114" t="e">
        <f>IF(revenueReduction&gt;0.3,MAX(IF($B1827="Non - avec lien de dépendance",MIN(2258,F1827,$D1827)*overallRate,MIN(2258,F1827)*overallRate),ROUND(MAX(IF($B1827="Non - avec lien de dépendance",0,MIN((0.75*F1827),1694)),MIN(F1827,(0.75*$D1827),1694)),2)),IF($B1827="Non - avec lien de dépendance",MIN(1129,F1827,$D1827)*overallRate,MIN(2258,F1827)*overallRate))</f>
        <v>#VALUE!</v>
      </c>
    </row>
    <row r="1828" spans="7:12" x14ac:dyDescent="0.5">
      <c r="G1828" s="56" t="str">
        <f t="shared" si="84"/>
        <v>Effectuez l’étape 1</v>
      </c>
      <c r="H1828" s="56" t="str">
        <f t="shared" si="85"/>
        <v>Effectuez l’étape 1</v>
      </c>
      <c r="I1828" s="3">
        <f t="shared" si="86"/>
        <v>0</v>
      </c>
      <c r="K1828" s="114" t="e">
        <f>IF(revenueReduction&gt;0.3,MAX(IF($B1828="Non - avec lien de dépendance",MIN(2258,E1828,$D1828)*overallRate,MIN(2258,E1828)*overallRate),ROUND(MAX(IF($B1828="Non - avec lien de dépendance",0,MIN((0.75*E1828),1694)),MIN(E1828,(0.75*$D1828),1694)),2)),IF($B1828="Non - avec lien de dépendance",MIN(1129,E1828,$D1828)*overallRate,MIN(2258,E1828)*overallRate))</f>
        <v>#VALUE!</v>
      </c>
      <c r="L1828" s="114" t="e">
        <f>IF(revenueReduction&gt;0.3,MAX(IF($B1828="Non - avec lien de dépendance",MIN(2258,F1828,$D1828)*overallRate,MIN(2258,F1828)*overallRate),ROUND(MAX(IF($B1828="Non - avec lien de dépendance",0,MIN((0.75*F1828),1694)),MIN(F1828,(0.75*$D1828),1694)),2)),IF($B1828="Non - avec lien de dépendance",MIN(1129,F1828,$D1828)*overallRate,MIN(2258,F1828)*overallRate))</f>
        <v>#VALUE!</v>
      </c>
    </row>
    <row r="1829" spans="7:12" x14ac:dyDescent="0.5">
      <c r="G1829" s="56" t="str">
        <f t="shared" si="84"/>
        <v>Effectuez l’étape 1</v>
      </c>
      <c r="H1829" s="56" t="str">
        <f t="shared" si="85"/>
        <v>Effectuez l’étape 1</v>
      </c>
      <c r="I1829" s="3">
        <f t="shared" si="86"/>
        <v>0</v>
      </c>
      <c r="K1829" s="114" t="e">
        <f>IF(revenueReduction&gt;0.3,MAX(IF($B1829="Non - avec lien de dépendance",MIN(2258,E1829,$D1829)*overallRate,MIN(2258,E1829)*overallRate),ROUND(MAX(IF($B1829="Non - avec lien de dépendance",0,MIN((0.75*E1829),1694)),MIN(E1829,(0.75*$D1829),1694)),2)),IF($B1829="Non - avec lien de dépendance",MIN(1129,E1829,$D1829)*overallRate,MIN(2258,E1829)*overallRate))</f>
        <v>#VALUE!</v>
      </c>
      <c r="L1829" s="114" t="e">
        <f>IF(revenueReduction&gt;0.3,MAX(IF($B1829="Non - avec lien de dépendance",MIN(2258,F1829,$D1829)*overallRate,MIN(2258,F1829)*overallRate),ROUND(MAX(IF($B1829="Non - avec lien de dépendance",0,MIN((0.75*F1829),1694)),MIN(F1829,(0.75*$D1829),1694)),2)),IF($B1829="Non - avec lien de dépendance",MIN(1129,F1829,$D1829)*overallRate,MIN(2258,F1829)*overallRate))</f>
        <v>#VALUE!</v>
      </c>
    </row>
    <row r="1830" spans="7:12" x14ac:dyDescent="0.5">
      <c r="G1830" s="56" t="str">
        <f t="shared" si="84"/>
        <v>Effectuez l’étape 1</v>
      </c>
      <c r="H1830" s="56" t="str">
        <f t="shared" si="85"/>
        <v>Effectuez l’étape 1</v>
      </c>
      <c r="I1830" s="3">
        <f t="shared" si="86"/>
        <v>0</v>
      </c>
      <c r="K1830" s="114" t="e">
        <f>IF(revenueReduction&gt;0.3,MAX(IF($B1830="Non - avec lien de dépendance",MIN(2258,E1830,$D1830)*overallRate,MIN(2258,E1830)*overallRate),ROUND(MAX(IF($B1830="Non - avec lien de dépendance",0,MIN((0.75*E1830),1694)),MIN(E1830,(0.75*$D1830),1694)),2)),IF($B1830="Non - avec lien de dépendance",MIN(1129,E1830,$D1830)*overallRate,MIN(2258,E1830)*overallRate))</f>
        <v>#VALUE!</v>
      </c>
      <c r="L1830" s="114" t="e">
        <f>IF(revenueReduction&gt;0.3,MAX(IF($B1830="Non - avec lien de dépendance",MIN(2258,F1830,$D1830)*overallRate,MIN(2258,F1830)*overallRate),ROUND(MAX(IF($B1830="Non - avec lien de dépendance",0,MIN((0.75*F1830),1694)),MIN(F1830,(0.75*$D1830),1694)),2)),IF($B1830="Non - avec lien de dépendance",MIN(1129,F1830,$D1830)*overallRate,MIN(2258,F1830)*overallRate))</f>
        <v>#VALUE!</v>
      </c>
    </row>
    <row r="1831" spans="7:12" x14ac:dyDescent="0.5">
      <c r="G1831" s="56" t="str">
        <f t="shared" si="84"/>
        <v>Effectuez l’étape 1</v>
      </c>
      <c r="H1831" s="56" t="str">
        <f t="shared" si="85"/>
        <v>Effectuez l’étape 1</v>
      </c>
      <c r="I1831" s="3">
        <f t="shared" si="86"/>
        <v>0</v>
      </c>
      <c r="K1831" s="114" t="e">
        <f>IF(revenueReduction&gt;0.3,MAX(IF($B1831="Non - avec lien de dépendance",MIN(2258,E1831,$D1831)*overallRate,MIN(2258,E1831)*overallRate),ROUND(MAX(IF($B1831="Non - avec lien de dépendance",0,MIN((0.75*E1831),1694)),MIN(E1831,(0.75*$D1831),1694)),2)),IF($B1831="Non - avec lien de dépendance",MIN(1129,E1831,$D1831)*overallRate,MIN(2258,E1831)*overallRate))</f>
        <v>#VALUE!</v>
      </c>
      <c r="L1831" s="114" t="e">
        <f>IF(revenueReduction&gt;0.3,MAX(IF($B1831="Non - avec lien de dépendance",MIN(2258,F1831,$D1831)*overallRate,MIN(2258,F1831)*overallRate),ROUND(MAX(IF($B1831="Non - avec lien de dépendance",0,MIN((0.75*F1831),1694)),MIN(F1831,(0.75*$D1831),1694)),2)),IF($B1831="Non - avec lien de dépendance",MIN(1129,F1831,$D1831)*overallRate,MIN(2258,F1831)*overallRate))</f>
        <v>#VALUE!</v>
      </c>
    </row>
    <row r="1832" spans="7:12" x14ac:dyDescent="0.5">
      <c r="G1832" s="56" t="str">
        <f t="shared" si="84"/>
        <v>Effectuez l’étape 1</v>
      </c>
      <c r="H1832" s="56" t="str">
        <f t="shared" si="85"/>
        <v>Effectuez l’étape 1</v>
      </c>
      <c r="I1832" s="3">
        <f t="shared" si="86"/>
        <v>0</v>
      </c>
      <c r="K1832" s="114" t="e">
        <f>IF(revenueReduction&gt;0.3,MAX(IF($B1832="Non - avec lien de dépendance",MIN(2258,E1832,$D1832)*overallRate,MIN(2258,E1832)*overallRate),ROUND(MAX(IF($B1832="Non - avec lien de dépendance",0,MIN((0.75*E1832),1694)),MIN(E1832,(0.75*$D1832),1694)),2)),IF($B1832="Non - avec lien de dépendance",MIN(1129,E1832,$D1832)*overallRate,MIN(2258,E1832)*overallRate))</f>
        <v>#VALUE!</v>
      </c>
      <c r="L1832" s="114" t="e">
        <f>IF(revenueReduction&gt;0.3,MAX(IF($B1832="Non - avec lien de dépendance",MIN(2258,F1832,$D1832)*overallRate,MIN(2258,F1832)*overallRate),ROUND(MAX(IF($B1832="Non - avec lien de dépendance",0,MIN((0.75*F1832),1694)),MIN(F1832,(0.75*$D1832),1694)),2)),IF($B1832="Non - avec lien de dépendance",MIN(1129,F1832,$D1832)*overallRate,MIN(2258,F1832)*overallRate))</f>
        <v>#VALUE!</v>
      </c>
    </row>
    <row r="1833" spans="7:12" x14ac:dyDescent="0.5">
      <c r="G1833" s="56" t="str">
        <f t="shared" si="84"/>
        <v>Effectuez l’étape 1</v>
      </c>
      <c r="H1833" s="56" t="str">
        <f t="shared" si="85"/>
        <v>Effectuez l’étape 1</v>
      </c>
      <c r="I1833" s="3">
        <f t="shared" si="86"/>
        <v>0</v>
      </c>
      <c r="K1833" s="114" t="e">
        <f>IF(revenueReduction&gt;0.3,MAX(IF($B1833="Non - avec lien de dépendance",MIN(2258,E1833,$D1833)*overallRate,MIN(2258,E1833)*overallRate),ROUND(MAX(IF($B1833="Non - avec lien de dépendance",0,MIN((0.75*E1833),1694)),MIN(E1833,(0.75*$D1833),1694)),2)),IF($B1833="Non - avec lien de dépendance",MIN(1129,E1833,$D1833)*overallRate,MIN(2258,E1833)*overallRate))</f>
        <v>#VALUE!</v>
      </c>
      <c r="L1833" s="114" t="e">
        <f>IF(revenueReduction&gt;0.3,MAX(IF($B1833="Non - avec lien de dépendance",MIN(2258,F1833,$D1833)*overallRate,MIN(2258,F1833)*overallRate),ROUND(MAX(IF($B1833="Non - avec lien de dépendance",0,MIN((0.75*F1833),1694)),MIN(F1833,(0.75*$D1833),1694)),2)),IF($B1833="Non - avec lien de dépendance",MIN(1129,F1833,$D1833)*overallRate,MIN(2258,F1833)*overallRate))</f>
        <v>#VALUE!</v>
      </c>
    </row>
    <row r="1834" spans="7:12" x14ac:dyDescent="0.5">
      <c r="G1834" s="56" t="str">
        <f t="shared" si="84"/>
        <v>Effectuez l’étape 1</v>
      </c>
      <c r="H1834" s="56" t="str">
        <f t="shared" si="85"/>
        <v>Effectuez l’étape 1</v>
      </c>
      <c r="I1834" s="3">
        <f t="shared" si="86"/>
        <v>0</v>
      </c>
      <c r="K1834" s="114" t="e">
        <f>IF(revenueReduction&gt;0.3,MAX(IF($B1834="Non - avec lien de dépendance",MIN(2258,E1834,$D1834)*overallRate,MIN(2258,E1834)*overallRate),ROUND(MAX(IF($B1834="Non - avec lien de dépendance",0,MIN((0.75*E1834),1694)),MIN(E1834,(0.75*$D1834),1694)),2)),IF($B1834="Non - avec lien de dépendance",MIN(1129,E1834,$D1834)*overallRate,MIN(2258,E1834)*overallRate))</f>
        <v>#VALUE!</v>
      </c>
      <c r="L1834" s="114" t="e">
        <f>IF(revenueReduction&gt;0.3,MAX(IF($B1834="Non - avec lien de dépendance",MIN(2258,F1834,$D1834)*overallRate,MIN(2258,F1834)*overallRate),ROUND(MAX(IF($B1834="Non - avec lien de dépendance",0,MIN((0.75*F1834),1694)),MIN(F1834,(0.75*$D1834),1694)),2)),IF($B1834="Non - avec lien de dépendance",MIN(1129,F1834,$D1834)*overallRate,MIN(2258,F1834)*overallRate))</f>
        <v>#VALUE!</v>
      </c>
    </row>
    <row r="1835" spans="7:12" x14ac:dyDescent="0.5">
      <c r="G1835" s="56" t="str">
        <f t="shared" si="84"/>
        <v>Effectuez l’étape 1</v>
      </c>
      <c r="H1835" s="56" t="str">
        <f t="shared" si="85"/>
        <v>Effectuez l’étape 1</v>
      </c>
      <c r="I1835" s="3">
        <f t="shared" si="86"/>
        <v>0</v>
      </c>
      <c r="K1835" s="114" t="e">
        <f>IF(revenueReduction&gt;0.3,MAX(IF($B1835="Non - avec lien de dépendance",MIN(2258,E1835,$D1835)*overallRate,MIN(2258,E1835)*overallRate),ROUND(MAX(IF($B1835="Non - avec lien de dépendance",0,MIN((0.75*E1835),1694)),MIN(E1835,(0.75*$D1835),1694)),2)),IF($B1835="Non - avec lien de dépendance",MIN(1129,E1835,$D1835)*overallRate,MIN(2258,E1835)*overallRate))</f>
        <v>#VALUE!</v>
      </c>
      <c r="L1835" s="114" t="e">
        <f>IF(revenueReduction&gt;0.3,MAX(IF($B1835="Non - avec lien de dépendance",MIN(2258,F1835,$D1835)*overallRate,MIN(2258,F1835)*overallRate),ROUND(MAX(IF($B1835="Non - avec lien de dépendance",0,MIN((0.75*F1835),1694)),MIN(F1835,(0.75*$D1835),1694)),2)),IF($B1835="Non - avec lien de dépendance",MIN(1129,F1835,$D1835)*overallRate,MIN(2258,F1835)*overallRate))</f>
        <v>#VALUE!</v>
      </c>
    </row>
    <row r="1836" spans="7:12" x14ac:dyDescent="0.5">
      <c r="G1836" s="56" t="str">
        <f t="shared" si="84"/>
        <v>Effectuez l’étape 1</v>
      </c>
      <c r="H1836" s="56" t="str">
        <f t="shared" si="85"/>
        <v>Effectuez l’étape 1</v>
      </c>
      <c r="I1836" s="3">
        <f t="shared" si="86"/>
        <v>0</v>
      </c>
      <c r="K1836" s="114" t="e">
        <f>IF(revenueReduction&gt;0.3,MAX(IF($B1836="Non - avec lien de dépendance",MIN(2258,E1836,$D1836)*overallRate,MIN(2258,E1836)*overallRate),ROUND(MAX(IF($B1836="Non - avec lien de dépendance",0,MIN((0.75*E1836),1694)),MIN(E1836,(0.75*$D1836),1694)),2)),IF($B1836="Non - avec lien de dépendance",MIN(1129,E1836,$D1836)*overallRate,MIN(2258,E1836)*overallRate))</f>
        <v>#VALUE!</v>
      </c>
      <c r="L1836" s="114" t="e">
        <f>IF(revenueReduction&gt;0.3,MAX(IF($B1836="Non - avec lien de dépendance",MIN(2258,F1836,$D1836)*overallRate,MIN(2258,F1836)*overallRate),ROUND(MAX(IF($B1836="Non - avec lien de dépendance",0,MIN((0.75*F1836),1694)),MIN(F1836,(0.75*$D1836),1694)),2)),IF($B1836="Non - avec lien de dépendance",MIN(1129,F1836,$D1836)*overallRate,MIN(2258,F1836)*overallRate))</f>
        <v>#VALUE!</v>
      </c>
    </row>
    <row r="1837" spans="7:12" x14ac:dyDescent="0.5">
      <c r="G1837" s="56" t="str">
        <f t="shared" si="84"/>
        <v>Effectuez l’étape 1</v>
      </c>
      <c r="H1837" s="56" t="str">
        <f t="shared" si="85"/>
        <v>Effectuez l’étape 1</v>
      </c>
      <c r="I1837" s="3">
        <f t="shared" si="86"/>
        <v>0</v>
      </c>
      <c r="K1837" s="114" t="e">
        <f>IF(revenueReduction&gt;0.3,MAX(IF($B1837="Non - avec lien de dépendance",MIN(2258,E1837,$D1837)*overallRate,MIN(2258,E1837)*overallRate),ROUND(MAX(IF($B1837="Non - avec lien de dépendance",0,MIN((0.75*E1837),1694)),MIN(E1837,(0.75*$D1837),1694)),2)),IF($B1837="Non - avec lien de dépendance",MIN(1129,E1837,$D1837)*overallRate,MIN(2258,E1837)*overallRate))</f>
        <v>#VALUE!</v>
      </c>
      <c r="L1837" s="114" t="e">
        <f>IF(revenueReduction&gt;0.3,MAX(IF($B1837="Non - avec lien de dépendance",MIN(2258,F1837,$D1837)*overallRate,MIN(2258,F1837)*overallRate),ROUND(MAX(IF($B1837="Non - avec lien de dépendance",0,MIN((0.75*F1837),1694)),MIN(F1837,(0.75*$D1837),1694)),2)),IF($B1837="Non - avec lien de dépendance",MIN(1129,F1837,$D1837)*overallRate,MIN(2258,F1837)*overallRate))</f>
        <v>#VALUE!</v>
      </c>
    </row>
    <row r="1838" spans="7:12" x14ac:dyDescent="0.5">
      <c r="G1838" s="56" t="str">
        <f t="shared" si="84"/>
        <v>Effectuez l’étape 1</v>
      </c>
      <c r="H1838" s="56" t="str">
        <f t="shared" si="85"/>
        <v>Effectuez l’étape 1</v>
      </c>
      <c r="I1838" s="3">
        <f t="shared" si="86"/>
        <v>0</v>
      </c>
      <c r="K1838" s="114" t="e">
        <f>IF(revenueReduction&gt;0.3,MAX(IF($B1838="Non - avec lien de dépendance",MIN(2258,E1838,$D1838)*overallRate,MIN(2258,E1838)*overallRate),ROUND(MAX(IF($B1838="Non - avec lien de dépendance",0,MIN((0.75*E1838),1694)),MIN(E1838,(0.75*$D1838),1694)),2)),IF($B1838="Non - avec lien de dépendance",MIN(1129,E1838,$D1838)*overallRate,MIN(2258,E1838)*overallRate))</f>
        <v>#VALUE!</v>
      </c>
      <c r="L1838" s="114" t="e">
        <f>IF(revenueReduction&gt;0.3,MAX(IF($B1838="Non - avec lien de dépendance",MIN(2258,F1838,$D1838)*overallRate,MIN(2258,F1838)*overallRate),ROUND(MAX(IF($B1838="Non - avec lien de dépendance",0,MIN((0.75*F1838),1694)),MIN(F1838,(0.75*$D1838),1694)),2)),IF($B1838="Non - avec lien de dépendance",MIN(1129,F1838,$D1838)*overallRate,MIN(2258,F1838)*overallRate))</f>
        <v>#VALUE!</v>
      </c>
    </row>
    <row r="1839" spans="7:12" x14ac:dyDescent="0.5">
      <c r="G1839" s="56" t="str">
        <f t="shared" si="84"/>
        <v>Effectuez l’étape 1</v>
      </c>
      <c r="H1839" s="56" t="str">
        <f t="shared" si="85"/>
        <v>Effectuez l’étape 1</v>
      </c>
      <c r="I1839" s="3">
        <f t="shared" si="86"/>
        <v>0</v>
      </c>
      <c r="K1839" s="114" t="e">
        <f>IF(revenueReduction&gt;0.3,MAX(IF($B1839="Non - avec lien de dépendance",MIN(2258,E1839,$D1839)*overallRate,MIN(2258,E1839)*overallRate),ROUND(MAX(IF($B1839="Non - avec lien de dépendance",0,MIN((0.75*E1839),1694)),MIN(E1839,(0.75*$D1839),1694)),2)),IF($B1839="Non - avec lien de dépendance",MIN(1129,E1839,$D1839)*overallRate,MIN(2258,E1839)*overallRate))</f>
        <v>#VALUE!</v>
      </c>
      <c r="L1839" s="114" t="e">
        <f>IF(revenueReduction&gt;0.3,MAX(IF($B1839="Non - avec lien de dépendance",MIN(2258,F1839,$D1839)*overallRate,MIN(2258,F1839)*overallRate),ROUND(MAX(IF($B1839="Non - avec lien de dépendance",0,MIN((0.75*F1839),1694)),MIN(F1839,(0.75*$D1839),1694)),2)),IF($B1839="Non - avec lien de dépendance",MIN(1129,F1839,$D1839)*overallRate,MIN(2258,F1839)*overallRate))</f>
        <v>#VALUE!</v>
      </c>
    </row>
    <row r="1840" spans="7:12" x14ac:dyDescent="0.5">
      <c r="G1840" s="56" t="str">
        <f t="shared" si="84"/>
        <v>Effectuez l’étape 1</v>
      </c>
      <c r="H1840" s="56" t="str">
        <f t="shared" si="85"/>
        <v>Effectuez l’étape 1</v>
      </c>
      <c r="I1840" s="3">
        <f t="shared" si="86"/>
        <v>0</v>
      </c>
      <c r="K1840" s="114" t="e">
        <f>IF(revenueReduction&gt;0.3,MAX(IF($B1840="Non - avec lien de dépendance",MIN(2258,E1840,$D1840)*overallRate,MIN(2258,E1840)*overallRate),ROUND(MAX(IF($B1840="Non - avec lien de dépendance",0,MIN((0.75*E1840),1694)),MIN(E1840,(0.75*$D1840),1694)),2)),IF($B1840="Non - avec lien de dépendance",MIN(1129,E1840,$D1840)*overallRate,MIN(2258,E1840)*overallRate))</f>
        <v>#VALUE!</v>
      </c>
      <c r="L1840" s="114" t="e">
        <f>IF(revenueReduction&gt;0.3,MAX(IF($B1840="Non - avec lien de dépendance",MIN(2258,F1840,$D1840)*overallRate,MIN(2258,F1840)*overallRate),ROUND(MAX(IF($B1840="Non - avec lien de dépendance",0,MIN((0.75*F1840),1694)),MIN(F1840,(0.75*$D1840),1694)),2)),IF($B1840="Non - avec lien de dépendance",MIN(1129,F1840,$D1840)*overallRate,MIN(2258,F1840)*overallRate))</f>
        <v>#VALUE!</v>
      </c>
    </row>
    <row r="1841" spans="7:12" x14ac:dyDescent="0.5">
      <c r="G1841" s="56" t="str">
        <f t="shared" si="84"/>
        <v>Effectuez l’étape 1</v>
      </c>
      <c r="H1841" s="56" t="str">
        <f t="shared" si="85"/>
        <v>Effectuez l’étape 1</v>
      </c>
      <c r="I1841" s="3">
        <f t="shared" si="86"/>
        <v>0</v>
      </c>
      <c r="K1841" s="114" t="e">
        <f>IF(revenueReduction&gt;0.3,MAX(IF($B1841="Non - avec lien de dépendance",MIN(2258,E1841,$D1841)*overallRate,MIN(2258,E1841)*overallRate),ROUND(MAX(IF($B1841="Non - avec lien de dépendance",0,MIN((0.75*E1841),1694)),MIN(E1841,(0.75*$D1841),1694)),2)),IF($B1841="Non - avec lien de dépendance",MIN(1129,E1841,$D1841)*overallRate,MIN(2258,E1841)*overallRate))</f>
        <v>#VALUE!</v>
      </c>
      <c r="L1841" s="114" t="e">
        <f>IF(revenueReduction&gt;0.3,MAX(IF($B1841="Non - avec lien de dépendance",MIN(2258,F1841,$D1841)*overallRate,MIN(2258,F1841)*overallRate),ROUND(MAX(IF($B1841="Non - avec lien de dépendance",0,MIN((0.75*F1841),1694)),MIN(F1841,(0.75*$D1841),1694)),2)),IF($B1841="Non - avec lien de dépendance",MIN(1129,F1841,$D1841)*overallRate,MIN(2258,F1841)*overallRate))</f>
        <v>#VALUE!</v>
      </c>
    </row>
    <row r="1842" spans="7:12" x14ac:dyDescent="0.5">
      <c r="G1842" s="56" t="str">
        <f t="shared" si="84"/>
        <v>Effectuez l’étape 1</v>
      </c>
      <c r="H1842" s="56" t="str">
        <f t="shared" si="85"/>
        <v>Effectuez l’étape 1</v>
      </c>
      <c r="I1842" s="3">
        <f t="shared" si="86"/>
        <v>0</v>
      </c>
      <c r="K1842" s="114" t="e">
        <f>IF(revenueReduction&gt;0.3,MAX(IF($B1842="Non - avec lien de dépendance",MIN(2258,E1842,$D1842)*overallRate,MIN(2258,E1842)*overallRate),ROUND(MAX(IF($B1842="Non - avec lien de dépendance",0,MIN((0.75*E1842),1694)),MIN(E1842,(0.75*$D1842),1694)),2)),IF($B1842="Non - avec lien de dépendance",MIN(1129,E1842,$D1842)*overallRate,MIN(2258,E1842)*overallRate))</f>
        <v>#VALUE!</v>
      </c>
      <c r="L1842" s="114" t="e">
        <f>IF(revenueReduction&gt;0.3,MAX(IF($B1842="Non - avec lien de dépendance",MIN(2258,F1842,$D1842)*overallRate,MIN(2258,F1842)*overallRate),ROUND(MAX(IF($B1842="Non - avec lien de dépendance",0,MIN((0.75*F1842),1694)),MIN(F1842,(0.75*$D1842),1694)),2)),IF($B1842="Non - avec lien de dépendance",MIN(1129,F1842,$D1842)*overallRate,MIN(2258,F1842)*overallRate))</f>
        <v>#VALUE!</v>
      </c>
    </row>
    <row r="1843" spans="7:12" x14ac:dyDescent="0.5">
      <c r="G1843" s="56" t="str">
        <f t="shared" si="84"/>
        <v>Effectuez l’étape 1</v>
      </c>
      <c r="H1843" s="56" t="str">
        <f t="shared" si="85"/>
        <v>Effectuez l’étape 1</v>
      </c>
      <c r="I1843" s="3">
        <f t="shared" si="86"/>
        <v>0</v>
      </c>
      <c r="K1843" s="114" t="e">
        <f>IF(revenueReduction&gt;0.3,MAX(IF($B1843="Non - avec lien de dépendance",MIN(2258,E1843,$D1843)*overallRate,MIN(2258,E1843)*overallRate),ROUND(MAX(IF($B1843="Non - avec lien de dépendance",0,MIN((0.75*E1843),1694)),MIN(E1843,(0.75*$D1843),1694)),2)),IF($B1843="Non - avec lien de dépendance",MIN(1129,E1843,$D1843)*overallRate,MIN(2258,E1843)*overallRate))</f>
        <v>#VALUE!</v>
      </c>
      <c r="L1843" s="114" t="e">
        <f>IF(revenueReduction&gt;0.3,MAX(IF($B1843="Non - avec lien de dépendance",MIN(2258,F1843,$D1843)*overallRate,MIN(2258,F1843)*overallRate),ROUND(MAX(IF($B1843="Non - avec lien de dépendance",0,MIN((0.75*F1843),1694)),MIN(F1843,(0.75*$D1843),1694)),2)),IF($B1843="Non - avec lien de dépendance",MIN(1129,F1843,$D1843)*overallRate,MIN(2258,F1843)*overallRate))</f>
        <v>#VALUE!</v>
      </c>
    </row>
    <row r="1844" spans="7:12" x14ac:dyDescent="0.5">
      <c r="G1844" s="56" t="str">
        <f t="shared" si="84"/>
        <v>Effectuez l’étape 1</v>
      </c>
      <c r="H1844" s="56" t="str">
        <f t="shared" si="85"/>
        <v>Effectuez l’étape 1</v>
      </c>
      <c r="I1844" s="3">
        <f t="shared" si="86"/>
        <v>0</v>
      </c>
      <c r="K1844" s="114" t="e">
        <f>IF(revenueReduction&gt;0.3,MAX(IF($B1844="Non - avec lien de dépendance",MIN(2258,E1844,$D1844)*overallRate,MIN(2258,E1844)*overallRate),ROUND(MAX(IF($B1844="Non - avec lien de dépendance",0,MIN((0.75*E1844),1694)),MIN(E1844,(0.75*$D1844),1694)),2)),IF($B1844="Non - avec lien de dépendance",MIN(1129,E1844,$D1844)*overallRate,MIN(2258,E1844)*overallRate))</f>
        <v>#VALUE!</v>
      </c>
      <c r="L1844" s="114" t="e">
        <f>IF(revenueReduction&gt;0.3,MAX(IF($B1844="Non - avec lien de dépendance",MIN(2258,F1844,$D1844)*overallRate,MIN(2258,F1844)*overallRate),ROUND(MAX(IF($B1844="Non - avec lien de dépendance",0,MIN((0.75*F1844),1694)),MIN(F1844,(0.75*$D1844),1694)),2)),IF($B1844="Non - avec lien de dépendance",MIN(1129,F1844,$D1844)*overallRate,MIN(2258,F1844)*overallRate))</f>
        <v>#VALUE!</v>
      </c>
    </row>
    <row r="1845" spans="7:12" x14ac:dyDescent="0.5">
      <c r="G1845" s="56" t="str">
        <f t="shared" si="84"/>
        <v>Effectuez l’étape 1</v>
      </c>
      <c r="H1845" s="56" t="str">
        <f t="shared" si="85"/>
        <v>Effectuez l’étape 1</v>
      </c>
      <c r="I1845" s="3">
        <f t="shared" si="86"/>
        <v>0</v>
      </c>
      <c r="K1845" s="114" t="e">
        <f>IF(revenueReduction&gt;0.3,MAX(IF($B1845="Non - avec lien de dépendance",MIN(2258,E1845,$D1845)*overallRate,MIN(2258,E1845)*overallRate),ROUND(MAX(IF($B1845="Non - avec lien de dépendance",0,MIN((0.75*E1845),1694)),MIN(E1845,(0.75*$D1845),1694)),2)),IF($B1845="Non - avec lien de dépendance",MIN(1129,E1845,$D1845)*overallRate,MIN(2258,E1845)*overallRate))</f>
        <v>#VALUE!</v>
      </c>
      <c r="L1845" s="114" t="e">
        <f>IF(revenueReduction&gt;0.3,MAX(IF($B1845="Non - avec lien de dépendance",MIN(2258,F1845,$D1845)*overallRate,MIN(2258,F1845)*overallRate),ROUND(MAX(IF($B1845="Non - avec lien de dépendance",0,MIN((0.75*F1845),1694)),MIN(F1845,(0.75*$D1845),1694)),2)),IF($B1845="Non - avec lien de dépendance",MIN(1129,F1845,$D1845)*overallRate,MIN(2258,F1845)*overallRate))</f>
        <v>#VALUE!</v>
      </c>
    </row>
    <row r="1846" spans="7:12" x14ac:dyDescent="0.5">
      <c r="G1846" s="56" t="str">
        <f t="shared" si="84"/>
        <v>Effectuez l’étape 1</v>
      </c>
      <c r="H1846" s="56" t="str">
        <f t="shared" si="85"/>
        <v>Effectuez l’étape 1</v>
      </c>
      <c r="I1846" s="3">
        <f t="shared" si="86"/>
        <v>0</v>
      </c>
      <c r="K1846" s="114" t="e">
        <f>IF(revenueReduction&gt;0.3,MAX(IF($B1846="Non - avec lien de dépendance",MIN(2258,E1846,$D1846)*overallRate,MIN(2258,E1846)*overallRate),ROUND(MAX(IF($B1846="Non - avec lien de dépendance",0,MIN((0.75*E1846),1694)),MIN(E1846,(0.75*$D1846),1694)),2)),IF($B1846="Non - avec lien de dépendance",MIN(1129,E1846,$D1846)*overallRate,MIN(2258,E1846)*overallRate))</f>
        <v>#VALUE!</v>
      </c>
      <c r="L1846" s="114" t="e">
        <f>IF(revenueReduction&gt;0.3,MAX(IF($B1846="Non - avec lien de dépendance",MIN(2258,F1846,$D1846)*overallRate,MIN(2258,F1846)*overallRate),ROUND(MAX(IF($B1846="Non - avec lien de dépendance",0,MIN((0.75*F1846),1694)),MIN(F1846,(0.75*$D1846),1694)),2)),IF($B1846="Non - avec lien de dépendance",MIN(1129,F1846,$D1846)*overallRate,MIN(2258,F1846)*overallRate))</f>
        <v>#VALUE!</v>
      </c>
    </row>
    <row r="1847" spans="7:12" x14ac:dyDescent="0.5">
      <c r="G1847" s="56" t="str">
        <f t="shared" si="84"/>
        <v>Effectuez l’étape 1</v>
      </c>
      <c r="H1847" s="56" t="str">
        <f t="shared" si="85"/>
        <v>Effectuez l’étape 1</v>
      </c>
      <c r="I1847" s="3">
        <f t="shared" si="86"/>
        <v>0</v>
      </c>
      <c r="K1847" s="114" t="e">
        <f>IF(revenueReduction&gt;0.3,MAX(IF($B1847="Non - avec lien de dépendance",MIN(2258,E1847,$D1847)*overallRate,MIN(2258,E1847)*overallRate),ROUND(MAX(IF($B1847="Non - avec lien de dépendance",0,MIN((0.75*E1847),1694)),MIN(E1847,(0.75*$D1847),1694)),2)),IF($B1847="Non - avec lien de dépendance",MIN(1129,E1847,$D1847)*overallRate,MIN(2258,E1847)*overallRate))</f>
        <v>#VALUE!</v>
      </c>
      <c r="L1847" s="114" t="e">
        <f>IF(revenueReduction&gt;0.3,MAX(IF($B1847="Non - avec lien de dépendance",MIN(2258,F1847,$D1847)*overallRate,MIN(2258,F1847)*overallRate),ROUND(MAX(IF($B1847="Non - avec lien de dépendance",0,MIN((0.75*F1847),1694)),MIN(F1847,(0.75*$D1847),1694)),2)),IF($B1847="Non - avec lien de dépendance",MIN(1129,F1847,$D1847)*overallRate,MIN(2258,F1847)*overallRate))</f>
        <v>#VALUE!</v>
      </c>
    </row>
    <row r="1848" spans="7:12" x14ac:dyDescent="0.5">
      <c r="G1848" s="56" t="str">
        <f t="shared" si="84"/>
        <v>Effectuez l’étape 1</v>
      </c>
      <c r="H1848" s="56" t="str">
        <f t="shared" si="85"/>
        <v>Effectuez l’étape 1</v>
      </c>
      <c r="I1848" s="3">
        <f t="shared" si="86"/>
        <v>0</v>
      </c>
      <c r="K1848" s="114" t="e">
        <f>IF(revenueReduction&gt;0.3,MAX(IF($B1848="Non - avec lien de dépendance",MIN(2258,E1848,$D1848)*overallRate,MIN(2258,E1848)*overallRate),ROUND(MAX(IF($B1848="Non - avec lien de dépendance",0,MIN((0.75*E1848),1694)),MIN(E1848,(0.75*$D1848),1694)),2)),IF($B1848="Non - avec lien de dépendance",MIN(1129,E1848,$D1848)*overallRate,MIN(2258,E1848)*overallRate))</f>
        <v>#VALUE!</v>
      </c>
      <c r="L1848" s="114" t="e">
        <f>IF(revenueReduction&gt;0.3,MAX(IF($B1848="Non - avec lien de dépendance",MIN(2258,F1848,$D1848)*overallRate,MIN(2258,F1848)*overallRate),ROUND(MAX(IF($B1848="Non - avec lien de dépendance",0,MIN((0.75*F1848),1694)),MIN(F1848,(0.75*$D1848),1694)),2)),IF($B1848="Non - avec lien de dépendance",MIN(1129,F1848,$D1848)*overallRate,MIN(2258,F1848)*overallRate))</f>
        <v>#VALUE!</v>
      </c>
    </row>
    <row r="1849" spans="7:12" x14ac:dyDescent="0.5">
      <c r="G1849" s="56" t="str">
        <f t="shared" si="84"/>
        <v>Effectuez l’étape 1</v>
      </c>
      <c r="H1849" s="56" t="str">
        <f t="shared" si="85"/>
        <v>Effectuez l’étape 1</v>
      </c>
      <c r="I1849" s="3">
        <f t="shared" si="86"/>
        <v>0</v>
      </c>
      <c r="K1849" s="114" t="e">
        <f>IF(revenueReduction&gt;0.3,MAX(IF($B1849="Non - avec lien de dépendance",MIN(2258,E1849,$D1849)*overallRate,MIN(2258,E1849)*overallRate),ROUND(MAX(IF($B1849="Non - avec lien de dépendance",0,MIN((0.75*E1849),1694)),MIN(E1849,(0.75*$D1849),1694)),2)),IF($B1849="Non - avec lien de dépendance",MIN(1129,E1849,$D1849)*overallRate,MIN(2258,E1849)*overallRate))</f>
        <v>#VALUE!</v>
      </c>
      <c r="L1849" s="114" t="e">
        <f>IF(revenueReduction&gt;0.3,MAX(IF($B1849="Non - avec lien de dépendance",MIN(2258,F1849,$D1849)*overallRate,MIN(2258,F1849)*overallRate),ROUND(MAX(IF($B1849="Non - avec lien de dépendance",0,MIN((0.75*F1849),1694)),MIN(F1849,(0.75*$D1849),1694)),2)),IF($B1849="Non - avec lien de dépendance",MIN(1129,F1849,$D1849)*overallRate,MIN(2258,F1849)*overallRate))</f>
        <v>#VALUE!</v>
      </c>
    </row>
    <row r="1850" spans="7:12" x14ac:dyDescent="0.5">
      <c r="G1850" s="56" t="str">
        <f t="shared" si="84"/>
        <v>Effectuez l’étape 1</v>
      </c>
      <c r="H1850" s="56" t="str">
        <f t="shared" si="85"/>
        <v>Effectuez l’étape 1</v>
      </c>
      <c r="I1850" s="3">
        <f t="shared" si="86"/>
        <v>0</v>
      </c>
      <c r="K1850" s="114" t="e">
        <f>IF(revenueReduction&gt;0.3,MAX(IF($B1850="Non - avec lien de dépendance",MIN(2258,E1850,$D1850)*overallRate,MIN(2258,E1850)*overallRate),ROUND(MAX(IF($B1850="Non - avec lien de dépendance",0,MIN((0.75*E1850),1694)),MIN(E1850,(0.75*$D1850),1694)),2)),IF($B1850="Non - avec lien de dépendance",MIN(1129,E1850,$D1850)*overallRate,MIN(2258,E1850)*overallRate))</f>
        <v>#VALUE!</v>
      </c>
      <c r="L1850" s="114" t="e">
        <f>IF(revenueReduction&gt;0.3,MAX(IF($B1850="Non - avec lien de dépendance",MIN(2258,F1850,$D1850)*overallRate,MIN(2258,F1850)*overallRate),ROUND(MAX(IF($B1850="Non - avec lien de dépendance",0,MIN((0.75*F1850),1694)),MIN(F1850,(0.75*$D1850),1694)),2)),IF($B1850="Non - avec lien de dépendance",MIN(1129,F1850,$D1850)*overallRate,MIN(2258,F1850)*overallRate))</f>
        <v>#VALUE!</v>
      </c>
    </row>
    <row r="1851" spans="7:12" x14ac:dyDescent="0.5">
      <c r="G1851" s="56" t="str">
        <f t="shared" si="84"/>
        <v>Effectuez l’étape 1</v>
      </c>
      <c r="H1851" s="56" t="str">
        <f t="shared" si="85"/>
        <v>Effectuez l’étape 1</v>
      </c>
      <c r="I1851" s="3">
        <f t="shared" si="86"/>
        <v>0</v>
      </c>
      <c r="K1851" s="114" t="e">
        <f>IF(revenueReduction&gt;0.3,MAX(IF($B1851="Non - avec lien de dépendance",MIN(2258,E1851,$D1851)*overallRate,MIN(2258,E1851)*overallRate),ROUND(MAX(IF($B1851="Non - avec lien de dépendance",0,MIN((0.75*E1851),1694)),MIN(E1851,(0.75*$D1851),1694)),2)),IF($B1851="Non - avec lien de dépendance",MIN(1129,E1851,$D1851)*overallRate,MIN(2258,E1851)*overallRate))</f>
        <v>#VALUE!</v>
      </c>
      <c r="L1851" s="114" t="e">
        <f>IF(revenueReduction&gt;0.3,MAX(IF($B1851="Non - avec lien de dépendance",MIN(2258,F1851,$D1851)*overallRate,MIN(2258,F1851)*overallRate),ROUND(MAX(IF($B1851="Non - avec lien de dépendance",0,MIN((0.75*F1851),1694)),MIN(F1851,(0.75*$D1851),1694)),2)),IF($B1851="Non - avec lien de dépendance",MIN(1129,F1851,$D1851)*overallRate,MIN(2258,F1851)*overallRate))</f>
        <v>#VALUE!</v>
      </c>
    </row>
    <row r="1852" spans="7:12" x14ac:dyDescent="0.5">
      <c r="G1852" s="56" t="str">
        <f t="shared" si="84"/>
        <v>Effectuez l’étape 1</v>
      </c>
      <c r="H1852" s="56" t="str">
        <f t="shared" si="85"/>
        <v>Effectuez l’étape 1</v>
      </c>
      <c r="I1852" s="3">
        <f t="shared" si="86"/>
        <v>0</v>
      </c>
      <c r="K1852" s="114" t="e">
        <f>IF(revenueReduction&gt;0.3,MAX(IF($B1852="Non - avec lien de dépendance",MIN(2258,E1852,$D1852)*overallRate,MIN(2258,E1852)*overallRate),ROUND(MAX(IF($B1852="Non - avec lien de dépendance",0,MIN((0.75*E1852),1694)),MIN(E1852,(0.75*$D1852),1694)),2)),IF($B1852="Non - avec lien de dépendance",MIN(1129,E1852,$D1852)*overallRate,MIN(2258,E1852)*overallRate))</f>
        <v>#VALUE!</v>
      </c>
      <c r="L1852" s="114" t="e">
        <f>IF(revenueReduction&gt;0.3,MAX(IF($B1852="Non - avec lien de dépendance",MIN(2258,F1852,$D1852)*overallRate,MIN(2258,F1852)*overallRate),ROUND(MAX(IF($B1852="Non - avec lien de dépendance",0,MIN((0.75*F1852),1694)),MIN(F1852,(0.75*$D1852),1694)),2)),IF($B1852="Non - avec lien de dépendance",MIN(1129,F1852,$D1852)*overallRate,MIN(2258,F1852)*overallRate))</f>
        <v>#VALUE!</v>
      </c>
    </row>
    <row r="1853" spans="7:12" x14ac:dyDescent="0.5">
      <c r="G1853" s="56" t="str">
        <f t="shared" si="84"/>
        <v>Effectuez l’étape 1</v>
      </c>
      <c r="H1853" s="56" t="str">
        <f t="shared" si="85"/>
        <v>Effectuez l’étape 1</v>
      </c>
      <c r="I1853" s="3">
        <f t="shared" si="86"/>
        <v>0</v>
      </c>
      <c r="K1853" s="114" t="e">
        <f>IF(revenueReduction&gt;0.3,MAX(IF($B1853="Non - avec lien de dépendance",MIN(2258,E1853,$D1853)*overallRate,MIN(2258,E1853)*overallRate),ROUND(MAX(IF($B1853="Non - avec lien de dépendance",0,MIN((0.75*E1853),1694)),MIN(E1853,(0.75*$D1853),1694)),2)),IF($B1853="Non - avec lien de dépendance",MIN(1129,E1853,$D1853)*overallRate,MIN(2258,E1853)*overallRate))</f>
        <v>#VALUE!</v>
      </c>
      <c r="L1853" s="114" t="e">
        <f>IF(revenueReduction&gt;0.3,MAX(IF($B1853="Non - avec lien de dépendance",MIN(2258,F1853,$D1853)*overallRate,MIN(2258,F1853)*overallRate),ROUND(MAX(IF($B1853="Non - avec lien de dépendance",0,MIN((0.75*F1853),1694)),MIN(F1853,(0.75*$D1853),1694)),2)),IF($B1853="Non - avec lien de dépendance",MIN(1129,F1853,$D1853)*overallRate,MIN(2258,F1853)*overallRate))</f>
        <v>#VALUE!</v>
      </c>
    </row>
    <row r="1854" spans="7:12" x14ac:dyDescent="0.5">
      <c r="G1854" s="56" t="str">
        <f t="shared" si="84"/>
        <v>Effectuez l’étape 1</v>
      </c>
      <c r="H1854" s="56" t="str">
        <f t="shared" si="85"/>
        <v>Effectuez l’étape 1</v>
      </c>
      <c r="I1854" s="3">
        <f t="shared" si="86"/>
        <v>0</v>
      </c>
      <c r="K1854" s="114" t="e">
        <f>IF(revenueReduction&gt;0.3,MAX(IF($B1854="Non - avec lien de dépendance",MIN(2258,E1854,$D1854)*overallRate,MIN(2258,E1854)*overallRate),ROUND(MAX(IF($B1854="Non - avec lien de dépendance",0,MIN((0.75*E1854),1694)),MIN(E1854,(0.75*$D1854),1694)),2)),IF($B1854="Non - avec lien de dépendance",MIN(1129,E1854,$D1854)*overallRate,MIN(2258,E1854)*overallRate))</f>
        <v>#VALUE!</v>
      </c>
      <c r="L1854" s="114" t="e">
        <f>IF(revenueReduction&gt;0.3,MAX(IF($B1854="Non - avec lien de dépendance",MIN(2258,F1854,$D1854)*overallRate,MIN(2258,F1854)*overallRate),ROUND(MAX(IF($B1854="Non - avec lien de dépendance",0,MIN((0.75*F1854),1694)),MIN(F1854,(0.75*$D1854),1694)),2)),IF($B1854="Non - avec lien de dépendance",MIN(1129,F1854,$D1854)*overallRate,MIN(2258,F1854)*overallRate))</f>
        <v>#VALUE!</v>
      </c>
    </row>
    <row r="1855" spans="7:12" x14ac:dyDescent="0.5">
      <c r="G1855" s="56" t="str">
        <f t="shared" si="84"/>
        <v>Effectuez l’étape 1</v>
      </c>
      <c r="H1855" s="56" t="str">
        <f t="shared" si="85"/>
        <v>Effectuez l’étape 1</v>
      </c>
      <c r="I1855" s="3">
        <f t="shared" si="86"/>
        <v>0</v>
      </c>
      <c r="K1855" s="114" t="e">
        <f>IF(revenueReduction&gt;0.3,MAX(IF($B1855="Non - avec lien de dépendance",MIN(2258,E1855,$D1855)*overallRate,MIN(2258,E1855)*overallRate),ROUND(MAX(IF($B1855="Non - avec lien de dépendance",0,MIN((0.75*E1855),1694)),MIN(E1855,(0.75*$D1855),1694)),2)),IF($B1855="Non - avec lien de dépendance",MIN(1129,E1855,$D1855)*overallRate,MIN(2258,E1855)*overallRate))</f>
        <v>#VALUE!</v>
      </c>
      <c r="L1855" s="114" t="e">
        <f>IF(revenueReduction&gt;0.3,MAX(IF($B1855="Non - avec lien de dépendance",MIN(2258,F1855,$D1855)*overallRate,MIN(2258,F1855)*overallRate),ROUND(MAX(IF($B1855="Non - avec lien de dépendance",0,MIN((0.75*F1855),1694)),MIN(F1855,(0.75*$D1855),1694)),2)),IF($B1855="Non - avec lien de dépendance",MIN(1129,F1855,$D1855)*overallRate,MIN(2258,F1855)*overallRate))</f>
        <v>#VALUE!</v>
      </c>
    </row>
    <row r="1856" spans="7:12" x14ac:dyDescent="0.5">
      <c r="G1856" s="56" t="str">
        <f t="shared" si="84"/>
        <v>Effectuez l’étape 1</v>
      </c>
      <c r="H1856" s="56" t="str">
        <f t="shared" si="85"/>
        <v>Effectuez l’étape 1</v>
      </c>
      <c r="I1856" s="3">
        <f t="shared" si="86"/>
        <v>0</v>
      </c>
      <c r="K1856" s="114" t="e">
        <f>IF(revenueReduction&gt;0.3,MAX(IF($B1856="Non - avec lien de dépendance",MIN(2258,E1856,$D1856)*overallRate,MIN(2258,E1856)*overallRate),ROUND(MAX(IF($B1856="Non - avec lien de dépendance",0,MIN((0.75*E1856),1694)),MIN(E1856,(0.75*$D1856),1694)),2)),IF($B1856="Non - avec lien de dépendance",MIN(1129,E1856,$D1856)*overallRate,MIN(2258,E1856)*overallRate))</f>
        <v>#VALUE!</v>
      </c>
      <c r="L1856" s="114" t="e">
        <f>IF(revenueReduction&gt;0.3,MAX(IF($B1856="Non - avec lien de dépendance",MIN(2258,F1856,$D1856)*overallRate,MIN(2258,F1856)*overallRate),ROUND(MAX(IF($B1856="Non - avec lien de dépendance",0,MIN((0.75*F1856),1694)),MIN(F1856,(0.75*$D1856),1694)),2)),IF($B1856="Non - avec lien de dépendance",MIN(1129,F1856,$D1856)*overallRate,MIN(2258,F1856)*overallRate))</f>
        <v>#VALUE!</v>
      </c>
    </row>
    <row r="1857" spans="7:12" x14ac:dyDescent="0.5">
      <c r="G1857" s="56" t="str">
        <f t="shared" si="84"/>
        <v>Effectuez l’étape 1</v>
      </c>
      <c r="H1857" s="56" t="str">
        <f t="shared" si="85"/>
        <v>Effectuez l’étape 1</v>
      </c>
      <c r="I1857" s="3">
        <f t="shared" si="86"/>
        <v>0</v>
      </c>
      <c r="K1857" s="114" t="e">
        <f>IF(revenueReduction&gt;0.3,MAX(IF($B1857="Non - avec lien de dépendance",MIN(2258,E1857,$D1857)*overallRate,MIN(2258,E1857)*overallRate),ROUND(MAX(IF($B1857="Non - avec lien de dépendance",0,MIN((0.75*E1857),1694)),MIN(E1857,(0.75*$D1857),1694)),2)),IF($B1857="Non - avec lien de dépendance",MIN(1129,E1857,$D1857)*overallRate,MIN(2258,E1857)*overallRate))</f>
        <v>#VALUE!</v>
      </c>
      <c r="L1857" s="114" t="e">
        <f>IF(revenueReduction&gt;0.3,MAX(IF($B1857="Non - avec lien de dépendance",MIN(2258,F1857,$D1857)*overallRate,MIN(2258,F1857)*overallRate),ROUND(MAX(IF($B1857="Non - avec lien de dépendance",0,MIN((0.75*F1857),1694)),MIN(F1857,(0.75*$D1857),1694)),2)),IF($B1857="Non - avec lien de dépendance",MIN(1129,F1857,$D1857)*overallRate,MIN(2258,F1857)*overallRate))</f>
        <v>#VALUE!</v>
      </c>
    </row>
    <row r="1858" spans="7:12" x14ac:dyDescent="0.5">
      <c r="G1858" s="56" t="str">
        <f t="shared" si="84"/>
        <v>Effectuez l’étape 1</v>
      </c>
      <c r="H1858" s="56" t="str">
        <f t="shared" si="85"/>
        <v>Effectuez l’étape 1</v>
      </c>
      <c r="I1858" s="3">
        <f t="shared" si="86"/>
        <v>0</v>
      </c>
      <c r="K1858" s="114" t="e">
        <f>IF(revenueReduction&gt;0.3,MAX(IF($B1858="Non - avec lien de dépendance",MIN(2258,E1858,$D1858)*overallRate,MIN(2258,E1858)*overallRate),ROUND(MAX(IF($B1858="Non - avec lien de dépendance",0,MIN((0.75*E1858),1694)),MIN(E1858,(0.75*$D1858),1694)),2)),IF($B1858="Non - avec lien de dépendance",MIN(1129,E1858,$D1858)*overallRate,MIN(2258,E1858)*overallRate))</f>
        <v>#VALUE!</v>
      </c>
      <c r="L1858" s="114" t="e">
        <f>IF(revenueReduction&gt;0.3,MAX(IF($B1858="Non - avec lien de dépendance",MIN(2258,F1858,$D1858)*overallRate,MIN(2258,F1858)*overallRate),ROUND(MAX(IF($B1858="Non - avec lien de dépendance",0,MIN((0.75*F1858),1694)),MIN(F1858,(0.75*$D1858),1694)),2)),IF($B1858="Non - avec lien de dépendance",MIN(1129,F1858,$D1858)*overallRate,MIN(2258,F1858)*overallRate))</f>
        <v>#VALUE!</v>
      </c>
    </row>
    <row r="1859" spans="7:12" x14ac:dyDescent="0.5">
      <c r="G1859" s="56" t="str">
        <f t="shared" si="84"/>
        <v>Effectuez l’étape 1</v>
      </c>
      <c r="H1859" s="56" t="str">
        <f t="shared" si="85"/>
        <v>Effectuez l’étape 1</v>
      </c>
      <c r="I1859" s="3">
        <f t="shared" si="86"/>
        <v>0</v>
      </c>
      <c r="K1859" s="114" t="e">
        <f>IF(revenueReduction&gt;0.3,MAX(IF($B1859="Non - avec lien de dépendance",MIN(2258,E1859,$D1859)*overallRate,MIN(2258,E1859)*overallRate),ROUND(MAX(IF($B1859="Non - avec lien de dépendance",0,MIN((0.75*E1859),1694)),MIN(E1859,(0.75*$D1859),1694)),2)),IF($B1859="Non - avec lien de dépendance",MIN(1129,E1859,$D1859)*overallRate,MIN(2258,E1859)*overallRate))</f>
        <v>#VALUE!</v>
      </c>
      <c r="L1859" s="114" t="e">
        <f>IF(revenueReduction&gt;0.3,MAX(IF($B1859="Non - avec lien de dépendance",MIN(2258,F1859,$D1859)*overallRate,MIN(2258,F1859)*overallRate),ROUND(MAX(IF($B1859="Non - avec lien de dépendance",0,MIN((0.75*F1859),1694)),MIN(F1859,(0.75*$D1859),1694)),2)),IF($B1859="Non - avec lien de dépendance",MIN(1129,F1859,$D1859)*overallRate,MIN(2258,F1859)*overallRate))</f>
        <v>#VALUE!</v>
      </c>
    </row>
    <row r="1860" spans="7:12" x14ac:dyDescent="0.5">
      <c r="G1860" s="56" t="str">
        <f t="shared" si="84"/>
        <v>Effectuez l’étape 1</v>
      </c>
      <c r="H1860" s="56" t="str">
        <f t="shared" si="85"/>
        <v>Effectuez l’étape 1</v>
      </c>
      <c r="I1860" s="3">
        <f t="shared" si="86"/>
        <v>0</v>
      </c>
      <c r="K1860" s="114" t="e">
        <f>IF(revenueReduction&gt;0.3,MAX(IF($B1860="Non - avec lien de dépendance",MIN(2258,E1860,$D1860)*overallRate,MIN(2258,E1860)*overallRate),ROUND(MAX(IF($B1860="Non - avec lien de dépendance",0,MIN((0.75*E1860),1694)),MIN(E1860,(0.75*$D1860),1694)),2)),IF($B1860="Non - avec lien de dépendance",MIN(1129,E1860,$D1860)*overallRate,MIN(2258,E1860)*overallRate))</f>
        <v>#VALUE!</v>
      </c>
      <c r="L1860" s="114" t="e">
        <f>IF(revenueReduction&gt;0.3,MAX(IF($B1860="Non - avec lien de dépendance",MIN(2258,F1860,$D1860)*overallRate,MIN(2258,F1860)*overallRate),ROUND(MAX(IF($B1860="Non - avec lien de dépendance",0,MIN((0.75*F1860),1694)),MIN(F1860,(0.75*$D1860),1694)),2)),IF($B1860="Non - avec lien de dépendance",MIN(1129,F1860,$D1860)*overallRate,MIN(2258,F1860)*overallRate))</f>
        <v>#VALUE!</v>
      </c>
    </row>
    <row r="1861" spans="7:12" x14ac:dyDescent="0.5">
      <c r="G1861" s="56" t="str">
        <f t="shared" si="84"/>
        <v>Effectuez l’étape 1</v>
      </c>
      <c r="H1861" s="56" t="str">
        <f t="shared" si="85"/>
        <v>Effectuez l’étape 1</v>
      </c>
      <c r="I1861" s="3">
        <f t="shared" si="86"/>
        <v>0</v>
      </c>
      <c r="K1861" s="114" t="e">
        <f>IF(revenueReduction&gt;0.3,MAX(IF($B1861="Non - avec lien de dépendance",MIN(2258,E1861,$D1861)*overallRate,MIN(2258,E1861)*overallRate),ROUND(MAX(IF($B1861="Non - avec lien de dépendance",0,MIN((0.75*E1861),1694)),MIN(E1861,(0.75*$D1861),1694)),2)),IF($B1861="Non - avec lien de dépendance",MIN(1129,E1861,$D1861)*overallRate,MIN(2258,E1861)*overallRate))</f>
        <v>#VALUE!</v>
      </c>
      <c r="L1861" s="114" t="e">
        <f>IF(revenueReduction&gt;0.3,MAX(IF($B1861="Non - avec lien de dépendance",MIN(2258,F1861,$D1861)*overallRate,MIN(2258,F1861)*overallRate),ROUND(MAX(IF($B1861="Non - avec lien de dépendance",0,MIN((0.75*F1861),1694)),MIN(F1861,(0.75*$D1861),1694)),2)),IF($B1861="Non - avec lien de dépendance",MIN(1129,F1861,$D1861)*overallRate,MIN(2258,F1861)*overallRate))</f>
        <v>#VALUE!</v>
      </c>
    </row>
    <row r="1862" spans="7:12" x14ac:dyDescent="0.5">
      <c r="G1862" s="56" t="str">
        <f t="shared" ref="G1862:G1925" si="87">IF(ISTEXT(overallRate),"Effectuez l’étape 1",IF($C1862="Oui","Utiliser Étape 2a) Hebdomadaire (52)",IF(OR(COUNT($D1862,E1862)&lt;&gt;2,overallRate=0),0,IF(revenueReduction&gt;0.3,MAX(IF($B1862="Non - avec lien de dépendance",MIN(2258,E1862,$D1862)*overallRate,MIN(2258,E1862)*overallRate),ROUND(MAX(IF($B1862="Non - avec lien de dépendance",0,MIN((0.75*E1862),1694)),MIN(E1862,(0.75*$D1862),1694)),2)),IF($B1862="Non - avec lien de dépendance",MIN(1129,E1862,$D1862)*overallRate,MIN(2258,E1862)*overallRate)))))</f>
        <v>Effectuez l’étape 1</v>
      </c>
      <c r="H1862" s="56" t="str">
        <f t="shared" ref="H1862:H1925" si="88">IF(ISTEXT(overallRate),"Effectuez l’étape 1",IF($C1862="Oui","Utiliser Étape 2a) Hebdomadaire (52)",IF(OR(COUNT($D1862,F1862)&lt;&gt;2,overallRate=0),0,IF(revenueReduction&gt;0.3,MAX(IF($B1862="Non - avec lien de dépendance",MIN(2258,F1862,$D1862)*overallRate,MIN(2258,F1862)*overallRate),ROUND(MAX(IF($B1862="Non - avec lien de dépendance",0,MIN((0.75*F1862),1694)),MIN(F1862,(0.75*$D1862),1694)),2)),IF($B1862="Non - avec lien de dépendance",MIN(1129,F1862,$D1862)*overallRate,MIN(2258,F1862)*overallRate)))))</f>
        <v>Effectuez l’étape 1</v>
      </c>
      <c r="I1862" s="3">
        <f t="shared" si="86"/>
        <v>0</v>
      </c>
      <c r="K1862" s="114" t="e">
        <f>IF(revenueReduction&gt;0.3,MAX(IF($B1862="Non - avec lien de dépendance",MIN(2258,E1862,$D1862)*overallRate,MIN(2258,E1862)*overallRate),ROUND(MAX(IF($B1862="Non - avec lien de dépendance",0,MIN((0.75*E1862),1694)),MIN(E1862,(0.75*$D1862),1694)),2)),IF($B1862="Non - avec lien de dépendance",MIN(1129,E1862,$D1862)*overallRate,MIN(2258,E1862)*overallRate))</f>
        <v>#VALUE!</v>
      </c>
      <c r="L1862" s="114" t="e">
        <f>IF(revenueReduction&gt;0.3,MAX(IF($B1862="Non - avec lien de dépendance",MIN(2258,F1862,$D1862)*overallRate,MIN(2258,F1862)*overallRate),ROUND(MAX(IF($B1862="Non - avec lien de dépendance",0,MIN((0.75*F1862),1694)),MIN(F1862,(0.75*$D1862),1694)),2)),IF($B1862="Non - avec lien de dépendance",MIN(1129,F1862,$D1862)*overallRate,MIN(2258,F1862)*overallRate))</f>
        <v>#VALUE!</v>
      </c>
    </row>
    <row r="1863" spans="7:12" x14ac:dyDescent="0.5">
      <c r="G1863" s="56" t="str">
        <f t="shared" si="87"/>
        <v>Effectuez l’étape 1</v>
      </c>
      <c r="H1863" s="56" t="str">
        <f t="shared" si="88"/>
        <v>Effectuez l’étape 1</v>
      </c>
      <c r="I1863" s="3">
        <f t="shared" ref="I1863:I1926" si="89">IF(AND(COUNT(B1863:F1863)&gt;0,OR(COUNT(D1863:F1863)&lt;&gt;3,ISBLANK(B1863))),"Fill out all amounts",SUM(G1863:H1863))</f>
        <v>0</v>
      </c>
      <c r="K1863" s="114" t="e">
        <f>IF(revenueReduction&gt;0.3,MAX(IF($B1863="Non - avec lien de dépendance",MIN(2258,E1863,$D1863)*overallRate,MIN(2258,E1863)*overallRate),ROUND(MAX(IF($B1863="Non - avec lien de dépendance",0,MIN((0.75*E1863),1694)),MIN(E1863,(0.75*$D1863),1694)),2)),IF($B1863="Non - avec lien de dépendance",MIN(1129,E1863,$D1863)*overallRate,MIN(2258,E1863)*overallRate))</f>
        <v>#VALUE!</v>
      </c>
      <c r="L1863" s="114" t="e">
        <f>IF(revenueReduction&gt;0.3,MAX(IF($B1863="Non - avec lien de dépendance",MIN(2258,F1863,$D1863)*overallRate,MIN(2258,F1863)*overallRate),ROUND(MAX(IF($B1863="Non - avec lien de dépendance",0,MIN((0.75*F1863),1694)),MIN(F1863,(0.75*$D1863),1694)),2)),IF($B1863="Non - avec lien de dépendance",MIN(1129,F1863,$D1863)*overallRate,MIN(2258,F1863)*overallRate))</f>
        <v>#VALUE!</v>
      </c>
    </row>
    <row r="1864" spans="7:12" x14ac:dyDescent="0.5">
      <c r="G1864" s="56" t="str">
        <f t="shared" si="87"/>
        <v>Effectuez l’étape 1</v>
      </c>
      <c r="H1864" s="56" t="str">
        <f t="shared" si="88"/>
        <v>Effectuez l’étape 1</v>
      </c>
      <c r="I1864" s="3">
        <f t="shared" si="89"/>
        <v>0</v>
      </c>
      <c r="K1864" s="114" t="e">
        <f>IF(revenueReduction&gt;0.3,MAX(IF($B1864="Non - avec lien de dépendance",MIN(2258,E1864,$D1864)*overallRate,MIN(2258,E1864)*overallRate),ROUND(MAX(IF($B1864="Non - avec lien de dépendance",0,MIN((0.75*E1864),1694)),MIN(E1864,(0.75*$D1864),1694)),2)),IF($B1864="Non - avec lien de dépendance",MIN(1129,E1864,$D1864)*overallRate,MIN(2258,E1864)*overallRate))</f>
        <v>#VALUE!</v>
      </c>
      <c r="L1864" s="114" t="e">
        <f>IF(revenueReduction&gt;0.3,MAX(IF($B1864="Non - avec lien de dépendance",MIN(2258,F1864,$D1864)*overallRate,MIN(2258,F1864)*overallRate),ROUND(MAX(IF($B1864="Non - avec lien de dépendance",0,MIN((0.75*F1864),1694)),MIN(F1864,(0.75*$D1864),1694)),2)),IF($B1864="Non - avec lien de dépendance",MIN(1129,F1864,$D1864)*overallRate,MIN(2258,F1864)*overallRate))</f>
        <v>#VALUE!</v>
      </c>
    </row>
    <row r="1865" spans="7:12" x14ac:dyDescent="0.5">
      <c r="G1865" s="56" t="str">
        <f t="shared" si="87"/>
        <v>Effectuez l’étape 1</v>
      </c>
      <c r="H1865" s="56" t="str">
        <f t="shared" si="88"/>
        <v>Effectuez l’étape 1</v>
      </c>
      <c r="I1865" s="3">
        <f t="shared" si="89"/>
        <v>0</v>
      </c>
      <c r="K1865" s="114" t="e">
        <f>IF(revenueReduction&gt;0.3,MAX(IF($B1865="Non - avec lien de dépendance",MIN(2258,E1865,$D1865)*overallRate,MIN(2258,E1865)*overallRate),ROUND(MAX(IF($B1865="Non - avec lien de dépendance",0,MIN((0.75*E1865),1694)),MIN(E1865,(0.75*$D1865),1694)),2)),IF($B1865="Non - avec lien de dépendance",MIN(1129,E1865,$D1865)*overallRate,MIN(2258,E1865)*overallRate))</f>
        <v>#VALUE!</v>
      </c>
      <c r="L1865" s="114" t="e">
        <f>IF(revenueReduction&gt;0.3,MAX(IF($B1865="Non - avec lien de dépendance",MIN(2258,F1865,$D1865)*overallRate,MIN(2258,F1865)*overallRate),ROUND(MAX(IF($B1865="Non - avec lien de dépendance",0,MIN((0.75*F1865),1694)),MIN(F1865,(0.75*$D1865),1694)),2)),IF($B1865="Non - avec lien de dépendance",MIN(1129,F1865,$D1865)*overallRate,MIN(2258,F1865)*overallRate))</f>
        <v>#VALUE!</v>
      </c>
    </row>
    <row r="1866" spans="7:12" x14ac:dyDescent="0.5">
      <c r="G1866" s="56" t="str">
        <f t="shared" si="87"/>
        <v>Effectuez l’étape 1</v>
      </c>
      <c r="H1866" s="56" t="str">
        <f t="shared" si="88"/>
        <v>Effectuez l’étape 1</v>
      </c>
      <c r="I1866" s="3">
        <f t="shared" si="89"/>
        <v>0</v>
      </c>
      <c r="K1866" s="114" t="e">
        <f>IF(revenueReduction&gt;0.3,MAX(IF($B1866="Non - avec lien de dépendance",MIN(2258,E1866,$D1866)*overallRate,MIN(2258,E1866)*overallRate),ROUND(MAX(IF($B1866="Non - avec lien de dépendance",0,MIN((0.75*E1866),1694)),MIN(E1866,(0.75*$D1866),1694)),2)),IF($B1866="Non - avec lien de dépendance",MIN(1129,E1866,$D1866)*overallRate,MIN(2258,E1866)*overallRate))</f>
        <v>#VALUE!</v>
      </c>
      <c r="L1866" s="114" t="e">
        <f>IF(revenueReduction&gt;0.3,MAX(IF($B1866="Non - avec lien de dépendance",MIN(2258,F1866,$D1866)*overallRate,MIN(2258,F1866)*overallRate),ROUND(MAX(IF($B1866="Non - avec lien de dépendance",0,MIN((0.75*F1866),1694)),MIN(F1866,(0.75*$D1866),1694)),2)),IF($B1866="Non - avec lien de dépendance",MIN(1129,F1866,$D1866)*overallRate,MIN(2258,F1866)*overallRate))</f>
        <v>#VALUE!</v>
      </c>
    </row>
    <row r="1867" spans="7:12" x14ac:dyDescent="0.5">
      <c r="G1867" s="56" t="str">
        <f t="shared" si="87"/>
        <v>Effectuez l’étape 1</v>
      </c>
      <c r="H1867" s="56" t="str">
        <f t="shared" si="88"/>
        <v>Effectuez l’étape 1</v>
      </c>
      <c r="I1867" s="3">
        <f t="shared" si="89"/>
        <v>0</v>
      </c>
      <c r="K1867" s="114" t="e">
        <f>IF(revenueReduction&gt;0.3,MAX(IF($B1867="Non - avec lien de dépendance",MIN(2258,E1867,$D1867)*overallRate,MIN(2258,E1867)*overallRate),ROUND(MAX(IF($B1867="Non - avec lien de dépendance",0,MIN((0.75*E1867),1694)),MIN(E1867,(0.75*$D1867),1694)),2)),IF($B1867="Non - avec lien de dépendance",MIN(1129,E1867,$D1867)*overallRate,MIN(2258,E1867)*overallRate))</f>
        <v>#VALUE!</v>
      </c>
      <c r="L1867" s="114" t="e">
        <f>IF(revenueReduction&gt;0.3,MAX(IF($B1867="Non - avec lien de dépendance",MIN(2258,F1867,$D1867)*overallRate,MIN(2258,F1867)*overallRate),ROUND(MAX(IF($B1867="Non - avec lien de dépendance",0,MIN((0.75*F1867),1694)),MIN(F1867,(0.75*$D1867),1694)),2)),IF($B1867="Non - avec lien de dépendance",MIN(1129,F1867,$D1867)*overallRate,MIN(2258,F1867)*overallRate))</f>
        <v>#VALUE!</v>
      </c>
    </row>
    <row r="1868" spans="7:12" x14ac:dyDescent="0.5">
      <c r="G1868" s="56" t="str">
        <f t="shared" si="87"/>
        <v>Effectuez l’étape 1</v>
      </c>
      <c r="H1868" s="56" t="str">
        <f t="shared" si="88"/>
        <v>Effectuez l’étape 1</v>
      </c>
      <c r="I1868" s="3">
        <f t="shared" si="89"/>
        <v>0</v>
      </c>
      <c r="K1868" s="114" t="e">
        <f>IF(revenueReduction&gt;0.3,MAX(IF($B1868="Non - avec lien de dépendance",MIN(2258,E1868,$D1868)*overallRate,MIN(2258,E1868)*overallRate),ROUND(MAX(IF($B1868="Non - avec lien de dépendance",0,MIN((0.75*E1868),1694)),MIN(E1868,(0.75*$D1868),1694)),2)),IF($B1868="Non - avec lien de dépendance",MIN(1129,E1868,$D1868)*overallRate,MIN(2258,E1868)*overallRate))</f>
        <v>#VALUE!</v>
      </c>
      <c r="L1868" s="114" t="e">
        <f>IF(revenueReduction&gt;0.3,MAX(IF($B1868="Non - avec lien de dépendance",MIN(2258,F1868,$D1868)*overallRate,MIN(2258,F1868)*overallRate),ROUND(MAX(IF($B1868="Non - avec lien de dépendance",0,MIN((0.75*F1868),1694)),MIN(F1868,(0.75*$D1868),1694)),2)),IF($B1868="Non - avec lien de dépendance",MIN(1129,F1868,$D1868)*overallRate,MIN(2258,F1868)*overallRate))</f>
        <v>#VALUE!</v>
      </c>
    </row>
    <row r="1869" spans="7:12" x14ac:dyDescent="0.5">
      <c r="G1869" s="56" t="str">
        <f t="shared" si="87"/>
        <v>Effectuez l’étape 1</v>
      </c>
      <c r="H1869" s="56" t="str">
        <f t="shared" si="88"/>
        <v>Effectuez l’étape 1</v>
      </c>
      <c r="I1869" s="3">
        <f t="shared" si="89"/>
        <v>0</v>
      </c>
      <c r="K1869" s="114" t="e">
        <f>IF(revenueReduction&gt;0.3,MAX(IF($B1869="Non - avec lien de dépendance",MIN(2258,E1869,$D1869)*overallRate,MIN(2258,E1869)*overallRate),ROUND(MAX(IF($B1869="Non - avec lien de dépendance",0,MIN((0.75*E1869),1694)),MIN(E1869,(0.75*$D1869),1694)),2)),IF($B1869="Non - avec lien de dépendance",MIN(1129,E1869,$D1869)*overallRate,MIN(2258,E1869)*overallRate))</f>
        <v>#VALUE!</v>
      </c>
      <c r="L1869" s="114" t="e">
        <f>IF(revenueReduction&gt;0.3,MAX(IF($B1869="Non - avec lien de dépendance",MIN(2258,F1869,$D1869)*overallRate,MIN(2258,F1869)*overallRate),ROUND(MAX(IF($B1869="Non - avec lien de dépendance",0,MIN((0.75*F1869),1694)),MIN(F1869,(0.75*$D1869),1694)),2)),IF($B1869="Non - avec lien de dépendance",MIN(1129,F1869,$D1869)*overallRate,MIN(2258,F1869)*overallRate))</f>
        <v>#VALUE!</v>
      </c>
    </row>
    <row r="1870" spans="7:12" x14ac:dyDescent="0.5">
      <c r="G1870" s="56" t="str">
        <f t="shared" si="87"/>
        <v>Effectuez l’étape 1</v>
      </c>
      <c r="H1870" s="56" t="str">
        <f t="shared" si="88"/>
        <v>Effectuez l’étape 1</v>
      </c>
      <c r="I1870" s="3">
        <f t="shared" si="89"/>
        <v>0</v>
      </c>
      <c r="K1870" s="114" t="e">
        <f>IF(revenueReduction&gt;0.3,MAX(IF($B1870="Non - avec lien de dépendance",MIN(2258,E1870,$D1870)*overallRate,MIN(2258,E1870)*overallRate),ROUND(MAX(IF($B1870="Non - avec lien de dépendance",0,MIN((0.75*E1870),1694)),MIN(E1870,(0.75*$D1870),1694)),2)),IF($B1870="Non - avec lien de dépendance",MIN(1129,E1870,$D1870)*overallRate,MIN(2258,E1870)*overallRate))</f>
        <v>#VALUE!</v>
      </c>
      <c r="L1870" s="114" t="e">
        <f>IF(revenueReduction&gt;0.3,MAX(IF($B1870="Non - avec lien de dépendance",MIN(2258,F1870,$D1870)*overallRate,MIN(2258,F1870)*overallRate),ROUND(MAX(IF($B1870="Non - avec lien de dépendance",0,MIN((0.75*F1870),1694)),MIN(F1870,(0.75*$D1870),1694)),2)),IF($B1870="Non - avec lien de dépendance",MIN(1129,F1870,$D1870)*overallRate,MIN(2258,F1870)*overallRate))</f>
        <v>#VALUE!</v>
      </c>
    </row>
    <row r="1871" spans="7:12" x14ac:dyDescent="0.5">
      <c r="G1871" s="56" t="str">
        <f t="shared" si="87"/>
        <v>Effectuez l’étape 1</v>
      </c>
      <c r="H1871" s="56" t="str">
        <f t="shared" si="88"/>
        <v>Effectuez l’étape 1</v>
      </c>
      <c r="I1871" s="3">
        <f t="shared" si="89"/>
        <v>0</v>
      </c>
      <c r="K1871" s="114" t="e">
        <f>IF(revenueReduction&gt;0.3,MAX(IF($B1871="Non - avec lien de dépendance",MIN(2258,E1871,$D1871)*overallRate,MIN(2258,E1871)*overallRate),ROUND(MAX(IF($B1871="Non - avec lien de dépendance",0,MIN((0.75*E1871),1694)),MIN(E1871,(0.75*$D1871),1694)),2)),IF($B1871="Non - avec lien de dépendance",MIN(1129,E1871,$D1871)*overallRate,MIN(2258,E1871)*overallRate))</f>
        <v>#VALUE!</v>
      </c>
      <c r="L1871" s="114" t="e">
        <f>IF(revenueReduction&gt;0.3,MAX(IF($B1871="Non - avec lien de dépendance",MIN(2258,F1871,$D1871)*overallRate,MIN(2258,F1871)*overallRate),ROUND(MAX(IF($B1871="Non - avec lien de dépendance",0,MIN((0.75*F1871),1694)),MIN(F1871,(0.75*$D1871),1694)),2)),IF($B1871="Non - avec lien de dépendance",MIN(1129,F1871,$D1871)*overallRate,MIN(2258,F1871)*overallRate))</f>
        <v>#VALUE!</v>
      </c>
    </row>
    <row r="1872" spans="7:12" x14ac:dyDescent="0.5">
      <c r="G1872" s="56" t="str">
        <f t="shared" si="87"/>
        <v>Effectuez l’étape 1</v>
      </c>
      <c r="H1872" s="56" t="str">
        <f t="shared" si="88"/>
        <v>Effectuez l’étape 1</v>
      </c>
      <c r="I1872" s="3">
        <f t="shared" si="89"/>
        <v>0</v>
      </c>
      <c r="K1872" s="114" t="e">
        <f>IF(revenueReduction&gt;0.3,MAX(IF($B1872="Non - avec lien de dépendance",MIN(2258,E1872,$D1872)*overallRate,MIN(2258,E1872)*overallRate),ROUND(MAX(IF($B1872="Non - avec lien de dépendance",0,MIN((0.75*E1872),1694)),MIN(E1872,(0.75*$D1872),1694)),2)),IF($B1872="Non - avec lien de dépendance",MIN(1129,E1872,$D1872)*overallRate,MIN(2258,E1872)*overallRate))</f>
        <v>#VALUE!</v>
      </c>
      <c r="L1872" s="114" t="e">
        <f>IF(revenueReduction&gt;0.3,MAX(IF($B1872="Non - avec lien de dépendance",MIN(2258,F1872,$D1872)*overallRate,MIN(2258,F1872)*overallRate),ROUND(MAX(IF($B1872="Non - avec lien de dépendance",0,MIN((0.75*F1872),1694)),MIN(F1872,(0.75*$D1872),1694)),2)),IF($B1872="Non - avec lien de dépendance",MIN(1129,F1872,$D1872)*overallRate,MIN(2258,F1872)*overallRate))</f>
        <v>#VALUE!</v>
      </c>
    </row>
    <row r="1873" spans="7:12" x14ac:dyDescent="0.5">
      <c r="G1873" s="56" t="str">
        <f t="shared" si="87"/>
        <v>Effectuez l’étape 1</v>
      </c>
      <c r="H1873" s="56" t="str">
        <f t="shared" si="88"/>
        <v>Effectuez l’étape 1</v>
      </c>
      <c r="I1873" s="3">
        <f t="shared" si="89"/>
        <v>0</v>
      </c>
      <c r="K1873" s="114" t="e">
        <f>IF(revenueReduction&gt;0.3,MAX(IF($B1873="Non - avec lien de dépendance",MIN(2258,E1873,$D1873)*overallRate,MIN(2258,E1873)*overallRate),ROUND(MAX(IF($B1873="Non - avec lien de dépendance",0,MIN((0.75*E1873),1694)),MIN(E1873,(0.75*$D1873),1694)),2)),IF($B1873="Non - avec lien de dépendance",MIN(1129,E1873,$D1873)*overallRate,MIN(2258,E1873)*overallRate))</f>
        <v>#VALUE!</v>
      </c>
      <c r="L1873" s="114" t="e">
        <f>IF(revenueReduction&gt;0.3,MAX(IF($B1873="Non - avec lien de dépendance",MIN(2258,F1873,$D1873)*overallRate,MIN(2258,F1873)*overallRate),ROUND(MAX(IF($B1873="Non - avec lien de dépendance",0,MIN((0.75*F1873),1694)),MIN(F1873,(0.75*$D1873),1694)),2)),IF($B1873="Non - avec lien de dépendance",MIN(1129,F1873,$D1873)*overallRate,MIN(2258,F1873)*overallRate))</f>
        <v>#VALUE!</v>
      </c>
    </row>
    <row r="1874" spans="7:12" x14ac:dyDescent="0.5">
      <c r="G1874" s="56" t="str">
        <f t="shared" si="87"/>
        <v>Effectuez l’étape 1</v>
      </c>
      <c r="H1874" s="56" t="str">
        <f t="shared" si="88"/>
        <v>Effectuez l’étape 1</v>
      </c>
      <c r="I1874" s="3">
        <f t="shared" si="89"/>
        <v>0</v>
      </c>
      <c r="K1874" s="114" t="e">
        <f>IF(revenueReduction&gt;0.3,MAX(IF($B1874="Non - avec lien de dépendance",MIN(2258,E1874,$D1874)*overallRate,MIN(2258,E1874)*overallRate),ROUND(MAX(IF($B1874="Non - avec lien de dépendance",0,MIN((0.75*E1874),1694)),MIN(E1874,(0.75*$D1874),1694)),2)),IF($B1874="Non - avec lien de dépendance",MIN(1129,E1874,$D1874)*overallRate,MIN(2258,E1874)*overallRate))</f>
        <v>#VALUE!</v>
      </c>
      <c r="L1874" s="114" t="e">
        <f>IF(revenueReduction&gt;0.3,MAX(IF($B1874="Non - avec lien de dépendance",MIN(2258,F1874,$D1874)*overallRate,MIN(2258,F1874)*overallRate),ROUND(MAX(IF($B1874="Non - avec lien de dépendance",0,MIN((0.75*F1874),1694)),MIN(F1874,(0.75*$D1874),1694)),2)),IF($B1874="Non - avec lien de dépendance",MIN(1129,F1874,$D1874)*overallRate,MIN(2258,F1874)*overallRate))</f>
        <v>#VALUE!</v>
      </c>
    </row>
    <row r="1875" spans="7:12" x14ac:dyDescent="0.5">
      <c r="G1875" s="56" t="str">
        <f t="shared" si="87"/>
        <v>Effectuez l’étape 1</v>
      </c>
      <c r="H1875" s="56" t="str">
        <f t="shared" si="88"/>
        <v>Effectuez l’étape 1</v>
      </c>
      <c r="I1875" s="3">
        <f t="shared" si="89"/>
        <v>0</v>
      </c>
      <c r="K1875" s="114" t="e">
        <f>IF(revenueReduction&gt;0.3,MAX(IF($B1875="Non - avec lien de dépendance",MIN(2258,E1875,$D1875)*overallRate,MIN(2258,E1875)*overallRate),ROUND(MAX(IF($B1875="Non - avec lien de dépendance",0,MIN((0.75*E1875),1694)),MIN(E1875,(0.75*$D1875),1694)),2)),IF($B1875="Non - avec lien de dépendance",MIN(1129,E1875,$D1875)*overallRate,MIN(2258,E1875)*overallRate))</f>
        <v>#VALUE!</v>
      </c>
      <c r="L1875" s="114" t="e">
        <f>IF(revenueReduction&gt;0.3,MAX(IF($B1875="Non - avec lien de dépendance",MIN(2258,F1875,$D1875)*overallRate,MIN(2258,F1875)*overallRate),ROUND(MAX(IF($B1875="Non - avec lien de dépendance",0,MIN((0.75*F1875),1694)),MIN(F1875,(0.75*$D1875),1694)),2)),IF($B1875="Non - avec lien de dépendance",MIN(1129,F1875,$D1875)*overallRate,MIN(2258,F1875)*overallRate))</f>
        <v>#VALUE!</v>
      </c>
    </row>
    <row r="1876" spans="7:12" x14ac:dyDescent="0.5">
      <c r="G1876" s="56" t="str">
        <f t="shared" si="87"/>
        <v>Effectuez l’étape 1</v>
      </c>
      <c r="H1876" s="56" t="str">
        <f t="shared" si="88"/>
        <v>Effectuez l’étape 1</v>
      </c>
      <c r="I1876" s="3">
        <f t="shared" si="89"/>
        <v>0</v>
      </c>
      <c r="K1876" s="114" t="e">
        <f>IF(revenueReduction&gt;0.3,MAX(IF($B1876="Non - avec lien de dépendance",MIN(2258,E1876,$D1876)*overallRate,MIN(2258,E1876)*overallRate),ROUND(MAX(IF($B1876="Non - avec lien de dépendance",0,MIN((0.75*E1876),1694)),MIN(E1876,(0.75*$D1876),1694)),2)),IF($B1876="Non - avec lien de dépendance",MIN(1129,E1876,$D1876)*overallRate,MIN(2258,E1876)*overallRate))</f>
        <v>#VALUE!</v>
      </c>
      <c r="L1876" s="114" t="e">
        <f>IF(revenueReduction&gt;0.3,MAX(IF($B1876="Non - avec lien de dépendance",MIN(2258,F1876,$D1876)*overallRate,MIN(2258,F1876)*overallRate),ROUND(MAX(IF($B1876="Non - avec lien de dépendance",0,MIN((0.75*F1876),1694)),MIN(F1876,(0.75*$D1876),1694)),2)),IF($B1876="Non - avec lien de dépendance",MIN(1129,F1876,$D1876)*overallRate,MIN(2258,F1876)*overallRate))</f>
        <v>#VALUE!</v>
      </c>
    </row>
    <row r="1877" spans="7:12" x14ac:dyDescent="0.5">
      <c r="G1877" s="56" t="str">
        <f t="shared" si="87"/>
        <v>Effectuez l’étape 1</v>
      </c>
      <c r="H1877" s="56" t="str">
        <f t="shared" si="88"/>
        <v>Effectuez l’étape 1</v>
      </c>
      <c r="I1877" s="3">
        <f t="shared" si="89"/>
        <v>0</v>
      </c>
      <c r="K1877" s="114" t="e">
        <f>IF(revenueReduction&gt;0.3,MAX(IF($B1877="Non - avec lien de dépendance",MIN(2258,E1877,$D1877)*overallRate,MIN(2258,E1877)*overallRate),ROUND(MAX(IF($B1877="Non - avec lien de dépendance",0,MIN((0.75*E1877),1694)),MIN(E1877,(0.75*$D1877),1694)),2)),IF($B1877="Non - avec lien de dépendance",MIN(1129,E1877,$D1877)*overallRate,MIN(2258,E1877)*overallRate))</f>
        <v>#VALUE!</v>
      </c>
      <c r="L1877" s="114" t="e">
        <f>IF(revenueReduction&gt;0.3,MAX(IF($B1877="Non - avec lien de dépendance",MIN(2258,F1877,$D1877)*overallRate,MIN(2258,F1877)*overallRate),ROUND(MAX(IF($B1877="Non - avec lien de dépendance",0,MIN((0.75*F1877),1694)),MIN(F1877,(0.75*$D1877),1694)),2)),IF($B1877="Non - avec lien de dépendance",MIN(1129,F1877,$D1877)*overallRate,MIN(2258,F1877)*overallRate))</f>
        <v>#VALUE!</v>
      </c>
    </row>
    <row r="1878" spans="7:12" x14ac:dyDescent="0.5">
      <c r="G1878" s="56" t="str">
        <f t="shared" si="87"/>
        <v>Effectuez l’étape 1</v>
      </c>
      <c r="H1878" s="56" t="str">
        <f t="shared" si="88"/>
        <v>Effectuez l’étape 1</v>
      </c>
      <c r="I1878" s="3">
        <f t="shared" si="89"/>
        <v>0</v>
      </c>
      <c r="K1878" s="114" t="e">
        <f>IF(revenueReduction&gt;0.3,MAX(IF($B1878="Non - avec lien de dépendance",MIN(2258,E1878,$D1878)*overallRate,MIN(2258,E1878)*overallRate),ROUND(MAX(IF($B1878="Non - avec lien de dépendance",0,MIN((0.75*E1878),1694)),MIN(E1878,(0.75*$D1878),1694)),2)),IF($B1878="Non - avec lien de dépendance",MIN(1129,E1878,$D1878)*overallRate,MIN(2258,E1878)*overallRate))</f>
        <v>#VALUE!</v>
      </c>
      <c r="L1878" s="114" t="e">
        <f>IF(revenueReduction&gt;0.3,MAX(IF($B1878="Non - avec lien de dépendance",MIN(2258,F1878,$D1878)*overallRate,MIN(2258,F1878)*overallRate),ROUND(MAX(IF($B1878="Non - avec lien de dépendance",0,MIN((0.75*F1878),1694)),MIN(F1878,(0.75*$D1878),1694)),2)),IF($B1878="Non - avec lien de dépendance",MIN(1129,F1878,$D1878)*overallRate,MIN(2258,F1878)*overallRate))</f>
        <v>#VALUE!</v>
      </c>
    </row>
    <row r="1879" spans="7:12" x14ac:dyDescent="0.5">
      <c r="G1879" s="56" t="str">
        <f t="shared" si="87"/>
        <v>Effectuez l’étape 1</v>
      </c>
      <c r="H1879" s="56" t="str">
        <f t="shared" si="88"/>
        <v>Effectuez l’étape 1</v>
      </c>
      <c r="I1879" s="3">
        <f t="shared" si="89"/>
        <v>0</v>
      </c>
      <c r="K1879" s="114" t="e">
        <f>IF(revenueReduction&gt;0.3,MAX(IF($B1879="Non - avec lien de dépendance",MIN(2258,E1879,$D1879)*overallRate,MIN(2258,E1879)*overallRate),ROUND(MAX(IF($B1879="Non - avec lien de dépendance",0,MIN((0.75*E1879),1694)),MIN(E1879,(0.75*$D1879),1694)),2)),IF($B1879="Non - avec lien de dépendance",MIN(1129,E1879,$D1879)*overallRate,MIN(2258,E1879)*overallRate))</f>
        <v>#VALUE!</v>
      </c>
      <c r="L1879" s="114" t="e">
        <f>IF(revenueReduction&gt;0.3,MAX(IF($B1879="Non - avec lien de dépendance",MIN(2258,F1879,$D1879)*overallRate,MIN(2258,F1879)*overallRate),ROUND(MAX(IF($B1879="Non - avec lien de dépendance",0,MIN((0.75*F1879),1694)),MIN(F1879,(0.75*$D1879),1694)),2)),IF($B1879="Non - avec lien de dépendance",MIN(1129,F1879,$D1879)*overallRate,MIN(2258,F1879)*overallRate))</f>
        <v>#VALUE!</v>
      </c>
    </row>
    <row r="1880" spans="7:12" x14ac:dyDescent="0.5">
      <c r="G1880" s="56" t="str">
        <f t="shared" si="87"/>
        <v>Effectuez l’étape 1</v>
      </c>
      <c r="H1880" s="56" t="str">
        <f t="shared" si="88"/>
        <v>Effectuez l’étape 1</v>
      </c>
      <c r="I1880" s="3">
        <f t="shared" si="89"/>
        <v>0</v>
      </c>
      <c r="K1880" s="114" t="e">
        <f>IF(revenueReduction&gt;0.3,MAX(IF($B1880="Non - avec lien de dépendance",MIN(2258,E1880,$D1880)*overallRate,MIN(2258,E1880)*overallRate),ROUND(MAX(IF($B1880="Non - avec lien de dépendance",0,MIN((0.75*E1880),1694)),MIN(E1880,(0.75*$D1880),1694)),2)),IF($B1880="Non - avec lien de dépendance",MIN(1129,E1880,$D1880)*overallRate,MIN(2258,E1880)*overallRate))</f>
        <v>#VALUE!</v>
      </c>
      <c r="L1880" s="114" t="e">
        <f>IF(revenueReduction&gt;0.3,MAX(IF($B1880="Non - avec lien de dépendance",MIN(2258,F1880,$D1880)*overallRate,MIN(2258,F1880)*overallRate),ROUND(MAX(IF($B1880="Non - avec lien de dépendance",0,MIN((0.75*F1880),1694)),MIN(F1880,(0.75*$D1880),1694)),2)),IF($B1880="Non - avec lien de dépendance",MIN(1129,F1880,$D1880)*overallRate,MIN(2258,F1880)*overallRate))</f>
        <v>#VALUE!</v>
      </c>
    </row>
    <row r="1881" spans="7:12" x14ac:dyDescent="0.5">
      <c r="G1881" s="56" t="str">
        <f t="shared" si="87"/>
        <v>Effectuez l’étape 1</v>
      </c>
      <c r="H1881" s="56" t="str">
        <f t="shared" si="88"/>
        <v>Effectuez l’étape 1</v>
      </c>
      <c r="I1881" s="3">
        <f t="shared" si="89"/>
        <v>0</v>
      </c>
      <c r="K1881" s="114" t="e">
        <f>IF(revenueReduction&gt;0.3,MAX(IF($B1881="Non - avec lien de dépendance",MIN(2258,E1881,$D1881)*overallRate,MIN(2258,E1881)*overallRate),ROUND(MAX(IF($B1881="Non - avec lien de dépendance",0,MIN((0.75*E1881),1694)),MIN(E1881,(0.75*$D1881),1694)),2)),IF($B1881="Non - avec lien de dépendance",MIN(1129,E1881,$D1881)*overallRate,MIN(2258,E1881)*overallRate))</f>
        <v>#VALUE!</v>
      </c>
      <c r="L1881" s="114" t="e">
        <f>IF(revenueReduction&gt;0.3,MAX(IF($B1881="Non - avec lien de dépendance",MIN(2258,F1881,$D1881)*overallRate,MIN(2258,F1881)*overallRate),ROUND(MAX(IF($B1881="Non - avec lien de dépendance",0,MIN((0.75*F1881),1694)),MIN(F1881,(0.75*$D1881),1694)),2)),IF($B1881="Non - avec lien de dépendance",MIN(1129,F1881,$D1881)*overallRate,MIN(2258,F1881)*overallRate))</f>
        <v>#VALUE!</v>
      </c>
    </row>
    <row r="1882" spans="7:12" x14ac:dyDescent="0.5">
      <c r="G1882" s="56" t="str">
        <f t="shared" si="87"/>
        <v>Effectuez l’étape 1</v>
      </c>
      <c r="H1882" s="56" t="str">
        <f t="shared" si="88"/>
        <v>Effectuez l’étape 1</v>
      </c>
      <c r="I1882" s="3">
        <f t="shared" si="89"/>
        <v>0</v>
      </c>
      <c r="K1882" s="114" t="e">
        <f>IF(revenueReduction&gt;0.3,MAX(IF($B1882="Non - avec lien de dépendance",MIN(2258,E1882,$D1882)*overallRate,MIN(2258,E1882)*overallRate),ROUND(MAX(IF($B1882="Non - avec lien de dépendance",0,MIN((0.75*E1882),1694)),MIN(E1882,(0.75*$D1882),1694)),2)),IF($B1882="Non - avec lien de dépendance",MIN(1129,E1882,$D1882)*overallRate,MIN(2258,E1882)*overallRate))</f>
        <v>#VALUE!</v>
      </c>
      <c r="L1882" s="114" t="e">
        <f>IF(revenueReduction&gt;0.3,MAX(IF($B1882="Non - avec lien de dépendance",MIN(2258,F1882,$D1882)*overallRate,MIN(2258,F1882)*overallRate),ROUND(MAX(IF($B1882="Non - avec lien de dépendance",0,MIN((0.75*F1882),1694)),MIN(F1882,(0.75*$D1882),1694)),2)),IF($B1882="Non - avec lien de dépendance",MIN(1129,F1882,$D1882)*overallRate,MIN(2258,F1882)*overallRate))</f>
        <v>#VALUE!</v>
      </c>
    </row>
    <row r="1883" spans="7:12" x14ac:dyDescent="0.5">
      <c r="G1883" s="56" t="str">
        <f t="shared" si="87"/>
        <v>Effectuez l’étape 1</v>
      </c>
      <c r="H1883" s="56" t="str">
        <f t="shared" si="88"/>
        <v>Effectuez l’étape 1</v>
      </c>
      <c r="I1883" s="3">
        <f t="shared" si="89"/>
        <v>0</v>
      </c>
      <c r="K1883" s="114" t="e">
        <f>IF(revenueReduction&gt;0.3,MAX(IF($B1883="Non - avec lien de dépendance",MIN(2258,E1883,$D1883)*overallRate,MIN(2258,E1883)*overallRate),ROUND(MAX(IF($B1883="Non - avec lien de dépendance",0,MIN((0.75*E1883),1694)),MIN(E1883,(0.75*$D1883),1694)),2)),IF($B1883="Non - avec lien de dépendance",MIN(1129,E1883,$D1883)*overallRate,MIN(2258,E1883)*overallRate))</f>
        <v>#VALUE!</v>
      </c>
      <c r="L1883" s="114" t="e">
        <f>IF(revenueReduction&gt;0.3,MAX(IF($B1883="Non - avec lien de dépendance",MIN(2258,F1883,$D1883)*overallRate,MIN(2258,F1883)*overallRate),ROUND(MAX(IF($B1883="Non - avec lien de dépendance",0,MIN((0.75*F1883),1694)),MIN(F1883,(0.75*$D1883),1694)),2)),IF($B1883="Non - avec lien de dépendance",MIN(1129,F1883,$D1883)*overallRate,MIN(2258,F1883)*overallRate))</f>
        <v>#VALUE!</v>
      </c>
    </row>
    <row r="1884" spans="7:12" x14ac:dyDescent="0.5">
      <c r="G1884" s="56" t="str">
        <f t="shared" si="87"/>
        <v>Effectuez l’étape 1</v>
      </c>
      <c r="H1884" s="56" t="str">
        <f t="shared" si="88"/>
        <v>Effectuez l’étape 1</v>
      </c>
      <c r="I1884" s="3">
        <f t="shared" si="89"/>
        <v>0</v>
      </c>
      <c r="K1884" s="114" t="e">
        <f>IF(revenueReduction&gt;0.3,MAX(IF($B1884="Non - avec lien de dépendance",MIN(2258,E1884,$D1884)*overallRate,MIN(2258,E1884)*overallRate),ROUND(MAX(IF($B1884="Non - avec lien de dépendance",0,MIN((0.75*E1884),1694)),MIN(E1884,(0.75*$D1884),1694)),2)),IF($B1884="Non - avec lien de dépendance",MIN(1129,E1884,$D1884)*overallRate,MIN(2258,E1884)*overallRate))</f>
        <v>#VALUE!</v>
      </c>
      <c r="L1884" s="114" t="e">
        <f>IF(revenueReduction&gt;0.3,MAX(IF($B1884="Non - avec lien de dépendance",MIN(2258,F1884,$D1884)*overallRate,MIN(2258,F1884)*overallRate),ROUND(MAX(IF($B1884="Non - avec lien de dépendance",0,MIN((0.75*F1884),1694)),MIN(F1884,(0.75*$D1884),1694)),2)),IF($B1884="Non - avec lien de dépendance",MIN(1129,F1884,$D1884)*overallRate,MIN(2258,F1884)*overallRate))</f>
        <v>#VALUE!</v>
      </c>
    </row>
    <row r="1885" spans="7:12" x14ac:dyDescent="0.5">
      <c r="G1885" s="56" t="str">
        <f t="shared" si="87"/>
        <v>Effectuez l’étape 1</v>
      </c>
      <c r="H1885" s="56" t="str">
        <f t="shared" si="88"/>
        <v>Effectuez l’étape 1</v>
      </c>
      <c r="I1885" s="3">
        <f t="shared" si="89"/>
        <v>0</v>
      </c>
      <c r="K1885" s="114" t="e">
        <f>IF(revenueReduction&gt;0.3,MAX(IF($B1885="Non - avec lien de dépendance",MIN(2258,E1885,$D1885)*overallRate,MIN(2258,E1885)*overallRate),ROUND(MAX(IF($B1885="Non - avec lien de dépendance",0,MIN((0.75*E1885),1694)),MIN(E1885,(0.75*$D1885),1694)),2)),IF($B1885="Non - avec lien de dépendance",MIN(1129,E1885,$D1885)*overallRate,MIN(2258,E1885)*overallRate))</f>
        <v>#VALUE!</v>
      </c>
      <c r="L1885" s="114" t="e">
        <f>IF(revenueReduction&gt;0.3,MAX(IF($B1885="Non - avec lien de dépendance",MIN(2258,F1885,$D1885)*overallRate,MIN(2258,F1885)*overallRate),ROUND(MAX(IF($B1885="Non - avec lien de dépendance",0,MIN((0.75*F1885),1694)),MIN(F1885,(0.75*$D1885),1694)),2)),IF($B1885="Non - avec lien de dépendance",MIN(1129,F1885,$D1885)*overallRate,MIN(2258,F1885)*overallRate))</f>
        <v>#VALUE!</v>
      </c>
    </row>
    <row r="1886" spans="7:12" x14ac:dyDescent="0.5">
      <c r="G1886" s="56" t="str">
        <f t="shared" si="87"/>
        <v>Effectuez l’étape 1</v>
      </c>
      <c r="H1886" s="56" t="str">
        <f t="shared" si="88"/>
        <v>Effectuez l’étape 1</v>
      </c>
      <c r="I1886" s="3">
        <f t="shared" si="89"/>
        <v>0</v>
      </c>
      <c r="K1886" s="114" t="e">
        <f>IF(revenueReduction&gt;0.3,MAX(IF($B1886="Non - avec lien de dépendance",MIN(2258,E1886,$D1886)*overallRate,MIN(2258,E1886)*overallRate),ROUND(MAX(IF($B1886="Non - avec lien de dépendance",0,MIN((0.75*E1886),1694)),MIN(E1886,(0.75*$D1886),1694)),2)),IF($B1886="Non - avec lien de dépendance",MIN(1129,E1886,$D1886)*overallRate,MIN(2258,E1886)*overallRate))</f>
        <v>#VALUE!</v>
      </c>
      <c r="L1886" s="114" t="e">
        <f>IF(revenueReduction&gt;0.3,MAX(IF($B1886="Non - avec lien de dépendance",MIN(2258,F1886,$D1886)*overallRate,MIN(2258,F1886)*overallRate),ROUND(MAX(IF($B1886="Non - avec lien de dépendance",0,MIN((0.75*F1886),1694)),MIN(F1886,(0.75*$D1886),1694)),2)),IF($B1886="Non - avec lien de dépendance",MIN(1129,F1886,$D1886)*overallRate,MIN(2258,F1886)*overallRate))</f>
        <v>#VALUE!</v>
      </c>
    </row>
    <row r="1887" spans="7:12" x14ac:dyDescent="0.5">
      <c r="G1887" s="56" t="str">
        <f t="shared" si="87"/>
        <v>Effectuez l’étape 1</v>
      </c>
      <c r="H1887" s="56" t="str">
        <f t="shared" si="88"/>
        <v>Effectuez l’étape 1</v>
      </c>
      <c r="I1887" s="3">
        <f t="shared" si="89"/>
        <v>0</v>
      </c>
      <c r="K1887" s="114" t="e">
        <f>IF(revenueReduction&gt;0.3,MAX(IF($B1887="Non - avec lien de dépendance",MIN(2258,E1887,$D1887)*overallRate,MIN(2258,E1887)*overallRate),ROUND(MAX(IF($B1887="Non - avec lien de dépendance",0,MIN((0.75*E1887),1694)),MIN(E1887,(0.75*$D1887),1694)),2)),IF($B1887="Non - avec lien de dépendance",MIN(1129,E1887,$D1887)*overallRate,MIN(2258,E1887)*overallRate))</f>
        <v>#VALUE!</v>
      </c>
      <c r="L1887" s="114" t="e">
        <f>IF(revenueReduction&gt;0.3,MAX(IF($B1887="Non - avec lien de dépendance",MIN(2258,F1887,$D1887)*overallRate,MIN(2258,F1887)*overallRate),ROUND(MAX(IF($B1887="Non - avec lien de dépendance",0,MIN((0.75*F1887),1694)),MIN(F1887,(0.75*$D1887),1694)),2)),IF($B1887="Non - avec lien de dépendance",MIN(1129,F1887,$D1887)*overallRate,MIN(2258,F1887)*overallRate))</f>
        <v>#VALUE!</v>
      </c>
    </row>
    <row r="1888" spans="7:12" x14ac:dyDescent="0.5">
      <c r="G1888" s="56" t="str">
        <f t="shared" si="87"/>
        <v>Effectuez l’étape 1</v>
      </c>
      <c r="H1888" s="56" t="str">
        <f t="shared" si="88"/>
        <v>Effectuez l’étape 1</v>
      </c>
      <c r="I1888" s="3">
        <f t="shared" si="89"/>
        <v>0</v>
      </c>
      <c r="K1888" s="114" t="e">
        <f>IF(revenueReduction&gt;0.3,MAX(IF($B1888="Non - avec lien de dépendance",MIN(2258,E1888,$D1888)*overallRate,MIN(2258,E1888)*overallRate),ROUND(MAX(IF($B1888="Non - avec lien de dépendance",0,MIN((0.75*E1888),1694)),MIN(E1888,(0.75*$D1888),1694)),2)),IF($B1888="Non - avec lien de dépendance",MIN(1129,E1888,$D1888)*overallRate,MIN(2258,E1888)*overallRate))</f>
        <v>#VALUE!</v>
      </c>
      <c r="L1888" s="114" t="e">
        <f>IF(revenueReduction&gt;0.3,MAX(IF($B1888="Non - avec lien de dépendance",MIN(2258,F1888,$D1888)*overallRate,MIN(2258,F1888)*overallRate),ROUND(MAX(IF($B1888="Non - avec lien de dépendance",0,MIN((0.75*F1888),1694)),MIN(F1888,(0.75*$D1888),1694)),2)),IF($B1888="Non - avec lien de dépendance",MIN(1129,F1888,$D1888)*overallRate,MIN(2258,F1888)*overallRate))</f>
        <v>#VALUE!</v>
      </c>
    </row>
    <row r="1889" spans="7:12" x14ac:dyDescent="0.5">
      <c r="G1889" s="56" t="str">
        <f t="shared" si="87"/>
        <v>Effectuez l’étape 1</v>
      </c>
      <c r="H1889" s="56" t="str">
        <f t="shared" si="88"/>
        <v>Effectuez l’étape 1</v>
      </c>
      <c r="I1889" s="3">
        <f t="shared" si="89"/>
        <v>0</v>
      </c>
      <c r="K1889" s="114" t="e">
        <f>IF(revenueReduction&gt;0.3,MAX(IF($B1889="Non - avec lien de dépendance",MIN(2258,E1889,$D1889)*overallRate,MIN(2258,E1889)*overallRate),ROUND(MAX(IF($B1889="Non - avec lien de dépendance",0,MIN((0.75*E1889),1694)),MIN(E1889,(0.75*$D1889),1694)),2)),IF($B1889="Non - avec lien de dépendance",MIN(1129,E1889,$D1889)*overallRate,MIN(2258,E1889)*overallRate))</f>
        <v>#VALUE!</v>
      </c>
      <c r="L1889" s="114" t="e">
        <f>IF(revenueReduction&gt;0.3,MAX(IF($B1889="Non - avec lien de dépendance",MIN(2258,F1889,$D1889)*overallRate,MIN(2258,F1889)*overallRate),ROUND(MAX(IF($B1889="Non - avec lien de dépendance",0,MIN((0.75*F1889),1694)),MIN(F1889,(0.75*$D1889),1694)),2)),IF($B1889="Non - avec lien de dépendance",MIN(1129,F1889,$D1889)*overallRate,MIN(2258,F1889)*overallRate))</f>
        <v>#VALUE!</v>
      </c>
    </row>
    <row r="1890" spans="7:12" x14ac:dyDescent="0.5">
      <c r="G1890" s="56" t="str">
        <f t="shared" si="87"/>
        <v>Effectuez l’étape 1</v>
      </c>
      <c r="H1890" s="56" t="str">
        <f t="shared" si="88"/>
        <v>Effectuez l’étape 1</v>
      </c>
      <c r="I1890" s="3">
        <f t="shared" si="89"/>
        <v>0</v>
      </c>
      <c r="K1890" s="114" t="e">
        <f>IF(revenueReduction&gt;0.3,MAX(IF($B1890="Non - avec lien de dépendance",MIN(2258,E1890,$D1890)*overallRate,MIN(2258,E1890)*overallRate),ROUND(MAX(IF($B1890="Non - avec lien de dépendance",0,MIN((0.75*E1890),1694)),MIN(E1890,(0.75*$D1890),1694)),2)),IF($B1890="Non - avec lien de dépendance",MIN(1129,E1890,$D1890)*overallRate,MIN(2258,E1890)*overallRate))</f>
        <v>#VALUE!</v>
      </c>
      <c r="L1890" s="114" t="e">
        <f>IF(revenueReduction&gt;0.3,MAX(IF($B1890="Non - avec lien de dépendance",MIN(2258,F1890,$D1890)*overallRate,MIN(2258,F1890)*overallRate),ROUND(MAX(IF($B1890="Non - avec lien de dépendance",0,MIN((0.75*F1890),1694)),MIN(F1890,(0.75*$D1890),1694)),2)),IF($B1890="Non - avec lien de dépendance",MIN(1129,F1890,$D1890)*overallRate,MIN(2258,F1890)*overallRate))</f>
        <v>#VALUE!</v>
      </c>
    </row>
    <row r="1891" spans="7:12" x14ac:dyDescent="0.5">
      <c r="G1891" s="56" t="str">
        <f t="shared" si="87"/>
        <v>Effectuez l’étape 1</v>
      </c>
      <c r="H1891" s="56" t="str">
        <f t="shared" si="88"/>
        <v>Effectuez l’étape 1</v>
      </c>
      <c r="I1891" s="3">
        <f t="shared" si="89"/>
        <v>0</v>
      </c>
      <c r="K1891" s="114" t="e">
        <f>IF(revenueReduction&gt;0.3,MAX(IF($B1891="Non - avec lien de dépendance",MIN(2258,E1891,$D1891)*overallRate,MIN(2258,E1891)*overallRate),ROUND(MAX(IF($B1891="Non - avec lien de dépendance",0,MIN((0.75*E1891),1694)),MIN(E1891,(0.75*$D1891),1694)),2)),IF($B1891="Non - avec lien de dépendance",MIN(1129,E1891,$D1891)*overallRate,MIN(2258,E1891)*overallRate))</f>
        <v>#VALUE!</v>
      </c>
      <c r="L1891" s="114" t="e">
        <f>IF(revenueReduction&gt;0.3,MAX(IF($B1891="Non - avec lien de dépendance",MIN(2258,F1891,$D1891)*overallRate,MIN(2258,F1891)*overallRate),ROUND(MAX(IF($B1891="Non - avec lien de dépendance",0,MIN((0.75*F1891),1694)),MIN(F1891,(0.75*$D1891),1694)),2)),IF($B1891="Non - avec lien de dépendance",MIN(1129,F1891,$D1891)*overallRate,MIN(2258,F1891)*overallRate))</f>
        <v>#VALUE!</v>
      </c>
    </row>
    <row r="1892" spans="7:12" x14ac:dyDescent="0.5">
      <c r="G1892" s="56" t="str">
        <f t="shared" si="87"/>
        <v>Effectuez l’étape 1</v>
      </c>
      <c r="H1892" s="56" t="str">
        <f t="shared" si="88"/>
        <v>Effectuez l’étape 1</v>
      </c>
      <c r="I1892" s="3">
        <f t="shared" si="89"/>
        <v>0</v>
      </c>
      <c r="K1892" s="114" t="e">
        <f>IF(revenueReduction&gt;0.3,MAX(IF($B1892="Non - avec lien de dépendance",MIN(2258,E1892,$D1892)*overallRate,MIN(2258,E1892)*overallRate),ROUND(MAX(IF($B1892="Non - avec lien de dépendance",0,MIN((0.75*E1892),1694)),MIN(E1892,(0.75*$D1892),1694)),2)),IF($B1892="Non - avec lien de dépendance",MIN(1129,E1892,$D1892)*overallRate,MIN(2258,E1892)*overallRate))</f>
        <v>#VALUE!</v>
      </c>
      <c r="L1892" s="114" t="e">
        <f>IF(revenueReduction&gt;0.3,MAX(IF($B1892="Non - avec lien de dépendance",MIN(2258,F1892,$D1892)*overallRate,MIN(2258,F1892)*overallRate),ROUND(MAX(IF($B1892="Non - avec lien de dépendance",0,MIN((0.75*F1892),1694)),MIN(F1892,(0.75*$D1892),1694)),2)),IF($B1892="Non - avec lien de dépendance",MIN(1129,F1892,$D1892)*overallRate,MIN(2258,F1892)*overallRate))</f>
        <v>#VALUE!</v>
      </c>
    </row>
    <row r="1893" spans="7:12" x14ac:dyDescent="0.5">
      <c r="G1893" s="56" t="str">
        <f t="shared" si="87"/>
        <v>Effectuez l’étape 1</v>
      </c>
      <c r="H1893" s="56" t="str">
        <f t="shared" si="88"/>
        <v>Effectuez l’étape 1</v>
      </c>
      <c r="I1893" s="3">
        <f t="shared" si="89"/>
        <v>0</v>
      </c>
      <c r="K1893" s="114" t="e">
        <f>IF(revenueReduction&gt;0.3,MAX(IF($B1893="Non - avec lien de dépendance",MIN(2258,E1893,$D1893)*overallRate,MIN(2258,E1893)*overallRate),ROUND(MAX(IF($B1893="Non - avec lien de dépendance",0,MIN((0.75*E1893),1694)),MIN(E1893,(0.75*$D1893),1694)),2)),IF($B1893="Non - avec lien de dépendance",MIN(1129,E1893,$D1893)*overallRate,MIN(2258,E1893)*overallRate))</f>
        <v>#VALUE!</v>
      </c>
      <c r="L1893" s="114" t="e">
        <f>IF(revenueReduction&gt;0.3,MAX(IF($B1893="Non - avec lien de dépendance",MIN(2258,F1893,$D1893)*overallRate,MIN(2258,F1893)*overallRate),ROUND(MAX(IF($B1893="Non - avec lien de dépendance",0,MIN((0.75*F1893),1694)),MIN(F1893,(0.75*$D1893),1694)),2)),IF($B1893="Non - avec lien de dépendance",MIN(1129,F1893,$D1893)*overallRate,MIN(2258,F1893)*overallRate))</f>
        <v>#VALUE!</v>
      </c>
    </row>
    <row r="1894" spans="7:12" x14ac:dyDescent="0.5">
      <c r="G1894" s="56" t="str">
        <f t="shared" si="87"/>
        <v>Effectuez l’étape 1</v>
      </c>
      <c r="H1894" s="56" t="str">
        <f t="shared" si="88"/>
        <v>Effectuez l’étape 1</v>
      </c>
      <c r="I1894" s="3">
        <f t="shared" si="89"/>
        <v>0</v>
      </c>
      <c r="K1894" s="114" t="e">
        <f>IF(revenueReduction&gt;0.3,MAX(IF($B1894="Non - avec lien de dépendance",MIN(2258,E1894,$D1894)*overallRate,MIN(2258,E1894)*overallRate),ROUND(MAX(IF($B1894="Non - avec lien de dépendance",0,MIN((0.75*E1894),1694)),MIN(E1894,(0.75*$D1894),1694)),2)),IF($B1894="Non - avec lien de dépendance",MIN(1129,E1894,$D1894)*overallRate,MIN(2258,E1894)*overallRate))</f>
        <v>#VALUE!</v>
      </c>
      <c r="L1894" s="114" t="e">
        <f>IF(revenueReduction&gt;0.3,MAX(IF($B1894="Non - avec lien de dépendance",MIN(2258,F1894,$D1894)*overallRate,MIN(2258,F1894)*overallRate),ROUND(MAX(IF($B1894="Non - avec lien de dépendance",0,MIN((0.75*F1894),1694)),MIN(F1894,(0.75*$D1894),1694)),2)),IF($B1894="Non - avec lien de dépendance",MIN(1129,F1894,$D1894)*overallRate,MIN(2258,F1894)*overallRate))</f>
        <v>#VALUE!</v>
      </c>
    </row>
    <row r="1895" spans="7:12" x14ac:dyDescent="0.5">
      <c r="G1895" s="56" t="str">
        <f t="shared" si="87"/>
        <v>Effectuez l’étape 1</v>
      </c>
      <c r="H1895" s="56" t="str">
        <f t="shared" si="88"/>
        <v>Effectuez l’étape 1</v>
      </c>
      <c r="I1895" s="3">
        <f t="shared" si="89"/>
        <v>0</v>
      </c>
      <c r="K1895" s="114" t="e">
        <f>IF(revenueReduction&gt;0.3,MAX(IF($B1895="Non - avec lien de dépendance",MIN(2258,E1895,$D1895)*overallRate,MIN(2258,E1895)*overallRate),ROUND(MAX(IF($B1895="Non - avec lien de dépendance",0,MIN((0.75*E1895),1694)),MIN(E1895,(0.75*$D1895),1694)),2)),IF($B1895="Non - avec lien de dépendance",MIN(1129,E1895,$D1895)*overallRate,MIN(2258,E1895)*overallRate))</f>
        <v>#VALUE!</v>
      </c>
      <c r="L1895" s="114" t="e">
        <f>IF(revenueReduction&gt;0.3,MAX(IF($B1895="Non - avec lien de dépendance",MIN(2258,F1895,$D1895)*overallRate,MIN(2258,F1895)*overallRate),ROUND(MAX(IF($B1895="Non - avec lien de dépendance",0,MIN((0.75*F1895),1694)),MIN(F1895,(0.75*$D1895),1694)),2)),IF($B1895="Non - avec lien de dépendance",MIN(1129,F1895,$D1895)*overallRate,MIN(2258,F1895)*overallRate))</f>
        <v>#VALUE!</v>
      </c>
    </row>
    <row r="1896" spans="7:12" x14ac:dyDescent="0.5">
      <c r="G1896" s="56" t="str">
        <f t="shared" si="87"/>
        <v>Effectuez l’étape 1</v>
      </c>
      <c r="H1896" s="56" t="str">
        <f t="shared" si="88"/>
        <v>Effectuez l’étape 1</v>
      </c>
      <c r="I1896" s="3">
        <f t="shared" si="89"/>
        <v>0</v>
      </c>
      <c r="K1896" s="114" t="e">
        <f>IF(revenueReduction&gt;0.3,MAX(IF($B1896="Non - avec lien de dépendance",MIN(2258,E1896,$D1896)*overallRate,MIN(2258,E1896)*overallRate),ROUND(MAX(IF($B1896="Non - avec lien de dépendance",0,MIN((0.75*E1896),1694)),MIN(E1896,(0.75*$D1896),1694)),2)),IF($B1896="Non - avec lien de dépendance",MIN(1129,E1896,$D1896)*overallRate,MIN(2258,E1896)*overallRate))</f>
        <v>#VALUE!</v>
      </c>
      <c r="L1896" s="114" t="e">
        <f>IF(revenueReduction&gt;0.3,MAX(IF($B1896="Non - avec lien de dépendance",MIN(2258,F1896,$D1896)*overallRate,MIN(2258,F1896)*overallRate),ROUND(MAX(IF($B1896="Non - avec lien de dépendance",0,MIN((0.75*F1896),1694)),MIN(F1896,(0.75*$D1896),1694)),2)),IF($B1896="Non - avec lien de dépendance",MIN(1129,F1896,$D1896)*overallRate,MIN(2258,F1896)*overallRate))</f>
        <v>#VALUE!</v>
      </c>
    </row>
    <row r="1897" spans="7:12" x14ac:dyDescent="0.5">
      <c r="G1897" s="56" t="str">
        <f t="shared" si="87"/>
        <v>Effectuez l’étape 1</v>
      </c>
      <c r="H1897" s="56" t="str">
        <f t="shared" si="88"/>
        <v>Effectuez l’étape 1</v>
      </c>
      <c r="I1897" s="3">
        <f t="shared" si="89"/>
        <v>0</v>
      </c>
      <c r="K1897" s="114" t="e">
        <f>IF(revenueReduction&gt;0.3,MAX(IF($B1897="Non - avec lien de dépendance",MIN(2258,E1897,$D1897)*overallRate,MIN(2258,E1897)*overallRate),ROUND(MAX(IF($B1897="Non - avec lien de dépendance",0,MIN((0.75*E1897),1694)),MIN(E1897,(0.75*$D1897),1694)),2)),IF($B1897="Non - avec lien de dépendance",MIN(1129,E1897,$D1897)*overallRate,MIN(2258,E1897)*overallRate))</f>
        <v>#VALUE!</v>
      </c>
      <c r="L1897" s="114" t="e">
        <f>IF(revenueReduction&gt;0.3,MAX(IF($B1897="Non - avec lien de dépendance",MIN(2258,F1897,$D1897)*overallRate,MIN(2258,F1897)*overallRate),ROUND(MAX(IF($B1897="Non - avec lien de dépendance",0,MIN((0.75*F1897),1694)),MIN(F1897,(0.75*$D1897),1694)),2)),IF($B1897="Non - avec lien de dépendance",MIN(1129,F1897,$D1897)*overallRate,MIN(2258,F1897)*overallRate))</f>
        <v>#VALUE!</v>
      </c>
    </row>
    <row r="1898" spans="7:12" x14ac:dyDescent="0.5">
      <c r="G1898" s="56" t="str">
        <f t="shared" si="87"/>
        <v>Effectuez l’étape 1</v>
      </c>
      <c r="H1898" s="56" t="str">
        <f t="shared" si="88"/>
        <v>Effectuez l’étape 1</v>
      </c>
      <c r="I1898" s="3">
        <f t="shared" si="89"/>
        <v>0</v>
      </c>
      <c r="K1898" s="114" t="e">
        <f>IF(revenueReduction&gt;0.3,MAX(IF($B1898="Non - avec lien de dépendance",MIN(2258,E1898,$D1898)*overallRate,MIN(2258,E1898)*overallRate),ROUND(MAX(IF($B1898="Non - avec lien de dépendance",0,MIN((0.75*E1898),1694)),MIN(E1898,(0.75*$D1898),1694)),2)),IF($B1898="Non - avec lien de dépendance",MIN(1129,E1898,$D1898)*overallRate,MIN(2258,E1898)*overallRate))</f>
        <v>#VALUE!</v>
      </c>
      <c r="L1898" s="114" t="e">
        <f>IF(revenueReduction&gt;0.3,MAX(IF($B1898="Non - avec lien de dépendance",MIN(2258,F1898,$D1898)*overallRate,MIN(2258,F1898)*overallRate),ROUND(MAX(IF($B1898="Non - avec lien de dépendance",0,MIN((0.75*F1898),1694)),MIN(F1898,(0.75*$D1898),1694)),2)),IF($B1898="Non - avec lien de dépendance",MIN(1129,F1898,$D1898)*overallRate,MIN(2258,F1898)*overallRate))</f>
        <v>#VALUE!</v>
      </c>
    </row>
    <row r="1899" spans="7:12" x14ac:dyDescent="0.5">
      <c r="G1899" s="56" t="str">
        <f t="shared" si="87"/>
        <v>Effectuez l’étape 1</v>
      </c>
      <c r="H1899" s="56" t="str">
        <f t="shared" si="88"/>
        <v>Effectuez l’étape 1</v>
      </c>
      <c r="I1899" s="3">
        <f t="shared" si="89"/>
        <v>0</v>
      </c>
      <c r="K1899" s="114" t="e">
        <f>IF(revenueReduction&gt;0.3,MAX(IF($B1899="Non - avec lien de dépendance",MIN(2258,E1899,$D1899)*overallRate,MIN(2258,E1899)*overallRate),ROUND(MAX(IF($B1899="Non - avec lien de dépendance",0,MIN((0.75*E1899),1694)),MIN(E1899,(0.75*$D1899),1694)),2)),IF($B1899="Non - avec lien de dépendance",MIN(1129,E1899,$D1899)*overallRate,MIN(2258,E1899)*overallRate))</f>
        <v>#VALUE!</v>
      </c>
      <c r="L1899" s="114" t="e">
        <f>IF(revenueReduction&gt;0.3,MAX(IF($B1899="Non - avec lien de dépendance",MIN(2258,F1899,$D1899)*overallRate,MIN(2258,F1899)*overallRate),ROUND(MAX(IF($B1899="Non - avec lien de dépendance",0,MIN((0.75*F1899),1694)),MIN(F1899,(0.75*$D1899),1694)),2)),IF($B1899="Non - avec lien de dépendance",MIN(1129,F1899,$D1899)*overallRate,MIN(2258,F1899)*overallRate))</f>
        <v>#VALUE!</v>
      </c>
    </row>
    <row r="1900" spans="7:12" x14ac:dyDescent="0.5">
      <c r="G1900" s="56" t="str">
        <f t="shared" si="87"/>
        <v>Effectuez l’étape 1</v>
      </c>
      <c r="H1900" s="56" t="str">
        <f t="shared" si="88"/>
        <v>Effectuez l’étape 1</v>
      </c>
      <c r="I1900" s="3">
        <f t="shared" si="89"/>
        <v>0</v>
      </c>
      <c r="K1900" s="114" t="e">
        <f>IF(revenueReduction&gt;0.3,MAX(IF($B1900="Non - avec lien de dépendance",MIN(2258,E1900,$D1900)*overallRate,MIN(2258,E1900)*overallRate),ROUND(MAX(IF($B1900="Non - avec lien de dépendance",0,MIN((0.75*E1900),1694)),MIN(E1900,(0.75*$D1900),1694)),2)),IF($B1900="Non - avec lien de dépendance",MIN(1129,E1900,$D1900)*overallRate,MIN(2258,E1900)*overallRate))</f>
        <v>#VALUE!</v>
      </c>
      <c r="L1900" s="114" t="e">
        <f>IF(revenueReduction&gt;0.3,MAX(IF($B1900="Non - avec lien de dépendance",MIN(2258,F1900,$D1900)*overallRate,MIN(2258,F1900)*overallRate),ROUND(MAX(IF($B1900="Non - avec lien de dépendance",0,MIN((0.75*F1900),1694)),MIN(F1900,(0.75*$D1900),1694)),2)),IF($B1900="Non - avec lien de dépendance",MIN(1129,F1900,$D1900)*overallRate,MIN(2258,F1900)*overallRate))</f>
        <v>#VALUE!</v>
      </c>
    </row>
    <row r="1901" spans="7:12" x14ac:dyDescent="0.5">
      <c r="G1901" s="56" t="str">
        <f t="shared" si="87"/>
        <v>Effectuez l’étape 1</v>
      </c>
      <c r="H1901" s="56" t="str">
        <f t="shared" si="88"/>
        <v>Effectuez l’étape 1</v>
      </c>
      <c r="I1901" s="3">
        <f t="shared" si="89"/>
        <v>0</v>
      </c>
      <c r="K1901" s="114" t="e">
        <f>IF(revenueReduction&gt;0.3,MAX(IF($B1901="Non - avec lien de dépendance",MIN(2258,E1901,$D1901)*overallRate,MIN(2258,E1901)*overallRate),ROUND(MAX(IF($B1901="Non - avec lien de dépendance",0,MIN((0.75*E1901),1694)),MIN(E1901,(0.75*$D1901),1694)),2)),IF($B1901="Non - avec lien de dépendance",MIN(1129,E1901,$D1901)*overallRate,MIN(2258,E1901)*overallRate))</f>
        <v>#VALUE!</v>
      </c>
      <c r="L1901" s="114" t="e">
        <f>IF(revenueReduction&gt;0.3,MAX(IF($B1901="Non - avec lien de dépendance",MIN(2258,F1901,$D1901)*overallRate,MIN(2258,F1901)*overallRate),ROUND(MAX(IF($B1901="Non - avec lien de dépendance",0,MIN((0.75*F1901),1694)),MIN(F1901,(0.75*$D1901),1694)),2)),IF($B1901="Non - avec lien de dépendance",MIN(1129,F1901,$D1901)*overallRate,MIN(2258,F1901)*overallRate))</f>
        <v>#VALUE!</v>
      </c>
    </row>
    <row r="1902" spans="7:12" x14ac:dyDescent="0.5">
      <c r="G1902" s="56" t="str">
        <f t="shared" si="87"/>
        <v>Effectuez l’étape 1</v>
      </c>
      <c r="H1902" s="56" t="str">
        <f t="shared" si="88"/>
        <v>Effectuez l’étape 1</v>
      </c>
      <c r="I1902" s="3">
        <f t="shared" si="89"/>
        <v>0</v>
      </c>
      <c r="K1902" s="114" t="e">
        <f>IF(revenueReduction&gt;0.3,MAX(IF($B1902="Non - avec lien de dépendance",MIN(2258,E1902,$D1902)*overallRate,MIN(2258,E1902)*overallRate),ROUND(MAX(IF($B1902="Non - avec lien de dépendance",0,MIN((0.75*E1902),1694)),MIN(E1902,(0.75*$D1902),1694)),2)),IF($B1902="Non - avec lien de dépendance",MIN(1129,E1902,$D1902)*overallRate,MIN(2258,E1902)*overallRate))</f>
        <v>#VALUE!</v>
      </c>
      <c r="L1902" s="114" t="e">
        <f>IF(revenueReduction&gt;0.3,MAX(IF($B1902="Non - avec lien de dépendance",MIN(2258,F1902,$D1902)*overallRate,MIN(2258,F1902)*overallRate),ROUND(MAX(IF($B1902="Non - avec lien de dépendance",0,MIN((0.75*F1902),1694)),MIN(F1902,(0.75*$D1902),1694)),2)),IF($B1902="Non - avec lien de dépendance",MIN(1129,F1902,$D1902)*overallRate,MIN(2258,F1902)*overallRate))</f>
        <v>#VALUE!</v>
      </c>
    </row>
    <row r="1903" spans="7:12" x14ac:dyDescent="0.5">
      <c r="G1903" s="56" t="str">
        <f t="shared" si="87"/>
        <v>Effectuez l’étape 1</v>
      </c>
      <c r="H1903" s="56" t="str">
        <f t="shared" si="88"/>
        <v>Effectuez l’étape 1</v>
      </c>
      <c r="I1903" s="3">
        <f t="shared" si="89"/>
        <v>0</v>
      </c>
      <c r="K1903" s="114" t="e">
        <f>IF(revenueReduction&gt;0.3,MAX(IF($B1903="Non - avec lien de dépendance",MIN(2258,E1903,$D1903)*overallRate,MIN(2258,E1903)*overallRate),ROUND(MAX(IF($B1903="Non - avec lien de dépendance",0,MIN((0.75*E1903),1694)),MIN(E1903,(0.75*$D1903),1694)),2)),IF($B1903="Non - avec lien de dépendance",MIN(1129,E1903,$D1903)*overallRate,MIN(2258,E1903)*overallRate))</f>
        <v>#VALUE!</v>
      </c>
      <c r="L1903" s="114" t="e">
        <f>IF(revenueReduction&gt;0.3,MAX(IF($B1903="Non - avec lien de dépendance",MIN(2258,F1903,$D1903)*overallRate,MIN(2258,F1903)*overallRate),ROUND(MAX(IF($B1903="Non - avec lien de dépendance",0,MIN((0.75*F1903),1694)),MIN(F1903,(0.75*$D1903),1694)),2)),IF($B1903="Non - avec lien de dépendance",MIN(1129,F1903,$D1903)*overallRate,MIN(2258,F1903)*overallRate))</f>
        <v>#VALUE!</v>
      </c>
    </row>
    <row r="1904" spans="7:12" x14ac:dyDescent="0.5">
      <c r="G1904" s="56" t="str">
        <f t="shared" si="87"/>
        <v>Effectuez l’étape 1</v>
      </c>
      <c r="H1904" s="56" t="str">
        <f t="shared" si="88"/>
        <v>Effectuez l’étape 1</v>
      </c>
      <c r="I1904" s="3">
        <f t="shared" si="89"/>
        <v>0</v>
      </c>
      <c r="K1904" s="114" t="e">
        <f>IF(revenueReduction&gt;0.3,MAX(IF($B1904="Non - avec lien de dépendance",MIN(2258,E1904,$D1904)*overallRate,MIN(2258,E1904)*overallRate),ROUND(MAX(IF($B1904="Non - avec lien de dépendance",0,MIN((0.75*E1904),1694)),MIN(E1904,(0.75*$D1904),1694)),2)),IF($B1904="Non - avec lien de dépendance",MIN(1129,E1904,$D1904)*overallRate,MIN(2258,E1904)*overallRate))</f>
        <v>#VALUE!</v>
      </c>
      <c r="L1904" s="114" t="e">
        <f>IF(revenueReduction&gt;0.3,MAX(IF($B1904="Non - avec lien de dépendance",MIN(2258,F1904,$D1904)*overallRate,MIN(2258,F1904)*overallRate),ROUND(MAX(IF($B1904="Non - avec lien de dépendance",0,MIN((0.75*F1904),1694)),MIN(F1904,(0.75*$D1904),1694)),2)),IF($B1904="Non - avec lien de dépendance",MIN(1129,F1904,$D1904)*overallRate,MIN(2258,F1904)*overallRate))</f>
        <v>#VALUE!</v>
      </c>
    </row>
    <row r="1905" spans="7:12" x14ac:dyDescent="0.5">
      <c r="G1905" s="56" t="str">
        <f t="shared" si="87"/>
        <v>Effectuez l’étape 1</v>
      </c>
      <c r="H1905" s="56" t="str">
        <f t="shared" si="88"/>
        <v>Effectuez l’étape 1</v>
      </c>
      <c r="I1905" s="3">
        <f t="shared" si="89"/>
        <v>0</v>
      </c>
      <c r="K1905" s="114" t="e">
        <f>IF(revenueReduction&gt;0.3,MAX(IF($B1905="Non - avec lien de dépendance",MIN(2258,E1905,$D1905)*overallRate,MIN(2258,E1905)*overallRate),ROUND(MAX(IF($B1905="Non - avec lien de dépendance",0,MIN((0.75*E1905),1694)),MIN(E1905,(0.75*$D1905),1694)),2)),IF($B1905="Non - avec lien de dépendance",MIN(1129,E1905,$D1905)*overallRate,MIN(2258,E1905)*overallRate))</f>
        <v>#VALUE!</v>
      </c>
      <c r="L1905" s="114" t="e">
        <f>IF(revenueReduction&gt;0.3,MAX(IF($B1905="Non - avec lien de dépendance",MIN(2258,F1905,$D1905)*overallRate,MIN(2258,F1905)*overallRate),ROUND(MAX(IF($B1905="Non - avec lien de dépendance",0,MIN((0.75*F1905),1694)),MIN(F1905,(0.75*$D1905),1694)),2)),IF($B1905="Non - avec lien de dépendance",MIN(1129,F1905,$D1905)*overallRate,MIN(2258,F1905)*overallRate))</f>
        <v>#VALUE!</v>
      </c>
    </row>
    <row r="1906" spans="7:12" x14ac:dyDescent="0.5">
      <c r="G1906" s="56" t="str">
        <f t="shared" si="87"/>
        <v>Effectuez l’étape 1</v>
      </c>
      <c r="H1906" s="56" t="str">
        <f t="shared" si="88"/>
        <v>Effectuez l’étape 1</v>
      </c>
      <c r="I1906" s="3">
        <f t="shared" si="89"/>
        <v>0</v>
      </c>
      <c r="K1906" s="114" t="e">
        <f>IF(revenueReduction&gt;0.3,MAX(IF($B1906="Non - avec lien de dépendance",MIN(2258,E1906,$D1906)*overallRate,MIN(2258,E1906)*overallRate),ROUND(MAX(IF($B1906="Non - avec lien de dépendance",0,MIN((0.75*E1906),1694)),MIN(E1906,(0.75*$D1906),1694)),2)),IF($B1906="Non - avec lien de dépendance",MIN(1129,E1906,$D1906)*overallRate,MIN(2258,E1906)*overallRate))</f>
        <v>#VALUE!</v>
      </c>
      <c r="L1906" s="114" t="e">
        <f>IF(revenueReduction&gt;0.3,MAX(IF($B1906="Non - avec lien de dépendance",MIN(2258,F1906,$D1906)*overallRate,MIN(2258,F1906)*overallRate),ROUND(MAX(IF($B1906="Non - avec lien de dépendance",0,MIN((0.75*F1906),1694)),MIN(F1906,(0.75*$D1906),1694)),2)),IF($B1906="Non - avec lien de dépendance",MIN(1129,F1906,$D1906)*overallRate,MIN(2258,F1906)*overallRate))</f>
        <v>#VALUE!</v>
      </c>
    </row>
    <row r="1907" spans="7:12" x14ac:dyDescent="0.5">
      <c r="G1907" s="56" t="str">
        <f t="shared" si="87"/>
        <v>Effectuez l’étape 1</v>
      </c>
      <c r="H1907" s="56" t="str">
        <f t="shared" si="88"/>
        <v>Effectuez l’étape 1</v>
      </c>
      <c r="I1907" s="3">
        <f t="shared" si="89"/>
        <v>0</v>
      </c>
      <c r="K1907" s="114" t="e">
        <f>IF(revenueReduction&gt;0.3,MAX(IF($B1907="Non - avec lien de dépendance",MIN(2258,E1907,$D1907)*overallRate,MIN(2258,E1907)*overallRate),ROUND(MAX(IF($B1907="Non - avec lien de dépendance",0,MIN((0.75*E1907),1694)),MIN(E1907,(0.75*$D1907),1694)),2)),IF($B1907="Non - avec lien de dépendance",MIN(1129,E1907,$D1907)*overallRate,MIN(2258,E1907)*overallRate))</f>
        <v>#VALUE!</v>
      </c>
      <c r="L1907" s="114" t="e">
        <f>IF(revenueReduction&gt;0.3,MAX(IF($B1907="Non - avec lien de dépendance",MIN(2258,F1907,$D1907)*overallRate,MIN(2258,F1907)*overallRate),ROUND(MAX(IF($B1907="Non - avec lien de dépendance",0,MIN((0.75*F1907),1694)),MIN(F1907,(0.75*$D1907),1694)),2)),IF($B1907="Non - avec lien de dépendance",MIN(1129,F1907,$D1907)*overallRate,MIN(2258,F1907)*overallRate))</f>
        <v>#VALUE!</v>
      </c>
    </row>
    <row r="1908" spans="7:12" x14ac:dyDescent="0.5">
      <c r="G1908" s="56" t="str">
        <f t="shared" si="87"/>
        <v>Effectuez l’étape 1</v>
      </c>
      <c r="H1908" s="56" t="str">
        <f t="shared" si="88"/>
        <v>Effectuez l’étape 1</v>
      </c>
      <c r="I1908" s="3">
        <f t="shared" si="89"/>
        <v>0</v>
      </c>
      <c r="K1908" s="114" t="e">
        <f>IF(revenueReduction&gt;0.3,MAX(IF($B1908="Non - avec lien de dépendance",MIN(2258,E1908,$D1908)*overallRate,MIN(2258,E1908)*overallRate),ROUND(MAX(IF($B1908="Non - avec lien de dépendance",0,MIN((0.75*E1908),1694)),MIN(E1908,(0.75*$D1908),1694)),2)),IF($B1908="Non - avec lien de dépendance",MIN(1129,E1908,$D1908)*overallRate,MIN(2258,E1908)*overallRate))</f>
        <v>#VALUE!</v>
      </c>
      <c r="L1908" s="114" t="e">
        <f>IF(revenueReduction&gt;0.3,MAX(IF($B1908="Non - avec lien de dépendance",MIN(2258,F1908,$D1908)*overallRate,MIN(2258,F1908)*overallRate),ROUND(MAX(IF($B1908="Non - avec lien de dépendance",0,MIN((0.75*F1908),1694)),MIN(F1908,(0.75*$D1908),1694)),2)),IF($B1908="Non - avec lien de dépendance",MIN(1129,F1908,$D1908)*overallRate,MIN(2258,F1908)*overallRate))</f>
        <v>#VALUE!</v>
      </c>
    </row>
    <row r="1909" spans="7:12" x14ac:dyDescent="0.5">
      <c r="G1909" s="56" t="str">
        <f t="shared" si="87"/>
        <v>Effectuez l’étape 1</v>
      </c>
      <c r="H1909" s="56" t="str">
        <f t="shared" si="88"/>
        <v>Effectuez l’étape 1</v>
      </c>
      <c r="I1909" s="3">
        <f t="shared" si="89"/>
        <v>0</v>
      </c>
      <c r="K1909" s="114" t="e">
        <f>IF(revenueReduction&gt;0.3,MAX(IF($B1909="Non - avec lien de dépendance",MIN(2258,E1909,$D1909)*overallRate,MIN(2258,E1909)*overallRate),ROUND(MAX(IF($B1909="Non - avec lien de dépendance",0,MIN((0.75*E1909),1694)),MIN(E1909,(0.75*$D1909),1694)),2)),IF($B1909="Non - avec lien de dépendance",MIN(1129,E1909,$D1909)*overallRate,MIN(2258,E1909)*overallRate))</f>
        <v>#VALUE!</v>
      </c>
      <c r="L1909" s="114" t="e">
        <f>IF(revenueReduction&gt;0.3,MAX(IF($B1909="Non - avec lien de dépendance",MIN(2258,F1909,$D1909)*overallRate,MIN(2258,F1909)*overallRate),ROUND(MAX(IF($B1909="Non - avec lien de dépendance",0,MIN((0.75*F1909),1694)),MIN(F1909,(0.75*$D1909),1694)),2)),IF($B1909="Non - avec lien de dépendance",MIN(1129,F1909,$D1909)*overallRate,MIN(2258,F1909)*overallRate))</f>
        <v>#VALUE!</v>
      </c>
    </row>
    <row r="1910" spans="7:12" x14ac:dyDescent="0.5">
      <c r="G1910" s="56" t="str">
        <f t="shared" si="87"/>
        <v>Effectuez l’étape 1</v>
      </c>
      <c r="H1910" s="56" t="str">
        <f t="shared" si="88"/>
        <v>Effectuez l’étape 1</v>
      </c>
      <c r="I1910" s="3">
        <f t="shared" si="89"/>
        <v>0</v>
      </c>
      <c r="K1910" s="114" t="e">
        <f>IF(revenueReduction&gt;0.3,MAX(IF($B1910="Non - avec lien de dépendance",MIN(2258,E1910,$D1910)*overallRate,MIN(2258,E1910)*overallRate),ROUND(MAX(IF($B1910="Non - avec lien de dépendance",0,MIN((0.75*E1910),1694)),MIN(E1910,(0.75*$D1910),1694)),2)),IF($B1910="Non - avec lien de dépendance",MIN(1129,E1910,$D1910)*overallRate,MIN(2258,E1910)*overallRate))</f>
        <v>#VALUE!</v>
      </c>
      <c r="L1910" s="114" t="e">
        <f>IF(revenueReduction&gt;0.3,MAX(IF($B1910="Non - avec lien de dépendance",MIN(2258,F1910,$D1910)*overallRate,MIN(2258,F1910)*overallRate),ROUND(MAX(IF($B1910="Non - avec lien de dépendance",0,MIN((0.75*F1910),1694)),MIN(F1910,(0.75*$D1910),1694)),2)),IF($B1910="Non - avec lien de dépendance",MIN(1129,F1910,$D1910)*overallRate,MIN(2258,F1910)*overallRate))</f>
        <v>#VALUE!</v>
      </c>
    </row>
    <row r="1911" spans="7:12" x14ac:dyDescent="0.5">
      <c r="G1911" s="56" t="str">
        <f t="shared" si="87"/>
        <v>Effectuez l’étape 1</v>
      </c>
      <c r="H1911" s="56" t="str">
        <f t="shared" si="88"/>
        <v>Effectuez l’étape 1</v>
      </c>
      <c r="I1911" s="3">
        <f t="shared" si="89"/>
        <v>0</v>
      </c>
      <c r="K1911" s="114" t="e">
        <f>IF(revenueReduction&gt;0.3,MAX(IF($B1911="Non - avec lien de dépendance",MIN(2258,E1911,$D1911)*overallRate,MIN(2258,E1911)*overallRate),ROUND(MAX(IF($B1911="Non - avec lien de dépendance",0,MIN((0.75*E1911),1694)),MIN(E1911,(0.75*$D1911),1694)),2)),IF($B1911="Non - avec lien de dépendance",MIN(1129,E1911,$D1911)*overallRate,MIN(2258,E1911)*overallRate))</f>
        <v>#VALUE!</v>
      </c>
      <c r="L1911" s="114" t="e">
        <f>IF(revenueReduction&gt;0.3,MAX(IF($B1911="Non - avec lien de dépendance",MIN(2258,F1911,$D1911)*overallRate,MIN(2258,F1911)*overallRate),ROUND(MAX(IF($B1911="Non - avec lien de dépendance",0,MIN((0.75*F1911),1694)),MIN(F1911,(0.75*$D1911),1694)),2)),IF($B1911="Non - avec lien de dépendance",MIN(1129,F1911,$D1911)*overallRate,MIN(2258,F1911)*overallRate))</f>
        <v>#VALUE!</v>
      </c>
    </row>
    <row r="1912" spans="7:12" x14ac:dyDescent="0.5">
      <c r="G1912" s="56" t="str">
        <f t="shared" si="87"/>
        <v>Effectuez l’étape 1</v>
      </c>
      <c r="H1912" s="56" t="str">
        <f t="shared" si="88"/>
        <v>Effectuez l’étape 1</v>
      </c>
      <c r="I1912" s="3">
        <f t="shared" si="89"/>
        <v>0</v>
      </c>
      <c r="K1912" s="114" t="e">
        <f>IF(revenueReduction&gt;0.3,MAX(IF($B1912="Non - avec lien de dépendance",MIN(2258,E1912,$D1912)*overallRate,MIN(2258,E1912)*overallRate),ROUND(MAX(IF($B1912="Non - avec lien de dépendance",0,MIN((0.75*E1912),1694)),MIN(E1912,(0.75*$D1912),1694)),2)),IF($B1912="Non - avec lien de dépendance",MIN(1129,E1912,$D1912)*overallRate,MIN(2258,E1912)*overallRate))</f>
        <v>#VALUE!</v>
      </c>
      <c r="L1912" s="114" t="e">
        <f>IF(revenueReduction&gt;0.3,MAX(IF($B1912="Non - avec lien de dépendance",MIN(2258,F1912,$D1912)*overallRate,MIN(2258,F1912)*overallRate),ROUND(MAX(IF($B1912="Non - avec lien de dépendance",0,MIN((0.75*F1912),1694)),MIN(F1912,(0.75*$D1912),1694)),2)),IF($B1912="Non - avec lien de dépendance",MIN(1129,F1912,$D1912)*overallRate,MIN(2258,F1912)*overallRate))</f>
        <v>#VALUE!</v>
      </c>
    </row>
    <row r="1913" spans="7:12" x14ac:dyDescent="0.5">
      <c r="G1913" s="56" t="str">
        <f t="shared" si="87"/>
        <v>Effectuez l’étape 1</v>
      </c>
      <c r="H1913" s="56" t="str">
        <f t="shared" si="88"/>
        <v>Effectuez l’étape 1</v>
      </c>
      <c r="I1913" s="3">
        <f t="shared" si="89"/>
        <v>0</v>
      </c>
      <c r="K1913" s="114" t="e">
        <f>IF(revenueReduction&gt;0.3,MAX(IF($B1913="Non - avec lien de dépendance",MIN(2258,E1913,$D1913)*overallRate,MIN(2258,E1913)*overallRate),ROUND(MAX(IF($B1913="Non - avec lien de dépendance",0,MIN((0.75*E1913),1694)),MIN(E1913,(0.75*$D1913),1694)),2)),IF($B1913="Non - avec lien de dépendance",MIN(1129,E1913,$D1913)*overallRate,MIN(2258,E1913)*overallRate))</f>
        <v>#VALUE!</v>
      </c>
      <c r="L1913" s="114" t="e">
        <f>IF(revenueReduction&gt;0.3,MAX(IF($B1913="Non - avec lien de dépendance",MIN(2258,F1913,$D1913)*overallRate,MIN(2258,F1913)*overallRate),ROUND(MAX(IF($B1913="Non - avec lien de dépendance",0,MIN((0.75*F1913),1694)),MIN(F1913,(0.75*$D1913),1694)),2)),IF($B1913="Non - avec lien de dépendance",MIN(1129,F1913,$D1913)*overallRate,MIN(2258,F1913)*overallRate))</f>
        <v>#VALUE!</v>
      </c>
    </row>
    <row r="1914" spans="7:12" x14ac:dyDescent="0.5">
      <c r="G1914" s="56" t="str">
        <f t="shared" si="87"/>
        <v>Effectuez l’étape 1</v>
      </c>
      <c r="H1914" s="56" t="str">
        <f t="shared" si="88"/>
        <v>Effectuez l’étape 1</v>
      </c>
      <c r="I1914" s="3">
        <f t="shared" si="89"/>
        <v>0</v>
      </c>
      <c r="K1914" s="114" t="e">
        <f>IF(revenueReduction&gt;0.3,MAX(IF($B1914="Non - avec lien de dépendance",MIN(2258,E1914,$D1914)*overallRate,MIN(2258,E1914)*overallRate),ROUND(MAX(IF($B1914="Non - avec lien de dépendance",0,MIN((0.75*E1914),1694)),MIN(E1914,(0.75*$D1914),1694)),2)),IF($B1914="Non - avec lien de dépendance",MIN(1129,E1914,$D1914)*overallRate,MIN(2258,E1914)*overallRate))</f>
        <v>#VALUE!</v>
      </c>
      <c r="L1914" s="114" t="e">
        <f>IF(revenueReduction&gt;0.3,MAX(IF($B1914="Non - avec lien de dépendance",MIN(2258,F1914,$D1914)*overallRate,MIN(2258,F1914)*overallRate),ROUND(MAX(IF($B1914="Non - avec lien de dépendance",0,MIN((0.75*F1914),1694)),MIN(F1914,(0.75*$D1914),1694)),2)),IF($B1914="Non - avec lien de dépendance",MIN(1129,F1914,$D1914)*overallRate,MIN(2258,F1914)*overallRate))</f>
        <v>#VALUE!</v>
      </c>
    </row>
    <row r="1915" spans="7:12" x14ac:dyDescent="0.5">
      <c r="G1915" s="56" t="str">
        <f t="shared" si="87"/>
        <v>Effectuez l’étape 1</v>
      </c>
      <c r="H1915" s="56" t="str">
        <f t="shared" si="88"/>
        <v>Effectuez l’étape 1</v>
      </c>
      <c r="I1915" s="3">
        <f t="shared" si="89"/>
        <v>0</v>
      </c>
      <c r="K1915" s="114" t="e">
        <f>IF(revenueReduction&gt;0.3,MAX(IF($B1915="Non - avec lien de dépendance",MIN(2258,E1915,$D1915)*overallRate,MIN(2258,E1915)*overallRate),ROUND(MAX(IF($B1915="Non - avec lien de dépendance",0,MIN((0.75*E1915),1694)),MIN(E1915,(0.75*$D1915),1694)),2)),IF($B1915="Non - avec lien de dépendance",MIN(1129,E1915,$D1915)*overallRate,MIN(2258,E1915)*overallRate))</f>
        <v>#VALUE!</v>
      </c>
      <c r="L1915" s="114" t="e">
        <f>IF(revenueReduction&gt;0.3,MAX(IF($B1915="Non - avec lien de dépendance",MIN(2258,F1915,$D1915)*overallRate,MIN(2258,F1915)*overallRate),ROUND(MAX(IF($B1915="Non - avec lien de dépendance",0,MIN((0.75*F1915),1694)),MIN(F1915,(0.75*$D1915),1694)),2)),IF($B1915="Non - avec lien de dépendance",MIN(1129,F1915,$D1915)*overallRate,MIN(2258,F1915)*overallRate))</f>
        <v>#VALUE!</v>
      </c>
    </row>
    <row r="1916" spans="7:12" x14ac:dyDescent="0.5">
      <c r="G1916" s="56" t="str">
        <f t="shared" si="87"/>
        <v>Effectuez l’étape 1</v>
      </c>
      <c r="H1916" s="56" t="str">
        <f t="shared" si="88"/>
        <v>Effectuez l’étape 1</v>
      </c>
      <c r="I1916" s="3">
        <f t="shared" si="89"/>
        <v>0</v>
      </c>
      <c r="K1916" s="114" t="e">
        <f>IF(revenueReduction&gt;0.3,MAX(IF($B1916="Non - avec lien de dépendance",MIN(2258,E1916,$D1916)*overallRate,MIN(2258,E1916)*overallRate),ROUND(MAX(IF($B1916="Non - avec lien de dépendance",0,MIN((0.75*E1916),1694)),MIN(E1916,(0.75*$D1916),1694)),2)),IF($B1916="Non - avec lien de dépendance",MIN(1129,E1916,$D1916)*overallRate,MIN(2258,E1916)*overallRate))</f>
        <v>#VALUE!</v>
      </c>
      <c r="L1916" s="114" t="e">
        <f>IF(revenueReduction&gt;0.3,MAX(IF($B1916="Non - avec lien de dépendance",MIN(2258,F1916,$D1916)*overallRate,MIN(2258,F1916)*overallRate),ROUND(MAX(IF($B1916="Non - avec lien de dépendance",0,MIN((0.75*F1916),1694)),MIN(F1916,(0.75*$D1916),1694)),2)),IF($B1916="Non - avec lien de dépendance",MIN(1129,F1916,$D1916)*overallRate,MIN(2258,F1916)*overallRate))</f>
        <v>#VALUE!</v>
      </c>
    </row>
    <row r="1917" spans="7:12" x14ac:dyDescent="0.5">
      <c r="G1917" s="56" t="str">
        <f t="shared" si="87"/>
        <v>Effectuez l’étape 1</v>
      </c>
      <c r="H1917" s="56" t="str">
        <f t="shared" si="88"/>
        <v>Effectuez l’étape 1</v>
      </c>
      <c r="I1917" s="3">
        <f t="shared" si="89"/>
        <v>0</v>
      </c>
      <c r="K1917" s="114" t="e">
        <f>IF(revenueReduction&gt;0.3,MAX(IF($B1917="Non - avec lien de dépendance",MIN(2258,E1917,$D1917)*overallRate,MIN(2258,E1917)*overallRate),ROUND(MAX(IF($B1917="Non - avec lien de dépendance",0,MIN((0.75*E1917),1694)),MIN(E1917,(0.75*$D1917),1694)),2)),IF($B1917="Non - avec lien de dépendance",MIN(1129,E1917,$D1917)*overallRate,MIN(2258,E1917)*overallRate))</f>
        <v>#VALUE!</v>
      </c>
      <c r="L1917" s="114" t="e">
        <f>IF(revenueReduction&gt;0.3,MAX(IF($B1917="Non - avec lien de dépendance",MIN(2258,F1917,$D1917)*overallRate,MIN(2258,F1917)*overallRate),ROUND(MAX(IF($B1917="Non - avec lien de dépendance",0,MIN((0.75*F1917),1694)),MIN(F1917,(0.75*$D1917),1694)),2)),IF($B1917="Non - avec lien de dépendance",MIN(1129,F1917,$D1917)*overallRate,MIN(2258,F1917)*overallRate))</f>
        <v>#VALUE!</v>
      </c>
    </row>
    <row r="1918" spans="7:12" x14ac:dyDescent="0.5">
      <c r="G1918" s="56" t="str">
        <f t="shared" si="87"/>
        <v>Effectuez l’étape 1</v>
      </c>
      <c r="H1918" s="56" t="str">
        <f t="shared" si="88"/>
        <v>Effectuez l’étape 1</v>
      </c>
      <c r="I1918" s="3">
        <f t="shared" si="89"/>
        <v>0</v>
      </c>
      <c r="K1918" s="114" t="e">
        <f>IF(revenueReduction&gt;0.3,MAX(IF($B1918="Non - avec lien de dépendance",MIN(2258,E1918,$D1918)*overallRate,MIN(2258,E1918)*overallRate),ROUND(MAX(IF($B1918="Non - avec lien de dépendance",0,MIN((0.75*E1918),1694)),MIN(E1918,(0.75*$D1918),1694)),2)),IF($B1918="Non - avec lien de dépendance",MIN(1129,E1918,$D1918)*overallRate,MIN(2258,E1918)*overallRate))</f>
        <v>#VALUE!</v>
      </c>
      <c r="L1918" s="114" t="e">
        <f>IF(revenueReduction&gt;0.3,MAX(IF($B1918="Non - avec lien de dépendance",MIN(2258,F1918,$D1918)*overallRate,MIN(2258,F1918)*overallRate),ROUND(MAX(IF($B1918="Non - avec lien de dépendance",0,MIN((0.75*F1918),1694)),MIN(F1918,(0.75*$D1918),1694)),2)),IF($B1918="Non - avec lien de dépendance",MIN(1129,F1918,$D1918)*overallRate,MIN(2258,F1918)*overallRate))</f>
        <v>#VALUE!</v>
      </c>
    </row>
    <row r="1919" spans="7:12" x14ac:dyDescent="0.5">
      <c r="G1919" s="56" t="str">
        <f t="shared" si="87"/>
        <v>Effectuez l’étape 1</v>
      </c>
      <c r="H1919" s="56" t="str">
        <f t="shared" si="88"/>
        <v>Effectuez l’étape 1</v>
      </c>
      <c r="I1919" s="3">
        <f t="shared" si="89"/>
        <v>0</v>
      </c>
      <c r="K1919" s="114" t="e">
        <f>IF(revenueReduction&gt;0.3,MAX(IF($B1919="Non - avec lien de dépendance",MIN(2258,E1919,$D1919)*overallRate,MIN(2258,E1919)*overallRate),ROUND(MAX(IF($B1919="Non - avec lien de dépendance",0,MIN((0.75*E1919),1694)),MIN(E1919,(0.75*$D1919),1694)),2)),IF($B1919="Non - avec lien de dépendance",MIN(1129,E1919,$D1919)*overallRate,MIN(2258,E1919)*overallRate))</f>
        <v>#VALUE!</v>
      </c>
      <c r="L1919" s="114" t="e">
        <f>IF(revenueReduction&gt;0.3,MAX(IF($B1919="Non - avec lien de dépendance",MIN(2258,F1919,$D1919)*overallRate,MIN(2258,F1919)*overallRate),ROUND(MAX(IF($B1919="Non - avec lien de dépendance",0,MIN((0.75*F1919),1694)),MIN(F1919,(0.75*$D1919),1694)),2)),IF($B1919="Non - avec lien de dépendance",MIN(1129,F1919,$D1919)*overallRate,MIN(2258,F1919)*overallRate))</f>
        <v>#VALUE!</v>
      </c>
    </row>
    <row r="1920" spans="7:12" x14ac:dyDescent="0.5">
      <c r="G1920" s="56" t="str">
        <f t="shared" si="87"/>
        <v>Effectuez l’étape 1</v>
      </c>
      <c r="H1920" s="56" t="str">
        <f t="shared" si="88"/>
        <v>Effectuez l’étape 1</v>
      </c>
      <c r="I1920" s="3">
        <f t="shared" si="89"/>
        <v>0</v>
      </c>
      <c r="K1920" s="114" t="e">
        <f>IF(revenueReduction&gt;0.3,MAX(IF($B1920="Non - avec lien de dépendance",MIN(2258,E1920,$D1920)*overallRate,MIN(2258,E1920)*overallRate),ROUND(MAX(IF($B1920="Non - avec lien de dépendance",0,MIN((0.75*E1920),1694)),MIN(E1920,(0.75*$D1920),1694)),2)),IF($B1920="Non - avec lien de dépendance",MIN(1129,E1920,$D1920)*overallRate,MIN(2258,E1920)*overallRate))</f>
        <v>#VALUE!</v>
      </c>
      <c r="L1920" s="114" t="e">
        <f>IF(revenueReduction&gt;0.3,MAX(IF($B1920="Non - avec lien de dépendance",MIN(2258,F1920,$D1920)*overallRate,MIN(2258,F1920)*overallRate),ROUND(MAX(IF($B1920="Non - avec lien de dépendance",0,MIN((0.75*F1920),1694)),MIN(F1920,(0.75*$D1920),1694)),2)),IF($B1920="Non - avec lien de dépendance",MIN(1129,F1920,$D1920)*overallRate,MIN(2258,F1920)*overallRate))</f>
        <v>#VALUE!</v>
      </c>
    </row>
    <row r="1921" spans="7:12" x14ac:dyDescent="0.5">
      <c r="G1921" s="56" t="str">
        <f t="shared" si="87"/>
        <v>Effectuez l’étape 1</v>
      </c>
      <c r="H1921" s="56" t="str">
        <f t="shared" si="88"/>
        <v>Effectuez l’étape 1</v>
      </c>
      <c r="I1921" s="3">
        <f t="shared" si="89"/>
        <v>0</v>
      </c>
      <c r="K1921" s="114" t="e">
        <f>IF(revenueReduction&gt;0.3,MAX(IF($B1921="Non - avec lien de dépendance",MIN(2258,E1921,$D1921)*overallRate,MIN(2258,E1921)*overallRate),ROUND(MAX(IF($B1921="Non - avec lien de dépendance",0,MIN((0.75*E1921),1694)),MIN(E1921,(0.75*$D1921),1694)),2)),IF($B1921="Non - avec lien de dépendance",MIN(1129,E1921,$D1921)*overallRate,MIN(2258,E1921)*overallRate))</f>
        <v>#VALUE!</v>
      </c>
      <c r="L1921" s="114" t="e">
        <f>IF(revenueReduction&gt;0.3,MAX(IF($B1921="Non - avec lien de dépendance",MIN(2258,F1921,$D1921)*overallRate,MIN(2258,F1921)*overallRate),ROUND(MAX(IF($B1921="Non - avec lien de dépendance",0,MIN((0.75*F1921),1694)),MIN(F1921,(0.75*$D1921),1694)),2)),IF($B1921="Non - avec lien de dépendance",MIN(1129,F1921,$D1921)*overallRate,MIN(2258,F1921)*overallRate))</f>
        <v>#VALUE!</v>
      </c>
    </row>
    <row r="1922" spans="7:12" x14ac:dyDescent="0.5">
      <c r="G1922" s="56" t="str">
        <f t="shared" si="87"/>
        <v>Effectuez l’étape 1</v>
      </c>
      <c r="H1922" s="56" t="str">
        <f t="shared" si="88"/>
        <v>Effectuez l’étape 1</v>
      </c>
      <c r="I1922" s="3">
        <f t="shared" si="89"/>
        <v>0</v>
      </c>
      <c r="K1922" s="114" t="e">
        <f>IF(revenueReduction&gt;0.3,MAX(IF($B1922="Non - avec lien de dépendance",MIN(2258,E1922,$D1922)*overallRate,MIN(2258,E1922)*overallRate),ROUND(MAX(IF($B1922="Non - avec lien de dépendance",0,MIN((0.75*E1922),1694)),MIN(E1922,(0.75*$D1922),1694)),2)),IF($B1922="Non - avec lien de dépendance",MIN(1129,E1922,$D1922)*overallRate,MIN(2258,E1922)*overallRate))</f>
        <v>#VALUE!</v>
      </c>
      <c r="L1922" s="114" t="e">
        <f>IF(revenueReduction&gt;0.3,MAX(IF($B1922="Non - avec lien de dépendance",MIN(2258,F1922,$D1922)*overallRate,MIN(2258,F1922)*overallRate),ROUND(MAX(IF($B1922="Non - avec lien de dépendance",0,MIN((0.75*F1922),1694)),MIN(F1922,(0.75*$D1922),1694)),2)),IF($B1922="Non - avec lien de dépendance",MIN(1129,F1922,$D1922)*overallRate,MIN(2258,F1922)*overallRate))</f>
        <v>#VALUE!</v>
      </c>
    </row>
    <row r="1923" spans="7:12" x14ac:dyDescent="0.5">
      <c r="G1923" s="56" t="str">
        <f t="shared" si="87"/>
        <v>Effectuez l’étape 1</v>
      </c>
      <c r="H1923" s="56" t="str">
        <f t="shared" si="88"/>
        <v>Effectuez l’étape 1</v>
      </c>
      <c r="I1923" s="3">
        <f t="shared" si="89"/>
        <v>0</v>
      </c>
      <c r="K1923" s="114" t="e">
        <f>IF(revenueReduction&gt;0.3,MAX(IF($B1923="Non - avec lien de dépendance",MIN(2258,E1923,$D1923)*overallRate,MIN(2258,E1923)*overallRate),ROUND(MAX(IF($B1923="Non - avec lien de dépendance",0,MIN((0.75*E1923),1694)),MIN(E1923,(0.75*$D1923),1694)),2)),IF($B1923="Non - avec lien de dépendance",MIN(1129,E1923,$D1923)*overallRate,MIN(2258,E1923)*overallRate))</f>
        <v>#VALUE!</v>
      </c>
      <c r="L1923" s="114" t="e">
        <f>IF(revenueReduction&gt;0.3,MAX(IF($B1923="Non - avec lien de dépendance",MIN(2258,F1923,$D1923)*overallRate,MIN(2258,F1923)*overallRate),ROUND(MAX(IF($B1923="Non - avec lien de dépendance",0,MIN((0.75*F1923),1694)),MIN(F1923,(0.75*$D1923),1694)),2)),IF($B1923="Non - avec lien de dépendance",MIN(1129,F1923,$D1923)*overallRate,MIN(2258,F1923)*overallRate))</f>
        <v>#VALUE!</v>
      </c>
    </row>
    <row r="1924" spans="7:12" x14ac:dyDescent="0.5">
      <c r="G1924" s="56" t="str">
        <f t="shared" si="87"/>
        <v>Effectuez l’étape 1</v>
      </c>
      <c r="H1924" s="56" t="str">
        <f t="shared" si="88"/>
        <v>Effectuez l’étape 1</v>
      </c>
      <c r="I1924" s="3">
        <f t="shared" si="89"/>
        <v>0</v>
      </c>
      <c r="K1924" s="114" t="e">
        <f>IF(revenueReduction&gt;0.3,MAX(IF($B1924="Non - avec lien de dépendance",MIN(2258,E1924,$D1924)*overallRate,MIN(2258,E1924)*overallRate),ROUND(MAX(IF($B1924="Non - avec lien de dépendance",0,MIN((0.75*E1924),1694)),MIN(E1924,(0.75*$D1924),1694)),2)),IF($B1924="Non - avec lien de dépendance",MIN(1129,E1924,$D1924)*overallRate,MIN(2258,E1924)*overallRate))</f>
        <v>#VALUE!</v>
      </c>
      <c r="L1924" s="114" t="e">
        <f>IF(revenueReduction&gt;0.3,MAX(IF($B1924="Non - avec lien de dépendance",MIN(2258,F1924,$D1924)*overallRate,MIN(2258,F1924)*overallRate),ROUND(MAX(IF($B1924="Non - avec lien de dépendance",0,MIN((0.75*F1924),1694)),MIN(F1924,(0.75*$D1924),1694)),2)),IF($B1924="Non - avec lien de dépendance",MIN(1129,F1924,$D1924)*overallRate,MIN(2258,F1924)*overallRate))</f>
        <v>#VALUE!</v>
      </c>
    </row>
    <row r="1925" spans="7:12" x14ac:dyDescent="0.5">
      <c r="G1925" s="56" t="str">
        <f t="shared" si="87"/>
        <v>Effectuez l’étape 1</v>
      </c>
      <c r="H1925" s="56" t="str">
        <f t="shared" si="88"/>
        <v>Effectuez l’étape 1</v>
      </c>
      <c r="I1925" s="3">
        <f t="shared" si="89"/>
        <v>0</v>
      </c>
      <c r="K1925" s="114" t="e">
        <f>IF(revenueReduction&gt;0.3,MAX(IF($B1925="Non - avec lien de dépendance",MIN(2258,E1925,$D1925)*overallRate,MIN(2258,E1925)*overallRate),ROUND(MAX(IF($B1925="Non - avec lien de dépendance",0,MIN((0.75*E1925),1694)),MIN(E1925,(0.75*$D1925),1694)),2)),IF($B1925="Non - avec lien de dépendance",MIN(1129,E1925,$D1925)*overallRate,MIN(2258,E1925)*overallRate))</f>
        <v>#VALUE!</v>
      </c>
      <c r="L1925" s="114" t="e">
        <f>IF(revenueReduction&gt;0.3,MAX(IF($B1925="Non - avec lien de dépendance",MIN(2258,F1925,$D1925)*overallRate,MIN(2258,F1925)*overallRate),ROUND(MAX(IF($B1925="Non - avec lien de dépendance",0,MIN((0.75*F1925),1694)),MIN(F1925,(0.75*$D1925),1694)),2)),IF($B1925="Non - avec lien de dépendance",MIN(1129,F1925,$D1925)*overallRate,MIN(2258,F1925)*overallRate))</f>
        <v>#VALUE!</v>
      </c>
    </row>
    <row r="1926" spans="7:12" x14ac:dyDescent="0.5">
      <c r="G1926" s="56" t="str">
        <f t="shared" ref="G1926:G1989" si="90">IF(ISTEXT(overallRate),"Effectuez l’étape 1",IF($C1926="Oui","Utiliser Étape 2a) Hebdomadaire (52)",IF(OR(COUNT($D1926,E1926)&lt;&gt;2,overallRate=0),0,IF(revenueReduction&gt;0.3,MAX(IF($B1926="Non - avec lien de dépendance",MIN(2258,E1926,$D1926)*overallRate,MIN(2258,E1926)*overallRate),ROUND(MAX(IF($B1926="Non - avec lien de dépendance",0,MIN((0.75*E1926),1694)),MIN(E1926,(0.75*$D1926),1694)),2)),IF($B1926="Non - avec lien de dépendance",MIN(1129,E1926,$D1926)*overallRate,MIN(2258,E1926)*overallRate)))))</f>
        <v>Effectuez l’étape 1</v>
      </c>
      <c r="H1926" s="56" t="str">
        <f t="shared" ref="H1926:H1989" si="91">IF(ISTEXT(overallRate),"Effectuez l’étape 1",IF($C1926="Oui","Utiliser Étape 2a) Hebdomadaire (52)",IF(OR(COUNT($D1926,F1926)&lt;&gt;2,overallRate=0),0,IF(revenueReduction&gt;0.3,MAX(IF($B1926="Non - avec lien de dépendance",MIN(2258,F1926,$D1926)*overallRate,MIN(2258,F1926)*overallRate),ROUND(MAX(IF($B1926="Non - avec lien de dépendance",0,MIN((0.75*F1926),1694)),MIN(F1926,(0.75*$D1926),1694)),2)),IF($B1926="Non - avec lien de dépendance",MIN(1129,F1926,$D1926)*overallRate,MIN(2258,F1926)*overallRate)))))</f>
        <v>Effectuez l’étape 1</v>
      </c>
      <c r="I1926" s="3">
        <f t="shared" si="89"/>
        <v>0</v>
      </c>
      <c r="K1926" s="114" t="e">
        <f>IF(revenueReduction&gt;0.3,MAX(IF($B1926="Non - avec lien de dépendance",MIN(2258,E1926,$D1926)*overallRate,MIN(2258,E1926)*overallRate),ROUND(MAX(IF($B1926="Non - avec lien de dépendance",0,MIN((0.75*E1926),1694)),MIN(E1926,(0.75*$D1926),1694)),2)),IF($B1926="Non - avec lien de dépendance",MIN(1129,E1926,$D1926)*overallRate,MIN(2258,E1926)*overallRate))</f>
        <v>#VALUE!</v>
      </c>
      <c r="L1926" s="114" t="e">
        <f>IF(revenueReduction&gt;0.3,MAX(IF($B1926="Non - avec lien de dépendance",MIN(2258,F1926,$D1926)*overallRate,MIN(2258,F1926)*overallRate),ROUND(MAX(IF($B1926="Non - avec lien de dépendance",0,MIN((0.75*F1926),1694)),MIN(F1926,(0.75*$D1926),1694)),2)),IF($B1926="Non - avec lien de dépendance",MIN(1129,F1926,$D1926)*overallRate,MIN(2258,F1926)*overallRate))</f>
        <v>#VALUE!</v>
      </c>
    </row>
    <row r="1927" spans="7:12" x14ac:dyDescent="0.5">
      <c r="G1927" s="56" t="str">
        <f t="shared" si="90"/>
        <v>Effectuez l’étape 1</v>
      </c>
      <c r="H1927" s="56" t="str">
        <f t="shared" si="91"/>
        <v>Effectuez l’étape 1</v>
      </c>
      <c r="I1927" s="3">
        <f t="shared" ref="I1927:I1990" si="92">IF(AND(COUNT(B1927:F1927)&gt;0,OR(COUNT(D1927:F1927)&lt;&gt;3,ISBLANK(B1927))),"Fill out all amounts",SUM(G1927:H1927))</f>
        <v>0</v>
      </c>
      <c r="K1927" s="114" t="e">
        <f>IF(revenueReduction&gt;0.3,MAX(IF($B1927="Non - avec lien de dépendance",MIN(2258,E1927,$D1927)*overallRate,MIN(2258,E1927)*overallRate),ROUND(MAX(IF($B1927="Non - avec lien de dépendance",0,MIN((0.75*E1927),1694)),MIN(E1927,(0.75*$D1927),1694)),2)),IF($B1927="Non - avec lien de dépendance",MIN(1129,E1927,$D1927)*overallRate,MIN(2258,E1927)*overallRate))</f>
        <v>#VALUE!</v>
      </c>
      <c r="L1927" s="114" t="e">
        <f>IF(revenueReduction&gt;0.3,MAX(IF($B1927="Non - avec lien de dépendance",MIN(2258,F1927,$D1927)*overallRate,MIN(2258,F1927)*overallRate),ROUND(MAX(IF($B1927="Non - avec lien de dépendance",0,MIN((0.75*F1927),1694)),MIN(F1927,(0.75*$D1927),1694)),2)),IF($B1927="Non - avec lien de dépendance",MIN(1129,F1927,$D1927)*overallRate,MIN(2258,F1927)*overallRate))</f>
        <v>#VALUE!</v>
      </c>
    </row>
    <row r="1928" spans="7:12" x14ac:dyDescent="0.5">
      <c r="G1928" s="56" t="str">
        <f t="shared" si="90"/>
        <v>Effectuez l’étape 1</v>
      </c>
      <c r="H1928" s="56" t="str">
        <f t="shared" si="91"/>
        <v>Effectuez l’étape 1</v>
      </c>
      <c r="I1928" s="3">
        <f t="shared" si="92"/>
        <v>0</v>
      </c>
      <c r="K1928" s="114" t="e">
        <f>IF(revenueReduction&gt;0.3,MAX(IF($B1928="Non - avec lien de dépendance",MIN(2258,E1928,$D1928)*overallRate,MIN(2258,E1928)*overallRate),ROUND(MAX(IF($B1928="Non - avec lien de dépendance",0,MIN((0.75*E1928),1694)),MIN(E1928,(0.75*$D1928),1694)),2)),IF($B1928="Non - avec lien de dépendance",MIN(1129,E1928,$D1928)*overallRate,MIN(2258,E1928)*overallRate))</f>
        <v>#VALUE!</v>
      </c>
      <c r="L1928" s="114" t="e">
        <f>IF(revenueReduction&gt;0.3,MAX(IF($B1928="Non - avec lien de dépendance",MIN(2258,F1928,$D1928)*overallRate,MIN(2258,F1928)*overallRate),ROUND(MAX(IF($B1928="Non - avec lien de dépendance",0,MIN((0.75*F1928),1694)),MIN(F1928,(0.75*$D1928),1694)),2)),IF($B1928="Non - avec lien de dépendance",MIN(1129,F1928,$D1928)*overallRate,MIN(2258,F1928)*overallRate))</f>
        <v>#VALUE!</v>
      </c>
    </row>
    <row r="1929" spans="7:12" x14ac:dyDescent="0.5">
      <c r="G1929" s="56" t="str">
        <f t="shared" si="90"/>
        <v>Effectuez l’étape 1</v>
      </c>
      <c r="H1929" s="56" t="str">
        <f t="shared" si="91"/>
        <v>Effectuez l’étape 1</v>
      </c>
      <c r="I1929" s="3">
        <f t="shared" si="92"/>
        <v>0</v>
      </c>
      <c r="K1929" s="114" t="e">
        <f>IF(revenueReduction&gt;0.3,MAX(IF($B1929="Non - avec lien de dépendance",MIN(2258,E1929,$D1929)*overallRate,MIN(2258,E1929)*overallRate),ROUND(MAX(IF($B1929="Non - avec lien de dépendance",0,MIN((0.75*E1929),1694)),MIN(E1929,(0.75*$D1929),1694)),2)),IF($B1929="Non - avec lien de dépendance",MIN(1129,E1929,$D1929)*overallRate,MIN(2258,E1929)*overallRate))</f>
        <v>#VALUE!</v>
      </c>
      <c r="L1929" s="114" t="e">
        <f>IF(revenueReduction&gt;0.3,MAX(IF($B1929="Non - avec lien de dépendance",MIN(2258,F1929,$D1929)*overallRate,MIN(2258,F1929)*overallRate),ROUND(MAX(IF($B1929="Non - avec lien de dépendance",0,MIN((0.75*F1929),1694)),MIN(F1929,(0.75*$D1929),1694)),2)),IF($B1929="Non - avec lien de dépendance",MIN(1129,F1929,$D1929)*overallRate,MIN(2258,F1929)*overallRate))</f>
        <v>#VALUE!</v>
      </c>
    </row>
    <row r="1930" spans="7:12" x14ac:dyDescent="0.5">
      <c r="G1930" s="56" t="str">
        <f t="shared" si="90"/>
        <v>Effectuez l’étape 1</v>
      </c>
      <c r="H1930" s="56" t="str">
        <f t="shared" si="91"/>
        <v>Effectuez l’étape 1</v>
      </c>
      <c r="I1930" s="3">
        <f t="shared" si="92"/>
        <v>0</v>
      </c>
      <c r="K1930" s="114" t="e">
        <f>IF(revenueReduction&gt;0.3,MAX(IF($B1930="Non - avec lien de dépendance",MIN(2258,E1930,$D1930)*overallRate,MIN(2258,E1930)*overallRate),ROUND(MAX(IF($B1930="Non - avec lien de dépendance",0,MIN((0.75*E1930),1694)),MIN(E1930,(0.75*$D1930),1694)),2)),IF($B1930="Non - avec lien de dépendance",MIN(1129,E1930,$D1930)*overallRate,MIN(2258,E1930)*overallRate))</f>
        <v>#VALUE!</v>
      </c>
      <c r="L1930" s="114" t="e">
        <f>IF(revenueReduction&gt;0.3,MAX(IF($B1930="Non - avec lien de dépendance",MIN(2258,F1930,$D1930)*overallRate,MIN(2258,F1930)*overallRate),ROUND(MAX(IF($B1930="Non - avec lien de dépendance",0,MIN((0.75*F1930),1694)),MIN(F1930,(0.75*$D1930),1694)),2)),IF($B1930="Non - avec lien de dépendance",MIN(1129,F1930,$D1930)*overallRate,MIN(2258,F1930)*overallRate))</f>
        <v>#VALUE!</v>
      </c>
    </row>
    <row r="1931" spans="7:12" x14ac:dyDescent="0.5">
      <c r="G1931" s="56" t="str">
        <f t="shared" si="90"/>
        <v>Effectuez l’étape 1</v>
      </c>
      <c r="H1931" s="56" t="str">
        <f t="shared" si="91"/>
        <v>Effectuez l’étape 1</v>
      </c>
      <c r="I1931" s="3">
        <f t="shared" si="92"/>
        <v>0</v>
      </c>
      <c r="K1931" s="114" t="e">
        <f>IF(revenueReduction&gt;0.3,MAX(IF($B1931="Non - avec lien de dépendance",MIN(2258,E1931,$D1931)*overallRate,MIN(2258,E1931)*overallRate),ROUND(MAX(IF($B1931="Non - avec lien de dépendance",0,MIN((0.75*E1931),1694)),MIN(E1931,(0.75*$D1931),1694)),2)),IF($B1931="Non - avec lien de dépendance",MIN(1129,E1931,$D1931)*overallRate,MIN(2258,E1931)*overallRate))</f>
        <v>#VALUE!</v>
      </c>
      <c r="L1931" s="114" t="e">
        <f>IF(revenueReduction&gt;0.3,MAX(IF($B1931="Non - avec lien de dépendance",MIN(2258,F1931,$D1931)*overallRate,MIN(2258,F1931)*overallRate),ROUND(MAX(IF($B1931="Non - avec lien de dépendance",0,MIN((0.75*F1931),1694)),MIN(F1931,(0.75*$D1931),1694)),2)),IF($B1931="Non - avec lien de dépendance",MIN(1129,F1931,$D1931)*overallRate,MIN(2258,F1931)*overallRate))</f>
        <v>#VALUE!</v>
      </c>
    </row>
    <row r="1932" spans="7:12" x14ac:dyDescent="0.5">
      <c r="G1932" s="56" t="str">
        <f t="shared" si="90"/>
        <v>Effectuez l’étape 1</v>
      </c>
      <c r="H1932" s="56" t="str">
        <f t="shared" si="91"/>
        <v>Effectuez l’étape 1</v>
      </c>
      <c r="I1932" s="3">
        <f t="shared" si="92"/>
        <v>0</v>
      </c>
      <c r="K1932" s="114" t="e">
        <f>IF(revenueReduction&gt;0.3,MAX(IF($B1932="Non - avec lien de dépendance",MIN(2258,E1932,$D1932)*overallRate,MIN(2258,E1932)*overallRate),ROUND(MAX(IF($B1932="Non - avec lien de dépendance",0,MIN((0.75*E1932),1694)),MIN(E1932,(0.75*$D1932),1694)),2)),IF($B1932="Non - avec lien de dépendance",MIN(1129,E1932,$D1932)*overallRate,MIN(2258,E1932)*overallRate))</f>
        <v>#VALUE!</v>
      </c>
      <c r="L1932" s="114" t="e">
        <f>IF(revenueReduction&gt;0.3,MAX(IF($B1932="Non - avec lien de dépendance",MIN(2258,F1932,$D1932)*overallRate,MIN(2258,F1932)*overallRate),ROUND(MAX(IF($B1932="Non - avec lien de dépendance",0,MIN((0.75*F1932),1694)),MIN(F1932,(0.75*$D1932),1694)),2)),IF($B1932="Non - avec lien de dépendance",MIN(1129,F1932,$D1932)*overallRate,MIN(2258,F1932)*overallRate))</f>
        <v>#VALUE!</v>
      </c>
    </row>
    <row r="1933" spans="7:12" x14ac:dyDescent="0.5">
      <c r="G1933" s="56" t="str">
        <f t="shared" si="90"/>
        <v>Effectuez l’étape 1</v>
      </c>
      <c r="H1933" s="56" t="str">
        <f t="shared" si="91"/>
        <v>Effectuez l’étape 1</v>
      </c>
      <c r="I1933" s="3">
        <f t="shared" si="92"/>
        <v>0</v>
      </c>
      <c r="K1933" s="114" t="e">
        <f>IF(revenueReduction&gt;0.3,MAX(IF($B1933="Non - avec lien de dépendance",MIN(2258,E1933,$D1933)*overallRate,MIN(2258,E1933)*overallRate),ROUND(MAX(IF($B1933="Non - avec lien de dépendance",0,MIN((0.75*E1933),1694)),MIN(E1933,(0.75*$D1933),1694)),2)),IF($B1933="Non - avec lien de dépendance",MIN(1129,E1933,$D1933)*overallRate,MIN(2258,E1933)*overallRate))</f>
        <v>#VALUE!</v>
      </c>
      <c r="L1933" s="114" t="e">
        <f>IF(revenueReduction&gt;0.3,MAX(IF($B1933="Non - avec lien de dépendance",MIN(2258,F1933,$D1933)*overallRate,MIN(2258,F1933)*overallRate),ROUND(MAX(IF($B1933="Non - avec lien de dépendance",0,MIN((0.75*F1933),1694)),MIN(F1933,(0.75*$D1933),1694)),2)),IF($B1933="Non - avec lien de dépendance",MIN(1129,F1933,$D1933)*overallRate,MIN(2258,F1933)*overallRate))</f>
        <v>#VALUE!</v>
      </c>
    </row>
    <row r="1934" spans="7:12" x14ac:dyDescent="0.5">
      <c r="G1934" s="56" t="str">
        <f t="shared" si="90"/>
        <v>Effectuez l’étape 1</v>
      </c>
      <c r="H1934" s="56" t="str">
        <f t="shared" si="91"/>
        <v>Effectuez l’étape 1</v>
      </c>
      <c r="I1934" s="3">
        <f t="shared" si="92"/>
        <v>0</v>
      </c>
      <c r="K1934" s="114" t="e">
        <f>IF(revenueReduction&gt;0.3,MAX(IF($B1934="Non - avec lien de dépendance",MIN(2258,E1934,$D1934)*overallRate,MIN(2258,E1934)*overallRate),ROUND(MAX(IF($B1934="Non - avec lien de dépendance",0,MIN((0.75*E1934),1694)),MIN(E1934,(0.75*$D1934),1694)),2)),IF($B1934="Non - avec lien de dépendance",MIN(1129,E1934,$D1934)*overallRate,MIN(2258,E1934)*overallRate))</f>
        <v>#VALUE!</v>
      </c>
      <c r="L1934" s="114" t="e">
        <f>IF(revenueReduction&gt;0.3,MAX(IF($B1934="Non - avec lien de dépendance",MIN(2258,F1934,$D1934)*overallRate,MIN(2258,F1934)*overallRate),ROUND(MAX(IF($B1934="Non - avec lien de dépendance",0,MIN((0.75*F1934),1694)),MIN(F1934,(0.75*$D1934),1694)),2)),IF($B1934="Non - avec lien de dépendance",MIN(1129,F1934,$D1934)*overallRate,MIN(2258,F1934)*overallRate))</f>
        <v>#VALUE!</v>
      </c>
    </row>
    <row r="1935" spans="7:12" x14ac:dyDescent="0.5">
      <c r="G1935" s="56" t="str">
        <f t="shared" si="90"/>
        <v>Effectuez l’étape 1</v>
      </c>
      <c r="H1935" s="56" t="str">
        <f t="shared" si="91"/>
        <v>Effectuez l’étape 1</v>
      </c>
      <c r="I1935" s="3">
        <f t="shared" si="92"/>
        <v>0</v>
      </c>
      <c r="K1935" s="114" t="e">
        <f>IF(revenueReduction&gt;0.3,MAX(IF($B1935="Non - avec lien de dépendance",MIN(2258,E1935,$D1935)*overallRate,MIN(2258,E1935)*overallRate),ROUND(MAX(IF($B1935="Non - avec lien de dépendance",0,MIN((0.75*E1935),1694)),MIN(E1935,(0.75*$D1935),1694)),2)),IF($B1935="Non - avec lien de dépendance",MIN(1129,E1935,$D1935)*overallRate,MIN(2258,E1935)*overallRate))</f>
        <v>#VALUE!</v>
      </c>
      <c r="L1935" s="114" t="e">
        <f>IF(revenueReduction&gt;0.3,MAX(IF($B1935="Non - avec lien de dépendance",MIN(2258,F1935,$D1935)*overallRate,MIN(2258,F1935)*overallRate),ROUND(MAX(IF($B1935="Non - avec lien de dépendance",0,MIN((0.75*F1935),1694)),MIN(F1935,(0.75*$D1935),1694)),2)),IF($B1935="Non - avec lien de dépendance",MIN(1129,F1935,$D1935)*overallRate,MIN(2258,F1935)*overallRate))</f>
        <v>#VALUE!</v>
      </c>
    </row>
    <row r="1936" spans="7:12" x14ac:dyDescent="0.5">
      <c r="G1936" s="56" t="str">
        <f t="shared" si="90"/>
        <v>Effectuez l’étape 1</v>
      </c>
      <c r="H1936" s="56" t="str">
        <f t="shared" si="91"/>
        <v>Effectuez l’étape 1</v>
      </c>
      <c r="I1936" s="3">
        <f t="shared" si="92"/>
        <v>0</v>
      </c>
      <c r="K1936" s="114" t="e">
        <f>IF(revenueReduction&gt;0.3,MAX(IF($B1936="Non - avec lien de dépendance",MIN(2258,E1936,$D1936)*overallRate,MIN(2258,E1936)*overallRate),ROUND(MAX(IF($B1936="Non - avec lien de dépendance",0,MIN((0.75*E1936),1694)),MIN(E1936,(0.75*$D1936),1694)),2)),IF($B1936="Non - avec lien de dépendance",MIN(1129,E1936,$D1936)*overallRate,MIN(2258,E1936)*overallRate))</f>
        <v>#VALUE!</v>
      </c>
      <c r="L1936" s="114" t="e">
        <f>IF(revenueReduction&gt;0.3,MAX(IF($B1936="Non - avec lien de dépendance",MIN(2258,F1936,$D1936)*overallRate,MIN(2258,F1936)*overallRate),ROUND(MAX(IF($B1936="Non - avec lien de dépendance",0,MIN((0.75*F1936),1694)),MIN(F1936,(0.75*$D1936),1694)),2)),IF($B1936="Non - avec lien de dépendance",MIN(1129,F1936,$D1936)*overallRate,MIN(2258,F1936)*overallRate))</f>
        <v>#VALUE!</v>
      </c>
    </row>
    <row r="1937" spans="7:12" x14ac:dyDescent="0.5">
      <c r="G1937" s="56" t="str">
        <f t="shared" si="90"/>
        <v>Effectuez l’étape 1</v>
      </c>
      <c r="H1937" s="56" t="str">
        <f t="shared" si="91"/>
        <v>Effectuez l’étape 1</v>
      </c>
      <c r="I1937" s="3">
        <f t="shared" si="92"/>
        <v>0</v>
      </c>
      <c r="K1937" s="114" t="e">
        <f>IF(revenueReduction&gt;0.3,MAX(IF($B1937="Non - avec lien de dépendance",MIN(2258,E1937,$D1937)*overallRate,MIN(2258,E1937)*overallRate),ROUND(MAX(IF($B1937="Non - avec lien de dépendance",0,MIN((0.75*E1937),1694)),MIN(E1937,(0.75*$D1937),1694)),2)),IF($B1937="Non - avec lien de dépendance",MIN(1129,E1937,$D1937)*overallRate,MIN(2258,E1937)*overallRate))</f>
        <v>#VALUE!</v>
      </c>
      <c r="L1937" s="114" t="e">
        <f>IF(revenueReduction&gt;0.3,MAX(IF($B1937="Non - avec lien de dépendance",MIN(2258,F1937,$D1937)*overallRate,MIN(2258,F1937)*overallRate),ROUND(MAX(IF($B1937="Non - avec lien de dépendance",0,MIN((0.75*F1937),1694)),MIN(F1937,(0.75*$D1937),1694)),2)),IF($B1937="Non - avec lien de dépendance",MIN(1129,F1937,$D1937)*overallRate,MIN(2258,F1937)*overallRate))</f>
        <v>#VALUE!</v>
      </c>
    </row>
    <row r="1938" spans="7:12" x14ac:dyDescent="0.5">
      <c r="G1938" s="56" t="str">
        <f t="shared" si="90"/>
        <v>Effectuez l’étape 1</v>
      </c>
      <c r="H1938" s="56" t="str">
        <f t="shared" si="91"/>
        <v>Effectuez l’étape 1</v>
      </c>
      <c r="I1938" s="3">
        <f t="shared" si="92"/>
        <v>0</v>
      </c>
      <c r="K1938" s="114" t="e">
        <f>IF(revenueReduction&gt;0.3,MAX(IF($B1938="Non - avec lien de dépendance",MIN(2258,E1938,$D1938)*overallRate,MIN(2258,E1938)*overallRate),ROUND(MAX(IF($B1938="Non - avec lien de dépendance",0,MIN((0.75*E1938),1694)),MIN(E1938,(0.75*$D1938),1694)),2)),IF($B1938="Non - avec lien de dépendance",MIN(1129,E1938,$D1938)*overallRate,MIN(2258,E1938)*overallRate))</f>
        <v>#VALUE!</v>
      </c>
      <c r="L1938" s="114" t="e">
        <f>IF(revenueReduction&gt;0.3,MAX(IF($B1938="Non - avec lien de dépendance",MIN(2258,F1938,$D1938)*overallRate,MIN(2258,F1938)*overallRate),ROUND(MAX(IF($B1938="Non - avec lien de dépendance",0,MIN((0.75*F1938),1694)),MIN(F1938,(0.75*$D1938),1694)),2)),IF($B1938="Non - avec lien de dépendance",MIN(1129,F1938,$D1938)*overallRate,MIN(2258,F1938)*overallRate))</f>
        <v>#VALUE!</v>
      </c>
    </row>
    <row r="1939" spans="7:12" x14ac:dyDescent="0.5">
      <c r="G1939" s="56" t="str">
        <f t="shared" si="90"/>
        <v>Effectuez l’étape 1</v>
      </c>
      <c r="H1939" s="56" t="str">
        <f t="shared" si="91"/>
        <v>Effectuez l’étape 1</v>
      </c>
      <c r="I1939" s="3">
        <f t="shared" si="92"/>
        <v>0</v>
      </c>
      <c r="K1939" s="114" t="e">
        <f>IF(revenueReduction&gt;0.3,MAX(IF($B1939="Non - avec lien de dépendance",MIN(2258,E1939,$D1939)*overallRate,MIN(2258,E1939)*overallRate),ROUND(MAX(IF($B1939="Non - avec lien de dépendance",0,MIN((0.75*E1939),1694)),MIN(E1939,(0.75*$D1939),1694)),2)),IF($B1939="Non - avec lien de dépendance",MIN(1129,E1939,$D1939)*overallRate,MIN(2258,E1939)*overallRate))</f>
        <v>#VALUE!</v>
      </c>
      <c r="L1939" s="114" t="e">
        <f>IF(revenueReduction&gt;0.3,MAX(IF($B1939="Non - avec lien de dépendance",MIN(2258,F1939,$D1939)*overallRate,MIN(2258,F1939)*overallRate),ROUND(MAX(IF($B1939="Non - avec lien de dépendance",0,MIN((0.75*F1939),1694)),MIN(F1939,(0.75*$D1939),1694)),2)),IF($B1939="Non - avec lien de dépendance",MIN(1129,F1939,$D1939)*overallRate,MIN(2258,F1939)*overallRate))</f>
        <v>#VALUE!</v>
      </c>
    </row>
    <row r="1940" spans="7:12" x14ac:dyDescent="0.5">
      <c r="G1940" s="56" t="str">
        <f t="shared" si="90"/>
        <v>Effectuez l’étape 1</v>
      </c>
      <c r="H1940" s="56" t="str">
        <f t="shared" si="91"/>
        <v>Effectuez l’étape 1</v>
      </c>
      <c r="I1940" s="3">
        <f t="shared" si="92"/>
        <v>0</v>
      </c>
      <c r="K1940" s="114" t="e">
        <f>IF(revenueReduction&gt;0.3,MAX(IF($B1940="Non - avec lien de dépendance",MIN(2258,E1940,$D1940)*overallRate,MIN(2258,E1940)*overallRate),ROUND(MAX(IF($B1940="Non - avec lien de dépendance",0,MIN((0.75*E1940),1694)),MIN(E1940,(0.75*$D1940),1694)),2)),IF($B1940="Non - avec lien de dépendance",MIN(1129,E1940,$D1940)*overallRate,MIN(2258,E1940)*overallRate))</f>
        <v>#VALUE!</v>
      </c>
      <c r="L1940" s="114" t="e">
        <f>IF(revenueReduction&gt;0.3,MAX(IF($B1940="Non - avec lien de dépendance",MIN(2258,F1940,$D1940)*overallRate,MIN(2258,F1940)*overallRate),ROUND(MAX(IF($B1940="Non - avec lien de dépendance",0,MIN((0.75*F1940),1694)),MIN(F1940,(0.75*$D1940),1694)),2)),IF($B1940="Non - avec lien de dépendance",MIN(1129,F1940,$D1940)*overallRate,MIN(2258,F1940)*overallRate))</f>
        <v>#VALUE!</v>
      </c>
    </row>
    <row r="1941" spans="7:12" x14ac:dyDescent="0.5">
      <c r="G1941" s="56" t="str">
        <f t="shared" si="90"/>
        <v>Effectuez l’étape 1</v>
      </c>
      <c r="H1941" s="56" t="str">
        <f t="shared" si="91"/>
        <v>Effectuez l’étape 1</v>
      </c>
      <c r="I1941" s="3">
        <f t="shared" si="92"/>
        <v>0</v>
      </c>
      <c r="K1941" s="114" t="e">
        <f>IF(revenueReduction&gt;0.3,MAX(IF($B1941="Non - avec lien de dépendance",MIN(2258,E1941,$D1941)*overallRate,MIN(2258,E1941)*overallRate),ROUND(MAX(IF($B1941="Non - avec lien de dépendance",0,MIN((0.75*E1941),1694)),MIN(E1941,(0.75*$D1941),1694)),2)),IF($B1941="Non - avec lien de dépendance",MIN(1129,E1941,$D1941)*overallRate,MIN(2258,E1941)*overallRate))</f>
        <v>#VALUE!</v>
      </c>
      <c r="L1941" s="114" t="e">
        <f>IF(revenueReduction&gt;0.3,MAX(IF($B1941="Non - avec lien de dépendance",MIN(2258,F1941,$D1941)*overallRate,MIN(2258,F1941)*overallRate),ROUND(MAX(IF($B1941="Non - avec lien de dépendance",0,MIN((0.75*F1941),1694)),MIN(F1941,(0.75*$D1941),1694)),2)),IF($B1941="Non - avec lien de dépendance",MIN(1129,F1941,$D1941)*overallRate,MIN(2258,F1941)*overallRate))</f>
        <v>#VALUE!</v>
      </c>
    </row>
    <row r="1942" spans="7:12" x14ac:dyDescent="0.5">
      <c r="G1942" s="56" t="str">
        <f t="shared" si="90"/>
        <v>Effectuez l’étape 1</v>
      </c>
      <c r="H1942" s="56" t="str">
        <f t="shared" si="91"/>
        <v>Effectuez l’étape 1</v>
      </c>
      <c r="I1942" s="3">
        <f t="shared" si="92"/>
        <v>0</v>
      </c>
      <c r="K1942" s="114" t="e">
        <f>IF(revenueReduction&gt;0.3,MAX(IF($B1942="Non - avec lien de dépendance",MIN(2258,E1942,$D1942)*overallRate,MIN(2258,E1942)*overallRate),ROUND(MAX(IF($B1942="Non - avec lien de dépendance",0,MIN((0.75*E1942),1694)),MIN(E1942,(0.75*$D1942),1694)),2)),IF($B1942="Non - avec lien de dépendance",MIN(1129,E1942,$D1942)*overallRate,MIN(2258,E1942)*overallRate))</f>
        <v>#VALUE!</v>
      </c>
      <c r="L1942" s="114" t="e">
        <f>IF(revenueReduction&gt;0.3,MAX(IF($B1942="Non - avec lien de dépendance",MIN(2258,F1942,$D1942)*overallRate,MIN(2258,F1942)*overallRate),ROUND(MAX(IF($B1942="Non - avec lien de dépendance",0,MIN((0.75*F1942),1694)),MIN(F1942,(0.75*$D1942),1694)),2)),IF($B1942="Non - avec lien de dépendance",MIN(1129,F1942,$D1942)*overallRate,MIN(2258,F1942)*overallRate))</f>
        <v>#VALUE!</v>
      </c>
    </row>
    <row r="1943" spans="7:12" x14ac:dyDescent="0.5">
      <c r="G1943" s="56" t="str">
        <f t="shared" si="90"/>
        <v>Effectuez l’étape 1</v>
      </c>
      <c r="H1943" s="56" t="str">
        <f t="shared" si="91"/>
        <v>Effectuez l’étape 1</v>
      </c>
      <c r="I1943" s="3">
        <f t="shared" si="92"/>
        <v>0</v>
      </c>
      <c r="K1943" s="114" t="e">
        <f>IF(revenueReduction&gt;0.3,MAX(IF($B1943="Non - avec lien de dépendance",MIN(2258,E1943,$D1943)*overallRate,MIN(2258,E1943)*overallRate),ROUND(MAX(IF($B1943="Non - avec lien de dépendance",0,MIN((0.75*E1943),1694)),MIN(E1943,(0.75*$D1943),1694)),2)),IF($B1943="Non - avec lien de dépendance",MIN(1129,E1943,$D1943)*overallRate,MIN(2258,E1943)*overallRate))</f>
        <v>#VALUE!</v>
      </c>
      <c r="L1943" s="114" t="e">
        <f>IF(revenueReduction&gt;0.3,MAX(IF($B1943="Non - avec lien de dépendance",MIN(2258,F1943,$D1943)*overallRate,MIN(2258,F1943)*overallRate),ROUND(MAX(IF($B1943="Non - avec lien de dépendance",0,MIN((0.75*F1943),1694)),MIN(F1943,(0.75*$D1943),1694)),2)),IF($B1943="Non - avec lien de dépendance",MIN(1129,F1943,$D1943)*overallRate,MIN(2258,F1943)*overallRate))</f>
        <v>#VALUE!</v>
      </c>
    </row>
    <row r="1944" spans="7:12" x14ac:dyDescent="0.5">
      <c r="G1944" s="56" t="str">
        <f t="shared" si="90"/>
        <v>Effectuez l’étape 1</v>
      </c>
      <c r="H1944" s="56" t="str">
        <f t="shared" si="91"/>
        <v>Effectuez l’étape 1</v>
      </c>
      <c r="I1944" s="3">
        <f t="shared" si="92"/>
        <v>0</v>
      </c>
      <c r="K1944" s="114" t="e">
        <f>IF(revenueReduction&gt;0.3,MAX(IF($B1944="Non - avec lien de dépendance",MIN(2258,E1944,$D1944)*overallRate,MIN(2258,E1944)*overallRate),ROUND(MAX(IF($B1944="Non - avec lien de dépendance",0,MIN((0.75*E1944),1694)),MIN(E1944,(0.75*$D1944),1694)),2)),IF($B1944="Non - avec lien de dépendance",MIN(1129,E1944,$D1944)*overallRate,MIN(2258,E1944)*overallRate))</f>
        <v>#VALUE!</v>
      </c>
      <c r="L1944" s="114" t="e">
        <f>IF(revenueReduction&gt;0.3,MAX(IF($B1944="Non - avec lien de dépendance",MIN(2258,F1944,$D1944)*overallRate,MIN(2258,F1944)*overallRate),ROUND(MAX(IF($B1944="Non - avec lien de dépendance",0,MIN((0.75*F1944),1694)),MIN(F1944,(0.75*$D1944),1694)),2)),IF($B1944="Non - avec lien de dépendance",MIN(1129,F1944,$D1944)*overallRate,MIN(2258,F1944)*overallRate))</f>
        <v>#VALUE!</v>
      </c>
    </row>
    <row r="1945" spans="7:12" x14ac:dyDescent="0.5">
      <c r="G1945" s="56" t="str">
        <f t="shared" si="90"/>
        <v>Effectuez l’étape 1</v>
      </c>
      <c r="H1945" s="56" t="str">
        <f t="shared" si="91"/>
        <v>Effectuez l’étape 1</v>
      </c>
      <c r="I1945" s="3">
        <f t="shared" si="92"/>
        <v>0</v>
      </c>
      <c r="K1945" s="114" t="e">
        <f>IF(revenueReduction&gt;0.3,MAX(IF($B1945="Non - avec lien de dépendance",MIN(2258,E1945,$D1945)*overallRate,MIN(2258,E1945)*overallRate),ROUND(MAX(IF($B1945="Non - avec lien de dépendance",0,MIN((0.75*E1945),1694)),MIN(E1945,(0.75*$D1945),1694)),2)),IF($B1945="Non - avec lien de dépendance",MIN(1129,E1945,$D1945)*overallRate,MIN(2258,E1945)*overallRate))</f>
        <v>#VALUE!</v>
      </c>
      <c r="L1945" s="114" t="e">
        <f>IF(revenueReduction&gt;0.3,MAX(IF($B1945="Non - avec lien de dépendance",MIN(2258,F1945,$D1945)*overallRate,MIN(2258,F1945)*overallRate),ROUND(MAX(IF($B1945="Non - avec lien de dépendance",0,MIN((0.75*F1945),1694)),MIN(F1945,(0.75*$D1945),1694)),2)),IF($B1945="Non - avec lien de dépendance",MIN(1129,F1945,$D1945)*overallRate,MIN(2258,F1945)*overallRate))</f>
        <v>#VALUE!</v>
      </c>
    </row>
    <row r="1946" spans="7:12" x14ac:dyDescent="0.5">
      <c r="G1946" s="56" t="str">
        <f t="shared" si="90"/>
        <v>Effectuez l’étape 1</v>
      </c>
      <c r="H1946" s="56" t="str">
        <f t="shared" si="91"/>
        <v>Effectuez l’étape 1</v>
      </c>
      <c r="I1946" s="3">
        <f t="shared" si="92"/>
        <v>0</v>
      </c>
      <c r="K1946" s="114" t="e">
        <f>IF(revenueReduction&gt;0.3,MAX(IF($B1946="Non - avec lien de dépendance",MIN(2258,E1946,$D1946)*overallRate,MIN(2258,E1946)*overallRate),ROUND(MAX(IF($B1946="Non - avec lien de dépendance",0,MIN((0.75*E1946),1694)),MIN(E1946,(0.75*$D1946),1694)),2)),IF($B1946="Non - avec lien de dépendance",MIN(1129,E1946,$D1946)*overallRate,MIN(2258,E1946)*overallRate))</f>
        <v>#VALUE!</v>
      </c>
      <c r="L1946" s="114" t="e">
        <f>IF(revenueReduction&gt;0.3,MAX(IF($B1946="Non - avec lien de dépendance",MIN(2258,F1946,$D1946)*overallRate,MIN(2258,F1946)*overallRate),ROUND(MAX(IF($B1946="Non - avec lien de dépendance",0,MIN((0.75*F1946),1694)),MIN(F1946,(0.75*$D1946),1694)),2)),IF($B1946="Non - avec lien de dépendance",MIN(1129,F1946,$D1946)*overallRate,MIN(2258,F1946)*overallRate))</f>
        <v>#VALUE!</v>
      </c>
    </row>
    <row r="1947" spans="7:12" x14ac:dyDescent="0.5">
      <c r="G1947" s="56" t="str">
        <f t="shared" si="90"/>
        <v>Effectuez l’étape 1</v>
      </c>
      <c r="H1947" s="56" t="str">
        <f t="shared" si="91"/>
        <v>Effectuez l’étape 1</v>
      </c>
      <c r="I1947" s="3">
        <f t="shared" si="92"/>
        <v>0</v>
      </c>
      <c r="K1947" s="114" t="e">
        <f>IF(revenueReduction&gt;0.3,MAX(IF($B1947="Non - avec lien de dépendance",MIN(2258,E1947,$D1947)*overallRate,MIN(2258,E1947)*overallRate),ROUND(MAX(IF($B1947="Non - avec lien de dépendance",0,MIN((0.75*E1947),1694)),MIN(E1947,(0.75*$D1947),1694)),2)),IF($B1947="Non - avec lien de dépendance",MIN(1129,E1947,$D1947)*overallRate,MIN(2258,E1947)*overallRate))</f>
        <v>#VALUE!</v>
      </c>
      <c r="L1947" s="114" t="e">
        <f>IF(revenueReduction&gt;0.3,MAX(IF($B1947="Non - avec lien de dépendance",MIN(2258,F1947,$D1947)*overallRate,MIN(2258,F1947)*overallRate),ROUND(MAX(IF($B1947="Non - avec lien de dépendance",0,MIN((0.75*F1947),1694)),MIN(F1947,(0.75*$D1947),1694)),2)),IF($B1947="Non - avec lien de dépendance",MIN(1129,F1947,$D1947)*overallRate,MIN(2258,F1947)*overallRate))</f>
        <v>#VALUE!</v>
      </c>
    </row>
    <row r="1948" spans="7:12" x14ac:dyDescent="0.5">
      <c r="G1948" s="56" t="str">
        <f t="shared" si="90"/>
        <v>Effectuez l’étape 1</v>
      </c>
      <c r="H1948" s="56" t="str">
        <f t="shared" si="91"/>
        <v>Effectuez l’étape 1</v>
      </c>
      <c r="I1948" s="3">
        <f t="shared" si="92"/>
        <v>0</v>
      </c>
      <c r="K1948" s="114" t="e">
        <f>IF(revenueReduction&gt;0.3,MAX(IF($B1948="Non - avec lien de dépendance",MIN(2258,E1948,$D1948)*overallRate,MIN(2258,E1948)*overallRate),ROUND(MAX(IF($B1948="Non - avec lien de dépendance",0,MIN((0.75*E1948),1694)),MIN(E1948,(0.75*$D1948),1694)),2)),IF($B1948="Non - avec lien de dépendance",MIN(1129,E1948,$D1948)*overallRate,MIN(2258,E1948)*overallRate))</f>
        <v>#VALUE!</v>
      </c>
      <c r="L1948" s="114" t="e">
        <f>IF(revenueReduction&gt;0.3,MAX(IF($B1948="Non - avec lien de dépendance",MIN(2258,F1948,$D1948)*overallRate,MIN(2258,F1948)*overallRate),ROUND(MAX(IF($B1948="Non - avec lien de dépendance",0,MIN((0.75*F1948),1694)),MIN(F1948,(0.75*$D1948),1694)),2)),IF($B1948="Non - avec lien de dépendance",MIN(1129,F1948,$D1948)*overallRate,MIN(2258,F1948)*overallRate))</f>
        <v>#VALUE!</v>
      </c>
    </row>
    <row r="1949" spans="7:12" x14ac:dyDescent="0.5">
      <c r="G1949" s="56" t="str">
        <f t="shared" si="90"/>
        <v>Effectuez l’étape 1</v>
      </c>
      <c r="H1949" s="56" t="str">
        <f t="shared" si="91"/>
        <v>Effectuez l’étape 1</v>
      </c>
      <c r="I1949" s="3">
        <f t="shared" si="92"/>
        <v>0</v>
      </c>
      <c r="K1949" s="114" t="e">
        <f>IF(revenueReduction&gt;0.3,MAX(IF($B1949="Non - avec lien de dépendance",MIN(2258,E1949,$D1949)*overallRate,MIN(2258,E1949)*overallRate),ROUND(MAX(IF($B1949="Non - avec lien de dépendance",0,MIN((0.75*E1949),1694)),MIN(E1949,(0.75*$D1949),1694)),2)),IF($B1949="Non - avec lien de dépendance",MIN(1129,E1949,$D1949)*overallRate,MIN(2258,E1949)*overallRate))</f>
        <v>#VALUE!</v>
      </c>
      <c r="L1949" s="114" t="e">
        <f>IF(revenueReduction&gt;0.3,MAX(IF($B1949="Non - avec lien de dépendance",MIN(2258,F1949,$D1949)*overallRate,MIN(2258,F1949)*overallRate),ROUND(MAX(IF($B1949="Non - avec lien de dépendance",0,MIN((0.75*F1949),1694)),MIN(F1949,(0.75*$D1949),1694)),2)),IF($B1949="Non - avec lien de dépendance",MIN(1129,F1949,$D1949)*overallRate,MIN(2258,F1949)*overallRate))</f>
        <v>#VALUE!</v>
      </c>
    </row>
    <row r="1950" spans="7:12" x14ac:dyDescent="0.5">
      <c r="G1950" s="56" t="str">
        <f t="shared" si="90"/>
        <v>Effectuez l’étape 1</v>
      </c>
      <c r="H1950" s="56" t="str">
        <f t="shared" si="91"/>
        <v>Effectuez l’étape 1</v>
      </c>
      <c r="I1950" s="3">
        <f t="shared" si="92"/>
        <v>0</v>
      </c>
      <c r="K1950" s="114" t="e">
        <f>IF(revenueReduction&gt;0.3,MAX(IF($B1950="Non - avec lien de dépendance",MIN(2258,E1950,$D1950)*overallRate,MIN(2258,E1950)*overallRate),ROUND(MAX(IF($B1950="Non - avec lien de dépendance",0,MIN((0.75*E1950),1694)),MIN(E1950,(0.75*$D1950),1694)),2)),IF($B1950="Non - avec lien de dépendance",MIN(1129,E1950,$D1950)*overallRate,MIN(2258,E1950)*overallRate))</f>
        <v>#VALUE!</v>
      </c>
      <c r="L1950" s="114" t="e">
        <f>IF(revenueReduction&gt;0.3,MAX(IF($B1950="Non - avec lien de dépendance",MIN(2258,F1950,$D1950)*overallRate,MIN(2258,F1950)*overallRate),ROUND(MAX(IF($B1950="Non - avec lien de dépendance",0,MIN((0.75*F1950),1694)),MIN(F1950,(0.75*$D1950),1694)),2)),IF($B1950="Non - avec lien de dépendance",MIN(1129,F1950,$D1950)*overallRate,MIN(2258,F1950)*overallRate))</f>
        <v>#VALUE!</v>
      </c>
    </row>
    <row r="1951" spans="7:12" x14ac:dyDescent="0.5">
      <c r="G1951" s="56" t="str">
        <f t="shared" si="90"/>
        <v>Effectuez l’étape 1</v>
      </c>
      <c r="H1951" s="56" t="str">
        <f t="shared" si="91"/>
        <v>Effectuez l’étape 1</v>
      </c>
      <c r="I1951" s="3">
        <f t="shared" si="92"/>
        <v>0</v>
      </c>
      <c r="K1951" s="114" t="e">
        <f>IF(revenueReduction&gt;0.3,MAX(IF($B1951="Non - avec lien de dépendance",MIN(2258,E1951,$D1951)*overallRate,MIN(2258,E1951)*overallRate),ROUND(MAX(IF($B1951="Non - avec lien de dépendance",0,MIN((0.75*E1951),1694)),MIN(E1951,(0.75*$D1951),1694)),2)),IF($B1951="Non - avec lien de dépendance",MIN(1129,E1951,$D1951)*overallRate,MIN(2258,E1951)*overallRate))</f>
        <v>#VALUE!</v>
      </c>
      <c r="L1951" s="114" t="e">
        <f>IF(revenueReduction&gt;0.3,MAX(IF($B1951="Non - avec lien de dépendance",MIN(2258,F1951,$D1951)*overallRate,MIN(2258,F1951)*overallRate),ROUND(MAX(IF($B1951="Non - avec lien de dépendance",0,MIN((0.75*F1951),1694)),MIN(F1951,(0.75*$D1951),1694)),2)),IF($B1951="Non - avec lien de dépendance",MIN(1129,F1951,$D1951)*overallRate,MIN(2258,F1951)*overallRate))</f>
        <v>#VALUE!</v>
      </c>
    </row>
    <row r="1952" spans="7:12" x14ac:dyDescent="0.5">
      <c r="G1952" s="56" t="str">
        <f t="shared" si="90"/>
        <v>Effectuez l’étape 1</v>
      </c>
      <c r="H1952" s="56" t="str">
        <f t="shared" si="91"/>
        <v>Effectuez l’étape 1</v>
      </c>
      <c r="I1952" s="3">
        <f t="shared" si="92"/>
        <v>0</v>
      </c>
      <c r="K1952" s="114" t="e">
        <f>IF(revenueReduction&gt;0.3,MAX(IF($B1952="Non - avec lien de dépendance",MIN(2258,E1952,$D1952)*overallRate,MIN(2258,E1952)*overallRate),ROUND(MAX(IF($B1952="Non - avec lien de dépendance",0,MIN((0.75*E1952),1694)),MIN(E1952,(0.75*$D1952),1694)),2)),IF($B1952="Non - avec lien de dépendance",MIN(1129,E1952,$D1952)*overallRate,MIN(2258,E1952)*overallRate))</f>
        <v>#VALUE!</v>
      </c>
      <c r="L1952" s="114" t="e">
        <f>IF(revenueReduction&gt;0.3,MAX(IF($B1952="Non - avec lien de dépendance",MIN(2258,F1952,$D1952)*overallRate,MIN(2258,F1952)*overallRate),ROUND(MAX(IF($B1952="Non - avec lien de dépendance",0,MIN((0.75*F1952),1694)),MIN(F1952,(0.75*$D1952),1694)),2)),IF($B1952="Non - avec lien de dépendance",MIN(1129,F1952,$D1952)*overallRate,MIN(2258,F1952)*overallRate))</f>
        <v>#VALUE!</v>
      </c>
    </row>
    <row r="1953" spans="7:12" x14ac:dyDescent="0.5">
      <c r="G1953" s="56" t="str">
        <f t="shared" si="90"/>
        <v>Effectuez l’étape 1</v>
      </c>
      <c r="H1953" s="56" t="str">
        <f t="shared" si="91"/>
        <v>Effectuez l’étape 1</v>
      </c>
      <c r="I1953" s="3">
        <f t="shared" si="92"/>
        <v>0</v>
      </c>
      <c r="K1953" s="114" t="e">
        <f>IF(revenueReduction&gt;0.3,MAX(IF($B1953="Non - avec lien de dépendance",MIN(2258,E1953,$D1953)*overallRate,MIN(2258,E1953)*overallRate),ROUND(MAX(IF($B1953="Non - avec lien de dépendance",0,MIN((0.75*E1953),1694)),MIN(E1953,(0.75*$D1953),1694)),2)),IF($B1953="Non - avec lien de dépendance",MIN(1129,E1953,$D1953)*overallRate,MIN(2258,E1953)*overallRate))</f>
        <v>#VALUE!</v>
      </c>
      <c r="L1953" s="114" t="e">
        <f>IF(revenueReduction&gt;0.3,MAX(IF($B1953="Non - avec lien de dépendance",MIN(2258,F1953,$D1953)*overallRate,MIN(2258,F1953)*overallRate),ROUND(MAX(IF($B1953="Non - avec lien de dépendance",0,MIN((0.75*F1953),1694)),MIN(F1953,(0.75*$D1953),1694)),2)),IF($B1953="Non - avec lien de dépendance",MIN(1129,F1953,$D1953)*overallRate,MIN(2258,F1953)*overallRate))</f>
        <v>#VALUE!</v>
      </c>
    </row>
    <row r="1954" spans="7:12" x14ac:dyDescent="0.5">
      <c r="G1954" s="56" t="str">
        <f t="shared" si="90"/>
        <v>Effectuez l’étape 1</v>
      </c>
      <c r="H1954" s="56" t="str">
        <f t="shared" si="91"/>
        <v>Effectuez l’étape 1</v>
      </c>
      <c r="I1954" s="3">
        <f t="shared" si="92"/>
        <v>0</v>
      </c>
      <c r="K1954" s="114" t="e">
        <f>IF(revenueReduction&gt;0.3,MAX(IF($B1954="Non - avec lien de dépendance",MIN(2258,E1954,$D1954)*overallRate,MIN(2258,E1954)*overallRate),ROUND(MAX(IF($B1954="Non - avec lien de dépendance",0,MIN((0.75*E1954),1694)),MIN(E1954,(0.75*$D1954),1694)),2)),IF($B1954="Non - avec lien de dépendance",MIN(1129,E1954,$D1954)*overallRate,MIN(2258,E1954)*overallRate))</f>
        <v>#VALUE!</v>
      </c>
      <c r="L1954" s="114" t="e">
        <f>IF(revenueReduction&gt;0.3,MAX(IF($B1954="Non - avec lien de dépendance",MIN(2258,F1954,$D1954)*overallRate,MIN(2258,F1954)*overallRate),ROUND(MAX(IF($B1954="Non - avec lien de dépendance",0,MIN((0.75*F1954),1694)),MIN(F1954,(0.75*$D1954),1694)),2)),IF($B1954="Non - avec lien de dépendance",MIN(1129,F1954,$D1954)*overallRate,MIN(2258,F1954)*overallRate))</f>
        <v>#VALUE!</v>
      </c>
    </row>
    <row r="1955" spans="7:12" x14ac:dyDescent="0.5">
      <c r="G1955" s="56" t="str">
        <f t="shared" si="90"/>
        <v>Effectuez l’étape 1</v>
      </c>
      <c r="H1955" s="56" t="str">
        <f t="shared" si="91"/>
        <v>Effectuez l’étape 1</v>
      </c>
      <c r="I1955" s="3">
        <f t="shared" si="92"/>
        <v>0</v>
      </c>
      <c r="K1955" s="114" t="e">
        <f>IF(revenueReduction&gt;0.3,MAX(IF($B1955="Non - avec lien de dépendance",MIN(2258,E1955,$D1955)*overallRate,MIN(2258,E1955)*overallRate),ROUND(MAX(IF($B1955="Non - avec lien de dépendance",0,MIN((0.75*E1955),1694)),MIN(E1955,(0.75*$D1955),1694)),2)),IF($B1955="Non - avec lien de dépendance",MIN(1129,E1955,$D1955)*overallRate,MIN(2258,E1955)*overallRate))</f>
        <v>#VALUE!</v>
      </c>
      <c r="L1955" s="114" t="e">
        <f>IF(revenueReduction&gt;0.3,MAX(IF($B1955="Non - avec lien de dépendance",MIN(2258,F1955,$D1955)*overallRate,MIN(2258,F1955)*overallRate),ROUND(MAX(IF($B1955="Non - avec lien de dépendance",0,MIN((0.75*F1955),1694)),MIN(F1955,(0.75*$D1955),1694)),2)),IF($B1955="Non - avec lien de dépendance",MIN(1129,F1955,$D1955)*overallRate,MIN(2258,F1955)*overallRate))</f>
        <v>#VALUE!</v>
      </c>
    </row>
    <row r="1956" spans="7:12" x14ac:dyDescent="0.5">
      <c r="G1956" s="56" t="str">
        <f t="shared" si="90"/>
        <v>Effectuez l’étape 1</v>
      </c>
      <c r="H1956" s="56" t="str">
        <f t="shared" si="91"/>
        <v>Effectuez l’étape 1</v>
      </c>
      <c r="I1956" s="3">
        <f t="shared" si="92"/>
        <v>0</v>
      </c>
      <c r="K1956" s="114" t="e">
        <f>IF(revenueReduction&gt;0.3,MAX(IF($B1956="Non - avec lien de dépendance",MIN(2258,E1956,$D1956)*overallRate,MIN(2258,E1956)*overallRate),ROUND(MAX(IF($B1956="Non - avec lien de dépendance",0,MIN((0.75*E1956),1694)),MIN(E1956,(0.75*$D1956),1694)),2)),IF($B1956="Non - avec lien de dépendance",MIN(1129,E1956,$D1956)*overallRate,MIN(2258,E1956)*overallRate))</f>
        <v>#VALUE!</v>
      </c>
      <c r="L1956" s="114" t="e">
        <f>IF(revenueReduction&gt;0.3,MAX(IF($B1956="Non - avec lien de dépendance",MIN(2258,F1956,$D1956)*overallRate,MIN(2258,F1956)*overallRate),ROUND(MAX(IF($B1956="Non - avec lien de dépendance",0,MIN((0.75*F1956),1694)),MIN(F1956,(0.75*$D1956),1694)),2)),IF($B1956="Non - avec lien de dépendance",MIN(1129,F1956,$D1956)*overallRate,MIN(2258,F1956)*overallRate))</f>
        <v>#VALUE!</v>
      </c>
    </row>
    <row r="1957" spans="7:12" x14ac:dyDescent="0.5">
      <c r="G1957" s="56" t="str">
        <f t="shared" si="90"/>
        <v>Effectuez l’étape 1</v>
      </c>
      <c r="H1957" s="56" t="str">
        <f t="shared" si="91"/>
        <v>Effectuez l’étape 1</v>
      </c>
      <c r="I1957" s="3">
        <f t="shared" si="92"/>
        <v>0</v>
      </c>
      <c r="K1957" s="114" t="e">
        <f>IF(revenueReduction&gt;0.3,MAX(IF($B1957="Non - avec lien de dépendance",MIN(2258,E1957,$D1957)*overallRate,MIN(2258,E1957)*overallRate),ROUND(MAX(IF($B1957="Non - avec lien de dépendance",0,MIN((0.75*E1957),1694)),MIN(E1957,(0.75*$D1957),1694)),2)),IF($B1957="Non - avec lien de dépendance",MIN(1129,E1957,$D1957)*overallRate,MIN(2258,E1957)*overallRate))</f>
        <v>#VALUE!</v>
      </c>
      <c r="L1957" s="114" t="e">
        <f>IF(revenueReduction&gt;0.3,MAX(IF($B1957="Non - avec lien de dépendance",MIN(2258,F1957,$D1957)*overallRate,MIN(2258,F1957)*overallRate),ROUND(MAX(IF($B1957="Non - avec lien de dépendance",0,MIN((0.75*F1957),1694)),MIN(F1957,(0.75*$D1957),1694)),2)),IF($B1957="Non - avec lien de dépendance",MIN(1129,F1957,$D1957)*overallRate,MIN(2258,F1957)*overallRate))</f>
        <v>#VALUE!</v>
      </c>
    </row>
    <row r="1958" spans="7:12" x14ac:dyDescent="0.5">
      <c r="G1958" s="56" t="str">
        <f t="shared" si="90"/>
        <v>Effectuez l’étape 1</v>
      </c>
      <c r="H1958" s="56" t="str">
        <f t="shared" si="91"/>
        <v>Effectuez l’étape 1</v>
      </c>
      <c r="I1958" s="3">
        <f t="shared" si="92"/>
        <v>0</v>
      </c>
      <c r="K1958" s="114" t="e">
        <f>IF(revenueReduction&gt;0.3,MAX(IF($B1958="Non - avec lien de dépendance",MIN(2258,E1958,$D1958)*overallRate,MIN(2258,E1958)*overallRate),ROUND(MAX(IF($B1958="Non - avec lien de dépendance",0,MIN((0.75*E1958),1694)),MIN(E1958,(0.75*$D1958),1694)),2)),IF($B1958="Non - avec lien de dépendance",MIN(1129,E1958,$D1958)*overallRate,MIN(2258,E1958)*overallRate))</f>
        <v>#VALUE!</v>
      </c>
      <c r="L1958" s="114" t="e">
        <f>IF(revenueReduction&gt;0.3,MAX(IF($B1958="Non - avec lien de dépendance",MIN(2258,F1958,$D1958)*overallRate,MIN(2258,F1958)*overallRate),ROUND(MAX(IF($B1958="Non - avec lien de dépendance",0,MIN((0.75*F1958),1694)),MIN(F1958,(0.75*$D1958),1694)),2)),IF($B1958="Non - avec lien de dépendance",MIN(1129,F1958,$D1958)*overallRate,MIN(2258,F1958)*overallRate))</f>
        <v>#VALUE!</v>
      </c>
    </row>
    <row r="1959" spans="7:12" x14ac:dyDescent="0.5">
      <c r="G1959" s="56" t="str">
        <f t="shared" si="90"/>
        <v>Effectuez l’étape 1</v>
      </c>
      <c r="H1959" s="56" t="str">
        <f t="shared" si="91"/>
        <v>Effectuez l’étape 1</v>
      </c>
      <c r="I1959" s="3">
        <f t="shared" si="92"/>
        <v>0</v>
      </c>
      <c r="K1959" s="114" t="e">
        <f>IF(revenueReduction&gt;0.3,MAX(IF($B1959="Non - avec lien de dépendance",MIN(2258,E1959,$D1959)*overallRate,MIN(2258,E1959)*overallRate),ROUND(MAX(IF($B1959="Non - avec lien de dépendance",0,MIN((0.75*E1959),1694)),MIN(E1959,(0.75*$D1959),1694)),2)),IF($B1959="Non - avec lien de dépendance",MIN(1129,E1959,$D1959)*overallRate,MIN(2258,E1959)*overallRate))</f>
        <v>#VALUE!</v>
      </c>
      <c r="L1959" s="114" t="e">
        <f>IF(revenueReduction&gt;0.3,MAX(IF($B1959="Non - avec lien de dépendance",MIN(2258,F1959,$D1959)*overallRate,MIN(2258,F1959)*overallRate),ROUND(MAX(IF($B1959="Non - avec lien de dépendance",0,MIN((0.75*F1959),1694)),MIN(F1959,(0.75*$D1959),1694)),2)),IF($B1959="Non - avec lien de dépendance",MIN(1129,F1959,$D1959)*overallRate,MIN(2258,F1959)*overallRate))</f>
        <v>#VALUE!</v>
      </c>
    </row>
    <row r="1960" spans="7:12" x14ac:dyDescent="0.5">
      <c r="G1960" s="56" t="str">
        <f t="shared" si="90"/>
        <v>Effectuez l’étape 1</v>
      </c>
      <c r="H1960" s="56" t="str">
        <f t="shared" si="91"/>
        <v>Effectuez l’étape 1</v>
      </c>
      <c r="I1960" s="3">
        <f t="shared" si="92"/>
        <v>0</v>
      </c>
      <c r="K1960" s="114" t="e">
        <f>IF(revenueReduction&gt;0.3,MAX(IF($B1960="Non - avec lien de dépendance",MIN(2258,E1960,$D1960)*overallRate,MIN(2258,E1960)*overallRate),ROUND(MAX(IF($B1960="Non - avec lien de dépendance",0,MIN((0.75*E1960),1694)),MIN(E1960,(0.75*$D1960),1694)),2)),IF($B1960="Non - avec lien de dépendance",MIN(1129,E1960,$D1960)*overallRate,MIN(2258,E1960)*overallRate))</f>
        <v>#VALUE!</v>
      </c>
      <c r="L1960" s="114" t="e">
        <f>IF(revenueReduction&gt;0.3,MAX(IF($B1960="Non - avec lien de dépendance",MIN(2258,F1960,$D1960)*overallRate,MIN(2258,F1960)*overallRate),ROUND(MAX(IF($B1960="Non - avec lien de dépendance",0,MIN((0.75*F1960),1694)),MIN(F1960,(0.75*$D1960),1694)),2)),IF($B1960="Non - avec lien de dépendance",MIN(1129,F1960,$D1960)*overallRate,MIN(2258,F1960)*overallRate))</f>
        <v>#VALUE!</v>
      </c>
    </row>
    <row r="1961" spans="7:12" x14ac:dyDescent="0.5">
      <c r="G1961" s="56" t="str">
        <f t="shared" si="90"/>
        <v>Effectuez l’étape 1</v>
      </c>
      <c r="H1961" s="56" t="str">
        <f t="shared" si="91"/>
        <v>Effectuez l’étape 1</v>
      </c>
      <c r="I1961" s="3">
        <f t="shared" si="92"/>
        <v>0</v>
      </c>
      <c r="K1961" s="114" t="e">
        <f>IF(revenueReduction&gt;0.3,MAX(IF($B1961="Non - avec lien de dépendance",MIN(2258,E1961,$D1961)*overallRate,MIN(2258,E1961)*overallRate),ROUND(MAX(IF($B1961="Non - avec lien de dépendance",0,MIN((0.75*E1961),1694)),MIN(E1961,(0.75*$D1961),1694)),2)),IF($B1961="Non - avec lien de dépendance",MIN(1129,E1961,$D1961)*overallRate,MIN(2258,E1961)*overallRate))</f>
        <v>#VALUE!</v>
      </c>
      <c r="L1961" s="114" t="e">
        <f>IF(revenueReduction&gt;0.3,MAX(IF($B1961="Non - avec lien de dépendance",MIN(2258,F1961,$D1961)*overallRate,MIN(2258,F1961)*overallRate),ROUND(MAX(IF($B1961="Non - avec lien de dépendance",0,MIN((0.75*F1961),1694)),MIN(F1961,(0.75*$D1961),1694)),2)),IF($B1961="Non - avec lien de dépendance",MIN(1129,F1961,$D1961)*overallRate,MIN(2258,F1961)*overallRate))</f>
        <v>#VALUE!</v>
      </c>
    </row>
    <row r="1962" spans="7:12" x14ac:dyDescent="0.5">
      <c r="G1962" s="56" t="str">
        <f t="shared" si="90"/>
        <v>Effectuez l’étape 1</v>
      </c>
      <c r="H1962" s="56" t="str">
        <f t="shared" si="91"/>
        <v>Effectuez l’étape 1</v>
      </c>
      <c r="I1962" s="3">
        <f t="shared" si="92"/>
        <v>0</v>
      </c>
      <c r="K1962" s="114" t="e">
        <f>IF(revenueReduction&gt;0.3,MAX(IF($B1962="Non - avec lien de dépendance",MIN(2258,E1962,$D1962)*overallRate,MIN(2258,E1962)*overallRate),ROUND(MAX(IF($B1962="Non - avec lien de dépendance",0,MIN((0.75*E1962),1694)),MIN(E1962,(0.75*$D1962),1694)),2)),IF($B1962="Non - avec lien de dépendance",MIN(1129,E1962,$D1962)*overallRate,MIN(2258,E1962)*overallRate))</f>
        <v>#VALUE!</v>
      </c>
      <c r="L1962" s="114" t="e">
        <f>IF(revenueReduction&gt;0.3,MAX(IF($B1962="Non - avec lien de dépendance",MIN(2258,F1962,$D1962)*overallRate,MIN(2258,F1962)*overallRate),ROUND(MAX(IF($B1962="Non - avec lien de dépendance",0,MIN((0.75*F1962),1694)),MIN(F1962,(0.75*$D1962),1694)),2)),IF($B1962="Non - avec lien de dépendance",MIN(1129,F1962,$D1962)*overallRate,MIN(2258,F1962)*overallRate))</f>
        <v>#VALUE!</v>
      </c>
    </row>
    <row r="1963" spans="7:12" x14ac:dyDescent="0.5">
      <c r="G1963" s="56" t="str">
        <f t="shared" si="90"/>
        <v>Effectuez l’étape 1</v>
      </c>
      <c r="H1963" s="56" t="str">
        <f t="shared" si="91"/>
        <v>Effectuez l’étape 1</v>
      </c>
      <c r="I1963" s="3">
        <f t="shared" si="92"/>
        <v>0</v>
      </c>
      <c r="K1963" s="114" t="e">
        <f>IF(revenueReduction&gt;0.3,MAX(IF($B1963="Non - avec lien de dépendance",MIN(2258,E1963,$D1963)*overallRate,MIN(2258,E1963)*overallRate),ROUND(MAX(IF($B1963="Non - avec lien de dépendance",0,MIN((0.75*E1963),1694)),MIN(E1963,(0.75*$D1963),1694)),2)),IF($B1963="Non - avec lien de dépendance",MIN(1129,E1963,$D1963)*overallRate,MIN(2258,E1963)*overallRate))</f>
        <v>#VALUE!</v>
      </c>
      <c r="L1963" s="114" t="e">
        <f>IF(revenueReduction&gt;0.3,MAX(IF($B1963="Non - avec lien de dépendance",MIN(2258,F1963,$D1963)*overallRate,MIN(2258,F1963)*overallRate),ROUND(MAX(IF($B1963="Non - avec lien de dépendance",0,MIN((0.75*F1963),1694)),MIN(F1963,(0.75*$D1963),1694)),2)),IF($B1963="Non - avec lien de dépendance",MIN(1129,F1963,$D1963)*overallRate,MIN(2258,F1963)*overallRate))</f>
        <v>#VALUE!</v>
      </c>
    </row>
    <row r="1964" spans="7:12" x14ac:dyDescent="0.5">
      <c r="G1964" s="56" t="str">
        <f t="shared" si="90"/>
        <v>Effectuez l’étape 1</v>
      </c>
      <c r="H1964" s="56" t="str">
        <f t="shared" si="91"/>
        <v>Effectuez l’étape 1</v>
      </c>
      <c r="I1964" s="3">
        <f t="shared" si="92"/>
        <v>0</v>
      </c>
      <c r="K1964" s="114" t="e">
        <f>IF(revenueReduction&gt;0.3,MAX(IF($B1964="Non - avec lien de dépendance",MIN(2258,E1964,$D1964)*overallRate,MIN(2258,E1964)*overallRate),ROUND(MAX(IF($B1964="Non - avec lien de dépendance",0,MIN((0.75*E1964),1694)),MIN(E1964,(0.75*$D1964),1694)),2)),IF($B1964="Non - avec lien de dépendance",MIN(1129,E1964,$D1964)*overallRate,MIN(2258,E1964)*overallRate))</f>
        <v>#VALUE!</v>
      </c>
      <c r="L1964" s="114" t="e">
        <f>IF(revenueReduction&gt;0.3,MAX(IF($B1964="Non - avec lien de dépendance",MIN(2258,F1964,$D1964)*overallRate,MIN(2258,F1964)*overallRate),ROUND(MAX(IF($B1964="Non - avec lien de dépendance",0,MIN((0.75*F1964),1694)),MIN(F1964,(0.75*$D1964),1694)),2)),IF($B1964="Non - avec lien de dépendance",MIN(1129,F1964,$D1964)*overallRate,MIN(2258,F1964)*overallRate))</f>
        <v>#VALUE!</v>
      </c>
    </row>
    <row r="1965" spans="7:12" x14ac:dyDescent="0.5">
      <c r="G1965" s="56" t="str">
        <f t="shared" si="90"/>
        <v>Effectuez l’étape 1</v>
      </c>
      <c r="H1965" s="56" t="str">
        <f t="shared" si="91"/>
        <v>Effectuez l’étape 1</v>
      </c>
      <c r="I1965" s="3">
        <f t="shared" si="92"/>
        <v>0</v>
      </c>
      <c r="K1965" s="114" t="e">
        <f>IF(revenueReduction&gt;0.3,MAX(IF($B1965="Non - avec lien de dépendance",MIN(2258,E1965,$D1965)*overallRate,MIN(2258,E1965)*overallRate),ROUND(MAX(IF($B1965="Non - avec lien de dépendance",0,MIN((0.75*E1965),1694)),MIN(E1965,(0.75*$D1965),1694)),2)),IF($B1965="Non - avec lien de dépendance",MIN(1129,E1965,$D1965)*overallRate,MIN(2258,E1965)*overallRate))</f>
        <v>#VALUE!</v>
      </c>
      <c r="L1965" s="114" t="e">
        <f>IF(revenueReduction&gt;0.3,MAX(IF($B1965="Non - avec lien de dépendance",MIN(2258,F1965,$D1965)*overallRate,MIN(2258,F1965)*overallRate),ROUND(MAX(IF($B1965="Non - avec lien de dépendance",0,MIN((0.75*F1965),1694)),MIN(F1965,(0.75*$D1965),1694)),2)),IF($B1965="Non - avec lien de dépendance",MIN(1129,F1965,$D1965)*overallRate,MIN(2258,F1965)*overallRate))</f>
        <v>#VALUE!</v>
      </c>
    </row>
    <row r="1966" spans="7:12" x14ac:dyDescent="0.5">
      <c r="G1966" s="56" t="str">
        <f t="shared" si="90"/>
        <v>Effectuez l’étape 1</v>
      </c>
      <c r="H1966" s="56" t="str">
        <f t="shared" si="91"/>
        <v>Effectuez l’étape 1</v>
      </c>
      <c r="I1966" s="3">
        <f t="shared" si="92"/>
        <v>0</v>
      </c>
      <c r="K1966" s="114" t="e">
        <f>IF(revenueReduction&gt;0.3,MAX(IF($B1966="Non - avec lien de dépendance",MIN(2258,E1966,$D1966)*overallRate,MIN(2258,E1966)*overallRate),ROUND(MAX(IF($B1966="Non - avec lien de dépendance",0,MIN((0.75*E1966),1694)),MIN(E1966,(0.75*$D1966),1694)),2)),IF($B1966="Non - avec lien de dépendance",MIN(1129,E1966,$D1966)*overallRate,MIN(2258,E1966)*overallRate))</f>
        <v>#VALUE!</v>
      </c>
      <c r="L1966" s="114" t="e">
        <f>IF(revenueReduction&gt;0.3,MAX(IF($B1966="Non - avec lien de dépendance",MIN(2258,F1966,$D1966)*overallRate,MIN(2258,F1966)*overallRate),ROUND(MAX(IF($B1966="Non - avec lien de dépendance",0,MIN((0.75*F1966),1694)),MIN(F1966,(0.75*$D1966),1694)),2)),IF($B1966="Non - avec lien de dépendance",MIN(1129,F1966,$D1966)*overallRate,MIN(2258,F1966)*overallRate))</f>
        <v>#VALUE!</v>
      </c>
    </row>
    <row r="1967" spans="7:12" x14ac:dyDescent="0.5">
      <c r="G1967" s="56" t="str">
        <f t="shared" si="90"/>
        <v>Effectuez l’étape 1</v>
      </c>
      <c r="H1967" s="56" t="str">
        <f t="shared" si="91"/>
        <v>Effectuez l’étape 1</v>
      </c>
      <c r="I1967" s="3">
        <f t="shared" si="92"/>
        <v>0</v>
      </c>
      <c r="K1967" s="114" t="e">
        <f>IF(revenueReduction&gt;0.3,MAX(IF($B1967="Non - avec lien de dépendance",MIN(2258,E1967,$D1967)*overallRate,MIN(2258,E1967)*overallRate),ROUND(MAX(IF($B1967="Non - avec lien de dépendance",0,MIN((0.75*E1967),1694)),MIN(E1967,(0.75*$D1967),1694)),2)),IF($B1967="Non - avec lien de dépendance",MIN(1129,E1967,$D1967)*overallRate,MIN(2258,E1967)*overallRate))</f>
        <v>#VALUE!</v>
      </c>
      <c r="L1967" s="114" t="e">
        <f>IF(revenueReduction&gt;0.3,MAX(IF($B1967="Non - avec lien de dépendance",MIN(2258,F1967,$D1967)*overallRate,MIN(2258,F1967)*overallRate),ROUND(MAX(IF($B1967="Non - avec lien de dépendance",0,MIN((0.75*F1967),1694)),MIN(F1967,(0.75*$D1967),1694)),2)),IF($B1967="Non - avec lien de dépendance",MIN(1129,F1967,$D1967)*overallRate,MIN(2258,F1967)*overallRate))</f>
        <v>#VALUE!</v>
      </c>
    </row>
    <row r="1968" spans="7:12" x14ac:dyDescent="0.5">
      <c r="G1968" s="56" t="str">
        <f t="shared" si="90"/>
        <v>Effectuez l’étape 1</v>
      </c>
      <c r="H1968" s="56" t="str">
        <f t="shared" si="91"/>
        <v>Effectuez l’étape 1</v>
      </c>
      <c r="I1968" s="3">
        <f t="shared" si="92"/>
        <v>0</v>
      </c>
      <c r="K1968" s="114" t="e">
        <f>IF(revenueReduction&gt;0.3,MAX(IF($B1968="Non - avec lien de dépendance",MIN(2258,E1968,$D1968)*overallRate,MIN(2258,E1968)*overallRate),ROUND(MAX(IF($B1968="Non - avec lien de dépendance",0,MIN((0.75*E1968),1694)),MIN(E1968,(0.75*$D1968),1694)),2)),IF($B1968="Non - avec lien de dépendance",MIN(1129,E1968,$D1968)*overallRate,MIN(2258,E1968)*overallRate))</f>
        <v>#VALUE!</v>
      </c>
      <c r="L1968" s="114" t="e">
        <f>IF(revenueReduction&gt;0.3,MAX(IF($B1968="Non - avec lien de dépendance",MIN(2258,F1968,$D1968)*overallRate,MIN(2258,F1968)*overallRate),ROUND(MAX(IF($B1968="Non - avec lien de dépendance",0,MIN((0.75*F1968),1694)),MIN(F1968,(0.75*$D1968),1694)),2)),IF($B1968="Non - avec lien de dépendance",MIN(1129,F1968,$D1968)*overallRate,MIN(2258,F1968)*overallRate))</f>
        <v>#VALUE!</v>
      </c>
    </row>
    <row r="1969" spans="7:12" x14ac:dyDescent="0.5">
      <c r="G1969" s="56" t="str">
        <f t="shared" si="90"/>
        <v>Effectuez l’étape 1</v>
      </c>
      <c r="H1969" s="56" t="str">
        <f t="shared" si="91"/>
        <v>Effectuez l’étape 1</v>
      </c>
      <c r="I1969" s="3">
        <f t="shared" si="92"/>
        <v>0</v>
      </c>
      <c r="K1969" s="114" t="e">
        <f>IF(revenueReduction&gt;0.3,MAX(IF($B1969="Non - avec lien de dépendance",MIN(2258,E1969,$D1969)*overallRate,MIN(2258,E1969)*overallRate),ROUND(MAX(IF($B1969="Non - avec lien de dépendance",0,MIN((0.75*E1969),1694)),MIN(E1969,(0.75*$D1969),1694)),2)),IF($B1969="Non - avec lien de dépendance",MIN(1129,E1969,$D1969)*overallRate,MIN(2258,E1969)*overallRate))</f>
        <v>#VALUE!</v>
      </c>
      <c r="L1969" s="114" t="e">
        <f>IF(revenueReduction&gt;0.3,MAX(IF($B1969="Non - avec lien de dépendance",MIN(2258,F1969,$D1969)*overallRate,MIN(2258,F1969)*overallRate),ROUND(MAX(IF($B1969="Non - avec lien de dépendance",0,MIN((0.75*F1969),1694)),MIN(F1969,(0.75*$D1969),1694)),2)),IF($B1969="Non - avec lien de dépendance",MIN(1129,F1969,$D1969)*overallRate,MIN(2258,F1969)*overallRate))</f>
        <v>#VALUE!</v>
      </c>
    </row>
    <row r="1970" spans="7:12" x14ac:dyDescent="0.5">
      <c r="G1970" s="56" t="str">
        <f t="shared" si="90"/>
        <v>Effectuez l’étape 1</v>
      </c>
      <c r="H1970" s="56" t="str">
        <f t="shared" si="91"/>
        <v>Effectuez l’étape 1</v>
      </c>
      <c r="I1970" s="3">
        <f t="shared" si="92"/>
        <v>0</v>
      </c>
      <c r="K1970" s="114" t="e">
        <f>IF(revenueReduction&gt;0.3,MAX(IF($B1970="Non - avec lien de dépendance",MIN(2258,E1970,$D1970)*overallRate,MIN(2258,E1970)*overallRate),ROUND(MAX(IF($B1970="Non - avec lien de dépendance",0,MIN((0.75*E1970),1694)),MIN(E1970,(0.75*$D1970),1694)),2)),IF($B1970="Non - avec lien de dépendance",MIN(1129,E1970,$D1970)*overallRate,MIN(2258,E1970)*overallRate))</f>
        <v>#VALUE!</v>
      </c>
      <c r="L1970" s="114" t="e">
        <f>IF(revenueReduction&gt;0.3,MAX(IF($B1970="Non - avec lien de dépendance",MIN(2258,F1970,$D1970)*overallRate,MIN(2258,F1970)*overallRate),ROUND(MAX(IF($B1970="Non - avec lien de dépendance",0,MIN((0.75*F1970),1694)),MIN(F1970,(0.75*$D1970),1694)),2)),IF($B1970="Non - avec lien de dépendance",MIN(1129,F1970,$D1970)*overallRate,MIN(2258,F1970)*overallRate))</f>
        <v>#VALUE!</v>
      </c>
    </row>
    <row r="1971" spans="7:12" x14ac:dyDescent="0.5">
      <c r="G1971" s="56" t="str">
        <f t="shared" si="90"/>
        <v>Effectuez l’étape 1</v>
      </c>
      <c r="H1971" s="56" t="str">
        <f t="shared" si="91"/>
        <v>Effectuez l’étape 1</v>
      </c>
      <c r="I1971" s="3">
        <f t="shared" si="92"/>
        <v>0</v>
      </c>
      <c r="K1971" s="114" t="e">
        <f>IF(revenueReduction&gt;0.3,MAX(IF($B1971="Non - avec lien de dépendance",MIN(2258,E1971,$D1971)*overallRate,MIN(2258,E1971)*overallRate),ROUND(MAX(IF($B1971="Non - avec lien de dépendance",0,MIN((0.75*E1971),1694)),MIN(E1971,(0.75*$D1971),1694)),2)),IF($B1971="Non - avec lien de dépendance",MIN(1129,E1971,$D1971)*overallRate,MIN(2258,E1971)*overallRate))</f>
        <v>#VALUE!</v>
      </c>
      <c r="L1971" s="114" t="e">
        <f>IF(revenueReduction&gt;0.3,MAX(IF($B1971="Non - avec lien de dépendance",MIN(2258,F1971,$D1971)*overallRate,MIN(2258,F1971)*overallRate),ROUND(MAX(IF($B1971="Non - avec lien de dépendance",0,MIN((0.75*F1971),1694)),MIN(F1971,(0.75*$D1971),1694)),2)),IF($B1971="Non - avec lien de dépendance",MIN(1129,F1971,$D1971)*overallRate,MIN(2258,F1971)*overallRate))</f>
        <v>#VALUE!</v>
      </c>
    </row>
    <row r="1972" spans="7:12" x14ac:dyDescent="0.5">
      <c r="G1972" s="56" t="str">
        <f t="shared" si="90"/>
        <v>Effectuez l’étape 1</v>
      </c>
      <c r="H1972" s="56" t="str">
        <f t="shared" si="91"/>
        <v>Effectuez l’étape 1</v>
      </c>
      <c r="I1972" s="3">
        <f t="shared" si="92"/>
        <v>0</v>
      </c>
      <c r="K1972" s="114" t="e">
        <f>IF(revenueReduction&gt;0.3,MAX(IF($B1972="Non - avec lien de dépendance",MIN(2258,E1972,$D1972)*overallRate,MIN(2258,E1972)*overallRate),ROUND(MAX(IF($B1972="Non - avec lien de dépendance",0,MIN((0.75*E1972),1694)),MIN(E1972,(0.75*$D1972),1694)),2)),IF($B1972="Non - avec lien de dépendance",MIN(1129,E1972,$D1972)*overallRate,MIN(2258,E1972)*overallRate))</f>
        <v>#VALUE!</v>
      </c>
      <c r="L1972" s="114" t="e">
        <f>IF(revenueReduction&gt;0.3,MAX(IF($B1972="Non - avec lien de dépendance",MIN(2258,F1972,$D1972)*overallRate,MIN(2258,F1972)*overallRate),ROUND(MAX(IF($B1972="Non - avec lien de dépendance",0,MIN((0.75*F1972),1694)),MIN(F1972,(0.75*$D1972),1694)),2)),IF($B1972="Non - avec lien de dépendance",MIN(1129,F1972,$D1972)*overallRate,MIN(2258,F1972)*overallRate))</f>
        <v>#VALUE!</v>
      </c>
    </row>
    <row r="1973" spans="7:12" x14ac:dyDescent="0.5">
      <c r="G1973" s="56" t="str">
        <f t="shared" si="90"/>
        <v>Effectuez l’étape 1</v>
      </c>
      <c r="H1973" s="56" t="str">
        <f t="shared" si="91"/>
        <v>Effectuez l’étape 1</v>
      </c>
      <c r="I1973" s="3">
        <f t="shared" si="92"/>
        <v>0</v>
      </c>
      <c r="K1973" s="114" t="e">
        <f>IF(revenueReduction&gt;0.3,MAX(IF($B1973="Non - avec lien de dépendance",MIN(2258,E1973,$D1973)*overallRate,MIN(2258,E1973)*overallRate),ROUND(MAX(IF($B1973="Non - avec lien de dépendance",0,MIN((0.75*E1973),1694)),MIN(E1973,(0.75*$D1973),1694)),2)),IF($B1973="Non - avec lien de dépendance",MIN(1129,E1973,$D1973)*overallRate,MIN(2258,E1973)*overallRate))</f>
        <v>#VALUE!</v>
      </c>
      <c r="L1973" s="114" t="e">
        <f>IF(revenueReduction&gt;0.3,MAX(IF($B1973="Non - avec lien de dépendance",MIN(2258,F1973,$D1973)*overallRate,MIN(2258,F1973)*overallRate),ROUND(MAX(IF($B1973="Non - avec lien de dépendance",0,MIN((0.75*F1973),1694)),MIN(F1973,(0.75*$D1973),1694)),2)),IF($B1973="Non - avec lien de dépendance",MIN(1129,F1973,$D1973)*overallRate,MIN(2258,F1973)*overallRate))</f>
        <v>#VALUE!</v>
      </c>
    </row>
    <row r="1974" spans="7:12" x14ac:dyDescent="0.5">
      <c r="G1974" s="56" t="str">
        <f t="shared" si="90"/>
        <v>Effectuez l’étape 1</v>
      </c>
      <c r="H1974" s="56" t="str">
        <f t="shared" si="91"/>
        <v>Effectuez l’étape 1</v>
      </c>
      <c r="I1974" s="3">
        <f t="shared" si="92"/>
        <v>0</v>
      </c>
      <c r="K1974" s="114" t="e">
        <f>IF(revenueReduction&gt;0.3,MAX(IF($B1974="Non - avec lien de dépendance",MIN(2258,E1974,$D1974)*overallRate,MIN(2258,E1974)*overallRate),ROUND(MAX(IF($B1974="Non - avec lien de dépendance",0,MIN((0.75*E1974),1694)),MIN(E1974,(0.75*$D1974),1694)),2)),IF($B1974="Non - avec lien de dépendance",MIN(1129,E1974,$D1974)*overallRate,MIN(2258,E1974)*overallRate))</f>
        <v>#VALUE!</v>
      </c>
      <c r="L1974" s="114" t="e">
        <f>IF(revenueReduction&gt;0.3,MAX(IF($B1974="Non - avec lien de dépendance",MIN(2258,F1974,$D1974)*overallRate,MIN(2258,F1974)*overallRate),ROUND(MAX(IF($B1974="Non - avec lien de dépendance",0,MIN((0.75*F1974),1694)),MIN(F1974,(0.75*$D1974),1694)),2)),IF($B1974="Non - avec lien de dépendance",MIN(1129,F1974,$D1974)*overallRate,MIN(2258,F1974)*overallRate))</f>
        <v>#VALUE!</v>
      </c>
    </row>
    <row r="1975" spans="7:12" x14ac:dyDescent="0.5">
      <c r="G1975" s="56" t="str">
        <f t="shared" si="90"/>
        <v>Effectuez l’étape 1</v>
      </c>
      <c r="H1975" s="56" t="str">
        <f t="shared" si="91"/>
        <v>Effectuez l’étape 1</v>
      </c>
      <c r="I1975" s="3">
        <f t="shared" si="92"/>
        <v>0</v>
      </c>
      <c r="K1975" s="114" t="e">
        <f>IF(revenueReduction&gt;0.3,MAX(IF($B1975="Non - avec lien de dépendance",MIN(2258,E1975,$D1975)*overallRate,MIN(2258,E1975)*overallRate),ROUND(MAX(IF($B1975="Non - avec lien de dépendance",0,MIN((0.75*E1975),1694)),MIN(E1975,(0.75*$D1975),1694)),2)),IF($B1975="Non - avec lien de dépendance",MIN(1129,E1975,$D1975)*overallRate,MIN(2258,E1975)*overallRate))</f>
        <v>#VALUE!</v>
      </c>
      <c r="L1975" s="114" t="e">
        <f>IF(revenueReduction&gt;0.3,MAX(IF($B1975="Non - avec lien de dépendance",MIN(2258,F1975,$D1975)*overallRate,MIN(2258,F1975)*overallRate),ROUND(MAX(IF($B1975="Non - avec lien de dépendance",0,MIN((0.75*F1975),1694)),MIN(F1975,(0.75*$D1975),1694)),2)),IF($B1975="Non - avec lien de dépendance",MIN(1129,F1975,$D1975)*overallRate,MIN(2258,F1975)*overallRate))</f>
        <v>#VALUE!</v>
      </c>
    </row>
    <row r="1976" spans="7:12" x14ac:dyDescent="0.5">
      <c r="G1976" s="56" t="str">
        <f t="shared" si="90"/>
        <v>Effectuez l’étape 1</v>
      </c>
      <c r="H1976" s="56" t="str">
        <f t="shared" si="91"/>
        <v>Effectuez l’étape 1</v>
      </c>
      <c r="I1976" s="3">
        <f t="shared" si="92"/>
        <v>0</v>
      </c>
      <c r="K1976" s="114" t="e">
        <f>IF(revenueReduction&gt;0.3,MAX(IF($B1976="Non - avec lien de dépendance",MIN(2258,E1976,$D1976)*overallRate,MIN(2258,E1976)*overallRate),ROUND(MAX(IF($B1976="Non - avec lien de dépendance",0,MIN((0.75*E1976),1694)),MIN(E1976,(0.75*$D1976),1694)),2)),IF($B1976="Non - avec lien de dépendance",MIN(1129,E1976,$D1976)*overallRate,MIN(2258,E1976)*overallRate))</f>
        <v>#VALUE!</v>
      </c>
      <c r="L1976" s="114" t="e">
        <f>IF(revenueReduction&gt;0.3,MAX(IF($B1976="Non - avec lien de dépendance",MIN(2258,F1976,$D1976)*overallRate,MIN(2258,F1976)*overallRate),ROUND(MAX(IF($B1976="Non - avec lien de dépendance",0,MIN((0.75*F1976),1694)),MIN(F1976,(0.75*$D1976),1694)),2)),IF($B1976="Non - avec lien de dépendance",MIN(1129,F1976,$D1976)*overallRate,MIN(2258,F1976)*overallRate))</f>
        <v>#VALUE!</v>
      </c>
    </row>
    <row r="1977" spans="7:12" x14ac:dyDescent="0.5">
      <c r="G1977" s="56" t="str">
        <f t="shared" si="90"/>
        <v>Effectuez l’étape 1</v>
      </c>
      <c r="H1977" s="56" t="str">
        <f t="shared" si="91"/>
        <v>Effectuez l’étape 1</v>
      </c>
      <c r="I1977" s="3">
        <f t="shared" si="92"/>
        <v>0</v>
      </c>
      <c r="K1977" s="114" t="e">
        <f>IF(revenueReduction&gt;0.3,MAX(IF($B1977="Non - avec lien de dépendance",MIN(2258,E1977,$D1977)*overallRate,MIN(2258,E1977)*overallRate),ROUND(MAX(IF($B1977="Non - avec lien de dépendance",0,MIN((0.75*E1977),1694)),MIN(E1977,(0.75*$D1977),1694)),2)),IF($B1977="Non - avec lien de dépendance",MIN(1129,E1977,$D1977)*overallRate,MIN(2258,E1977)*overallRate))</f>
        <v>#VALUE!</v>
      </c>
      <c r="L1977" s="114" t="e">
        <f>IF(revenueReduction&gt;0.3,MAX(IF($B1977="Non - avec lien de dépendance",MIN(2258,F1977,$D1977)*overallRate,MIN(2258,F1977)*overallRate),ROUND(MAX(IF($B1977="Non - avec lien de dépendance",0,MIN((0.75*F1977),1694)),MIN(F1977,(0.75*$D1977),1694)),2)),IF($B1977="Non - avec lien de dépendance",MIN(1129,F1977,$D1977)*overallRate,MIN(2258,F1977)*overallRate))</f>
        <v>#VALUE!</v>
      </c>
    </row>
    <row r="1978" spans="7:12" x14ac:dyDescent="0.5">
      <c r="G1978" s="56" t="str">
        <f t="shared" si="90"/>
        <v>Effectuez l’étape 1</v>
      </c>
      <c r="H1978" s="56" t="str">
        <f t="shared" si="91"/>
        <v>Effectuez l’étape 1</v>
      </c>
      <c r="I1978" s="3">
        <f t="shared" si="92"/>
        <v>0</v>
      </c>
      <c r="K1978" s="114" t="e">
        <f>IF(revenueReduction&gt;0.3,MAX(IF($B1978="Non - avec lien de dépendance",MIN(2258,E1978,$D1978)*overallRate,MIN(2258,E1978)*overallRate),ROUND(MAX(IF($B1978="Non - avec lien de dépendance",0,MIN((0.75*E1978),1694)),MIN(E1978,(0.75*$D1978),1694)),2)),IF($B1978="Non - avec lien de dépendance",MIN(1129,E1978,$D1978)*overallRate,MIN(2258,E1978)*overallRate))</f>
        <v>#VALUE!</v>
      </c>
      <c r="L1978" s="114" t="e">
        <f>IF(revenueReduction&gt;0.3,MAX(IF($B1978="Non - avec lien de dépendance",MIN(2258,F1978,$D1978)*overallRate,MIN(2258,F1978)*overallRate),ROUND(MAX(IF($B1978="Non - avec lien de dépendance",0,MIN((0.75*F1978),1694)),MIN(F1978,(0.75*$D1978),1694)),2)),IF($B1978="Non - avec lien de dépendance",MIN(1129,F1978,$D1978)*overallRate,MIN(2258,F1978)*overallRate))</f>
        <v>#VALUE!</v>
      </c>
    </row>
    <row r="1979" spans="7:12" x14ac:dyDescent="0.5">
      <c r="G1979" s="56" t="str">
        <f t="shared" si="90"/>
        <v>Effectuez l’étape 1</v>
      </c>
      <c r="H1979" s="56" t="str">
        <f t="shared" si="91"/>
        <v>Effectuez l’étape 1</v>
      </c>
      <c r="I1979" s="3">
        <f t="shared" si="92"/>
        <v>0</v>
      </c>
      <c r="K1979" s="114" t="e">
        <f>IF(revenueReduction&gt;0.3,MAX(IF($B1979="Non - avec lien de dépendance",MIN(2258,E1979,$D1979)*overallRate,MIN(2258,E1979)*overallRate),ROUND(MAX(IF($B1979="Non - avec lien de dépendance",0,MIN((0.75*E1979),1694)),MIN(E1979,(0.75*$D1979),1694)),2)),IF($B1979="Non - avec lien de dépendance",MIN(1129,E1979,$D1979)*overallRate,MIN(2258,E1979)*overallRate))</f>
        <v>#VALUE!</v>
      </c>
      <c r="L1979" s="114" t="e">
        <f>IF(revenueReduction&gt;0.3,MAX(IF($B1979="Non - avec lien de dépendance",MIN(2258,F1979,$D1979)*overallRate,MIN(2258,F1979)*overallRate),ROUND(MAX(IF($B1979="Non - avec lien de dépendance",0,MIN((0.75*F1979),1694)),MIN(F1979,(0.75*$D1979),1694)),2)),IF($B1979="Non - avec lien de dépendance",MIN(1129,F1979,$D1979)*overallRate,MIN(2258,F1979)*overallRate))</f>
        <v>#VALUE!</v>
      </c>
    </row>
    <row r="1980" spans="7:12" x14ac:dyDescent="0.5">
      <c r="G1980" s="56" t="str">
        <f t="shared" si="90"/>
        <v>Effectuez l’étape 1</v>
      </c>
      <c r="H1980" s="56" t="str">
        <f t="shared" si="91"/>
        <v>Effectuez l’étape 1</v>
      </c>
      <c r="I1980" s="3">
        <f t="shared" si="92"/>
        <v>0</v>
      </c>
      <c r="K1980" s="114" t="e">
        <f>IF(revenueReduction&gt;0.3,MAX(IF($B1980="Non - avec lien de dépendance",MIN(2258,E1980,$D1980)*overallRate,MIN(2258,E1980)*overallRate),ROUND(MAX(IF($B1980="Non - avec lien de dépendance",0,MIN((0.75*E1980),1694)),MIN(E1980,(0.75*$D1980),1694)),2)),IF($B1980="Non - avec lien de dépendance",MIN(1129,E1980,$D1980)*overallRate,MIN(2258,E1980)*overallRate))</f>
        <v>#VALUE!</v>
      </c>
      <c r="L1980" s="114" t="e">
        <f>IF(revenueReduction&gt;0.3,MAX(IF($B1980="Non - avec lien de dépendance",MIN(2258,F1980,$D1980)*overallRate,MIN(2258,F1980)*overallRate),ROUND(MAX(IF($B1980="Non - avec lien de dépendance",0,MIN((0.75*F1980),1694)),MIN(F1980,(0.75*$D1980),1694)),2)),IF($B1980="Non - avec lien de dépendance",MIN(1129,F1980,$D1980)*overallRate,MIN(2258,F1980)*overallRate))</f>
        <v>#VALUE!</v>
      </c>
    </row>
    <row r="1981" spans="7:12" x14ac:dyDescent="0.5">
      <c r="G1981" s="56" t="str">
        <f t="shared" si="90"/>
        <v>Effectuez l’étape 1</v>
      </c>
      <c r="H1981" s="56" t="str">
        <f t="shared" si="91"/>
        <v>Effectuez l’étape 1</v>
      </c>
      <c r="I1981" s="3">
        <f t="shared" si="92"/>
        <v>0</v>
      </c>
      <c r="K1981" s="114" t="e">
        <f>IF(revenueReduction&gt;0.3,MAX(IF($B1981="Non - avec lien de dépendance",MIN(2258,E1981,$D1981)*overallRate,MIN(2258,E1981)*overallRate),ROUND(MAX(IF($B1981="Non - avec lien de dépendance",0,MIN((0.75*E1981),1694)),MIN(E1981,(0.75*$D1981),1694)),2)),IF($B1981="Non - avec lien de dépendance",MIN(1129,E1981,$D1981)*overallRate,MIN(2258,E1981)*overallRate))</f>
        <v>#VALUE!</v>
      </c>
      <c r="L1981" s="114" t="e">
        <f>IF(revenueReduction&gt;0.3,MAX(IF($B1981="Non - avec lien de dépendance",MIN(2258,F1981,$D1981)*overallRate,MIN(2258,F1981)*overallRate),ROUND(MAX(IF($B1981="Non - avec lien de dépendance",0,MIN((0.75*F1981),1694)),MIN(F1981,(0.75*$D1981),1694)),2)),IF($B1981="Non - avec lien de dépendance",MIN(1129,F1981,$D1981)*overallRate,MIN(2258,F1981)*overallRate))</f>
        <v>#VALUE!</v>
      </c>
    </row>
    <row r="1982" spans="7:12" x14ac:dyDescent="0.5">
      <c r="G1982" s="56" t="str">
        <f t="shared" si="90"/>
        <v>Effectuez l’étape 1</v>
      </c>
      <c r="H1982" s="56" t="str">
        <f t="shared" si="91"/>
        <v>Effectuez l’étape 1</v>
      </c>
      <c r="I1982" s="3">
        <f t="shared" si="92"/>
        <v>0</v>
      </c>
      <c r="K1982" s="114" t="e">
        <f>IF(revenueReduction&gt;0.3,MAX(IF($B1982="Non - avec lien de dépendance",MIN(2258,E1982,$D1982)*overallRate,MIN(2258,E1982)*overallRate),ROUND(MAX(IF($B1982="Non - avec lien de dépendance",0,MIN((0.75*E1982),1694)),MIN(E1982,(0.75*$D1982),1694)),2)),IF($B1982="Non - avec lien de dépendance",MIN(1129,E1982,$D1982)*overallRate,MIN(2258,E1982)*overallRate))</f>
        <v>#VALUE!</v>
      </c>
      <c r="L1982" s="114" t="e">
        <f>IF(revenueReduction&gt;0.3,MAX(IF($B1982="Non - avec lien de dépendance",MIN(2258,F1982,$D1982)*overallRate,MIN(2258,F1982)*overallRate),ROUND(MAX(IF($B1982="Non - avec lien de dépendance",0,MIN((0.75*F1982),1694)),MIN(F1982,(0.75*$D1982),1694)),2)),IF($B1982="Non - avec lien de dépendance",MIN(1129,F1982,$D1982)*overallRate,MIN(2258,F1982)*overallRate))</f>
        <v>#VALUE!</v>
      </c>
    </row>
    <row r="1983" spans="7:12" x14ac:dyDescent="0.5">
      <c r="G1983" s="56" t="str">
        <f t="shared" si="90"/>
        <v>Effectuez l’étape 1</v>
      </c>
      <c r="H1983" s="56" t="str">
        <f t="shared" si="91"/>
        <v>Effectuez l’étape 1</v>
      </c>
      <c r="I1983" s="3">
        <f t="shared" si="92"/>
        <v>0</v>
      </c>
      <c r="K1983" s="114" t="e">
        <f>IF(revenueReduction&gt;0.3,MAX(IF($B1983="Non - avec lien de dépendance",MIN(2258,E1983,$D1983)*overallRate,MIN(2258,E1983)*overallRate),ROUND(MAX(IF($B1983="Non - avec lien de dépendance",0,MIN((0.75*E1983),1694)),MIN(E1983,(0.75*$D1983),1694)),2)),IF($B1983="Non - avec lien de dépendance",MIN(1129,E1983,$D1983)*overallRate,MIN(2258,E1983)*overallRate))</f>
        <v>#VALUE!</v>
      </c>
      <c r="L1983" s="114" t="e">
        <f>IF(revenueReduction&gt;0.3,MAX(IF($B1983="Non - avec lien de dépendance",MIN(2258,F1983,$D1983)*overallRate,MIN(2258,F1983)*overallRate),ROUND(MAX(IF($B1983="Non - avec lien de dépendance",0,MIN((0.75*F1983),1694)),MIN(F1983,(0.75*$D1983),1694)),2)),IF($B1983="Non - avec lien de dépendance",MIN(1129,F1983,$D1983)*overallRate,MIN(2258,F1983)*overallRate))</f>
        <v>#VALUE!</v>
      </c>
    </row>
    <row r="1984" spans="7:12" x14ac:dyDescent="0.5">
      <c r="G1984" s="56" t="str">
        <f t="shared" si="90"/>
        <v>Effectuez l’étape 1</v>
      </c>
      <c r="H1984" s="56" t="str">
        <f t="shared" si="91"/>
        <v>Effectuez l’étape 1</v>
      </c>
      <c r="I1984" s="3">
        <f t="shared" si="92"/>
        <v>0</v>
      </c>
      <c r="K1984" s="114" t="e">
        <f>IF(revenueReduction&gt;0.3,MAX(IF($B1984="Non - avec lien de dépendance",MIN(2258,E1984,$D1984)*overallRate,MIN(2258,E1984)*overallRate),ROUND(MAX(IF($B1984="Non - avec lien de dépendance",0,MIN((0.75*E1984),1694)),MIN(E1984,(0.75*$D1984),1694)),2)),IF($B1984="Non - avec lien de dépendance",MIN(1129,E1984,$D1984)*overallRate,MIN(2258,E1984)*overallRate))</f>
        <v>#VALUE!</v>
      </c>
      <c r="L1984" s="114" t="e">
        <f>IF(revenueReduction&gt;0.3,MAX(IF($B1984="Non - avec lien de dépendance",MIN(2258,F1984,$D1984)*overallRate,MIN(2258,F1984)*overallRate),ROUND(MAX(IF($B1984="Non - avec lien de dépendance",0,MIN((0.75*F1984),1694)),MIN(F1984,(0.75*$D1984),1694)),2)),IF($B1984="Non - avec lien de dépendance",MIN(1129,F1984,$D1984)*overallRate,MIN(2258,F1984)*overallRate))</f>
        <v>#VALUE!</v>
      </c>
    </row>
    <row r="1985" spans="7:12" x14ac:dyDescent="0.5">
      <c r="G1985" s="56" t="str">
        <f t="shared" si="90"/>
        <v>Effectuez l’étape 1</v>
      </c>
      <c r="H1985" s="56" t="str">
        <f t="shared" si="91"/>
        <v>Effectuez l’étape 1</v>
      </c>
      <c r="I1985" s="3">
        <f t="shared" si="92"/>
        <v>0</v>
      </c>
      <c r="K1985" s="114" t="e">
        <f>IF(revenueReduction&gt;0.3,MAX(IF($B1985="Non - avec lien de dépendance",MIN(2258,E1985,$D1985)*overallRate,MIN(2258,E1985)*overallRate),ROUND(MAX(IF($B1985="Non - avec lien de dépendance",0,MIN((0.75*E1985),1694)),MIN(E1985,(0.75*$D1985),1694)),2)),IF($B1985="Non - avec lien de dépendance",MIN(1129,E1985,$D1985)*overallRate,MIN(2258,E1985)*overallRate))</f>
        <v>#VALUE!</v>
      </c>
      <c r="L1985" s="114" t="e">
        <f>IF(revenueReduction&gt;0.3,MAX(IF($B1985="Non - avec lien de dépendance",MIN(2258,F1985,$D1985)*overallRate,MIN(2258,F1985)*overallRate),ROUND(MAX(IF($B1985="Non - avec lien de dépendance",0,MIN((0.75*F1985),1694)),MIN(F1985,(0.75*$D1985),1694)),2)),IF($B1985="Non - avec lien de dépendance",MIN(1129,F1985,$D1985)*overallRate,MIN(2258,F1985)*overallRate))</f>
        <v>#VALUE!</v>
      </c>
    </row>
    <row r="1986" spans="7:12" x14ac:dyDescent="0.5">
      <c r="G1986" s="56" t="str">
        <f t="shared" si="90"/>
        <v>Effectuez l’étape 1</v>
      </c>
      <c r="H1986" s="56" t="str">
        <f t="shared" si="91"/>
        <v>Effectuez l’étape 1</v>
      </c>
      <c r="I1986" s="3">
        <f t="shared" si="92"/>
        <v>0</v>
      </c>
      <c r="K1986" s="114" t="e">
        <f>IF(revenueReduction&gt;0.3,MAX(IF($B1986="Non - avec lien de dépendance",MIN(2258,E1986,$D1986)*overallRate,MIN(2258,E1986)*overallRate),ROUND(MAX(IF($B1986="Non - avec lien de dépendance",0,MIN((0.75*E1986),1694)),MIN(E1986,(0.75*$D1986),1694)),2)),IF($B1986="Non - avec lien de dépendance",MIN(1129,E1986,$D1986)*overallRate,MIN(2258,E1986)*overallRate))</f>
        <v>#VALUE!</v>
      </c>
      <c r="L1986" s="114" t="e">
        <f>IF(revenueReduction&gt;0.3,MAX(IF($B1986="Non - avec lien de dépendance",MIN(2258,F1986,$D1986)*overallRate,MIN(2258,F1986)*overallRate),ROUND(MAX(IF($B1986="Non - avec lien de dépendance",0,MIN((0.75*F1986),1694)),MIN(F1986,(0.75*$D1986),1694)),2)),IF($B1986="Non - avec lien de dépendance",MIN(1129,F1986,$D1986)*overallRate,MIN(2258,F1986)*overallRate))</f>
        <v>#VALUE!</v>
      </c>
    </row>
    <row r="1987" spans="7:12" x14ac:dyDescent="0.5">
      <c r="G1987" s="56" t="str">
        <f t="shared" si="90"/>
        <v>Effectuez l’étape 1</v>
      </c>
      <c r="H1987" s="56" t="str">
        <f t="shared" si="91"/>
        <v>Effectuez l’étape 1</v>
      </c>
      <c r="I1987" s="3">
        <f t="shared" si="92"/>
        <v>0</v>
      </c>
      <c r="K1987" s="114" t="e">
        <f>IF(revenueReduction&gt;0.3,MAX(IF($B1987="Non - avec lien de dépendance",MIN(2258,E1987,$D1987)*overallRate,MIN(2258,E1987)*overallRate),ROUND(MAX(IF($B1987="Non - avec lien de dépendance",0,MIN((0.75*E1987),1694)),MIN(E1987,(0.75*$D1987),1694)),2)),IF($B1987="Non - avec lien de dépendance",MIN(1129,E1987,$D1987)*overallRate,MIN(2258,E1987)*overallRate))</f>
        <v>#VALUE!</v>
      </c>
      <c r="L1987" s="114" t="e">
        <f>IF(revenueReduction&gt;0.3,MAX(IF($B1987="Non - avec lien de dépendance",MIN(2258,F1987,$D1987)*overallRate,MIN(2258,F1987)*overallRate),ROUND(MAX(IF($B1987="Non - avec lien de dépendance",0,MIN((0.75*F1987),1694)),MIN(F1987,(0.75*$D1987),1694)),2)),IF($B1987="Non - avec lien de dépendance",MIN(1129,F1987,$D1987)*overallRate,MIN(2258,F1987)*overallRate))</f>
        <v>#VALUE!</v>
      </c>
    </row>
    <row r="1988" spans="7:12" x14ac:dyDescent="0.5">
      <c r="G1988" s="56" t="str">
        <f t="shared" si="90"/>
        <v>Effectuez l’étape 1</v>
      </c>
      <c r="H1988" s="56" t="str">
        <f t="shared" si="91"/>
        <v>Effectuez l’étape 1</v>
      </c>
      <c r="I1988" s="3">
        <f t="shared" si="92"/>
        <v>0</v>
      </c>
      <c r="K1988" s="114" t="e">
        <f>IF(revenueReduction&gt;0.3,MAX(IF($B1988="Non - avec lien de dépendance",MIN(2258,E1988,$D1988)*overallRate,MIN(2258,E1988)*overallRate),ROUND(MAX(IF($B1988="Non - avec lien de dépendance",0,MIN((0.75*E1988),1694)),MIN(E1988,(0.75*$D1988),1694)),2)),IF($B1988="Non - avec lien de dépendance",MIN(1129,E1988,$D1988)*overallRate,MIN(2258,E1988)*overallRate))</f>
        <v>#VALUE!</v>
      </c>
      <c r="L1988" s="114" t="e">
        <f>IF(revenueReduction&gt;0.3,MAX(IF($B1988="Non - avec lien de dépendance",MIN(2258,F1988,$D1988)*overallRate,MIN(2258,F1988)*overallRate),ROUND(MAX(IF($B1988="Non - avec lien de dépendance",0,MIN((0.75*F1988),1694)),MIN(F1988,(0.75*$D1988),1694)),2)),IF($B1988="Non - avec lien de dépendance",MIN(1129,F1988,$D1988)*overallRate,MIN(2258,F1988)*overallRate))</f>
        <v>#VALUE!</v>
      </c>
    </row>
    <row r="1989" spans="7:12" x14ac:dyDescent="0.5">
      <c r="G1989" s="56" t="str">
        <f t="shared" si="90"/>
        <v>Effectuez l’étape 1</v>
      </c>
      <c r="H1989" s="56" t="str">
        <f t="shared" si="91"/>
        <v>Effectuez l’étape 1</v>
      </c>
      <c r="I1989" s="3">
        <f t="shared" si="92"/>
        <v>0</v>
      </c>
      <c r="K1989" s="114" t="e">
        <f>IF(revenueReduction&gt;0.3,MAX(IF($B1989="Non - avec lien de dépendance",MIN(2258,E1989,$D1989)*overallRate,MIN(2258,E1989)*overallRate),ROUND(MAX(IF($B1989="Non - avec lien de dépendance",0,MIN((0.75*E1989),1694)),MIN(E1989,(0.75*$D1989),1694)),2)),IF($B1989="Non - avec lien de dépendance",MIN(1129,E1989,$D1989)*overallRate,MIN(2258,E1989)*overallRate))</f>
        <v>#VALUE!</v>
      </c>
      <c r="L1989" s="114" t="e">
        <f>IF(revenueReduction&gt;0.3,MAX(IF($B1989="Non - avec lien de dépendance",MIN(2258,F1989,$D1989)*overallRate,MIN(2258,F1989)*overallRate),ROUND(MAX(IF($B1989="Non - avec lien de dépendance",0,MIN((0.75*F1989),1694)),MIN(F1989,(0.75*$D1989),1694)),2)),IF($B1989="Non - avec lien de dépendance",MIN(1129,F1989,$D1989)*overallRate,MIN(2258,F1989)*overallRate))</f>
        <v>#VALUE!</v>
      </c>
    </row>
    <row r="1990" spans="7:12" x14ac:dyDescent="0.5">
      <c r="G1990" s="56" t="str">
        <f t="shared" ref="G1990:G2053" si="93">IF(ISTEXT(overallRate),"Effectuez l’étape 1",IF($C1990="Oui","Utiliser Étape 2a) Hebdomadaire (52)",IF(OR(COUNT($D1990,E1990)&lt;&gt;2,overallRate=0),0,IF(revenueReduction&gt;0.3,MAX(IF($B1990="Non - avec lien de dépendance",MIN(2258,E1990,$D1990)*overallRate,MIN(2258,E1990)*overallRate),ROUND(MAX(IF($B1990="Non - avec lien de dépendance",0,MIN((0.75*E1990),1694)),MIN(E1990,(0.75*$D1990),1694)),2)),IF($B1990="Non - avec lien de dépendance",MIN(1129,E1990,$D1990)*overallRate,MIN(2258,E1990)*overallRate)))))</f>
        <v>Effectuez l’étape 1</v>
      </c>
      <c r="H1990" s="56" t="str">
        <f t="shared" ref="H1990:H2053" si="94">IF(ISTEXT(overallRate),"Effectuez l’étape 1",IF($C1990="Oui","Utiliser Étape 2a) Hebdomadaire (52)",IF(OR(COUNT($D1990,F1990)&lt;&gt;2,overallRate=0),0,IF(revenueReduction&gt;0.3,MAX(IF($B1990="Non - avec lien de dépendance",MIN(2258,F1990,$D1990)*overallRate,MIN(2258,F1990)*overallRate),ROUND(MAX(IF($B1990="Non - avec lien de dépendance",0,MIN((0.75*F1990),1694)),MIN(F1990,(0.75*$D1990),1694)),2)),IF($B1990="Non - avec lien de dépendance",MIN(1129,F1990,$D1990)*overallRate,MIN(2258,F1990)*overallRate)))))</f>
        <v>Effectuez l’étape 1</v>
      </c>
      <c r="I1990" s="3">
        <f t="shared" si="92"/>
        <v>0</v>
      </c>
      <c r="K1990" s="114" t="e">
        <f>IF(revenueReduction&gt;0.3,MAX(IF($B1990="Non - avec lien de dépendance",MIN(2258,E1990,$D1990)*overallRate,MIN(2258,E1990)*overallRate),ROUND(MAX(IF($B1990="Non - avec lien de dépendance",0,MIN((0.75*E1990),1694)),MIN(E1990,(0.75*$D1990),1694)),2)),IF($B1990="Non - avec lien de dépendance",MIN(1129,E1990,$D1990)*overallRate,MIN(2258,E1990)*overallRate))</f>
        <v>#VALUE!</v>
      </c>
      <c r="L1990" s="114" t="e">
        <f>IF(revenueReduction&gt;0.3,MAX(IF($B1990="Non - avec lien de dépendance",MIN(2258,F1990,$D1990)*overallRate,MIN(2258,F1990)*overallRate),ROUND(MAX(IF($B1990="Non - avec lien de dépendance",0,MIN((0.75*F1990),1694)),MIN(F1990,(0.75*$D1990),1694)),2)),IF($B1990="Non - avec lien de dépendance",MIN(1129,F1990,$D1990)*overallRate,MIN(2258,F1990)*overallRate))</f>
        <v>#VALUE!</v>
      </c>
    </row>
    <row r="1991" spans="7:12" x14ac:dyDescent="0.5">
      <c r="G1991" s="56" t="str">
        <f t="shared" si="93"/>
        <v>Effectuez l’étape 1</v>
      </c>
      <c r="H1991" s="56" t="str">
        <f t="shared" si="94"/>
        <v>Effectuez l’étape 1</v>
      </c>
      <c r="I1991" s="3">
        <f t="shared" ref="I1991:I2054" si="95">IF(AND(COUNT(B1991:F1991)&gt;0,OR(COUNT(D1991:F1991)&lt;&gt;3,ISBLANK(B1991))),"Fill out all amounts",SUM(G1991:H1991))</f>
        <v>0</v>
      </c>
      <c r="K1991" s="114" t="e">
        <f>IF(revenueReduction&gt;0.3,MAX(IF($B1991="Non - avec lien de dépendance",MIN(2258,E1991,$D1991)*overallRate,MIN(2258,E1991)*overallRate),ROUND(MAX(IF($B1991="Non - avec lien de dépendance",0,MIN((0.75*E1991),1694)),MIN(E1991,(0.75*$D1991),1694)),2)),IF($B1991="Non - avec lien de dépendance",MIN(1129,E1991,$D1991)*overallRate,MIN(2258,E1991)*overallRate))</f>
        <v>#VALUE!</v>
      </c>
      <c r="L1991" s="114" t="e">
        <f>IF(revenueReduction&gt;0.3,MAX(IF($B1991="Non - avec lien de dépendance",MIN(2258,F1991,$D1991)*overallRate,MIN(2258,F1991)*overallRate),ROUND(MAX(IF($B1991="Non - avec lien de dépendance",0,MIN((0.75*F1991),1694)),MIN(F1991,(0.75*$D1991),1694)),2)),IF($B1991="Non - avec lien de dépendance",MIN(1129,F1991,$D1991)*overallRate,MIN(2258,F1991)*overallRate))</f>
        <v>#VALUE!</v>
      </c>
    </row>
    <row r="1992" spans="7:12" x14ac:dyDescent="0.5">
      <c r="G1992" s="56" t="str">
        <f t="shared" si="93"/>
        <v>Effectuez l’étape 1</v>
      </c>
      <c r="H1992" s="56" t="str">
        <f t="shared" si="94"/>
        <v>Effectuez l’étape 1</v>
      </c>
      <c r="I1992" s="3">
        <f t="shared" si="95"/>
        <v>0</v>
      </c>
      <c r="K1992" s="114" t="e">
        <f>IF(revenueReduction&gt;0.3,MAX(IF($B1992="Non - avec lien de dépendance",MIN(2258,E1992,$D1992)*overallRate,MIN(2258,E1992)*overallRate),ROUND(MAX(IF($B1992="Non - avec lien de dépendance",0,MIN((0.75*E1992),1694)),MIN(E1992,(0.75*$D1992),1694)),2)),IF($B1992="Non - avec lien de dépendance",MIN(1129,E1992,$D1992)*overallRate,MIN(2258,E1992)*overallRate))</f>
        <v>#VALUE!</v>
      </c>
      <c r="L1992" s="114" t="e">
        <f>IF(revenueReduction&gt;0.3,MAX(IF($B1992="Non - avec lien de dépendance",MIN(2258,F1992,$D1992)*overallRate,MIN(2258,F1992)*overallRate),ROUND(MAX(IF($B1992="Non - avec lien de dépendance",0,MIN((0.75*F1992),1694)),MIN(F1992,(0.75*$D1992),1694)),2)),IF($B1992="Non - avec lien de dépendance",MIN(1129,F1992,$D1992)*overallRate,MIN(2258,F1992)*overallRate))</f>
        <v>#VALUE!</v>
      </c>
    </row>
    <row r="1993" spans="7:12" x14ac:dyDescent="0.5">
      <c r="G1993" s="56" t="str">
        <f t="shared" si="93"/>
        <v>Effectuez l’étape 1</v>
      </c>
      <c r="H1993" s="56" t="str">
        <f t="shared" si="94"/>
        <v>Effectuez l’étape 1</v>
      </c>
      <c r="I1993" s="3">
        <f t="shared" si="95"/>
        <v>0</v>
      </c>
      <c r="K1993" s="114" t="e">
        <f>IF(revenueReduction&gt;0.3,MAX(IF($B1993="Non - avec lien de dépendance",MIN(2258,E1993,$D1993)*overallRate,MIN(2258,E1993)*overallRate),ROUND(MAX(IF($B1993="Non - avec lien de dépendance",0,MIN((0.75*E1993),1694)),MIN(E1993,(0.75*$D1993),1694)),2)),IF($B1993="Non - avec lien de dépendance",MIN(1129,E1993,$D1993)*overallRate,MIN(2258,E1993)*overallRate))</f>
        <v>#VALUE!</v>
      </c>
      <c r="L1993" s="114" t="e">
        <f>IF(revenueReduction&gt;0.3,MAX(IF($B1993="Non - avec lien de dépendance",MIN(2258,F1993,$D1993)*overallRate,MIN(2258,F1993)*overallRate),ROUND(MAX(IF($B1993="Non - avec lien de dépendance",0,MIN((0.75*F1993),1694)),MIN(F1993,(0.75*$D1993),1694)),2)),IF($B1993="Non - avec lien de dépendance",MIN(1129,F1993,$D1993)*overallRate,MIN(2258,F1993)*overallRate))</f>
        <v>#VALUE!</v>
      </c>
    </row>
    <row r="1994" spans="7:12" x14ac:dyDescent="0.5">
      <c r="G1994" s="56" t="str">
        <f t="shared" si="93"/>
        <v>Effectuez l’étape 1</v>
      </c>
      <c r="H1994" s="56" t="str">
        <f t="shared" si="94"/>
        <v>Effectuez l’étape 1</v>
      </c>
      <c r="I1994" s="3">
        <f t="shared" si="95"/>
        <v>0</v>
      </c>
      <c r="K1994" s="114" t="e">
        <f>IF(revenueReduction&gt;0.3,MAX(IF($B1994="Non - avec lien de dépendance",MIN(2258,E1994,$D1994)*overallRate,MIN(2258,E1994)*overallRate),ROUND(MAX(IF($B1994="Non - avec lien de dépendance",0,MIN((0.75*E1994),1694)),MIN(E1994,(0.75*$D1994),1694)),2)),IF($B1994="Non - avec lien de dépendance",MIN(1129,E1994,$D1994)*overallRate,MIN(2258,E1994)*overallRate))</f>
        <v>#VALUE!</v>
      </c>
      <c r="L1994" s="114" t="e">
        <f>IF(revenueReduction&gt;0.3,MAX(IF($B1994="Non - avec lien de dépendance",MIN(2258,F1994,$D1994)*overallRate,MIN(2258,F1994)*overallRate),ROUND(MAX(IF($B1994="Non - avec lien de dépendance",0,MIN((0.75*F1994),1694)),MIN(F1994,(0.75*$D1994),1694)),2)),IF($B1994="Non - avec lien de dépendance",MIN(1129,F1994,$D1994)*overallRate,MIN(2258,F1994)*overallRate))</f>
        <v>#VALUE!</v>
      </c>
    </row>
    <row r="1995" spans="7:12" x14ac:dyDescent="0.5">
      <c r="G1995" s="56" t="str">
        <f t="shared" si="93"/>
        <v>Effectuez l’étape 1</v>
      </c>
      <c r="H1995" s="56" t="str">
        <f t="shared" si="94"/>
        <v>Effectuez l’étape 1</v>
      </c>
      <c r="I1995" s="3">
        <f t="shared" si="95"/>
        <v>0</v>
      </c>
      <c r="K1995" s="114" t="e">
        <f>IF(revenueReduction&gt;0.3,MAX(IF($B1995="Non - avec lien de dépendance",MIN(2258,E1995,$D1995)*overallRate,MIN(2258,E1995)*overallRate),ROUND(MAX(IF($B1995="Non - avec lien de dépendance",0,MIN((0.75*E1995),1694)),MIN(E1995,(0.75*$D1995),1694)),2)),IF($B1995="Non - avec lien de dépendance",MIN(1129,E1995,$D1995)*overallRate,MIN(2258,E1995)*overallRate))</f>
        <v>#VALUE!</v>
      </c>
      <c r="L1995" s="114" t="e">
        <f>IF(revenueReduction&gt;0.3,MAX(IF($B1995="Non - avec lien de dépendance",MIN(2258,F1995,$D1995)*overallRate,MIN(2258,F1995)*overallRate),ROUND(MAX(IF($B1995="Non - avec lien de dépendance",0,MIN((0.75*F1995),1694)),MIN(F1995,(0.75*$D1995),1694)),2)),IF($B1995="Non - avec lien de dépendance",MIN(1129,F1995,$D1995)*overallRate,MIN(2258,F1995)*overallRate))</f>
        <v>#VALUE!</v>
      </c>
    </row>
    <row r="1996" spans="7:12" x14ac:dyDescent="0.5">
      <c r="G1996" s="56" t="str">
        <f t="shared" si="93"/>
        <v>Effectuez l’étape 1</v>
      </c>
      <c r="H1996" s="56" t="str">
        <f t="shared" si="94"/>
        <v>Effectuez l’étape 1</v>
      </c>
      <c r="I1996" s="3">
        <f t="shared" si="95"/>
        <v>0</v>
      </c>
      <c r="K1996" s="114" t="e">
        <f>IF(revenueReduction&gt;0.3,MAX(IF($B1996="Non - avec lien de dépendance",MIN(2258,E1996,$D1996)*overallRate,MIN(2258,E1996)*overallRate),ROUND(MAX(IF($B1996="Non - avec lien de dépendance",0,MIN((0.75*E1996),1694)),MIN(E1996,(0.75*$D1996),1694)),2)),IF($B1996="Non - avec lien de dépendance",MIN(1129,E1996,$D1996)*overallRate,MIN(2258,E1996)*overallRate))</f>
        <v>#VALUE!</v>
      </c>
      <c r="L1996" s="114" t="e">
        <f>IF(revenueReduction&gt;0.3,MAX(IF($B1996="Non - avec lien de dépendance",MIN(2258,F1996,$D1996)*overallRate,MIN(2258,F1996)*overallRate),ROUND(MAX(IF($B1996="Non - avec lien de dépendance",0,MIN((0.75*F1996),1694)),MIN(F1996,(0.75*$D1996),1694)),2)),IF($B1996="Non - avec lien de dépendance",MIN(1129,F1996,$D1996)*overallRate,MIN(2258,F1996)*overallRate))</f>
        <v>#VALUE!</v>
      </c>
    </row>
    <row r="1997" spans="7:12" x14ac:dyDescent="0.5">
      <c r="G1997" s="56" t="str">
        <f t="shared" si="93"/>
        <v>Effectuez l’étape 1</v>
      </c>
      <c r="H1997" s="56" t="str">
        <f t="shared" si="94"/>
        <v>Effectuez l’étape 1</v>
      </c>
      <c r="I1997" s="3">
        <f t="shared" si="95"/>
        <v>0</v>
      </c>
      <c r="K1997" s="114" t="e">
        <f>IF(revenueReduction&gt;0.3,MAX(IF($B1997="Non - avec lien de dépendance",MIN(2258,E1997,$D1997)*overallRate,MIN(2258,E1997)*overallRate),ROUND(MAX(IF($B1997="Non - avec lien de dépendance",0,MIN((0.75*E1997),1694)),MIN(E1997,(0.75*$D1997),1694)),2)),IF($B1997="Non - avec lien de dépendance",MIN(1129,E1997,$D1997)*overallRate,MIN(2258,E1997)*overallRate))</f>
        <v>#VALUE!</v>
      </c>
      <c r="L1997" s="114" t="e">
        <f>IF(revenueReduction&gt;0.3,MAX(IF($B1997="Non - avec lien de dépendance",MIN(2258,F1997,$D1997)*overallRate,MIN(2258,F1997)*overallRate),ROUND(MAX(IF($B1997="Non - avec lien de dépendance",0,MIN((0.75*F1997),1694)),MIN(F1997,(0.75*$D1997),1694)),2)),IF($B1997="Non - avec lien de dépendance",MIN(1129,F1997,$D1997)*overallRate,MIN(2258,F1997)*overallRate))</f>
        <v>#VALUE!</v>
      </c>
    </row>
    <row r="1998" spans="7:12" x14ac:dyDescent="0.5">
      <c r="G1998" s="56" t="str">
        <f t="shared" si="93"/>
        <v>Effectuez l’étape 1</v>
      </c>
      <c r="H1998" s="56" t="str">
        <f t="shared" si="94"/>
        <v>Effectuez l’étape 1</v>
      </c>
      <c r="I1998" s="3">
        <f t="shared" si="95"/>
        <v>0</v>
      </c>
      <c r="K1998" s="114" t="e">
        <f>IF(revenueReduction&gt;0.3,MAX(IF($B1998="Non - avec lien de dépendance",MIN(2258,E1998,$D1998)*overallRate,MIN(2258,E1998)*overallRate),ROUND(MAX(IF($B1998="Non - avec lien de dépendance",0,MIN((0.75*E1998),1694)),MIN(E1998,(0.75*$D1998),1694)),2)),IF($B1998="Non - avec lien de dépendance",MIN(1129,E1998,$D1998)*overallRate,MIN(2258,E1998)*overallRate))</f>
        <v>#VALUE!</v>
      </c>
      <c r="L1998" s="114" t="e">
        <f>IF(revenueReduction&gt;0.3,MAX(IF($B1998="Non - avec lien de dépendance",MIN(2258,F1998,$D1998)*overallRate,MIN(2258,F1998)*overallRate),ROUND(MAX(IF($B1998="Non - avec lien de dépendance",0,MIN((0.75*F1998),1694)),MIN(F1998,(0.75*$D1998),1694)),2)),IF($B1998="Non - avec lien de dépendance",MIN(1129,F1998,$D1998)*overallRate,MIN(2258,F1998)*overallRate))</f>
        <v>#VALUE!</v>
      </c>
    </row>
    <row r="1999" spans="7:12" x14ac:dyDescent="0.5">
      <c r="G1999" s="56" t="str">
        <f t="shared" si="93"/>
        <v>Effectuez l’étape 1</v>
      </c>
      <c r="H1999" s="56" t="str">
        <f t="shared" si="94"/>
        <v>Effectuez l’étape 1</v>
      </c>
      <c r="I1999" s="3">
        <f t="shared" si="95"/>
        <v>0</v>
      </c>
      <c r="K1999" s="114" t="e">
        <f>IF(revenueReduction&gt;0.3,MAX(IF($B1999="Non - avec lien de dépendance",MIN(2258,E1999,$D1999)*overallRate,MIN(2258,E1999)*overallRate),ROUND(MAX(IF($B1999="Non - avec lien de dépendance",0,MIN((0.75*E1999),1694)),MIN(E1999,(0.75*$D1999),1694)),2)),IF($B1999="Non - avec lien de dépendance",MIN(1129,E1999,$D1999)*overallRate,MIN(2258,E1999)*overallRate))</f>
        <v>#VALUE!</v>
      </c>
      <c r="L1999" s="114" t="e">
        <f>IF(revenueReduction&gt;0.3,MAX(IF($B1999="Non - avec lien de dépendance",MIN(2258,F1999,$D1999)*overallRate,MIN(2258,F1999)*overallRate),ROUND(MAX(IF($B1999="Non - avec lien de dépendance",0,MIN((0.75*F1999),1694)),MIN(F1999,(0.75*$D1999),1694)),2)),IF($B1999="Non - avec lien de dépendance",MIN(1129,F1999,$D1999)*overallRate,MIN(2258,F1999)*overallRate))</f>
        <v>#VALUE!</v>
      </c>
    </row>
    <row r="2000" spans="7:12" x14ac:dyDescent="0.5">
      <c r="G2000" s="56" t="str">
        <f t="shared" si="93"/>
        <v>Effectuez l’étape 1</v>
      </c>
      <c r="H2000" s="56" t="str">
        <f t="shared" si="94"/>
        <v>Effectuez l’étape 1</v>
      </c>
      <c r="I2000" s="3">
        <f t="shared" si="95"/>
        <v>0</v>
      </c>
      <c r="K2000" s="114" t="e">
        <f>IF(revenueReduction&gt;0.3,MAX(IF($B2000="Non - avec lien de dépendance",MIN(2258,E2000,$D2000)*overallRate,MIN(2258,E2000)*overallRate),ROUND(MAX(IF($B2000="Non - avec lien de dépendance",0,MIN((0.75*E2000),1694)),MIN(E2000,(0.75*$D2000),1694)),2)),IF($B2000="Non - avec lien de dépendance",MIN(1129,E2000,$D2000)*overallRate,MIN(2258,E2000)*overallRate))</f>
        <v>#VALUE!</v>
      </c>
      <c r="L2000" s="114" t="e">
        <f>IF(revenueReduction&gt;0.3,MAX(IF($B2000="Non - avec lien de dépendance",MIN(2258,F2000,$D2000)*overallRate,MIN(2258,F2000)*overallRate),ROUND(MAX(IF($B2000="Non - avec lien de dépendance",0,MIN((0.75*F2000),1694)),MIN(F2000,(0.75*$D2000),1694)),2)),IF($B2000="Non - avec lien de dépendance",MIN(1129,F2000,$D2000)*overallRate,MIN(2258,F2000)*overallRate))</f>
        <v>#VALUE!</v>
      </c>
    </row>
    <row r="2001" spans="7:12" x14ac:dyDescent="0.5">
      <c r="G2001" s="56" t="str">
        <f t="shared" si="93"/>
        <v>Effectuez l’étape 1</v>
      </c>
      <c r="H2001" s="56" t="str">
        <f t="shared" si="94"/>
        <v>Effectuez l’étape 1</v>
      </c>
      <c r="I2001" s="3">
        <f t="shared" si="95"/>
        <v>0</v>
      </c>
      <c r="K2001" s="114" t="e">
        <f>IF(revenueReduction&gt;0.3,MAX(IF($B2001="Non - avec lien de dépendance",MIN(2258,E2001,$D2001)*overallRate,MIN(2258,E2001)*overallRate),ROUND(MAX(IF($B2001="Non - avec lien de dépendance",0,MIN((0.75*E2001),1694)),MIN(E2001,(0.75*$D2001),1694)),2)),IF($B2001="Non - avec lien de dépendance",MIN(1129,E2001,$D2001)*overallRate,MIN(2258,E2001)*overallRate))</f>
        <v>#VALUE!</v>
      </c>
      <c r="L2001" s="114" t="e">
        <f>IF(revenueReduction&gt;0.3,MAX(IF($B2001="Non - avec lien de dépendance",MIN(2258,F2001,$D2001)*overallRate,MIN(2258,F2001)*overallRate),ROUND(MAX(IF($B2001="Non - avec lien de dépendance",0,MIN((0.75*F2001),1694)),MIN(F2001,(0.75*$D2001),1694)),2)),IF($B2001="Non - avec lien de dépendance",MIN(1129,F2001,$D2001)*overallRate,MIN(2258,F2001)*overallRate))</f>
        <v>#VALUE!</v>
      </c>
    </row>
    <row r="2002" spans="7:12" x14ac:dyDescent="0.5">
      <c r="G2002" s="56" t="str">
        <f t="shared" si="93"/>
        <v>Effectuez l’étape 1</v>
      </c>
      <c r="H2002" s="56" t="str">
        <f t="shared" si="94"/>
        <v>Effectuez l’étape 1</v>
      </c>
      <c r="I2002" s="3">
        <f t="shared" si="95"/>
        <v>0</v>
      </c>
      <c r="K2002" s="114" t="e">
        <f>IF(revenueReduction&gt;0.3,MAX(IF($B2002="Non - avec lien de dépendance",MIN(2258,E2002,$D2002)*overallRate,MIN(2258,E2002)*overallRate),ROUND(MAX(IF($B2002="Non - avec lien de dépendance",0,MIN((0.75*E2002),1694)),MIN(E2002,(0.75*$D2002),1694)),2)),IF($B2002="Non - avec lien de dépendance",MIN(1129,E2002,$D2002)*overallRate,MIN(2258,E2002)*overallRate))</f>
        <v>#VALUE!</v>
      </c>
      <c r="L2002" s="114" t="e">
        <f>IF(revenueReduction&gt;0.3,MAX(IF($B2002="Non - avec lien de dépendance",MIN(2258,F2002,$D2002)*overallRate,MIN(2258,F2002)*overallRate),ROUND(MAX(IF($B2002="Non - avec lien de dépendance",0,MIN((0.75*F2002),1694)),MIN(F2002,(0.75*$D2002),1694)),2)),IF($B2002="Non - avec lien de dépendance",MIN(1129,F2002,$D2002)*overallRate,MIN(2258,F2002)*overallRate))</f>
        <v>#VALUE!</v>
      </c>
    </row>
    <row r="2003" spans="7:12" x14ac:dyDescent="0.5">
      <c r="G2003" s="56" t="str">
        <f t="shared" si="93"/>
        <v>Effectuez l’étape 1</v>
      </c>
      <c r="H2003" s="56" t="str">
        <f t="shared" si="94"/>
        <v>Effectuez l’étape 1</v>
      </c>
      <c r="I2003" s="3">
        <f t="shared" si="95"/>
        <v>0</v>
      </c>
      <c r="K2003" s="114" t="e">
        <f>IF(revenueReduction&gt;0.3,MAX(IF($B2003="Non - avec lien de dépendance",MIN(2258,E2003,$D2003)*overallRate,MIN(2258,E2003)*overallRate),ROUND(MAX(IF($B2003="Non - avec lien de dépendance",0,MIN((0.75*E2003),1694)),MIN(E2003,(0.75*$D2003),1694)),2)),IF($B2003="Non - avec lien de dépendance",MIN(1129,E2003,$D2003)*overallRate,MIN(2258,E2003)*overallRate))</f>
        <v>#VALUE!</v>
      </c>
      <c r="L2003" s="114" t="e">
        <f>IF(revenueReduction&gt;0.3,MAX(IF($B2003="Non - avec lien de dépendance",MIN(2258,F2003,$D2003)*overallRate,MIN(2258,F2003)*overallRate),ROUND(MAX(IF($B2003="Non - avec lien de dépendance",0,MIN((0.75*F2003),1694)),MIN(F2003,(0.75*$D2003),1694)),2)),IF($B2003="Non - avec lien de dépendance",MIN(1129,F2003,$D2003)*overallRate,MIN(2258,F2003)*overallRate))</f>
        <v>#VALUE!</v>
      </c>
    </row>
    <row r="2004" spans="7:12" x14ac:dyDescent="0.5">
      <c r="G2004" s="56" t="str">
        <f t="shared" si="93"/>
        <v>Effectuez l’étape 1</v>
      </c>
      <c r="H2004" s="56" t="str">
        <f t="shared" si="94"/>
        <v>Effectuez l’étape 1</v>
      </c>
      <c r="I2004" s="3">
        <f t="shared" si="95"/>
        <v>0</v>
      </c>
      <c r="K2004" s="114" t="e">
        <f>IF(revenueReduction&gt;0.3,MAX(IF($B2004="Non - avec lien de dépendance",MIN(2258,E2004,$D2004)*overallRate,MIN(2258,E2004)*overallRate),ROUND(MAX(IF($B2004="Non - avec lien de dépendance",0,MIN((0.75*E2004),1694)),MIN(E2004,(0.75*$D2004),1694)),2)),IF($B2004="Non - avec lien de dépendance",MIN(1129,E2004,$D2004)*overallRate,MIN(2258,E2004)*overallRate))</f>
        <v>#VALUE!</v>
      </c>
      <c r="L2004" s="114" t="e">
        <f>IF(revenueReduction&gt;0.3,MAX(IF($B2004="Non - avec lien de dépendance",MIN(2258,F2004,$D2004)*overallRate,MIN(2258,F2004)*overallRate),ROUND(MAX(IF($B2004="Non - avec lien de dépendance",0,MIN((0.75*F2004),1694)),MIN(F2004,(0.75*$D2004),1694)),2)),IF($B2004="Non - avec lien de dépendance",MIN(1129,F2004,$D2004)*overallRate,MIN(2258,F2004)*overallRate))</f>
        <v>#VALUE!</v>
      </c>
    </row>
    <row r="2005" spans="7:12" x14ac:dyDescent="0.5">
      <c r="G2005" s="56" t="str">
        <f t="shared" si="93"/>
        <v>Effectuez l’étape 1</v>
      </c>
      <c r="H2005" s="56" t="str">
        <f t="shared" si="94"/>
        <v>Effectuez l’étape 1</v>
      </c>
      <c r="I2005" s="3">
        <f t="shared" si="95"/>
        <v>0</v>
      </c>
      <c r="K2005" s="114" t="e">
        <f>IF(revenueReduction&gt;0.3,MAX(IF($B2005="Non - avec lien de dépendance",MIN(2258,E2005,$D2005)*overallRate,MIN(2258,E2005)*overallRate),ROUND(MAX(IF($B2005="Non - avec lien de dépendance",0,MIN((0.75*E2005),1694)),MIN(E2005,(0.75*$D2005),1694)),2)),IF($B2005="Non - avec lien de dépendance",MIN(1129,E2005,$D2005)*overallRate,MIN(2258,E2005)*overallRate))</f>
        <v>#VALUE!</v>
      </c>
      <c r="L2005" s="114" t="e">
        <f>IF(revenueReduction&gt;0.3,MAX(IF($B2005="Non - avec lien de dépendance",MIN(2258,F2005,$D2005)*overallRate,MIN(2258,F2005)*overallRate),ROUND(MAX(IF($B2005="Non - avec lien de dépendance",0,MIN((0.75*F2005),1694)),MIN(F2005,(0.75*$D2005),1694)),2)),IF($B2005="Non - avec lien de dépendance",MIN(1129,F2005,$D2005)*overallRate,MIN(2258,F2005)*overallRate))</f>
        <v>#VALUE!</v>
      </c>
    </row>
    <row r="2006" spans="7:12" x14ac:dyDescent="0.5">
      <c r="G2006" s="56" t="str">
        <f t="shared" si="93"/>
        <v>Effectuez l’étape 1</v>
      </c>
      <c r="H2006" s="56" t="str">
        <f t="shared" si="94"/>
        <v>Effectuez l’étape 1</v>
      </c>
      <c r="I2006" s="3">
        <f t="shared" si="95"/>
        <v>0</v>
      </c>
      <c r="K2006" s="114" t="e">
        <f>IF(revenueReduction&gt;0.3,MAX(IF($B2006="Non - avec lien de dépendance",MIN(2258,E2006,$D2006)*overallRate,MIN(2258,E2006)*overallRate),ROUND(MAX(IF($B2006="Non - avec lien de dépendance",0,MIN((0.75*E2006),1694)),MIN(E2006,(0.75*$D2006),1694)),2)),IF($B2006="Non - avec lien de dépendance",MIN(1129,E2006,$D2006)*overallRate,MIN(2258,E2006)*overallRate))</f>
        <v>#VALUE!</v>
      </c>
      <c r="L2006" s="114" t="e">
        <f>IF(revenueReduction&gt;0.3,MAX(IF($B2006="Non - avec lien de dépendance",MIN(2258,F2006,$D2006)*overallRate,MIN(2258,F2006)*overallRate),ROUND(MAX(IF($B2006="Non - avec lien de dépendance",0,MIN((0.75*F2006),1694)),MIN(F2006,(0.75*$D2006),1694)),2)),IF($B2006="Non - avec lien de dépendance",MIN(1129,F2006,$D2006)*overallRate,MIN(2258,F2006)*overallRate))</f>
        <v>#VALUE!</v>
      </c>
    </row>
    <row r="2007" spans="7:12" x14ac:dyDescent="0.5">
      <c r="G2007" s="56" t="str">
        <f t="shared" si="93"/>
        <v>Effectuez l’étape 1</v>
      </c>
      <c r="H2007" s="56" t="str">
        <f t="shared" si="94"/>
        <v>Effectuez l’étape 1</v>
      </c>
      <c r="I2007" s="3">
        <f t="shared" si="95"/>
        <v>0</v>
      </c>
      <c r="K2007" s="114" t="e">
        <f>IF(revenueReduction&gt;0.3,MAX(IF($B2007="Non - avec lien de dépendance",MIN(2258,E2007,$D2007)*overallRate,MIN(2258,E2007)*overallRate),ROUND(MAX(IF($B2007="Non - avec lien de dépendance",0,MIN((0.75*E2007),1694)),MIN(E2007,(0.75*$D2007),1694)),2)),IF($B2007="Non - avec lien de dépendance",MIN(1129,E2007,$D2007)*overallRate,MIN(2258,E2007)*overallRate))</f>
        <v>#VALUE!</v>
      </c>
      <c r="L2007" s="114" t="e">
        <f>IF(revenueReduction&gt;0.3,MAX(IF($B2007="Non - avec lien de dépendance",MIN(2258,F2007,$D2007)*overallRate,MIN(2258,F2007)*overallRate),ROUND(MAX(IF($B2007="Non - avec lien de dépendance",0,MIN((0.75*F2007),1694)),MIN(F2007,(0.75*$D2007),1694)),2)),IF($B2007="Non - avec lien de dépendance",MIN(1129,F2007,$D2007)*overallRate,MIN(2258,F2007)*overallRate))</f>
        <v>#VALUE!</v>
      </c>
    </row>
    <row r="2008" spans="7:12" x14ac:dyDescent="0.5">
      <c r="G2008" s="56" t="str">
        <f t="shared" si="93"/>
        <v>Effectuez l’étape 1</v>
      </c>
      <c r="H2008" s="56" t="str">
        <f t="shared" si="94"/>
        <v>Effectuez l’étape 1</v>
      </c>
      <c r="I2008" s="3">
        <f t="shared" si="95"/>
        <v>0</v>
      </c>
      <c r="K2008" s="114" t="e">
        <f>IF(revenueReduction&gt;0.3,MAX(IF($B2008="Non - avec lien de dépendance",MIN(2258,E2008,$D2008)*overallRate,MIN(2258,E2008)*overallRate),ROUND(MAX(IF($B2008="Non - avec lien de dépendance",0,MIN((0.75*E2008),1694)),MIN(E2008,(0.75*$D2008),1694)),2)),IF($B2008="Non - avec lien de dépendance",MIN(1129,E2008,$D2008)*overallRate,MIN(2258,E2008)*overallRate))</f>
        <v>#VALUE!</v>
      </c>
      <c r="L2008" s="114" t="e">
        <f>IF(revenueReduction&gt;0.3,MAX(IF($B2008="Non - avec lien de dépendance",MIN(2258,F2008,$D2008)*overallRate,MIN(2258,F2008)*overallRate),ROUND(MAX(IF($B2008="Non - avec lien de dépendance",0,MIN((0.75*F2008),1694)),MIN(F2008,(0.75*$D2008),1694)),2)),IF($B2008="Non - avec lien de dépendance",MIN(1129,F2008,$D2008)*overallRate,MIN(2258,F2008)*overallRate))</f>
        <v>#VALUE!</v>
      </c>
    </row>
    <row r="2009" spans="7:12" x14ac:dyDescent="0.5">
      <c r="G2009" s="56" t="str">
        <f t="shared" si="93"/>
        <v>Effectuez l’étape 1</v>
      </c>
      <c r="H2009" s="56" t="str">
        <f t="shared" si="94"/>
        <v>Effectuez l’étape 1</v>
      </c>
      <c r="I2009" s="3">
        <f t="shared" si="95"/>
        <v>0</v>
      </c>
      <c r="K2009" s="114" t="e">
        <f>IF(revenueReduction&gt;0.3,MAX(IF($B2009="Non - avec lien de dépendance",MIN(2258,E2009,$D2009)*overallRate,MIN(2258,E2009)*overallRate),ROUND(MAX(IF($B2009="Non - avec lien de dépendance",0,MIN((0.75*E2009),1694)),MIN(E2009,(0.75*$D2009),1694)),2)),IF($B2009="Non - avec lien de dépendance",MIN(1129,E2009,$D2009)*overallRate,MIN(2258,E2009)*overallRate))</f>
        <v>#VALUE!</v>
      </c>
      <c r="L2009" s="114" t="e">
        <f>IF(revenueReduction&gt;0.3,MAX(IF($B2009="Non - avec lien de dépendance",MIN(2258,F2009,$D2009)*overallRate,MIN(2258,F2009)*overallRate),ROUND(MAX(IF($B2009="Non - avec lien de dépendance",0,MIN((0.75*F2009),1694)),MIN(F2009,(0.75*$D2009),1694)),2)),IF($B2009="Non - avec lien de dépendance",MIN(1129,F2009,$D2009)*overallRate,MIN(2258,F2009)*overallRate))</f>
        <v>#VALUE!</v>
      </c>
    </row>
    <row r="2010" spans="7:12" x14ac:dyDescent="0.5">
      <c r="G2010" s="56" t="str">
        <f t="shared" si="93"/>
        <v>Effectuez l’étape 1</v>
      </c>
      <c r="H2010" s="56" t="str">
        <f t="shared" si="94"/>
        <v>Effectuez l’étape 1</v>
      </c>
      <c r="I2010" s="3">
        <f t="shared" si="95"/>
        <v>0</v>
      </c>
      <c r="K2010" s="114" t="e">
        <f>IF(revenueReduction&gt;0.3,MAX(IF($B2010="Non - avec lien de dépendance",MIN(2258,E2010,$D2010)*overallRate,MIN(2258,E2010)*overallRate),ROUND(MAX(IF($B2010="Non - avec lien de dépendance",0,MIN((0.75*E2010),1694)),MIN(E2010,(0.75*$D2010),1694)),2)),IF($B2010="Non - avec lien de dépendance",MIN(1129,E2010,$D2010)*overallRate,MIN(2258,E2010)*overallRate))</f>
        <v>#VALUE!</v>
      </c>
      <c r="L2010" s="114" t="e">
        <f>IF(revenueReduction&gt;0.3,MAX(IF($B2010="Non - avec lien de dépendance",MIN(2258,F2010,$D2010)*overallRate,MIN(2258,F2010)*overallRate),ROUND(MAX(IF($B2010="Non - avec lien de dépendance",0,MIN((0.75*F2010),1694)),MIN(F2010,(0.75*$D2010),1694)),2)),IF($B2010="Non - avec lien de dépendance",MIN(1129,F2010,$D2010)*overallRate,MIN(2258,F2010)*overallRate))</f>
        <v>#VALUE!</v>
      </c>
    </row>
    <row r="2011" spans="7:12" x14ac:dyDescent="0.5">
      <c r="G2011" s="56" t="str">
        <f t="shared" si="93"/>
        <v>Effectuez l’étape 1</v>
      </c>
      <c r="H2011" s="56" t="str">
        <f t="shared" si="94"/>
        <v>Effectuez l’étape 1</v>
      </c>
      <c r="I2011" s="3">
        <f t="shared" si="95"/>
        <v>0</v>
      </c>
      <c r="K2011" s="114" t="e">
        <f>IF(revenueReduction&gt;0.3,MAX(IF($B2011="Non - avec lien de dépendance",MIN(2258,E2011,$D2011)*overallRate,MIN(2258,E2011)*overallRate),ROUND(MAX(IF($B2011="Non - avec lien de dépendance",0,MIN((0.75*E2011),1694)),MIN(E2011,(0.75*$D2011),1694)),2)),IF($B2011="Non - avec lien de dépendance",MIN(1129,E2011,$D2011)*overallRate,MIN(2258,E2011)*overallRate))</f>
        <v>#VALUE!</v>
      </c>
      <c r="L2011" s="114" t="e">
        <f>IF(revenueReduction&gt;0.3,MAX(IF($B2011="Non - avec lien de dépendance",MIN(2258,F2011,$D2011)*overallRate,MIN(2258,F2011)*overallRate),ROUND(MAX(IF($B2011="Non - avec lien de dépendance",0,MIN((0.75*F2011),1694)),MIN(F2011,(0.75*$D2011),1694)),2)),IF($B2011="Non - avec lien de dépendance",MIN(1129,F2011,$D2011)*overallRate,MIN(2258,F2011)*overallRate))</f>
        <v>#VALUE!</v>
      </c>
    </row>
    <row r="2012" spans="7:12" x14ac:dyDescent="0.5">
      <c r="G2012" s="56" t="str">
        <f t="shared" si="93"/>
        <v>Effectuez l’étape 1</v>
      </c>
      <c r="H2012" s="56" t="str">
        <f t="shared" si="94"/>
        <v>Effectuez l’étape 1</v>
      </c>
      <c r="I2012" s="3">
        <f t="shared" si="95"/>
        <v>0</v>
      </c>
      <c r="K2012" s="114" t="e">
        <f>IF(revenueReduction&gt;0.3,MAX(IF($B2012="Non - avec lien de dépendance",MIN(2258,E2012,$D2012)*overallRate,MIN(2258,E2012)*overallRate),ROUND(MAX(IF($B2012="Non - avec lien de dépendance",0,MIN((0.75*E2012),1694)),MIN(E2012,(0.75*$D2012),1694)),2)),IF($B2012="Non - avec lien de dépendance",MIN(1129,E2012,$D2012)*overallRate,MIN(2258,E2012)*overallRate))</f>
        <v>#VALUE!</v>
      </c>
      <c r="L2012" s="114" t="e">
        <f>IF(revenueReduction&gt;0.3,MAX(IF($B2012="Non - avec lien de dépendance",MIN(2258,F2012,$D2012)*overallRate,MIN(2258,F2012)*overallRate),ROUND(MAX(IF($B2012="Non - avec lien de dépendance",0,MIN((0.75*F2012),1694)),MIN(F2012,(0.75*$D2012),1694)),2)),IF($B2012="Non - avec lien de dépendance",MIN(1129,F2012,$D2012)*overallRate,MIN(2258,F2012)*overallRate))</f>
        <v>#VALUE!</v>
      </c>
    </row>
    <row r="2013" spans="7:12" x14ac:dyDescent="0.5">
      <c r="G2013" s="56" t="str">
        <f t="shared" si="93"/>
        <v>Effectuez l’étape 1</v>
      </c>
      <c r="H2013" s="56" t="str">
        <f t="shared" si="94"/>
        <v>Effectuez l’étape 1</v>
      </c>
      <c r="I2013" s="3">
        <f t="shared" si="95"/>
        <v>0</v>
      </c>
      <c r="K2013" s="114" t="e">
        <f>IF(revenueReduction&gt;0.3,MAX(IF($B2013="Non - avec lien de dépendance",MIN(2258,E2013,$D2013)*overallRate,MIN(2258,E2013)*overallRate),ROUND(MAX(IF($B2013="Non - avec lien de dépendance",0,MIN((0.75*E2013),1694)),MIN(E2013,(0.75*$D2013),1694)),2)),IF($B2013="Non - avec lien de dépendance",MIN(1129,E2013,$D2013)*overallRate,MIN(2258,E2013)*overallRate))</f>
        <v>#VALUE!</v>
      </c>
      <c r="L2013" s="114" t="e">
        <f>IF(revenueReduction&gt;0.3,MAX(IF($B2013="Non - avec lien de dépendance",MIN(2258,F2013,$D2013)*overallRate,MIN(2258,F2013)*overallRate),ROUND(MAX(IF($B2013="Non - avec lien de dépendance",0,MIN((0.75*F2013),1694)),MIN(F2013,(0.75*$D2013),1694)),2)),IF($B2013="Non - avec lien de dépendance",MIN(1129,F2013,$D2013)*overallRate,MIN(2258,F2013)*overallRate))</f>
        <v>#VALUE!</v>
      </c>
    </row>
    <row r="2014" spans="7:12" x14ac:dyDescent="0.5">
      <c r="G2014" s="56" t="str">
        <f t="shared" si="93"/>
        <v>Effectuez l’étape 1</v>
      </c>
      <c r="H2014" s="56" t="str">
        <f t="shared" si="94"/>
        <v>Effectuez l’étape 1</v>
      </c>
      <c r="I2014" s="3">
        <f t="shared" si="95"/>
        <v>0</v>
      </c>
      <c r="K2014" s="114" t="e">
        <f>IF(revenueReduction&gt;0.3,MAX(IF($B2014="Non - avec lien de dépendance",MIN(2258,E2014,$D2014)*overallRate,MIN(2258,E2014)*overallRate),ROUND(MAX(IF($B2014="Non - avec lien de dépendance",0,MIN((0.75*E2014),1694)),MIN(E2014,(0.75*$D2014),1694)),2)),IF($B2014="Non - avec lien de dépendance",MIN(1129,E2014,$D2014)*overallRate,MIN(2258,E2014)*overallRate))</f>
        <v>#VALUE!</v>
      </c>
      <c r="L2014" s="114" t="e">
        <f>IF(revenueReduction&gt;0.3,MAX(IF($B2014="Non - avec lien de dépendance",MIN(2258,F2014,$D2014)*overallRate,MIN(2258,F2014)*overallRate),ROUND(MAX(IF($B2014="Non - avec lien de dépendance",0,MIN((0.75*F2014),1694)),MIN(F2014,(0.75*$D2014),1694)),2)),IF($B2014="Non - avec lien de dépendance",MIN(1129,F2014,$D2014)*overallRate,MIN(2258,F2014)*overallRate))</f>
        <v>#VALUE!</v>
      </c>
    </row>
    <row r="2015" spans="7:12" x14ac:dyDescent="0.5">
      <c r="G2015" s="56" t="str">
        <f t="shared" si="93"/>
        <v>Effectuez l’étape 1</v>
      </c>
      <c r="H2015" s="56" t="str">
        <f t="shared" si="94"/>
        <v>Effectuez l’étape 1</v>
      </c>
      <c r="I2015" s="3">
        <f t="shared" si="95"/>
        <v>0</v>
      </c>
      <c r="K2015" s="114" t="e">
        <f>IF(revenueReduction&gt;0.3,MAX(IF($B2015="Non - avec lien de dépendance",MIN(2258,E2015,$D2015)*overallRate,MIN(2258,E2015)*overallRate),ROUND(MAX(IF($B2015="Non - avec lien de dépendance",0,MIN((0.75*E2015),1694)),MIN(E2015,(0.75*$D2015),1694)),2)),IF($B2015="Non - avec lien de dépendance",MIN(1129,E2015,$D2015)*overallRate,MIN(2258,E2015)*overallRate))</f>
        <v>#VALUE!</v>
      </c>
      <c r="L2015" s="114" t="e">
        <f>IF(revenueReduction&gt;0.3,MAX(IF($B2015="Non - avec lien de dépendance",MIN(2258,F2015,$D2015)*overallRate,MIN(2258,F2015)*overallRate),ROUND(MAX(IF($B2015="Non - avec lien de dépendance",0,MIN((0.75*F2015),1694)),MIN(F2015,(0.75*$D2015),1694)),2)),IF($B2015="Non - avec lien de dépendance",MIN(1129,F2015,$D2015)*overallRate,MIN(2258,F2015)*overallRate))</f>
        <v>#VALUE!</v>
      </c>
    </row>
    <row r="2016" spans="7:12" x14ac:dyDescent="0.5">
      <c r="G2016" s="56" t="str">
        <f t="shared" si="93"/>
        <v>Effectuez l’étape 1</v>
      </c>
      <c r="H2016" s="56" t="str">
        <f t="shared" si="94"/>
        <v>Effectuez l’étape 1</v>
      </c>
      <c r="I2016" s="3">
        <f t="shared" si="95"/>
        <v>0</v>
      </c>
      <c r="K2016" s="114" t="e">
        <f>IF(revenueReduction&gt;0.3,MAX(IF($B2016="Non - avec lien de dépendance",MIN(2258,E2016,$D2016)*overallRate,MIN(2258,E2016)*overallRate),ROUND(MAX(IF($B2016="Non - avec lien de dépendance",0,MIN((0.75*E2016),1694)),MIN(E2016,(0.75*$D2016),1694)),2)),IF($B2016="Non - avec lien de dépendance",MIN(1129,E2016,$D2016)*overallRate,MIN(2258,E2016)*overallRate))</f>
        <v>#VALUE!</v>
      </c>
      <c r="L2016" s="114" t="e">
        <f>IF(revenueReduction&gt;0.3,MAX(IF($B2016="Non - avec lien de dépendance",MIN(2258,F2016,$D2016)*overallRate,MIN(2258,F2016)*overallRate),ROUND(MAX(IF($B2016="Non - avec lien de dépendance",0,MIN((0.75*F2016),1694)),MIN(F2016,(0.75*$D2016),1694)),2)),IF($B2016="Non - avec lien de dépendance",MIN(1129,F2016,$D2016)*overallRate,MIN(2258,F2016)*overallRate))</f>
        <v>#VALUE!</v>
      </c>
    </row>
    <row r="2017" spans="7:12" x14ac:dyDescent="0.5">
      <c r="G2017" s="56" t="str">
        <f t="shared" si="93"/>
        <v>Effectuez l’étape 1</v>
      </c>
      <c r="H2017" s="56" t="str">
        <f t="shared" si="94"/>
        <v>Effectuez l’étape 1</v>
      </c>
      <c r="I2017" s="3">
        <f t="shared" si="95"/>
        <v>0</v>
      </c>
      <c r="K2017" s="114" t="e">
        <f>IF(revenueReduction&gt;0.3,MAX(IF($B2017="Non - avec lien de dépendance",MIN(2258,E2017,$D2017)*overallRate,MIN(2258,E2017)*overallRate),ROUND(MAX(IF($B2017="Non - avec lien de dépendance",0,MIN((0.75*E2017),1694)),MIN(E2017,(0.75*$D2017),1694)),2)),IF($B2017="Non - avec lien de dépendance",MIN(1129,E2017,$D2017)*overallRate,MIN(2258,E2017)*overallRate))</f>
        <v>#VALUE!</v>
      </c>
      <c r="L2017" s="114" t="e">
        <f>IF(revenueReduction&gt;0.3,MAX(IF($B2017="Non - avec lien de dépendance",MIN(2258,F2017,$D2017)*overallRate,MIN(2258,F2017)*overallRate),ROUND(MAX(IF($B2017="Non - avec lien de dépendance",0,MIN((0.75*F2017),1694)),MIN(F2017,(0.75*$D2017),1694)),2)),IF($B2017="Non - avec lien de dépendance",MIN(1129,F2017,$D2017)*overallRate,MIN(2258,F2017)*overallRate))</f>
        <v>#VALUE!</v>
      </c>
    </row>
    <row r="2018" spans="7:12" x14ac:dyDescent="0.5">
      <c r="G2018" s="56" t="str">
        <f t="shared" si="93"/>
        <v>Effectuez l’étape 1</v>
      </c>
      <c r="H2018" s="56" t="str">
        <f t="shared" si="94"/>
        <v>Effectuez l’étape 1</v>
      </c>
      <c r="I2018" s="3">
        <f t="shared" si="95"/>
        <v>0</v>
      </c>
      <c r="K2018" s="114" t="e">
        <f>IF(revenueReduction&gt;0.3,MAX(IF($B2018="Non - avec lien de dépendance",MIN(2258,E2018,$D2018)*overallRate,MIN(2258,E2018)*overallRate),ROUND(MAX(IF($B2018="Non - avec lien de dépendance",0,MIN((0.75*E2018),1694)),MIN(E2018,(0.75*$D2018),1694)),2)),IF($B2018="Non - avec lien de dépendance",MIN(1129,E2018,$D2018)*overallRate,MIN(2258,E2018)*overallRate))</f>
        <v>#VALUE!</v>
      </c>
      <c r="L2018" s="114" t="e">
        <f>IF(revenueReduction&gt;0.3,MAX(IF($B2018="Non - avec lien de dépendance",MIN(2258,F2018,$D2018)*overallRate,MIN(2258,F2018)*overallRate),ROUND(MAX(IF($B2018="Non - avec lien de dépendance",0,MIN((0.75*F2018),1694)),MIN(F2018,(0.75*$D2018),1694)),2)),IF($B2018="Non - avec lien de dépendance",MIN(1129,F2018,$D2018)*overallRate,MIN(2258,F2018)*overallRate))</f>
        <v>#VALUE!</v>
      </c>
    </row>
    <row r="2019" spans="7:12" x14ac:dyDescent="0.5">
      <c r="G2019" s="56" t="str">
        <f t="shared" si="93"/>
        <v>Effectuez l’étape 1</v>
      </c>
      <c r="H2019" s="56" t="str">
        <f t="shared" si="94"/>
        <v>Effectuez l’étape 1</v>
      </c>
      <c r="I2019" s="3">
        <f t="shared" si="95"/>
        <v>0</v>
      </c>
      <c r="K2019" s="114" t="e">
        <f>IF(revenueReduction&gt;0.3,MAX(IF($B2019="Non - avec lien de dépendance",MIN(2258,E2019,$D2019)*overallRate,MIN(2258,E2019)*overallRate),ROUND(MAX(IF($B2019="Non - avec lien de dépendance",0,MIN((0.75*E2019),1694)),MIN(E2019,(0.75*$D2019),1694)),2)),IF($B2019="Non - avec lien de dépendance",MIN(1129,E2019,$D2019)*overallRate,MIN(2258,E2019)*overallRate))</f>
        <v>#VALUE!</v>
      </c>
      <c r="L2019" s="114" t="e">
        <f>IF(revenueReduction&gt;0.3,MAX(IF($B2019="Non - avec lien de dépendance",MIN(2258,F2019,$D2019)*overallRate,MIN(2258,F2019)*overallRate),ROUND(MAX(IF($B2019="Non - avec lien de dépendance",0,MIN((0.75*F2019),1694)),MIN(F2019,(0.75*$D2019),1694)),2)),IF($B2019="Non - avec lien de dépendance",MIN(1129,F2019,$D2019)*overallRate,MIN(2258,F2019)*overallRate))</f>
        <v>#VALUE!</v>
      </c>
    </row>
    <row r="2020" spans="7:12" x14ac:dyDescent="0.5">
      <c r="G2020" s="56" t="str">
        <f t="shared" si="93"/>
        <v>Effectuez l’étape 1</v>
      </c>
      <c r="H2020" s="56" t="str">
        <f t="shared" si="94"/>
        <v>Effectuez l’étape 1</v>
      </c>
      <c r="I2020" s="3">
        <f t="shared" si="95"/>
        <v>0</v>
      </c>
      <c r="K2020" s="114" t="e">
        <f>IF(revenueReduction&gt;0.3,MAX(IF($B2020="Non - avec lien de dépendance",MIN(2258,E2020,$D2020)*overallRate,MIN(2258,E2020)*overallRate),ROUND(MAX(IF($B2020="Non - avec lien de dépendance",0,MIN((0.75*E2020),1694)),MIN(E2020,(0.75*$D2020),1694)),2)),IF($B2020="Non - avec lien de dépendance",MIN(1129,E2020,$D2020)*overallRate,MIN(2258,E2020)*overallRate))</f>
        <v>#VALUE!</v>
      </c>
      <c r="L2020" s="114" t="e">
        <f>IF(revenueReduction&gt;0.3,MAX(IF($B2020="Non - avec lien de dépendance",MIN(2258,F2020,$D2020)*overallRate,MIN(2258,F2020)*overallRate),ROUND(MAX(IF($B2020="Non - avec lien de dépendance",0,MIN((0.75*F2020),1694)),MIN(F2020,(0.75*$D2020),1694)),2)),IF($B2020="Non - avec lien de dépendance",MIN(1129,F2020,$D2020)*overallRate,MIN(2258,F2020)*overallRate))</f>
        <v>#VALUE!</v>
      </c>
    </row>
    <row r="2021" spans="7:12" x14ac:dyDescent="0.5">
      <c r="G2021" s="56" t="str">
        <f t="shared" si="93"/>
        <v>Effectuez l’étape 1</v>
      </c>
      <c r="H2021" s="56" t="str">
        <f t="shared" si="94"/>
        <v>Effectuez l’étape 1</v>
      </c>
      <c r="I2021" s="3">
        <f t="shared" si="95"/>
        <v>0</v>
      </c>
      <c r="K2021" s="114" t="e">
        <f>IF(revenueReduction&gt;0.3,MAX(IF($B2021="Non - avec lien de dépendance",MIN(2258,E2021,$D2021)*overallRate,MIN(2258,E2021)*overallRate),ROUND(MAX(IF($B2021="Non - avec lien de dépendance",0,MIN((0.75*E2021),1694)),MIN(E2021,(0.75*$D2021),1694)),2)),IF($B2021="Non - avec lien de dépendance",MIN(1129,E2021,$D2021)*overallRate,MIN(2258,E2021)*overallRate))</f>
        <v>#VALUE!</v>
      </c>
      <c r="L2021" s="114" t="e">
        <f>IF(revenueReduction&gt;0.3,MAX(IF($B2021="Non - avec lien de dépendance",MIN(2258,F2021,$D2021)*overallRate,MIN(2258,F2021)*overallRate),ROUND(MAX(IF($B2021="Non - avec lien de dépendance",0,MIN((0.75*F2021),1694)),MIN(F2021,(0.75*$D2021),1694)),2)),IF($B2021="Non - avec lien de dépendance",MIN(1129,F2021,$D2021)*overallRate,MIN(2258,F2021)*overallRate))</f>
        <v>#VALUE!</v>
      </c>
    </row>
    <row r="2022" spans="7:12" x14ac:dyDescent="0.5">
      <c r="G2022" s="56" t="str">
        <f t="shared" si="93"/>
        <v>Effectuez l’étape 1</v>
      </c>
      <c r="H2022" s="56" t="str">
        <f t="shared" si="94"/>
        <v>Effectuez l’étape 1</v>
      </c>
      <c r="I2022" s="3">
        <f t="shared" si="95"/>
        <v>0</v>
      </c>
      <c r="K2022" s="114" t="e">
        <f>IF(revenueReduction&gt;0.3,MAX(IF($B2022="Non - avec lien de dépendance",MIN(2258,E2022,$D2022)*overallRate,MIN(2258,E2022)*overallRate),ROUND(MAX(IF($B2022="Non - avec lien de dépendance",0,MIN((0.75*E2022),1694)),MIN(E2022,(0.75*$D2022),1694)),2)),IF($B2022="Non - avec lien de dépendance",MIN(1129,E2022,$D2022)*overallRate,MIN(2258,E2022)*overallRate))</f>
        <v>#VALUE!</v>
      </c>
      <c r="L2022" s="114" t="e">
        <f>IF(revenueReduction&gt;0.3,MAX(IF($B2022="Non - avec lien de dépendance",MIN(2258,F2022,$D2022)*overallRate,MIN(2258,F2022)*overallRate),ROUND(MAX(IF($B2022="Non - avec lien de dépendance",0,MIN((0.75*F2022),1694)),MIN(F2022,(0.75*$D2022),1694)),2)),IF($B2022="Non - avec lien de dépendance",MIN(1129,F2022,$D2022)*overallRate,MIN(2258,F2022)*overallRate))</f>
        <v>#VALUE!</v>
      </c>
    </row>
    <row r="2023" spans="7:12" x14ac:dyDescent="0.5">
      <c r="G2023" s="56" t="str">
        <f t="shared" si="93"/>
        <v>Effectuez l’étape 1</v>
      </c>
      <c r="H2023" s="56" t="str">
        <f t="shared" si="94"/>
        <v>Effectuez l’étape 1</v>
      </c>
      <c r="I2023" s="3">
        <f t="shared" si="95"/>
        <v>0</v>
      </c>
      <c r="K2023" s="114" t="e">
        <f>IF(revenueReduction&gt;0.3,MAX(IF($B2023="Non - avec lien de dépendance",MIN(2258,E2023,$D2023)*overallRate,MIN(2258,E2023)*overallRate),ROUND(MAX(IF($B2023="Non - avec lien de dépendance",0,MIN((0.75*E2023),1694)),MIN(E2023,(0.75*$D2023),1694)),2)),IF($B2023="Non - avec lien de dépendance",MIN(1129,E2023,$D2023)*overallRate,MIN(2258,E2023)*overallRate))</f>
        <v>#VALUE!</v>
      </c>
      <c r="L2023" s="114" t="e">
        <f>IF(revenueReduction&gt;0.3,MAX(IF($B2023="Non - avec lien de dépendance",MIN(2258,F2023,$D2023)*overallRate,MIN(2258,F2023)*overallRate),ROUND(MAX(IF($B2023="Non - avec lien de dépendance",0,MIN((0.75*F2023),1694)),MIN(F2023,(0.75*$D2023),1694)),2)),IF($B2023="Non - avec lien de dépendance",MIN(1129,F2023,$D2023)*overallRate,MIN(2258,F2023)*overallRate))</f>
        <v>#VALUE!</v>
      </c>
    </row>
    <row r="2024" spans="7:12" x14ac:dyDescent="0.5">
      <c r="G2024" s="56" t="str">
        <f t="shared" si="93"/>
        <v>Effectuez l’étape 1</v>
      </c>
      <c r="H2024" s="56" t="str">
        <f t="shared" si="94"/>
        <v>Effectuez l’étape 1</v>
      </c>
      <c r="I2024" s="3">
        <f t="shared" si="95"/>
        <v>0</v>
      </c>
      <c r="K2024" s="114" t="e">
        <f>IF(revenueReduction&gt;0.3,MAX(IF($B2024="Non - avec lien de dépendance",MIN(2258,E2024,$D2024)*overallRate,MIN(2258,E2024)*overallRate),ROUND(MAX(IF($B2024="Non - avec lien de dépendance",0,MIN((0.75*E2024),1694)),MIN(E2024,(0.75*$D2024),1694)),2)),IF($B2024="Non - avec lien de dépendance",MIN(1129,E2024,$D2024)*overallRate,MIN(2258,E2024)*overallRate))</f>
        <v>#VALUE!</v>
      </c>
      <c r="L2024" s="114" t="e">
        <f>IF(revenueReduction&gt;0.3,MAX(IF($B2024="Non - avec lien de dépendance",MIN(2258,F2024,$D2024)*overallRate,MIN(2258,F2024)*overallRate),ROUND(MAX(IF($B2024="Non - avec lien de dépendance",0,MIN((0.75*F2024),1694)),MIN(F2024,(0.75*$D2024),1694)),2)),IF($B2024="Non - avec lien de dépendance",MIN(1129,F2024,$D2024)*overallRate,MIN(2258,F2024)*overallRate))</f>
        <v>#VALUE!</v>
      </c>
    </row>
    <row r="2025" spans="7:12" x14ac:dyDescent="0.5">
      <c r="G2025" s="56" t="str">
        <f t="shared" si="93"/>
        <v>Effectuez l’étape 1</v>
      </c>
      <c r="H2025" s="56" t="str">
        <f t="shared" si="94"/>
        <v>Effectuez l’étape 1</v>
      </c>
      <c r="I2025" s="3">
        <f t="shared" si="95"/>
        <v>0</v>
      </c>
      <c r="K2025" s="114" t="e">
        <f>IF(revenueReduction&gt;0.3,MAX(IF($B2025="Non - avec lien de dépendance",MIN(2258,E2025,$D2025)*overallRate,MIN(2258,E2025)*overallRate),ROUND(MAX(IF($B2025="Non - avec lien de dépendance",0,MIN((0.75*E2025),1694)),MIN(E2025,(0.75*$D2025),1694)),2)),IF($B2025="Non - avec lien de dépendance",MIN(1129,E2025,$D2025)*overallRate,MIN(2258,E2025)*overallRate))</f>
        <v>#VALUE!</v>
      </c>
      <c r="L2025" s="114" t="e">
        <f>IF(revenueReduction&gt;0.3,MAX(IF($B2025="Non - avec lien de dépendance",MIN(2258,F2025,$D2025)*overallRate,MIN(2258,F2025)*overallRate),ROUND(MAX(IF($B2025="Non - avec lien de dépendance",0,MIN((0.75*F2025),1694)),MIN(F2025,(0.75*$D2025),1694)),2)),IF($B2025="Non - avec lien de dépendance",MIN(1129,F2025,$D2025)*overallRate,MIN(2258,F2025)*overallRate))</f>
        <v>#VALUE!</v>
      </c>
    </row>
    <row r="2026" spans="7:12" x14ac:dyDescent="0.5">
      <c r="G2026" s="56" t="str">
        <f t="shared" si="93"/>
        <v>Effectuez l’étape 1</v>
      </c>
      <c r="H2026" s="56" t="str">
        <f t="shared" si="94"/>
        <v>Effectuez l’étape 1</v>
      </c>
      <c r="I2026" s="3">
        <f t="shared" si="95"/>
        <v>0</v>
      </c>
      <c r="K2026" s="114" t="e">
        <f>IF(revenueReduction&gt;0.3,MAX(IF($B2026="Non - avec lien de dépendance",MIN(2258,E2026,$D2026)*overallRate,MIN(2258,E2026)*overallRate),ROUND(MAX(IF($B2026="Non - avec lien de dépendance",0,MIN((0.75*E2026),1694)),MIN(E2026,(0.75*$D2026),1694)),2)),IF($B2026="Non - avec lien de dépendance",MIN(1129,E2026,$D2026)*overallRate,MIN(2258,E2026)*overallRate))</f>
        <v>#VALUE!</v>
      </c>
      <c r="L2026" s="114" t="e">
        <f>IF(revenueReduction&gt;0.3,MAX(IF($B2026="Non - avec lien de dépendance",MIN(2258,F2026,$D2026)*overallRate,MIN(2258,F2026)*overallRate),ROUND(MAX(IF($B2026="Non - avec lien de dépendance",0,MIN((0.75*F2026),1694)),MIN(F2026,(0.75*$D2026),1694)),2)),IF($B2026="Non - avec lien de dépendance",MIN(1129,F2026,$D2026)*overallRate,MIN(2258,F2026)*overallRate))</f>
        <v>#VALUE!</v>
      </c>
    </row>
    <row r="2027" spans="7:12" x14ac:dyDescent="0.5">
      <c r="G2027" s="56" t="str">
        <f t="shared" si="93"/>
        <v>Effectuez l’étape 1</v>
      </c>
      <c r="H2027" s="56" t="str">
        <f t="shared" si="94"/>
        <v>Effectuez l’étape 1</v>
      </c>
      <c r="I2027" s="3">
        <f t="shared" si="95"/>
        <v>0</v>
      </c>
      <c r="K2027" s="114" t="e">
        <f>IF(revenueReduction&gt;0.3,MAX(IF($B2027="Non - avec lien de dépendance",MIN(2258,E2027,$D2027)*overallRate,MIN(2258,E2027)*overallRate),ROUND(MAX(IF($B2027="Non - avec lien de dépendance",0,MIN((0.75*E2027),1694)),MIN(E2027,(0.75*$D2027),1694)),2)),IF($B2027="Non - avec lien de dépendance",MIN(1129,E2027,$D2027)*overallRate,MIN(2258,E2027)*overallRate))</f>
        <v>#VALUE!</v>
      </c>
      <c r="L2027" s="114" t="e">
        <f>IF(revenueReduction&gt;0.3,MAX(IF($B2027="Non - avec lien de dépendance",MIN(2258,F2027,$D2027)*overallRate,MIN(2258,F2027)*overallRate),ROUND(MAX(IF($B2027="Non - avec lien de dépendance",0,MIN((0.75*F2027),1694)),MIN(F2027,(0.75*$D2027),1694)),2)),IF($B2027="Non - avec lien de dépendance",MIN(1129,F2027,$D2027)*overallRate,MIN(2258,F2027)*overallRate))</f>
        <v>#VALUE!</v>
      </c>
    </row>
    <row r="2028" spans="7:12" x14ac:dyDescent="0.5">
      <c r="G2028" s="56" t="str">
        <f t="shared" si="93"/>
        <v>Effectuez l’étape 1</v>
      </c>
      <c r="H2028" s="56" t="str">
        <f t="shared" si="94"/>
        <v>Effectuez l’étape 1</v>
      </c>
      <c r="I2028" s="3">
        <f t="shared" si="95"/>
        <v>0</v>
      </c>
      <c r="K2028" s="114" t="e">
        <f>IF(revenueReduction&gt;0.3,MAX(IF($B2028="Non - avec lien de dépendance",MIN(2258,E2028,$D2028)*overallRate,MIN(2258,E2028)*overallRate),ROUND(MAX(IF($B2028="Non - avec lien de dépendance",0,MIN((0.75*E2028),1694)),MIN(E2028,(0.75*$D2028),1694)),2)),IF($B2028="Non - avec lien de dépendance",MIN(1129,E2028,$D2028)*overallRate,MIN(2258,E2028)*overallRate))</f>
        <v>#VALUE!</v>
      </c>
      <c r="L2028" s="114" t="e">
        <f>IF(revenueReduction&gt;0.3,MAX(IF($B2028="Non - avec lien de dépendance",MIN(2258,F2028,$D2028)*overallRate,MIN(2258,F2028)*overallRate),ROUND(MAX(IF($B2028="Non - avec lien de dépendance",0,MIN((0.75*F2028),1694)),MIN(F2028,(0.75*$D2028),1694)),2)),IF($B2028="Non - avec lien de dépendance",MIN(1129,F2028,$D2028)*overallRate,MIN(2258,F2028)*overallRate))</f>
        <v>#VALUE!</v>
      </c>
    </row>
    <row r="2029" spans="7:12" x14ac:dyDescent="0.5">
      <c r="G2029" s="56" t="str">
        <f t="shared" si="93"/>
        <v>Effectuez l’étape 1</v>
      </c>
      <c r="H2029" s="56" t="str">
        <f t="shared" si="94"/>
        <v>Effectuez l’étape 1</v>
      </c>
      <c r="I2029" s="3">
        <f t="shared" si="95"/>
        <v>0</v>
      </c>
      <c r="K2029" s="114" t="e">
        <f>IF(revenueReduction&gt;0.3,MAX(IF($B2029="Non - avec lien de dépendance",MIN(2258,E2029,$D2029)*overallRate,MIN(2258,E2029)*overallRate),ROUND(MAX(IF($B2029="Non - avec lien de dépendance",0,MIN((0.75*E2029),1694)),MIN(E2029,(0.75*$D2029),1694)),2)),IF($B2029="Non - avec lien de dépendance",MIN(1129,E2029,$D2029)*overallRate,MIN(2258,E2029)*overallRate))</f>
        <v>#VALUE!</v>
      </c>
      <c r="L2029" s="114" t="e">
        <f>IF(revenueReduction&gt;0.3,MAX(IF($B2029="Non - avec lien de dépendance",MIN(2258,F2029,$D2029)*overallRate,MIN(2258,F2029)*overallRate),ROUND(MAX(IF($B2029="Non - avec lien de dépendance",0,MIN((0.75*F2029),1694)),MIN(F2029,(0.75*$D2029),1694)),2)),IF($B2029="Non - avec lien de dépendance",MIN(1129,F2029,$D2029)*overallRate,MIN(2258,F2029)*overallRate))</f>
        <v>#VALUE!</v>
      </c>
    </row>
    <row r="2030" spans="7:12" x14ac:dyDescent="0.5">
      <c r="G2030" s="56" t="str">
        <f t="shared" si="93"/>
        <v>Effectuez l’étape 1</v>
      </c>
      <c r="H2030" s="56" t="str">
        <f t="shared" si="94"/>
        <v>Effectuez l’étape 1</v>
      </c>
      <c r="I2030" s="3">
        <f t="shared" si="95"/>
        <v>0</v>
      </c>
      <c r="K2030" s="114" t="e">
        <f>IF(revenueReduction&gt;0.3,MAX(IF($B2030="Non - avec lien de dépendance",MIN(2258,E2030,$D2030)*overallRate,MIN(2258,E2030)*overallRate),ROUND(MAX(IF($B2030="Non - avec lien de dépendance",0,MIN((0.75*E2030),1694)),MIN(E2030,(0.75*$D2030),1694)),2)),IF($B2030="Non - avec lien de dépendance",MIN(1129,E2030,$D2030)*overallRate,MIN(2258,E2030)*overallRate))</f>
        <v>#VALUE!</v>
      </c>
      <c r="L2030" s="114" t="e">
        <f>IF(revenueReduction&gt;0.3,MAX(IF($B2030="Non - avec lien de dépendance",MIN(2258,F2030,$D2030)*overallRate,MIN(2258,F2030)*overallRate),ROUND(MAX(IF($B2030="Non - avec lien de dépendance",0,MIN((0.75*F2030),1694)),MIN(F2030,(0.75*$D2030),1694)),2)),IF($B2030="Non - avec lien de dépendance",MIN(1129,F2030,$D2030)*overallRate,MIN(2258,F2030)*overallRate))</f>
        <v>#VALUE!</v>
      </c>
    </row>
    <row r="2031" spans="7:12" x14ac:dyDescent="0.5">
      <c r="G2031" s="56" t="str">
        <f t="shared" si="93"/>
        <v>Effectuez l’étape 1</v>
      </c>
      <c r="H2031" s="56" t="str">
        <f t="shared" si="94"/>
        <v>Effectuez l’étape 1</v>
      </c>
      <c r="I2031" s="3">
        <f t="shared" si="95"/>
        <v>0</v>
      </c>
      <c r="K2031" s="114" t="e">
        <f>IF(revenueReduction&gt;0.3,MAX(IF($B2031="Non - avec lien de dépendance",MIN(2258,E2031,$D2031)*overallRate,MIN(2258,E2031)*overallRate),ROUND(MAX(IF($B2031="Non - avec lien de dépendance",0,MIN((0.75*E2031),1694)),MIN(E2031,(0.75*$D2031),1694)),2)),IF($B2031="Non - avec lien de dépendance",MIN(1129,E2031,$D2031)*overallRate,MIN(2258,E2031)*overallRate))</f>
        <v>#VALUE!</v>
      </c>
      <c r="L2031" s="114" t="e">
        <f>IF(revenueReduction&gt;0.3,MAX(IF($B2031="Non - avec lien de dépendance",MIN(2258,F2031,$D2031)*overallRate,MIN(2258,F2031)*overallRate),ROUND(MAX(IF($B2031="Non - avec lien de dépendance",0,MIN((0.75*F2031),1694)),MIN(F2031,(0.75*$D2031),1694)),2)),IF($B2031="Non - avec lien de dépendance",MIN(1129,F2031,$D2031)*overallRate,MIN(2258,F2031)*overallRate))</f>
        <v>#VALUE!</v>
      </c>
    </row>
    <row r="2032" spans="7:12" x14ac:dyDescent="0.5">
      <c r="G2032" s="56" t="str">
        <f t="shared" si="93"/>
        <v>Effectuez l’étape 1</v>
      </c>
      <c r="H2032" s="56" t="str">
        <f t="shared" si="94"/>
        <v>Effectuez l’étape 1</v>
      </c>
      <c r="I2032" s="3">
        <f t="shared" si="95"/>
        <v>0</v>
      </c>
      <c r="K2032" s="114" t="e">
        <f>IF(revenueReduction&gt;0.3,MAX(IF($B2032="Non - avec lien de dépendance",MIN(2258,E2032,$D2032)*overallRate,MIN(2258,E2032)*overallRate),ROUND(MAX(IF($B2032="Non - avec lien de dépendance",0,MIN((0.75*E2032),1694)),MIN(E2032,(0.75*$D2032),1694)),2)),IF($B2032="Non - avec lien de dépendance",MIN(1129,E2032,$D2032)*overallRate,MIN(2258,E2032)*overallRate))</f>
        <v>#VALUE!</v>
      </c>
      <c r="L2032" s="114" t="e">
        <f>IF(revenueReduction&gt;0.3,MAX(IF($B2032="Non - avec lien de dépendance",MIN(2258,F2032,$D2032)*overallRate,MIN(2258,F2032)*overallRate),ROUND(MAX(IF($B2032="Non - avec lien de dépendance",0,MIN((0.75*F2032),1694)),MIN(F2032,(0.75*$D2032),1694)),2)),IF($B2032="Non - avec lien de dépendance",MIN(1129,F2032,$D2032)*overallRate,MIN(2258,F2032)*overallRate))</f>
        <v>#VALUE!</v>
      </c>
    </row>
    <row r="2033" spans="7:12" x14ac:dyDescent="0.5">
      <c r="G2033" s="56" t="str">
        <f t="shared" si="93"/>
        <v>Effectuez l’étape 1</v>
      </c>
      <c r="H2033" s="56" t="str">
        <f t="shared" si="94"/>
        <v>Effectuez l’étape 1</v>
      </c>
      <c r="I2033" s="3">
        <f t="shared" si="95"/>
        <v>0</v>
      </c>
      <c r="K2033" s="114" t="e">
        <f>IF(revenueReduction&gt;0.3,MAX(IF($B2033="Non - avec lien de dépendance",MIN(2258,E2033,$D2033)*overallRate,MIN(2258,E2033)*overallRate),ROUND(MAX(IF($B2033="Non - avec lien de dépendance",0,MIN((0.75*E2033),1694)),MIN(E2033,(0.75*$D2033),1694)),2)),IF($B2033="Non - avec lien de dépendance",MIN(1129,E2033,$D2033)*overallRate,MIN(2258,E2033)*overallRate))</f>
        <v>#VALUE!</v>
      </c>
      <c r="L2033" s="114" t="e">
        <f>IF(revenueReduction&gt;0.3,MAX(IF($B2033="Non - avec lien de dépendance",MIN(2258,F2033,$D2033)*overallRate,MIN(2258,F2033)*overallRate),ROUND(MAX(IF($B2033="Non - avec lien de dépendance",0,MIN((0.75*F2033),1694)),MIN(F2033,(0.75*$D2033),1694)),2)),IF($B2033="Non - avec lien de dépendance",MIN(1129,F2033,$D2033)*overallRate,MIN(2258,F2033)*overallRate))</f>
        <v>#VALUE!</v>
      </c>
    </row>
    <row r="2034" spans="7:12" x14ac:dyDescent="0.5">
      <c r="G2034" s="56" t="str">
        <f t="shared" si="93"/>
        <v>Effectuez l’étape 1</v>
      </c>
      <c r="H2034" s="56" t="str">
        <f t="shared" si="94"/>
        <v>Effectuez l’étape 1</v>
      </c>
      <c r="I2034" s="3">
        <f t="shared" si="95"/>
        <v>0</v>
      </c>
      <c r="K2034" s="114" t="e">
        <f>IF(revenueReduction&gt;0.3,MAX(IF($B2034="Non - avec lien de dépendance",MIN(2258,E2034,$D2034)*overallRate,MIN(2258,E2034)*overallRate),ROUND(MAX(IF($B2034="Non - avec lien de dépendance",0,MIN((0.75*E2034),1694)),MIN(E2034,(0.75*$D2034),1694)),2)),IF($B2034="Non - avec lien de dépendance",MIN(1129,E2034,$D2034)*overallRate,MIN(2258,E2034)*overallRate))</f>
        <v>#VALUE!</v>
      </c>
      <c r="L2034" s="114" t="e">
        <f>IF(revenueReduction&gt;0.3,MAX(IF($B2034="Non - avec lien de dépendance",MIN(2258,F2034,$D2034)*overallRate,MIN(2258,F2034)*overallRate),ROUND(MAX(IF($B2034="Non - avec lien de dépendance",0,MIN((0.75*F2034),1694)),MIN(F2034,(0.75*$D2034),1694)),2)),IF($B2034="Non - avec lien de dépendance",MIN(1129,F2034,$D2034)*overallRate,MIN(2258,F2034)*overallRate))</f>
        <v>#VALUE!</v>
      </c>
    </row>
    <row r="2035" spans="7:12" x14ac:dyDescent="0.5">
      <c r="G2035" s="56" t="str">
        <f t="shared" si="93"/>
        <v>Effectuez l’étape 1</v>
      </c>
      <c r="H2035" s="56" t="str">
        <f t="shared" si="94"/>
        <v>Effectuez l’étape 1</v>
      </c>
      <c r="I2035" s="3">
        <f t="shared" si="95"/>
        <v>0</v>
      </c>
      <c r="K2035" s="114" t="e">
        <f>IF(revenueReduction&gt;0.3,MAX(IF($B2035="Non - avec lien de dépendance",MIN(2258,E2035,$D2035)*overallRate,MIN(2258,E2035)*overallRate),ROUND(MAX(IF($B2035="Non - avec lien de dépendance",0,MIN((0.75*E2035),1694)),MIN(E2035,(0.75*$D2035),1694)),2)),IF($B2035="Non - avec lien de dépendance",MIN(1129,E2035,$D2035)*overallRate,MIN(2258,E2035)*overallRate))</f>
        <v>#VALUE!</v>
      </c>
      <c r="L2035" s="114" t="e">
        <f>IF(revenueReduction&gt;0.3,MAX(IF($B2035="Non - avec lien de dépendance",MIN(2258,F2035,$D2035)*overallRate,MIN(2258,F2035)*overallRate),ROUND(MAX(IF($B2035="Non - avec lien de dépendance",0,MIN((0.75*F2035),1694)),MIN(F2035,(0.75*$D2035),1694)),2)),IF($B2035="Non - avec lien de dépendance",MIN(1129,F2035,$D2035)*overallRate,MIN(2258,F2035)*overallRate))</f>
        <v>#VALUE!</v>
      </c>
    </row>
    <row r="2036" spans="7:12" x14ac:dyDescent="0.5">
      <c r="G2036" s="56" t="str">
        <f t="shared" si="93"/>
        <v>Effectuez l’étape 1</v>
      </c>
      <c r="H2036" s="56" t="str">
        <f t="shared" si="94"/>
        <v>Effectuez l’étape 1</v>
      </c>
      <c r="I2036" s="3">
        <f t="shared" si="95"/>
        <v>0</v>
      </c>
      <c r="K2036" s="114" t="e">
        <f>IF(revenueReduction&gt;0.3,MAX(IF($B2036="Non - avec lien de dépendance",MIN(2258,E2036,$D2036)*overallRate,MIN(2258,E2036)*overallRate),ROUND(MAX(IF($B2036="Non - avec lien de dépendance",0,MIN((0.75*E2036),1694)),MIN(E2036,(0.75*$D2036),1694)),2)),IF($B2036="Non - avec lien de dépendance",MIN(1129,E2036,$D2036)*overallRate,MIN(2258,E2036)*overallRate))</f>
        <v>#VALUE!</v>
      </c>
      <c r="L2036" s="114" t="e">
        <f>IF(revenueReduction&gt;0.3,MAX(IF($B2036="Non - avec lien de dépendance",MIN(2258,F2036,$D2036)*overallRate,MIN(2258,F2036)*overallRate),ROUND(MAX(IF($B2036="Non - avec lien de dépendance",0,MIN((0.75*F2036),1694)),MIN(F2036,(0.75*$D2036),1694)),2)),IF($B2036="Non - avec lien de dépendance",MIN(1129,F2036,$D2036)*overallRate,MIN(2258,F2036)*overallRate))</f>
        <v>#VALUE!</v>
      </c>
    </row>
    <row r="2037" spans="7:12" x14ac:dyDescent="0.5">
      <c r="G2037" s="56" t="str">
        <f t="shared" si="93"/>
        <v>Effectuez l’étape 1</v>
      </c>
      <c r="H2037" s="56" t="str">
        <f t="shared" si="94"/>
        <v>Effectuez l’étape 1</v>
      </c>
      <c r="I2037" s="3">
        <f t="shared" si="95"/>
        <v>0</v>
      </c>
      <c r="K2037" s="114" t="e">
        <f>IF(revenueReduction&gt;0.3,MAX(IF($B2037="Non - avec lien de dépendance",MIN(2258,E2037,$D2037)*overallRate,MIN(2258,E2037)*overallRate),ROUND(MAX(IF($B2037="Non - avec lien de dépendance",0,MIN((0.75*E2037),1694)),MIN(E2037,(0.75*$D2037),1694)),2)),IF($B2037="Non - avec lien de dépendance",MIN(1129,E2037,$D2037)*overallRate,MIN(2258,E2037)*overallRate))</f>
        <v>#VALUE!</v>
      </c>
      <c r="L2037" s="114" t="e">
        <f>IF(revenueReduction&gt;0.3,MAX(IF($B2037="Non - avec lien de dépendance",MIN(2258,F2037,$D2037)*overallRate,MIN(2258,F2037)*overallRate),ROUND(MAX(IF($B2037="Non - avec lien de dépendance",0,MIN((0.75*F2037),1694)),MIN(F2037,(0.75*$D2037),1694)),2)),IF($B2037="Non - avec lien de dépendance",MIN(1129,F2037,$D2037)*overallRate,MIN(2258,F2037)*overallRate))</f>
        <v>#VALUE!</v>
      </c>
    </row>
    <row r="2038" spans="7:12" x14ac:dyDescent="0.5">
      <c r="G2038" s="56" t="str">
        <f t="shared" si="93"/>
        <v>Effectuez l’étape 1</v>
      </c>
      <c r="H2038" s="56" t="str">
        <f t="shared" si="94"/>
        <v>Effectuez l’étape 1</v>
      </c>
      <c r="I2038" s="3">
        <f t="shared" si="95"/>
        <v>0</v>
      </c>
      <c r="K2038" s="114" t="e">
        <f>IF(revenueReduction&gt;0.3,MAX(IF($B2038="Non - avec lien de dépendance",MIN(2258,E2038,$D2038)*overallRate,MIN(2258,E2038)*overallRate),ROUND(MAX(IF($B2038="Non - avec lien de dépendance",0,MIN((0.75*E2038),1694)),MIN(E2038,(0.75*$D2038),1694)),2)),IF($B2038="Non - avec lien de dépendance",MIN(1129,E2038,$D2038)*overallRate,MIN(2258,E2038)*overallRate))</f>
        <v>#VALUE!</v>
      </c>
      <c r="L2038" s="114" t="e">
        <f>IF(revenueReduction&gt;0.3,MAX(IF($B2038="Non - avec lien de dépendance",MIN(2258,F2038,$D2038)*overallRate,MIN(2258,F2038)*overallRate),ROUND(MAX(IF($B2038="Non - avec lien de dépendance",0,MIN((0.75*F2038),1694)),MIN(F2038,(0.75*$D2038),1694)),2)),IF($B2038="Non - avec lien de dépendance",MIN(1129,F2038,$D2038)*overallRate,MIN(2258,F2038)*overallRate))</f>
        <v>#VALUE!</v>
      </c>
    </row>
    <row r="2039" spans="7:12" x14ac:dyDescent="0.5">
      <c r="G2039" s="56" t="str">
        <f t="shared" si="93"/>
        <v>Effectuez l’étape 1</v>
      </c>
      <c r="H2039" s="56" t="str">
        <f t="shared" si="94"/>
        <v>Effectuez l’étape 1</v>
      </c>
      <c r="I2039" s="3">
        <f t="shared" si="95"/>
        <v>0</v>
      </c>
      <c r="K2039" s="114" t="e">
        <f>IF(revenueReduction&gt;0.3,MAX(IF($B2039="Non - avec lien de dépendance",MIN(2258,E2039,$D2039)*overallRate,MIN(2258,E2039)*overallRate),ROUND(MAX(IF($B2039="Non - avec lien de dépendance",0,MIN((0.75*E2039),1694)),MIN(E2039,(0.75*$D2039),1694)),2)),IF($B2039="Non - avec lien de dépendance",MIN(1129,E2039,$D2039)*overallRate,MIN(2258,E2039)*overallRate))</f>
        <v>#VALUE!</v>
      </c>
      <c r="L2039" s="114" t="e">
        <f>IF(revenueReduction&gt;0.3,MAX(IF($B2039="Non - avec lien de dépendance",MIN(2258,F2039,$D2039)*overallRate,MIN(2258,F2039)*overallRate),ROUND(MAX(IF($B2039="Non - avec lien de dépendance",0,MIN((0.75*F2039),1694)),MIN(F2039,(0.75*$D2039),1694)),2)),IF($B2039="Non - avec lien de dépendance",MIN(1129,F2039,$D2039)*overallRate,MIN(2258,F2039)*overallRate))</f>
        <v>#VALUE!</v>
      </c>
    </row>
    <row r="2040" spans="7:12" x14ac:dyDescent="0.5">
      <c r="G2040" s="56" t="str">
        <f t="shared" si="93"/>
        <v>Effectuez l’étape 1</v>
      </c>
      <c r="H2040" s="56" t="str">
        <f t="shared" si="94"/>
        <v>Effectuez l’étape 1</v>
      </c>
      <c r="I2040" s="3">
        <f t="shared" si="95"/>
        <v>0</v>
      </c>
      <c r="K2040" s="114" t="e">
        <f>IF(revenueReduction&gt;0.3,MAX(IF($B2040="Non - avec lien de dépendance",MIN(2258,E2040,$D2040)*overallRate,MIN(2258,E2040)*overallRate),ROUND(MAX(IF($B2040="Non - avec lien de dépendance",0,MIN((0.75*E2040),1694)),MIN(E2040,(0.75*$D2040),1694)),2)),IF($B2040="Non - avec lien de dépendance",MIN(1129,E2040,$D2040)*overallRate,MIN(2258,E2040)*overallRate))</f>
        <v>#VALUE!</v>
      </c>
      <c r="L2040" s="114" t="e">
        <f>IF(revenueReduction&gt;0.3,MAX(IF($B2040="Non - avec lien de dépendance",MIN(2258,F2040,$D2040)*overallRate,MIN(2258,F2040)*overallRate),ROUND(MAX(IF($B2040="Non - avec lien de dépendance",0,MIN((0.75*F2040),1694)),MIN(F2040,(0.75*$D2040),1694)),2)),IF($B2040="Non - avec lien de dépendance",MIN(1129,F2040,$D2040)*overallRate,MIN(2258,F2040)*overallRate))</f>
        <v>#VALUE!</v>
      </c>
    </row>
    <row r="2041" spans="7:12" x14ac:dyDescent="0.5">
      <c r="G2041" s="56" t="str">
        <f t="shared" si="93"/>
        <v>Effectuez l’étape 1</v>
      </c>
      <c r="H2041" s="56" t="str">
        <f t="shared" si="94"/>
        <v>Effectuez l’étape 1</v>
      </c>
      <c r="I2041" s="3">
        <f t="shared" si="95"/>
        <v>0</v>
      </c>
      <c r="K2041" s="114" t="e">
        <f>IF(revenueReduction&gt;0.3,MAX(IF($B2041="Non - avec lien de dépendance",MIN(2258,E2041,$D2041)*overallRate,MIN(2258,E2041)*overallRate),ROUND(MAX(IF($B2041="Non - avec lien de dépendance",0,MIN((0.75*E2041),1694)),MIN(E2041,(0.75*$D2041),1694)),2)),IF($B2041="Non - avec lien de dépendance",MIN(1129,E2041,$D2041)*overallRate,MIN(2258,E2041)*overallRate))</f>
        <v>#VALUE!</v>
      </c>
      <c r="L2041" s="114" t="e">
        <f>IF(revenueReduction&gt;0.3,MAX(IF($B2041="Non - avec lien de dépendance",MIN(2258,F2041,$D2041)*overallRate,MIN(2258,F2041)*overallRate),ROUND(MAX(IF($B2041="Non - avec lien de dépendance",0,MIN((0.75*F2041),1694)),MIN(F2041,(0.75*$D2041),1694)),2)),IF($B2041="Non - avec lien de dépendance",MIN(1129,F2041,$D2041)*overallRate,MIN(2258,F2041)*overallRate))</f>
        <v>#VALUE!</v>
      </c>
    </row>
    <row r="2042" spans="7:12" x14ac:dyDescent="0.5">
      <c r="G2042" s="56" t="str">
        <f t="shared" si="93"/>
        <v>Effectuez l’étape 1</v>
      </c>
      <c r="H2042" s="56" t="str">
        <f t="shared" si="94"/>
        <v>Effectuez l’étape 1</v>
      </c>
      <c r="I2042" s="3">
        <f t="shared" si="95"/>
        <v>0</v>
      </c>
      <c r="K2042" s="114" t="e">
        <f>IF(revenueReduction&gt;0.3,MAX(IF($B2042="Non - avec lien de dépendance",MIN(2258,E2042,$D2042)*overallRate,MIN(2258,E2042)*overallRate),ROUND(MAX(IF($B2042="Non - avec lien de dépendance",0,MIN((0.75*E2042),1694)),MIN(E2042,(0.75*$D2042),1694)),2)),IF($B2042="Non - avec lien de dépendance",MIN(1129,E2042,$D2042)*overallRate,MIN(2258,E2042)*overallRate))</f>
        <v>#VALUE!</v>
      </c>
      <c r="L2042" s="114" t="e">
        <f>IF(revenueReduction&gt;0.3,MAX(IF($B2042="Non - avec lien de dépendance",MIN(2258,F2042,$D2042)*overallRate,MIN(2258,F2042)*overallRate),ROUND(MAX(IF($B2042="Non - avec lien de dépendance",0,MIN((0.75*F2042),1694)),MIN(F2042,(0.75*$D2042),1694)),2)),IF($B2042="Non - avec lien de dépendance",MIN(1129,F2042,$D2042)*overallRate,MIN(2258,F2042)*overallRate))</f>
        <v>#VALUE!</v>
      </c>
    </row>
    <row r="2043" spans="7:12" x14ac:dyDescent="0.5">
      <c r="G2043" s="56" t="str">
        <f t="shared" si="93"/>
        <v>Effectuez l’étape 1</v>
      </c>
      <c r="H2043" s="56" t="str">
        <f t="shared" si="94"/>
        <v>Effectuez l’étape 1</v>
      </c>
      <c r="I2043" s="3">
        <f t="shared" si="95"/>
        <v>0</v>
      </c>
      <c r="K2043" s="114" t="e">
        <f>IF(revenueReduction&gt;0.3,MAX(IF($B2043="Non - avec lien de dépendance",MIN(2258,E2043,$D2043)*overallRate,MIN(2258,E2043)*overallRate),ROUND(MAX(IF($B2043="Non - avec lien de dépendance",0,MIN((0.75*E2043),1694)),MIN(E2043,(0.75*$D2043),1694)),2)),IF($B2043="Non - avec lien de dépendance",MIN(1129,E2043,$D2043)*overallRate,MIN(2258,E2043)*overallRate))</f>
        <v>#VALUE!</v>
      </c>
      <c r="L2043" s="114" t="e">
        <f>IF(revenueReduction&gt;0.3,MAX(IF($B2043="Non - avec lien de dépendance",MIN(2258,F2043,$D2043)*overallRate,MIN(2258,F2043)*overallRate),ROUND(MAX(IF($B2043="Non - avec lien de dépendance",0,MIN((0.75*F2043),1694)),MIN(F2043,(0.75*$D2043),1694)),2)),IF($B2043="Non - avec lien de dépendance",MIN(1129,F2043,$D2043)*overallRate,MIN(2258,F2043)*overallRate))</f>
        <v>#VALUE!</v>
      </c>
    </row>
    <row r="2044" spans="7:12" x14ac:dyDescent="0.5">
      <c r="G2044" s="56" t="str">
        <f t="shared" si="93"/>
        <v>Effectuez l’étape 1</v>
      </c>
      <c r="H2044" s="56" t="str">
        <f t="shared" si="94"/>
        <v>Effectuez l’étape 1</v>
      </c>
      <c r="I2044" s="3">
        <f t="shared" si="95"/>
        <v>0</v>
      </c>
      <c r="K2044" s="114" t="e">
        <f>IF(revenueReduction&gt;0.3,MAX(IF($B2044="Non - avec lien de dépendance",MIN(2258,E2044,$D2044)*overallRate,MIN(2258,E2044)*overallRate),ROUND(MAX(IF($B2044="Non - avec lien de dépendance",0,MIN((0.75*E2044),1694)),MIN(E2044,(0.75*$D2044),1694)),2)),IF($B2044="Non - avec lien de dépendance",MIN(1129,E2044,$D2044)*overallRate,MIN(2258,E2044)*overallRate))</f>
        <v>#VALUE!</v>
      </c>
      <c r="L2044" s="114" t="e">
        <f>IF(revenueReduction&gt;0.3,MAX(IF($B2044="Non - avec lien de dépendance",MIN(2258,F2044,$D2044)*overallRate,MIN(2258,F2044)*overallRate),ROUND(MAX(IF($B2044="Non - avec lien de dépendance",0,MIN((0.75*F2044),1694)),MIN(F2044,(0.75*$D2044),1694)),2)),IF($B2044="Non - avec lien de dépendance",MIN(1129,F2044,$D2044)*overallRate,MIN(2258,F2044)*overallRate))</f>
        <v>#VALUE!</v>
      </c>
    </row>
    <row r="2045" spans="7:12" x14ac:dyDescent="0.5">
      <c r="G2045" s="56" t="str">
        <f t="shared" si="93"/>
        <v>Effectuez l’étape 1</v>
      </c>
      <c r="H2045" s="56" t="str">
        <f t="shared" si="94"/>
        <v>Effectuez l’étape 1</v>
      </c>
      <c r="I2045" s="3">
        <f t="shared" si="95"/>
        <v>0</v>
      </c>
      <c r="K2045" s="114" t="e">
        <f>IF(revenueReduction&gt;0.3,MAX(IF($B2045="Non - avec lien de dépendance",MIN(2258,E2045,$D2045)*overallRate,MIN(2258,E2045)*overallRate),ROUND(MAX(IF($B2045="Non - avec lien de dépendance",0,MIN((0.75*E2045),1694)),MIN(E2045,(0.75*$D2045),1694)),2)),IF($B2045="Non - avec lien de dépendance",MIN(1129,E2045,$D2045)*overallRate,MIN(2258,E2045)*overallRate))</f>
        <v>#VALUE!</v>
      </c>
      <c r="L2045" s="114" t="e">
        <f>IF(revenueReduction&gt;0.3,MAX(IF($B2045="Non - avec lien de dépendance",MIN(2258,F2045,$D2045)*overallRate,MIN(2258,F2045)*overallRate),ROUND(MAX(IF($B2045="Non - avec lien de dépendance",0,MIN((0.75*F2045),1694)),MIN(F2045,(0.75*$D2045),1694)),2)),IF($B2045="Non - avec lien de dépendance",MIN(1129,F2045,$D2045)*overallRate,MIN(2258,F2045)*overallRate))</f>
        <v>#VALUE!</v>
      </c>
    </row>
    <row r="2046" spans="7:12" x14ac:dyDescent="0.5">
      <c r="G2046" s="56" t="str">
        <f t="shared" si="93"/>
        <v>Effectuez l’étape 1</v>
      </c>
      <c r="H2046" s="56" t="str">
        <f t="shared" si="94"/>
        <v>Effectuez l’étape 1</v>
      </c>
      <c r="I2046" s="3">
        <f t="shared" si="95"/>
        <v>0</v>
      </c>
      <c r="K2046" s="114" t="e">
        <f>IF(revenueReduction&gt;0.3,MAX(IF($B2046="Non - avec lien de dépendance",MIN(2258,E2046,$D2046)*overallRate,MIN(2258,E2046)*overallRate),ROUND(MAX(IF($B2046="Non - avec lien de dépendance",0,MIN((0.75*E2046),1694)),MIN(E2046,(0.75*$D2046),1694)),2)),IF($B2046="Non - avec lien de dépendance",MIN(1129,E2046,$D2046)*overallRate,MIN(2258,E2046)*overallRate))</f>
        <v>#VALUE!</v>
      </c>
      <c r="L2046" s="114" t="e">
        <f>IF(revenueReduction&gt;0.3,MAX(IF($B2046="Non - avec lien de dépendance",MIN(2258,F2046,$D2046)*overallRate,MIN(2258,F2046)*overallRate),ROUND(MAX(IF($B2046="Non - avec lien de dépendance",0,MIN((0.75*F2046),1694)),MIN(F2046,(0.75*$D2046),1694)),2)),IF($B2046="Non - avec lien de dépendance",MIN(1129,F2046,$D2046)*overallRate,MIN(2258,F2046)*overallRate))</f>
        <v>#VALUE!</v>
      </c>
    </row>
    <row r="2047" spans="7:12" x14ac:dyDescent="0.5">
      <c r="G2047" s="56" t="str">
        <f t="shared" si="93"/>
        <v>Effectuez l’étape 1</v>
      </c>
      <c r="H2047" s="56" t="str">
        <f t="shared" si="94"/>
        <v>Effectuez l’étape 1</v>
      </c>
      <c r="I2047" s="3">
        <f t="shared" si="95"/>
        <v>0</v>
      </c>
      <c r="K2047" s="114" t="e">
        <f>IF(revenueReduction&gt;0.3,MAX(IF($B2047="Non - avec lien de dépendance",MIN(2258,E2047,$D2047)*overallRate,MIN(2258,E2047)*overallRate),ROUND(MAX(IF($B2047="Non - avec lien de dépendance",0,MIN((0.75*E2047),1694)),MIN(E2047,(0.75*$D2047),1694)),2)),IF($B2047="Non - avec lien de dépendance",MIN(1129,E2047,$D2047)*overallRate,MIN(2258,E2047)*overallRate))</f>
        <v>#VALUE!</v>
      </c>
      <c r="L2047" s="114" t="e">
        <f>IF(revenueReduction&gt;0.3,MAX(IF($B2047="Non - avec lien de dépendance",MIN(2258,F2047,$D2047)*overallRate,MIN(2258,F2047)*overallRate),ROUND(MAX(IF($B2047="Non - avec lien de dépendance",0,MIN((0.75*F2047),1694)),MIN(F2047,(0.75*$D2047),1694)),2)),IF($B2047="Non - avec lien de dépendance",MIN(1129,F2047,$D2047)*overallRate,MIN(2258,F2047)*overallRate))</f>
        <v>#VALUE!</v>
      </c>
    </row>
    <row r="2048" spans="7:12" x14ac:dyDescent="0.5">
      <c r="G2048" s="56" t="str">
        <f t="shared" si="93"/>
        <v>Effectuez l’étape 1</v>
      </c>
      <c r="H2048" s="56" t="str">
        <f t="shared" si="94"/>
        <v>Effectuez l’étape 1</v>
      </c>
      <c r="I2048" s="3">
        <f t="shared" si="95"/>
        <v>0</v>
      </c>
      <c r="K2048" s="114" t="e">
        <f>IF(revenueReduction&gt;0.3,MAX(IF($B2048="Non - avec lien de dépendance",MIN(2258,E2048,$D2048)*overallRate,MIN(2258,E2048)*overallRate),ROUND(MAX(IF($B2048="Non - avec lien de dépendance",0,MIN((0.75*E2048),1694)),MIN(E2048,(0.75*$D2048),1694)),2)),IF($B2048="Non - avec lien de dépendance",MIN(1129,E2048,$D2048)*overallRate,MIN(2258,E2048)*overallRate))</f>
        <v>#VALUE!</v>
      </c>
      <c r="L2048" s="114" t="e">
        <f>IF(revenueReduction&gt;0.3,MAX(IF($B2048="Non - avec lien de dépendance",MIN(2258,F2048,$D2048)*overallRate,MIN(2258,F2048)*overallRate),ROUND(MAX(IF($B2048="Non - avec lien de dépendance",0,MIN((0.75*F2048),1694)),MIN(F2048,(0.75*$D2048),1694)),2)),IF($B2048="Non - avec lien de dépendance",MIN(1129,F2048,$D2048)*overallRate,MIN(2258,F2048)*overallRate))</f>
        <v>#VALUE!</v>
      </c>
    </row>
    <row r="2049" spans="7:12" x14ac:dyDescent="0.5">
      <c r="G2049" s="56" t="str">
        <f t="shared" si="93"/>
        <v>Effectuez l’étape 1</v>
      </c>
      <c r="H2049" s="56" t="str">
        <f t="shared" si="94"/>
        <v>Effectuez l’étape 1</v>
      </c>
      <c r="I2049" s="3">
        <f t="shared" si="95"/>
        <v>0</v>
      </c>
      <c r="K2049" s="114" t="e">
        <f>IF(revenueReduction&gt;0.3,MAX(IF($B2049="Non - avec lien de dépendance",MIN(2258,E2049,$D2049)*overallRate,MIN(2258,E2049)*overallRate),ROUND(MAX(IF($B2049="Non - avec lien de dépendance",0,MIN((0.75*E2049),1694)),MIN(E2049,(0.75*$D2049),1694)),2)),IF($B2049="Non - avec lien de dépendance",MIN(1129,E2049,$D2049)*overallRate,MIN(2258,E2049)*overallRate))</f>
        <v>#VALUE!</v>
      </c>
      <c r="L2049" s="114" t="e">
        <f>IF(revenueReduction&gt;0.3,MAX(IF($B2049="Non - avec lien de dépendance",MIN(2258,F2049,$D2049)*overallRate,MIN(2258,F2049)*overallRate),ROUND(MAX(IF($B2049="Non - avec lien de dépendance",0,MIN((0.75*F2049),1694)),MIN(F2049,(0.75*$D2049),1694)),2)),IF($B2049="Non - avec lien de dépendance",MIN(1129,F2049,$D2049)*overallRate,MIN(2258,F2049)*overallRate))</f>
        <v>#VALUE!</v>
      </c>
    </row>
    <row r="2050" spans="7:12" x14ac:dyDescent="0.5">
      <c r="G2050" s="56" t="str">
        <f t="shared" si="93"/>
        <v>Effectuez l’étape 1</v>
      </c>
      <c r="H2050" s="56" t="str">
        <f t="shared" si="94"/>
        <v>Effectuez l’étape 1</v>
      </c>
      <c r="I2050" s="3">
        <f t="shared" si="95"/>
        <v>0</v>
      </c>
      <c r="K2050" s="114" t="e">
        <f>IF(revenueReduction&gt;0.3,MAX(IF($B2050="Non - avec lien de dépendance",MIN(2258,E2050,$D2050)*overallRate,MIN(2258,E2050)*overallRate),ROUND(MAX(IF($B2050="Non - avec lien de dépendance",0,MIN((0.75*E2050),1694)),MIN(E2050,(0.75*$D2050),1694)),2)),IF($B2050="Non - avec lien de dépendance",MIN(1129,E2050,$D2050)*overallRate,MIN(2258,E2050)*overallRate))</f>
        <v>#VALUE!</v>
      </c>
      <c r="L2050" s="114" t="e">
        <f>IF(revenueReduction&gt;0.3,MAX(IF($B2050="Non - avec lien de dépendance",MIN(2258,F2050,$D2050)*overallRate,MIN(2258,F2050)*overallRate),ROUND(MAX(IF($B2050="Non - avec lien de dépendance",0,MIN((0.75*F2050),1694)),MIN(F2050,(0.75*$D2050),1694)),2)),IF($B2050="Non - avec lien de dépendance",MIN(1129,F2050,$D2050)*overallRate,MIN(2258,F2050)*overallRate))</f>
        <v>#VALUE!</v>
      </c>
    </row>
    <row r="2051" spans="7:12" x14ac:dyDescent="0.5">
      <c r="G2051" s="56" t="str">
        <f t="shared" si="93"/>
        <v>Effectuez l’étape 1</v>
      </c>
      <c r="H2051" s="56" t="str">
        <f t="shared" si="94"/>
        <v>Effectuez l’étape 1</v>
      </c>
      <c r="I2051" s="3">
        <f t="shared" si="95"/>
        <v>0</v>
      </c>
      <c r="K2051" s="114" t="e">
        <f>IF(revenueReduction&gt;0.3,MAX(IF($B2051="Non - avec lien de dépendance",MIN(2258,E2051,$D2051)*overallRate,MIN(2258,E2051)*overallRate),ROUND(MAX(IF($B2051="Non - avec lien de dépendance",0,MIN((0.75*E2051),1694)),MIN(E2051,(0.75*$D2051),1694)),2)),IF($B2051="Non - avec lien de dépendance",MIN(1129,E2051,$D2051)*overallRate,MIN(2258,E2051)*overallRate))</f>
        <v>#VALUE!</v>
      </c>
      <c r="L2051" s="114" t="e">
        <f>IF(revenueReduction&gt;0.3,MAX(IF($B2051="Non - avec lien de dépendance",MIN(2258,F2051,$D2051)*overallRate,MIN(2258,F2051)*overallRate),ROUND(MAX(IF($B2051="Non - avec lien de dépendance",0,MIN((0.75*F2051),1694)),MIN(F2051,(0.75*$D2051),1694)),2)),IF($B2051="Non - avec lien de dépendance",MIN(1129,F2051,$D2051)*overallRate,MIN(2258,F2051)*overallRate))</f>
        <v>#VALUE!</v>
      </c>
    </row>
    <row r="2052" spans="7:12" x14ac:dyDescent="0.5">
      <c r="G2052" s="56" t="str">
        <f t="shared" si="93"/>
        <v>Effectuez l’étape 1</v>
      </c>
      <c r="H2052" s="56" t="str">
        <f t="shared" si="94"/>
        <v>Effectuez l’étape 1</v>
      </c>
      <c r="I2052" s="3">
        <f t="shared" si="95"/>
        <v>0</v>
      </c>
      <c r="K2052" s="114" t="e">
        <f>IF(revenueReduction&gt;0.3,MAX(IF($B2052="Non - avec lien de dépendance",MIN(2258,E2052,$D2052)*overallRate,MIN(2258,E2052)*overallRate),ROUND(MAX(IF($B2052="Non - avec lien de dépendance",0,MIN((0.75*E2052),1694)),MIN(E2052,(0.75*$D2052),1694)),2)),IF($B2052="Non - avec lien de dépendance",MIN(1129,E2052,$D2052)*overallRate,MIN(2258,E2052)*overallRate))</f>
        <v>#VALUE!</v>
      </c>
      <c r="L2052" s="114" t="e">
        <f>IF(revenueReduction&gt;0.3,MAX(IF($B2052="Non - avec lien de dépendance",MIN(2258,F2052,$D2052)*overallRate,MIN(2258,F2052)*overallRate),ROUND(MAX(IF($B2052="Non - avec lien de dépendance",0,MIN((0.75*F2052),1694)),MIN(F2052,(0.75*$D2052),1694)),2)),IF($B2052="Non - avec lien de dépendance",MIN(1129,F2052,$D2052)*overallRate,MIN(2258,F2052)*overallRate))</f>
        <v>#VALUE!</v>
      </c>
    </row>
    <row r="2053" spans="7:12" x14ac:dyDescent="0.5">
      <c r="G2053" s="56" t="str">
        <f t="shared" si="93"/>
        <v>Effectuez l’étape 1</v>
      </c>
      <c r="H2053" s="56" t="str">
        <f t="shared" si="94"/>
        <v>Effectuez l’étape 1</v>
      </c>
      <c r="I2053" s="3">
        <f t="shared" si="95"/>
        <v>0</v>
      </c>
      <c r="K2053" s="114" t="e">
        <f>IF(revenueReduction&gt;0.3,MAX(IF($B2053="Non - avec lien de dépendance",MIN(2258,E2053,$D2053)*overallRate,MIN(2258,E2053)*overallRate),ROUND(MAX(IF($B2053="Non - avec lien de dépendance",0,MIN((0.75*E2053),1694)),MIN(E2053,(0.75*$D2053),1694)),2)),IF($B2053="Non - avec lien de dépendance",MIN(1129,E2053,$D2053)*overallRate,MIN(2258,E2053)*overallRate))</f>
        <v>#VALUE!</v>
      </c>
      <c r="L2053" s="114" t="e">
        <f>IF(revenueReduction&gt;0.3,MAX(IF($B2053="Non - avec lien de dépendance",MIN(2258,F2053,$D2053)*overallRate,MIN(2258,F2053)*overallRate),ROUND(MAX(IF($B2053="Non - avec lien de dépendance",0,MIN((0.75*F2053),1694)),MIN(F2053,(0.75*$D2053),1694)),2)),IF($B2053="Non - avec lien de dépendance",MIN(1129,F2053,$D2053)*overallRate,MIN(2258,F2053)*overallRate))</f>
        <v>#VALUE!</v>
      </c>
    </row>
    <row r="2054" spans="7:12" x14ac:dyDescent="0.5">
      <c r="G2054" s="56" t="str">
        <f t="shared" ref="G2054:G2117" si="96">IF(ISTEXT(overallRate),"Effectuez l’étape 1",IF($C2054="Oui","Utiliser Étape 2a) Hebdomadaire (52)",IF(OR(COUNT($D2054,E2054)&lt;&gt;2,overallRate=0),0,IF(revenueReduction&gt;0.3,MAX(IF($B2054="Non - avec lien de dépendance",MIN(2258,E2054,$D2054)*overallRate,MIN(2258,E2054)*overallRate),ROUND(MAX(IF($B2054="Non - avec lien de dépendance",0,MIN((0.75*E2054),1694)),MIN(E2054,(0.75*$D2054),1694)),2)),IF($B2054="Non - avec lien de dépendance",MIN(1129,E2054,$D2054)*overallRate,MIN(2258,E2054)*overallRate)))))</f>
        <v>Effectuez l’étape 1</v>
      </c>
      <c r="H2054" s="56" t="str">
        <f t="shared" ref="H2054:H2117" si="97">IF(ISTEXT(overallRate),"Effectuez l’étape 1",IF($C2054="Oui","Utiliser Étape 2a) Hebdomadaire (52)",IF(OR(COUNT($D2054,F2054)&lt;&gt;2,overallRate=0),0,IF(revenueReduction&gt;0.3,MAX(IF($B2054="Non - avec lien de dépendance",MIN(2258,F2054,$D2054)*overallRate,MIN(2258,F2054)*overallRate),ROUND(MAX(IF($B2054="Non - avec lien de dépendance",0,MIN((0.75*F2054),1694)),MIN(F2054,(0.75*$D2054),1694)),2)),IF($B2054="Non - avec lien de dépendance",MIN(1129,F2054,$D2054)*overallRate,MIN(2258,F2054)*overallRate)))))</f>
        <v>Effectuez l’étape 1</v>
      </c>
      <c r="I2054" s="3">
        <f t="shared" si="95"/>
        <v>0</v>
      </c>
      <c r="K2054" s="114" t="e">
        <f>IF(revenueReduction&gt;0.3,MAX(IF($B2054="Non - avec lien de dépendance",MIN(2258,E2054,$D2054)*overallRate,MIN(2258,E2054)*overallRate),ROUND(MAX(IF($B2054="Non - avec lien de dépendance",0,MIN((0.75*E2054),1694)),MIN(E2054,(0.75*$D2054),1694)),2)),IF($B2054="Non - avec lien de dépendance",MIN(1129,E2054,$D2054)*overallRate,MIN(2258,E2054)*overallRate))</f>
        <v>#VALUE!</v>
      </c>
      <c r="L2054" s="114" t="e">
        <f>IF(revenueReduction&gt;0.3,MAX(IF($B2054="Non - avec lien de dépendance",MIN(2258,F2054,$D2054)*overallRate,MIN(2258,F2054)*overallRate),ROUND(MAX(IF($B2054="Non - avec lien de dépendance",0,MIN((0.75*F2054),1694)),MIN(F2054,(0.75*$D2054),1694)),2)),IF($B2054="Non - avec lien de dépendance",MIN(1129,F2054,$D2054)*overallRate,MIN(2258,F2054)*overallRate))</f>
        <v>#VALUE!</v>
      </c>
    </row>
    <row r="2055" spans="7:12" x14ac:dyDescent="0.5">
      <c r="G2055" s="56" t="str">
        <f t="shared" si="96"/>
        <v>Effectuez l’étape 1</v>
      </c>
      <c r="H2055" s="56" t="str">
        <f t="shared" si="97"/>
        <v>Effectuez l’étape 1</v>
      </c>
      <c r="I2055" s="3">
        <f t="shared" ref="I2055:I2118" si="98">IF(AND(COUNT(B2055:F2055)&gt;0,OR(COUNT(D2055:F2055)&lt;&gt;3,ISBLANK(B2055))),"Fill out all amounts",SUM(G2055:H2055))</f>
        <v>0</v>
      </c>
      <c r="K2055" s="114" t="e">
        <f>IF(revenueReduction&gt;0.3,MAX(IF($B2055="Non - avec lien de dépendance",MIN(2258,E2055,$D2055)*overallRate,MIN(2258,E2055)*overallRate),ROUND(MAX(IF($B2055="Non - avec lien de dépendance",0,MIN((0.75*E2055),1694)),MIN(E2055,(0.75*$D2055),1694)),2)),IF($B2055="Non - avec lien de dépendance",MIN(1129,E2055,$D2055)*overallRate,MIN(2258,E2055)*overallRate))</f>
        <v>#VALUE!</v>
      </c>
      <c r="L2055" s="114" t="e">
        <f>IF(revenueReduction&gt;0.3,MAX(IF($B2055="Non - avec lien de dépendance",MIN(2258,F2055,$D2055)*overallRate,MIN(2258,F2055)*overallRate),ROUND(MAX(IF($B2055="Non - avec lien de dépendance",0,MIN((0.75*F2055),1694)),MIN(F2055,(0.75*$D2055),1694)),2)),IF($B2055="Non - avec lien de dépendance",MIN(1129,F2055,$D2055)*overallRate,MIN(2258,F2055)*overallRate))</f>
        <v>#VALUE!</v>
      </c>
    </row>
    <row r="2056" spans="7:12" x14ac:dyDescent="0.5">
      <c r="G2056" s="56" t="str">
        <f t="shared" si="96"/>
        <v>Effectuez l’étape 1</v>
      </c>
      <c r="H2056" s="56" t="str">
        <f t="shared" si="97"/>
        <v>Effectuez l’étape 1</v>
      </c>
      <c r="I2056" s="3">
        <f t="shared" si="98"/>
        <v>0</v>
      </c>
      <c r="K2056" s="114" t="e">
        <f>IF(revenueReduction&gt;0.3,MAX(IF($B2056="Non - avec lien de dépendance",MIN(2258,E2056,$D2056)*overallRate,MIN(2258,E2056)*overallRate),ROUND(MAX(IF($B2056="Non - avec lien de dépendance",0,MIN((0.75*E2056),1694)),MIN(E2056,(0.75*$D2056),1694)),2)),IF($B2056="Non - avec lien de dépendance",MIN(1129,E2056,$D2056)*overallRate,MIN(2258,E2056)*overallRate))</f>
        <v>#VALUE!</v>
      </c>
      <c r="L2056" s="114" t="e">
        <f>IF(revenueReduction&gt;0.3,MAX(IF($B2056="Non - avec lien de dépendance",MIN(2258,F2056,$D2056)*overallRate,MIN(2258,F2056)*overallRate),ROUND(MAX(IF($B2056="Non - avec lien de dépendance",0,MIN((0.75*F2056),1694)),MIN(F2056,(0.75*$D2056),1694)),2)),IF($B2056="Non - avec lien de dépendance",MIN(1129,F2056,$D2056)*overallRate,MIN(2258,F2056)*overallRate))</f>
        <v>#VALUE!</v>
      </c>
    </row>
    <row r="2057" spans="7:12" x14ac:dyDescent="0.5">
      <c r="G2057" s="56" t="str">
        <f t="shared" si="96"/>
        <v>Effectuez l’étape 1</v>
      </c>
      <c r="H2057" s="56" t="str">
        <f t="shared" si="97"/>
        <v>Effectuez l’étape 1</v>
      </c>
      <c r="I2057" s="3">
        <f t="shared" si="98"/>
        <v>0</v>
      </c>
      <c r="K2057" s="114" t="e">
        <f>IF(revenueReduction&gt;0.3,MAX(IF($B2057="Non - avec lien de dépendance",MIN(2258,E2057,$D2057)*overallRate,MIN(2258,E2057)*overallRate),ROUND(MAX(IF($B2057="Non - avec lien de dépendance",0,MIN((0.75*E2057),1694)),MIN(E2057,(0.75*$D2057),1694)),2)),IF($B2057="Non - avec lien de dépendance",MIN(1129,E2057,$D2057)*overallRate,MIN(2258,E2057)*overallRate))</f>
        <v>#VALUE!</v>
      </c>
      <c r="L2057" s="114" t="e">
        <f>IF(revenueReduction&gt;0.3,MAX(IF($B2057="Non - avec lien de dépendance",MIN(2258,F2057,$D2057)*overallRate,MIN(2258,F2057)*overallRate),ROUND(MAX(IF($B2057="Non - avec lien de dépendance",0,MIN((0.75*F2057),1694)),MIN(F2057,(0.75*$D2057),1694)),2)),IF($B2057="Non - avec lien de dépendance",MIN(1129,F2057,$D2057)*overallRate,MIN(2258,F2057)*overallRate))</f>
        <v>#VALUE!</v>
      </c>
    </row>
    <row r="2058" spans="7:12" x14ac:dyDescent="0.5">
      <c r="G2058" s="56" t="str">
        <f t="shared" si="96"/>
        <v>Effectuez l’étape 1</v>
      </c>
      <c r="H2058" s="56" t="str">
        <f t="shared" si="97"/>
        <v>Effectuez l’étape 1</v>
      </c>
      <c r="I2058" s="3">
        <f t="shared" si="98"/>
        <v>0</v>
      </c>
      <c r="K2058" s="114" t="e">
        <f>IF(revenueReduction&gt;0.3,MAX(IF($B2058="Non - avec lien de dépendance",MIN(2258,E2058,$D2058)*overallRate,MIN(2258,E2058)*overallRate),ROUND(MAX(IF($B2058="Non - avec lien de dépendance",0,MIN((0.75*E2058),1694)),MIN(E2058,(0.75*$D2058),1694)),2)),IF($B2058="Non - avec lien de dépendance",MIN(1129,E2058,$D2058)*overallRate,MIN(2258,E2058)*overallRate))</f>
        <v>#VALUE!</v>
      </c>
      <c r="L2058" s="114" t="e">
        <f>IF(revenueReduction&gt;0.3,MAX(IF($B2058="Non - avec lien de dépendance",MIN(2258,F2058,$D2058)*overallRate,MIN(2258,F2058)*overallRate),ROUND(MAX(IF($B2058="Non - avec lien de dépendance",0,MIN((0.75*F2058),1694)),MIN(F2058,(0.75*$D2058),1694)),2)),IF($B2058="Non - avec lien de dépendance",MIN(1129,F2058,$D2058)*overallRate,MIN(2258,F2058)*overallRate))</f>
        <v>#VALUE!</v>
      </c>
    </row>
    <row r="2059" spans="7:12" x14ac:dyDescent="0.5">
      <c r="G2059" s="56" t="str">
        <f t="shared" si="96"/>
        <v>Effectuez l’étape 1</v>
      </c>
      <c r="H2059" s="56" t="str">
        <f t="shared" si="97"/>
        <v>Effectuez l’étape 1</v>
      </c>
      <c r="I2059" s="3">
        <f t="shared" si="98"/>
        <v>0</v>
      </c>
      <c r="K2059" s="114" t="e">
        <f>IF(revenueReduction&gt;0.3,MAX(IF($B2059="Non - avec lien de dépendance",MIN(2258,E2059,$D2059)*overallRate,MIN(2258,E2059)*overallRate),ROUND(MAX(IF($B2059="Non - avec lien de dépendance",0,MIN((0.75*E2059),1694)),MIN(E2059,(0.75*$D2059),1694)),2)),IF($B2059="Non - avec lien de dépendance",MIN(1129,E2059,$D2059)*overallRate,MIN(2258,E2059)*overallRate))</f>
        <v>#VALUE!</v>
      </c>
      <c r="L2059" s="114" t="e">
        <f>IF(revenueReduction&gt;0.3,MAX(IF($B2059="Non - avec lien de dépendance",MIN(2258,F2059,$D2059)*overallRate,MIN(2258,F2059)*overallRate),ROUND(MAX(IF($B2059="Non - avec lien de dépendance",0,MIN((0.75*F2059),1694)),MIN(F2059,(0.75*$D2059),1694)),2)),IF($B2059="Non - avec lien de dépendance",MIN(1129,F2059,$D2059)*overallRate,MIN(2258,F2059)*overallRate))</f>
        <v>#VALUE!</v>
      </c>
    </row>
    <row r="2060" spans="7:12" x14ac:dyDescent="0.5">
      <c r="G2060" s="56" t="str">
        <f t="shared" si="96"/>
        <v>Effectuez l’étape 1</v>
      </c>
      <c r="H2060" s="56" t="str">
        <f t="shared" si="97"/>
        <v>Effectuez l’étape 1</v>
      </c>
      <c r="I2060" s="3">
        <f t="shared" si="98"/>
        <v>0</v>
      </c>
      <c r="K2060" s="114" t="e">
        <f>IF(revenueReduction&gt;0.3,MAX(IF($B2060="Non - avec lien de dépendance",MIN(2258,E2060,$D2060)*overallRate,MIN(2258,E2060)*overallRate),ROUND(MAX(IF($B2060="Non - avec lien de dépendance",0,MIN((0.75*E2060),1694)),MIN(E2060,(0.75*$D2060),1694)),2)),IF($B2060="Non - avec lien de dépendance",MIN(1129,E2060,$D2060)*overallRate,MIN(2258,E2060)*overallRate))</f>
        <v>#VALUE!</v>
      </c>
      <c r="L2060" s="114" t="e">
        <f>IF(revenueReduction&gt;0.3,MAX(IF($B2060="Non - avec lien de dépendance",MIN(2258,F2060,$D2060)*overallRate,MIN(2258,F2060)*overallRate),ROUND(MAX(IF($B2060="Non - avec lien de dépendance",0,MIN((0.75*F2060),1694)),MIN(F2060,(0.75*$D2060),1694)),2)),IF($B2060="Non - avec lien de dépendance",MIN(1129,F2060,$D2060)*overallRate,MIN(2258,F2060)*overallRate))</f>
        <v>#VALUE!</v>
      </c>
    </row>
    <row r="2061" spans="7:12" x14ac:dyDescent="0.5">
      <c r="G2061" s="56" t="str">
        <f t="shared" si="96"/>
        <v>Effectuez l’étape 1</v>
      </c>
      <c r="H2061" s="56" t="str">
        <f t="shared" si="97"/>
        <v>Effectuez l’étape 1</v>
      </c>
      <c r="I2061" s="3">
        <f t="shared" si="98"/>
        <v>0</v>
      </c>
      <c r="K2061" s="114" t="e">
        <f>IF(revenueReduction&gt;0.3,MAX(IF($B2061="Non - avec lien de dépendance",MIN(2258,E2061,$D2061)*overallRate,MIN(2258,E2061)*overallRate),ROUND(MAX(IF($B2061="Non - avec lien de dépendance",0,MIN((0.75*E2061),1694)),MIN(E2061,(0.75*$D2061),1694)),2)),IF($B2061="Non - avec lien de dépendance",MIN(1129,E2061,$D2061)*overallRate,MIN(2258,E2061)*overallRate))</f>
        <v>#VALUE!</v>
      </c>
      <c r="L2061" s="114" t="e">
        <f>IF(revenueReduction&gt;0.3,MAX(IF($B2061="Non - avec lien de dépendance",MIN(2258,F2061,$D2061)*overallRate,MIN(2258,F2061)*overallRate),ROUND(MAX(IF($B2061="Non - avec lien de dépendance",0,MIN((0.75*F2061),1694)),MIN(F2061,(0.75*$D2061),1694)),2)),IF($B2061="Non - avec lien de dépendance",MIN(1129,F2061,$D2061)*overallRate,MIN(2258,F2061)*overallRate))</f>
        <v>#VALUE!</v>
      </c>
    </row>
    <row r="2062" spans="7:12" x14ac:dyDescent="0.5">
      <c r="G2062" s="56" t="str">
        <f t="shared" si="96"/>
        <v>Effectuez l’étape 1</v>
      </c>
      <c r="H2062" s="56" t="str">
        <f t="shared" si="97"/>
        <v>Effectuez l’étape 1</v>
      </c>
      <c r="I2062" s="3">
        <f t="shared" si="98"/>
        <v>0</v>
      </c>
      <c r="K2062" s="114" t="e">
        <f>IF(revenueReduction&gt;0.3,MAX(IF($B2062="Non - avec lien de dépendance",MIN(2258,E2062,$D2062)*overallRate,MIN(2258,E2062)*overallRate),ROUND(MAX(IF($B2062="Non - avec lien de dépendance",0,MIN((0.75*E2062),1694)),MIN(E2062,(0.75*$D2062),1694)),2)),IF($B2062="Non - avec lien de dépendance",MIN(1129,E2062,$D2062)*overallRate,MIN(2258,E2062)*overallRate))</f>
        <v>#VALUE!</v>
      </c>
      <c r="L2062" s="114" t="e">
        <f>IF(revenueReduction&gt;0.3,MAX(IF($B2062="Non - avec lien de dépendance",MIN(2258,F2062,$D2062)*overallRate,MIN(2258,F2062)*overallRate),ROUND(MAX(IF($B2062="Non - avec lien de dépendance",0,MIN((0.75*F2062),1694)),MIN(F2062,(0.75*$D2062),1694)),2)),IF($B2062="Non - avec lien de dépendance",MIN(1129,F2062,$D2062)*overallRate,MIN(2258,F2062)*overallRate))</f>
        <v>#VALUE!</v>
      </c>
    </row>
    <row r="2063" spans="7:12" x14ac:dyDescent="0.5">
      <c r="G2063" s="56" t="str">
        <f t="shared" si="96"/>
        <v>Effectuez l’étape 1</v>
      </c>
      <c r="H2063" s="56" t="str">
        <f t="shared" si="97"/>
        <v>Effectuez l’étape 1</v>
      </c>
      <c r="I2063" s="3">
        <f t="shared" si="98"/>
        <v>0</v>
      </c>
      <c r="K2063" s="114" t="e">
        <f>IF(revenueReduction&gt;0.3,MAX(IF($B2063="Non - avec lien de dépendance",MIN(2258,E2063,$D2063)*overallRate,MIN(2258,E2063)*overallRate),ROUND(MAX(IF($B2063="Non - avec lien de dépendance",0,MIN((0.75*E2063),1694)),MIN(E2063,(0.75*$D2063),1694)),2)),IF($B2063="Non - avec lien de dépendance",MIN(1129,E2063,$D2063)*overallRate,MIN(2258,E2063)*overallRate))</f>
        <v>#VALUE!</v>
      </c>
      <c r="L2063" s="114" t="e">
        <f>IF(revenueReduction&gt;0.3,MAX(IF($B2063="Non - avec lien de dépendance",MIN(2258,F2063,$D2063)*overallRate,MIN(2258,F2063)*overallRate),ROUND(MAX(IF($B2063="Non - avec lien de dépendance",0,MIN((0.75*F2063),1694)),MIN(F2063,(0.75*$D2063),1694)),2)),IF($B2063="Non - avec lien de dépendance",MIN(1129,F2063,$D2063)*overallRate,MIN(2258,F2063)*overallRate))</f>
        <v>#VALUE!</v>
      </c>
    </row>
    <row r="2064" spans="7:12" x14ac:dyDescent="0.5">
      <c r="G2064" s="56" t="str">
        <f t="shared" si="96"/>
        <v>Effectuez l’étape 1</v>
      </c>
      <c r="H2064" s="56" t="str">
        <f t="shared" si="97"/>
        <v>Effectuez l’étape 1</v>
      </c>
      <c r="I2064" s="3">
        <f t="shared" si="98"/>
        <v>0</v>
      </c>
      <c r="K2064" s="114" t="e">
        <f>IF(revenueReduction&gt;0.3,MAX(IF($B2064="Non - avec lien de dépendance",MIN(2258,E2064,$D2064)*overallRate,MIN(2258,E2064)*overallRate),ROUND(MAX(IF($B2064="Non - avec lien de dépendance",0,MIN((0.75*E2064),1694)),MIN(E2064,(0.75*$D2064),1694)),2)),IF($B2064="Non - avec lien de dépendance",MIN(1129,E2064,$D2064)*overallRate,MIN(2258,E2064)*overallRate))</f>
        <v>#VALUE!</v>
      </c>
      <c r="L2064" s="114" t="e">
        <f>IF(revenueReduction&gt;0.3,MAX(IF($B2064="Non - avec lien de dépendance",MIN(2258,F2064,$D2064)*overallRate,MIN(2258,F2064)*overallRate),ROUND(MAX(IF($B2064="Non - avec lien de dépendance",0,MIN((0.75*F2064),1694)),MIN(F2064,(0.75*$D2064),1694)),2)),IF($B2064="Non - avec lien de dépendance",MIN(1129,F2064,$D2064)*overallRate,MIN(2258,F2064)*overallRate))</f>
        <v>#VALUE!</v>
      </c>
    </row>
    <row r="2065" spans="7:12" x14ac:dyDescent="0.5">
      <c r="G2065" s="56" t="str">
        <f t="shared" si="96"/>
        <v>Effectuez l’étape 1</v>
      </c>
      <c r="H2065" s="56" t="str">
        <f t="shared" si="97"/>
        <v>Effectuez l’étape 1</v>
      </c>
      <c r="I2065" s="3">
        <f t="shared" si="98"/>
        <v>0</v>
      </c>
      <c r="K2065" s="114" t="e">
        <f>IF(revenueReduction&gt;0.3,MAX(IF($B2065="Non - avec lien de dépendance",MIN(2258,E2065,$D2065)*overallRate,MIN(2258,E2065)*overallRate),ROUND(MAX(IF($B2065="Non - avec lien de dépendance",0,MIN((0.75*E2065),1694)),MIN(E2065,(0.75*$D2065),1694)),2)),IF($B2065="Non - avec lien de dépendance",MIN(1129,E2065,$D2065)*overallRate,MIN(2258,E2065)*overallRate))</f>
        <v>#VALUE!</v>
      </c>
      <c r="L2065" s="114" t="e">
        <f>IF(revenueReduction&gt;0.3,MAX(IF($B2065="Non - avec lien de dépendance",MIN(2258,F2065,$D2065)*overallRate,MIN(2258,F2065)*overallRate),ROUND(MAX(IF($B2065="Non - avec lien de dépendance",0,MIN((0.75*F2065),1694)),MIN(F2065,(0.75*$D2065),1694)),2)),IF($B2065="Non - avec lien de dépendance",MIN(1129,F2065,$D2065)*overallRate,MIN(2258,F2065)*overallRate))</f>
        <v>#VALUE!</v>
      </c>
    </row>
    <row r="2066" spans="7:12" x14ac:dyDescent="0.5">
      <c r="G2066" s="56" t="str">
        <f t="shared" si="96"/>
        <v>Effectuez l’étape 1</v>
      </c>
      <c r="H2066" s="56" t="str">
        <f t="shared" si="97"/>
        <v>Effectuez l’étape 1</v>
      </c>
      <c r="I2066" s="3">
        <f t="shared" si="98"/>
        <v>0</v>
      </c>
      <c r="K2066" s="114" t="e">
        <f>IF(revenueReduction&gt;0.3,MAX(IF($B2066="Non - avec lien de dépendance",MIN(2258,E2066,$D2066)*overallRate,MIN(2258,E2066)*overallRate),ROUND(MAX(IF($B2066="Non - avec lien de dépendance",0,MIN((0.75*E2066),1694)),MIN(E2066,(0.75*$D2066),1694)),2)),IF($B2066="Non - avec lien de dépendance",MIN(1129,E2066,$D2066)*overallRate,MIN(2258,E2066)*overallRate))</f>
        <v>#VALUE!</v>
      </c>
      <c r="L2066" s="114" t="e">
        <f>IF(revenueReduction&gt;0.3,MAX(IF($B2066="Non - avec lien de dépendance",MIN(2258,F2066,$D2066)*overallRate,MIN(2258,F2066)*overallRate),ROUND(MAX(IF($B2066="Non - avec lien de dépendance",0,MIN((0.75*F2066),1694)),MIN(F2066,(0.75*$D2066),1694)),2)),IF($B2066="Non - avec lien de dépendance",MIN(1129,F2066,$D2066)*overallRate,MIN(2258,F2066)*overallRate))</f>
        <v>#VALUE!</v>
      </c>
    </row>
    <row r="2067" spans="7:12" x14ac:dyDescent="0.5">
      <c r="G2067" s="56" t="str">
        <f t="shared" si="96"/>
        <v>Effectuez l’étape 1</v>
      </c>
      <c r="H2067" s="56" t="str">
        <f t="shared" si="97"/>
        <v>Effectuez l’étape 1</v>
      </c>
      <c r="I2067" s="3">
        <f t="shared" si="98"/>
        <v>0</v>
      </c>
      <c r="K2067" s="114" t="e">
        <f>IF(revenueReduction&gt;0.3,MAX(IF($B2067="Non - avec lien de dépendance",MIN(2258,E2067,$D2067)*overallRate,MIN(2258,E2067)*overallRate),ROUND(MAX(IF($B2067="Non - avec lien de dépendance",0,MIN((0.75*E2067),1694)),MIN(E2067,(0.75*$D2067),1694)),2)),IF($B2067="Non - avec lien de dépendance",MIN(1129,E2067,$D2067)*overallRate,MIN(2258,E2067)*overallRate))</f>
        <v>#VALUE!</v>
      </c>
      <c r="L2067" s="114" t="e">
        <f>IF(revenueReduction&gt;0.3,MAX(IF($B2067="Non - avec lien de dépendance",MIN(2258,F2067,$D2067)*overallRate,MIN(2258,F2067)*overallRate),ROUND(MAX(IF($B2067="Non - avec lien de dépendance",0,MIN((0.75*F2067),1694)),MIN(F2067,(0.75*$D2067),1694)),2)),IF($B2067="Non - avec lien de dépendance",MIN(1129,F2067,$D2067)*overallRate,MIN(2258,F2067)*overallRate))</f>
        <v>#VALUE!</v>
      </c>
    </row>
    <row r="2068" spans="7:12" x14ac:dyDescent="0.5">
      <c r="G2068" s="56" t="str">
        <f t="shared" si="96"/>
        <v>Effectuez l’étape 1</v>
      </c>
      <c r="H2068" s="56" t="str">
        <f t="shared" si="97"/>
        <v>Effectuez l’étape 1</v>
      </c>
      <c r="I2068" s="3">
        <f t="shared" si="98"/>
        <v>0</v>
      </c>
      <c r="K2068" s="114" t="e">
        <f>IF(revenueReduction&gt;0.3,MAX(IF($B2068="Non - avec lien de dépendance",MIN(2258,E2068,$D2068)*overallRate,MIN(2258,E2068)*overallRate),ROUND(MAX(IF($B2068="Non - avec lien de dépendance",0,MIN((0.75*E2068),1694)),MIN(E2068,(0.75*$D2068),1694)),2)),IF($B2068="Non - avec lien de dépendance",MIN(1129,E2068,$D2068)*overallRate,MIN(2258,E2068)*overallRate))</f>
        <v>#VALUE!</v>
      </c>
      <c r="L2068" s="114" t="e">
        <f>IF(revenueReduction&gt;0.3,MAX(IF($B2068="Non - avec lien de dépendance",MIN(2258,F2068,$D2068)*overallRate,MIN(2258,F2068)*overallRate),ROUND(MAX(IF($B2068="Non - avec lien de dépendance",0,MIN((0.75*F2068),1694)),MIN(F2068,(0.75*$D2068),1694)),2)),IF($B2068="Non - avec lien de dépendance",MIN(1129,F2068,$D2068)*overallRate,MIN(2258,F2068)*overallRate))</f>
        <v>#VALUE!</v>
      </c>
    </row>
    <row r="2069" spans="7:12" x14ac:dyDescent="0.5">
      <c r="G2069" s="56" t="str">
        <f t="shared" si="96"/>
        <v>Effectuez l’étape 1</v>
      </c>
      <c r="H2069" s="56" t="str">
        <f t="shared" si="97"/>
        <v>Effectuez l’étape 1</v>
      </c>
      <c r="I2069" s="3">
        <f t="shared" si="98"/>
        <v>0</v>
      </c>
      <c r="K2069" s="114" t="e">
        <f>IF(revenueReduction&gt;0.3,MAX(IF($B2069="Non - avec lien de dépendance",MIN(2258,E2069,$D2069)*overallRate,MIN(2258,E2069)*overallRate),ROUND(MAX(IF($B2069="Non - avec lien de dépendance",0,MIN((0.75*E2069),1694)),MIN(E2069,(0.75*$D2069),1694)),2)),IF($B2069="Non - avec lien de dépendance",MIN(1129,E2069,$D2069)*overallRate,MIN(2258,E2069)*overallRate))</f>
        <v>#VALUE!</v>
      </c>
      <c r="L2069" s="114" t="e">
        <f>IF(revenueReduction&gt;0.3,MAX(IF($B2069="Non - avec lien de dépendance",MIN(2258,F2069,$D2069)*overallRate,MIN(2258,F2069)*overallRate),ROUND(MAX(IF($B2069="Non - avec lien de dépendance",0,MIN((0.75*F2069),1694)),MIN(F2069,(0.75*$D2069),1694)),2)),IF($B2069="Non - avec lien de dépendance",MIN(1129,F2069,$D2069)*overallRate,MIN(2258,F2069)*overallRate))</f>
        <v>#VALUE!</v>
      </c>
    </row>
    <row r="2070" spans="7:12" x14ac:dyDescent="0.5">
      <c r="G2070" s="56" t="str">
        <f t="shared" si="96"/>
        <v>Effectuez l’étape 1</v>
      </c>
      <c r="H2070" s="56" t="str">
        <f t="shared" si="97"/>
        <v>Effectuez l’étape 1</v>
      </c>
      <c r="I2070" s="3">
        <f t="shared" si="98"/>
        <v>0</v>
      </c>
      <c r="K2070" s="114" t="e">
        <f>IF(revenueReduction&gt;0.3,MAX(IF($B2070="Non - avec lien de dépendance",MIN(2258,E2070,$D2070)*overallRate,MIN(2258,E2070)*overallRate),ROUND(MAX(IF($B2070="Non - avec lien de dépendance",0,MIN((0.75*E2070),1694)),MIN(E2070,(0.75*$D2070),1694)),2)),IF($B2070="Non - avec lien de dépendance",MIN(1129,E2070,$D2070)*overallRate,MIN(2258,E2070)*overallRate))</f>
        <v>#VALUE!</v>
      </c>
      <c r="L2070" s="114" t="e">
        <f>IF(revenueReduction&gt;0.3,MAX(IF($B2070="Non - avec lien de dépendance",MIN(2258,F2070,$D2070)*overallRate,MIN(2258,F2070)*overallRate),ROUND(MAX(IF($B2070="Non - avec lien de dépendance",0,MIN((0.75*F2070),1694)),MIN(F2070,(0.75*$D2070),1694)),2)),IF($B2070="Non - avec lien de dépendance",MIN(1129,F2070,$D2070)*overallRate,MIN(2258,F2070)*overallRate))</f>
        <v>#VALUE!</v>
      </c>
    </row>
    <row r="2071" spans="7:12" x14ac:dyDescent="0.5">
      <c r="G2071" s="56" t="str">
        <f t="shared" si="96"/>
        <v>Effectuez l’étape 1</v>
      </c>
      <c r="H2071" s="56" t="str">
        <f t="shared" si="97"/>
        <v>Effectuez l’étape 1</v>
      </c>
      <c r="I2071" s="3">
        <f t="shared" si="98"/>
        <v>0</v>
      </c>
      <c r="K2071" s="114" t="e">
        <f>IF(revenueReduction&gt;0.3,MAX(IF($B2071="Non - avec lien de dépendance",MIN(2258,E2071,$D2071)*overallRate,MIN(2258,E2071)*overallRate),ROUND(MAX(IF($B2071="Non - avec lien de dépendance",0,MIN((0.75*E2071),1694)),MIN(E2071,(0.75*$D2071),1694)),2)),IF($B2071="Non - avec lien de dépendance",MIN(1129,E2071,$D2071)*overallRate,MIN(2258,E2071)*overallRate))</f>
        <v>#VALUE!</v>
      </c>
      <c r="L2071" s="114" t="e">
        <f>IF(revenueReduction&gt;0.3,MAX(IF($B2071="Non - avec lien de dépendance",MIN(2258,F2071,$D2071)*overallRate,MIN(2258,F2071)*overallRate),ROUND(MAX(IF($B2071="Non - avec lien de dépendance",0,MIN((0.75*F2071),1694)),MIN(F2071,(0.75*$D2071),1694)),2)),IF($B2071="Non - avec lien de dépendance",MIN(1129,F2071,$D2071)*overallRate,MIN(2258,F2071)*overallRate))</f>
        <v>#VALUE!</v>
      </c>
    </row>
    <row r="2072" spans="7:12" x14ac:dyDescent="0.5">
      <c r="G2072" s="56" t="str">
        <f t="shared" si="96"/>
        <v>Effectuez l’étape 1</v>
      </c>
      <c r="H2072" s="56" t="str">
        <f t="shared" si="97"/>
        <v>Effectuez l’étape 1</v>
      </c>
      <c r="I2072" s="3">
        <f t="shared" si="98"/>
        <v>0</v>
      </c>
      <c r="K2072" s="114" t="e">
        <f>IF(revenueReduction&gt;0.3,MAX(IF($B2072="Non - avec lien de dépendance",MIN(2258,E2072,$D2072)*overallRate,MIN(2258,E2072)*overallRate),ROUND(MAX(IF($B2072="Non - avec lien de dépendance",0,MIN((0.75*E2072),1694)),MIN(E2072,(0.75*$D2072),1694)),2)),IF($B2072="Non - avec lien de dépendance",MIN(1129,E2072,$D2072)*overallRate,MIN(2258,E2072)*overallRate))</f>
        <v>#VALUE!</v>
      </c>
      <c r="L2072" s="114" t="e">
        <f>IF(revenueReduction&gt;0.3,MAX(IF($B2072="Non - avec lien de dépendance",MIN(2258,F2072,$D2072)*overallRate,MIN(2258,F2072)*overallRate),ROUND(MAX(IF($B2072="Non - avec lien de dépendance",0,MIN((0.75*F2072),1694)),MIN(F2072,(0.75*$D2072),1694)),2)),IF($B2072="Non - avec lien de dépendance",MIN(1129,F2072,$D2072)*overallRate,MIN(2258,F2072)*overallRate))</f>
        <v>#VALUE!</v>
      </c>
    </row>
    <row r="2073" spans="7:12" x14ac:dyDescent="0.5">
      <c r="G2073" s="56" t="str">
        <f t="shared" si="96"/>
        <v>Effectuez l’étape 1</v>
      </c>
      <c r="H2073" s="56" t="str">
        <f t="shared" si="97"/>
        <v>Effectuez l’étape 1</v>
      </c>
      <c r="I2073" s="3">
        <f t="shared" si="98"/>
        <v>0</v>
      </c>
      <c r="K2073" s="114" t="e">
        <f>IF(revenueReduction&gt;0.3,MAX(IF($B2073="Non - avec lien de dépendance",MIN(2258,E2073,$D2073)*overallRate,MIN(2258,E2073)*overallRate),ROUND(MAX(IF($B2073="Non - avec lien de dépendance",0,MIN((0.75*E2073),1694)),MIN(E2073,(0.75*$D2073),1694)),2)),IF($B2073="Non - avec lien de dépendance",MIN(1129,E2073,$D2073)*overallRate,MIN(2258,E2073)*overallRate))</f>
        <v>#VALUE!</v>
      </c>
      <c r="L2073" s="114" t="e">
        <f>IF(revenueReduction&gt;0.3,MAX(IF($B2073="Non - avec lien de dépendance",MIN(2258,F2073,$D2073)*overallRate,MIN(2258,F2073)*overallRate),ROUND(MAX(IF($B2073="Non - avec lien de dépendance",0,MIN((0.75*F2073),1694)),MIN(F2073,(0.75*$D2073),1694)),2)),IF($B2073="Non - avec lien de dépendance",MIN(1129,F2073,$D2073)*overallRate,MIN(2258,F2073)*overallRate))</f>
        <v>#VALUE!</v>
      </c>
    </row>
    <row r="2074" spans="7:12" x14ac:dyDescent="0.5">
      <c r="G2074" s="56" t="str">
        <f t="shared" si="96"/>
        <v>Effectuez l’étape 1</v>
      </c>
      <c r="H2074" s="56" t="str">
        <f t="shared" si="97"/>
        <v>Effectuez l’étape 1</v>
      </c>
      <c r="I2074" s="3">
        <f t="shared" si="98"/>
        <v>0</v>
      </c>
      <c r="K2074" s="114" t="e">
        <f>IF(revenueReduction&gt;0.3,MAX(IF($B2074="Non - avec lien de dépendance",MIN(2258,E2074,$D2074)*overallRate,MIN(2258,E2074)*overallRate),ROUND(MAX(IF($B2074="Non - avec lien de dépendance",0,MIN((0.75*E2074),1694)),MIN(E2074,(0.75*$D2074),1694)),2)),IF($B2074="Non - avec lien de dépendance",MIN(1129,E2074,$D2074)*overallRate,MIN(2258,E2074)*overallRate))</f>
        <v>#VALUE!</v>
      </c>
      <c r="L2074" s="114" t="e">
        <f>IF(revenueReduction&gt;0.3,MAX(IF($B2074="Non - avec lien de dépendance",MIN(2258,F2074,$D2074)*overallRate,MIN(2258,F2074)*overallRate),ROUND(MAX(IF($B2074="Non - avec lien de dépendance",0,MIN((0.75*F2074),1694)),MIN(F2074,(0.75*$D2074),1694)),2)),IF($B2074="Non - avec lien de dépendance",MIN(1129,F2074,$D2074)*overallRate,MIN(2258,F2074)*overallRate))</f>
        <v>#VALUE!</v>
      </c>
    </row>
    <row r="2075" spans="7:12" x14ac:dyDescent="0.5">
      <c r="G2075" s="56" t="str">
        <f t="shared" si="96"/>
        <v>Effectuez l’étape 1</v>
      </c>
      <c r="H2075" s="56" t="str">
        <f t="shared" si="97"/>
        <v>Effectuez l’étape 1</v>
      </c>
      <c r="I2075" s="3">
        <f t="shared" si="98"/>
        <v>0</v>
      </c>
      <c r="K2075" s="114" t="e">
        <f>IF(revenueReduction&gt;0.3,MAX(IF($B2075="Non - avec lien de dépendance",MIN(2258,E2075,$D2075)*overallRate,MIN(2258,E2075)*overallRate),ROUND(MAX(IF($B2075="Non - avec lien de dépendance",0,MIN((0.75*E2075),1694)),MIN(E2075,(0.75*$D2075),1694)),2)),IF($B2075="Non - avec lien de dépendance",MIN(1129,E2075,$D2075)*overallRate,MIN(2258,E2075)*overallRate))</f>
        <v>#VALUE!</v>
      </c>
      <c r="L2075" s="114" t="e">
        <f>IF(revenueReduction&gt;0.3,MAX(IF($B2075="Non - avec lien de dépendance",MIN(2258,F2075,$D2075)*overallRate,MIN(2258,F2075)*overallRate),ROUND(MAX(IF($B2075="Non - avec lien de dépendance",0,MIN((0.75*F2075),1694)),MIN(F2075,(0.75*$D2075),1694)),2)),IF($B2075="Non - avec lien de dépendance",MIN(1129,F2075,$D2075)*overallRate,MIN(2258,F2075)*overallRate))</f>
        <v>#VALUE!</v>
      </c>
    </row>
    <row r="2076" spans="7:12" x14ac:dyDescent="0.5">
      <c r="G2076" s="56" t="str">
        <f t="shared" si="96"/>
        <v>Effectuez l’étape 1</v>
      </c>
      <c r="H2076" s="56" t="str">
        <f t="shared" si="97"/>
        <v>Effectuez l’étape 1</v>
      </c>
      <c r="I2076" s="3">
        <f t="shared" si="98"/>
        <v>0</v>
      </c>
      <c r="K2076" s="114" t="e">
        <f>IF(revenueReduction&gt;0.3,MAX(IF($B2076="Non - avec lien de dépendance",MIN(2258,E2076,$D2076)*overallRate,MIN(2258,E2076)*overallRate),ROUND(MAX(IF($B2076="Non - avec lien de dépendance",0,MIN((0.75*E2076),1694)),MIN(E2076,(0.75*$D2076),1694)),2)),IF($B2076="Non - avec lien de dépendance",MIN(1129,E2076,$D2076)*overallRate,MIN(2258,E2076)*overallRate))</f>
        <v>#VALUE!</v>
      </c>
      <c r="L2076" s="114" t="e">
        <f>IF(revenueReduction&gt;0.3,MAX(IF($B2076="Non - avec lien de dépendance",MIN(2258,F2076,$D2076)*overallRate,MIN(2258,F2076)*overallRate),ROUND(MAX(IF($B2076="Non - avec lien de dépendance",0,MIN((0.75*F2076),1694)),MIN(F2076,(0.75*$D2076),1694)),2)),IF($B2076="Non - avec lien de dépendance",MIN(1129,F2076,$D2076)*overallRate,MIN(2258,F2076)*overallRate))</f>
        <v>#VALUE!</v>
      </c>
    </row>
    <row r="2077" spans="7:12" x14ac:dyDescent="0.5">
      <c r="G2077" s="56" t="str">
        <f t="shared" si="96"/>
        <v>Effectuez l’étape 1</v>
      </c>
      <c r="H2077" s="56" t="str">
        <f t="shared" si="97"/>
        <v>Effectuez l’étape 1</v>
      </c>
      <c r="I2077" s="3">
        <f t="shared" si="98"/>
        <v>0</v>
      </c>
      <c r="K2077" s="114" t="e">
        <f>IF(revenueReduction&gt;0.3,MAX(IF($B2077="Non - avec lien de dépendance",MIN(2258,E2077,$D2077)*overallRate,MIN(2258,E2077)*overallRate),ROUND(MAX(IF($B2077="Non - avec lien de dépendance",0,MIN((0.75*E2077),1694)),MIN(E2077,(0.75*$D2077),1694)),2)),IF($B2077="Non - avec lien de dépendance",MIN(1129,E2077,$D2077)*overallRate,MIN(2258,E2077)*overallRate))</f>
        <v>#VALUE!</v>
      </c>
      <c r="L2077" s="114" t="e">
        <f>IF(revenueReduction&gt;0.3,MAX(IF($B2077="Non - avec lien de dépendance",MIN(2258,F2077,$D2077)*overallRate,MIN(2258,F2077)*overallRate),ROUND(MAX(IF($B2077="Non - avec lien de dépendance",0,MIN((0.75*F2077),1694)),MIN(F2077,(0.75*$D2077),1694)),2)),IF($B2077="Non - avec lien de dépendance",MIN(1129,F2077,$D2077)*overallRate,MIN(2258,F2077)*overallRate))</f>
        <v>#VALUE!</v>
      </c>
    </row>
    <row r="2078" spans="7:12" x14ac:dyDescent="0.5">
      <c r="G2078" s="56" t="str">
        <f t="shared" si="96"/>
        <v>Effectuez l’étape 1</v>
      </c>
      <c r="H2078" s="56" t="str">
        <f t="shared" si="97"/>
        <v>Effectuez l’étape 1</v>
      </c>
      <c r="I2078" s="3">
        <f t="shared" si="98"/>
        <v>0</v>
      </c>
      <c r="K2078" s="114" t="e">
        <f>IF(revenueReduction&gt;0.3,MAX(IF($B2078="Non - avec lien de dépendance",MIN(2258,E2078,$D2078)*overallRate,MIN(2258,E2078)*overallRate),ROUND(MAX(IF($B2078="Non - avec lien de dépendance",0,MIN((0.75*E2078),1694)),MIN(E2078,(0.75*$D2078),1694)),2)),IF($B2078="Non - avec lien de dépendance",MIN(1129,E2078,$D2078)*overallRate,MIN(2258,E2078)*overallRate))</f>
        <v>#VALUE!</v>
      </c>
      <c r="L2078" s="114" t="e">
        <f>IF(revenueReduction&gt;0.3,MAX(IF($B2078="Non - avec lien de dépendance",MIN(2258,F2078,$D2078)*overallRate,MIN(2258,F2078)*overallRate),ROUND(MAX(IF($B2078="Non - avec lien de dépendance",0,MIN((0.75*F2078),1694)),MIN(F2078,(0.75*$D2078),1694)),2)),IF($B2078="Non - avec lien de dépendance",MIN(1129,F2078,$D2078)*overallRate,MIN(2258,F2078)*overallRate))</f>
        <v>#VALUE!</v>
      </c>
    </row>
    <row r="2079" spans="7:12" x14ac:dyDescent="0.5">
      <c r="G2079" s="56" t="str">
        <f t="shared" si="96"/>
        <v>Effectuez l’étape 1</v>
      </c>
      <c r="H2079" s="56" t="str">
        <f t="shared" si="97"/>
        <v>Effectuez l’étape 1</v>
      </c>
      <c r="I2079" s="3">
        <f t="shared" si="98"/>
        <v>0</v>
      </c>
      <c r="K2079" s="114" t="e">
        <f>IF(revenueReduction&gt;0.3,MAX(IF($B2079="Non - avec lien de dépendance",MIN(2258,E2079,$D2079)*overallRate,MIN(2258,E2079)*overallRate),ROUND(MAX(IF($B2079="Non - avec lien de dépendance",0,MIN((0.75*E2079),1694)),MIN(E2079,(0.75*$D2079),1694)),2)),IF($B2079="Non - avec lien de dépendance",MIN(1129,E2079,$D2079)*overallRate,MIN(2258,E2079)*overallRate))</f>
        <v>#VALUE!</v>
      </c>
      <c r="L2079" s="114" t="e">
        <f>IF(revenueReduction&gt;0.3,MAX(IF($B2079="Non - avec lien de dépendance",MIN(2258,F2079,$D2079)*overallRate,MIN(2258,F2079)*overallRate),ROUND(MAX(IF($B2079="Non - avec lien de dépendance",0,MIN((0.75*F2079),1694)),MIN(F2079,(0.75*$D2079),1694)),2)),IF($B2079="Non - avec lien de dépendance",MIN(1129,F2079,$D2079)*overallRate,MIN(2258,F2079)*overallRate))</f>
        <v>#VALUE!</v>
      </c>
    </row>
    <row r="2080" spans="7:12" x14ac:dyDescent="0.5">
      <c r="G2080" s="56" t="str">
        <f t="shared" si="96"/>
        <v>Effectuez l’étape 1</v>
      </c>
      <c r="H2080" s="56" t="str">
        <f t="shared" si="97"/>
        <v>Effectuez l’étape 1</v>
      </c>
      <c r="I2080" s="3">
        <f t="shared" si="98"/>
        <v>0</v>
      </c>
      <c r="K2080" s="114" t="e">
        <f>IF(revenueReduction&gt;0.3,MAX(IF($B2080="Non - avec lien de dépendance",MIN(2258,E2080,$D2080)*overallRate,MIN(2258,E2080)*overallRate),ROUND(MAX(IF($B2080="Non - avec lien de dépendance",0,MIN((0.75*E2080),1694)),MIN(E2080,(0.75*$D2080),1694)),2)),IF($B2080="Non - avec lien de dépendance",MIN(1129,E2080,$D2080)*overallRate,MIN(2258,E2080)*overallRate))</f>
        <v>#VALUE!</v>
      </c>
      <c r="L2080" s="114" t="e">
        <f>IF(revenueReduction&gt;0.3,MAX(IF($B2080="Non - avec lien de dépendance",MIN(2258,F2080,$D2080)*overallRate,MIN(2258,F2080)*overallRate),ROUND(MAX(IF($B2080="Non - avec lien de dépendance",0,MIN((0.75*F2080),1694)),MIN(F2080,(0.75*$D2080),1694)),2)),IF($B2080="Non - avec lien de dépendance",MIN(1129,F2080,$D2080)*overallRate,MIN(2258,F2080)*overallRate))</f>
        <v>#VALUE!</v>
      </c>
    </row>
    <row r="2081" spans="7:12" x14ac:dyDescent="0.5">
      <c r="G2081" s="56" t="str">
        <f t="shared" si="96"/>
        <v>Effectuez l’étape 1</v>
      </c>
      <c r="H2081" s="56" t="str">
        <f t="shared" si="97"/>
        <v>Effectuez l’étape 1</v>
      </c>
      <c r="I2081" s="3">
        <f t="shared" si="98"/>
        <v>0</v>
      </c>
      <c r="K2081" s="114" t="e">
        <f>IF(revenueReduction&gt;0.3,MAX(IF($B2081="Non - avec lien de dépendance",MIN(2258,E2081,$D2081)*overallRate,MIN(2258,E2081)*overallRate),ROUND(MAX(IF($B2081="Non - avec lien de dépendance",0,MIN((0.75*E2081),1694)),MIN(E2081,(0.75*$D2081),1694)),2)),IF($B2081="Non - avec lien de dépendance",MIN(1129,E2081,$D2081)*overallRate,MIN(2258,E2081)*overallRate))</f>
        <v>#VALUE!</v>
      </c>
      <c r="L2081" s="114" t="e">
        <f>IF(revenueReduction&gt;0.3,MAX(IF($B2081="Non - avec lien de dépendance",MIN(2258,F2081,$D2081)*overallRate,MIN(2258,F2081)*overallRate),ROUND(MAX(IF($B2081="Non - avec lien de dépendance",0,MIN((0.75*F2081),1694)),MIN(F2081,(0.75*$D2081),1694)),2)),IF($B2081="Non - avec lien de dépendance",MIN(1129,F2081,$D2081)*overallRate,MIN(2258,F2081)*overallRate))</f>
        <v>#VALUE!</v>
      </c>
    </row>
    <row r="2082" spans="7:12" x14ac:dyDescent="0.5">
      <c r="G2082" s="56" t="str">
        <f t="shared" si="96"/>
        <v>Effectuez l’étape 1</v>
      </c>
      <c r="H2082" s="56" t="str">
        <f t="shared" si="97"/>
        <v>Effectuez l’étape 1</v>
      </c>
      <c r="I2082" s="3">
        <f t="shared" si="98"/>
        <v>0</v>
      </c>
      <c r="K2082" s="114" t="e">
        <f>IF(revenueReduction&gt;0.3,MAX(IF($B2082="Non - avec lien de dépendance",MIN(2258,E2082,$D2082)*overallRate,MIN(2258,E2082)*overallRate),ROUND(MAX(IF($B2082="Non - avec lien de dépendance",0,MIN((0.75*E2082),1694)),MIN(E2082,(0.75*$D2082),1694)),2)),IF($B2082="Non - avec lien de dépendance",MIN(1129,E2082,$D2082)*overallRate,MIN(2258,E2082)*overallRate))</f>
        <v>#VALUE!</v>
      </c>
      <c r="L2082" s="114" t="e">
        <f>IF(revenueReduction&gt;0.3,MAX(IF($B2082="Non - avec lien de dépendance",MIN(2258,F2082,$D2082)*overallRate,MIN(2258,F2082)*overallRate),ROUND(MAX(IF($B2082="Non - avec lien de dépendance",0,MIN((0.75*F2082),1694)),MIN(F2082,(0.75*$D2082),1694)),2)),IF($B2082="Non - avec lien de dépendance",MIN(1129,F2082,$D2082)*overallRate,MIN(2258,F2082)*overallRate))</f>
        <v>#VALUE!</v>
      </c>
    </row>
    <row r="2083" spans="7:12" x14ac:dyDescent="0.5">
      <c r="G2083" s="56" t="str">
        <f t="shared" si="96"/>
        <v>Effectuez l’étape 1</v>
      </c>
      <c r="H2083" s="56" t="str">
        <f t="shared" si="97"/>
        <v>Effectuez l’étape 1</v>
      </c>
      <c r="I2083" s="3">
        <f t="shared" si="98"/>
        <v>0</v>
      </c>
      <c r="K2083" s="114" t="e">
        <f>IF(revenueReduction&gt;0.3,MAX(IF($B2083="Non - avec lien de dépendance",MIN(2258,E2083,$D2083)*overallRate,MIN(2258,E2083)*overallRate),ROUND(MAX(IF($B2083="Non - avec lien de dépendance",0,MIN((0.75*E2083),1694)),MIN(E2083,(0.75*$D2083),1694)),2)),IF($B2083="Non - avec lien de dépendance",MIN(1129,E2083,$D2083)*overallRate,MIN(2258,E2083)*overallRate))</f>
        <v>#VALUE!</v>
      </c>
      <c r="L2083" s="114" t="e">
        <f>IF(revenueReduction&gt;0.3,MAX(IF($B2083="Non - avec lien de dépendance",MIN(2258,F2083,$D2083)*overallRate,MIN(2258,F2083)*overallRate),ROUND(MAX(IF($B2083="Non - avec lien de dépendance",0,MIN((0.75*F2083),1694)),MIN(F2083,(0.75*$D2083),1694)),2)),IF($B2083="Non - avec lien de dépendance",MIN(1129,F2083,$D2083)*overallRate,MIN(2258,F2083)*overallRate))</f>
        <v>#VALUE!</v>
      </c>
    </row>
    <row r="2084" spans="7:12" x14ac:dyDescent="0.5">
      <c r="G2084" s="56" t="str">
        <f t="shared" si="96"/>
        <v>Effectuez l’étape 1</v>
      </c>
      <c r="H2084" s="56" t="str">
        <f t="shared" si="97"/>
        <v>Effectuez l’étape 1</v>
      </c>
      <c r="I2084" s="3">
        <f t="shared" si="98"/>
        <v>0</v>
      </c>
      <c r="K2084" s="114" t="e">
        <f>IF(revenueReduction&gt;0.3,MAX(IF($B2084="Non - avec lien de dépendance",MIN(2258,E2084,$D2084)*overallRate,MIN(2258,E2084)*overallRate),ROUND(MAX(IF($B2084="Non - avec lien de dépendance",0,MIN((0.75*E2084),1694)),MIN(E2084,(0.75*$D2084),1694)),2)),IF($B2084="Non - avec lien de dépendance",MIN(1129,E2084,$D2084)*overallRate,MIN(2258,E2084)*overallRate))</f>
        <v>#VALUE!</v>
      </c>
      <c r="L2084" s="114" t="e">
        <f>IF(revenueReduction&gt;0.3,MAX(IF($B2084="Non - avec lien de dépendance",MIN(2258,F2084,$D2084)*overallRate,MIN(2258,F2084)*overallRate),ROUND(MAX(IF($B2084="Non - avec lien de dépendance",0,MIN((0.75*F2084),1694)),MIN(F2084,(0.75*$D2084),1694)),2)),IF($B2084="Non - avec lien de dépendance",MIN(1129,F2084,$D2084)*overallRate,MIN(2258,F2084)*overallRate))</f>
        <v>#VALUE!</v>
      </c>
    </row>
    <row r="2085" spans="7:12" x14ac:dyDescent="0.5">
      <c r="G2085" s="56" t="str">
        <f t="shared" si="96"/>
        <v>Effectuez l’étape 1</v>
      </c>
      <c r="H2085" s="56" t="str">
        <f t="shared" si="97"/>
        <v>Effectuez l’étape 1</v>
      </c>
      <c r="I2085" s="3">
        <f t="shared" si="98"/>
        <v>0</v>
      </c>
      <c r="K2085" s="114" t="e">
        <f>IF(revenueReduction&gt;0.3,MAX(IF($B2085="Non - avec lien de dépendance",MIN(2258,E2085,$D2085)*overallRate,MIN(2258,E2085)*overallRate),ROUND(MAX(IF($B2085="Non - avec lien de dépendance",0,MIN((0.75*E2085),1694)),MIN(E2085,(0.75*$D2085),1694)),2)),IF($B2085="Non - avec lien de dépendance",MIN(1129,E2085,$D2085)*overallRate,MIN(2258,E2085)*overallRate))</f>
        <v>#VALUE!</v>
      </c>
      <c r="L2085" s="114" t="e">
        <f>IF(revenueReduction&gt;0.3,MAX(IF($B2085="Non - avec lien de dépendance",MIN(2258,F2085,$D2085)*overallRate,MIN(2258,F2085)*overallRate),ROUND(MAX(IF($B2085="Non - avec lien de dépendance",0,MIN((0.75*F2085),1694)),MIN(F2085,(0.75*$D2085),1694)),2)),IF($B2085="Non - avec lien de dépendance",MIN(1129,F2085,$D2085)*overallRate,MIN(2258,F2085)*overallRate))</f>
        <v>#VALUE!</v>
      </c>
    </row>
    <row r="2086" spans="7:12" x14ac:dyDescent="0.5">
      <c r="G2086" s="56" t="str">
        <f t="shared" si="96"/>
        <v>Effectuez l’étape 1</v>
      </c>
      <c r="H2086" s="56" t="str">
        <f t="shared" si="97"/>
        <v>Effectuez l’étape 1</v>
      </c>
      <c r="I2086" s="3">
        <f t="shared" si="98"/>
        <v>0</v>
      </c>
      <c r="K2086" s="114" t="e">
        <f>IF(revenueReduction&gt;0.3,MAX(IF($B2086="Non - avec lien de dépendance",MIN(2258,E2086,$D2086)*overallRate,MIN(2258,E2086)*overallRate),ROUND(MAX(IF($B2086="Non - avec lien de dépendance",0,MIN((0.75*E2086),1694)),MIN(E2086,(0.75*$D2086),1694)),2)),IF($B2086="Non - avec lien de dépendance",MIN(1129,E2086,$D2086)*overallRate,MIN(2258,E2086)*overallRate))</f>
        <v>#VALUE!</v>
      </c>
      <c r="L2086" s="114" t="e">
        <f>IF(revenueReduction&gt;0.3,MAX(IF($B2086="Non - avec lien de dépendance",MIN(2258,F2086,$D2086)*overallRate,MIN(2258,F2086)*overallRate),ROUND(MAX(IF($B2086="Non - avec lien de dépendance",0,MIN((0.75*F2086),1694)),MIN(F2086,(0.75*$D2086),1694)),2)),IF($B2086="Non - avec lien de dépendance",MIN(1129,F2086,$D2086)*overallRate,MIN(2258,F2086)*overallRate))</f>
        <v>#VALUE!</v>
      </c>
    </row>
    <row r="2087" spans="7:12" x14ac:dyDescent="0.5">
      <c r="G2087" s="56" t="str">
        <f t="shared" si="96"/>
        <v>Effectuez l’étape 1</v>
      </c>
      <c r="H2087" s="56" t="str">
        <f t="shared" si="97"/>
        <v>Effectuez l’étape 1</v>
      </c>
      <c r="I2087" s="3">
        <f t="shared" si="98"/>
        <v>0</v>
      </c>
      <c r="K2087" s="114" t="e">
        <f>IF(revenueReduction&gt;0.3,MAX(IF($B2087="Non - avec lien de dépendance",MIN(2258,E2087,$D2087)*overallRate,MIN(2258,E2087)*overallRate),ROUND(MAX(IF($B2087="Non - avec lien de dépendance",0,MIN((0.75*E2087),1694)),MIN(E2087,(0.75*$D2087),1694)),2)),IF($B2087="Non - avec lien de dépendance",MIN(1129,E2087,$D2087)*overallRate,MIN(2258,E2087)*overallRate))</f>
        <v>#VALUE!</v>
      </c>
      <c r="L2087" s="114" t="e">
        <f>IF(revenueReduction&gt;0.3,MAX(IF($B2087="Non - avec lien de dépendance",MIN(2258,F2087,$D2087)*overallRate,MIN(2258,F2087)*overallRate),ROUND(MAX(IF($B2087="Non - avec lien de dépendance",0,MIN((0.75*F2087),1694)),MIN(F2087,(0.75*$D2087),1694)),2)),IF($B2087="Non - avec lien de dépendance",MIN(1129,F2087,$D2087)*overallRate,MIN(2258,F2087)*overallRate))</f>
        <v>#VALUE!</v>
      </c>
    </row>
    <row r="2088" spans="7:12" x14ac:dyDescent="0.5">
      <c r="G2088" s="56" t="str">
        <f t="shared" si="96"/>
        <v>Effectuez l’étape 1</v>
      </c>
      <c r="H2088" s="56" t="str">
        <f t="shared" si="97"/>
        <v>Effectuez l’étape 1</v>
      </c>
      <c r="I2088" s="3">
        <f t="shared" si="98"/>
        <v>0</v>
      </c>
      <c r="K2088" s="114" t="e">
        <f>IF(revenueReduction&gt;0.3,MAX(IF($B2088="Non - avec lien de dépendance",MIN(2258,E2088,$D2088)*overallRate,MIN(2258,E2088)*overallRate),ROUND(MAX(IF($B2088="Non - avec lien de dépendance",0,MIN((0.75*E2088),1694)),MIN(E2088,(0.75*$D2088),1694)),2)),IF($B2088="Non - avec lien de dépendance",MIN(1129,E2088,$D2088)*overallRate,MIN(2258,E2088)*overallRate))</f>
        <v>#VALUE!</v>
      </c>
      <c r="L2088" s="114" t="e">
        <f>IF(revenueReduction&gt;0.3,MAX(IF($B2088="Non - avec lien de dépendance",MIN(2258,F2088,$D2088)*overallRate,MIN(2258,F2088)*overallRate),ROUND(MAX(IF($B2088="Non - avec lien de dépendance",0,MIN((0.75*F2088),1694)),MIN(F2088,(0.75*$D2088),1694)),2)),IF($B2088="Non - avec lien de dépendance",MIN(1129,F2088,$D2088)*overallRate,MIN(2258,F2088)*overallRate))</f>
        <v>#VALUE!</v>
      </c>
    </row>
    <row r="2089" spans="7:12" x14ac:dyDescent="0.5">
      <c r="G2089" s="56" t="str">
        <f t="shared" si="96"/>
        <v>Effectuez l’étape 1</v>
      </c>
      <c r="H2089" s="56" t="str">
        <f t="shared" si="97"/>
        <v>Effectuez l’étape 1</v>
      </c>
      <c r="I2089" s="3">
        <f t="shared" si="98"/>
        <v>0</v>
      </c>
      <c r="K2089" s="114" t="e">
        <f>IF(revenueReduction&gt;0.3,MAX(IF($B2089="Non - avec lien de dépendance",MIN(2258,E2089,$D2089)*overallRate,MIN(2258,E2089)*overallRate),ROUND(MAX(IF($B2089="Non - avec lien de dépendance",0,MIN((0.75*E2089),1694)),MIN(E2089,(0.75*$D2089),1694)),2)),IF($B2089="Non - avec lien de dépendance",MIN(1129,E2089,$D2089)*overallRate,MIN(2258,E2089)*overallRate))</f>
        <v>#VALUE!</v>
      </c>
      <c r="L2089" s="114" t="e">
        <f>IF(revenueReduction&gt;0.3,MAX(IF($B2089="Non - avec lien de dépendance",MIN(2258,F2089,$D2089)*overallRate,MIN(2258,F2089)*overallRate),ROUND(MAX(IF($B2089="Non - avec lien de dépendance",0,MIN((0.75*F2089),1694)),MIN(F2089,(0.75*$D2089),1694)),2)),IF($B2089="Non - avec lien de dépendance",MIN(1129,F2089,$D2089)*overallRate,MIN(2258,F2089)*overallRate))</f>
        <v>#VALUE!</v>
      </c>
    </row>
    <row r="2090" spans="7:12" x14ac:dyDescent="0.5">
      <c r="G2090" s="56" t="str">
        <f t="shared" si="96"/>
        <v>Effectuez l’étape 1</v>
      </c>
      <c r="H2090" s="56" t="str">
        <f t="shared" si="97"/>
        <v>Effectuez l’étape 1</v>
      </c>
      <c r="I2090" s="3">
        <f t="shared" si="98"/>
        <v>0</v>
      </c>
      <c r="K2090" s="114" t="e">
        <f>IF(revenueReduction&gt;0.3,MAX(IF($B2090="Non - avec lien de dépendance",MIN(2258,E2090,$D2090)*overallRate,MIN(2258,E2090)*overallRate),ROUND(MAX(IF($B2090="Non - avec lien de dépendance",0,MIN((0.75*E2090),1694)),MIN(E2090,(0.75*$D2090),1694)),2)),IF($B2090="Non - avec lien de dépendance",MIN(1129,E2090,$D2090)*overallRate,MIN(2258,E2090)*overallRate))</f>
        <v>#VALUE!</v>
      </c>
      <c r="L2090" s="114" t="e">
        <f>IF(revenueReduction&gt;0.3,MAX(IF($B2090="Non - avec lien de dépendance",MIN(2258,F2090,$D2090)*overallRate,MIN(2258,F2090)*overallRate),ROUND(MAX(IF($B2090="Non - avec lien de dépendance",0,MIN((0.75*F2090),1694)),MIN(F2090,(0.75*$D2090),1694)),2)),IF($B2090="Non - avec lien de dépendance",MIN(1129,F2090,$D2090)*overallRate,MIN(2258,F2090)*overallRate))</f>
        <v>#VALUE!</v>
      </c>
    </row>
    <row r="2091" spans="7:12" x14ac:dyDescent="0.5">
      <c r="G2091" s="56" t="str">
        <f t="shared" si="96"/>
        <v>Effectuez l’étape 1</v>
      </c>
      <c r="H2091" s="56" t="str">
        <f t="shared" si="97"/>
        <v>Effectuez l’étape 1</v>
      </c>
      <c r="I2091" s="3">
        <f t="shared" si="98"/>
        <v>0</v>
      </c>
      <c r="K2091" s="114" t="e">
        <f>IF(revenueReduction&gt;0.3,MAX(IF($B2091="Non - avec lien de dépendance",MIN(2258,E2091,$D2091)*overallRate,MIN(2258,E2091)*overallRate),ROUND(MAX(IF($B2091="Non - avec lien de dépendance",0,MIN((0.75*E2091),1694)),MIN(E2091,(0.75*$D2091),1694)),2)),IF($B2091="Non - avec lien de dépendance",MIN(1129,E2091,$D2091)*overallRate,MIN(2258,E2091)*overallRate))</f>
        <v>#VALUE!</v>
      </c>
      <c r="L2091" s="114" t="e">
        <f>IF(revenueReduction&gt;0.3,MAX(IF($B2091="Non - avec lien de dépendance",MIN(2258,F2091,$D2091)*overallRate,MIN(2258,F2091)*overallRate),ROUND(MAX(IF($B2091="Non - avec lien de dépendance",0,MIN((0.75*F2091),1694)),MIN(F2091,(0.75*$D2091),1694)),2)),IF($B2091="Non - avec lien de dépendance",MIN(1129,F2091,$D2091)*overallRate,MIN(2258,F2091)*overallRate))</f>
        <v>#VALUE!</v>
      </c>
    </row>
    <row r="2092" spans="7:12" x14ac:dyDescent="0.5">
      <c r="G2092" s="56" t="str">
        <f t="shared" si="96"/>
        <v>Effectuez l’étape 1</v>
      </c>
      <c r="H2092" s="56" t="str">
        <f t="shared" si="97"/>
        <v>Effectuez l’étape 1</v>
      </c>
      <c r="I2092" s="3">
        <f t="shared" si="98"/>
        <v>0</v>
      </c>
      <c r="K2092" s="114" t="e">
        <f>IF(revenueReduction&gt;0.3,MAX(IF($B2092="Non - avec lien de dépendance",MIN(2258,E2092,$D2092)*overallRate,MIN(2258,E2092)*overallRate),ROUND(MAX(IF($B2092="Non - avec lien de dépendance",0,MIN((0.75*E2092),1694)),MIN(E2092,(0.75*$D2092),1694)),2)),IF($B2092="Non - avec lien de dépendance",MIN(1129,E2092,$D2092)*overallRate,MIN(2258,E2092)*overallRate))</f>
        <v>#VALUE!</v>
      </c>
      <c r="L2092" s="114" t="e">
        <f>IF(revenueReduction&gt;0.3,MAX(IF($B2092="Non - avec lien de dépendance",MIN(2258,F2092,$D2092)*overallRate,MIN(2258,F2092)*overallRate),ROUND(MAX(IF($B2092="Non - avec lien de dépendance",0,MIN((0.75*F2092),1694)),MIN(F2092,(0.75*$D2092),1694)),2)),IF($B2092="Non - avec lien de dépendance",MIN(1129,F2092,$D2092)*overallRate,MIN(2258,F2092)*overallRate))</f>
        <v>#VALUE!</v>
      </c>
    </row>
    <row r="2093" spans="7:12" x14ac:dyDescent="0.5">
      <c r="G2093" s="56" t="str">
        <f t="shared" si="96"/>
        <v>Effectuez l’étape 1</v>
      </c>
      <c r="H2093" s="56" t="str">
        <f t="shared" si="97"/>
        <v>Effectuez l’étape 1</v>
      </c>
      <c r="I2093" s="3">
        <f t="shared" si="98"/>
        <v>0</v>
      </c>
      <c r="K2093" s="114" t="e">
        <f>IF(revenueReduction&gt;0.3,MAX(IF($B2093="Non - avec lien de dépendance",MIN(2258,E2093,$D2093)*overallRate,MIN(2258,E2093)*overallRate),ROUND(MAX(IF($B2093="Non - avec lien de dépendance",0,MIN((0.75*E2093),1694)),MIN(E2093,(0.75*$D2093),1694)),2)),IF($B2093="Non - avec lien de dépendance",MIN(1129,E2093,$D2093)*overallRate,MIN(2258,E2093)*overallRate))</f>
        <v>#VALUE!</v>
      </c>
      <c r="L2093" s="114" t="e">
        <f>IF(revenueReduction&gt;0.3,MAX(IF($B2093="Non - avec lien de dépendance",MIN(2258,F2093,$D2093)*overallRate,MIN(2258,F2093)*overallRate),ROUND(MAX(IF($B2093="Non - avec lien de dépendance",0,MIN((0.75*F2093),1694)),MIN(F2093,(0.75*$D2093),1694)),2)),IF($B2093="Non - avec lien de dépendance",MIN(1129,F2093,$D2093)*overallRate,MIN(2258,F2093)*overallRate))</f>
        <v>#VALUE!</v>
      </c>
    </row>
    <row r="2094" spans="7:12" x14ac:dyDescent="0.5">
      <c r="G2094" s="56" t="str">
        <f t="shared" si="96"/>
        <v>Effectuez l’étape 1</v>
      </c>
      <c r="H2094" s="56" t="str">
        <f t="shared" si="97"/>
        <v>Effectuez l’étape 1</v>
      </c>
      <c r="I2094" s="3">
        <f t="shared" si="98"/>
        <v>0</v>
      </c>
      <c r="K2094" s="114" t="e">
        <f>IF(revenueReduction&gt;0.3,MAX(IF($B2094="Non - avec lien de dépendance",MIN(2258,E2094,$D2094)*overallRate,MIN(2258,E2094)*overallRate),ROUND(MAX(IF($B2094="Non - avec lien de dépendance",0,MIN((0.75*E2094),1694)),MIN(E2094,(0.75*$D2094),1694)),2)),IF($B2094="Non - avec lien de dépendance",MIN(1129,E2094,$D2094)*overallRate,MIN(2258,E2094)*overallRate))</f>
        <v>#VALUE!</v>
      </c>
      <c r="L2094" s="114" t="e">
        <f>IF(revenueReduction&gt;0.3,MAX(IF($B2094="Non - avec lien de dépendance",MIN(2258,F2094,$D2094)*overallRate,MIN(2258,F2094)*overallRate),ROUND(MAX(IF($B2094="Non - avec lien de dépendance",0,MIN((0.75*F2094),1694)),MIN(F2094,(0.75*$D2094),1694)),2)),IF($B2094="Non - avec lien de dépendance",MIN(1129,F2094,$D2094)*overallRate,MIN(2258,F2094)*overallRate))</f>
        <v>#VALUE!</v>
      </c>
    </row>
    <row r="2095" spans="7:12" x14ac:dyDescent="0.5">
      <c r="G2095" s="56" t="str">
        <f t="shared" si="96"/>
        <v>Effectuez l’étape 1</v>
      </c>
      <c r="H2095" s="56" t="str">
        <f t="shared" si="97"/>
        <v>Effectuez l’étape 1</v>
      </c>
      <c r="I2095" s="3">
        <f t="shared" si="98"/>
        <v>0</v>
      </c>
      <c r="K2095" s="114" t="e">
        <f>IF(revenueReduction&gt;0.3,MAX(IF($B2095="Non - avec lien de dépendance",MIN(2258,E2095,$D2095)*overallRate,MIN(2258,E2095)*overallRate),ROUND(MAX(IF($B2095="Non - avec lien de dépendance",0,MIN((0.75*E2095),1694)),MIN(E2095,(0.75*$D2095),1694)),2)),IF($B2095="Non - avec lien de dépendance",MIN(1129,E2095,$D2095)*overallRate,MIN(2258,E2095)*overallRate))</f>
        <v>#VALUE!</v>
      </c>
      <c r="L2095" s="114" t="e">
        <f>IF(revenueReduction&gt;0.3,MAX(IF($B2095="Non - avec lien de dépendance",MIN(2258,F2095,$D2095)*overallRate,MIN(2258,F2095)*overallRate),ROUND(MAX(IF($B2095="Non - avec lien de dépendance",0,MIN((0.75*F2095),1694)),MIN(F2095,(0.75*$D2095),1694)),2)),IF($B2095="Non - avec lien de dépendance",MIN(1129,F2095,$D2095)*overallRate,MIN(2258,F2095)*overallRate))</f>
        <v>#VALUE!</v>
      </c>
    </row>
    <row r="2096" spans="7:12" x14ac:dyDescent="0.5">
      <c r="G2096" s="56" t="str">
        <f t="shared" si="96"/>
        <v>Effectuez l’étape 1</v>
      </c>
      <c r="H2096" s="56" t="str">
        <f t="shared" si="97"/>
        <v>Effectuez l’étape 1</v>
      </c>
      <c r="I2096" s="3">
        <f t="shared" si="98"/>
        <v>0</v>
      </c>
      <c r="K2096" s="114" t="e">
        <f>IF(revenueReduction&gt;0.3,MAX(IF($B2096="Non - avec lien de dépendance",MIN(2258,E2096,$D2096)*overallRate,MIN(2258,E2096)*overallRate),ROUND(MAX(IF($B2096="Non - avec lien de dépendance",0,MIN((0.75*E2096),1694)),MIN(E2096,(0.75*$D2096),1694)),2)),IF($B2096="Non - avec lien de dépendance",MIN(1129,E2096,$D2096)*overallRate,MIN(2258,E2096)*overallRate))</f>
        <v>#VALUE!</v>
      </c>
      <c r="L2096" s="114" t="e">
        <f>IF(revenueReduction&gt;0.3,MAX(IF($B2096="Non - avec lien de dépendance",MIN(2258,F2096,$D2096)*overallRate,MIN(2258,F2096)*overallRate),ROUND(MAX(IF($B2096="Non - avec lien de dépendance",0,MIN((0.75*F2096),1694)),MIN(F2096,(0.75*$D2096),1694)),2)),IF($B2096="Non - avec lien de dépendance",MIN(1129,F2096,$D2096)*overallRate,MIN(2258,F2096)*overallRate))</f>
        <v>#VALUE!</v>
      </c>
    </row>
    <row r="2097" spans="7:12" x14ac:dyDescent="0.5">
      <c r="G2097" s="56" t="str">
        <f t="shared" si="96"/>
        <v>Effectuez l’étape 1</v>
      </c>
      <c r="H2097" s="56" t="str">
        <f t="shared" si="97"/>
        <v>Effectuez l’étape 1</v>
      </c>
      <c r="I2097" s="3">
        <f t="shared" si="98"/>
        <v>0</v>
      </c>
      <c r="K2097" s="114" t="e">
        <f>IF(revenueReduction&gt;0.3,MAX(IF($B2097="Non - avec lien de dépendance",MIN(2258,E2097,$D2097)*overallRate,MIN(2258,E2097)*overallRate),ROUND(MAX(IF($B2097="Non - avec lien de dépendance",0,MIN((0.75*E2097),1694)),MIN(E2097,(0.75*$D2097),1694)),2)),IF($B2097="Non - avec lien de dépendance",MIN(1129,E2097,$D2097)*overallRate,MIN(2258,E2097)*overallRate))</f>
        <v>#VALUE!</v>
      </c>
      <c r="L2097" s="114" t="e">
        <f>IF(revenueReduction&gt;0.3,MAX(IF($B2097="Non - avec lien de dépendance",MIN(2258,F2097,$D2097)*overallRate,MIN(2258,F2097)*overallRate),ROUND(MAX(IF($B2097="Non - avec lien de dépendance",0,MIN((0.75*F2097),1694)),MIN(F2097,(0.75*$D2097),1694)),2)),IF($B2097="Non - avec lien de dépendance",MIN(1129,F2097,$D2097)*overallRate,MIN(2258,F2097)*overallRate))</f>
        <v>#VALUE!</v>
      </c>
    </row>
    <row r="2098" spans="7:12" x14ac:dyDescent="0.5">
      <c r="G2098" s="56" t="str">
        <f t="shared" si="96"/>
        <v>Effectuez l’étape 1</v>
      </c>
      <c r="H2098" s="56" t="str">
        <f t="shared" si="97"/>
        <v>Effectuez l’étape 1</v>
      </c>
      <c r="I2098" s="3">
        <f t="shared" si="98"/>
        <v>0</v>
      </c>
      <c r="K2098" s="114" t="e">
        <f>IF(revenueReduction&gt;0.3,MAX(IF($B2098="Non - avec lien de dépendance",MIN(2258,E2098,$D2098)*overallRate,MIN(2258,E2098)*overallRate),ROUND(MAX(IF($B2098="Non - avec lien de dépendance",0,MIN((0.75*E2098),1694)),MIN(E2098,(0.75*$D2098),1694)),2)),IF($B2098="Non - avec lien de dépendance",MIN(1129,E2098,$D2098)*overallRate,MIN(2258,E2098)*overallRate))</f>
        <v>#VALUE!</v>
      </c>
      <c r="L2098" s="114" t="e">
        <f>IF(revenueReduction&gt;0.3,MAX(IF($B2098="Non - avec lien de dépendance",MIN(2258,F2098,$D2098)*overallRate,MIN(2258,F2098)*overallRate),ROUND(MAX(IF($B2098="Non - avec lien de dépendance",0,MIN((0.75*F2098),1694)),MIN(F2098,(0.75*$D2098),1694)),2)),IF($B2098="Non - avec lien de dépendance",MIN(1129,F2098,$D2098)*overallRate,MIN(2258,F2098)*overallRate))</f>
        <v>#VALUE!</v>
      </c>
    </row>
    <row r="2099" spans="7:12" x14ac:dyDescent="0.5">
      <c r="G2099" s="56" t="str">
        <f t="shared" si="96"/>
        <v>Effectuez l’étape 1</v>
      </c>
      <c r="H2099" s="56" t="str">
        <f t="shared" si="97"/>
        <v>Effectuez l’étape 1</v>
      </c>
      <c r="I2099" s="3">
        <f t="shared" si="98"/>
        <v>0</v>
      </c>
      <c r="K2099" s="114" t="e">
        <f>IF(revenueReduction&gt;0.3,MAX(IF($B2099="Non - avec lien de dépendance",MIN(2258,E2099,$D2099)*overallRate,MIN(2258,E2099)*overallRate),ROUND(MAX(IF($B2099="Non - avec lien de dépendance",0,MIN((0.75*E2099),1694)),MIN(E2099,(0.75*$D2099),1694)),2)),IF($B2099="Non - avec lien de dépendance",MIN(1129,E2099,$D2099)*overallRate,MIN(2258,E2099)*overallRate))</f>
        <v>#VALUE!</v>
      </c>
      <c r="L2099" s="114" t="e">
        <f>IF(revenueReduction&gt;0.3,MAX(IF($B2099="Non - avec lien de dépendance",MIN(2258,F2099,$D2099)*overallRate,MIN(2258,F2099)*overallRate),ROUND(MAX(IF($B2099="Non - avec lien de dépendance",0,MIN((0.75*F2099),1694)),MIN(F2099,(0.75*$D2099),1694)),2)),IF($B2099="Non - avec lien de dépendance",MIN(1129,F2099,$D2099)*overallRate,MIN(2258,F2099)*overallRate))</f>
        <v>#VALUE!</v>
      </c>
    </row>
    <row r="2100" spans="7:12" x14ac:dyDescent="0.5">
      <c r="G2100" s="56" t="str">
        <f t="shared" si="96"/>
        <v>Effectuez l’étape 1</v>
      </c>
      <c r="H2100" s="56" t="str">
        <f t="shared" si="97"/>
        <v>Effectuez l’étape 1</v>
      </c>
      <c r="I2100" s="3">
        <f t="shared" si="98"/>
        <v>0</v>
      </c>
      <c r="K2100" s="114" t="e">
        <f>IF(revenueReduction&gt;0.3,MAX(IF($B2100="Non - avec lien de dépendance",MIN(2258,E2100,$D2100)*overallRate,MIN(2258,E2100)*overallRate),ROUND(MAX(IF($B2100="Non - avec lien de dépendance",0,MIN((0.75*E2100),1694)),MIN(E2100,(0.75*$D2100),1694)),2)),IF($B2100="Non - avec lien de dépendance",MIN(1129,E2100,$D2100)*overallRate,MIN(2258,E2100)*overallRate))</f>
        <v>#VALUE!</v>
      </c>
      <c r="L2100" s="114" t="e">
        <f>IF(revenueReduction&gt;0.3,MAX(IF($B2100="Non - avec lien de dépendance",MIN(2258,F2100,$D2100)*overallRate,MIN(2258,F2100)*overallRate),ROUND(MAX(IF($B2100="Non - avec lien de dépendance",0,MIN((0.75*F2100),1694)),MIN(F2100,(0.75*$D2100),1694)),2)),IF($B2100="Non - avec lien de dépendance",MIN(1129,F2100,$D2100)*overallRate,MIN(2258,F2100)*overallRate))</f>
        <v>#VALUE!</v>
      </c>
    </row>
    <row r="2101" spans="7:12" x14ac:dyDescent="0.5">
      <c r="G2101" s="56" t="str">
        <f t="shared" si="96"/>
        <v>Effectuez l’étape 1</v>
      </c>
      <c r="H2101" s="56" t="str">
        <f t="shared" si="97"/>
        <v>Effectuez l’étape 1</v>
      </c>
      <c r="I2101" s="3">
        <f t="shared" si="98"/>
        <v>0</v>
      </c>
      <c r="K2101" s="114" t="e">
        <f>IF(revenueReduction&gt;0.3,MAX(IF($B2101="Non - avec lien de dépendance",MIN(2258,E2101,$D2101)*overallRate,MIN(2258,E2101)*overallRate),ROUND(MAX(IF($B2101="Non - avec lien de dépendance",0,MIN((0.75*E2101),1694)),MIN(E2101,(0.75*$D2101),1694)),2)),IF($B2101="Non - avec lien de dépendance",MIN(1129,E2101,$D2101)*overallRate,MIN(2258,E2101)*overallRate))</f>
        <v>#VALUE!</v>
      </c>
      <c r="L2101" s="114" t="e">
        <f>IF(revenueReduction&gt;0.3,MAX(IF($B2101="Non - avec lien de dépendance",MIN(2258,F2101,$D2101)*overallRate,MIN(2258,F2101)*overallRate),ROUND(MAX(IF($B2101="Non - avec lien de dépendance",0,MIN((0.75*F2101),1694)),MIN(F2101,(0.75*$D2101),1694)),2)),IF($B2101="Non - avec lien de dépendance",MIN(1129,F2101,$D2101)*overallRate,MIN(2258,F2101)*overallRate))</f>
        <v>#VALUE!</v>
      </c>
    </row>
    <row r="2102" spans="7:12" x14ac:dyDescent="0.5">
      <c r="G2102" s="56" t="str">
        <f t="shared" si="96"/>
        <v>Effectuez l’étape 1</v>
      </c>
      <c r="H2102" s="56" t="str">
        <f t="shared" si="97"/>
        <v>Effectuez l’étape 1</v>
      </c>
      <c r="I2102" s="3">
        <f t="shared" si="98"/>
        <v>0</v>
      </c>
      <c r="K2102" s="114" t="e">
        <f>IF(revenueReduction&gt;0.3,MAX(IF($B2102="Non - avec lien de dépendance",MIN(2258,E2102,$D2102)*overallRate,MIN(2258,E2102)*overallRate),ROUND(MAX(IF($B2102="Non - avec lien de dépendance",0,MIN((0.75*E2102),1694)),MIN(E2102,(0.75*$D2102),1694)),2)),IF($B2102="Non - avec lien de dépendance",MIN(1129,E2102,$D2102)*overallRate,MIN(2258,E2102)*overallRate))</f>
        <v>#VALUE!</v>
      </c>
      <c r="L2102" s="114" t="e">
        <f>IF(revenueReduction&gt;0.3,MAX(IF($B2102="Non - avec lien de dépendance",MIN(2258,F2102,$D2102)*overallRate,MIN(2258,F2102)*overallRate),ROUND(MAX(IF($B2102="Non - avec lien de dépendance",0,MIN((0.75*F2102),1694)),MIN(F2102,(0.75*$D2102),1694)),2)),IF($B2102="Non - avec lien de dépendance",MIN(1129,F2102,$D2102)*overallRate,MIN(2258,F2102)*overallRate))</f>
        <v>#VALUE!</v>
      </c>
    </row>
    <row r="2103" spans="7:12" x14ac:dyDescent="0.5">
      <c r="G2103" s="56" t="str">
        <f t="shared" si="96"/>
        <v>Effectuez l’étape 1</v>
      </c>
      <c r="H2103" s="56" t="str">
        <f t="shared" si="97"/>
        <v>Effectuez l’étape 1</v>
      </c>
      <c r="I2103" s="3">
        <f t="shared" si="98"/>
        <v>0</v>
      </c>
      <c r="K2103" s="114" t="e">
        <f>IF(revenueReduction&gt;0.3,MAX(IF($B2103="Non - avec lien de dépendance",MIN(2258,E2103,$D2103)*overallRate,MIN(2258,E2103)*overallRate),ROUND(MAX(IF($B2103="Non - avec lien de dépendance",0,MIN((0.75*E2103),1694)),MIN(E2103,(0.75*$D2103),1694)),2)),IF($B2103="Non - avec lien de dépendance",MIN(1129,E2103,$D2103)*overallRate,MIN(2258,E2103)*overallRate))</f>
        <v>#VALUE!</v>
      </c>
      <c r="L2103" s="114" t="e">
        <f>IF(revenueReduction&gt;0.3,MAX(IF($B2103="Non - avec lien de dépendance",MIN(2258,F2103,$D2103)*overallRate,MIN(2258,F2103)*overallRate),ROUND(MAX(IF($B2103="Non - avec lien de dépendance",0,MIN((0.75*F2103),1694)),MIN(F2103,(0.75*$D2103),1694)),2)),IF($B2103="Non - avec lien de dépendance",MIN(1129,F2103,$D2103)*overallRate,MIN(2258,F2103)*overallRate))</f>
        <v>#VALUE!</v>
      </c>
    </row>
    <row r="2104" spans="7:12" x14ac:dyDescent="0.5">
      <c r="G2104" s="56" t="str">
        <f t="shared" si="96"/>
        <v>Effectuez l’étape 1</v>
      </c>
      <c r="H2104" s="56" t="str">
        <f t="shared" si="97"/>
        <v>Effectuez l’étape 1</v>
      </c>
      <c r="I2104" s="3">
        <f t="shared" si="98"/>
        <v>0</v>
      </c>
      <c r="K2104" s="114" t="e">
        <f>IF(revenueReduction&gt;0.3,MAX(IF($B2104="Non - avec lien de dépendance",MIN(2258,E2104,$D2104)*overallRate,MIN(2258,E2104)*overallRate),ROUND(MAX(IF($B2104="Non - avec lien de dépendance",0,MIN((0.75*E2104),1694)),MIN(E2104,(0.75*$D2104),1694)),2)),IF($B2104="Non - avec lien de dépendance",MIN(1129,E2104,$D2104)*overallRate,MIN(2258,E2104)*overallRate))</f>
        <v>#VALUE!</v>
      </c>
      <c r="L2104" s="114" t="e">
        <f>IF(revenueReduction&gt;0.3,MAX(IF($B2104="Non - avec lien de dépendance",MIN(2258,F2104,$D2104)*overallRate,MIN(2258,F2104)*overallRate),ROUND(MAX(IF($B2104="Non - avec lien de dépendance",0,MIN((0.75*F2104),1694)),MIN(F2104,(0.75*$D2104),1694)),2)),IF($B2104="Non - avec lien de dépendance",MIN(1129,F2104,$D2104)*overallRate,MIN(2258,F2104)*overallRate))</f>
        <v>#VALUE!</v>
      </c>
    </row>
    <row r="2105" spans="7:12" x14ac:dyDescent="0.5">
      <c r="G2105" s="56" t="str">
        <f t="shared" si="96"/>
        <v>Effectuez l’étape 1</v>
      </c>
      <c r="H2105" s="56" t="str">
        <f t="shared" si="97"/>
        <v>Effectuez l’étape 1</v>
      </c>
      <c r="I2105" s="3">
        <f t="shared" si="98"/>
        <v>0</v>
      </c>
      <c r="K2105" s="114" t="e">
        <f>IF(revenueReduction&gt;0.3,MAX(IF($B2105="Non - avec lien de dépendance",MIN(2258,E2105,$D2105)*overallRate,MIN(2258,E2105)*overallRate),ROUND(MAX(IF($B2105="Non - avec lien de dépendance",0,MIN((0.75*E2105),1694)),MIN(E2105,(0.75*$D2105),1694)),2)),IF($B2105="Non - avec lien de dépendance",MIN(1129,E2105,$D2105)*overallRate,MIN(2258,E2105)*overallRate))</f>
        <v>#VALUE!</v>
      </c>
      <c r="L2105" s="114" t="e">
        <f>IF(revenueReduction&gt;0.3,MAX(IF($B2105="Non - avec lien de dépendance",MIN(2258,F2105,$D2105)*overallRate,MIN(2258,F2105)*overallRate),ROUND(MAX(IF($B2105="Non - avec lien de dépendance",0,MIN((0.75*F2105),1694)),MIN(F2105,(0.75*$D2105),1694)),2)),IF($B2105="Non - avec lien de dépendance",MIN(1129,F2105,$D2105)*overallRate,MIN(2258,F2105)*overallRate))</f>
        <v>#VALUE!</v>
      </c>
    </row>
    <row r="2106" spans="7:12" x14ac:dyDescent="0.5">
      <c r="G2106" s="56" t="str">
        <f t="shared" si="96"/>
        <v>Effectuez l’étape 1</v>
      </c>
      <c r="H2106" s="56" t="str">
        <f t="shared" si="97"/>
        <v>Effectuez l’étape 1</v>
      </c>
      <c r="I2106" s="3">
        <f t="shared" si="98"/>
        <v>0</v>
      </c>
      <c r="K2106" s="114" t="e">
        <f>IF(revenueReduction&gt;0.3,MAX(IF($B2106="Non - avec lien de dépendance",MIN(2258,E2106,$D2106)*overallRate,MIN(2258,E2106)*overallRate),ROUND(MAX(IF($B2106="Non - avec lien de dépendance",0,MIN((0.75*E2106),1694)),MIN(E2106,(0.75*$D2106),1694)),2)),IF($B2106="Non - avec lien de dépendance",MIN(1129,E2106,$D2106)*overallRate,MIN(2258,E2106)*overallRate))</f>
        <v>#VALUE!</v>
      </c>
      <c r="L2106" s="114" t="e">
        <f>IF(revenueReduction&gt;0.3,MAX(IF($B2106="Non - avec lien de dépendance",MIN(2258,F2106,$D2106)*overallRate,MIN(2258,F2106)*overallRate),ROUND(MAX(IF($B2106="Non - avec lien de dépendance",0,MIN((0.75*F2106),1694)),MIN(F2106,(0.75*$D2106),1694)),2)),IF($B2106="Non - avec lien de dépendance",MIN(1129,F2106,$D2106)*overallRate,MIN(2258,F2106)*overallRate))</f>
        <v>#VALUE!</v>
      </c>
    </row>
    <row r="2107" spans="7:12" x14ac:dyDescent="0.5">
      <c r="G2107" s="56" t="str">
        <f t="shared" si="96"/>
        <v>Effectuez l’étape 1</v>
      </c>
      <c r="H2107" s="56" t="str">
        <f t="shared" si="97"/>
        <v>Effectuez l’étape 1</v>
      </c>
      <c r="I2107" s="3">
        <f t="shared" si="98"/>
        <v>0</v>
      </c>
      <c r="K2107" s="114" t="e">
        <f>IF(revenueReduction&gt;0.3,MAX(IF($B2107="Non - avec lien de dépendance",MIN(2258,E2107,$D2107)*overallRate,MIN(2258,E2107)*overallRate),ROUND(MAX(IF($B2107="Non - avec lien de dépendance",0,MIN((0.75*E2107),1694)),MIN(E2107,(0.75*$D2107),1694)),2)),IF($B2107="Non - avec lien de dépendance",MIN(1129,E2107,$D2107)*overallRate,MIN(2258,E2107)*overallRate))</f>
        <v>#VALUE!</v>
      </c>
      <c r="L2107" s="114" t="e">
        <f>IF(revenueReduction&gt;0.3,MAX(IF($B2107="Non - avec lien de dépendance",MIN(2258,F2107,$D2107)*overallRate,MIN(2258,F2107)*overallRate),ROUND(MAX(IF($B2107="Non - avec lien de dépendance",0,MIN((0.75*F2107),1694)),MIN(F2107,(0.75*$D2107),1694)),2)),IF($B2107="Non - avec lien de dépendance",MIN(1129,F2107,$D2107)*overallRate,MIN(2258,F2107)*overallRate))</f>
        <v>#VALUE!</v>
      </c>
    </row>
    <row r="2108" spans="7:12" x14ac:dyDescent="0.5">
      <c r="G2108" s="56" t="str">
        <f t="shared" si="96"/>
        <v>Effectuez l’étape 1</v>
      </c>
      <c r="H2108" s="56" t="str">
        <f t="shared" si="97"/>
        <v>Effectuez l’étape 1</v>
      </c>
      <c r="I2108" s="3">
        <f t="shared" si="98"/>
        <v>0</v>
      </c>
      <c r="K2108" s="114" t="e">
        <f>IF(revenueReduction&gt;0.3,MAX(IF($B2108="Non - avec lien de dépendance",MIN(2258,E2108,$D2108)*overallRate,MIN(2258,E2108)*overallRate),ROUND(MAX(IF($B2108="Non - avec lien de dépendance",0,MIN((0.75*E2108),1694)),MIN(E2108,(0.75*$D2108),1694)),2)),IF($B2108="Non - avec lien de dépendance",MIN(1129,E2108,$D2108)*overallRate,MIN(2258,E2108)*overallRate))</f>
        <v>#VALUE!</v>
      </c>
      <c r="L2108" s="114" t="e">
        <f>IF(revenueReduction&gt;0.3,MAX(IF($B2108="Non - avec lien de dépendance",MIN(2258,F2108,$D2108)*overallRate,MIN(2258,F2108)*overallRate),ROUND(MAX(IF($B2108="Non - avec lien de dépendance",0,MIN((0.75*F2108),1694)),MIN(F2108,(0.75*$D2108),1694)),2)),IF($B2108="Non - avec lien de dépendance",MIN(1129,F2108,$D2108)*overallRate,MIN(2258,F2108)*overallRate))</f>
        <v>#VALUE!</v>
      </c>
    </row>
    <row r="2109" spans="7:12" x14ac:dyDescent="0.5">
      <c r="G2109" s="56" t="str">
        <f t="shared" si="96"/>
        <v>Effectuez l’étape 1</v>
      </c>
      <c r="H2109" s="56" t="str">
        <f t="shared" si="97"/>
        <v>Effectuez l’étape 1</v>
      </c>
      <c r="I2109" s="3">
        <f t="shared" si="98"/>
        <v>0</v>
      </c>
      <c r="K2109" s="114" t="e">
        <f>IF(revenueReduction&gt;0.3,MAX(IF($B2109="Non - avec lien de dépendance",MIN(2258,E2109,$D2109)*overallRate,MIN(2258,E2109)*overallRate),ROUND(MAX(IF($B2109="Non - avec lien de dépendance",0,MIN((0.75*E2109),1694)),MIN(E2109,(0.75*$D2109),1694)),2)),IF($B2109="Non - avec lien de dépendance",MIN(1129,E2109,$D2109)*overallRate,MIN(2258,E2109)*overallRate))</f>
        <v>#VALUE!</v>
      </c>
      <c r="L2109" s="114" t="e">
        <f>IF(revenueReduction&gt;0.3,MAX(IF($B2109="Non - avec lien de dépendance",MIN(2258,F2109,$D2109)*overallRate,MIN(2258,F2109)*overallRate),ROUND(MAX(IF($B2109="Non - avec lien de dépendance",0,MIN((0.75*F2109),1694)),MIN(F2109,(0.75*$D2109),1694)),2)),IF($B2109="Non - avec lien de dépendance",MIN(1129,F2109,$D2109)*overallRate,MIN(2258,F2109)*overallRate))</f>
        <v>#VALUE!</v>
      </c>
    </row>
    <row r="2110" spans="7:12" x14ac:dyDescent="0.5">
      <c r="G2110" s="56" t="str">
        <f t="shared" si="96"/>
        <v>Effectuez l’étape 1</v>
      </c>
      <c r="H2110" s="56" t="str">
        <f t="shared" si="97"/>
        <v>Effectuez l’étape 1</v>
      </c>
      <c r="I2110" s="3">
        <f t="shared" si="98"/>
        <v>0</v>
      </c>
      <c r="K2110" s="114" t="e">
        <f>IF(revenueReduction&gt;0.3,MAX(IF($B2110="Non - avec lien de dépendance",MIN(2258,E2110,$D2110)*overallRate,MIN(2258,E2110)*overallRate),ROUND(MAX(IF($B2110="Non - avec lien de dépendance",0,MIN((0.75*E2110),1694)),MIN(E2110,(0.75*$D2110),1694)),2)),IF($B2110="Non - avec lien de dépendance",MIN(1129,E2110,$D2110)*overallRate,MIN(2258,E2110)*overallRate))</f>
        <v>#VALUE!</v>
      </c>
      <c r="L2110" s="114" t="e">
        <f>IF(revenueReduction&gt;0.3,MAX(IF($B2110="Non - avec lien de dépendance",MIN(2258,F2110,$D2110)*overallRate,MIN(2258,F2110)*overallRate),ROUND(MAX(IF($B2110="Non - avec lien de dépendance",0,MIN((0.75*F2110),1694)),MIN(F2110,(0.75*$D2110),1694)),2)),IF($B2110="Non - avec lien de dépendance",MIN(1129,F2110,$D2110)*overallRate,MIN(2258,F2110)*overallRate))</f>
        <v>#VALUE!</v>
      </c>
    </row>
    <row r="2111" spans="7:12" x14ac:dyDescent="0.5">
      <c r="G2111" s="56" t="str">
        <f t="shared" si="96"/>
        <v>Effectuez l’étape 1</v>
      </c>
      <c r="H2111" s="56" t="str">
        <f t="shared" si="97"/>
        <v>Effectuez l’étape 1</v>
      </c>
      <c r="I2111" s="3">
        <f t="shared" si="98"/>
        <v>0</v>
      </c>
      <c r="K2111" s="114" t="e">
        <f>IF(revenueReduction&gt;0.3,MAX(IF($B2111="Non - avec lien de dépendance",MIN(2258,E2111,$D2111)*overallRate,MIN(2258,E2111)*overallRate),ROUND(MAX(IF($B2111="Non - avec lien de dépendance",0,MIN((0.75*E2111),1694)),MIN(E2111,(0.75*$D2111),1694)),2)),IF($B2111="Non - avec lien de dépendance",MIN(1129,E2111,$D2111)*overallRate,MIN(2258,E2111)*overallRate))</f>
        <v>#VALUE!</v>
      </c>
      <c r="L2111" s="114" t="e">
        <f>IF(revenueReduction&gt;0.3,MAX(IF($B2111="Non - avec lien de dépendance",MIN(2258,F2111,$D2111)*overallRate,MIN(2258,F2111)*overallRate),ROUND(MAX(IF($B2111="Non - avec lien de dépendance",0,MIN((0.75*F2111),1694)),MIN(F2111,(0.75*$D2111),1694)),2)),IF($B2111="Non - avec lien de dépendance",MIN(1129,F2111,$D2111)*overallRate,MIN(2258,F2111)*overallRate))</f>
        <v>#VALUE!</v>
      </c>
    </row>
    <row r="2112" spans="7:12" x14ac:dyDescent="0.5">
      <c r="G2112" s="56" t="str">
        <f t="shared" si="96"/>
        <v>Effectuez l’étape 1</v>
      </c>
      <c r="H2112" s="56" t="str">
        <f t="shared" si="97"/>
        <v>Effectuez l’étape 1</v>
      </c>
      <c r="I2112" s="3">
        <f t="shared" si="98"/>
        <v>0</v>
      </c>
      <c r="K2112" s="114" t="e">
        <f>IF(revenueReduction&gt;0.3,MAX(IF($B2112="Non - avec lien de dépendance",MIN(2258,E2112,$D2112)*overallRate,MIN(2258,E2112)*overallRate),ROUND(MAX(IF($B2112="Non - avec lien de dépendance",0,MIN((0.75*E2112),1694)),MIN(E2112,(0.75*$D2112),1694)),2)),IF($B2112="Non - avec lien de dépendance",MIN(1129,E2112,$D2112)*overallRate,MIN(2258,E2112)*overallRate))</f>
        <v>#VALUE!</v>
      </c>
      <c r="L2112" s="114" t="e">
        <f>IF(revenueReduction&gt;0.3,MAX(IF($B2112="Non - avec lien de dépendance",MIN(2258,F2112,$D2112)*overallRate,MIN(2258,F2112)*overallRate),ROUND(MAX(IF($B2112="Non - avec lien de dépendance",0,MIN((0.75*F2112),1694)),MIN(F2112,(0.75*$D2112),1694)),2)),IF($B2112="Non - avec lien de dépendance",MIN(1129,F2112,$D2112)*overallRate,MIN(2258,F2112)*overallRate))</f>
        <v>#VALUE!</v>
      </c>
    </row>
    <row r="2113" spans="7:12" x14ac:dyDescent="0.5">
      <c r="G2113" s="56" t="str">
        <f t="shared" si="96"/>
        <v>Effectuez l’étape 1</v>
      </c>
      <c r="H2113" s="56" t="str">
        <f t="shared" si="97"/>
        <v>Effectuez l’étape 1</v>
      </c>
      <c r="I2113" s="3">
        <f t="shared" si="98"/>
        <v>0</v>
      </c>
      <c r="K2113" s="114" t="e">
        <f>IF(revenueReduction&gt;0.3,MAX(IF($B2113="Non - avec lien de dépendance",MIN(2258,E2113,$D2113)*overallRate,MIN(2258,E2113)*overallRate),ROUND(MAX(IF($B2113="Non - avec lien de dépendance",0,MIN((0.75*E2113),1694)),MIN(E2113,(0.75*$D2113),1694)),2)),IF($B2113="Non - avec lien de dépendance",MIN(1129,E2113,$D2113)*overallRate,MIN(2258,E2113)*overallRate))</f>
        <v>#VALUE!</v>
      </c>
      <c r="L2113" s="114" t="e">
        <f>IF(revenueReduction&gt;0.3,MAX(IF($B2113="Non - avec lien de dépendance",MIN(2258,F2113,$D2113)*overallRate,MIN(2258,F2113)*overallRate),ROUND(MAX(IF($B2113="Non - avec lien de dépendance",0,MIN((0.75*F2113),1694)),MIN(F2113,(0.75*$D2113),1694)),2)),IF($B2113="Non - avec lien de dépendance",MIN(1129,F2113,$D2113)*overallRate,MIN(2258,F2113)*overallRate))</f>
        <v>#VALUE!</v>
      </c>
    </row>
    <row r="2114" spans="7:12" x14ac:dyDescent="0.5">
      <c r="G2114" s="56" t="str">
        <f t="shared" si="96"/>
        <v>Effectuez l’étape 1</v>
      </c>
      <c r="H2114" s="56" t="str">
        <f t="shared" si="97"/>
        <v>Effectuez l’étape 1</v>
      </c>
      <c r="I2114" s="3">
        <f t="shared" si="98"/>
        <v>0</v>
      </c>
      <c r="K2114" s="114" t="e">
        <f>IF(revenueReduction&gt;0.3,MAX(IF($B2114="Non - avec lien de dépendance",MIN(2258,E2114,$D2114)*overallRate,MIN(2258,E2114)*overallRate),ROUND(MAX(IF($B2114="Non - avec lien de dépendance",0,MIN((0.75*E2114),1694)),MIN(E2114,(0.75*$D2114),1694)),2)),IF($B2114="Non - avec lien de dépendance",MIN(1129,E2114,$D2114)*overallRate,MIN(2258,E2114)*overallRate))</f>
        <v>#VALUE!</v>
      </c>
      <c r="L2114" s="114" t="e">
        <f>IF(revenueReduction&gt;0.3,MAX(IF($B2114="Non - avec lien de dépendance",MIN(2258,F2114,$D2114)*overallRate,MIN(2258,F2114)*overallRate),ROUND(MAX(IF($B2114="Non - avec lien de dépendance",0,MIN((0.75*F2114),1694)),MIN(F2114,(0.75*$D2114),1694)),2)),IF($B2114="Non - avec lien de dépendance",MIN(1129,F2114,$D2114)*overallRate,MIN(2258,F2114)*overallRate))</f>
        <v>#VALUE!</v>
      </c>
    </row>
    <row r="2115" spans="7:12" x14ac:dyDescent="0.5">
      <c r="G2115" s="56" t="str">
        <f t="shared" si="96"/>
        <v>Effectuez l’étape 1</v>
      </c>
      <c r="H2115" s="56" t="str">
        <f t="shared" si="97"/>
        <v>Effectuez l’étape 1</v>
      </c>
      <c r="I2115" s="3">
        <f t="shared" si="98"/>
        <v>0</v>
      </c>
      <c r="K2115" s="114" t="e">
        <f>IF(revenueReduction&gt;0.3,MAX(IF($B2115="Non - avec lien de dépendance",MIN(2258,E2115,$D2115)*overallRate,MIN(2258,E2115)*overallRate),ROUND(MAX(IF($B2115="Non - avec lien de dépendance",0,MIN((0.75*E2115),1694)),MIN(E2115,(0.75*$D2115),1694)),2)),IF($B2115="Non - avec lien de dépendance",MIN(1129,E2115,$D2115)*overallRate,MIN(2258,E2115)*overallRate))</f>
        <v>#VALUE!</v>
      </c>
      <c r="L2115" s="114" t="e">
        <f>IF(revenueReduction&gt;0.3,MAX(IF($B2115="Non - avec lien de dépendance",MIN(2258,F2115,$D2115)*overallRate,MIN(2258,F2115)*overallRate),ROUND(MAX(IF($B2115="Non - avec lien de dépendance",0,MIN((0.75*F2115),1694)),MIN(F2115,(0.75*$D2115),1694)),2)),IF($B2115="Non - avec lien de dépendance",MIN(1129,F2115,$D2115)*overallRate,MIN(2258,F2115)*overallRate))</f>
        <v>#VALUE!</v>
      </c>
    </row>
    <row r="2116" spans="7:12" x14ac:dyDescent="0.5">
      <c r="G2116" s="56" t="str">
        <f t="shared" si="96"/>
        <v>Effectuez l’étape 1</v>
      </c>
      <c r="H2116" s="56" t="str">
        <f t="shared" si="97"/>
        <v>Effectuez l’étape 1</v>
      </c>
      <c r="I2116" s="3">
        <f t="shared" si="98"/>
        <v>0</v>
      </c>
      <c r="K2116" s="114" t="e">
        <f>IF(revenueReduction&gt;0.3,MAX(IF($B2116="Non - avec lien de dépendance",MIN(2258,E2116,$D2116)*overallRate,MIN(2258,E2116)*overallRate),ROUND(MAX(IF($B2116="Non - avec lien de dépendance",0,MIN((0.75*E2116),1694)),MIN(E2116,(0.75*$D2116),1694)),2)),IF($B2116="Non - avec lien de dépendance",MIN(1129,E2116,$D2116)*overallRate,MIN(2258,E2116)*overallRate))</f>
        <v>#VALUE!</v>
      </c>
      <c r="L2116" s="114" t="e">
        <f>IF(revenueReduction&gt;0.3,MAX(IF($B2116="Non - avec lien de dépendance",MIN(2258,F2116,$D2116)*overallRate,MIN(2258,F2116)*overallRate),ROUND(MAX(IF($B2116="Non - avec lien de dépendance",0,MIN((0.75*F2116),1694)),MIN(F2116,(0.75*$D2116),1694)),2)),IF($B2116="Non - avec lien de dépendance",MIN(1129,F2116,$D2116)*overallRate,MIN(2258,F2116)*overallRate))</f>
        <v>#VALUE!</v>
      </c>
    </row>
    <row r="2117" spans="7:12" x14ac:dyDescent="0.5">
      <c r="G2117" s="56" t="str">
        <f t="shared" si="96"/>
        <v>Effectuez l’étape 1</v>
      </c>
      <c r="H2117" s="56" t="str">
        <f t="shared" si="97"/>
        <v>Effectuez l’étape 1</v>
      </c>
      <c r="I2117" s="3">
        <f t="shared" si="98"/>
        <v>0</v>
      </c>
      <c r="K2117" s="114" t="e">
        <f>IF(revenueReduction&gt;0.3,MAX(IF($B2117="Non - avec lien de dépendance",MIN(2258,E2117,$D2117)*overallRate,MIN(2258,E2117)*overallRate),ROUND(MAX(IF($B2117="Non - avec lien de dépendance",0,MIN((0.75*E2117),1694)),MIN(E2117,(0.75*$D2117),1694)),2)),IF($B2117="Non - avec lien de dépendance",MIN(1129,E2117,$D2117)*overallRate,MIN(2258,E2117)*overallRate))</f>
        <v>#VALUE!</v>
      </c>
      <c r="L2117" s="114" t="e">
        <f>IF(revenueReduction&gt;0.3,MAX(IF($B2117="Non - avec lien de dépendance",MIN(2258,F2117,$D2117)*overallRate,MIN(2258,F2117)*overallRate),ROUND(MAX(IF($B2117="Non - avec lien de dépendance",0,MIN((0.75*F2117),1694)),MIN(F2117,(0.75*$D2117),1694)),2)),IF($B2117="Non - avec lien de dépendance",MIN(1129,F2117,$D2117)*overallRate,MIN(2258,F2117)*overallRate))</f>
        <v>#VALUE!</v>
      </c>
    </row>
    <row r="2118" spans="7:12" x14ac:dyDescent="0.5">
      <c r="G2118" s="56" t="str">
        <f t="shared" ref="G2118:G2181" si="99">IF(ISTEXT(overallRate),"Effectuez l’étape 1",IF($C2118="Oui","Utiliser Étape 2a) Hebdomadaire (52)",IF(OR(COUNT($D2118,E2118)&lt;&gt;2,overallRate=0),0,IF(revenueReduction&gt;0.3,MAX(IF($B2118="Non - avec lien de dépendance",MIN(2258,E2118,$D2118)*overallRate,MIN(2258,E2118)*overallRate),ROUND(MAX(IF($B2118="Non - avec lien de dépendance",0,MIN((0.75*E2118),1694)),MIN(E2118,(0.75*$D2118),1694)),2)),IF($B2118="Non - avec lien de dépendance",MIN(1129,E2118,$D2118)*overallRate,MIN(2258,E2118)*overallRate)))))</f>
        <v>Effectuez l’étape 1</v>
      </c>
      <c r="H2118" s="56" t="str">
        <f t="shared" ref="H2118:H2181" si="100">IF(ISTEXT(overallRate),"Effectuez l’étape 1",IF($C2118="Oui","Utiliser Étape 2a) Hebdomadaire (52)",IF(OR(COUNT($D2118,F2118)&lt;&gt;2,overallRate=0),0,IF(revenueReduction&gt;0.3,MAX(IF($B2118="Non - avec lien de dépendance",MIN(2258,F2118,$D2118)*overallRate,MIN(2258,F2118)*overallRate),ROUND(MAX(IF($B2118="Non - avec lien de dépendance",0,MIN((0.75*F2118),1694)),MIN(F2118,(0.75*$D2118),1694)),2)),IF($B2118="Non - avec lien de dépendance",MIN(1129,F2118,$D2118)*overallRate,MIN(2258,F2118)*overallRate)))))</f>
        <v>Effectuez l’étape 1</v>
      </c>
      <c r="I2118" s="3">
        <f t="shared" si="98"/>
        <v>0</v>
      </c>
      <c r="K2118" s="114" t="e">
        <f>IF(revenueReduction&gt;0.3,MAX(IF($B2118="Non - avec lien de dépendance",MIN(2258,E2118,$D2118)*overallRate,MIN(2258,E2118)*overallRate),ROUND(MAX(IF($B2118="Non - avec lien de dépendance",0,MIN((0.75*E2118),1694)),MIN(E2118,(0.75*$D2118),1694)),2)),IF($B2118="Non - avec lien de dépendance",MIN(1129,E2118,$D2118)*overallRate,MIN(2258,E2118)*overallRate))</f>
        <v>#VALUE!</v>
      </c>
      <c r="L2118" s="114" t="e">
        <f>IF(revenueReduction&gt;0.3,MAX(IF($B2118="Non - avec lien de dépendance",MIN(2258,F2118,$D2118)*overallRate,MIN(2258,F2118)*overallRate),ROUND(MAX(IF($B2118="Non - avec lien de dépendance",0,MIN((0.75*F2118),1694)),MIN(F2118,(0.75*$D2118),1694)),2)),IF($B2118="Non - avec lien de dépendance",MIN(1129,F2118,$D2118)*overallRate,MIN(2258,F2118)*overallRate))</f>
        <v>#VALUE!</v>
      </c>
    </row>
    <row r="2119" spans="7:12" x14ac:dyDescent="0.5">
      <c r="G2119" s="56" t="str">
        <f t="shared" si="99"/>
        <v>Effectuez l’étape 1</v>
      </c>
      <c r="H2119" s="56" t="str">
        <f t="shared" si="100"/>
        <v>Effectuez l’étape 1</v>
      </c>
      <c r="I2119" s="3">
        <f t="shared" ref="I2119:I2182" si="101">IF(AND(COUNT(B2119:F2119)&gt;0,OR(COUNT(D2119:F2119)&lt;&gt;3,ISBLANK(B2119))),"Fill out all amounts",SUM(G2119:H2119))</f>
        <v>0</v>
      </c>
      <c r="K2119" s="114" t="e">
        <f>IF(revenueReduction&gt;0.3,MAX(IF($B2119="Non - avec lien de dépendance",MIN(2258,E2119,$D2119)*overallRate,MIN(2258,E2119)*overallRate),ROUND(MAX(IF($B2119="Non - avec lien de dépendance",0,MIN((0.75*E2119),1694)),MIN(E2119,(0.75*$D2119),1694)),2)),IF($B2119="Non - avec lien de dépendance",MIN(1129,E2119,$D2119)*overallRate,MIN(2258,E2119)*overallRate))</f>
        <v>#VALUE!</v>
      </c>
      <c r="L2119" s="114" t="e">
        <f>IF(revenueReduction&gt;0.3,MAX(IF($B2119="Non - avec lien de dépendance",MIN(2258,F2119,$D2119)*overallRate,MIN(2258,F2119)*overallRate),ROUND(MAX(IF($B2119="Non - avec lien de dépendance",0,MIN((0.75*F2119),1694)),MIN(F2119,(0.75*$D2119),1694)),2)),IF($B2119="Non - avec lien de dépendance",MIN(1129,F2119,$D2119)*overallRate,MIN(2258,F2119)*overallRate))</f>
        <v>#VALUE!</v>
      </c>
    </row>
    <row r="2120" spans="7:12" x14ac:dyDescent="0.5">
      <c r="G2120" s="56" t="str">
        <f t="shared" si="99"/>
        <v>Effectuez l’étape 1</v>
      </c>
      <c r="H2120" s="56" t="str">
        <f t="shared" si="100"/>
        <v>Effectuez l’étape 1</v>
      </c>
      <c r="I2120" s="3">
        <f t="shared" si="101"/>
        <v>0</v>
      </c>
      <c r="K2120" s="114" t="e">
        <f>IF(revenueReduction&gt;0.3,MAX(IF($B2120="Non - avec lien de dépendance",MIN(2258,E2120,$D2120)*overallRate,MIN(2258,E2120)*overallRate),ROUND(MAX(IF($B2120="Non - avec lien de dépendance",0,MIN((0.75*E2120),1694)),MIN(E2120,(0.75*$D2120),1694)),2)),IF($B2120="Non - avec lien de dépendance",MIN(1129,E2120,$D2120)*overallRate,MIN(2258,E2120)*overallRate))</f>
        <v>#VALUE!</v>
      </c>
      <c r="L2120" s="114" t="e">
        <f>IF(revenueReduction&gt;0.3,MAX(IF($B2120="Non - avec lien de dépendance",MIN(2258,F2120,$D2120)*overallRate,MIN(2258,F2120)*overallRate),ROUND(MAX(IF($B2120="Non - avec lien de dépendance",0,MIN((0.75*F2120),1694)),MIN(F2120,(0.75*$D2120),1694)),2)),IF($B2120="Non - avec lien de dépendance",MIN(1129,F2120,$D2120)*overallRate,MIN(2258,F2120)*overallRate))</f>
        <v>#VALUE!</v>
      </c>
    </row>
    <row r="2121" spans="7:12" x14ac:dyDescent="0.5">
      <c r="G2121" s="56" t="str">
        <f t="shared" si="99"/>
        <v>Effectuez l’étape 1</v>
      </c>
      <c r="H2121" s="56" t="str">
        <f t="shared" si="100"/>
        <v>Effectuez l’étape 1</v>
      </c>
      <c r="I2121" s="3">
        <f t="shared" si="101"/>
        <v>0</v>
      </c>
      <c r="K2121" s="114" t="e">
        <f>IF(revenueReduction&gt;0.3,MAX(IF($B2121="Non - avec lien de dépendance",MIN(2258,E2121,$D2121)*overallRate,MIN(2258,E2121)*overallRate),ROUND(MAX(IF($B2121="Non - avec lien de dépendance",0,MIN((0.75*E2121),1694)),MIN(E2121,(0.75*$D2121),1694)),2)),IF($B2121="Non - avec lien de dépendance",MIN(1129,E2121,$D2121)*overallRate,MIN(2258,E2121)*overallRate))</f>
        <v>#VALUE!</v>
      </c>
      <c r="L2121" s="114" t="e">
        <f>IF(revenueReduction&gt;0.3,MAX(IF($B2121="Non - avec lien de dépendance",MIN(2258,F2121,$D2121)*overallRate,MIN(2258,F2121)*overallRate),ROUND(MAX(IF($B2121="Non - avec lien de dépendance",0,MIN((0.75*F2121),1694)),MIN(F2121,(0.75*$D2121),1694)),2)),IF($B2121="Non - avec lien de dépendance",MIN(1129,F2121,$D2121)*overallRate,MIN(2258,F2121)*overallRate))</f>
        <v>#VALUE!</v>
      </c>
    </row>
    <row r="2122" spans="7:12" x14ac:dyDescent="0.5">
      <c r="G2122" s="56" t="str">
        <f t="shared" si="99"/>
        <v>Effectuez l’étape 1</v>
      </c>
      <c r="H2122" s="56" t="str">
        <f t="shared" si="100"/>
        <v>Effectuez l’étape 1</v>
      </c>
      <c r="I2122" s="3">
        <f t="shared" si="101"/>
        <v>0</v>
      </c>
      <c r="K2122" s="114" t="e">
        <f>IF(revenueReduction&gt;0.3,MAX(IF($B2122="Non - avec lien de dépendance",MIN(2258,E2122,$D2122)*overallRate,MIN(2258,E2122)*overallRate),ROUND(MAX(IF($B2122="Non - avec lien de dépendance",0,MIN((0.75*E2122),1694)),MIN(E2122,(0.75*$D2122),1694)),2)),IF($B2122="Non - avec lien de dépendance",MIN(1129,E2122,$D2122)*overallRate,MIN(2258,E2122)*overallRate))</f>
        <v>#VALUE!</v>
      </c>
      <c r="L2122" s="114" t="e">
        <f>IF(revenueReduction&gt;0.3,MAX(IF($B2122="Non - avec lien de dépendance",MIN(2258,F2122,$D2122)*overallRate,MIN(2258,F2122)*overallRate),ROUND(MAX(IF($B2122="Non - avec lien de dépendance",0,MIN((0.75*F2122),1694)),MIN(F2122,(0.75*$D2122),1694)),2)),IF($B2122="Non - avec lien de dépendance",MIN(1129,F2122,$D2122)*overallRate,MIN(2258,F2122)*overallRate))</f>
        <v>#VALUE!</v>
      </c>
    </row>
    <row r="2123" spans="7:12" x14ac:dyDescent="0.5">
      <c r="G2123" s="56" t="str">
        <f t="shared" si="99"/>
        <v>Effectuez l’étape 1</v>
      </c>
      <c r="H2123" s="56" t="str">
        <f t="shared" si="100"/>
        <v>Effectuez l’étape 1</v>
      </c>
      <c r="I2123" s="3">
        <f t="shared" si="101"/>
        <v>0</v>
      </c>
      <c r="K2123" s="114" t="e">
        <f>IF(revenueReduction&gt;0.3,MAX(IF($B2123="Non - avec lien de dépendance",MIN(2258,E2123,$D2123)*overallRate,MIN(2258,E2123)*overallRate),ROUND(MAX(IF($B2123="Non - avec lien de dépendance",0,MIN((0.75*E2123),1694)),MIN(E2123,(0.75*$D2123),1694)),2)),IF($B2123="Non - avec lien de dépendance",MIN(1129,E2123,$D2123)*overallRate,MIN(2258,E2123)*overallRate))</f>
        <v>#VALUE!</v>
      </c>
      <c r="L2123" s="114" t="e">
        <f>IF(revenueReduction&gt;0.3,MAX(IF($B2123="Non - avec lien de dépendance",MIN(2258,F2123,$D2123)*overallRate,MIN(2258,F2123)*overallRate),ROUND(MAX(IF($B2123="Non - avec lien de dépendance",0,MIN((0.75*F2123),1694)),MIN(F2123,(0.75*$D2123),1694)),2)),IF($B2123="Non - avec lien de dépendance",MIN(1129,F2123,$D2123)*overallRate,MIN(2258,F2123)*overallRate))</f>
        <v>#VALUE!</v>
      </c>
    </row>
    <row r="2124" spans="7:12" x14ac:dyDescent="0.5">
      <c r="G2124" s="56" t="str">
        <f t="shared" si="99"/>
        <v>Effectuez l’étape 1</v>
      </c>
      <c r="H2124" s="56" t="str">
        <f t="shared" si="100"/>
        <v>Effectuez l’étape 1</v>
      </c>
      <c r="I2124" s="3">
        <f t="shared" si="101"/>
        <v>0</v>
      </c>
      <c r="K2124" s="114" t="e">
        <f>IF(revenueReduction&gt;0.3,MAX(IF($B2124="Non - avec lien de dépendance",MIN(2258,E2124,$D2124)*overallRate,MIN(2258,E2124)*overallRate),ROUND(MAX(IF($B2124="Non - avec lien de dépendance",0,MIN((0.75*E2124),1694)),MIN(E2124,(0.75*$D2124),1694)),2)),IF($B2124="Non - avec lien de dépendance",MIN(1129,E2124,$D2124)*overallRate,MIN(2258,E2124)*overallRate))</f>
        <v>#VALUE!</v>
      </c>
      <c r="L2124" s="114" t="e">
        <f>IF(revenueReduction&gt;0.3,MAX(IF($B2124="Non - avec lien de dépendance",MIN(2258,F2124,$D2124)*overallRate,MIN(2258,F2124)*overallRate),ROUND(MAX(IF($B2124="Non - avec lien de dépendance",0,MIN((0.75*F2124),1694)),MIN(F2124,(0.75*$D2124),1694)),2)),IF($B2124="Non - avec lien de dépendance",MIN(1129,F2124,$D2124)*overallRate,MIN(2258,F2124)*overallRate))</f>
        <v>#VALUE!</v>
      </c>
    </row>
    <row r="2125" spans="7:12" x14ac:dyDescent="0.5">
      <c r="G2125" s="56" t="str">
        <f t="shared" si="99"/>
        <v>Effectuez l’étape 1</v>
      </c>
      <c r="H2125" s="56" t="str">
        <f t="shared" si="100"/>
        <v>Effectuez l’étape 1</v>
      </c>
      <c r="I2125" s="3">
        <f t="shared" si="101"/>
        <v>0</v>
      </c>
      <c r="K2125" s="114" t="e">
        <f>IF(revenueReduction&gt;0.3,MAX(IF($B2125="Non - avec lien de dépendance",MIN(2258,E2125,$D2125)*overallRate,MIN(2258,E2125)*overallRate),ROUND(MAX(IF($B2125="Non - avec lien de dépendance",0,MIN((0.75*E2125),1694)),MIN(E2125,(0.75*$D2125),1694)),2)),IF($B2125="Non - avec lien de dépendance",MIN(1129,E2125,$D2125)*overallRate,MIN(2258,E2125)*overallRate))</f>
        <v>#VALUE!</v>
      </c>
      <c r="L2125" s="114" t="e">
        <f>IF(revenueReduction&gt;0.3,MAX(IF($B2125="Non - avec lien de dépendance",MIN(2258,F2125,$D2125)*overallRate,MIN(2258,F2125)*overallRate),ROUND(MAX(IF($B2125="Non - avec lien de dépendance",0,MIN((0.75*F2125),1694)),MIN(F2125,(0.75*$D2125),1694)),2)),IF($B2125="Non - avec lien de dépendance",MIN(1129,F2125,$D2125)*overallRate,MIN(2258,F2125)*overallRate))</f>
        <v>#VALUE!</v>
      </c>
    </row>
    <row r="2126" spans="7:12" x14ac:dyDescent="0.5">
      <c r="G2126" s="56" t="str">
        <f t="shared" si="99"/>
        <v>Effectuez l’étape 1</v>
      </c>
      <c r="H2126" s="56" t="str">
        <f t="shared" si="100"/>
        <v>Effectuez l’étape 1</v>
      </c>
      <c r="I2126" s="3">
        <f t="shared" si="101"/>
        <v>0</v>
      </c>
      <c r="K2126" s="114" t="e">
        <f>IF(revenueReduction&gt;0.3,MAX(IF($B2126="Non - avec lien de dépendance",MIN(2258,E2126,$D2126)*overallRate,MIN(2258,E2126)*overallRate),ROUND(MAX(IF($B2126="Non - avec lien de dépendance",0,MIN((0.75*E2126),1694)),MIN(E2126,(0.75*$D2126),1694)),2)),IF($B2126="Non - avec lien de dépendance",MIN(1129,E2126,$D2126)*overallRate,MIN(2258,E2126)*overallRate))</f>
        <v>#VALUE!</v>
      </c>
      <c r="L2126" s="114" t="e">
        <f>IF(revenueReduction&gt;0.3,MAX(IF($B2126="Non - avec lien de dépendance",MIN(2258,F2126,$D2126)*overallRate,MIN(2258,F2126)*overallRate),ROUND(MAX(IF($B2126="Non - avec lien de dépendance",0,MIN((0.75*F2126),1694)),MIN(F2126,(0.75*$D2126),1694)),2)),IF($B2126="Non - avec lien de dépendance",MIN(1129,F2126,$D2126)*overallRate,MIN(2258,F2126)*overallRate))</f>
        <v>#VALUE!</v>
      </c>
    </row>
    <row r="2127" spans="7:12" x14ac:dyDescent="0.5">
      <c r="G2127" s="56" t="str">
        <f t="shared" si="99"/>
        <v>Effectuez l’étape 1</v>
      </c>
      <c r="H2127" s="56" t="str">
        <f t="shared" si="100"/>
        <v>Effectuez l’étape 1</v>
      </c>
      <c r="I2127" s="3">
        <f t="shared" si="101"/>
        <v>0</v>
      </c>
      <c r="K2127" s="114" t="e">
        <f>IF(revenueReduction&gt;0.3,MAX(IF($B2127="Non - avec lien de dépendance",MIN(2258,E2127,$D2127)*overallRate,MIN(2258,E2127)*overallRate),ROUND(MAX(IF($B2127="Non - avec lien de dépendance",0,MIN((0.75*E2127),1694)),MIN(E2127,(0.75*$D2127),1694)),2)),IF($B2127="Non - avec lien de dépendance",MIN(1129,E2127,$D2127)*overallRate,MIN(2258,E2127)*overallRate))</f>
        <v>#VALUE!</v>
      </c>
      <c r="L2127" s="114" t="e">
        <f>IF(revenueReduction&gt;0.3,MAX(IF($B2127="Non - avec lien de dépendance",MIN(2258,F2127,$D2127)*overallRate,MIN(2258,F2127)*overallRate),ROUND(MAX(IF($B2127="Non - avec lien de dépendance",0,MIN((0.75*F2127),1694)),MIN(F2127,(0.75*$D2127),1694)),2)),IF($B2127="Non - avec lien de dépendance",MIN(1129,F2127,$D2127)*overallRate,MIN(2258,F2127)*overallRate))</f>
        <v>#VALUE!</v>
      </c>
    </row>
    <row r="2128" spans="7:12" x14ac:dyDescent="0.5">
      <c r="G2128" s="56" t="str">
        <f t="shared" si="99"/>
        <v>Effectuez l’étape 1</v>
      </c>
      <c r="H2128" s="56" t="str">
        <f t="shared" si="100"/>
        <v>Effectuez l’étape 1</v>
      </c>
      <c r="I2128" s="3">
        <f t="shared" si="101"/>
        <v>0</v>
      </c>
      <c r="K2128" s="114" t="e">
        <f>IF(revenueReduction&gt;0.3,MAX(IF($B2128="Non - avec lien de dépendance",MIN(2258,E2128,$D2128)*overallRate,MIN(2258,E2128)*overallRate),ROUND(MAX(IF($B2128="Non - avec lien de dépendance",0,MIN((0.75*E2128),1694)),MIN(E2128,(0.75*$D2128),1694)),2)),IF($B2128="Non - avec lien de dépendance",MIN(1129,E2128,$D2128)*overallRate,MIN(2258,E2128)*overallRate))</f>
        <v>#VALUE!</v>
      </c>
      <c r="L2128" s="114" t="e">
        <f>IF(revenueReduction&gt;0.3,MAX(IF($B2128="Non - avec lien de dépendance",MIN(2258,F2128,$D2128)*overallRate,MIN(2258,F2128)*overallRate),ROUND(MAX(IF($B2128="Non - avec lien de dépendance",0,MIN((0.75*F2128),1694)),MIN(F2128,(0.75*$D2128),1694)),2)),IF($B2128="Non - avec lien de dépendance",MIN(1129,F2128,$D2128)*overallRate,MIN(2258,F2128)*overallRate))</f>
        <v>#VALUE!</v>
      </c>
    </row>
    <row r="2129" spans="7:12" x14ac:dyDescent="0.5">
      <c r="G2129" s="56" t="str">
        <f t="shared" si="99"/>
        <v>Effectuez l’étape 1</v>
      </c>
      <c r="H2129" s="56" t="str">
        <f t="shared" si="100"/>
        <v>Effectuez l’étape 1</v>
      </c>
      <c r="I2129" s="3">
        <f t="shared" si="101"/>
        <v>0</v>
      </c>
      <c r="K2129" s="114" t="e">
        <f>IF(revenueReduction&gt;0.3,MAX(IF($B2129="Non - avec lien de dépendance",MIN(2258,E2129,$D2129)*overallRate,MIN(2258,E2129)*overallRate),ROUND(MAX(IF($B2129="Non - avec lien de dépendance",0,MIN((0.75*E2129),1694)),MIN(E2129,(0.75*$D2129),1694)),2)),IF($B2129="Non - avec lien de dépendance",MIN(1129,E2129,$D2129)*overallRate,MIN(2258,E2129)*overallRate))</f>
        <v>#VALUE!</v>
      </c>
      <c r="L2129" s="114" t="e">
        <f>IF(revenueReduction&gt;0.3,MAX(IF($B2129="Non - avec lien de dépendance",MIN(2258,F2129,$D2129)*overallRate,MIN(2258,F2129)*overallRate),ROUND(MAX(IF($B2129="Non - avec lien de dépendance",0,MIN((0.75*F2129),1694)),MIN(F2129,(0.75*$D2129),1694)),2)),IF($B2129="Non - avec lien de dépendance",MIN(1129,F2129,$D2129)*overallRate,MIN(2258,F2129)*overallRate))</f>
        <v>#VALUE!</v>
      </c>
    </row>
    <row r="2130" spans="7:12" x14ac:dyDescent="0.5">
      <c r="G2130" s="56" t="str">
        <f t="shared" si="99"/>
        <v>Effectuez l’étape 1</v>
      </c>
      <c r="H2130" s="56" t="str">
        <f t="shared" si="100"/>
        <v>Effectuez l’étape 1</v>
      </c>
      <c r="I2130" s="3">
        <f t="shared" si="101"/>
        <v>0</v>
      </c>
      <c r="K2130" s="114" t="e">
        <f>IF(revenueReduction&gt;0.3,MAX(IF($B2130="Non - avec lien de dépendance",MIN(2258,E2130,$D2130)*overallRate,MIN(2258,E2130)*overallRate),ROUND(MAX(IF($B2130="Non - avec lien de dépendance",0,MIN((0.75*E2130),1694)),MIN(E2130,(0.75*$D2130),1694)),2)),IF($B2130="Non - avec lien de dépendance",MIN(1129,E2130,$D2130)*overallRate,MIN(2258,E2130)*overallRate))</f>
        <v>#VALUE!</v>
      </c>
      <c r="L2130" s="114" t="e">
        <f>IF(revenueReduction&gt;0.3,MAX(IF($B2130="Non - avec lien de dépendance",MIN(2258,F2130,$D2130)*overallRate,MIN(2258,F2130)*overallRate),ROUND(MAX(IF($B2130="Non - avec lien de dépendance",0,MIN((0.75*F2130),1694)),MIN(F2130,(0.75*$D2130),1694)),2)),IF($B2130="Non - avec lien de dépendance",MIN(1129,F2130,$D2130)*overallRate,MIN(2258,F2130)*overallRate))</f>
        <v>#VALUE!</v>
      </c>
    </row>
    <row r="2131" spans="7:12" x14ac:dyDescent="0.5">
      <c r="G2131" s="56" t="str">
        <f t="shared" si="99"/>
        <v>Effectuez l’étape 1</v>
      </c>
      <c r="H2131" s="56" t="str">
        <f t="shared" si="100"/>
        <v>Effectuez l’étape 1</v>
      </c>
      <c r="I2131" s="3">
        <f t="shared" si="101"/>
        <v>0</v>
      </c>
      <c r="K2131" s="114" t="e">
        <f>IF(revenueReduction&gt;0.3,MAX(IF($B2131="Non - avec lien de dépendance",MIN(2258,E2131,$D2131)*overallRate,MIN(2258,E2131)*overallRate),ROUND(MAX(IF($B2131="Non - avec lien de dépendance",0,MIN((0.75*E2131),1694)),MIN(E2131,(0.75*$D2131),1694)),2)),IF($B2131="Non - avec lien de dépendance",MIN(1129,E2131,$D2131)*overallRate,MIN(2258,E2131)*overallRate))</f>
        <v>#VALUE!</v>
      </c>
      <c r="L2131" s="114" t="e">
        <f>IF(revenueReduction&gt;0.3,MAX(IF($B2131="Non - avec lien de dépendance",MIN(2258,F2131,$D2131)*overallRate,MIN(2258,F2131)*overallRate),ROUND(MAX(IF($B2131="Non - avec lien de dépendance",0,MIN((0.75*F2131),1694)),MIN(F2131,(0.75*$D2131),1694)),2)),IF($B2131="Non - avec lien de dépendance",MIN(1129,F2131,$D2131)*overallRate,MIN(2258,F2131)*overallRate))</f>
        <v>#VALUE!</v>
      </c>
    </row>
    <row r="2132" spans="7:12" x14ac:dyDescent="0.5">
      <c r="G2132" s="56" t="str">
        <f t="shared" si="99"/>
        <v>Effectuez l’étape 1</v>
      </c>
      <c r="H2132" s="56" t="str">
        <f t="shared" si="100"/>
        <v>Effectuez l’étape 1</v>
      </c>
      <c r="I2132" s="3">
        <f t="shared" si="101"/>
        <v>0</v>
      </c>
      <c r="K2132" s="114" t="e">
        <f>IF(revenueReduction&gt;0.3,MAX(IF($B2132="Non - avec lien de dépendance",MIN(2258,E2132,$D2132)*overallRate,MIN(2258,E2132)*overallRate),ROUND(MAX(IF($B2132="Non - avec lien de dépendance",0,MIN((0.75*E2132),1694)),MIN(E2132,(0.75*$D2132),1694)),2)),IF($B2132="Non - avec lien de dépendance",MIN(1129,E2132,$D2132)*overallRate,MIN(2258,E2132)*overallRate))</f>
        <v>#VALUE!</v>
      </c>
      <c r="L2132" s="114" t="e">
        <f>IF(revenueReduction&gt;0.3,MAX(IF($B2132="Non - avec lien de dépendance",MIN(2258,F2132,$D2132)*overallRate,MIN(2258,F2132)*overallRate),ROUND(MAX(IF($B2132="Non - avec lien de dépendance",0,MIN((0.75*F2132),1694)),MIN(F2132,(0.75*$D2132),1694)),2)),IF($B2132="Non - avec lien de dépendance",MIN(1129,F2132,$D2132)*overallRate,MIN(2258,F2132)*overallRate))</f>
        <v>#VALUE!</v>
      </c>
    </row>
    <row r="2133" spans="7:12" x14ac:dyDescent="0.5">
      <c r="G2133" s="56" t="str">
        <f t="shared" si="99"/>
        <v>Effectuez l’étape 1</v>
      </c>
      <c r="H2133" s="56" t="str">
        <f t="shared" si="100"/>
        <v>Effectuez l’étape 1</v>
      </c>
      <c r="I2133" s="3">
        <f t="shared" si="101"/>
        <v>0</v>
      </c>
      <c r="K2133" s="114" t="e">
        <f>IF(revenueReduction&gt;0.3,MAX(IF($B2133="Non - avec lien de dépendance",MIN(2258,E2133,$D2133)*overallRate,MIN(2258,E2133)*overallRate),ROUND(MAX(IF($B2133="Non - avec lien de dépendance",0,MIN((0.75*E2133),1694)),MIN(E2133,(0.75*$D2133),1694)),2)),IF($B2133="Non - avec lien de dépendance",MIN(1129,E2133,$D2133)*overallRate,MIN(2258,E2133)*overallRate))</f>
        <v>#VALUE!</v>
      </c>
      <c r="L2133" s="114" t="e">
        <f>IF(revenueReduction&gt;0.3,MAX(IF($B2133="Non - avec lien de dépendance",MIN(2258,F2133,$D2133)*overallRate,MIN(2258,F2133)*overallRate),ROUND(MAX(IF($B2133="Non - avec lien de dépendance",0,MIN((0.75*F2133),1694)),MIN(F2133,(0.75*$D2133),1694)),2)),IF($B2133="Non - avec lien de dépendance",MIN(1129,F2133,$D2133)*overallRate,MIN(2258,F2133)*overallRate))</f>
        <v>#VALUE!</v>
      </c>
    </row>
    <row r="2134" spans="7:12" x14ac:dyDescent="0.5">
      <c r="G2134" s="56" t="str">
        <f t="shared" si="99"/>
        <v>Effectuez l’étape 1</v>
      </c>
      <c r="H2134" s="56" t="str">
        <f t="shared" si="100"/>
        <v>Effectuez l’étape 1</v>
      </c>
      <c r="I2134" s="3">
        <f t="shared" si="101"/>
        <v>0</v>
      </c>
      <c r="K2134" s="114" t="e">
        <f>IF(revenueReduction&gt;0.3,MAX(IF($B2134="Non - avec lien de dépendance",MIN(2258,E2134,$D2134)*overallRate,MIN(2258,E2134)*overallRate),ROUND(MAX(IF($B2134="Non - avec lien de dépendance",0,MIN((0.75*E2134),1694)),MIN(E2134,(0.75*$D2134),1694)),2)),IF($B2134="Non - avec lien de dépendance",MIN(1129,E2134,$D2134)*overallRate,MIN(2258,E2134)*overallRate))</f>
        <v>#VALUE!</v>
      </c>
      <c r="L2134" s="114" t="e">
        <f>IF(revenueReduction&gt;0.3,MAX(IF($B2134="Non - avec lien de dépendance",MIN(2258,F2134,$D2134)*overallRate,MIN(2258,F2134)*overallRate),ROUND(MAX(IF($B2134="Non - avec lien de dépendance",0,MIN((0.75*F2134),1694)),MIN(F2134,(0.75*$D2134),1694)),2)),IF($B2134="Non - avec lien de dépendance",MIN(1129,F2134,$D2134)*overallRate,MIN(2258,F2134)*overallRate))</f>
        <v>#VALUE!</v>
      </c>
    </row>
    <row r="2135" spans="7:12" x14ac:dyDescent="0.5">
      <c r="G2135" s="56" t="str">
        <f t="shared" si="99"/>
        <v>Effectuez l’étape 1</v>
      </c>
      <c r="H2135" s="56" t="str">
        <f t="shared" si="100"/>
        <v>Effectuez l’étape 1</v>
      </c>
      <c r="I2135" s="3">
        <f t="shared" si="101"/>
        <v>0</v>
      </c>
      <c r="K2135" s="114" t="e">
        <f>IF(revenueReduction&gt;0.3,MAX(IF($B2135="Non - avec lien de dépendance",MIN(2258,E2135,$D2135)*overallRate,MIN(2258,E2135)*overallRate),ROUND(MAX(IF($B2135="Non - avec lien de dépendance",0,MIN((0.75*E2135),1694)),MIN(E2135,(0.75*$D2135),1694)),2)),IF($B2135="Non - avec lien de dépendance",MIN(1129,E2135,$D2135)*overallRate,MIN(2258,E2135)*overallRate))</f>
        <v>#VALUE!</v>
      </c>
      <c r="L2135" s="114" t="e">
        <f>IF(revenueReduction&gt;0.3,MAX(IF($B2135="Non - avec lien de dépendance",MIN(2258,F2135,$D2135)*overallRate,MIN(2258,F2135)*overallRate),ROUND(MAX(IF($B2135="Non - avec lien de dépendance",0,MIN((0.75*F2135),1694)),MIN(F2135,(0.75*$D2135),1694)),2)),IF($B2135="Non - avec lien de dépendance",MIN(1129,F2135,$D2135)*overallRate,MIN(2258,F2135)*overallRate))</f>
        <v>#VALUE!</v>
      </c>
    </row>
    <row r="2136" spans="7:12" x14ac:dyDescent="0.5">
      <c r="G2136" s="56" t="str">
        <f t="shared" si="99"/>
        <v>Effectuez l’étape 1</v>
      </c>
      <c r="H2136" s="56" t="str">
        <f t="shared" si="100"/>
        <v>Effectuez l’étape 1</v>
      </c>
      <c r="I2136" s="3">
        <f t="shared" si="101"/>
        <v>0</v>
      </c>
      <c r="K2136" s="114" t="e">
        <f>IF(revenueReduction&gt;0.3,MAX(IF($B2136="Non - avec lien de dépendance",MIN(2258,E2136,$D2136)*overallRate,MIN(2258,E2136)*overallRate),ROUND(MAX(IF($B2136="Non - avec lien de dépendance",0,MIN((0.75*E2136),1694)),MIN(E2136,(0.75*$D2136),1694)),2)),IF($B2136="Non - avec lien de dépendance",MIN(1129,E2136,$D2136)*overallRate,MIN(2258,E2136)*overallRate))</f>
        <v>#VALUE!</v>
      </c>
      <c r="L2136" s="114" t="e">
        <f>IF(revenueReduction&gt;0.3,MAX(IF($B2136="Non - avec lien de dépendance",MIN(2258,F2136,$D2136)*overallRate,MIN(2258,F2136)*overallRate),ROUND(MAX(IF($B2136="Non - avec lien de dépendance",0,MIN((0.75*F2136),1694)),MIN(F2136,(0.75*$D2136),1694)),2)),IF($B2136="Non - avec lien de dépendance",MIN(1129,F2136,$D2136)*overallRate,MIN(2258,F2136)*overallRate))</f>
        <v>#VALUE!</v>
      </c>
    </row>
    <row r="2137" spans="7:12" x14ac:dyDescent="0.5">
      <c r="G2137" s="56" t="str">
        <f t="shared" si="99"/>
        <v>Effectuez l’étape 1</v>
      </c>
      <c r="H2137" s="56" t="str">
        <f t="shared" si="100"/>
        <v>Effectuez l’étape 1</v>
      </c>
      <c r="I2137" s="3">
        <f t="shared" si="101"/>
        <v>0</v>
      </c>
      <c r="K2137" s="114" t="e">
        <f>IF(revenueReduction&gt;0.3,MAX(IF($B2137="Non - avec lien de dépendance",MIN(2258,E2137,$D2137)*overallRate,MIN(2258,E2137)*overallRate),ROUND(MAX(IF($B2137="Non - avec lien de dépendance",0,MIN((0.75*E2137),1694)),MIN(E2137,(0.75*$D2137),1694)),2)),IF($B2137="Non - avec lien de dépendance",MIN(1129,E2137,$D2137)*overallRate,MIN(2258,E2137)*overallRate))</f>
        <v>#VALUE!</v>
      </c>
      <c r="L2137" s="114" t="e">
        <f>IF(revenueReduction&gt;0.3,MAX(IF($B2137="Non - avec lien de dépendance",MIN(2258,F2137,$D2137)*overallRate,MIN(2258,F2137)*overallRate),ROUND(MAX(IF($B2137="Non - avec lien de dépendance",0,MIN((0.75*F2137),1694)),MIN(F2137,(0.75*$D2137),1694)),2)),IF($B2137="Non - avec lien de dépendance",MIN(1129,F2137,$D2137)*overallRate,MIN(2258,F2137)*overallRate))</f>
        <v>#VALUE!</v>
      </c>
    </row>
    <row r="2138" spans="7:12" x14ac:dyDescent="0.5">
      <c r="G2138" s="56" t="str">
        <f t="shared" si="99"/>
        <v>Effectuez l’étape 1</v>
      </c>
      <c r="H2138" s="56" t="str">
        <f t="shared" si="100"/>
        <v>Effectuez l’étape 1</v>
      </c>
      <c r="I2138" s="3">
        <f t="shared" si="101"/>
        <v>0</v>
      </c>
      <c r="K2138" s="114" t="e">
        <f>IF(revenueReduction&gt;0.3,MAX(IF($B2138="Non - avec lien de dépendance",MIN(2258,E2138,$D2138)*overallRate,MIN(2258,E2138)*overallRate),ROUND(MAX(IF($B2138="Non - avec lien de dépendance",0,MIN((0.75*E2138),1694)),MIN(E2138,(0.75*$D2138),1694)),2)),IF($B2138="Non - avec lien de dépendance",MIN(1129,E2138,$D2138)*overallRate,MIN(2258,E2138)*overallRate))</f>
        <v>#VALUE!</v>
      </c>
      <c r="L2138" s="114" t="e">
        <f>IF(revenueReduction&gt;0.3,MAX(IF($B2138="Non - avec lien de dépendance",MIN(2258,F2138,$D2138)*overallRate,MIN(2258,F2138)*overallRate),ROUND(MAX(IF($B2138="Non - avec lien de dépendance",0,MIN((0.75*F2138),1694)),MIN(F2138,(0.75*$D2138),1694)),2)),IF($B2138="Non - avec lien de dépendance",MIN(1129,F2138,$D2138)*overallRate,MIN(2258,F2138)*overallRate))</f>
        <v>#VALUE!</v>
      </c>
    </row>
    <row r="2139" spans="7:12" x14ac:dyDescent="0.5">
      <c r="G2139" s="56" t="str">
        <f t="shared" si="99"/>
        <v>Effectuez l’étape 1</v>
      </c>
      <c r="H2139" s="56" t="str">
        <f t="shared" si="100"/>
        <v>Effectuez l’étape 1</v>
      </c>
      <c r="I2139" s="3">
        <f t="shared" si="101"/>
        <v>0</v>
      </c>
      <c r="K2139" s="114" t="e">
        <f>IF(revenueReduction&gt;0.3,MAX(IF($B2139="Non - avec lien de dépendance",MIN(2258,E2139,$D2139)*overallRate,MIN(2258,E2139)*overallRate),ROUND(MAX(IF($B2139="Non - avec lien de dépendance",0,MIN((0.75*E2139),1694)),MIN(E2139,(0.75*$D2139),1694)),2)),IF($B2139="Non - avec lien de dépendance",MIN(1129,E2139,$D2139)*overallRate,MIN(2258,E2139)*overallRate))</f>
        <v>#VALUE!</v>
      </c>
      <c r="L2139" s="114" t="e">
        <f>IF(revenueReduction&gt;0.3,MAX(IF($B2139="Non - avec lien de dépendance",MIN(2258,F2139,$D2139)*overallRate,MIN(2258,F2139)*overallRate),ROUND(MAX(IF($B2139="Non - avec lien de dépendance",0,MIN((0.75*F2139),1694)),MIN(F2139,(0.75*$D2139),1694)),2)),IF($B2139="Non - avec lien de dépendance",MIN(1129,F2139,$D2139)*overallRate,MIN(2258,F2139)*overallRate))</f>
        <v>#VALUE!</v>
      </c>
    </row>
    <row r="2140" spans="7:12" x14ac:dyDescent="0.5">
      <c r="G2140" s="56" t="str">
        <f t="shared" si="99"/>
        <v>Effectuez l’étape 1</v>
      </c>
      <c r="H2140" s="56" t="str">
        <f t="shared" si="100"/>
        <v>Effectuez l’étape 1</v>
      </c>
      <c r="I2140" s="3">
        <f t="shared" si="101"/>
        <v>0</v>
      </c>
      <c r="K2140" s="114" t="e">
        <f>IF(revenueReduction&gt;0.3,MAX(IF($B2140="Non - avec lien de dépendance",MIN(2258,E2140,$D2140)*overallRate,MIN(2258,E2140)*overallRate),ROUND(MAX(IF($B2140="Non - avec lien de dépendance",0,MIN((0.75*E2140),1694)),MIN(E2140,(0.75*$D2140),1694)),2)),IF($B2140="Non - avec lien de dépendance",MIN(1129,E2140,$D2140)*overallRate,MIN(2258,E2140)*overallRate))</f>
        <v>#VALUE!</v>
      </c>
      <c r="L2140" s="114" t="e">
        <f>IF(revenueReduction&gt;0.3,MAX(IF($B2140="Non - avec lien de dépendance",MIN(2258,F2140,$D2140)*overallRate,MIN(2258,F2140)*overallRate),ROUND(MAX(IF($B2140="Non - avec lien de dépendance",0,MIN((0.75*F2140),1694)),MIN(F2140,(0.75*$D2140),1694)),2)),IF($B2140="Non - avec lien de dépendance",MIN(1129,F2140,$D2140)*overallRate,MIN(2258,F2140)*overallRate))</f>
        <v>#VALUE!</v>
      </c>
    </row>
    <row r="2141" spans="7:12" x14ac:dyDescent="0.5">
      <c r="G2141" s="56" t="str">
        <f t="shared" si="99"/>
        <v>Effectuez l’étape 1</v>
      </c>
      <c r="H2141" s="56" t="str">
        <f t="shared" si="100"/>
        <v>Effectuez l’étape 1</v>
      </c>
      <c r="I2141" s="3">
        <f t="shared" si="101"/>
        <v>0</v>
      </c>
      <c r="K2141" s="114" t="e">
        <f>IF(revenueReduction&gt;0.3,MAX(IF($B2141="Non - avec lien de dépendance",MIN(2258,E2141,$D2141)*overallRate,MIN(2258,E2141)*overallRate),ROUND(MAX(IF($B2141="Non - avec lien de dépendance",0,MIN((0.75*E2141),1694)),MIN(E2141,(0.75*$D2141),1694)),2)),IF($B2141="Non - avec lien de dépendance",MIN(1129,E2141,$D2141)*overallRate,MIN(2258,E2141)*overallRate))</f>
        <v>#VALUE!</v>
      </c>
      <c r="L2141" s="114" t="e">
        <f>IF(revenueReduction&gt;0.3,MAX(IF($B2141="Non - avec lien de dépendance",MIN(2258,F2141,$D2141)*overallRate,MIN(2258,F2141)*overallRate),ROUND(MAX(IF($B2141="Non - avec lien de dépendance",0,MIN((0.75*F2141),1694)),MIN(F2141,(0.75*$D2141),1694)),2)),IF($B2141="Non - avec lien de dépendance",MIN(1129,F2141,$D2141)*overallRate,MIN(2258,F2141)*overallRate))</f>
        <v>#VALUE!</v>
      </c>
    </row>
    <row r="2142" spans="7:12" x14ac:dyDescent="0.5">
      <c r="G2142" s="56" t="str">
        <f t="shared" si="99"/>
        <v>Effectuez l’étape 1</v>
      </c>
      <c r="H2142" s="56" t="str">
        <f t="shared" si="100"/>
        <v>Effectuez l’étape 1</v>
      </c>
      <c r="I2142" s="3">
        <f t="shared" si="101"/>
        <v>0</v>
      </c>
      <c r="K2142" s="114" t="e">
        <f>IF(revenueReduction&gt;0.3,MAX(IF($B2142="Non - avec lien de dépendance",MIN(2258,E2142,$D2142)*overallRate,MIN(2258,E2142)*overallRate),ROUND(MAX(IF($B2142="Non - avec lien de dépendance",0,MIN((0.75*E2142),1694)),MIN(E2142,(0.75*$D2142),1694)),2)),IF($B2142="Non - avec lien de dépendance",MIN(1129,E2142,$D2142)*overallRate,MIN(2258,E2142)*overallRate))</f>
        <v>#VALUE!</v>
      </c>
      <c r="L2142" s="114" t="e">
        <f>IF(revenueReduction&gt;0.3,MAX(IF($B2142="Non - avec lien de dépendance",MIN(2258,F2142,$D2142)*overallRate,MIN(2258,F2142)*overallRate),ROUND(MAX(IF($B2142="Non - avec lien de dépendance",0,MIN((0.75*F2142),1694)),MIN(F2142,(0.75*$D2142),1694)),2)),IF($B2142="Non - avec lien de dépendance",MIN(1129,F2142,$D2142)*overallRate,MIN(2258,F2142)*overallRate))</f>
        <v>#VALUE!</v>
      </c>
    </row>
    <row r="2143" spans="7:12" x14ac:dyDescent="0.5">
      <c r="G2143" s="56" t="str">
        <f t="shared" si="99"/>
        <v>Effectuez l’étape 1</v>
      </c>
      <c r="H2143" s="56" t="str">
        <f t="shared" si="100"/>
        <v>Effectuez l’étape 1</v>
      </c>
      <c r="I2143" s="3">
        <f t="shared" si="101"/>
        <v>0</v>
      </c>
      <c r="K2143" s="114" t="e">
        <f>IF(revenueReduction&gt;0.3,MAX(IF($B2143="Non - avec lien de dépendance",MIN(2258,E2143,$D2143)*overallRate,MIN(2258,E2143)*overallRate),ROUND(MAX(IF($B2143="Non - avec lien de dépendance",0,MIN((0.75*E2143),1694)),MIN(E2143,(0.75*$D2143),1694)),2)),IF($B2143="Non - avec lien de dépendance",MIN(1129,E2143,$D2143)*overallRate,MIN(2258,E2143)*overallRate))</f>
        <v>#VALUE!</v>
      </c>
      <c r="L2143" s="114" t="e">
        <f>IF(revenueReduction&gt;0.3,MAX(IF($B2143="Non - avec lien de dépendance",MIN(2258,F2143,$D2143)*overallRate,MIN(2258,F2143)*overallRate),ROUND(MAX(IF($B2143="Non - avec lien de dépendance",0,MIN((0.75*F2143),1694)),MIN(F2143,(0.75*$D2143),1694)),2)),IF($B2143="Non - avec lien de dépendance",MIN(1129,F2143,$D2143)*overallRate,MIN(2258,F2143)*overallRate))</f>
        <v>#VALUE!</v>
      </c>
    </row>
    <row r="2144" spans="7:12" x14ac:dyDescent="0.5">
      <c r="G2144" s="56" t="str">
        <f t="shared" si="99"/>
        <v>Effectuez l’étape 1</v>
      </c>
      <c r="H2144" s="56" t="str">
        <f t="shared" si="100"/>
        <v>Effectuez l’étape 1</v>
      </c>
      <c r="I2144" s="3">
        <f t="shared" si="101"/>
        <v>0</v>
      </c>
      <c r="K2144" s="114" t="e">
        <f>IF(revenueReduction&gt;0.3,MAX(IF($B2144="Non - avec lien de dépendance",MIN(2258,E2144,$D2144)*overallRate,MIN(2258,E2144)*overallRate),ROUND(MAX(IF($B2144="Non - avec lien de dépendance",0,MIN((0.75*E2144),1694)),MIN(E2144,(0.75*$D2144),1694)),2)),IF($B2144="Non - avec lien de dépendance",MIN(1129,E2144,$D2144)*overallRate,MIN(2258,E2144)*overallRate))</f>
        <v>#VALUE!</v>
      </c>
      <c r="L2144" s="114" t="e">
        <f>IF(revenueReduction&gt;0.3,MAX(IF($B2144="Non - avec lien de dépendance",MIN(2258,F2144,$D2144)*overallRate,MIN(2258,F2144)*overallRate),ROUND(MAX(IF($B2144="Non - avec lien de dépendance",0,MIN((0.75*F2144),1694)),MIN(F2144,(0.75*$D2144),1694)),2)),IF($B2144="Non - avec lien de dépendance",MIN(1129,F2144,$D2144)*overallRate,MIN(2258,F2144)*overallRate))</f>
        <v>#VALUE!</v>
      </c>
    </row>
    <row r="2145" spans="7:12" x14ac:dyDescent="0.5">
      <c r="G2145" s="56" t="str">
        <f t="shared" si="99"/>
        <v>Effectuez l’étape 1</v>
      </c>
      <c r="H2145" s="56" t="str">
        <f t="shared" si="100"/>
        <v>Effectuez l’étape 1</v>
      </c>
      <c r="I2145" s="3">
        <f t="shared" si="101"/>
        <v>0</v>
      </c>
      <c r="K2145" s="114" t="e">
        <f>IF(revenueReduction&gt;0.3,MAX(IF($B2145="Non - avec lien de dépendance",MIN(2258,E2145,$D2145)*overallRate,MIN(2258,E2145)*overallRate),ROUND(MAX(IF($B2145="Non - avec lien de dépendance",0,MIN((0.75*E2145),1694)),MIN(E2145,(0.75*$D2145),1694)),2)),IF($B2145="Non - avec lien de dépendance",MIN(1129,E2145,$D2145)*overallRate,MIN(2258,E2145)*overallRate))</f>
        <v>#VALUE!</v>
      </c>
      <c r="L2145" s="114" t="e">
        <f>IF(revenueReduction&gt;0.3,MAX(IF($B2145="Non - avec lien de dépendance",MIN(2258,F2145,$D2145)*overallRate,MIN(2258,F2145)*overallRate),ROUND(MAX(IF($B2145="Non - avec lien de dépendance",0,MIN((0.75*F2145),1694)),MIN(F2145,(0.75*$D2145),1694)),2)),IF($B2145="Non - avec lien de dépendance",MIN(1129,F2145,$D2145)*overallRate,MIN(2258,F2145)*overallRate))</f>
        <v>#VALUE!</v>
      </c>
    </row>
    <row r="2146" spans="7:12" x14ac:dyDescent="0.5">
      <c r="G2146" s="56" t="str">
        <f t="shared" si="99"/>
        <v>Effectuez l’étape 1</v>
      </c>
      <c r="H2146" s="56" t="str">
        <f t="shared" si="100"/>
        <v>Effectuez l’étape 1</v>
      </c>
      <c r="I2146" s="3">
        <f t="shared" si="101"/>
        <v>0</v>
      </c>
      <c r="K2146" s="114" t="e">
        <f>IF(revenueReduction&gt;0.3,MAX(IF($B2146="Non - avec lien de dépendance",MIN(2258,E2146,$D2146)*overallRate,MIN(2258,E2146)*overallRate),ROUND(MAX(IF($B2146="Non - avec lien de dépendance",0,MIN((0.75*E2146),1694)),MIN(E2146,(0.75*$D2146),1694)),2)),IF($B2146="Non - avec lien de dépendance",MIN(1129,E2146,$D2146)*overallRate,MIN(2258,E2146)*overallRate))</f>
        <v>#VALUE!</v>
      </c>
      <c r="L2146" s="114" t="e">
        <f>IF(revenueReduction&gt;0.3,MAX(IF($B2146="Non - avec lien de dépendance",MIN(2258,F2146,$D2146)*overallRate,MIN(2258,F2146)*overallRate),ROUND(MAX(IF($B2146="Non - avec lien de dépendance",0,MIN((0.75*F2146),1694)),MIN(F2146,(0.75*$D2146),1694)),2)),IF($B2146="Non - avec lien de dépendance",MIN(1129,F2146,$D2146)*overallRate,MIN(2258,F2146)*overallRate))</f>
        <v>#VALUE!</v>
      </c>
    </row>
    <row r="2147" spans="7:12" x14ac:dyDescent="0.5">
      <c r="G2147" s="56" t="str">
        <f t="shared" si="99"/>
        <v>Effectuez l’étape 1</v>
      </c>
      <c r="H2147" s="56" t="str">
        <f t="shared" si="100"/>
        <v>Effectuez l’étape 1</v>
      </c>
      <c r="I2147" s="3">
        <f t="shared" si="101"/>
        <v>0</v>
      </c>
      <c r="K2147" s="114" t="e">
        <f>IF(revenueReduction&gt;0.3,MAX(IF($B2147="Non - avec lien de dépendance",MIN(2258,E2147,$D2147)*overallRate,MIN(2258,E2147)*overallRate),ROUND(MAX(IF($B2147="Non - avec lien de dépendance",0,MIN((0.75*E2147),1694)),MIN(E2147,(0.75*$D2147),1694)),2)),IF($B2147="Non - avec lien de dépendance",MIN(1129,E2147,$D2147)*overallRate,MIN(2258,E2147)*overallRate))</f>
        <v>#VALUE!</v>
      </c>
      <c r="L2147" s="114" t="e">
        <f>IF(revenueReduction&gt;0.3,MAX(IF($B2147="Non - avec lien de dépendance",MIN(2258,F2147,$D2147)*overallRate,MIN(2258,F2147)*overallRate),ROUND(MAX(IF($B2147="Non - avec lien de dépendance",0,MIN((0.75*F2147),1694)),MIN(F2147,(0.75*$D2147),1694)),2)),IF($B2147="Non - avec lien de dépendance",MIN(1129,F2147,$D2147)*overallRate,MIN(2258,F2147)*overallRate))</f>
        <v>#VALUE!</v>
      </c>
    </row>
    <row r="2148" spans="7:12" x14ac:dyDescent="0.5">
      <c r="G2148" s="56" t="str">
        <f t="shared" si="99"/>
        <v>Effectuez l’étape 1</v>
      </c>
      <c r="H2148" s="56" t="str">
        <f t="shared" si="100"/>
        <v>Effectuez l’étape 1</v>
      </c>
      <c r="I2148" s="3">
        <f t="shared" si="101"/>
        <v>0</v>
      </c>
      <c r="K2148" s="114" t="e">
        <f>IF(revenueReduction&gt;0.3,MAX(IF($B2148="Non - avec lien de dépendance",MIN(2258,E2148,$D2148)*overallRate,MIN(2258,E2148)*overallRate),ROUND(MAX(IF($B2148="Non - avec lien de dépendance",0,MIN((0.75*E2148),1694)),MIN(E2148,(0.75*$D2148),1694)),2)),IF($B2148="Non - avec lien de dépendance",MIN(1129,E2148,$D2148)*overallRate,MIN(2258,E2148)*overallRate))</f>
        <v>#VALUE!</v>
      </c>
      <c r="L2148" s="114" t="e">
        <f>IF(revenueReduction&gt;0.3,MAX(IF($B2148="Non - avec lien de dépendance",MIN(2258,F2148,$D2148)*overallRate,MIN(2258,F2148)*overallRate),ROUND(MAX(IF($B2148="Non - avec lien de dépendance",0,MIN((0.75*F2148),1694)),MIN(F2148,(0.75*$D2148),1694)),2)),IF($B2148="Non - avec lien de dépendance",MIN(1129,F2148,$D2148)*overallRate,MIN(2258,F2148)*overallRate))</f>
        <v>#VALUE!</v>
      </c>
    </row>
    <row r="2149" spans="7:12" x14ac:dyDescent="0.5">
      <c r="G2149" s="56" t="str">
        <f t="shared" si="99"/>
        <v>Effectuez l’étape 1</v>
      </c>
      <c r="H2149" s="56" t="str">
        <f t="shared" si="100"/>
        <v>Effectuez l’étape 1</v>
      </c>
      <c r="I2149" s="3">
        <f t="shared" si="101"/>
        <v>0</v>
      </c>
      <c r="K2149" s="114" t="e">
        <f>IF(revenueReduction&gt;0.3,MAX(IF($B2149="Non - avec lien de dépendance",MIN(2258,E2149,$D2149)*overallRate,MIN(2258,E2149)*overallRate),ROUND(MAX(IF($B2149="Non - avec lien de dépendance",0,MIN((0.75*E2149),1694)),MIN(E2149,(0.75*$D2149),1694)),2)),IF($B2149="Non - avec lien de dépendance",MIN(1129,E2149,$D2149)*overallRate,MIN(2258,E2149)*overallRate))</f>
        <v>#VALUE!</v>
      </c>
      <c r="L2149" s="114" t="e">
        <f>IF(revenueReduction&gt;0.3,MAX(IF($B2149="Non - avec lien de dépendance",MIN(2258,F2149,$D2149)*overallRate,MIN(2258,F2149)*overallRate),ROUND(MAX(IF($B2149="Non - avec lien de dépendance",0,MIN((0.75*F2149),1694)),MIN(F2149,(0.75*$D2149),1694)),2)),IF($B2149="Non - avec lien de dépendance",MIN(1129,F2149,$D2149)*overallRate,MIN(2258,F2149)*overallRate))</f>
        <v>#VALUE!</v>
      </c>
    </row>
    <row r="2150" spans="7:12" x14ac:dyDescent="0.5">
      <c r="G2150" s="56" t="str">
        <f t="shared" si="99"/>
        <v>Effectuez l’étape 1</v>
      </c>
      <c r="H2150" s="56" t="str">
        <f t="shared" si="100"/>
        <v>Effectuez l’étape 1</v>
      </c>
      <c r="I2150" s="3">
        <f t="shared" si="101"/>
        <v>0</v>
      </c>
      <c r="K2150" s="114" t="e">
        <f>IF(revenueReduction&gt;0.3,MAX(IF($B2150="Non - avec lien de dépendance",MIN(2258,E2150,$D2150)*overallRate,MIN(2258,E2150)*overallRate),ROUND(MAX(IF($B2150="Non - avec lien de dépendance",0,MIN((0.75*E2150),1694)),MIN(E2150,(0.75*$D2150),1694)),2)),IF($B2150="Non - avec lien de dépendance",MIN(1129,E2150,$D2150)*overallRate,MIN(2258,E2150)*overallRate))</f>
        <v>#VALUE!</v>
      </c>
      <c r="L2150" s="114" t="e">
        <f>IF(revenueReduction&gt;0.3,MAX(IF($B2150="Non - avec lien de dépendance",MIN(2258,F2150,$D2150)*overallRate,MIN(2258,F2150)*overallRate),ROUND(MAX(IF($B2150="Non - avec lien de dépendance",0,MIN((0.75*F2150),1694)),MIN(F2150,(0.75*$D2150),1694)),2)),IF($B2150="Non - avec lien de dépendance",MIN(1129,F2150,$D2150)*overallRate,MIN(2258,F2150)*overallRate))</f>
        <v>#VALUE!</v>
      </c>
    </row>
    <row r="2151" spans="7:12" x14ac:dyDescent="0.5">
      <c r="G2151" s="56" t="str">
        <f t="shared" si="99"/>
        <v>Effectuez l’étape 1</v>
      </c>
      <c r="H2151" s="56" t="str">
        <f t="shared" si="100"/>
        <v>Effectuez l’étape 1</v>
      </c>
      <c r="I2151" s="3">
        <f t="shared" si="101"/>
        <v>0</v>
      </c>
      <c r="K2151" s="114" t="e">
        <f>IF(revenueReduction&gt;0.3,MAX(IF($B2151="Non - avec lien de dépendance",MIN(2258,E2151,$D2151)*overallRate,MIN(2258,E2151)*overallRate),ROUND(MAX(IF($B2151="Non - avec lien de dépendance",0,MIN((0.75*E2151),1694)),MIN(E2151,(0.75*$D2151),1694)),2)),IF($B2151="Non - avec lien de dépendance",MIN(1129,E2151,$D2151)*overallRate,MIN(2258,E2151)*overallRate))</f>
        <v>#VALUE!</v>
      </c>
      <c r="L2151" s="114" t="e">
        <f>IF(revenueReduction&gt;0.3,MAX(IF($B2151="Non - avec lien de dépendance",MIN(2258,F2151,$D2151)*overallRate,MIN(2258,F2151)*overallRate),ROUND(MAX(IF($B2151="Non - avec lien de dépendance",0,MIN((0.75*F2151),1694)),MIN(F2151,(0.75*$D2151),1694)),2)),IF($B2151="Non - avec lien de dépendance",MIN(1129,F2151,$D2151)*overallRate,MIN(2258,F2151)*overallRate))</f>
        <v>#VALUE!</v>
      </c>
    </row>
    <row r="2152" spans="7:12" x14ac:dyDescent="0.5">
      <c r="G2152" s="56" t="str">
        <f t="shared" si="99"/>
        <v>Effectuez l’étape 1</v>
      </c>
      <c r="H2152" s="56" t="str">
        <f t="shared" si="100"/>
        <v>Effectuez l’étape 1</v>
      </c>
      <c r="I2152" s="3">
        <f t="shared" si="101"/>
        <v>0</v>
      </c>
      <c r="K2152" s="114" t="e">
        <f>IF(revenueReduction&gt;0.3,MAX(IF($B2152="Non - avec lien de dépendance",MIN(2258,E2152,$D2152)*overallRate,MIN(2258,E2152)*overallRate),ROUND(MAX(IF($B2152="Non - avec lien de dépendance",0,MIN((0.75*E2152),1694)),MIN(E2152,(0.75*$D2152),1694)),2)),IF($B2152="Non - avec lien de dépendance",MIN(1129,E2152,$D2152)*overallRate,MIN(2258,E2152)*overallRate))</f>
        <v>#VALUE!</v>
      </c>
      <c r="L2152" s="114" t="e">
        <f>IF(revenueReduction&gt;0.3,MAX(IF($B2152="Non - avec lien de dépendance",MIN(2258,F2152,$D2152)*overallRate,MIN(2258,F2152)*overallRate),ROUND(MAX(IF($B2152="Non - avec lien de dépendance",0,MIN((0.75*F2152),1694)),MIN(F2152,(0.75*$D2152),1694)),2)),IF($B2152="Non - avec lien de dépendance",MIN(1129,F2152,$D2152)*overallRate,MIN(2258,F2152)*overallRate))</f>
        <v>#VALUE!</v>
      </c>
    </row>
    <row r="2153" spans="7:12" x14ac:dyDescent="0.5">
      <c r="G2153" s="56" t="str">
        <f t="shared" si="99"/>
        <v>Effectuez l’étape 1</v>
      </c>
      <c r="H2153" s="56" t="str">
        <f t="shared" si="100"/>
        <v>Effectuez l’étape 1</v>
      </c>
      <c r="I2153" s="3">
        <f t="shared" si="101"/>
        <v>0</v>
      </c>
      <c r="K2153" s="114" t="e">
        <f>IF(revenueReduction&gt;0.3,MAX(IF($B2153="Non - avec lien de dépendance",MIN(2258,E2153,$D2153)*overallRate,MIN(2258,E2153)*overallRate),ROUND(MAX(IF($B2153="Non - avec lien de dépendance",0,MIN((0.75*E2153),1694)),MIN(E2153,(0.75*$D2153),1694)),2)),IF($B2153="Non - avec lien de dépendance",MIN(1129,E2153,$D2153)*overallRate,MIN(2258,E2153)*overallRate))</f>
        <v>#VALUE!</v>
      </c>
      <c r="L2153" s="114" t="e">
        <f>IF(revenueReduction&gt;0.3,MAX(IF($B2153="Non - avec lien de dépendance",MIN(2258,F2153,$D2153)*overallRate,MIN(2258,F2153)*overallRate),ROUND(MAX(IF($B2153="Non - avec lien de dépendance",0,MIN((0.75*F2153),1694)),MIN(F2153,(0.75*$D2153),1694)),2)),IF($B2153="Non - avec lien de dépendance",MIN(1129,F2153,$D2153)*overallRate,MIN(2258,F2153)*overallRate))</f>
        <v>#VALUE!</v>
      </c>
    </row>
    <row r="2154" spans="7:12" x14ac:dyDescent="0.5">
      <c r="G2154" s="56" t="str">
        <f t="shared" si="99"/>
        <v>Effectuez l’étape 1</v>
      </c>
      <c r="H2154" s="56" t="str">
        <f t="shared" si="100"/>
        <v>Effectuez l’étape 1</v>
      </c>
      <c r="I2154" s="3">
        <f t="shared" si="101"/>
        <v>0</v>
      </c>
      <c r="K2154" s="114" t="e">
        <f>IF(revenueReduction&gt;0.3,MAX(IF($B2154="Non - avec lien de dépendance",MIN(2258,E2154,$D2154)*overallRate,MIN(2258,E2154)*overallRate),ROUND(MAX(IF($B2154="Non - avec lien de dépendance",0,MIN((0.75*E2154),1694)),MIN(E2154,(0.75*$D2154),1694)),2)),IF($B2154="Non - avec lien de dépendance",MIN(1129,E2154,$D2154)*overallRate,MIN(2258,E2154)*overallRate))</f>
        <v>#VALUE!</v>
      </c>
      <c r="L2154" s="114" t="e">
        <f>IF(revenueReduction&gt;0.3,MAX(IF($B2154="Non - avec lien de dépendance",MIN(2258,F2154,$D2154)*overallRate,MIN(2258,F2154)*overallRate),ROUND(MAX(IF($B2154="Non - avec lien de dépendance",0,MIN((0.75*F2154),1694)),MIN(F2154,(0.75*$D2154),1694)),2)),IF($B2154="Non - avec lien de dépendance",MIN(1129,F2154,$D2154)*overallRate,MIN(2258,F2154)*overallRate))</f>
        <v>#VALUE!</v>
      </c>
    </row>
    <row r="2155" spans="7:12" x14ac:dyDescent="0.5">
      <c r="G2155" s="56" t="str">
        <f t="shared" si="99"/>
        <v>Effectuez l’étape 1</v>
      </c>
      <c r="H2155" s="56" t="str">
        <f t="shared" si="100"/>
        <v>Effectuez l’étape 1</v>
      </c>
      <c r="I2155" s="3">
        <f t="shared" si="101"/>
        <v>0</v>
      </c>
      <c r="K2155" s="114" t="e">
        <f>IF(revenueReduction&gt;0.3,MAX(IF($B2155="Non - avec lien de dépendance",MIN(2258,E2155,$D2155)*overallRate,MIN(2258,E2155)*overallRate),ROUND(MAX(IF($B2155="Non - avec lien de dépendance",0,MIN((0.75*E2155),1694)),MIN(E2155,(0.75*$D2155),1694)),2)),IF($B2155="Non - avec lien de dépendance",MIN(1129,E2155,$D2155)*overallRate,MIN(2258,E2155)*overallRate))</f>
        <v>#VALUE!</v>
      </c>
      <c r="L2155" s="114" t="e">
        <f>IF(revenueReduction&gt;0.3,MAX(IF($B2155="Non - avec lien de dépendance",MIN(2258,F2155,$D2155)*overallRate,MIN(2258,F2155)*overallRate),ROUND(MAX(IF($B2155="Non - avec lien de dépendance",0,MIN((0.75*F2155),1694)),MIN(F2155,(0.75*$D2155),1694)),2)),IF($B2155="Non - avec lien de dépendance",MIN(1129,F2155,$D2155)*overallRate,MIN(2258,F2155)*overallRate))</f>
        <v>#VALUE!</v>
      </c>
    </row>
    <row r="2156" spans="7:12" x14ac:dyDescent="0.5">
      <c r="G2156" s="56" t="str">
        <f t="shared" si="99"/>
        <v>Effectuez l’étape 1</v>
      </c>
      <c r="H2156" s="56" t="str">
        <f t="shared" si="100"/>
        <v>Effectuez l’étape 1</v>
      </c>
      <c r="I2156" s="3">
        <f t="shared" si="101"/>
        <v>0</v>
      </c>
      <c r="K2156" s="114" t="e">
        <f>IF(revenueReduction&gt;0.3,MAX(IF($B2156="Non - avec lien de dépendance",MIN(2258,E2156,$D2156)*overallRate,MIN(2258,E2156)*overallRate),ROUND(MAX(IF($B2156="Non - avec lien de dépendance",0,MIN((0.75*E2156),1694)),MIN(E2156,(0.75*$D2156),1694)),2)),IF($B2156="Non - avec lien de dépendance",MIN(1129,E2156,$D2156)*overallRate,MIN(2258,E2156)*overallRate))</f>
        <v>#VALUE!</v>
      </c>
      <c r="L2156" s="114" t="e">
        <f>IF(revenueReduction&gt;0.3,MAX(IF($B2156="Non - avec lien de dépendance",MIN(2258,F2156,$D2156)*overallRate,MIN(2258,F2156)*overallRate),ROUND(MAX(IF($B2156="Non - avec lien de dépendance",0,MIN((0.75*F2156),1694)),MIN(F2156,(0.75*$D2156),1694)),2)),IF($B2156="Non - avec lien de dépendance",MIN(1129,F2156,$D2156)*overallRate,MIN(2258,F2156)*overallRate))</f>
        <v>#VALUE!</v>
      </c>
    </row>
    <row r="2157" spans="7:12" x14ac:dyDescent="0.5">
      <c r="G2157" s="56" t="str">
        <f t="shared" si="99"/>
        <v>Effectuez l’étape 1</v>
      </c>
      <c r="H2157" s="56" t="str">
        <f t="shared" si="100"/>
        <v>Effectuez l’étape 1</v>
      </c>
      <c r="I2157" s="3">
        <f t="shared" si="101"/>
        <v>0</v>
      </c>
      <c r="K2157" s="114" t="e">
        <f>IF(revenueReduction&gt;0.3,MAX(IF($B2157="Non - avec lien de dépendance",MIN(2258,E2157,$D2157)*overallRate,MIN(2258,E2157)*overallRate),ROUND(MAX(IF($B2157="Non - avec lien de dépendance",0,MIN((0.75*E2157),1694)),MIN(E2157,(0.75*$D2157),1694)),2)),IF($B2157="Non - avec lien de dépendance",MIN(1129,E2157,$D2157)*overallRate,MIN(2258,E2157)*overallRate))</f>
        <v>#VALUE!</v>
      </c>
      <c r="L2157" s="114" t="e">
        <f>IF(revenueReduction&gt;0.3,MAX(IF($B2157="Non - avec lien de dépendance",MIN(2258,F2157,$D2157)*overallRate,MIN(2258,F2157)*overallRate),ROUND(MAX(IF($B2157="Non - avec lien de dépendance",0,MIN((0.75*F2157),1694)),MIN(F2157,(0.75*$D2157),1694)),2)),IF($B2157="Non - avec lien de dépendance",MIN(1129,F2157,$D2157)*overallRate,MIN(2258,F2157)*overallRate))</f>
        <v>#VALUE!</v>
      </c>
    </row>
    <row r="2158" spans="7:12" x14ac:dyDescent="0.5">
      <c r="G2158" s="56" t="str">
        <f t="shared" si="99"/>
        <v>Effectuez l’étape 1</v>
      </c>
      <c r="H2158" s="56" t="str">
        <f t="shared" si="100"/>
        <v>Effectuez l’étape 1</v>
      </c>
      <c r="I2158" s="3">
        <f t="shared" si="101"/>
        <v>0</v>
      </c>
      <c r="K2158" s="114" t="e">
        <f>IF(revenueReduction&gt;0.3,MAX(IF($B2158="Non - avec lien de dépendance",MIN(2258,E2158,$D2158)*overallRate,MIN(2258,E2158)*overallRate),ROUND(MAX(IF($B2158="Non - avec lien de dépendance",0,MIN((0.75*E2158),1694)),MIN(E2158,(0.75*$D2158),1694)),2)),IF($B2158="Non - avec lien de dépendance",MIN(1129,E2158,$D2158)*overallRate,MIN(2258,E2158)*overallRate))</f>
        <v>#VALUE!</v>
      </c>
      <c r="L2158" s="114" t="e">
        <f>IF(revenueReduction&gt;0.3,MAX(IF($B2158="Non - avec lien de dépendance",MIN(2258,F2158,$D2158)*overallRate,MIN(2258,F2158)*overallRate),ROUND(MAX(IF($B2158="Non - avec lien de dépendance",0,MIN((0.75*F2158),1694)),MIN(F2158,(0.75*$D2158),1694)),2)),IF($B2158="Non - avec lien de dépendance",MIN(1129,F2158,$D2158)*overallRate,MIN(2258,F2158)*overallRate))</f>
        <v>#VALUE!</v>
      </c>
    </row>
    <row r="2159" spans="7:12" x14ac:dyDescent="0.5">
      <c r="G2159" s="56" t="str">
        <f t="shared" si="99"/>
        <v>Effectuez l’étape 1</v>
      </c>
      <c r="H2159" s="56" t="str">
        <f t="shared" si="100"/>
        <v>Effectuez l’étape 1</v>
      </c>
      <c r="I2159" s="3">
        <f t="shared" si="101"/>
        <v>0</v>
      </c>
      <c r="K2159" s="114" t="e">
        <f>IF(revenueReduction&gt;0.3,MAX(IF($B2159="Non - avec lien de dépendance",MIN(2258,E2159,$D2159)*overallRate,MIN(2258,E2159)*overallRate),ROUND(MAX(IF($B2159="Non - avec lien de dépendance",0,MIN((0.75*E2159),1694)),MIN(E2159,(0.75*$D2159),1694)),2)),IF($B2159="Non - avec lien de dépendance",MIN(1129,E2159,$D2159)*overallRate,MIN(2258,E2159)*overallRate))</f>
        <v>#VALUE!</v>
      </c>
      <c r="L2159" s="114" t="e">
        <f>IF(revenueReduction&gt;0.3,MAX(IF($B2159="Non - avec lien de dépendance",MIN(2258,F2159,$D2159)*overallRate,MIN(2258,F2159)*overallRate),ROUND(MAX(IF($B2159="Non - avec lien de dépendance",0,MIN((0.75*F2159),1694)),MIN(F2159,(0.75*$D2159),1694)),2)),IF($B2159="Non - avec lien de dépendance",MIN(1129,F2159,$D2159)*overallRate,MIN(2258,F2159)*overallRate))</f>
        <v>#VALUE!</v>
      </c>
    </row>
    <row r="2160" spans="7:12" x14ac:dyDescent="0.5">
      <c r="G2160" s="56" t="str">
        <f t="shared" si="99"/>
        <v>Effectuez l’étape 1</v>
      </c>
      <c r="H2160" s="56" t="str">
        <f t="shared" si="100"/>
        <v>Effectuez l’étape 1</v>
      </c>
      <c r="I2160" s="3">
        <f t="shared" si="101"/>
        <v>0</v>
      </c>
      <c r="K2160" s="114" t="e">
        <f>IF(revenueReduction&gt;0.3,MAX(IF($B2160="Non - avec lien de dépendance",MIN(2258,E2160,$D2160)*overallRate,MIN(2258,E2160)*overallRate),ROUND(MAX(IF($B2160="Non - avec lien de dépendance",0,MIN((0.75*E2160),1694)),MIN(E2160,(0.75*$D2160),1694)),2)),IF($B2160="Non - avec lien de dépendance",MIN(1129,E2160,$D2160)*overallRate,MIN(2258,E2160)*overallRate))</f>
        <v>#VALUE!</v>
      </c>
      <c r="L2160" s="114" t="e">
        <f>IF(revenueReduction&gt;0.3,MAX(IF($B2160="Non - avec lien de dépendance",MIN(2258,F2160,$D2160)*overallRate,MIN(2258,F2160)*overallRate),ROUND(MAX(IF($B2160="Non - avec lien de dépendance",0,MIN((0.75*F2160),1694)),MIN(F2160,(0.75*$D2160),1694)),2)),IF($B2160="Non - avec lien de dépendance",MIN(1129,F2160,$D2160)*overallRate,MIN(2258,F2160)*overallRate))</f>
        <v>#VALUE!</v>
      </c>
    </row>
    <row r="2161" spans="7:12" x14ac:dyDescent="0.5">
      <c r="G2161" s="56" t="str">
        <f t="shared" si="99"/>
        <v>Effectuez l’étape 1</v>
      </c>
      <c r="H2161" s="56" t="str">
        <f t="shared" si="100"/>
        <v>Effectuez l’étape 1</v>
      </c>
      <c r="I2161" s="3">
        <f t="shared" si="101"/>
        <v>0</v>
      </c>
      <c r="K2161" s="114" t="e">
        <f>IF(revenueReduction&gt;0.3,MAX(IF($B2161="Non - avec lien de dépendance",MIN(2258,E2161,$D2161)*overallRate,MIN(2258,E2161)*overallRate),ROUND(MAX(IF($B2161="Non - avec lien de dépendance",0,MIN((0.75*E2161),1694)),MIN(E2161,(0.75*$D2161),1694)),2)),IF($B2161="Non - avec lien de dépendance",MIN(1129,E2161,$D2161)*overallRate,MIN(2258,E2161)*overallRate))</f>
        <v>#VALUE!</v>
      </c>
      <c r="L2161" s="114" t="e">
        <f>IF(revenueReduction&gt;0.3,MAX(IF($B2161="Non - avec lien de dépendance",MIN(2258,F2161,$D2161)*overallRate,MIN(2258,F2161)*overallRate),ROUND(MAX(IF($B2161="Non - avec lien de dépendance",0,MIN((0.75*F2161),1694)),MIN(F2161,(0.75*$D2161),1694)),2)),IF($B2161="Non - avec lien de dépendance",MIN(1129,F2161,$D2161)*overallRate,MIN(2258,F2161)*overallRate))</f>
        <v>#VALUE!</v>
      </c>
    </row>
    <row r="2162" spans="7:12" x14ac:dyDescent="0.5">
      <c r="G2162" s="56" t="str">
        <f t="shared" si="99"/>
        <v>Effectuez l’étape 1</v>
      </c>
      <c r="H2162" s="56" t="str">
        <f t="shared" si="100"/>
        <v>Effectuez l’étape 1</v>
      </c>
      <c r="I2162" s="3">
        <f t="shared" si="101"/>
        <v>0</v>
      </c>
      <c r="K2162" s="114" t="e">
        <f>IF(revenueReduction&gt;0.3,MAX(IF($B2162="Non - avec lien de dépendance",MIN(2258,E2162,$D2162)*overallRate,MIN(2258,E2162)*overallRate),ROUND(MAX(IF($B2162="Non - avec lien de dépendance",0,MIN((0.75*E2162),1694)),MIN(E2162,(0.75*$D2162),1694)),2)),IF($B2162="Non - avec lien de dépendance",MIN(1129,E2162,$D2162)*overallRate,MIN(2258,E2162)*overallRate))</f>
        <v>#VALUE!</v>
      </c>
      <c r="L2162" s="114" t="e">
        <f>IF(revenueReduction&gt;0.3,MAX(IF($B2162="Non - avec lien de dépendance",MIN(2258,F2162,$D2162)*overallRate,MIN(2258,F2162)*overallRate),ROUND(MAX(IF($B2162="Non - avec lien de dépendance",0,MIN((0.75*F2162),1694)),MIN(F2162,(0.75*$D2162),1694)),2)),IF($B2162="Non - avec lien de dépendance",MIN(1129,F2162,$D2162)*overallRate,MIN(2258,F2162)*overallRate))</f>
        <v>#VALUE!</v>
      </c>
    </row>
    <row r="2163" spans="7:12" x14ac:dyDescent="0.5">
      <c r="G2163" s="56" t="str">
        <f t="shared" si="99"/>
        <v>Effectuez l’étape 1</v>
      </c>
      <c r="H2163" s="56" t="str">
        <f t="shared" si="100"/>
        <v>Effectuez l’étape 1</v>
      </c>
      <c r="I2163" s="3">
        <f t="shared" si="101"/>
        <v>0</v>
      </c>
      <c r="K2163" s="114" t="e">
        <f>IF(revenueReduction&gt;0.3,MAX(IF($B2163="Non - avec lien de dépendance",MIN(2258,E2163,$D2163)*overallRate,MIN(2258,E2163)*overallRate),ROUND(MAX(IF($B2163="Non - avec lien de dépendance",0,MIN((0.75*E2163),1694)),MIN(E2163,(0.75*$D2163),1694)),2)),IF($B2163="Non - avec lien de dépendance",MIN(1129,E2163,$D2163)*overallRate,MIN(2258,E2163)*overallRate))</f>
        <v>#VALUE!</v>
      </c>
      <c r="L2163" s="114" t="e">
        <f>IF(revenueReduction&gt;0.3,MAX(IF($B2163="Non - avec lien de dépendance",MIN(2258,F2163,$D2163)*overallRate,MIN(2258,F2163)*overallRate),ROUND(MAX(IF($B2163="Non - avec lien de dépendance",0,MIN((0.75*F2163),1694)),MIN(F2163,(0.75*$D2163),1694)),2)),IF($B2163="Non - avec lien de dépendance",MIN(1129,F2163,$D2163)*overallRate,MIN(2258,F2163)*overallRate))</f>
        <v>#VALUE!</v>
      </c>
    </row>
    <row r="2164" spans="7:12" x14ac:dyDescent="0.5">
      <c r="G2164" s="56" t="str">
        <f t="shared" si="99"/>
        <v>Effectuez l’étape 1</v>
      </c>
      <c r="H2164" s="56" t="str">
        <f t="shared" si="100"/>
        <v>Effectuez l’étape 1</v>
      </c>
      <c r="I2164" s="3">
        <f t="shared" si="101"/>
        <v>0</v>
      </c>
      <c r="K2164" s="114" t="e">
        <f>IF(revenueReduction&gt;0.3,MAX(IF($B2164="Non - avec lien de dépendance",MIN(2258,E2164,$D2164)*overallRate,MIN(2258,E2164)*overallRate),ROUND(MAX(IF($B2164="Non - avec lien de dépendance",0,MIN((0.75*E2164),1694)),MIN(E2164,(0.75*$D2164),1694)),2)),IF($B2164="Non - avec lien de dépendance",MIN(1129,E2164,$D2164)*overallRate,MIN(2258,E2164)*overallRate))</f>
        <v>#VALUE!</v>
      </c>
      <c r="L2164" s="114" t="e">
        <f>IF(revenueReduction&gt;0.3,MAX(IF($B2164="Non - avec lien de dépendance",MIN(2258,F2164,$D2164)*overallRate,MIN(2258,F2164)*overallRate),ROUND(MAX(IF($B2164="Non - avec lien de dépendance",0,MIN((0.75*F2164),1694)),MIN(F2164,(0.75*$D2164),1694)),2)),IF($B2164="Non - avec lien de dépendance",MIN(1129,F2164,$D2164)*overallRate,MIN(2258,F2164)*overallRate))</f>
        <v>#VALUE!</v>
      </c>
    </row>
    <row r="2165" spans="7:12" x14ac:dyDescent="0.5">
      <c r="G2165" s="56" t="str">
        <f t="shared" si="99"/>
        <v>Effectuez l’étape 1</v>
      </c>
      <c r="H2165" s="56" t="str">
        <f t="shared" si="100"/>
        <v>Effectuez l’étape 1</v>
      </c>
      <c r="I2165" s="3">
        <f t="shared" si="101"/>
        <v>0</v>
      </c>
      <c r="K2165" s="114" t="e">
        <f>IF(revenueReduction&gt;0.3,MAX(IF($B2165="Non - avec lien de dépendance",MIN(2258,E2165,$D2165)*overallRate,MIN(2258,E2165)*overallRate),ROUND(MAX(IF($B2165="Non - avec lien de dépendance",0,MIN((0.75*E2165),1694)),MIN(E2165,(0.75*$D2165),1694)),2)),IF($B2165="Non - avec lien de dépendance",MIN(1129,E2165,$D2165)*overallRate,MIN(2258,E2165)*overallRate))</f>
        <v>#VALUE!</v>
      </c>
      <c r="L2165" s="114" t="e">
        <f>IF(revenueReduction&gt;0.3,MAX(IF($B2165="Non - avec lien de dépendance",MIN(2258,F2165,$D2165)*overallRate,MIN(2258,F2165)*overallRate),ROUND(MAX(IF($B2165="Non - avec lien de dépendance",0,MIN((0.75*F2165),1694)),MIN(F2165,(0.75*$D2165),1694)),2)),IF($B2165="Non - avec lien de dépendance",MIN(1129,F2165,$D2165)*overallRate,MIN(2258,F2165)*overallRate))</f>
        <v>#VALUE!</v>
      </c>
    </row>
    <row r="2166" spans="7:12" x14ac:dyDescent="0.5">
      <c r="G2166" s="56" t="str">
        <f t="shared" si="99"/>
        <v>Effectuez l’étape 1</v>
      </c>
      <c r="H2166" s="56" t="str">
        <f t="shared" si="100"/>
        <v>Effectuez l’étape 1</v>
      </c>
      <c r="I2166" s="3">
        <f t="shared" si="101"/>
        <v>0</v>
      </c>
      <c r="K2166" s="114" t="e">
        <f>IF(revenueReduction&gt;0.3,MAX(IF($B2166="Non - avec lien de dépendance",MIN(2258,E2166,$D2166)*overallRate,MIN(2258,E2166)*overallRate),ROUND(MAX(IF($B2166="Non - avec lien de dépendance",0,MIN((0.75*E2166),1694)),MIN(E2166,(0.75*$D2166),1694)),2)),IF($B2166="Non - avec lien de dépendance",MIN(1129,E2166,$D2166)*overallRate,MIN(2258,E2166)*overallRate))</f>
        <v>#VALUE!</v>
      </c>
      <c r="L2166" s="114" t="e">
        <f>IF(revenueReduction&gt;0.3,MAX(IF($B2166="Non - avec lien de dépendance",MIN(2258,F2166,$D2166)*overallRate,MIN(2258,F2166)*overallRate),ROUND(MAX(IF($B2166="Non - avec lien de dépendance",0,MIN((0.75*F2166),1694)),MIN(F2166,(0.75*$D2166),1694)),2)),IF($B2166="Non - avec lien de dépendance",MIN(1129,F2166,$D2166)*overallRate,MIN(2258,F2166)*overallRate))</f>
        <v>#VALUE!</v>
      </c>
    </row>
    <row r="2167" spans="7:12" x14ac:dyDescent="0.5">
      <c r="G2167" s="56" t="str">
        <f t="shared" si="99"/>
        <v>Effectuez l’étape 1</v>
      </c>
      <c r="H2167" s="56" t="str">
        <f t="shared" si="100"/>
        <v>Effectuez l’étape 1</v>
      </c>
      <c r="I2167" s="3">
        <f t="shared" si="101"/>
        <v>0</v>
      </c>
      <c r="K2167" s="114" t="e">
        <f>IF(revenueReduction&gt;0.3,MAX(IF($B2167="Non - avec lien de dépendance",MIN(2258,E2167,$D2167)*overallRate,MIN(2258,E2167)*overallRate),ROUND(MAX(IF($B2167="Non - avec lien de dépendance",0,MIN((0.75*E2167),1694)),MIN(E2167,(0.75*$D2167),1694)),2)),IF($B2167="Non - avec lien de dépendance",MIN(1129,E2167,$D2167)*overallRate,MIN(2258,E2167)*overallRate))</f>
        <v>#VALUE!</v>
      </c>
      <c r="L2167" s="114" t="e">
        <f>IF(revenueReduction&gt;0.3,MAX(IF($B2167="Non - avec lien de dépendance",MIN(2258,F2167,$D2167)*overallRate,MIN(2258,F2167)*overallRate),ROUND(MAX(IF($B2167="Non - avec lien de dépendance",0,MIN((0.75*F2167),1694)),MIN(F2167,(0.75*$D2167),1694)),2)),IF($B2167="Non - avec lien de dépendance",MIN(1129,F2167,$D2167)*overallRate,MIN(2258,F2167)*overallRate))</f>
        <v>#VALUE!</v>
      </c>
    </row>
    <row r="2168" spans="7:12" x14ac:dyDescent="0.5">
      <c r="G2168" s="56" t="str">
        <f t="shared" si="99"/>
        <v>Effectuez l’étape 1</v>
      </c>
      <c r="H2168" s="56" t="str">
        <f t="shared" si="100"/>
        <v>Effectuez l’étape 1</v>
      </c>
      <c r="I2168" s="3">
        <f t="shared" si="101"/>
        <v>0</v>
      </c>
      <c r="K2168" s="114" t="e">
        <f>IF(revenueReduction&gt;0.3,MAX(IF($B2168="Non - avec lien de dépendance",MIN(2258,E2168,$D2168)*overallRate,MIN(2258,E2168)*overallRate),ROUND(MAX(IF($B2168="Non - avec lien de dépendance",0,MIN((0.75*E2168),1694)),MIN(E2168,(0.75*$D2168),1694)),2)),IF($B2168="Non - avec lien de dépendance",MIN(1129,E2168,$D2168)*overallRate,MIN(2258,E2168)*overallRate))</f>
        <v>#VALUE!</v>
      </c>
      <c r="L2168" s="114" t="e">
        <f>IF(revenueReduction&gt;0.3,MAX(IF($B2168="Non - avec lien de dépendance",MIN(2258,F2168,$D2168)*overallRate,MIN(2258,F2168)*overallRate),ROUND(MAX(IF($B2168="Non - avec lien de dépendance",0,MIN((0.75*F2168),1694)),MIN(F2168,(0.75*$D2168),1694)),2)),IF($B2168="Non - avec lien de dépendance",MIN(1129,F2168,$D2168)*overallRate,MIN(2258,F2168)*overallRate))</f>
        <v>#VALUE!</v>
      </c>
    </row>
    <row r="2169" spans="7:12" x14ac:dyDescent="0.5">
      <c r="G2169" s="56" t="str">
        <f t="shared" si="99"/>
        <v>Effectuez l’étape 1</v>
      </c>
      <c r="H2169" s="56" t="str">
        <f t="shared" si="100"/>
        <v>Effectuez l’étape 1</v>
      </c>
      <c r="I2169" s="3">
        <f t="shared" si="101"/>
        <v>0</v>
      </c>
      <c r="K2169" s="114" t="e">
        <f>IF(revenueReduction&gt;0.3,MAX(IF($B2169="Non - avec lien de dépendance",MIN(2258,E2169,$D2169)*overallRate,MIN(2258,E2169)*overallRate),ROUND(MAX(IF($B2169="Non - avec lien de dépendance",0,MIN((0.75*E2169),1694)),MIN(E2169,(0.75*$D2169),1694)),2)),IF($B2169="Non - avec lien de dépendance",MIN(1129,E2169,$D2169)*overallRate,MIN(2258,E2169)*overallRate))</f>
        <v>#VALUE!</v>
      </c>
      <c r="L2169" s="114" t="e">
        <f>IF(revenueReduction&gt;0.3,MAX(IF($B2169="Non - avec lien de dépendance",MIN(2258,F2169,$D2169)*overallRate,MIN(2258,F2169)*overallRate),ROUND(MAX(IF($B2169="Non - avec lien de dépendance",0,MIN((0.75*F2169),1694)),MIN(F2169,(0.75*$D2169),1694)),2)),IF($B2169="Non - avec lien de dépendance",MIN(1129,F2169,$D2169)*overallRate,MIN(2258,F2169)*overallRate))</f>
        <v>#VALUE!</v>
      </c>
    </row>
    <row r="2170" spans="7:12" x14ac:dyDescent="0.5">
      <c r="G2170" s="56" t="str">
        <f t="shared" si="99"/>
        <v>Effectuez l’étape 1</v>
      </c>
      <c r="H2170" s="56" t="str">
        <f t="shared" si="100"/>
        <v>Effectuez l’étape 1</v>
      </c>
      <c r="I2170" s="3">
        <f t="shared" si="101"/>
        <v>0</v>
      </c>
      <c r="K2170" s="114" t="e">
        <f>IF(revenueReduction&gt;0.3,MAX(IF($B2170="Non - avec lien de dépendance",MIN(2258,E2170,$D2170)*overallRate,MIN(2258,E2170)*overallRate),ROUND(MAX(IF($B2170="Non - avec lien de dépendance",0,MIN((0.75*E2170),1694)),MIN(E2170,(0.75*$D2170),1694)),2)),IF($B2170="Non - avec lien de dépendance",MIN(1129,E2170,$D2170)*overallRate,MIN(2258,E2170)*overallRate))</f>
        <v>#VALUE!</v>
      </c>
      <c r="L2170" s="114" t="e">
        <f>IF(revenueReduction&gt;0.3,MAX(IF($B2170="Non - avec lien de dépendance",MIN(2258,F2170,$D2170)*overallRate,MIN(2258,F2170)*overallRate),ROUND(MAX(IF($B2170="Non - avec lien de dépendance",0,MIN((0.75*F2170),1694)),MIN(F2170,(0.75*$D2170),1694)),2)),IF($B2170="Non - avec lien de dépendance",MIN(1129,F2170,$D2170)*overallRate,MIN(2258,F2170)*overallRate))</f>
        <v>#VALUE!</v>
      </c>
    </row>
    <row r="2171" spans="7:12" x14ac:dyDescent="0.5">
      <c r="G2171" s="56" t="str">
        <f t="shared" si="99"/>
        <v>Effectuez l’étape 1</v>
      </c>
      <c r="H2171" s="56" t="str">
        <f t="shared" si="100"/>
        <v>Effectuez l’étape 1</v>
      </c>
      <c r="I2171" s="3">
        <f t="shared" si="101"/>
        <v>0</v>
      </c>
      <c r="K2171" s="114" t="e">
        <f>IF(revenueReduction&gt;0.3,MAX(IF($B2171="Non - avec lien de dépendance",MIN(2258,E2171,$D2171)*overallRate,MIN(2258,E2171)*overallRate),ROUND(MAX(IF($B2171="Non - avec lien de dépendance",0,MIN((0.75*E2171),1694)),MIN(E2171,(0.75*$D2171),1694)),2)),IF($B2171="Non - avec lien de dépendance",MIN(1129,E2171,$D2171)*overallRate,MIN(2258,E2171)*overallRate))</f>
        <v>#VALUE!</v>
      </c>
      <c r="L2171" s="114" t="e">
        <f>IF(revenueReduction&gt;0.3,MAX(IF($B2171="Non - avec lien de dépendance",MIN(2258,F2171,$D2171)*overallRate,MIN(2258,F2171)*overallRate),ROUND(MAX(IF($B2171="Non - avec lien de dépendance",0,MIN((0.75*F2171),1694)),MIN(F2171,(0.75*$D2171),1694)),2)),IF($B2171="Non - avec lien de dépendance",MIN(1129,F2171,$D2171)*overallRate,MIN(2258,F2171)*overallRate))</f>
        <v>#VALUE!</v>
      </c>
    </row>
    <row r="2172" spans="7:12" x14ac:dyDescent="0.5">
      <c r="G2172" s="56" t="str">
        <f t="shared" si="99"/>
        <v>Effectuez l’étape 1</v>
      </c>
      <c r="H2172" s="56" t="str">
        <f t="shared" si="100"/>
        <v>Effectuez l’étape 1</v>
      </c>
      <c r="I2172" s="3">
        <f t="shared" si="101"/>
        <v>0</v>
      </c>
      <c r="K2172" s="114" t="e">
        <f>IF(revenueReduction&gt;0.3,MAX(IF($B2172="Non - avec lien de dépendance",MIN(2258,E2172,$D2172)*overallRate,MIN(2258,E2172)*overallRate),ROUND(MAX(IF($B2172="Non - avec lien de dépendance",0,MIN((0.75*E2172),1694)),MIN(E2172,(0.75*$D2172),1694)),2)),IF($B2172="Non - avec lien de dépendance",MIN(1129,E2172,$D2172)*overallRate,MIN(2258,E2172)*overallRate))</f>
        <v>#VALUE!</v>
      </c>
      <c r="L2172" s="114" t="e">
        <f>IF(revenueReduction&gt;0.3,MAX(IF($B2172="Non - avec lien de dépendance",MIN(2258,F2172,$D2172)*overallRate,MIN(2258,F2172)*overallRate),ROUND(MAX(IF($B2172="Non - avec lien de dépendance",0,MIN((0.75*F2172),1694)),MIN(F2172,(0.75*$D2172),1694)),2)),IF($B2172="Non - avec lien de dépendance",MIN(1129,F2172,$D2172)*overallRate,MIN(2258,F2172)*overallRate))</f>
        <v>#VALUE!</v>
      </c>
    </row>
    <row r="2173" spans="7:12" x14ac:dyDescent="0.5">
      <c r="G2173" s="56" t="str">
        <f t="shared" si="99"/>
        <v>Effectuez l’étape 1</v>
      </c>
      <c r="H2173" s="56" t="str">
        <f t="shared" si="100"/>
        <v>Effectuez l’étape 1</v>
      </c>
      <c r="I2173" s="3">
        <f t="shared" si="101"/>
        <v>0</v>
      </c>
      <c r="K2173" s="114" t="e">
        <f>IF(revenueReduction&gt;0.3,MAX(IF($B2173="Non - avec lien de dépendance",MIN(2258,E2173,$D2173)*overallRate,MIN(2258,E2173)*overallRate),ROUND(MAX(IF($B2173="Non - avec lien de dépendance",0,MIN((0.75*E2173),1694)),MIN(E2173,(0.75*$D2173),1694)),2)),IF($B2173="Non - avec lien de dépendance",MIN(1129,E2173,$D2173)*overallRate,MIN(2258,E2173)*overallRate))</f>
        <v>#VALUE!</v>
      </c>
      <c r="L2173" s="114" t="e">
        <f>IF(revenueReduction&gt;0.3,MAX(IF($B2173="Non - avec lien de dépendance",MIN(2258,F2173,$D2173)*overallRate,MIN(2258,F2173)*overallRate),ROUND(MAX(IF($B2173="Non - avec lien de dépendance",0,MIN((0.75*F2173),1694)),MIN(F2173,(0.75*$D2173),1694)),2)),IF($B2173="Non - avec lien de dépendance",MIN(1129,F2173,$D2173)*overallRate,MIN(2258,F2173)*overallRate))</f>
        <v>#VALUE!</v>
      </c>
    </row>
    <row r="2174" spans="7:12" x14ac:dyDescent="0.5">
      <c r="G2174" s="56" t="str">
        <f t="shared" si="99"/>
        <v>Effectuez l’étape 1</v>
      </c>
      <c r="H2174" s="56" t="str">
        <f t="shared" si="100"/>
        <v>Effectuez l’étape 1</v>
      </c>
      <c r="I2174" s="3">
        <f t="shared" si="101"/>
        <v>0</v>
      </c>
      <c r="K2174" s="114" t="e">
        <f>IF(revenueReduction&gt;0.3,MAX(IF($B2174="Non - avec lien de dépendance",MIN(2258,E2174,$D2174)*overallRate,MIN(2258,E2174)*overallRate),ROUND(MAX(IF($B2174="Non - avec lien de dépendance",0,MIN((0.75*E2174),1694)),MIN(E2174,(0.75*$D2174),1694)),2)),IF($B2174="Non - avec lien de dépendance",MIN(1129,E2174,$D2174)*overallRate,MIN(2258,E2174)*overallRate))</f>
        <v>#VALUE!</v>
      </c>
      <c r="L2174" s="114" t="e">
        <f>IF(revenueReduction&gt;0.3,MAX(IF($B2174="Non - avec lien de dépendance",MIN(2258,F2174,$D2174)*overallRate,MIN(2258,F2174)*overallRate),ROUND(MAX(IF($B2174="Non - avec lien de dépendance",0,MIN((0.75*F2174),1694)),MIN(F2174,(0.75*$D2174),1694)),2)),IF($B2174="Non - avec lien de dépendance",MIN(1129,F2174,$D2174)*overallRate,MIN(2258,F2174)*overallRate))</f>
        <v>#VALUE!</v>
      </c>
    </row>
    <row r="2175" spans="7:12" x14ac:dyDescent="0.5">
      <c r="G2175" s="56" t="str">
        <f t="shared" si="99"/>
        <v>Effectuez l’étape 1</v>
      </c>
      <c r="H2175" s="56" t="str">
        <f t="shared" si="100"/>
        <v>Effectuez l’étape 1</v>
      </c>
      <c r="I2175" s="3">
        <f t="shared" si="101"/>
        <v>0</v>
      </c>
      <c r="K2175" s="114" t="e">
        <f>IF(revenueReduction&gt;0.3,MAX(IF($B2175="Non - avec lien de dépendance",MIN(2258,E2175,$D2175)*overallRate,MIN(2258,E2175)*overallRate),ROUND(MAX(IF($B2175="Non - avec lien de dépendance",0,MIN((0.75*E2175),1694)),MIN(E2175,(0.75*$D2175),1694)),2)),IF($B2175="Non - avec lien de dépendance",MIN(1129,E2175,$D2175)*overallRate,MIN(2258,E2175)*overallRate))</f>
        <v>#VALUE!</v>
      </c>
      <c r="L2175" s="114" t="e">
        <f>IF(revenueReduction&gt;0.3,MAX(IF($B2175="Non - avec lien de dépendance",MIN(2258,F2175,$D2175)*overallRate,MIN(2258,F2175)*overallRate),ROUND(MAX(IF($B2175="Non - avec lien de dépendance",0,MIN((0.75*F2175),1694)),MIN(F2175,(0.75*$D2175),1694)),2)),IF($B2175="Non - avec lien de dépendance",MIN(1129,F2175,$D2175)*overallRate,MIN(2258,F2175)*overallRate))</f>
        <v>#VALUE!</v>
      </c>
    </row>
    <row r="2176" spans="7:12" x14ac:dyDescent="0.5">
      <c r="G2176" s="56" t="str">
        <f t="shared" si="99"/>
        <v>Effectuez l’étape 1</v>
      </c>
      <c r="H2176" s="56" t="str">
        <f t="shared" si="100"/>
        <v>Effectuez l’étape 1</v>
      </c>
      <c r="I2176" s="3">
        <f t="shared" si="101"/>
        <v>0</v>
      </c>
      <c r="K2176" s="114" t="e">
        <f>IF(revenueReduction&gt;0.3,MAX(IF($B2176="Non - avec lien de dépendance",MIN(2258,E2176,$D2176)*overallRate,MIN(2258,E2176)*overallRate),ROUND(MAX(IF($B2176="Non - avec lien de dépendance",0,MIN((0.75*E2176),1694)),MIN(E2176,(0.75*$D2176),1694)),2)),IF($B2176="Non - avec lien de dépendance",MIN(1129,E2176,$D2176)*overallRate,MIN(2258,E2176)*overallRate))</f>
        <v>#VALUE!</v>
      </c>
      <c r="L2176" s="114" t="e">
        <f>IF(revenueReduction&gt;0.3,MAX(IF($B2176="Non - avec lien de dépendance",MIN(2258,F2176,$D2176)*overallRate,MIN(2258,F2176)*overallRate),ROUND(MAX(IF($B2176="Non - avec lien de dépendance",0,MIN((0.75*F2176),1694)),MIN(F2176,(0.75*$D2176),1694)),2)),IF($B2176="Non - avec lien de dépendance",MIN(1129,F2176,$D2176)*overallRate,MIN(2258,F2176)*overallRate))</f>
        <v>#VALUE!</v>
      </c>
    </row>
    <row r="2177" spans="7:12" x14ac:dyDescent="0.5">
      <c r="G2177" s="56" t="str">
        <f t="shared" si="99"/>
        <v>Effectuez l’étape 1</v>
      </c>
      <c r="H2177" s="56" t="str">
        <f t="shared" si="100"/>
        <v>Effectuez l’étape 1</v>
      </c>
      <c r="I2177" s="3">
        <f t="shared" si="101"/>
        <v>0</v>
      </c>
      <c r="K2177" s="114" t="e">
        <f>IF(revenueReduction&gt;0.3,MAX(IF($B2177="Non - avec lien de dépendance",MIN(2258,E2177,$D2177)*overallRate,MIN(2258,E2177)*overallRate),ROUND(MAX(IF($B2177="Non - avec lien de dépendance",0,MIN((0.75*E2177),1694)),MIN(E2177,(0.75*$D2177),1694)),2)),IF($B2177="Non - avec lien de dépendance",MIN(1129,E2177,$D2177)*overallRate,MIN(2258,E2177)*overallRate))</f>
        <v>#VALUE!</v>
      </c>
      <c r="L2177" s="114" t="e">
        <f>IF(revenueReduction&gt;0.3,MAX(IF($B2177="Non - avec lien de dépendance",MIN(2258,F2177,$D2177)*overallRate,MIN(2258,F2177)*overallRate),ROUND(MAX(IF($B2177="Non - avec lien de dépendance",0,MIN((0.75*F2177),1694)),MIN(F2177,(0.75*$D2177),1694)),2)),IF($B2177="Non - avec lien de dépendance",MIN(1129,F2177,$D2177)*overallRate,MIN(2258,F2177)*overallRate))</f>
        <v>#VALUE!</v>
      </c>
    </row>
    <row r="2178" spans="7:12" x14ac:dyDescent="0.5">
      <c r="G2178" s="56" t="str">
        <f t="shared" si="99"/>
        <v>Effectuez l’étape 1</v>
      </c>
      <c r="H2178" s="56" t="str">
        <f t="shared" si="100"/>
        <v>Effectuez l’étape 1</v>
      </c>
      <c r="I2178" s="3">
        <f t="shared" si="101"/>
        <v>0</v>
      </c>
      <c r="K2178" s="114" t="e">
        <f>IF(revenueReduction&gt;0.3,MAX(IF($B2178="Non - avec lien de dépendance",MIN(2258,E2178,$D2178)*overallRate,MIN(2258,E2178)*overallRate),ROUND(MAX(IF($B2178="Non - avec lien de dépendance",0,MIN((0.75*E2178),1694)),MIN(E2178,(0.75*$D2178),1694)),2)),IF($B2178="Non - avec lien de dépendance",MIN(1129,E2178,$D2178)*overallRate,MIN(2258,E2178)*overallRate))</f>
        <v>#VALUE!</v>
      </c>
      <c r="L2178" s="114" t="e">
        <f>IF(revenueReduction&gt;0.3,MAX(IF($B2178="Non - avec lien de dépendance",MIN(2258,F2178,$D2178)*overallRate,MIN(2258,F2178)*overallRate),ROUND(MAX(IF($B2178="Non - avec lien de dépendance",0,MIN((0.75*F2178),1694)),MIN(F2178,(0.75*$D2178),1694)),2)),IF($B2178="Non - avec lien de dépendance",MIN(1129,F2178,$D2178)*overallRate,MIN(2258,F2178)*overallRate))</f>
        <v>#VALUE!</v>
      </c>
    </row>
    <row r="2179" spans="7:12" x14ac:dyDescent="0.5">
      <c r="G2179" s="56" t="str">
        <f t="shared" si="99"/>
        <v>Effectuez l’étape 1</v>
      </c>
      <c r="H2179" s="56" t="str">
        <f t="shared" si="100"/>
        <v>Effectuez l’étape 1</v>
      </c>
      <c r="I2179" s="3">
        <f t="shared" si="101"/>
        <v>0</v>
      </c>
      <c r="K2179" s="114" t="e">
        <f>IF(revenueReduction&gt;0.3,MAX(IF($B2179="Non - avec lien de dépendance",MIN(2258,E2179,$D2179)*overallRate,MIN(2258,E2179)*overallRate),ROUND(MAX(IF($B2179="Non - avec lien de dépendance",0,MIN((0.75*E2179),1694)),MIN(E2179,(0.75*$D2179),1694)),2)),IF($B2179="Non - avec lien de dépendance",MIN(1129,E2179,$D2179)*overallRate,MIN(2258,E2179)*overallRate))</f>
        <v>#VALUE!</v>
      </c>
      <c r="L2179" s="114" t="e">
        <f>IF(revenueReduction&gt;0.3,MAX(IF($B2179="Non - avec lien de dépendance",MIN(2258,F2179,$D2179)*overallRate,MIN(2258,F2179)*overallRate),ROUND(MAX(IF($B2179="Non - avec lien de dépendance",0,MIN((0.75*F2179),1694)),MIN(F2179,(0.75*$D2179),1694)),2)),IF($B2179="Non - avec lien de dépendance",MIN(1129,F2179,$D2179)*overallRate,MIN(2258,F2179)*overallRate))</f>
        <v>#VALUE!</v>
      </c>
    </row>
    <row r="2180" spans="7:12" x14ac:dyDescent="0.5">
      <c r="G2180" s="56" t="str">
        <f t="shared" si="99"/>
        <v>Effectuez l’étape 1</v>
      </c>
      <c r="H2180" s="56" t="str">
        <f t="shared" si="100"/>
        <v>Effectuez l’étape 1</v>
      </c>
      <c r="I2180" s="3">
        <f t="shared" si="101"/>
        <v>0</v>
      </c>
      <c r="K2180" s="114" t="e">
        <f>IF(revenueReduction&gt;0.3,MAX(IF($B2180="Non - avec lien de dépendance",MIN(2258,E2180,$D2180)*overallRate,MIN(2258,E2180)*overallRate),ROUND(MAX(IF($B2180="Non - avec lien de dépendance",0,MIN((0.75*E2180),1694)),MIN(E2180,(0.75*$D2180),1694)),2)),IF($B2180="Non - avec lien de dépendance",MIN(1129,E2180,$D2180)*overallRate,MIN(2258,E2180)*overallRate))</f>
        <v>#VALUE!</v>
      </c>
      <c r="L2180" s="114" t="e">
        <f>IF(revenueReduction&gt;0.3,MAX(IF($B2180="Non - avec lien de dépendance",MIN(2258,F2180,$D2180)*overallRate,MIN(2258,F2180)*overallRate),ROUND(MAX(IF($B2180="Non - avec lien de dépendance",0,MIN((0.75*F2180),1694)),MIN(F2180,(0.75*$D2180),1694)),2)),IF($B2180="Non - avec lien de dépendance",MIN(1129,F2180,$D2180)*overallRate,MIN(2258,F2180)*overallRate))</f>
        <v>#VALUE!</v>
      </c>
    </row>
    <row r="2181" spans="7:12" x14ac:dyDescent="0.5">
      <c r="G2181" s="56" t="str">
        <f t="shared" si="99"/>
        <v>Effectuez l’étape 1</v>
      </c>
      <c r="H2181" s="56" t="str">
        <f t="shared" si="100"/>
        <v>Effectuez l’étape 1</v>
      </c>
      <c r="I2181" s="3">
        <f t="shared" si="101"/>
        <v>0</v>
      </c>
      <c r="K2181" s="114" t="e">
        <f>IF(revenueReduction&gt;0.3,MAX(IF($B2181="Non - avec lien de dépendance",MIN(2258,E2181,$D2181)*overallRate,MIN(2258,E2181)*overallRate),ROUND(MAX(IF($B2181="Non - avec lien de dépendance",0,MIN((0.75*E2181),1694)),MIN(E2181,(0.75*$D2181),1694)),2)),IF($B2181="Non - avec lien de dépendance",MIN(1129,E2181,$D2181)*overallRate,MIN(2258,E2181)*overallRate))</f>
        <v>#VALUE!</v>
      </c>
      <c r="L2181" s="114" t="e">
        <f>IF(revenueReduction&gt;0.3,MAX(IF($B2181="Non - avec lien de dépendance",MIN(2258,F2181,$D2181)*overallRate,MIN(2258,F2181)*overallRate),ROUND(MAX(IF($B2181="Non - avec lien de dépendance",0,MIN((0.75*F2181),1694)),MIN(F2181,(0.75*$D2181),1694)),2)),IF($B2181="Non - avec lien de dépendance",MIN(1129,F2181,$D2181)*overallRate,MIN(2258,F2181)*overallRate))</f>
        <v>#VALUE!</v>
      </c>
    </row>
    <row r="2182" spans="7:12" x14ac:dyDescent="0.5">
      <c r="G2182" s="56" t="str">
        <f t="shared" ref="G2182:G2245" si="102">IF(ISTEXT(overallRate),"Effectuez l’étape 1",IF($C2182="Oui","Utiliser Étape 2a) Hebdomadaire (52)",IF(OR(COUNT($D2182,E2182)&lt;&gt;2,overallRate=0),0,IF(revenueReduction&gt;0.3,MAX(IF($B2182="Non - avec lien de dépendance",MIN(2258,E2182,$D2182)*overallRate,MIN(2258,E2182)*overallRate),ROUND(MAX(IF($B2182="Non - avec lien de dépendance",0,MIN((0.75*E2182),1694)),MIN(E2182,(0.75*$D2182),1694)),2)),IF($B2182="Non - avec lien de dépendance",MIN(1129,E2182,$D2182)*overallRate,MIN(2258,E2182)*overallRate)))))</f>
        <v>Effectuez l’étape 1</v>
      </c>
      <c r="H2182" s="56" t="str">
        <f t="shared" ref="H2182:H2245" si="103">IF(ISTEXT(overallRate),"Effectuez l’étape 1",IF($C2182="Oui","Utiliser Étape 2a) Hebdomadaire (52)",IF(OR(COUNT($D2182,F2182)&lt;&gt;2,overallRate=0),0,IF(revenueReduction&gt;0.3,MAX(IF($B2182="Non - avec lien de dépendance",MIN(2258,F2182,$D2182)*overallRate,MIN(2258,F2182)*overallRate),ROUND(MAX(IF($B2182="Non - avec lien de dépendance",0,MIN((0.75*F2182),1694)),MIN(F2182,(0.75*$D2182),1694)),2)),IF($B2182="Non - avec lien de dépendance",MIN(1129,F2182,$D2182)*overallRate,MIN(2258,F2182)*overallRate)))))</f>
        <v>Effectuez l’étape 1</v>
      </c>
      <c r="I2182" s="3">
        <f t="shared" si="101"/>
        <v>0</v>
      </c>
      <c r="K2182" s="114" t="e">
        <f>IF(revenueReduction&gt;0.3,MAX(IF($B2182="Non - avec lien de dépendance",MIN(2258,E2182,$D2182)*overallRate,MIN(2258,E2182)*overallRate),ROUND(MAX(IF($B2182="Non - avec lien de dépendance",0,MIN((0.75*E2182),1694)),MIN(E2182,(0.75*$D2182),1694)),2)),IF($B2182="Non - avec lien de dépendance",MIN(1129,E2182,$D2182)*overallRate,MIN(2258,E2182)*overallRate))</f>
        <v>#VALUE!</v>
      </c>
      <c r="L2182" s="114" t="e">
        <f>IF(revenueReduction&gt;0.3,MAX(IF($B2182="Non - avec lien de dépendance",MIN(2258,F2182,$D2182)*overallRate,MIN(2258,F2182)*overallRate),ROUND(MAX(IF($B2182="Non - avec lien de dépendance",0,MIN((0.75*F2182),1694)),MIN(F2182,(0.75*$D2182),1694)),2)),IF($B2182="Non - avec lien de dépendance",MIN(1129,F2182,$D2182)*overallRate,MIN(2258,F2182)*overallRate))</f>
        <v>#VALUE!</v>
      </c>
    </row>
    <row r="2183" spans="7:12" x14ac:dyDescent="0.5">
      <c r="G2183" s="56" t="str">
        <f t="shared" si="102"/>
        <v>Effectuez l’étape 1</v>
      </c>
      <c r="H2183" s="56" t="str">
        <f t="shared" si="103"/>
        <v>Effectuez l’étape 1</v>
      </c>
      <c r="I2183" s="3">
        <f t="shared" ref="I2183:I2246" si="104">IF(AND(COUNT(B2183:F2183)&gt;0,OR(COUNT(D2183:F2183)&lt;&gt;3,ISBLANK(B2183))),"Fill out all amounts",SUM(G2183:H2183))</f>
        <v>0</v>
      </c>
      <c r="K2183" s="114" t="e">
        <f>IF(revenueReduction&gt;0.3,MAX(IF($B2183="Non - avec lien de dépendance",MIN(2258,E2183,$D2183)*overallRate,MIN(2258,E2183)*overallRate),ROUND(MAX(IF($B2183="Non - avec lien de dépendance",0,MIN((0.75*E2183),1694)),MIN(E2183,(0.75*$D2183),1694)),2)),IF($B2183="Non - avec lien de dépendance",MIN(1129,E2183,$D2183)*overallRate,MIN(2258,E2183)*overallRate))</f>
        <v>#VALUE!</v>
      </c>
      <c r="L2183" s="114" t="e">
        <f>IF(revenueReduction&gt;0.3,MAX(IF($B2183="Non - avec lien de dépendance",MIN(2258,F2183,$D2183)*overallRate,MIN(2258,F2183)*overallRate),ROUND(MAX(IF($B2183="Non - avec lien de dépendance",0,MIN((0.75*F2183),1694)),MIN(F2183,(0.75*$D2183),1694)),2)),IF($B2183="Non - avec lien de dépendance",MIN(1129,F2183,$D2183)*overallRate,MIN(2258,F2183)*overallRate))</f>
        <v>#VALUE!</v>
      </c>
    </row>
    <row r="2184" spans="7:12" x14ac:dyDescent="0.5">
      <c r="G2184" s="56" t="str">
        <f t="shared" si="102"/>
        <v>Effectuez l’étape 1</v>
      </c>
      <c r="H2184" s="56" t="str">
        <f t="shared" si="103"/>
        <v>Effectuez l’étape 1</v>
      </c>
      <c r="I2184" s="3">
        <f t="shared" si="104"/>
        <v>0</v>
      </c>
      <c r="K2184" s="114" t="e">
        <f>IF(revenueReduction&gt;0.3,MAX(IF($B2184="Non - avec lien de dépendance",MIN(2258,E2184,$D2184)*overallRate,MIN(2258,E2184)*overallRate),ROUND(MAX(IF($B2184="Non - avec lien de dépendance",0,MIN((0.75*E2184),1694)),MIN(E2184,(0.75*$D2184),1694)),2)),IF($B2184="Non - avec lien de dépendance",MIN(1129,E2184,$D2184)*overallRate,MIN(2258,E2184)*overallRate))</f>
        <v>#VALUE!</v>
      </c>
      <c r="L2184" s="114" t="e">
        <f>IF(revenueReduction&gt;0.3,MAX(IF($B2184="Non - avec lien de dépendance",MIN(2258,F2184,$D2184)*overallRate,MIN(2258,F2184)*overallRate),ROUND(MAX(IF($B2184="Non - avec lien de dépendance",0,MIN((0.75*F2184),1694)),MIN(F2184,(0.75*$D2184),1694)),2)),IF($B2184="Non - avec lien de dépendance",MIN(1129,F2184,$D2184)*overallRate,MIN(2258,F2184)*overallRate))</f>
        <v>#VALUE!</v>
      </c>
    </row>
    <row r="2185" spans="7:12" x14ac:dyDescent="0.5">
      <c r="G2185" s="56" t="str">
        <f t="shared" si="102"/>
        <v>Effectuez l’étape 1</v>
      </c>
      <c r="H2185" s="56" t="str">
        <f t="shared" si="103"/>
        <v>Effectuez l’étape 1</v>
      </c>
      <c r="I2185" s="3">
        <f t="shared" si="104"/>
        <v>0</v>
      </c>
      <c r="K2185" s="114" t="e">
        <f>IF(revenueReduction&gt;0.3,MAX(IF($B2185="Non - avec lien de dépendance",MIN(2258,E2185,$D2185)*overallRate,MIN(2258,E2185)*overallRate),ROUND(MAX(IF($B2185="Non - avec lien de dépendance",0,MIN((0.75*E2185),1694)),MIN(E2185,(0.75*$D2185),1694)),2)),IF($B2185="Non - avec lien de dépendance",MIN(1129,E2185,$D2185)*overallRate,MIN(2258,E2185)*overallRate))</f>
        <v>#VALUE!</v>
      </c>
      <c r="L2185" s="114" t="e">
        <f>IF(revenueReduction&gt;0.3,MAX(IF($B2185="Non - avec lien de dépendance",MIN(2258,F2185,$D2185)*overallRate,MIN(2258,F2185)*overallRate),ROUND(MAX(IF($B2185="Non - avec lien de dépendance",0,MIN((0.75*F2185),1694)),MIN(F2185,(0.75*$D2185),1694)),2)),IF($B2185="Non - avec lien de dépendance",MIN(1129,F2185,$D2185)*overallRate,MIN(2258,F2185)*overallRate))</f>
        <v>#VALUE!</v>
      </c>
    </row>
    <row r="2186" spans="7:12" x14ac:dyDescent="0.5">
      <c r="G2186" s="56" t="str">
        <f t="shared" si="102"/>
        <v>Effectuez l’étape 1</v>
      </c>
      <c r="H2186" s="56" t="str">
        <f t="shared" si="103"/>
        <v>Effectuez l’étape 1</v>
      </c>
      <c r="I2186" s="3">
        <f t="shared" si="104"/>
        <v>0</v>
      </c>
      <c r="K2186" s="114" t="e">
        <f>IF(revenueReduction&gt;0.3,MAX(IF($B2186="Non - avec lien de dépendance",MIN(2258,E2186,$D2186)*overallRate,MIN(2258,E2186)*overallRate),ROUND(MAX(IF($B2186="Non - avec lien de dépendance",0,MIN((0.75*E2186),1694)),MIN(E2186,(0.75*$D2186),1694)),2)),IF($B2186="Non - avec lien de dépendance",MIN(1129,E2186,$D2186)*overallRate,MIN(2258,E2186)*overallRate))</f>
        <v>#VALUE!</v>
      </c>
      <c r="L2186" s="114" t="e">
        <f>IF(revenueReduction&gt;0.3,MAX(IF($B2186="Non - avec lien de dépendance",MIN(2258,F2186,$D2186)*overallRate,MIN(2258,F2186)*overallRate),ROUND(MAX(IF($B2186="Non - avec lien de dépendance",0,MIN((0.75*F2186),1694)),MIN(F2186,(0.75*$D2186),1694)),2)),IF($B2186="Non - avec lien de dépendance",MIN(1129,F2186,$D2186)*overallRate,MIN(2258,F2186)*overallRate))</f>
        <v>#VALUE!</v>
      </c>
    </row>
    <row r="2187" spans="7:12" x14ac:dyDescent="0.5">
      <c r="G2187" s="56" t="str">
        <f t="shared" si="102"/>
        <v>Effectuez l’étape 1</v>
      </c>
      <c r="H2187" s="56" t="str">
        <f t="shared" si="103"/>
        <v>Effectuez l’étape 1</v>
      </c>
      <c r="I2187" s="3">
        <f t="shared" si="104"/>
        <v>0</v>
      </c>
      <c r="K2187" s="114" t="e">
        <f>IF(revenueReduction&gt;0.3,MAX(IF($B2187="Non - avec lien de dépendance",MIN(2258,E2187,$D2187)*overallRate,MIN(2258,E2187)*overallRate),ROUND(MAX(IF($B2187="Non - avec lien de dépendance",0,MIN((0.75*E2187),1694)),MIN(E2187,(0.75*$D2187),1694)),2)),IF($B2187="Non - avec lien de dépendance",MIN(1129,E2187,$D2187)*overallRate,MIN(2258,E2187)*overallRate))</f>
        <v>#VALUE!</v>
      </c>
      <c r="L2187" s="114" t="e">
        <f>IF(revenueReduction&gt;0.3,MAX(IF($B2187="Non - avec lien de dépendance",MIN(2258,F2187,$D2187)*overallRate,MIN(2258,F2187)*overallRate),ROUND(MAX(IF($B2187="Non - avec lien de dépendance",0,MIN((0.75*F2187),1694)),MIN(F2187,(0.75*$D2187),1694)),2)),IF($B2187="Non - avec lien de dépendance",MIN(1129,F2187,$D2187)*overallRate,MIN(2258,F2187)*overallRate))</f>
        <v>#VALUE!</v>
      </c>
    </row>
    <row r="2188" spans="7:12" x14ac:dyDescent="0.5">
      <c r="G2188" s="56" t="str">
        <f t="shared" si="102"/>
        <v>Effectuez l’étape 1</v>
      </c>
      <c r="H2188" s="56" t="str">
        <f t="shared" si="103"/>
        <v>Effectuez l’étape 1</v>
      </c>
      <c r="I2188" s="3">
        <f t="shared" si="104"/>
        <v>0</v>
      </c>
      <c r="K2188" s="114" t="e">
        <f>IF(revenueReduction&gt;0.3,MAX(IF($B2188="Non - avec lien de dépendance",MIN(2258,E2188,$D2188)*overallRate,MIN(2258,E2188)*overallRate),ROUND(MAX(IF($B2188="Non - avec lien de dépendance",0,MIN((0.75*E2188),1694)),MIN(E2188,(0.75*$D2188),1694)),2)),IF($B2188="Non - avec lien de dépendance",MIN(1129,E2188,$D2188)*overallRate,MIN(2258,E2188)*overallRate))</f>
        <v>#VALUE!</v>
      </c>
      <c r="L2188" s="114" t="e">
        <f>IF(revenueReduction&gt;0.3,MAX(IF($B2188="Non - avec lien de dépendance",MIN(2258,F2188,$D2188)*overallRate,MIN(2258,F2188)*overallRate),ROUND(MAX(IF($B2188="Non - avec lien de dépendance",0,MIN((0.75*F2188),1694)),MIN(F2188,(0.75*$D2188),1694)),2)),IF($B2188="Non - avec lien de dépendance",MIN(1129,F2188,$D2188)*overallRate,MIN(2258,F2188)*overallRate))</f>
        <v>#VALUE!</v>
      </c>
    </row>
    <row r="2189" spans="7:12" x14ac:dyDescent="0.5">
      <c r="G2189" s="56" t="str">
        <f t="shared" si="102"/>
        <v>Effectuez l’étape 1</v>
      </c>
      <c r="H2189" s="56" t="str">
        <f t="shared" si="103"/>
        <v>Effectuez l’étape 1</v>
      </c>
      <c r="I2189" s="3">
        <f t="shared" si="104"/>
        <v>0</v>
      </c>
      <c r="K2189" s="114" t="e">
        <f>IF(revenueReduction&gt;0.3,MAX(IF($B2189="Non - avec lien de dépendance",MIN(2258,E2189,$D2189)*overallRate,MIN(2258,E2189)*overallRate),ROUND(MAX(IF($B2189="Non - avec lien de dépendance",0,MIN((0.75*E2189),1694)),MIN(E2189,(0.75*$D2189),1694)),2)),IF($B2189="Non - avec lien de dépendance",MIN(1129,E2189,$D2189)*overallRate,MIN(2258,E2189)*overallRate))</f>
        <v>#VALUE!</v>
      </c>
      <c r="L2189" s="114" t="e">
        <f>IF(revenueReduction&gt;0.3,MAX(IF($B2189="Non - avec lien de dépendance",MIN(2258,F2189,$D2189)*overallRate,MIN(2258,F2189)*overallRate),ROUND(MAX(IF($B2189="Non - avec lien de dépendance",0,MIN((0.75*F2189),1694)),MIN(F2189,(0.75*$D2189),1694)),2)),IF($B2189="Non - avec lien de dépendance",MIN(1129,F2189,$D2189)*overallRate,MIN(2258,F2189)*overallRate))</f>
        <v>#VALUE!</v>
      </c>
    </row>
    <row r="2190" spans="7:12" x14ac:dyDescent="0.5">
      <c r="G2190" s="56" t="str">
        <f t="shared" si="102"/>
        <v>Effectuez l’étape 1</v>
      </c>
      <c r="H2190" s="56" t="str">
        <f t="shared" si="103"/>
        <v>Effectuez l’étape 1</v>
      </c>
      <c r="I2190" s="3">
        <f t="shared" si="104"/>
        <v>0</v>
      </c>
      <c r="K2190" s="114" t="e">
        <f>IF(revenueReduction&gt;0.3,MAX(IF($B2190="Non - avec lien de dépendance",MIN(2258,E2190,$D2190)*overallRate,MIN(2258,E2190)*overallRate),ROUND(MAX(IF($B2190="Non - avec lien de dépendance",0,MIN((0.75*E2190),1694)),MIN(E2190,(0.75*$D2190),1694)),2)),IF($B2190="Non - avec lien de dépendance",MIN(1129,E2190,$D2190)*overallRate,MIN(2258,E2190)*overallRate))</f>
        <v>#VALUE!</v>
      </c>
      <c r="L2190" s="114" t="e">
        <f>IF(revenueReduction&gt;0.3,MAX(IF($B2190="Non - avec lien de dépendance",MIN(2258,F2190,$D2190)*overallRate,MIN(2258,F2190)*overallRate),ROUND(MAX(IF($B2190="Non - avec lien de dépendance",0,MIN((0.75*F2190),1694)),MIN(F2190,(0.75*$D2190),1694)),2)),IF($B2190="Non - avec lien de dépendance",MIN(1129,F2190,$D2190)*overallRate,MIN(2258,F2190)*overallRate))</f>
        <v>#VALUE!</v>
      </c>
    </row>
    <row r="2191" spans="7:12" x14ac:dyDescent="0.5">
      <c r="G2191" s="56" t="str">
        <f t="shared" si="102"/>
        <v>Effectuez l’étape 1</v>
      </c>
      <c r="H2191" s="56" t="str">
        <f t="shared" si="103"/>
        <v>Effectuez l’étape 1</v>
      </c>
      <c r="I2191" s="3">
        <f t="shared" si="104"/>
        <v>0</v>
      </c>
      <c r="K2191" s="114" t="e">
        <f>IF(revenueReduction&gt;0.3,MAX(IF($B2191="Non - avec lien de dépendance",MIN(2258,E2191,$D2191)*overallRate,MIN(2258,E2191)*overallRate),ROUND(MAX(IF($B2191="Non - avec lien de dépendance",0,MIN((0.75*E2191),1694)),MIN(E2191,(0.75*$D2191),1694)),2)),IF($B2191="Non - avec lien de dépendance",MIN(1129,E2191,$D2191)*overallRate,MIN(2258,E2191)*overallRate))</f>
        <v>#VALUE!</v>
      </c>
      <c r="L2191" s="114" t="e">
        <f>IF(revenueReduction&gt;0.3,MAX(IF($B2191="Non - avec lien de dépendance",MIN(2258,F2191,$D2191)*overallRate,MIN(2258,F2191)*overallRate),ROUND(MAX(IF($B2191="Non - avec lien de dépendance",0,MIN((0.75*F2191),1694)),MIN(F2191,(0.75*$D2191),1694)),2)),IF($B2191="Non - avec lien de dépendance",MIN(1129,F2191,$D2191)*overallRate,MIN(2258,F2191)*overallRate))</f>
        <v>#VALUE!</v>
      </c>
    </row>
    <row r="2192" spans="7:12" x14ac:dyDescent="0.5">
      <c r="G2192" s="56" t="str">
        <f t="shared" si="102"/>
        <v>Effectuez l’étape 1</v>
      </c>
      <c r="H2192" s="56" t="str">
        <f t="shared" si="103"/>
        <v>Effectuez l’étape 1</v>
      </c>
      <c r="I2192" s="3">
        <f t="shared" si="104"/>
        <v>0</v>
      </c>
      <c r="K2192" s="114" t="e">
        <f>IF(revenueReduction&gt;0.3,MAX(IF($B2192="Non - avec lien de dépendance",MIN(2258,E2192,$D2192)*overallRate,MIN(2258,E2192)*overallRate),ROUND(MAX(IF($B2192="Non - avec lien de dépendance",0,MIN((0.75*E2192),1694)),MIN(E2192,(0.75*$D2192),1694)),2)),IF($B2192="Non - avec lien de dépendance",MIN(1129,E2192,$D2192)*overallRate,MIN(2258,E2192)*overallRate))</f>
        <v>#VALUE!</v>
      </c>
      <c r="L2192" s="114" t="e">
        <f>IF(revenueReduction&gt;0.3,MAX(IF($B2192="Non - avec lien de dépendance",MIN(2258,F2192,$D2192)*overallRate,MIN(2258,F2192)*overallRate),ROUND(MAX(IF($B2192="Non - avec lien de dépendance",0,MIN((0.75*F2192),1694)),MIN(F2192,(0.75*$D2192),1694)),2)),IF($B2192="Non - avec lien de dépendance",MIN(1129,F2192,$D2192)*overallRate,MIN(2258,F2192)*overallRate))</f>
        <v>#VALUE!</v>
      </c>
    </row>
    <row r="2193" spans="7:12" x14ac:dyDescent="0.5">
      <c r="G2193" s="56" t="str">
        <f t="shared" si="102"/>
        <v>Effectuez l’étape 1</v>
      </c>
      <c r="H2193" s="56" t="str">
        <f t="shared" si="103"/>
        <v>Effectuez l’étape 1</v>
      </c>
      <c r="I2193" s="3">
        <f t="shared" si="104"/>
        <v>0</v>
      </c>
      <c r="K2193" s="114" t="e">
        <f>IF(revenueReduction&gt;0.3,MAX(IF($B2193="Non - avec lien de dépendance",MIN(2258,E2193,$D2193)*overallRate,MIN(2258,E2193)*overallRate),ROUND(MAX(IF($B2193="Non - avec lien de dépendance",0,MIN((0.75*E2193),1694)),MIN(E2193,(0.75*$D2193),1694)),2)),IF($B2193="Non - avec lien de dépendance",MIN(1129,E2193,$D2193)*overallRate,MIN(2258,E2193)*overallRate))</f>
        <v>#VALUE!</v>
      </c>
      <c r="L2193" s="114" t="e">
        <f>IF(revenueReduction&gt;0.3,MAX(IF($B2193="Non - avec lien de dépendance",MIN(2258,F2193,$D2193)*overallRate,MIN(2258,F2193)*overallRate),ROUND(MAX(IF($B2193="Non - avec lien de dépendance",0,MIN((0.75*F2193),1694)),MIN(F2193,(0.75*$D2193),1694)),2)),IF($B2193="Non - avec lien de dépendance",MIN(1129,F2193,$D2193)*overallRate,MIN(2258,F2193)*overallRate))</f>
        <v>#VALUE!</v>
      </c>
    </row>
    <row r="2194" spans="7:12" x14ac:dyDescent="0.5">
      <c r="G2194" s="56" t="str">
        <f t="shared" si="102"/>
        <v>Effectuez l’étape 1</v>
      </c>
      <c r="H2194" s="56" t="str">
        <f t="shared" si="103"/>
        <v>Effectuez l’étape 1</v>
      </c>
      <c r="I2194" s="3">
        <f t="shared" si="104"/>
        <v>0</v>
      </c>
      <c r="K2194" s="114" t="e">
        <f>IF(revenueReduction&gt;0.3,MAX(IF($B2194="Non - avec lien de dépendance",MIN(2258,E2194,$D2194)*overallRate,MIN(2258,E2194)*overallRate),ROUND(MAX(IF($B2194="Non - avec lien de dépendance",0,MIN((0.75*E2194),1694)),MIN(E2194,(0.75*$D2194),1694)),2)),IF($B2194="Non - avec lien de dépendance",MIN(1129,E2194,$D2194)*overallRate,MIN(2258,E2194)*overallRate))</f>
        <v>#VALUE!</v>
      </c>
      <c r="L2194" s="114" t="e">
        <f>IF(revenueReduction&gt;0.3,MAX(IF($B2194="Non - avec lien de dépendance",MIN(2258,F2194,$D2194)*overallRate,MIN(2258,F2194)*overallRate),ROUND(MAX(IF($B2194="Non - avec lien de dépendance",0,MIN((0.75*F2194),1694)),MIN(F2194,(0.75*$D2194),1694)),2)),IF($B2194="Non - avec lien de dépendance",MIN(1129,F2194,$D2194)*overallRate,MIN(2258,F2194)*overallRate))</f>
        <v>#VALUE!</v>
      </c>
    </row>
    <row r="2195" spans="7:12" x14ac:dyDescent="0.5">
      <c r="G2195" s="56" t="str">
        <f t="shared" si="102"/>
        <v>Effectuez l’étape 1</v>
      </c>
      <c r="H2195" s="56" t="str">
        <f t="shared" si="103"/>
        <v>Effectuez l’étape 1</v>
      </c>
      <c r="I2195" s="3">
        <f t="shared" si="104"/>
        <v>0</v>
      </c>
      <c r="K2195" s="114" t="e">
        <f>IF(revenueReduction&gt;0.3,MAX(IF($B2195="Non - avec lien de dépendance",MIN(2258,E2195,$D2195)*overallRate,MIN(2258,E2195)*overallRate),ROUND(MAX(IF($B2195="Non - avec lien de dépendance",0,MIN((0.75*E2195),1694)),MIN(E2195,(0.75*$D2195),1694)),2)),IF($B2195="Non - avec lien de dépendance",MIN(1129,E2195,$D2195)*overallRate,MIN(2258,E2195)*overallRate))</f>
        <v>#VALUE!</v>
      </c>
      <c r="L2195" s="114" t="e">
        <f>IF(revenueReduction&gt;0.3,MAX(IF($B2195="Non - avec lien de dépendance",MIN(2258,F2195,$D2195)*overallRate,MIN(2258,F2195)*overallRate),ROUND(MAX(IF($B2195="Non - avec lien de dépendance",0,MIN((0.75*F2195),1694)),MIN(F2195,(0.75*$D2195),1694)),2)),IF($B2195="Non - avec lien de dépendance",MIN(1129,F2195,$D2195)*overallRate,MIN(2258,F2195)*overallRate))</f>
        <v>#VALUE!</v>
      </c>
    </row>
    <row r="2196" spans="7:12" x14ac:dyDescent="0.5">
      <c r="G2196" s="56" t="str">
        <f t="shared" si="102"/>
        <v>Effectuez l’étape 1</v>
      </c>
      <c r="H2196" s="56" t="str">
        <f t="shared" si="103"/>
        <v>Effectuez l’étape 1</v>
      </c>
      <c r="I2196" s="3">
        <f t="shared" si="104"/>
        <v>0</v>
      </c>
      <c r="K2196" s="114" t="e">
        <f>IF(revenueReduction&gt;0.3,MAX(IF($B2196="Non - avec lien de dépendance",MIN(2258,E2196,$D2196)*overallRate,MIN(2258,E2196)*overallRate),ROUND(MAX(IF($B2196="Non - avec lien de dépendance",0,MIN((0.75*E2196),1694)),MIN(E2196,(0.75*$D2196),1694)),2)),IF($B2196="Non - avec lien de dépendance",MIN(1129,E2196,$D2196)*overallRate,MIN(2258,E2196)*overallRate))</f>
        <v>#VALUE!</v>
      </c>
      <c r="L2196" s="114" t="e">
        <f>IF(revenueReduction&gt;0.3,MAX(IF($B2196="Non - avec lien de dépendance",MIN(2258,F2196,$D2196)*overallRate,MIN(2258,F2196)*overallRate),ROUND(MAX(IF($B2196="Non - avec lien de dépendance",0,MIN((0.75*F2196),1694)),MIN(F2196,(0.75*$D2196),1694)),2)),IF($B2196="Non - avec lien de dépendance",MIN(1129,F2196,$D2196)*overallRate,MIN(2258,F2196)*overallRate))</f>
        <v>#VALUE!</v>
      </c>
    </row>
    <row r="2197" spans="7:12" x14ac:dyDescent="0.5">
      <c r="G2197" s="56" t="str">
        <f t="shared" si="102"/>
        <v>Effectuez l’étape 1</v>
      </c>
      <c r="H2197" s="56" t="str">
        <f t="shared" si="103"/>
        <v>Effectuez l’étape 1</v>
      </c>
      <c r="I2197" s="3">
        <f t="shared" si="104"/>
        <v>0</v>
      </c>
      <c r="K2197" s="114" t="e">
        <f>IF(revenueReduction&gt;0.3,MAX(IF($B2197="Non - avec lien de dépendance",MIN(2258,E2197,$D2197)*overallRate,MIN(2258,E2197)*overallRate),ROUND(MAX(IF($B2197="Non - avec lien de dépendance",0,MIN((0.75*E2197),1694)),MIN(E2197,(0.75*$D2197),1694)),2)),IF($B2197="Non - avec lien de dépendance",MIN(1129,E2197,$D2197)*overallRate,MIN(2258,E2197)*overallRate))</f>
        <v>#VALUE!</v>
      </c>
      <c r="L2197" s="114" t="e">
        <f>IF(revenueReduction&gt;0.3,MAX(IF($B2197="Non - avec lien de dépendance",MIN(2258,F2197,$D2197)*overallRate,MIN(2258,F2197)*overallRate),ROUND(MAX(IF($B2197="Non - avec lien de dépendance",0,MIN((0.75*F2197),1694)),MIN(F2197,(0.75*$D2197),1694)),2)),IF($B2197="Non - avec lien de dépendance",MIN(1129,F2197,$D2197)*overallRate,MIN(2258,F2197)*overallRate))</f>
        <v>#VALUE!</v>
      </c>
    </row>
    <row r="2198" spans="7:12" x14ac:dyDescent="0.5">
      <c r="G2198" s="56" t="str">
        <f t="shared" si="102"/>
        <v>Effectuez l’étape 1</v>
      </c>
      <c r="H2198" s="56" t="str">
        <f t="shared" si="103"/>
        <v>Effectuez l’étape 1</v>
      </c>
      <c r="I2198" s="3">
        <f t="shared" si="104"/>
        <v>0</v>
      </c>
      <c r="K2198" s="114" t="e">
        <f>IF(revenueReduction&gt;0.3,MAX(IF($B2198="Non - avec lien de dépendance",MIN(2258,E2198,$D2198)*overallRate,MIN(2258,E2198)*overallRate),ROUND(MAX(IF($B2198="Non - avec lien de dépendance",0,MIN((0.75*E2198),1694)),MIN(E2198,(0.75*$D2198),1694)),2)),IF($B2198="Non - avec lien de dépendance",MIN(1129,E2198,$D2198)*overallRate,MIN(2258,E2198)*overallRate))</f>
        <v>#VALUE!</v>
      </c>
      <c r="L2198" s="114" t="e">
        <f>IF(revenueReduction&gt;0.3,MAX(IF($B2198="Non - avec lien de dépendance",MIN(2258,F2198,$D2198)*overallRate,MIN(2258,F2198)*overallRate),ROUND(MAX(IF($B2198="Non - avec lien de dépendance",0,MIN((0.75*F2198),1694)),MIN(F2198,(0.75*$D2198),1694)),2)),IF($B2198="Non - avec lien de dépendance",MIN(1129,F2198,$D2198)*overallRate,MIN(2258,F2198)*overallRate))</f>
        <v>#VALUE!</v>
      </c>
    </row>
    <row r="2199" spans="7:12" x14ac:dyDescent="0.5">
      <c r="G2199" s="56" t="str">
        <f t="shared" si="102"/>
        <v>Effectuez l’étape 1</v>
      </c>
      <c r="H2199" s="56" t="str">
        <f t="shared" si="103"/>
        <v>Effectuez l’étape 1</v>
      </c>
      <c r="I2199" s="3">
        <f t="shared" si="104"/>
        <v>0</v>
      </c>
      <c r="K2199" s="114" t="e">
        <f>IF(revenueReduction&gt;0.3,MAX(IF($B2199="Non - avec lien de dépendance",MIN(2258,E2199,$D2199)*overallRate,MIN(2258,E2199)*overallRate),ROUND(MAX(IF($B2199="Non - avec lien de dépendance",0,MIN((0.75*E2199),1694)),MIN(E2199,(0.75*$D2199),1694)),2)),IF($B2199="Non - avec lien de dépendance",MIN(1129,E2199,$D2199)*overallRate,MIN(2258,E2199)*overallRate))</f>
        <v>#VALUE!</v>
      </c>
      <c r="L2199" s="114" t="e">
        <f>IF(revenueReduction&gt;0.3,MAX(IF($B2199="Non - avec lien de dépendance",MIN(2258,F2199,$D2199)*overallRate,MIN(2258,F2199)*overallRate),ROUND(MAX(IF($B2199="Non - avec lien de dépendance",0,MIN((0.75*F2199),1694)),MIN(F2199,(0.75*$D2199),1694)),2)),IF($B2199="Non - avec lien de dépendance",MIN(1129,F2199,$D2199)*overallRate,MIN(2258,F2199)*overallRate))</f>
        <v>#VALUE!</v>
      </c>
    </row>
    <row r="2200" spans="7:12" x14ac:dyDescent="0.5">
      <c r="G2200" s="56" t="str">
        <f t="shared" si="102"/>
        <v>Effectuez l’étape 1</v>
      </c>
      <c r="H2200" s="56" t="str">
        <f t="shared" si="103"/>
        <v>Effectuez l’étape 1</v>
      </c>
      <c r="I2200" s="3">
        <f t="shared" si="104"/>
        <v>0</v>
      </c>
      <c r="K2200" s="114" t="e">
        <f>IF(revenueReduction&gt;0.3,MAX(IF($B2200="Non - avec lien de dépendance",MIN(2258,E2200,$D2200)*overallRate,MIN(2258,E2200)*overallRate),ROUND(MAX(IF($B2200="Non - avec lien de dépendance",0,MIN((0.75*E2200),1694)),MIN(E2200,(0.75*$D2200),1694)),2)),IF($B2200="Non - avec lien de dépendance",MIN(1129,E2200,$D2200)*overallRate,MIN(2258,E2200)*overallRate))</f>
        <v>#VALUE!</v>
      </c>
      <c r="L2200" s="114" t="e">
        <f>IF(revenueReduction&gt;0.3,MAX(IF($B2200="Non - avec lien de dépendance",MIN(2258,F2200,$D2200)*overallRate,MIN(2258,F2200)*overallRate),ROUND(MAX(IF($B2200="Non - avec lien de dépendance",0,MIN((0.75*F2200),1694)),MIN(F2200,(0.75*$D2200),1694)),2)),IF($B2200="Non - avec lien de dépendance",MIN(1129,F2200,$D2200)*overallRate,MIN(2258,F2200)*overallRate))</f>
        <v>#VALUE!</v>
      </c>
    </row>
    <row r="2201" spans="7:12" x14ac:dyDescent="0.5">
      <c r="G2201" s="56" t="str">
        <f t="shared" si="102"/>
        <v>Effectuez l’étape 1</v>
      </c>
      <c r="H2201" s="56" t="str">
        <f t="shared" si="103"/>
        <v>Effectuez l’étape 1</v>
      </c>
      <c r="I2201" s="3">
        <f t="shared" si="104"/>
        <v>0</v>
      </c>
      <c r="K2201" s="114" t="e">
        <f>IF(revenueReduction&gt;0.3,MAX(IF($B2201="Non - avec lien de dépendance",MIN(2258,E2201,$D2201)*overallRate,MIN(2258,E2201)*overallRate),ROUND(MAX(IF($B2201="Non - avec lien de dépendance",0,MIN((0.75*E2201),1694)),MIN(E2201,(0.75*$D2201),1694)),2)),IF($B2201="Non - avec lien de dépendance",MIN(1129,E2201,$D2201)*overallRate,MIN(2258,E2201)*overallRate))</f>
        <v>#VALUE!</v>
      </c>
      <c r="L2201" s="114" t="e">
        <f>IF(revenueReduction&gt;0.3,MAX(IF($B2201="Non - avec lien de dépendance",MIN(2258,F2201,$D2201)*overallRate,MIN(2258,F2201)*overallRate),ROUND(MAX(IF($B2201="Non - avec lien de dépendance",0,MIN((0.75*F2201),1694)),MIN(F2201,(0.75*$D2201),1694)),2)),IF($B2201="Non - avec lien de dépendance",MIN(1129,F2201,$D2201)*overallRate,MIN(2258,F2201)*overallRate))</f>
        <v>#VALUE!</v>
      </c>
    </row>
    <row r="2202" spans="7:12" x14ac:dyDescent="0.5">
      <c r="G2202" s="56" t="str">
        <f t="shared" si="102"/>
        <v>Effectuez l’étape 1</v>
      </c>
      <c r="H2202" s="56" t="str">
        <f t="shared" si="103"/>
        <v>Effectuez l’étape 1</v>
      </c>
      <c r="I2202" s="3">
        <f t="shared" si="104"/>
        <v>0</v>
      </c>
      <c r="K2202" s="114" t="e">
        <f>IF(revenueReduction&gt;0.3,MAX(IF($B2202="Non - avec lien de dépendance",MIN(2258,E2202,$D2202)*overallRate,MIN(2258,E2202)*overallRate),ROUND(MAX(IF($B2202="Non - avec lien de dépendance",0,MIN((0.75*E2202),1694)),MIN(E2202,(0.75*$D2202),1694)),2)),IF($B2202="Non - avec lien de dépendance",MIN(1129,E2202,$D2202)*overallRate,MIN(2258,E2202)*overallRate))</f>
        <v>#VALUE!</v>
      </c>
      <c r="L2202" s="114" t="e">
        <f>IF(revenueReduction&gt;0.3,MAX(IF($B2202="Non - avec lien de dépendance",MIN(2258,F2202,$D2202)*overallRate,MIN(2258,F2202)*overallRate),ROUND(MAX(IF($B2202="Non - avec lien de dépendance",0,MIN((0.75*F2202),1694)),MIN(F2202,(0.75*$D2202),1694)),2)),IF($B2202="Non - avec lien de dépendance",MIN(1129,F2202,$D2202)*overallRate,MIN(2258,F2202)*overallRate))</f>
        <v>#VALUE!</v>
      </c>
    </row>
    <row r="2203" spans="7:12" x14ac:dyDescent="0.5">
      <c r="G2203" s="56" t="str">
        <f t="shared" si="102"/>
        <v>Effectuez l’étape 1</v>
      </c>
      <c r="H2203" s="56" t="str">
        <f t="shared" si="103"/>
        <v>Effectuez l’étape 1</v>
      </c>
      <c r="I2203" s="3">
        <f t="shared" si="104"/>
        <v>0</v>
      </c>
      <c r="K2203" s="114" t="e">
        <f>IF(revenueReduction&gt;0.3,MAX(IF($B2203="Non - avec lien de dépendance",MIN(2258,E2203,$D2203)*overallRate,MIN(2258,E2203)*overallRate),ROUND(MAX(IF($B2203="Non - avec lien de dépendance",0,MIN((0.75*E2203),1694)),MIN(E2203,(0.75*$D2203),1694)),2)),IF($B2203="Non - avec lien de dépendance",MIN(1129,E2203,$D2203)*overallRate,MIN(2258,E2203)*overallRate))</f>
        <v>#VALUE!</v>
      </c>
      <c r="L2203" s="114" t="e">
        <f>IF(revenueReduction&gt;0.3,MAX(IF($B2203="Non - avec lien de dépendance",MIN(2258,F2203,$D2203)*overallRate,MIN(2258,F2203)*overallRate),ROUND(MAX(IF($B2203="Non - avec lien de dépendance",0,MIN((0.75*F2203),1694)),MIN(F2203,(0.75*$D2203),1694)),2)),IF($B2203="Non - avec lien de dépendance",MIN(1129,F2203,$D2203)*overallRate,MIN(2258,F2203)*overallRate))</f>
        <v>#VALUE!</v>
      </c>
    </row>
    <row r="2204" spans="7:12" x14ac:dyDescent="0.5">
      <c r="G2204" s="56" t="str">
        <f t="shared" si="102"/>
        <v>Effectuez l’étape 1</v>
      </c>
      <c r="H2204" s="56" t="str">
        <f t="shared" si="103"/>
        <v>Effectuez l’étape 1</v>
      </c>
      <c r="I2204" s="3">
        <f t="shared" si="104"/>
        <v>0</v>
      </c>
      <c r="K2204" s="114" t="e">
        <f>IF(revenueReduction&gt;0.3,MAX(IF($B2204="Non - avec lien de dépendance",MIN(2258,E2204,$D2204)*overallRate,MIN(2258,E2204)*overallRate),ROUND(MAX(IF($B2204="Non - avec lien de dépendance",0,MIN((0.75*E2204),1694)),MIN(E2204,(0.75*$D2204),1694)),2)),IF($B2204="Non - avec lien de dépendance",MIN(1129,E2204,$D2204)*overallRate,MIN(2258,E2204)*overallRate))</f>
        <v>#VALUE!</v>
      </c>
      <c r="L2204" s="114" t="e">
        <f>IF(revenueReduction&gt;0.3,MAX(IF($B2204="Non - avec lien de dépendance",MIN(2258,F2204,$D2204)*overallRate,MIN(2258,F2204)*overallRate),ROUND(MAX(IF($B2204="Non - avec lien de dépendance",0,MIN((0.75*F2204),1694)),MIN(F2204,(0.75*$D2204),1694)),2)),IF($B2204="Non - avec lien de dépendance",MIN(1129,F2204,$D2204)*overallRate,MIN(2258,F2204)*overallRate))</f>
        <v>#VALUE!</v>
      </c>
    </row>
    <row r="2205" spans="7:12" x14ac:dyDescent="0.5">
      <c r="G2205" s="56" t="str">
        <f t="shared" si="102"/>
        <v>Effectuez l’étape 1</v>
      </c>
      <c r="H2205" s="56" t="str">
        <f t="shared" si="103"/>
        <v>Effectuez l’étape 1</v>
      </c>
      <c r="I2205" s="3">
        <f t="shared" si="104"/>
        <v>0</v>
      </c>
      <c r="K2205" s="114" t="e">
        <f>IF(revenueReduction&gt;0.3,MAX(IF($B2205="Non - avec lien de dépendance",MIN(2258,E2205,$D2205)*overallRate,MIN(2258,E2205)*overallRate),ROUND(MAX(IF($B2205="Non - avec lien de dépendance",0,MIN((0.75*E2205),1694)),MIN(E2205,(0.75*$D2205),1694)),2)),IF($B2205="Non - avec lien de dépendance",MIN(1129,E2205,$D2205)*overallRate,MIN(2258,E2205)*overallRate))</f>
        <v>#VALUE!</v>
      </c>
      <c r="L2205" s="114" t="e">
        <f>IF(revenueReduction&gt;0.3,MAX(IF($B2205="Non - avec lien de dépendance",MIN(2258,F2205,$D2205)*overallRate,MIN(2258,F2205)*overallRate),ROUND(MAX(IF($B2205="Non - avec lien de dépendance",0,MIN((0.75*F2205),1694)),MIN(F2205,(0.75*$D2205),1694)),2)),IF($B2205="Non - avec lien de dépendance",MIN(1129,F2205,$D2205)*overallRate,MIN(2258,F2205)*overallRate))</f>
        <v>#VALUE!</v>
      </c>
    </row>
    <row r="2206" spans="7:12" x14ac:dyDescent="0.5">
      <c r="G2206" s="56" t="str">
        <f t="shared" si="102"/>
        <v>Effectuez l’étape 1</v>
      </c>
      <c r="H2206" s="56" t="str">
        <f t="shared" si="103"/>
        <v>Effectuez l’étape 1</v>
      </c>
      <c r="I2206" s="3">
        <f t="shared" si="104"/>
        <v>0</v>
      </c>
      <c r="K2206" s="114" t="e">
        <f>IF(revenueReduction&gt;0.3,MAX(IF($B2206="Non - avec lien de dépendance",MIN(2258,E2206,$D2206)*overallRate,MIN(2258,E2206)*overallRate),ROUND(MAX(IF($B2206="Non - avec lien de dépendance",0,MIN((0.75*E2206),1694)),MIN(E2206,(0.75*$D2206),1694)),2)),IF($B2206="Non - avec lien de dépendance",MIN(1129,E2206,$D2206)*overallRate,MIN(2258,E2206)*overallRate))</f>
        <v>#VALUE!</v>
      </c>
      <c r="L2206" s="114" t="e">
        <f>IF(revenueReduction&gt;0.3,MAX(IF($B2206="Non - avec lien de dépendance",MIN(2258,F2206,$D2206)*overallRate,MIN(2258,F2206)*overallRate),ROUND(MAX(IF($B2206="Non - avec lien de dépendance",0,MIN((0.75*F2206),1694)),MIN(F2206,(0.75*$D2206),1694)),2)),IF($B2206="Non - avec lien de dépendance",MIN(1129,F2206,$D2206)*overallRate,MIN(2258,F2206)*overallRate))</f>
        <v>#VALUE!</v>
      </c>
    </row>
    <row r="2207" spans="7:12" x14ac:dyDescent="0.5">
      <c r="G2207" s="56" t="str">
        <f t="shared" si="102"/>
        <v>Effectuez l’étape 1</v>
      </c>
      <c r="H2207" s="56" t="str">
        <f t="shared" si="103"/>
        <v>Effectuez l’étape 1</v>
      </c>
      <c r="I2207" s="3">
        <f t="shared" si="104"/>
        <v>0</v>
      </c>
      <c r="K2207" s="114" t="e">
        <f>IF(revenueReduction&gt;0.3,MAX(IF($B2207="Non - avec lien de dépendance",MIN(2258,E2207,$D2207)*overallRate,MIN(2258,E2207)*overallRate),ROUND(MAX(IF($B2207="Non - avec lien de dépendance",0,MIN((0.75*E2207),1694)),MIN(E2207,(0.75*$D2207),1694)),2)),IF($B2207="Non - avec lien de dépendance",MIN(1129,E2207,$D2207)*overallRate,MIN(2258,E2207)*overallRate))</f>
        <v>#VALUE!</v>
      </c>
      <c r="L2207" s="114" t="e">
        <f>IF(revenueReduction&gt;0.3,MAX(IF($B2207="Non - avec lien de dépendance",MIN(2258,F2207,$D2207)*overallRate,MIN(2258,F2207)*overallRate),ROUND(MAX(IF($B2207="Non - avec lien de dépendance",0,MIN((0.75*F2207),1694)),MIN(F2207,(0.75*$D2207),1694)),2)),IF($B2207="Non - avec lien de dépendance",MIN(1129,F2207,$D2207)*overallRate,MIN(2258,F2207)*overallRate))</f>
        <v>#VALUE!</v>
      </c>
    </row>
    <row r="2208" spans="7:12" x14ac:dyDescent="0.5">
      <c r="G2208" s="56" t="str">
        <f t="shared" si="102"/>
        <v>Effectuez l’étape 1</v>
      </c>
      <c r="H2208" s="56" t="str">
        <f t="shared" si="103"/>
        <v>Effectuez l’étape 1</v>
      </c>
      <c r="I2208" s="3">
        <f t="shared" si="104"/>
        <v>0</v>
      </c>
      <c r="K2208" s="114" t="e">
        <f>IF(revenueReduction&gt;0.3,MAX(IF($B2208="Non - avec lien de dépendance",MIN(2258,E2208,$D2208)*overallRate,MIN(2258,E2208)*overallRate),ROUND(MAX(IF($B2208="Non - avec lien de dépendance",0,MIN((0.75*E2208),1694)),MIN(E2208,(0.75*$D2208),1694)),2)),IF($B2208="Non - avec lien de dépendance",MIN(1129,E2208,$D2208)*overallRate,MIN(2258,E2208)*overallRate))</f>
        <v>#VALUE!</v>
      </c>
      <c r="L2208" s="114" t="e">
        <f>IF(revenueReduction&gt;0.3,MAX(IF($B2208="Non - avec lien de dépendance",MIN(2258,F2208,$D2208)*overallRate,MIN(2258,F2208)*overallRate),ROUND(MAX(IF($B2208="Non - avec lien de dépendance",0,MIN((0.75*F2208),1694)),MIN(F2208,(0.75*$D2208),1694)),2)),IF($B2208="Non - avec lien de dépendance",MIN(1129,F2208,$D2208)*overallRate,MIN(2258,F2208)*overallRate))</f>
        <v>#VALUE!</v>
      </c>
    </row>
    <row r="2209" spans="7:12" x14ac:dyDescent="0.5">
      <c r="G2209" s="56" t="str">
        <f t="shared" si="102"/>
        <v>Effectuez l’étape 1</v>
      </c>
      <c r="H2209" s="56" t="str">
        <f t="shared" si="103"/>
        <v>Effectuez l’étape 1</v>
      </c>
      <c r="I2209" s="3">
        <f t="shared" si="104"/>
        <v>0</v>
      </c>
      <c r="K2209" s="114" t="e">
        <f>IF(revenueReduction&gt;0.3,MAX(IF($B2209="Non - avec lien de dépendance",MIN(2258,E2209,$D2209)*overallRate,MIN(2258,E2209)*overallRate),ROUND(MAX(IF($B2209="Non - avec lien de dépendance",0,MIN((0.75*E2209),1694)),MIN(E2209,(0.75*$D2209),1694)),2)),IF($B2209="Non - avec lien de dépendance",MIN(1129,E2209,$D2209)*overallRate,MIN(2258,E2209)*overallRate))</f>
        <v>#VALUE!</v>
      </c>
      <c r="L2209" s="114" t="e">
        <f>IF(revenueReduction&gt;0.3,MAX(IF($B2209="Non - avec lien de dépendance",MIN(2258,F2209,$D2209)*overallRate,MIN(2258,F2209)*overallRate),ROUND(MAX(IF($B2209="Non - avec lien de dépendance",0,MIN((0.75*F2209),1694)),MIN(F2209,(0.75*$D2209),1694)),2)),IF($B2209="Non - avec lien de dépendance",MIN(1129,F2209,$D2209)*overallRate,MIN(2258,F2209)*overallRate))</f>
        <v>#VALUE!</v>
      </c>
    </row>
    <row r="2210" spans="7:12" x14ac:dyDescent="0.5">
      <c r="G2210" s="56" t="str">
        <f t="shared" si="102"/>
        <v>Effectuez l’étape 1</v>
      </c>
      <c r="H2210" s="56" t="str">
        <f t="shared" si="103"/>
        <v>Effectuez l’étape 1</v>
      </c>
      <c r="I2210" s="3">
        <f t="shared" si="104"/>
        <v>0</v>
      </c>
      <c r="K2210" s="114" t="e">
        <f>IF(revenueReduction&gt;0.3,MAX(IF($B2210="Non - avec lien de dépendance",MIN(2258,E2210,$D2210)*overallRate,MIN(2258,E2210)*overallRate),ROUND(MAX(IF($B2210="Non - avec lien de dépendance",0,MIN((0.75*E2210),1694)),MIN(E2210,(0.75*$D2210),1694)),2)),IF($B2210="Non - avec lien de dépendance",MIN(1129,E2210,$D2210)*overallRate,MIN(2258,E2210)*overallRate))</f>
        <v>#VALUE!</v>
      </c>
      <c r="L2210" s="114" t="e">
        <f>IF(revenueReduction&gt;0.3,MAX(IF($B2210="Non - avec lien de dépendance",MIN(2258,F2210,$D2210)*overallRate,MIN(2258,F2210)*overallRate),ROUND(MAX(IF($B2210="Non - avec lien de dépendance",0,MIN((0.75*F2210),1694)),MIN(F2210,(0.75*$D2210),1694)),2)),IF($B2210="Non - avec lien de dépendance",MIN(1129,F2210,$D2210)*overallRate,MIN(2258,F2210)*overallRate))</f>
        <v>#VALUE!</v>
      </c>
    </row>
    <row r="2211" spans="7:12" x14ac:dyDescent="0.5">
      <c r="G2211" s="56" t="str">
        <f t="shared" si="102"/>
        <v>Effectuez l’étape 1</v>
      </c>
      <c r="H2211" s="56" t="str">
        <f t="shared" si="103"/>
        <v>Effectuez l’étape 1</v>
      </c>
      <c r="I2211" s="3">
        <f t="shared" si="104"/>
        <v>0</v>
      </c>
      <c r="K2211" s="114" t="e">
        <f>IF(revenueReduction&gt;0.3,MAX(IF($B2211="Non - avec lien de dépendance",MIN(2258,E2211,$D2211)*overallRate,MIN(2258,E2211)*overallRate),ROUND(MAX(IF($B2211="Non - avec lien de dépendance",0,MIN((0.75*E2211),1694)),MIN(E2211,(0.75*$D2211),1694)),2)),IF($B2211="Non - avec lien de dépendance",MIN(1129,E2211,$D2211)*overallRate,MIN(2258,E2211)*overallRate))</f>
        <v>#VALUE!</v>
      </c>
      <c r="L2211" s="114" t="e">
        <f>IF(revenueReduction&gt;0.3,MAX(IF($B2211="Non - avec lien de dépendance",MIN(2258,F2211,$D2211)*overallRate,MIN(2258,F2211)*overallRate),ROUND(MAX(IF($B2211="Non - avec lien de dépendance",0,MIN((0.75*F2211),1694)),MIN(F2211,(0.75*$D2211),1694)),2)),IF($B2211="Non - avec lien de dépendance",MIN(1129,F2211,$D2211)*overallRate,MIN(2258,F2211)*overallRate))</f>
        <v>#VALUE!</v>
      </c>
    </row>
    <row r="2212" spans="7:12" x14ac:dyDescent="0.5">
      <c r="G2212" s="56" t="str">
        <f t="shared" si="102"/>
        <v>Effectuez l’étape 1</v>
      </c>
      <c r="H2212" s="56" t="str">
        <f t="shared" si="103"/>
        <v>Effectuez l’étape 1</v>
      </c>
      <c r="I2212" s="3">
        <f t="shared" si="104"/>
        <v>0</v>
      </c>
      <c r="K2212" s="114" t="e">
        <f>IF(revenueReduction&gt;0.3,MAX(IF($B2212="Non - avec lien de dépendance",MIN(2258,E2212,$D2212)*overallRate,MIN(2258,E2212)*overallRate),ROUND(MAX(IF($B2212="Non - avec lien de dépendance",0,MIN((0.75*E2212),1694)),MIN(E2212,(0.75*$D2212),1694)),2)),IF($B2212="Non - avec lien de dépendance",MIN(1129,E2212,$D2212)*overallRate,MIN(2258,E2212)*overallRate))</f>
        <v>#VALUE!</v>
      </c>
      <c r="L2212" s="114" t="e">
        <f>IF(revenueReduction&gt;0.3,MAX(IF($B2212="Non - avec lien de dépendance",MIN(2258,F2212,$D2212)*overallRate,MIN(2258,F2212)*overallRate),ROUND(MAX(IF($B2212="Non - avec lien de dépendance",0,MIN((0.75*F2212),1694)),MIN(F2212,(0.75*$D2212),1694)),2)),IF($B2212="Non - avec lien de dépendance",MIN(1129,F2212,$D2212)*overallRate,MIN(2258,F2212)*overallRate))</f>
        <v>#VALUE!</v>
      </c>
    </row>
    <row r="2213" spans="7:12" x14ac:dyDescent="0.5">
      <c r="G2213" s="56" t="str">
        <f t="shared" si="102"/>
        <v>Effectuez l’étape 1</v>
      </c>
      <c r="H2213" s="56" t="str">
        <f t="shared" si="103"/>
        <v>Effectuez l’étape 1</v>
      </c>
      <c r="I2213" s="3">
        <f t="shared" si="104"/>
        <v>0</v>
      </c>
      <c r="K2213" s="114" t="e">
        <f>IF(revenueReduction&gt;0.3,MAX(IF($B2213="Non - avec lien de dépendance",MIN(2258,E2213,$D2213)*overallRate,MIN(2258,E2213)*overallRate),ROUND(MAX(IF($B2213="Non - avec lien de dépendance",0,MIN((0.75*E2213),1694)),MIN(E2213,(0.75*$D2213),1694)),2)),IF($B2213="Non - avec lien de dépendance",MIN(1129,E2213,$D2213)*overallRate,MIN(2258,E2213)*overallRate))</f>
        <v>#VALUE!</v>
      </c>
      <c r="L2213" s="114" t="e">
        <f>IF(revenueReduction&gt;0.3,MAX(IF($B2213="Non - avec lien de dépendance",MIN(2258,F2213,$D2213)*overallRate,MIN(2258,F2213)*overallRate),ROUND(MAX(IF($B2213="Non - avec lien de dépendance",0,MIN((0.75*F2213),1694)),MIN(F2213,(0.75*$D2213),1694)),2)),IF($B2213="Non - avec lien de dépendance",MIN(1129,F2213,$D2213)*overallRate,MIN(2258,F2213)*overallRate))</f>
        <v>#VALUE!</v>
      </c>
    </row>
    <row r="2214" spans="7:12" x14ac:dyDescent="0.5">
      <c r="G2214" s="56" t="str">
        <f t="shared" si="102"/>
        <v>Effectuez l’étape 1</v>
      </c>
      <c r="H2214" s="56" t="str">
        <f t="shared" si="103"/>
        <v>Effectuez l’étape 1</v>
      </c>
      <c r="I2214" s="3">
        <f t="shared" si="104"/>
        <v>0</v>
      </c>
      <c r="K2214" s="114" t="e">
        <f>IF(revenueReduction&gt;0.3,MAX(IF($B2214="Non - avec lien de dépendance",MIN(2258,E2214,$D2214)*overallRate,MIN(2258,E2214)*overallRate),ROUND(MAX(IF($B2214="Non - avec lien de dépendance",0,MIN((0.75*E2214),1694)),MIN(E2214,(0.75*$D2214),1694)),2)),IF($B2214="Non - avec lien de dépendance",MIN(1129,E2214,$D2214)*overallRate,MIN(2258,E2214)*overallRate))</f>
        <v>#VALUE!</v>
      </c>
      <c r="L2214" s="114" t="e">
        <f>IF(revenueReduction&gt;0.3,MAX(IF($B2214="Non - avec lien de dépendance",MIN(2258,F2214,$D2214)*overallRate,MIN(2258,F2214)*overallRate),ROUND(MAX(IF($B2214="Non - avec lien de dépendance",0,MIN((0.75*F2214),1694)),MIN(F2214,(0.75*$D2214),1694)),2)),IF($B2214="Non - avec lien de dépendance",MIN(1129,F2214,$D2214)*overallRate,MIN(2258,F2214)*overallRate))</f>
        <v>#VALUE!</v>
      </c>
    </row>
    <row r="2215" spans="7:12" x14ac:dyDescent="0.5">
      <c r="G2215" s="56" t="str">
        <f t="shared" si="102"/>
        <v>Effectuez l’étape 1</v>
      </c>
      <c r="H2215" s="56" t="str">
        <f t="shared" si="103"/>
        <v>Effectuez l’étape 1</v>
      </c>
      <c r="I2215" s="3">
        <f t="shared" si="104"/>
        <v>0</v>
      </c>
      <c r="K2215" s="114" t="e">
        <f>IF(revenueReduction&gt;0.3,MAX(IF($B2215="Non - avec lien de dépendance",MIN(2258,E2215,$D2215)*overallRate,MIN(2258,E2215)*overallRate),ROUND(MAX(IF($B2215="Non - avec lien de dépendance",0,MIN((0.75*E2215),1694)),MIN(E2215,(0.75*$D2215),1694)),2)),IF($B2215="Non - avec lien de dépendance",MIN(1129,E2215,$D2215)*overallRate,MIN(2258,E2215)*overallRate))</f>
        <v>#VALUE!</v>
      </c>
      <c r="L2215" s="114" t="e">
        <f>IF(revenueReduction&gt;0.3,MAX(IF($B2215="Non - avec lien de dépendance",MIN(2258,F2215,$D2215)*overallRate,MIN(2258,F2215)*overallRate),ROUND(MAX(IF($B2215="Non - avec lien de dépendance",0,MIN((0.75*F2215),1694)),MIN(F2215,(0.75*$D2215),1694)),2)),IF($B2215="Non - avec lien de dépendance",MIN(1129,F2215,$D2215)*overallRate,MIN(2258,F2215)*overallRate))</f>
        <v>#VALUE!</v>
      </c>
    </row>
    <row r="2216" spans="7:12" x14ac:dyDescent="0.5">
      <c r="G2216" s="56" t="str">
        <f t="shared" si="102"/>
        <v>Effectuez l’étape 1</v>
      </c>
      <c r="H2216" s="56" t="str">
        <f t="shared" si="103"/>
        <v>Effectuez l’étape 1</v>
      </c>
      <c r="I2216" s="3">
        <f t="shared" si="104"/>
        <v>0</v>
      </c>
      <c r="K2216" s="114" t="e">
        <f>IF(revenueReduction&gt;0.3,MAX(IF($B2216="Non - avec lien de dépendance",MIN(2258,E2216,$D2216)*overallRate,MIN(2258,E2216)*overallRate),ROUND(MAX(IF($B2216="Non - avec lien de dépendance",0,MIN((0.75*E2216),1694)),MIN(E2216,(0.75*$D2216),1694)),2)),IF($B2216="Non - avec lien de dépendance",MIN(1129,E2216,$D2216)*overallRate,MIN(2258,E2216)*overallRate))</f>
        <v>#VALUE!</v>
      </c>
      <c r="L2216" s="114" t="e">
        <f>IF(revenueReduction&gt;0.3,MAX(IF($B2216="Non - avec lien de dépendance",MIN(2258,F2216,$D2216)*overallRate,MIN(2258,F2216)*overallRate),ROUND(MAX(IF($B2216="Non - avec lien de dépendance",0,MIN((0.75*F2216),1694)),MIN(F2216,(0.75*$D2216),1694)),2)),IF($B2216="Non - avec lien de dépendance",MIN(1129,F2216,$D2216)*overallRate,MIN(2258,F2216)*overallRate))</f>
        <v>#VALUE!</v>
      </c>
    </row>
    <row r="2217" spans="7:12" x14ac:dyDescent="0.5">
      <c r="G2217" s="56" t="str">
        <f t="shared" si="102"/>
        <v>Effectuez l’étape 1</v>
      </c>
      <c r="H2217" s="56" t="str">
        <f t="shared" si="103"/>
        <v>Effectuez l’étape 1</v>
      </c>
      <c r="I2217" s="3">
        <f t="shared" si="104"/>
        <v>0</v>
      </c>
      <c r="K2217" s="114" t="e">
        <f>IF(revenueReduction&gt;0.3,MAX(IF($B2217="Non - avec lien de dépendance",MIN(2258,E2217,$D2217)*overallRate,MIN(2258,E2217)*overallRate),ROUND(MAX(IF($B2217="Non - avec lien de dépendance",0,MIN((0.75*E2217),1694)),MIN(E2217,(0.75*$D2217),1694)),2)),IF($B2217="Non - avec lien de dépendance",MIN(1129,E2217,$D2217)*overallRate,MIN(2258,E2217)*overallRate))</f>
        <v>#VALUE!</v>
      </c>
      <c r="L2217" s="114" t="e">
        <f>IF(revenueReduction&gt;0.3,MAX(IF($B2217="Non - avec lien de dépendance",MIN(2258,F2217,$D2217)*overallRate,MIN(2258,F2217)*overallRate),ROUND(MAX(IF($B2217="Non - avec lien de dépendance",0,MIN((0.75*F2217),1694)),MIN(F2217,(0.75*$D2217),1694)),2)),IF($B2217="Non - avec lien de dépendance",MIN(1129,F2217,$D2217)*overallRate,MIN(2258,F2217)*overallRate))</f>
        <v>#VALUE!</v>
      </c>
    </row>
    <row r="2218" spans="7:12" x14ac:dyDescent="0.5">
      <c r="G2218" s="56" t="str">
        <f t="shared" si="102"/>
        <v>Effectuez l’étape 1</v>
      </c>
      <c r="H2218" s="56" t="str">
        <f t="shared" si="103"/>
        <v>Effectuez l’étape 1</v>
      </c>
      <c r="I2218" s="3">
        <f t="shared" si="104"/>
        <v>0</v>
      </c>
      <c r="K2218" s="114" t="e">
        <f>IF(revenueReduction&gt;0.3,MAX(IF($B2218="Non - avec lien de dépendance",MIN(2258,E2218,$D2218)*overallRate,MIN(2258,E2218)*overallRate),ROUND(MAX(IF($B2218="Non - avec lien de dépendance",0,MIN((0.75*E2218),1694)),MIN(E2218,(0.75*$D2218),1694)),2)),IF($B2218="Non - avec lien de dépendance",MIN(1129,E2218,$D2218)*overallRate,MIN(2258,E2218)*overallRate))</f>
        <v>#VALUE!</v>
      </c>
      <c r="L2218" s="114" t="e">
        <f>IF(revenueReduction&gt;0.3,MAX(IF($B2218="Non - avec lien de dépendance",MIN(2258,F2218,$D2218)*overallRate,MIN(2258,F2218)*overallRate),ROUND(MAX(IF($B2218="Non - avec lien de dépendance",0,MIN((0.75*F2218),1694)),MIN(F2218,(0.75*$D2218),1694)),2)),IF($B2218="Non - avec lien de dépendance",MIN(1129,F2218,$D2218)*overallRate,MIN(2258,F2218)*overallRate))</f>
        <v>#VALUE!</v>
      </c>
    </row>
    <row r="2219" spans="7:12" x14ac:dyDescent="0.5">
      <c r="G2219" s="56" t="str">
        <f t="shared" si="102"/>
        <v>Effectuez l’étape 1</v>
      </c>
      <c r="H2219" s="56" t="str">
        <f t="shared" si="103"/>
        <v>Effectuez l’étape 1</v>
      </c>
      <c r="I2219" s="3">
        <f t="shared" si="104"/>
        <v>0</v>
      </c>
      <c r="K2219" s="114" t="e">
        <f>IF(revenueReduction&gt;0.3,MAX(IF($B2219="Non - avec lien de dépendance",MIN(2258,E2219,$D2219)*overallRate,MIN(2258,E2219)*overallRate),ROUND(MAX(IF($B2219="Non - avec lien de dépendance",0,MIN((0.75*E2219),1694)),MIN(E2219,(0.75*$D2219),1694)),2)),IF($B2219="Non - avec lien de dépendance",MIN(1129,E2219,$D2219)*overallRate,MIN(2258,E2219)*overallRate))</f>
        <v>#VALUE!</v>
      </c>
      <c r="L2219" s="114" t="e">
        <f>IF(revenueReduction&gt;0.3,MAX(IF($B2219="Non - avec lien de dépendance",MIN(2258,F2219,$D2219)*overallRate,MIN(2258,F2219)*overallRate),ROUND(MAX(IF($B2219="Non - avec lien de dépendance",0,MIN((0.75*F2219),1694)),MIN(F2219,(0.75*$D2219),1694)),2)),IF($B2219="Non - avec lien de dépendance",MIN(1129,F2219,$D2219)*overallRate,MIN(2258,F2219)*overallRate))</f>
        <v>#VALUE!</v>
      </c>
    </row>
    <row r="2220" spans="7:12" x14ac:dyDescent="0.5">
      <c r="G2220" s="56" t="str">
        <f t="shared" si="102"/>
        <v>Effectuez l’étape 1</v>
      </c>
      <c r="H2220" s="56" t="str">
        <f t="shared" si="103"/>
        <v>Effectuez l’étape 1</v>
      </c>
      <c r="I2220" s="3">
        <f t="shared" si="104"/>
        <v>0</v>
      </c>
      <c r="K2220" s="114" t="e">
        <f>IF(revenueReduction&gt;0.3,MAX(IF($B2220="Non - avec lien de dépendance",MIN(2258,E2220,$D2220)*overallRate,MIN(2258,E2220)*overallRate),ROUND(MAX(IF($B2220="Non - avec lien de dépendance",0,MIN((0.75*E2220),1694)),MIN(E2220,(0.75*$D2220),1694)),2)),IF($B2220="Non - avec lien de dépendance",MIN(1129,E2220,$D2220)*overallRate,MIN(2258,E2220)*overallRate))</f>
        <v>#VALUE!</v>
      </c>
      <c r="L2220" s="114" t="e">
        <f>IF(revenueReduction&gt;0.3,MAX(IF($B2220="Non - avec lien de dépendance",MIN(2258,F2220,$D2220)*overallRate,MIN(2258,F2220)*overallRate),ROUND(MAX(IF($B2220="Non - avec lien de dépendance",0,MIN((0.75*F2220),1694)),MIN(F2220,(0.75*$D2220),1694)),2)),IF($B2220="Non - avec lien de dépendance",MIN(1129,F2220,$D2220)*overallRate,MIN(2258,F2220)*overallRate))</f>
        <v>#VALUE!</v>
      </c>
    </row>
    <row r="2221" spans="7:12" x14ac:dyDescent="0.5">
      <c r="G2221" s="56" t="str">
        <f t="shared" si="102"/>
        <v>Effectuez l’étape 1</v>
      </c>
      <c r="H2221" s="56" t="str">
        <f t="shared" si="103"/>
        <v>Effectuez l’étape 1</v>
      </c>
      <c r="I2221" s="3">
        <f t="shared" si="104"/>
        <v>0</v>
      </c>
      <c r="K2221" s="114" t="e">
        <f>IF(revenueReduction&gt;0.3,MAX(IF($B2221="Non - avec lien de dépendance",MIN(2258,E2221,$D2221)*overallRate,MIN(2258,E2221)*overallRate),ROUND(MAX(IF($B2221="Non - avec lien de dépendance",0,MIN((0.75*E2221),1694)),MIN(E2221,(0.75*$D2221),1694)),2)),IF($B2221="Non - avec lien de dépendance",MIN(1129,E2221,$D2221)*overallRate,MIN(2258,E2221)*overallRate))</f>
        <v>#VALUE!</v>
      </c>
      <c r="L2221" s="114" t="e">
        <f>IF(revenueReduction&gt;0.3,MAX(IF($B2221="Non - avec lien de dépendance",MIN(2258,F2221,$D2221)*overallRate,MIN(2258,F2221)*overallRate),ROUND(MAX(IF($B2221="Non - avec lien de dépendance",0,MIN((0.75*F2221),1694)),MIN(F2221,(0.75*$D2221),1694)),2)),IF($B2221="Non - avec lien de dépendance",MIN(1129,F2221,$D2221)*overallRate,MIN(2258,F2221)*overallRate))</f>
        <v>#VALUE!</v>
      </c>
    </row>
    <row r="2222" spans="7:12" x14ac:dyDescent="0.5">
      <c r="G2222" s="56" t="str">
        <f t="shared" si="102"/>
        <v>Effectuez l’étape 1</v>
      </c>
      <c r="H2222" s="56" t="str">
        <f t="shared" si="103"/>
        <v>Effectuez l’étape 1</v>
      </c>
      <c r="I2222" s="3">
        <f t="shared" si="104"/>
        <v>0</v>
      </c>
      <c r="K2222" s="114" t="e">
        <f>IF(revenueReduction&gt;0.3,MAX(IF($B2222="Non - avec lien de dépendance",MIN(2258,E2222,$D2222)*overallRate,MIN(2258,E2222)*overallRate),ROUND(MAX(IF($B2222="Non - avec lien de dépendance",0,MIN((0.75*E2222),1694)),MIN(E2222,(0.75*$D2222),1694)),2)),IF($B2222="Non - avec lien de dépendance",MIN(1129,E2222,$D2222)*overallRate,MIN(2258,E2222)*overallRate))</f>
        <v>#VALUE!</v>
      </c>
      <c r="L2222" s="114" t="e">
        <f>IF(revenueReduction&gt;0.3,MAX(IF($B2222="Non - avec lien de dépendance",MIN(2258,F2222,$D2222)*overallRate,MIN(2258,F2222)*overallRate),ROUND(MAX(IF($B2222="Non - avec lien de dépendance",0,MIN((0.75*F2222),1694)),MIN(F2222,(0.75*$D2222),1694)),2)),IF($B2222="Non - avec lien de dépendance",MIN(1129,F2222,$D2222)*overallRate,MIN(2258,F2222)*overallRate))</f>
        <v>#VALUE!</v>
      </c>
    </row>
    <row r="2223" spans="7:12" x14ac:dyDescent="0.5">
      <c r="G2223" s="56" t="str">
        <f t="shared" si="102"/>
        <v>Effectuez l’étape 1</v>
      </c>
      <c r="H2223" s="56" t="str">
        <f t="shared" si="103"/>
        <v>Effectuez l’étape 1</v>
      </c>
      <c r="I2223" s="3">
        <f t="shared" si="104"/>
        <v>0</v>
      </c>
      <c r="K2223" s="114" t="e">
        <f>IF(revenueReduction&gt;0.3,MAX(IF($B2223="Non - avec lien de dépendance",MIN(2258,E2223,$D2223)*overallRate,MIN(2258,E2223)*overallRate),ROUND(MAX(IF($B2223="Non - avec lien de dépendance",0,MIN((0.75*E2223),1694)),MIN(E2223,(0.75*$D2223),1694)),2)),IF($B2223="Non - avec lien de dépendance",MIN(1129,E2223,$D2223)*overallRate,MIN(2258,E2223)*overallRate))</f>
        <v>#VALUE!</v>
      </c>
      <c r="L2223" s="114" t="e">
        <f>IF(revenueReduction&gt;0.3,MAX(IF($B2223="Non - avec lien de dépendance",MIN(2258,F2223,$D2223)*overallRate,MIN(2258,F2223)*overallRate),ROUND(MAX(IF($B2223="Non - avec lien de dépendance",0,MIN((0.75*F2223),1694)),MIN(F2223,(0.75*$D2223),1694)),2)),IF($B2223="Non - avec lien de dépendance",MIN(1129,F2223,$D2223)*overallRate,MIN(2258,F2223)*overallRate))</f>
        <v>#VALUE!</v>
      </c>
    </row>
    <row r="2224" spans="7:12" x14ac:dyDescent="0.5">
      <c r="G2224" s="56" t="str">
        <f t="shared" si="102"/>
        <v>Effectuez l’étape 1</v>
      </c>
      <c r="H2224" s="56" t="str">
        <f t="shared" si="103"/>
        <v>Effectuez l’étape 1</v>
      </c>
      <c r="I2224" s="3">
        <f t="shared" si="104"/>
        <v>0</v>
      </c>
      <c r="K2224" s="114" t="e">
        <f>IF(revenueReduction&gt;0.3,MAX(IF($B2224="Non - avec lien de dépendance",MIN(2258,E2224,$D2224)*overallRate,MIN(2258,E2224)*overallRate),ROUND(MAX(IF($B2224="Non - avec lien de dépendance",0,MIN((0.75*E2224),1694)),MIN(E2224,(0.75*$D2224),1694)),2)),IF($B2224="Non - avec lien de dépendance",MIN(1129,E2224,$D2224)*overallRate,MIN(2258,E2224)*overallRate))</f>
        <v>#VALUE!</v>
      </c>
      <c r="L2224" s="114" t="e">
        <f>IF(revenueReduction&gt;0.3,MAX(IF($B2224="Non - avec lien de dépendance",MIN(2258,F2224,$D2224)*overallRate,MIN(2258,F2224)*overallRate),ROUND(MAX(IF($B2224="Non - avec lien de dépendance",0,MIN((0.75*F2224),1694)),MIN(F2224,(0.75*$D2224),1694)),2)),IF($B2224="Non - avec lien de dépendance",MIN(1129,F2224,$D2224)*overallRate,MIN(2258,F2224)*overallRate))</f>
        <v>#VALUE!</v>
      </c>
    </row>
    <row r="2225" spans="7:12" x14ac:dyDescent="0.5">
      <c r="G2225" s="56" t="str">
        <f t="shared" si="102"/>
        <v>Effectuez l’étape 1</v>
      </c>
      <c r="H2225" s="56" t="str">
        <f t="shared" si="103"/>
        <v>Effectuez l’étape 1</v>
      </c>
      <c r="I2225" s="3">
        <f t="shared" si="104"/>
        <v>0</v>
      </c>
      <c r="K2225" s="114" t="e">
        <f>IF(revenueReduction&gt;0.3,MAX(IF($B2225="Non - avec lien de dépendance",MIN(2258,E2225,$D2225)*overallRate,MIN(2258,E2225)*overallRate),ROUND(MAX(IF($B2225="Non - avec lien de dépendance",0,MIN((0.75*E2225),1694)),MIN(E2225,(0.75*$D2225),1694)),2)),IF($B2225="Non - avec lien de dépendance",MIN(1129,E2225,$D2225)*overallRate,MIN(2258,E2225)*overallRate))</f>
        <v>#VALUE!</v>
      </c>
      <c r="L2225" s="114" t="e">
        <f>IF(revenueReduction&gt;0.3,MAX(IF($B2225="Non - avec lien de dépendance",MIN(2258,F2225,$D2225)*overallRate,MIN(2258,F2225)*overallRate),ROUND(MAX(IF($B2225="Non - avec lien de dépendance",0,MIN((0.75*F2225),1694)),MIN(F2225,(0.75*$D2225),1694)),2)),IF($B2225="Non - avec lien de dépendance",MIN(1129,F2225,$D2225)*overallRate,MIN(2258,F2225)*overallRate))</f>
        <v>#VALUE!</v>
      </c>
    </row>
    <row r="2226" spans="7:12" x14ac:dyDescent="0.5">
      <c r="G2226" s="56" t="str">
        <f t="shared" si="102"/>
        <v>Effectuez l’étape 1</v>
      </c>
      <c r="H2226" s="56" t="str">
        <f t="shared" si="103"/>
        <v>Effectuez l’étape 1</v>
      </c>
      <c r="I2226" s="3">
        <f t="shared" si="104"/>
        <v>0</v>
      </c>
      <c r="K2226" s="114" t="e">
        <f>IF(revenueReduction&gt;0.3,MAX(IF($B2226="Non - avec lien de dépendance",MIN(2258,E2226,$D2226)*overallRate,MIN(2258,E2226)*overallRate),ROUND(MAX(IF($B2226="Non - avec lien de dépendance",0,MIN((0.75*E2226),1694)),MIN(E2226,(0.75*$D2226),1694)),2)),IF($B2226="Non - avec lien de dépendance",MIN(1129,E2226,$D2226)*overallRate,MIN(2258,E2226)*overallRate))</f>
        <v>#VALUE!</v>
      </c>
      <c r="L2226" s="114" t="e">
        <f>IF(revenueReduction&gt;0.3,MAX(IF($B2226="Non - avec lien de dépendance",MIN(2258,F2226,$D2226)*overallRate,MIN(2258,F2226)*overallRate),ROUND(MAX(IF($B2226="Non - avec lien de dépendance",0,MIN((0.75*F2226),1694)),MIN(F2226,(0.75*$D2226),1694)),2)),IF($B2226="Non - avec lien de dépendance",MIN(1129,F2226,$D2226)*overallRate,MIN(2258,F2226)*overallRate))</f>
        <v>#VALUE!</v>
      </c>
    </row>
    <row r="2227" spans="7:12" x14ac:dyDescent="0.5">
      <c r="G2227" s="56" t="str">
        <f t="shared" si="102"/>
        <v>Effectuez l’étape 1</v>
      </c>
      <c r="H2227" s="56" t="str">
        <f t="shared" si="103"/>
        <v>Effectuez l’étape 1</v>
      </c>
      <c r="I2227" s="3">
        <f t="shared" si="104"/>
        <v>0</v>
      </c>
      <c r="K2227" s="114" t="e">
        <f>IF(revenueReduction&gt;0.3,MAX(IF($B2227="Non - avec lien de dépendance",MIN(2258,E2227,$D2227)*overallRate,MIN(2258,E2227)*overallRate),ROUND(MAX(IF($B2227="Non - avec lien de dépendance",0,MIN((0.75*E2227),1694)),MIN(E2227,(0.75*$D2227),1694)),2)),IF($B2227="Non - avec lien de dépendance",MIN(1129,E2227,$D2227)*overallRate,MIN(2258,E2227)*overallRate))</f>
        <v>#VALUE!</v>
      </c>
      <c r="L2227" s="114" t="e">
        <f>IF(revenueReduction&gt;0.3,MAX(IF($B2227="Non - avec lien de dépendance",MIN(2258,F2227,$D2227)*overallRate,MIN(2258,F2227)*overallRate),ROUND(MAX(IF($B2227="Non - avec lien de dépendance",0,MIN((0.75*F2227),1694)),MIN(F2227,(0.75*$D2227),1694)),2)),IF($B2227="Non - avec lien de dépendance",MIN(1129,F2227,$D2227)*overallRate,MIN(2258,F2227)*overallRate))</f>
        <v>#VALUE!</v>
      </c>
    </row>
    <row r="2228" spans="7:12" x14ac:dyDescent="0.5">
      <c r="G2228" s="56" t="str">
        <f t="shared" si="102"/>
        <v>Effectuez l’étape 1</v>
      </c>
      <c r="H2228" s="56" t="str">
        <f t="shared" si="103"/>
        <v>Effectuez l’étape 1</v>
      </c>
      <c r="I2228" s="3">
        <f t="shared" si="104"/>
        <v>0</v>
      </c>
      <c r="K2228" s="114" t="e">
        <f>IF(revenueReduction&gt;0.3,MAX(IF($B2228="Non - avec lien de dépendance",MIN(2258,E2228,$D2228)*overallRate,MIN(2258,E2228)*overallRate),ROUND(MAX(IF($B2228="Non - avec lien de dépendance",0,MIN((0.75*E2228),1694)),MIN(E2228,(0.75*$D2228),1694)),2)),IF($B2228="Non - avec lien de dépendance",MIN(1129,E2228,$D2228)*overallRate,MIN(2258,E2228)*overallRate))</f>
        <v>#VALUE!</v>
      </c>
      <c r="L2228" s="114" t="e">
        <f>IF(revenueReduction&gt;0.3,MAX(IF($B2228="Non - avec lien de dépendance",MIN(2258,F2228,$D2228)*overallRate,MIN(2258,F2228)*overallRate),ROUND(MAX(IF($B2228="Non - avec lien de dépendance",0,MIN((0.75*F2228),1694)),MIN(F2228,(0.75*$D2228),1694)),2)),IF($B2228="Non - avec lien de dépendance",MIN(1129,F2228,$D2228)*overallRate,MIN(2258,F2228)*overallRate))</f>
        <v>#VALUE!</v>
      </c>
    </row>
    <row r="2229" spans="7:12" x14ac:dyDescent="0.5">
      <c r="G2229" s="56" t="str">
        <f t="shared" si="102"/>
        <v>Effectuez l’étape 1</v>
      </c>
      <c r="H2229" s="56" t="str">
        <f t="shared" si="103"/>
        <v>Effectuez l’étape 1</v>
      </c>
      <c r="I2229" s="3">
        <f t="shared" si="104"/>
        <v>0</v>
      </c>
      <c r="K2229" s="114" t="e">
        <f>IF(revenueReduction&gt;0.3,MAX(IF($B2229="Non - avec lien de dépendance",MIN(2258,E2229,$D2229)*overallRate,MIN(2258,E2229)*overallRate),ROUND(MAX(IF($B2229="Non - avec lien de dépendance",0,MIN((0.75*E2229),1694)),MIN(E2229,(0.75*$D2229),1694)),2)),IF($B2229="Non - avec lien de dépendance",MIN(1129,E2229,$D2229)*overallRate,MIN(2258,E2229)*overallRate))</f>
        <v>#VALUE!</v>
      </c>
      <c r="L2229" s="114" t="e">
        <f>IF(revenueReduction&gt;0.3,MAX(IF($B2229="Non - avec lien de dépendance",MIN(2258,F2229,$D2229)*overallRate,MIN(2258,F2229)*overallRate),ROUND(MAX(IF($B2229="Non - avec lien de dépendance",0,MIN((0.75*F2229),1694)),MIN(F2229,(0.75*$D2229),1694)),2)),IF($B2229="Non - avec lien de dépendance",MIN(1129,F2229,$D2229)*overallRate,MIN(2258,F2229)*overallRate))</f>
        <v>#VALUE!</v>
      </c>
    </row>
    <row r="2230" spans="7:12" x14ac:dyDescent="0.5">
      <c r="G2230" s="56" t="str">
        <f t="shared" si="102"/>
        <v>Effectuez l’étape 1</v>
      </c>
      <c r="H2230" s="56" t="str">
        <f t="shared" si="103"/>
        <v>Effectuez l’étape 1</v>
      </c>
      <c r="I2230" s="3">
        <f t="shared" si="104"/>
        <v>0</v>
      </c>
      <c r="K2230" s="114" t="e">
        <f>IF(revenueReduction&gt;0.3,MAX(IF($B2230="Non - avec lien de dépendance",MIN(2258,E2230,$D2230)*overallRate,MIN(2258,E2230)*overallRate),ROUND(MAX(IF($B2230="Non - avec lien de dépendance",0,MIN((0.75*E2230),1694)),MIN(E2230,(0.75*$D2230),1694)),2)),IF($B2230="Non - avec lien de dépendance",MIN(1129,E2230,$D2230)*overallRate,MIN(2258,E2230)*overallRate))</f>
        <v>#VALUE!</v>
      </c>
      <c r="L2230" s="114" t="e">
        <f>IF(revenueReduction&gt;0.3,MAX(IF($B2230="Non - avec lien de dépendance",MIN(2258,F2230,$D2230)*overallRate,MIN(2258,F2230)*overallRate),ROUND(MAX(IF($B2230="Non - avec lien de dépendance",0,MIN((0.75*F2230),1694)),MIN(F2230,(0.75*$D2230),1694)),2)),IF($B2230="Non - avec lien de dépendance",MIN(1129,F2230,$D2230)*overallRate,MIN(2258,F2230)*overallRate))</f>
        <v>#VALUE!</v>
      </c>
    </row>
    <row r="2231" spans="7:12" x14ac:dyDescent="0.5">
      <c r="G2231" s="56" t="str">
        <f t="shared" si="102"/>
        <v>Effectuez l’étape 1</v>
      </c>
      <c r="H2231" s="56" t="str">
        <f t="shared" si="103"/>
        <v>Effectuez l’étape 1</v>
      </c>
      <c r="I2231" s="3">
        <f t="shared" si="104"/>
        <v>0</v>
      </c>
      <c r="K2231" s="114" t="e">
        <f>IF(revenueReduction&gt;0.3,MAX(IF($B2231="Non - avec lien de dépendance",MIN(2258,E2231,$D2231)*overallRate,MIN(2258,E2231)*overallRate),ROUND(MAX(IF($B2231="Non - avec lien de dépendance",0,MIN((0.75*E2231),1694)),MIN(E2231,(0.75*$D2231),1694)),2)),IF($B2231="Non - avec lien de dépendance",MIN(1129,E2231,$D2231)*overallRate,MIN(2258,E2231)*overallRate))</f>
        <v>#VALUE!</v>
      </c>
      <c r="L2231" s="114" t="e">
        <f>IF(revenueReduction&gt;0.3,MAX(IF($B2231="Non - avec lien de dépendance",MIN(2258,F2231,$D2231)*overallRate,MIN(2258,F2231)*overallRate),ROUND(MAX(IF($B2231="Non - avec lien de dépendance",0,MIN((0.75*F2231),1694)),MIN(F2231,(0.75*$D2231),1694)),2)),IF($B2231="Non - avec lien de dépendance",MIN(1129,F2231,$D2231)*overallRate,MIN(2258,F2231)*overallRate))</f>
        <v>#VALUE!</v>
      </c>
    </row>
    <row r="2232" spans="7:12" x14ac:dyDescent="0.5">
      <c r="G2232" s="56" t="str">
        <f t="shared" si="102"/>
        <v>Effectuez l’étape 1</v>
      </c>
      <c r="H2232" s="56" t="str">
        <f t="shared" si="103"/>
        <v>Effectuez l’étape 1</v>
      </c>
      <c r="I2232" s="3">
        <f t="shared" si="104"/>
        <v>0</v>
      </c>
      <c r="K2232" s="114" t="e">
        <f>IF(revenueReduction&gt;0.3,MAX(IF($B2232="Non - avec lien de dépendance",MIN(2258,E2232,$D2232)*overallRate,MIN(2258,E2232)*overallRate),ROUND(MAX(IF($B2232="Non - avec lien de dépendance",0,MIN((0.75*E2232),1694)),MIN(E2232,(0.75*$D2232),1694)),2)),IF($B2232="Non - avec lien de dépendance",MIN(1129,E2232,$D2232)*overallRate,MIN(2258,E2232)*overallRate))</f>
        <v>#VALUE!</v>
      </c>
      <c r="L2232" s="114" t="e">
        <f>IF(revenueReduction&gt;0.3,MAX(IF($B2232="Non - avec lien de dépendance",MIN(2258,F2232,$D2232)*overallRate,MIN(2258,F2232)*overallRate),ROUND(MAX(IF($B2232="Non - avec lien de dépendance",0,MIN((0.75*F2232),1694)),MIN(F2232,(0.75*$D2232),1694)),2)),IF($B2232="Non - avec lien de dépendance",MIN(1129,F2232,$D2232)*overallRate,MIN(2258,F2232)*overallRate))</f>
        <v>#VALUE!</v>
      </c>
    </row>
    <row r="2233" spans="7:12" x14ac:dyDescent="0.5">
      <c r="G2233" s="56" t="str">
        <f t="shared" si="102"/>
        <v>Effectuez l’étape 1</v>
      </c>
      <c r="H2233" s="56" t="str">
        <f t="shared" si="103"/>
        <v>Effectuez l’étape 1</v>
      </c>
      <c r="I2233" s="3">
        <f t="shared" si="104"/>
        <v>0</v>
      </c>
      <c r="K2233" s="114" t="e">
        <f>IF(revenueReduction&gt;0.3,MAX(IF($B2233="Non - avec lien de dépendance",MIN(2258,E2233,$D2233)*overallRate,MIN(2258,E2233)*overallRate),ROUND(MAX(IF($B2233="Non - avec lien de dépendance",0,MIN((0.75*E2233),1694)),MIN(E2233,(0.75*$D2233),1694)),2)),IF($B2233="Non - avec lien de dépendance",MIN(1129,E2233,$D2233)*overallRate,MIN(2258,E2233)*overallRate))</f>
        <v>#VALUE!</v>
      </c>
      <c r="L2233" s="114" t="e">
        <f>IF(revenueReduction&gt;0.3,MAX(IF($B2233="Non - avec lien de dépendance",MIN(2258,F2233,$D2233)*overallRate,MIN(2258,F2233)*overallRate),ROUND(MAX(IF($B2233="Non - avec lien de dépendance",0,MIN((0.75*F2233),1694)),MIN(F2233,(0.75*$D2233),1694)),2)),IF($B2233="Non - avec lien de dépendance",MIN(1129,F2233,$D2233)*overallRate,MIN(2258,F2233)*overallRate))</f>
        <v>#VALUE!</v>
      </c>
    </row>
    <row r="2234" spans="7:12" x14ac:dyDescent="0.5">
      <c r="G2234" s="56" t="str">
        <f t="shared" si="102"/>
        <v>Effectuez l’étape 1</v>
      </c>
      <c r="H2234" s="56" t="str">
        <f t="shared" si="103"/>
        <v>Effectuez l’étape 1</v>
      </c>
      <c r="I2234" s="3">
        <f t="shared" si="104"/>
        <v>0</v>
      </c>
      <c r="K2234" s="114" t="e">
        <f>IF(revenueReduction&gt;0.3,MAX(IF($B2234="Non - avec lien de dépendance",MIN(2258,E2234,$D2234)*overallRate,MIN(2258,E2234)*overallRate),ROUND(MAX(IF($B2234="Non - avec lien de dépendance",0,MIN((0.75*E2234),1694)),MIN(E2234,(0.75*$D2234),1694)),2)),IF($B2234="Non - avec lien de dépendance",MIN(1129,E2234,$D2234)*overallRate,MIN(2258,E2234)*overallRate))</f>
        <v>#VALUE!</v>
      </c>
      <c r="L2234" s="114" t="e">
        <f>IF(revenueReduction&gt;0.3,MAX(IF($B2234="Non - avec lien de dépendance",MIN(2258,F2234,$D2234)*overallRate,MIN(2258,F2234)*overallRate),ROUND(MAX(IF($B2234="Non - avec lien de dépendance",0,MIN((0.75*F2234),1694)),MIN(F2234,(0.75*$D2234),1694)),2)),IF($B2234="Non - avec lien de dépendance",MIN(1129,F2234,$D2234)*overallRate,MIN(2258,F2234)*overallRate))</f>
        <v>#VALUE!</v>
      </c>
    </row>
    <row r="2235" spans="7:12" x14ac:dyDescent="0.5">
      <c r="G2235" s="56" t="str">
        <f t="shared" si="102"/>
        <v>Effectuez l’étape 1</v>
      </c>
      <c r="H2235" s="56" t="str">
        <f t="shared" si="103"/>
        <v>Effectuez l’étape 1</v>
      </c>
      <c r="I2235" s="3">
        <f t="shared" si="104"/>
        <v>0</v>
      </c>
      <c r="K2235" s="114" t="e">
        <f>IF(revenueReduction&gt;0.3,MAX(IF($B2235="Non - avec lien de dépendance",MIN(2258,E2235,$D2235)*overallRate,MIN(2258,E2235)*overallRate),ROUND(MAX(IF($B2235="Non - avec lien de dépendance",0,MIN((0.75*E2235),1694)),MIN(E2235,(0.75*$D2235),1694)),2)),IF($B2235="Non - avec lien de dépendance",MIN(1129,E2235,$D2235)*overallRate,MIN(2258,E2235)*overallRate))</f>
        <v>#VALUE!</v>
      </c>
      <c r="L2235" s="114" t="e">
        <f>IF(revenueReduction&gt;0.3,MAX(IF($B2235="Non - avec lien de dépendance",MIN(2258,F2235,$D2235)*overallRate,MIN(2258,F2235)*overallRate),ROUND(MAX(IF($B2235="Non - avec lien de dépendance",0,MIN((0.75*F2235),1694)),MIN(F2235,(0.75*$D2235),1694)),2)),IF($B2235="Non - avec lien de dépendance",MIN(1129,F2235,$D2235)*overallRate,MIN(2258,F2235)*overallRate))</f>
        <v>#VALUE!</v>
      </c>
    </row>
    <row r="2236" spans="7:12" x14ac:dyDescent="0.5">
      <c r="G2236" s="56" t="str">
        <f t="shared" si="102"/>
        <v>Effectuez l’étape 1</v>
      </c>
      <c r="H2236" s="56" t="str">
        <f t="shared" si="103"/>
        <v>Effectuez l’étape 1</v>
      </c>
      <c r="I2236" s="3">
        <f t="shared" si="104"/>
        <v>0</v>
      </c>
      <c r="K2236" s="114" t="e">
        <f>IF(revenueReduction&gt;0.3,MAX(IF($B2236="Non - avec lien de dépendance",MIN(2258,E2236,$D2236)*overallRate,MIN(2258,E2236)*overallRate),ROUND(MAX(IF($B2236="Non - avec lien de dépendance",0,MIN((0.75*E2236),1694)),MIN(E2236,(0.75*$D2236),1694)),2)),IF($B2236="Non - avec lien de dépendance",MIN(1129,E2236,$D2236)*overallRate,MIN(2258,E2236)*overallRate))</f>
        <v>#VALUE!</v>
      </c>
      <c r="L2236" s="114" t="e">
        <f>IF(revenueReduction&gt;0.3,MAX(IF($B2236="Non - avec lien de dépendance",MIN(2258,F2236,$D2236)*overallRate,MIN(2258,F2236)*overallRate),ROUND(MAX(IF($B2236="Non - avec lien de dépendance",0,MIN((0.75*F2236),1694)),MIN(F2236,(0.75*$D2236),1694)),2)),IF($B2236="Non - avec lien de dépendance",MIN(1129,F2236,$D2236)*overallRate,MIN(2258,F2236)*overallRate))</f>
        <v>#VALUE!</v>
      </c>
    </row>
    <row r="2237" spans="7:12" x14ac:dyDescent="0.5">
      <c r="G2237" s="56" t="str">
        <f t="shared" si="102"/>
        <v>Effectuez l’étape 1</v>
      </c>
      <c r="H2237" s="56" t="str">
        <f t="shared" si="103"/>
        <v>Effectuez l’étape 1</v>
      </c>
      <c r="I2237" s="3">
        <f t="shared" si="104"/>
        <v>0</v>
      </c>
      <c r="K2237" s="114" t="e">
        <f>IF(revenueReduction&gt;0.3,MAX(IF($B2237="Non - avec lien de dépendance",MIN(2258,E2237,$D2237)*overallRate,MIN(2258,E2237)*overallRate),ROUND(MAX(IF($B2237="Non - avec lien de dépendance",0,MIN((0.75*E2237),1694)),MIN(E2237,(0.75*$D2237),1694)),2)),IF($B2237="Non - avec lien de dépendance",MIN(1129,E2237,$D2237)*overallRate,MIN(2258,E2237)*overallRate))</f>
        <v>#VALUE!</v>
      </c>
      <c r="L2237" s="114" t="e">
        <f>IF(revenueReduction&gt;0.3,MAX(IF($B2237="Non - avec lien de dépendance",MIN(2258,F2237,$D2237)*overallRate,MIN(2258,F2237)*overallRate),ROUND(MAX(IF($B2237="Non - avec lien de dépendance",0,MIN((0.75*F2237),1694)),MIN(F2237,(0.75*$D2237),1694)),2)),IF($B2237="Non - avec lien de dépendance",MIN(1129,F2237,$D2237)*overallRate,MIN(2258,F2237)*overallRate))</f>
        <v>#VALUE!</v>
      </c>
    </row>
    <row r="2238" spans="7:12" x14ac:dyDescent="0.5">
      <c r="G2238" s="56" t="str">
        <f t="shared" si="102"/>
        <v>Effectuez l’étape 1</v>
      </c>
      <c r="H2238" s="56" t="str">
        <f t="shared" si="103"/>
        <v>Effectuez l’étape 1</v>
      </c>
      <c r="I2238" s="3">
        <f t="shared" si="104"/>
        <v>0</v>
      </c>
      <c r="K2238" s="114" t="e">
        <f>IF(revenueReduction&gt;0.3,MAX(IF($B2238="Non - avec lien de dépendance",MIN(2258,E2238,$D2238)*overallRate,MIN(2258,E2238)*overallRate),ROUND(MAX(IF($B2238="Non - avec lien de dépendance",0,MIN((0.75*E2238),1694)),MIN(E2238,(0.75*$D2238),1694)),2)),IF($B2238="Non - avec lien de dépendance",MIN(1129,E2238,$D2238)*overallRate,MIN(2258,E2238)*overallRate))</f>
        <v>#VALUE!</v>
      </c>
      <c r="L2238" s="114" t="e">
        <f>IF(revenueReduction&gt;0.3,MAX(IF($B2238="Non - avec lien de dépendance",MIN(2258,F2238,$D2238)*overallRate,MIN(2258,F2238)*overallRate),ROUND(MAX(IF($B2238="Non - avec lien de dépendance",0,MIN((0.75*F2238),1694)),MIN(F2238,(0.75*$D2238),1694)),2)),IF($B2238="Non - avec lien de dépendance",MIN(1129,F2238,$D2238)*overallRate,MIN(2258,F2238)*overallRate))</f>
        <v>#VALUE!</v>
      </c>
    </row>
    <row r="2239" spans="7:12" x14ac:dyDescent="0.5">
      <c r="G2239" s="56" t="str">
        <f t="shared" si="102"/>
        <v>Effectuez l’étape 1</v>
      </c>
      <c r="H2239" s="56" t="str">
        <f t="shared" si="103"/>
        <v>Effectuez l’étape 1</v>
      </c>
      <c r="I2239" s="3">
        <f t="shared" si="104"/>
        <v>0</v>
      </c>
      <c r="K2239" s="114" t="e">
        <f>IF(revenueReduction&gt;0.3,MAX(IF($B2239="Non - avec lien de dépendance",MIN(2258,E2239,$D2239)*overallRate,MIN(2258,E2239)*overallRate),ROUND(MAX(IF($B2239="Non - avec lien de dépendance",0,MIN((0.75*E2239),1694)),MIN(E2239,(0.75*$D2239),1694)),2)),IF($B2239="Non - avec lien de dépendance",MIN(1129,E2239,$D2239)*overallRate,MIN(2258,E2239)*overallRate))</f>
        <v>#VALUE!</v>
      </c>
      <c r="L2239" s="114" t="e">
        <f>IF(revenueReduction&gt;0.3,MAX(IF($B2239="Non - avec lien de dépendance",MIN(2258,F2239,$D2239)*overallRate,MIN(2258,F2239)*overallRate),ROUND(MAX(IF($B2239="Non - avec lien de dépendance",0,MIN((0.75*F2239),1694)),MIN(F2239,(0.75*$D2239),1694)),2)),IF($B2239="Non - avec lien de dépendance",MIN(1129,F2239,$D2239)*overallRate,MIN(2258,F2239)*overallRate))</f>
        <v>#VALUE!</v>
      </c>
    </row>
    <row r="2240" spans="7:12" x14ac:dyDescent="0.5">
      <c r="G2240" s="56" t="str">
        <f t="shared" si="102"/>
        <v>Effectuez l’étape 1</v>
      </c>
      <c r="H2240" s="56" t="str">
        <f t="shared" si="103"/>
        <v>Effectuez l’étape 1</v>
      </c>
      <c r="I2240" s="3">
        <f t="shared" si="104"/>
        <v>0</v>
      </c>
      <c r="K2240" s="114" t="e">
        <f>IF(revenueReduction&gt;0.3,MAX(IF($B2240="Non - avec lien de dépendance",MIN(2258,E2240,$D2240)*overallRate,MIN(2258,E2240)*overallRate),ROUND(MAX(IF($B2240="Non - avec lien de dépendance",0,MIN((0.75*E2240),1694)),MIN(E2240,(0.75*$D2240),1694)),2)),IF($B2240="Non - avec lien de dépendance",MIN(1129,E2240,$D2240)*overallRate,MIN(2258,E2240)*overallRate))</f>
        <v>#VALUE!</v>
      </c>
      <c r="L2240" s="114" t="e">
        <f>IF(revenueReduction&gt;0.3,MAX(IF($B2240="Non - avec lien de dépendance",MIN(2258,F2240,$D2240)*overallRate,MIN(2258,F2240)*overallRate),ROUND(MAX(IF($B2240="Non - avec lien de dépendance",0,MIN((0.75*F2240),1694)),MIN(F2240,(0.75*$D2240),1694)),2)),IF($B2240="Non - avec lien de dépendance",MIN(1129,F2240,$D2240)*overallRate,MIN(2258,F2240)*overallRate))</f>
        <v>#VALUE!</v>
      </c>
    </row>
    <row r="2241" spans="7:12" x14ac:dyDescent="0.5">
      <c r="G2241" s="56" t="str">
        <f t="shared" si="102"/>
        <v>Effectuez l’étape 1</v>
      </c>
      <c r="H2241" s="56" t="str">
        <f t="shared" si="103"/>
        <v>Effectuez l’étape 1</v>
      </c>
      <c r="I2241" s="3">
        <f t="shared" si="104"/>
        <v>0</v>
      </c>
      <c r="K2241" s="114" t="e">
        <f>IF(revenueReduction&gt;0.3,MAX(IF($B2241="Non - avec lien de dépendance",MIN(2258,E2241,$D2241)*overallRate,MIN(2258,E2241)*overallRate),ROUND(MAX(IF($B2241="Non - avec lien de dépendance",0,MIN((0.75*E2241),1694)),MIN(E2241,(0.75*$D2241),1694)),2)),IF($B2241="Non - avec lien de dépendance",MIN(1129,E2241,$D2241)*overallRate,MIN(2258,E2241)*overallRate))</f>
        <v>#VALUE!</v>
      </c>
      <c r="L2241" s="114" t="e">
        <f>IF(revenueReduction&gt;0.3,MAX(IF($B2241="Non - avec lien de dépendance",MIN(2258,F2241,$D2241)*overallRate,MIN(2258,F2241)*overallRate),ROUND(MAX(IF($B2241="Non - avec lien de dépendance",0,MIN((0.75*F2241),1694)),MIN(F2241,(0.75*$D2241),1694)),2)),IF($B2241="Non - avec lien de dépendance",MIN(1129,F2241,$D2241)*overallRate,MIN(2258,F2241)*overallRate))</f>
        <v>#VALUE!</v>
      </c>
    </row>
    <row r="2242" spans="7:12" x14ac:dyDescent="0.5">
      <c r="G2242" s="56" t="str">
        <f t="shared" si="102"/>
        <v>Effectuez l’étape 1</v>
      </c>
      <c r="H2242" s="56" t="str">
        <f t="shared" si="103"/>
        <v>Effectuez l’étape 1</v>
      </c>
      <c r="I2242" s="3">
        <f t="shared" si="104"/>
        <v>0</v>
      </c>
      <c r="K2242" s="114" t="e">
        <f>IF(revenueReduction&gt;0.3,MAX(IF($B2242="Non - avec lien de dépendance",MIN(2258,E2242,$D2242)*overallRate,MIN(2258,E2242)*overallRate),ROUND(MAX(IF($B2242="Non - avec lien de dépendance",0,MIN((0.75*E2242),1694)),MIN(E2242,(0.75*$D2242),1694)),2)),IF($B2242="Non - avec lien de dépendance",MIN(1129,E2242,$D2242)*overallRate,MIN(2258,E2242)*overallRate))</f>
        <v>#VALUE!</v>
      </c>
      <c r="L2242" s="114" t="e">
        <f>IF(revenueReduction&gt;0.3,MAX(IF($B2242="Non - avec lien de dépendance",MIN(2258,F2242,$D2242)*overallRate,MIN(2258,F2242)*overallRate),ROUND(MAX(IF($B2242="Non - avec lien de dépendance",0,MIN((0.75*F2242),1694)),MIN(F2242,(0.75*$D2242),1694)),2)),IF($B2242="Non - avec lien de dépendance",MIN(1129,F2242,$D2242)*overallRate,MIN(2258,F2242)*overallRate))</f>
        <v>#VALUE!</v>
      </c>
    </row>
    <row r="2243" spans="7:12" x14ac:dyDescent="0.5">
      <c r="G2243" s="56" t="str">
        <f t="shared" si="102"/>
        <v>Effectuez l’étape 1</v>
      </c>
      <c r="H2243" s="56" t="str">
        <f t="shared" si="103"/>
        <v>Effectuez l’étape 1</v>
      </c>
      <c r="I2243" s="3">
        <f t="shared" si="104"/>
        <v>0</v>
      </c>
      <c r="K2243" s="114" t="e">
        <f>IF(revenueReduction&gt;0.3,MAX(IF($B2243="Non - avec lien de dépendance",MIN(2258,E2243,$D2243)*overallRate,MIN(2258,E2243)*overallRate),ROUND(MAX(IF($B2243="Non - avec lien de dépendance",0,MIN((0.75*E2243),1694)),MIN(E2243,(0.75*$D2243),1694)),2)),IF($B2243="Non - avec lien de dépendance",MIN(1129,E2243,$D2243)*overallRate,MIN(2258,E2243)*overallRate))</f>
        <v>#VALUE!</v>
      </c>
      <c r="L2243" s="114" t="e">
        <f>IF(revenueReduction&gt;0.3,MAX(IF($B2243="Non - avec lien de dépendance",MIN(2258,F2243,$D2243)*overallRate,MIN(2258,F2243)*overallRate),ROUND(MAX(IF($B2243="Non - avec lien de dépendance",0,MIN((0.75*F2243),1694)),MIN(F2243,(0.75*$D2243),1694)),2)),IF($B2243="Non - avec lien de dépendance",MIN(1129,F2243,$D2243)*overallRate,MIN(2258,F2243)*overallRate))</f>
        <v>#VALUE!</v>
      </c>
    </row>
    <row r="2244" spans="7:12" x14ac:dyDescent="0.5">
      <c r="G2244" s="56" t="str">
        <f t="shared" si="102"/>
        <v>Effectuez l’étape 1</v>
      </c>
      <c r="H2244" s="56" t="str">
        <f t="shared" si="103"/>
        <v>Effectuez l’étape 1</v>
      </c>
      <c r="I2244" s="3">
        <f t="shared" si="104"/>
        <v>0</v>
      </c>
      <c r="K2244" s="114" t="e">
        <f>IF(revenueReduction&gt;0.3,MAX(IF($B2244="Non - avec lien de dépendance",MIN(2258,E2244,$D2244)*overallRate,MIN(2258,E2244)*overallRate),ROUND(MAX(IF($B2244="Non - avec lien de dépendance",0,MIN((0.75*E2244),1694)),MIN(E2244,(0.75*$D2244),1694)),2)),IF($B2244="Non - avec lien de dépendance",MIN(1129,E2244,$D2244)*overallRate,MIN(2258,E2244)*overallRate))</f>
        <v>#VALUE!</v>
      </c>
      <c r="L2244" s="114" t="e">
        <f>IF(revenueReduction&gt;0.3,MAX(IF($B2244="Non - avec lien de dépendance",MIN(2258,F2244,$D2244)*overallRate,MIN(2258,F2244)*overallRate),ROUND(MAX(IF($B2244="Non - avec lien de dépendance",0,MIN((0.75*F2244),1694)),MIN(F2244,(0.75*$D2244),1694)),2)),IF($B2244="Non - avec lien de dépendance",MIN(1129,F2244,$D2244)*overallRate,MIN(2258,F2244)*overallRate))</f>
        <v>#VALUE!</v>
      </c>
    </row>
    <row r="2245" spans="7:12" x14ac:dyDescent="0.5">
      <c r="G2245" s="56" t="str">
        <f t="shared" si="102"/>
        <v>Effectuez l’étape 1</v>
      </c>
      <c r="H2245" s="56" t="str">
        <f t="shared" si="103"/>
        <v>Effectuez l’étape 1</v>
      </c>
      <c r="I2245" s="3">
        <f t="shared" si="104"/>
        <v>0</v>
      </c>
      <c r="K2245" s="114" t="e">
        <f>IF(revenueReduction&gt;0.3,MAX(IF($B2245="Non - avec lien de dépendance",MIN(2258,E2245,$D2245)*overallRate,MIN(2258,E2245)*overallRate),ROUND(MAX(IF($B2245="Non - avec lien de dépendance",0,MIN((0.75*E2245),1694)),MIN(E2245,(0.75*$D2245),1694)),2)),IF($B2245="Non - avec lien de dépendance",MIN(1129,E2245,$D2245)*overallRate,MIN(2258,E2245)*overallRate))</f>
        <v>#VALUE!</v>
      </c>
      <c r="L2245" s="114" t="e">
        <f>IF(revenueReduction&gt;0.3,MAX(IF($B2245="Non - avec lien de dépendance",MIN(2258,F2245,$D2245)*overallRate,MIN(2258,F2245)*overallRate),ROUND(MAX(IF($B2245="Non - avec lien de dépendance",0,MIN((0.75*F2245),1694)),MIN(F2245,(0.75*$D2245),1694)),2)),IF($B2245="Non - avec lien de dépendance",MIN(1129,F2245,$D2245)*overallRate,MIN(2258,F2245)*overallRate))</f>
        <v>#VALUE!</v>
      </c>
    </row>
    <row r="2246" spans="7:12" x14ac:dyDescent="0.5">
      <c r="G2246" s="56" t="str">
        <f t="shared" ref="G2246:G2309" si="105">IF(ISTEXT(overallRate),"Effectuez l’étape 1",IF($C2246="Oui","Utiliser Étape 2a) Hebdomadaire (52)",IF(OR(COUNT($D2246,E2246)&lt;&gt;2,overallRate=0),0,IF(revenueReduction&gt;0.3,MAX(IF($B2246="Non - avec lien de dépendance",MIN(2258,E2246,$D2246)*overallRate,MIN(2258,E2246)*overallRate),ROUND(MAX(IF($B2246="Non - avec lien de dépendance",0,MIN((0.75*E2246),1694)),MIN(E2246,(0.75*$D2246),1694)),2)),IF($B2246="Non - avec lien de dépendance",MIN(1129,E2246,$D2246)*overallRate,MIN(2258,E2246)*overallRate)))))</f>
        <v>Effectuez l’étape 1</v>
      </c>
      <c r="H2246" s="56" t="str">
        <f t="shared" ref="H2246:H2309" si="106">IF(ISTEXT(overallRate),"Effectuez l’étape 1",IF($C2246="Oui","Utiliser Étape 2a) Hebdomadaire (52)",IF(OR(COUNT($D2246,F2246)&lt;&gt;2,overallRate=0),0,IF(revenueReduction&gt;0.3,MAX(IF($B2246="Non - avec lien de dépendance",MIN(2258,F2246,$D2246)*overallRate,MIN(2258,F2246)*overallRate),ROUND(MAX(IF($B2246="Non - avec lien de dépendance",0,MIN((0.75*F2246),1694)),MIN(F2246,(0.75*$D2246),1694)),2)),IF($B2246="Non - avec lien de dépendance",MIN(1129,F2246,$D2246)*overallRate,MIN(2258,F2246)*overallRate)))))</f>
        <v>Effectuez l’étape 1</v>
      </c>
      <c r="I2246" s="3">
        <f t="shared" si="104"/>
        <v>0</v>
      </c>
      <c r="K2246" s="114" t="e">
        <f>IF(revenueReduction&gt;0.3,MAX(IF($B2246="Non - avec lien de dépendance",MIN(2258,E2246,$D2246)*overallRate,MIN(2258,E2246)*overallRate),ROUND(MAX(IF($B2246="Non - avec lien de dépendance",0,MIN((0.75*E2246),1694)),MIN(E2246,(0.75*$D2246),1694)),2)),IF($B2246="Non - avec lien de dépendance",MIN(1129,E2246,$D2246)*overallRate,MIN(2258,E2246)*overallRate))</f>
        <v>#VALUE!</v>
      </c>
      <c r="L2246" s="114" t="e">
        <f>IF(revenueReduction&gt;0.3,MAX(IF($B2246="Non - avec lien de dépendance",MIN(2258,F2246,$D2246)*overallRate,MIN(2258,F2246)*overallRate),ROUND(MAX(IF($B2246="Non - avec lien de dépendance",0,MIN((0.75*F2246),1694)),MIN(F2246,(0.75*$D2246),1694)),2)),IF($B2246="Non - avec lien de dépendance",MIN(1129,F2246,$D2246)*overallRate,MIN(2258,F2246)*overallRate))</f>
        <v>#VALUE!</v>
      </c>
    </row>
    <row r="2247" spans="7:12" x14ac:dyDescent="0.5">
      <c r="G2247" s="56" t="str">
        <f t="shared" si="105"/>
        <v>Effectuez l’étape 1</v>
      </c>
      <c r="H2247" s="56" t="str">
        <f t="shared" si="106"/>
        <v>Effectuez l’étape 1</v>
      </c>
      <c r="I2247" s="3">
        <f t="shared" ref="I2247:I2310" si="107">IF(AND(COUNT(B2247:F2247)&gt;0,OR(COUNT(D2247:F2247)&lt;&gt;3,ISBLANK(B2247))),"Fill out all amounts",SUM(G2247:H2247))</f>
        <v>0</v>
      </c>
      <c r="K2247" s="114" t="e">
        <f>IF(revenueReduction&gt;0.3,MAX(IF($B2247="Non - avec lien de dépendance",MIN(2258,E2247,$D2247)*overallRate,MIN(2258,E2247)*overallRate),ROUND(MAX(IF($B2247="Non - avec lien de dépendance",0,MIN((0.75*E2247),1694)),MIN(E2247,(0.75*$D2247),1694)),2)),IF($B2247="Non - avec lien de dépendance",MIN(1129,E2247,$D2247)*overallRate,MIN(2258,E2247)*overallRate))</f>
        <v>#VALUE!</v>
      </c>
      <c r="L2247" s="114" t="e">
        <f>IF(revenueReduction&gt;0.3,MAX(IF($B2247="Non - avec lien de dépendance",MIN(2258,F2247,$D2247)*overallRate,MIN(2258,F2247)*overallRate),ROUND(MAX(IF($B2247="Non - avec lien de dépendance",0,MIN((0.75*F2247),1694)),MIN(F2247,(0.75*$D2247),1694)),2)),IF($B2247="Non - avec lien de dépendance",MIN(1129,F2247,$D2247)*overallRate,MIN(2258,F2247)*overallRate))</f>
        <v>#VALUE!</v>
      </c>
    </row>
    <row r="2248" spans="7:12" x14ac:dyDescent="0.5">
      <c r="G2248" s="56" t="str">
        <f t="shared" si="105"/>
        <v>Effectuez l’étape 1</v>
      </c>
      <c r="H2248" s="56" t="str">
        <f t="shared" si="106"/>
        <v>Effectuez l’étape 1</v>
      </c>
      <c r="I2248" s="3">
        <f t="shared" si="107"/>
        <v>0</v>
      </c>
      <c r="K2248" s="114" t="e">
        <f>IF(revenueReduction&gt;0.3,MAX(IF($B2248="Non - avec lien de dépendance",MIN(2258,E2248,$D2248)*overallRate,MIN(2258,E2248)*overallRate),ROUND(MAX(IF($B2248="Non - avec lien de dépendance",0,MIN((0.75*E2248),1694)),MIN(E2248,(0.75*$D2248),1694)),2)),IF($B2248="Non - avec lien de dépendance",MIN(1129,E2248,$D2248)*overallRate,MIN(2258,E2248)*overallRate))</f>
        <v>#VALUE!</v>
      </c>
      <c r="L2248" s="114" t="e">
        <f>IF(revenueReduction&gt;0.3,MAX(IF($B2248="Non - avec lien de dépendance",MIN(2258,F2248,$D2248)*overallRate,MIN(2258,F2248)*overallRate),ROUND(MAX(IF($B2248="Non - avec lien de dépendance",0,MIN((0.75*F2248),1694)),MIN(F2248,(0.75*$D2248),1694)),2)),IF($B2248="Non - avec lien de dépendance",MIN(1129,F2248,$D2248)*overallRate,MIN(2258,F2248)*overallRate))</f>
        <v>#VALUE!</v>
      </c>
    </row>
    <row r="2249" spans="7:12" x14ac:dyDescent="0.5">
      <c r="G2249" s="56" t="str">
        <f t="shared" si="105"/>
        <v>Effectuez l’étape 1</v>
      </c>
      <c r="H2249" s="56" t="str">
        <f t="shared" si="106"/>
        <v>Effectuez l’étape 1</v>
      </c>
      <c r="I2249" s="3">
        <f t="shared" si="107"/>
        <v>0</v>
      </c>
      <c r="K2249" s="114" t="e">
        <f>IF(revenueReduction&gt;0.3,MAX(IF($B2249="Non - avec lien de dépendance",MIN(2258,E2249,$D2249)*overallRate,MIN(2258,E2249)*overallRate),ROUND(MAX(IF($B2249="Non - avec lien de dépendance",0,MIN((0.75*E2249),1694)),MIN(E2249,(0.75*$D2249),1694)),2)),IF($B2249="Non - avec lien de dépendance",MIN(1129,E2249,$D2249)*overallRate,MIN(2258,E2249)*overallRate))</f>
        <v>#VALUE!</v>
      </c>
      <c r="L2249" s="114" t="e">
        <f>IF(revenueReduction&gt;0.3,MAX(IF($B2249="Non - avec lien de dépendance",MIN(2258,F2249,$D2249)*overallRate,MIN(2258,F2249)*overallRate),ROUND(MAX(IF($B2249="Non - avec lien de dépendance",0,MIN((0.75*F2249),1694)),MIN(F2249,(0.75*$D2249),1694)),2)),IF($B2249="Non - avec lien de dépendance",MIN(1129,F2249,$D2249)*overallRate,MIN(2258,F2249)*overallRate))</f>
        <v>#VALUE!</v>
      </c>
    </row>
    <row r="2250" spans="7:12" x14ac:dyDescent="0.5">
      <c r="G2250" s="56" t="str">
        <f t="shared" si="105"/>
        <v>Effectuez l’étape 1</v>
      </c>
      <c r="H2250" s="56" t="str">
        <f t="shared" si="106"/>
        <v>Effectuez l’étape 1</v>
      </c>
      <c r="I2250" s="3">
        <f t="shared" si="107"/>
        <v>0</v>
      </c>
      <c r="K2250" s="114" t="e">
        <f>IF(revenueReduction&gt;0.3,MAX(IF($B2250="Non - avec lien de dépendance",MIN(2258,E2250,$D2250)*overallRate,MIN(2258,E2250)*overallRate),ROUND(MAX(IF($B2250="Non - avec lien de dépendance",0,MIN((0.75*E2250),1694)),MIN(E2250,(0.75*$D2250),1694)),2)),IF($B2250="Non - avec lien de dépendance",MIN(1129,E2250,$D2250)*overallRate,MIN(2258,E2250)*overallRate))</f>
        <v>#VALUE!</v>
      </c>
      <c r="L2250" s="114" t="e">
        <f>IF(revenueReduction&gt;0.3,MAX(IF($B2250="Non - avec lien de dépendance",MIN(2258,F2250,$D2250)*overallRate,MIN(2258,F2250)*overallRate),ROUND(MAX(IF($B2250="Non - avec lien de dépendance",0,MIN((0.75*F2250),1694)),MIN(F2250,(0.75*$D2250),1694)),2)),IF($B2250="Non - avec lien de dépendance",MIN(1129,F2250,$D2250)*overallRate,MIN(2258,F2250)*overallRate))</f>
        <v>#VALUE!</v>
      </c>
    </row>
    <row r="2251" spans="7:12" x14ac:dyDescent="0.5">
      <c r="G2251" s="56" t="str">
        <f t="shared" si="105"/>
        <v>Effectuez l’étape 1</v>
      </c>
      <c r="H2251" s="56" t="str">
        <f t="shared" si="106"/>
        <v>Effectuez l’étape 1</v>
      </c>
      <c r="I2251" s="3">
        <f t="shared" si="107"/>
        <v>0</v>
      </c>
      <c r="K2251" s="114" t="e">
        <f>IF(revenueReduction&gt;0.3,MAX(IF($B2251="Non - avec lien de dépendance",MIN(2258,E2251,$D2251)*overallRate,MIN(2258,E2251)*overallRate),ROUND(MAX(IF($B2251="Non - avec lien de dépendance",0,MIN((0.75*E2251),1694)),MIN(E2251,(0.75*$D2251),1694)),2)),IF($B2251="Non - avec lien de dépendance",MIN(1129,E2251,$D2251)*overallRate,MIN(2258,E2251)*overallRate))</f>
        <v>#VALUE!</v>
      </c>
      <c r="L2251" s="114" t="e">
        <f>IF(revenueReduction&gt;0.3,MAX(IF($B2251="Non - avec lien de dépendance",MIN(2258,F2251,$D2251)*overallRate,MIN(2258,F2251)*overallRate),ROUND(MAX(IF($B2251="Non - avec lien de dépendance",0,MIN((0.75*F2251),1694)),MIN(F2251,(0.75*$D2251),1694)),2)),IF($B2251="Non - avec lien de dépendance",MIN(1129,F2251,$D2251)*overallRate,MIN(2258,F2251)*overallRate))</f>
        <v>#VALUE!</v>
      </c>
    </row>
    <row r="2252" spans="7:12" x14ac:dyDescent="0.5">
      <c r="G2252" s="56" t="str">
        <f t="shared" si="105"/>
        <v>Effectuez l’étape 1</v>
      </c>
      <c r="H2252" s="56" t="str">
        <f t="shared" si="106"/>
        <v>Effectuez l’étape 1</v>
      </c>
      <c r="I2252" s="3">
        <f t="shared" si="107"/>
        <v>0</v>
      </c>
      <c r="K2252" s="114" t="e">
        <f>IF(revenueReduction&gt;0.3,MAX(IF($B2252="Non - avec lien de dépendance",MIN(2258,E2252,$D2252)*overallRate,MIN(2258,E2252)*overallRate),ROUND(MAX(IF($B2252="Non - avec lien de dépendance",0,MIN((0.75*E2252),1694)),MIN(E2252,(0.75*$D2252),1694)),2)),IF($B2252="Non - avec lien de dépendance",MIN(1129,E2252,$D2252)*overallRate,MIN(2258,E2252)*overallRate))</f>
        <v>#VALUE!</v>
      </c>
      <c r="L2252" s="114" t="e">
        <f>IF(revenueReduction&gt;0.3,MAX(IF($B2252="Non - avec lien de dépendance",MIN(2258,F2252,$D2252)*overallRate,MIN(2258,F2252)*overallRate),ROUND(MAX(IF($B2252="Non - avec lien de dépendance",0,MIN((0.75*F2252),1694)),MIN(F2252,(0.75*$D2252),1694)),2)),IF($B2252="Non - avec lien de dépendance",MIN(1129,F2252,$D2252)*overallRate,MIN(2258,F2252)*overallRate))</f>
        <v>#VALUE!</v>
      </c>
    </row>
    <row r="2253" spans="7:12" x14ac:dyDescent="0.5">
      <c r="G2253" s="56" t="str">
        <f t="shared" si="105"/>
        <v>Effectuez l’étape 1</v>
      </c>
      <c r="H2253" s="56" t="str">
        <f t="shared" si="106"/>
        <v>Effectuez l’étape 1</v>
      </c>
      <c r="I2253" s="3">
        <f t="shared" si="107"/>
        <v>0</v>
      </c>
      <c r="K2253" s="114" t="e">
        <f>IF(revenueReduction&gt;0.3,MAX(IF($B2253="Non - avec lien de dépendance",MIN(2258,E2253,$D2253)*overallRate,MIN(2258,E2253)*overallRate),ROUND(MAX(IF($B2253="Non - avec lien de dépendance",0,MIN((0.75*E2253),1694)),MIN(E2253,(0.75*$D2253),1694)),2)),IF($B2253="Non - avec lien de dépendance",MIN(1129,E2253,$D2253)*overallRate,MIN(2258,E2253)*overallRate))</f>
        <v>#VALUE!</v>
      </c>
      <c r="L2253" s="114" t="e">
        <f>IF(revenueReduction&gt;0.3,MAX(IF($B2253="Non - avec lien de dépendance",MIN(2258,F2253,$D2253)*overallRate,MIN(2258,F2253)*overallRate),ROUND(MAX(IF($B2253="Non - avec lien de dépendance",0,MIN((0.75*F2253),1694)),MIN(F2253,(0.75*$D2253),1694)),2)),IF($B2253="Non - avec lien de dépendance",MIN(1129,F2253,$D2253)*overallRate,MIN(2258,F2253)*overallRate))</f>
        <v>#VALUE!</v>
      </c>
    </row>
    <row r="2254" spans="7:12" x14ac:dyDescent="0.5">
      <c r="G2254" s="56" t="str">
        <f t="shared" si="105"/>
        <v>Effectuez l’étape 1</v>
      </c>
      <c r="H2254" s="56" t="str">
        <f t="shared" si="106"/>
        <v>Effectuez l’étape 1</v>
      </c>
      <c r="I2254" s="3">
        <f t="shared" si="107"/>
        <v>0</v>
      </c>
      <c r="K2254" s="114" t="e">
        <f>IF(revenueReduction&gt;0.3,MAX(IF($B2254="Non - avec lien de dépendance",MIN(2258,E2254,$D2254)*overallRate,MIN(2258,E2254)*overallRate),ROUND(MAX(IF($B2254="Non - avec lien de dépendance",0,MIN((0.75*E2254),1694)),MIN(E2254,(0.75*$D2254),1694)),2)),IF($B2254="Non - avec lien de dépendance",MIN(1129,E2254,$D2254)*overallRate,MIN(2258,E2254)*overallRate))</f>
        <v>#VALUE!</v>
      </c>
      <c r="L2254" s="114" t="e">
        <f>IF(revenueReduction&gt;0.3,MAX(IF($B2254="Non - avec lien de dépendance",MIN(2258,F2254,$D2254)*overallRate,MIN(2258,F2254)*overallRate),ROUND(MAX(IF($B2254="Non - avec lien de dépendance",0,MIN((0.75*F2254),1694)),MIN(F2254,(0.75*$D2254),1694)),2)),IF($B2254="Non - avec lien de dépendance",MIN(1129,F2254,$D2254)*overallRate,MIN(2258,F2254)*overallRate))</f>
        <v>#VALUE!</v>
      </c>
    </row>
    <row r="2255" spans="7:12" x14ac:dyDescent="0.5">
      <c r="G2255" s="56" t="str">
        <f t="shared" si="105"/>
        <v>Effectuez l’étape 1</v>
      </c>
      <c r="H2255" s="56" t="str">
        <f t="shared" si="106"/>
        <v>Effectuez l’étape 1</v>
      </c>
      <c r="I2255" s="3">
        <f t="shared" si="107"/>
        <v>0</v>
      </c>
      <c r="K2255" s="114" t="e">
        <f>IF(revenueReduction&gt;0.3,MAX(IF($B2255="Non - avec lien de dépendance",MIN(2258,E2255,$D2255)*overallRate,MIN(2258,E2255)*overallRate),ROUND(MAX(IF($B2255="Non - avec lien de dépendance",0,MIN((0.75*E2255),1694)),MIN(E2255,(0.75*$D2255),1694)),2)),IF($B2255="Non - avec lien de dépendance",MIN(1129,E2255,$D2255)*overallRate,MIN(2258,E2255)*overallRate))</f>
        <v>#VALUE!</v>
      </c>
      <c r="L2255" s="114" t="e">
        <f>IF(revenueReduction&gt;0.3,MAX(IF($B2255="Non - avec lien de dépendance",MIN(2258,F2255,$D2255)*overallRate,MIN(2258,F2255)*overallRate),ROUND(MAX(IF($B2255="Non - avec lien de dépendance",0,MIN((0.75*F2255),1694)),MIN(F2255,(0.75*$D2255),1694)),2)),IF($B2255="Non - avec lien de dépendance",MIN(1129,F2255,$D2255)*overallRate,MIN(2258,F2255)*overallRate))</f>
        <v>#VALUE!</v>
      </c>
    </row>
    <row r="2256" spans="7:12" x14ac:dyDescent="0.5">
      <c r="G2256" s="56" t="str">
        <f t="shared" si="105"/>
        <v>Effectuez l’étape 1</v>
      </c>
      <c r="H2256" s="56" t="str">
        <f t="shared" si="106"/>
        <v>Effectuez l’étape 1</v>
      </c>
      <c r="I2256" s="3">
        <f t="shared" si="107"/>
        <v>0</v>
      </c>
      <c r="K2256" s="114" t="e">
        <f>IF(revenueReduction&gt;0.3,MAX(IF($B2256="Non - avec lien de dépendance",MIN(2258,E2256,$D2256)*overallRate,MIN(2258,E2256)*overallRate),ROUND(MAX(IF($B2256="Non - avec lien de dépendance",0,MIN((0.75*E2256),1694)),MIN(E2256,(0.75*$D2256),1694)),2)),IF($B2256="Non - avec lien de dépendance",MIN(1129,E2256,$D2256)*overallRate,MIN(2258,E2256)*overallRate))</f>
        <v>#VALUE!</v>
      </c>
      <c r="L2256" s="114" t="e">
        <f>IF(revenueReduction&gt;0.3,MAX(IF($B2256="Non - avec lien de dépendance",MIN(2258,F2256,$D2256)*overallRate,MIN(2258,F2256)*overallRate),ROUND(MAX(IF($B2256="Non - avec lien de dépendance",0,MIN((0.75*F2256),1694)),MIN(F2256,(0.75*$D2256),1694)),2)),IF($B2256="Non - avec lien de dépendance",MIN(1129,F2256,$D2256)*overallRate,MIN(2258,F2256)*overallRate))</f>
        <v>#VALUE!</v>
      </c>
    </row>
    <row r="2257" spans="7:12" x14ac:dyDescent="0.5">
      <c r="G2257" s="56" t="str">
        <f t="shared" si="105"/>
        <v>Effectuez l’étape 1</v>
      </c>
      <c r="H2257" s="56" t="str">
        <f t="shared" si="106"/>
        <v>Effectuez l’étape 1</v>
      </c>
      <c r="I2257" s="3">
        <f t="shared" si="107"/>
        <v>0</v>
      </c>
      <c r="K2257" s="114" t="e">
        <f>IF(revenueReduction&gt;0.3,MAX(IF($B2257="Non - avec lien de dépendance",MIN(2258,E2257,$D2257)*overallRate,MIN(2258,E2257)*overallRate),ROUND(MAX(IF($B2257="Non - avec lien de dépendance",0,MIN((0.75*E2257),1694)),MIN(E2257,(0.75*$D2257),1694)),2)),IF($B2257="Non - avec lien de dépendance",MIN(1129,E2257,$D2257)*overallRate,MIN(2258,E2257)*overallRate))</f>
        <v>#VALUE!</v>
      </c>
      <c r="L2257" s="114" t="e">
        <f>IF(revenueReduction&gt;0.3,MAX(IF($B2257="Non - avec lien de dépendance",MIN(2258,F2257,$D2257)*overallRate,MIN(2258,F2257)*overallRate),ROUND(MAX(IF($B2257="Non - avec lien de dépendance",0,MIN((0.75*F2257),1694)),MIN(F2257,(0.75*$D2257),1694)),2)),IF($B2257="Non - avec lien de dépendance",MIN(1129,F2257,$D2257)*overallRate,MIN(2258,F2257)*overallRate))</f>
        <v>#VALUE!</v>
      </c>
    </row>
    <row r="2258" spans="7:12" x14ac:dyDescent="0.5">
      <c r="G2258" s="56" t="str">
        <f t="shared" si="105"/>
        <v>Effectuez l’étape 1</v>
      </c>
      <c r="H2258" s="56" t="str">
        <f t="shared" si="106"/>
        <v>Effectuez l’étape 1</v>
      </c>
      <c r="I2258" s="3">
        <f t="shared" si="107"/>
        <v>0</v>
      </c>
      <c r="K2258" s="114" t="e">
        <f>IF(revenueReduction&gt;0.3,MAX(IF($B2258="Non - avec lien de dépendance",MIN(2258,E2258,$D2258)*overallRate,MIN(2258,E2258)*overallRate),ROUND(MAX(IF($B2258="Non - avec lien de dépendance",0,MIN((0.75*E2258),1694)),MIN(E2258,(0.75*$D2258),1694)),2)),IF($B2258="Non - avec lien de dépendance",MIN(1129,E2258,$D2258)*overallRate,MIN(2258,E2258)*overallRate))</f>
        <v>#VALUE!</v>
      </c>
      <c r="L2258" s="114" t="e">
        <f>IF(revenueReduction&gt;0.3,MAX(IF($B2258="Non - avec lien de dépendance",MIN(2258,F2258,$D2258)*overallRate,MIN(2258,F2258)*overallRate),ROUND(MAX(IF($B2258="Non - avec lien de dépendance",0,MIN((0.75*F2258),1694)),MIN(F2258,(0.75*$D2258),1694)),2)),IF($B2258="Non - avec lien de dépendance",MIN(1129,F2258,$D2258)*overallRate,MIN(2258,F2258)*overallRate))</f>
        <v>#VALUE!</v>
      </c>
    </row>
    <row r="2259" spans="7:12" x14ac:dyDescent="0.5">
      <c r="G2259" s="56" t="str">
        <f t="shared" si="105"/>
        <v>Effectuez l’étape 1</v>
      </c>
      <c r="H2259" s="56" t="str">
        <f t="shared" si="106"/>
        <v>Effectuez l’étape 1</v>
      </c>
      <c r="I2259" s="3">
        <f t="shared" si="107"/>
        <v>0</v>
      </c>
      <c r="K2259" s="114" t="e">
        <f>IF(revenueReduction&gt;0.3,MAX(IF($B2259="Non - avec lien de dépendance",MIN(2258,E2259,$D2259)*overallRate,MIN(2258,E2259)*overallRate),ROUND(MAX(IF($B2259="Non - avec lien de dépendance",0,MIN((0.75*E2259),1694)),MIN(E2259,(0.75*$D2259),1694)),2)),IF($B2259="Non - avec lien de dépendance",MIN(1129,E2259,$D2259)*overallRate,MIN(2258,E2259)*overallRate))</f>
        <v>#VALUE!</v>
      </c>
      <c r="L2259" s="114" t="e">
        <f>IF(revenueReduction&gt;0.3,MAX(IF($B2259="Non - avec lien de dépendance",MIN(2258,F2259,$D2259)*overallRate,MIN(2258,F2259)*overallRate),ROUND(MAX(IF($B2259="Non - avec lien de dépendance",0,MIN((0.75*F2259),1694)),MIN(F2259,(0.75*$D2259),1694)),2)),IF($B2259="Non - avec lien de dépendance",MIN(1129,F2259,$D2259)*overallRate,MIN(2258,F2259)*overallRate))</f>
        <v>#VALUE!</v>
      </c>
    </row>
    <row r="2260" spans="7:12" x14ac:dyDescent="0.5">
      <c r="G2260" s="56" t="str">
        <f t="shared" si="105"/>
        <v>Effectuez l’étape 1</v>
      </c>
      <c r="H2260" s="56" t="str">
        <f t="shared" si="106"/>
        <v>Effectuez l’étape 1</v>
      </c>
      <c r="I2260" s="3">
        <f t="shared" si="107"/>
        <v>0</v>
      </c>
      <c r="K2260" s="114" t="e">
        <f>IF(revenueReduction&gt;0.3,MAX(IF($B2260="Non - avec lien de dépendance",MIN(2258,E2260,$D2260)*overallRate,MIN(2258,E2260)*overallRate),ROUND(MAX(IF($B2260="Non - avec lien de dépendance",0,MIN((0.75*E2260),1694)),MIN(E2260,(0.75*$D2260),1694)),2)),IF($B2260="Non - avec lien de dépendance",MIN(1129,E2260,$D2260)*overallRate,MIN(2258,E2260)*overallRate))</f>
        <v>#VALUE!</v>
      </c>
      <c r="L2260" s="114" t="e">
        <f>IF(revenueReduction&gt;0.3,MAX(IF($B2260="Non - avec lien de dépendance",MIN(2258,F2260,$D2260)*overallRate,MIN(2258,F2260)*overallRate),ROUND(MAX(IF($B2260="Non - avec lien de dépendance",0,MIN((0.75*F2260),1694)),MIN(F2260,(0.75*$D2260),1694)),2)),IF($B2260="Non - avec lien de dépendance",MIN(1129,F2260,$D2260)*overallRate,MIN(2258,F2260)*overallRate))</f>
        <v>#VALUE!</v>
      </c>
    </row>
    <row r="2261" spans="7:12" x14ac:dyDescent="0.5">
      <c r="G2261" s="56" t="str">
        <f t="shared" si="105"/>
        <v>Effectuez l’étape 1</v>
      </c>
      <c r="H2261" s="56" t="str">
        <f t="shared" si="106"/>
        <v>Effectuez l’étape 1</v>
      </c>
      <c r="I2261" s="3">
        <f t="shared" si="107"/>
        <v>0</v>
      </c>
      <c r="K2261" s="114" t="e">
        <f>IF(revenueReduction&gt;0.3,MAX(IF($B2261="Non - avec lien de dépendance",MIN(2258,E2261,$D2261)*overallRate,MIN(2258,E2261)*overallRate),ROUND(MAX(IF($B2261="Non - avec lien de dépendance",0,MIN((0.75*E2261),1694)),MIN(E2261,(0.75*$D2261),1694)),2)),IF($B2261="Non - avec lien de dépendance",MIN(1129,E2261,$D2261)*overallRate,MIN(2258,E2261)*overallRate))</f>
        <v>#VALUE!</v>
      </c>
      <c r="L2261" s="114" t="e">
        <f>IF(revenueReduction&gt;0.3,MAX(IF($B2261="Non - avec lien de dépendance",MIN(2258,F2261,$D2261)*overallRate,MIN(2258,F2261)*overallRate),ROUND(MAX(IF($B2261="Non - avec lien de dépendance",0,MIN((0.75*F2261),1694)),MIN(F2261,(0.75*$D2261),1694)),2)),IF($B2261="Non - avec lien de dépendance",MIN(1129,F2261,$D2261)*overallRate,MIN(2258,F2261)*overallRate))</f>
        <v>#VALUE!</v>
      </c>
    </row>
    <row r="2262" spans="7:12" x14ac:dyDescent="0.5">
      <c r="G2262" s="56" t="str">
        <f t="shared" si="105"/>
        <v>Effectuez l’étape 1</v>
      </c>
      <c r="H2262" s="56" t="str">
        <f t="shared" si="106"/>
        <v>Effectuez l’étape 1</v>
      </c>
      <c r="I2262" s="3">
        <f t="shared" si="107"/>
        <v>0</v>
      </c>
      <c r="K2262" s="114" t="e">
        <f>IF(revenueReduction&gt;0.3,MAX(IF($B2262="Non - avec lien de dépendance",MIN(2258,E2262,$D2262)*overallRate,MIN(2258,E2262)*overallRate),ROUND(MAX(IF($B2262="Non - avec lien de dépendance",0,MIN((0.75*E2262),1694)),MIN(E2262,(0.75*$D2262),1694)),2)),IF($B2262="Non - avec lien de dépendance",MIN(1129,E2262,$D2262)*overallRate,MIN(2258,E2262)*overallRate))</f>
        <v>#VALUE!</v>
      </c>
      <c r="L2262" s="114" t="e">
        <f>IF(revenueReduction&gt;0.3,MAX(IF($B2262="Non - avec lien de dépendance",MIN(2258,F2262,$D2262)*overallRate,MIN(2258,F2262)*overallRate),ROUND(MAX(IF($B2262="Non - avec lien de dépendance",0,MIN((0.75*F2262),1694)),MIN(F2262,(0.75*$D2262),1694)),2)),IF($B2262="Non - avec lien de dépendance",MIN(1129,F2262,$D2262)*overallRate,MIN(2258,F2262)*overallRate))</f>
        <v>#VALUE!</v>
      </c>
    </row>
    <row r="2263" spans="7:12" x14ac:dyDescent="0.5">
      <c r="G2263" s="56" t="str">
        <f t="shared" si="105"/>
        <v>Effectuez l’étape 1</v>
      </c>
      <c r="H2263" s="56" t="str">
        <f t="shared" si="106"/>
        <v>Effectuez l’étape 1</v>
      </c>
      <c r="I2263" s="3">
        <f t="shared" si="107"/>
        <v>0</v>
      </c>
      <c r="K2263" s="114" t="e">
        <f>IF(revenueReduction&gt;0.3,MAX(IF($B2263="Non - avec lien de dépendance",MIN(2258,E2263,$D2263)*overallRate,MIN(2258,E2263)*overallRate),ROUND(MAX(IF($B2263="Non - avec lien de dépendance",0,MIN((0.75*E2263),1694)),MIN(E2263,(0.75*$D2263),1694)),2)),IF($B2263="Non - avec lien de dépendance",MIN(1129,E2263,$D2263)*overallRate,MIN(2258,E2263)*overallRate))</f>
        <v>#VALUE!</v>
      </c>
      <c r="L2263" s="114" t="e">
        <f>IF(revenueReduction&gt;0.3,MAX(IF($B2263="Non - avec lien de dépendance",MIN(2258,F2263,$D2263)*overallRate,MIN(2258,F2263)*overallRate),ROUND(MAX(IF($B2263="Non - avec lien de dépendance",0,MIN((0.75*F2263),1694)),MIN(F2263,(0.75*$D2263),1694)),2)),IF($B2263="Non - avec lien de dépendance",MIN(1129,F2263,$D2263)*overallRate,MIN(2258,F2263)*overallRate))</f>
        <v>#VALUE!</v>
      </c>
    </row>
    <row r="2264" spans="7:12" x14ac:dyDescent="0.5">
      <c r="G2264" s="56" t="str">
        <f t="shared" si="105"/>
        <v>Effectuez l’étape 1</v>
      </c>
      <c r="H2264" s="56" t="str">
        <f t="shared" si="106"/>
        <v>Effectuez l’étape 1</v>
      </c>
      <c r="I2264" s="3">
        <f t="shared" si="107"/>
        <v>0</v>
      </c>
      <c r="K2264" s="114" t="e">
        <f>IF(revenueReduction&gt;0.3,MAX(IF($B2264="Non - avec lien de dépendance",MIN(2258,E2264,$D2264)*overallRate,MIN(2258,E2264)*overallRate),ROUND(MAX(IF($B2264="Non - avec lien de dépendance",0,MIN((0.75*E2264),1694)),MIN(E2264,(0.75*$D2264),1694)),2)),IF($B2264="Non - avec lien de dépendance",MIN(1129,E2264,$D2264)*overallRate,MIN(2258,E2264)*overallRate))</f>
        <v>#VALUE!</v>
      </c>
      <c r="L2264" s="114" t="e">
        <f>IF(revenueReduction&gt;0.3,MAX(IF($B2264="Non - avec lien de dépendance",MIN(2258,F2264,$D2264)*overallRate,MIN(2258,F2264)*overallRate),ROUND(MAX(IF($B2264="Non - avec lien de dépendance",0,MIN((0.75*F2264),1694)),MIN(F2264,(0.75*$D2264),1694)),2)),IF($B2264="Non - avec lien de dépendance",MIN(1129,F2264,$D2264)*overallRate,MIN(2258,F2264)*overallRate))</f>
        <v>#VALUE!</v>
      </c>
    </row>
    <row r="2265" spans="7:12" x14ac:dyDescent="0.5">
      <c r="G2265" s="56" t="str">
        <f t="shared" si="105"/>
        <v>Effectuez l’étape 1</v>
      </c>
      <c r="H2265" s="56" t="str">
        <f t="shared" si="106"/>
        <v>Effectuez l’étape 1</v>
      </c>
      <c r="I2265" s="3">
        <f t="shared" si="107"/>
        <v>0</v>
      </c>
      <c r="K2265" s="114" t="e">
        <f>IF(revenueReduction&gt;0.3,MAX(IF($B2265="Non - avec lien de dépendance",MIN(2258,E2265,$D2265)*overallRate,MIN(2258,E2265)*overallRate),ROUND(MAX(IF($B2265="Non - avec lien de dépendance",0,MIN((0.75*E2265),1694)),MIN(E2265,(0.75*$D2265),1694)),2)),IF($B2265="Non - avec lien de dépendance",MIN(1129,E2265,$D2265)*overallRate,MIN(2258,E2265)*overallRate))</f>
        <v>#VALUE!</v>
      </c>
      <c r="L2265" s="114" t="e">
        <f>IF(revenueReduction&gt;0.3,MAX(IF($B2265="Non - avec lien de dépendance",MIN(2258,F2265,$D2265)*overallRate,MIN(2258,F2265)*overallRate),ROUND(MAX(IF($B2265="Non - avec lien de dépendance",0,MIN((0.75*F2265),1694)),MIN(F2265,(0.75*$D2265),1694)),2)),IF($B2265="Non - avec lien de dépendance",MIN(1129,F2265,$D2265)*overallRate,MIN(2258,F2265)*overallRate))</f>
        <v>#VALUE!</v>
      </c>
    </row>
    <row r="2266" spans="7:12" x14ac:dyDescent="0.5">
      <c r="G2266" s="56" t="str">
        <f t="shared" si="105"/>
        <v>Effectuez l’étape 1</v>
      </c>
      <c r="H2266" s="56" t="str">
        <f t="shared" si="106"/>
        <v>Effectuez l’étape 1</v>
      </c>
      <c r="I2266" s="3">
        <f t="shared" si="107"/>
        <v>0</v>
      </c>
      <c r="K2266" s="114" t="e">
        <f>IF(revenueReduction&gt;0.3,MAX(IF($B2266="Non - avec lien de dépendance",MIN(2258,E2266,$D2266)*overallRate,MIN(2258,E2266)*overallRate),ROUND(MAX(IF($B2266="Non - avec lien de dépendance",0,MIN((0.75*E2266),1694)),MIN(E2266,(0.75*$D2266),1694)),2)),IF($B2266="Non - avec lien de dépendance",MIN(1129,E2266,$D2266)*overallRate,MIN(2258,E2266)*overallRate))</f>
        <v>#VALUE!</v>
      </c>
      <c r="L2266" s="114" t="e">
        <f>IF(revenueReduction&gt;0.3,MAX(IF($B2266="Non - avec lien de dépendance",MIN(2258,F2266,$D2266)*overallRate,MIN(2258,F2266)*overallRate),ROUND(MAX(IF($B2266="Non - avec lien de dépendance",0,MIN((0.75*F2266),1694)),MIN(F2266,(0.75*$D2266),1694)),2)),IF($B2266="Non - avec lien de dépendance",MIN(1129,F2266,$D2266)*overallRate,MIN(2258,F2266)*overallRate))</f>
        <v>#VALUE!</v>
      </c>
    </row>
    <row r="2267" spans="7:12" x14ac:dyDescent="0.5">
      <c r="G2267" s="56" t="str">
        <f t="shared" si="105"/>
        <v>Effectuez l’étape 1</v>
      </c>
      <c r="H2267" s="56" t="str">
        <f t="shared" si="106"/>
        <v>Effectuez l’étape 1</v>
      </c>
      <c r="I2267" s="3">
        <f t="shared" si="107"/>
        <v>0</v>
      </c>
      <c r="K2267" s="114" t="e">
        <f>IF(revenueReduction&gt;0.3,MAX(IF($B2267="Non - avec lien de dépendance",MIN(2258,E2267,$D2267)*overallRate,MIN(2258,E2267)*overallRate),ROUND(MAX(IF($B2267="Non - avec lien de dépendance",0,MIN((0.75*E2267),1694)),MIN(E2267,(0.75*$D2267),1694)),2)),IF($B2267="Non - avec lien de dépendance",MIN(1129,E2267,$D2267)*overallRate,MIN(2258,E2267)*overallRate))</f>
        <v>#VALUE!</v>
      </c>
      <c r="L2267" s="114" t="e">
        <f>IF(revenueReduction&gt;0.3,MAX(IF($B2267="Non - avec lien de dépendance",MIN(2258,F2267,$D2267)*overallRate,MIN(2258,F2267)*overallRate),ROUND(MAX(IF($B2267="Non - avec lien de dépendance",0,MIN((0.75*F2267),1694)),MIN(F2267,(0.75*$D2267),1694)),2)),IF($B2267="Non - avec lien de dépendance",MIN(1129,F2267,$D2267)*overallRate,MIN(2258,F2267)*overallRate))</f>
        <v>#VALUE!</v>
      </c>
    </row>
    <row r="2268" spans="7:12" x14ac:dyDescent="0.5">
      <c r="G2268" s="56" t="str">
        <f t="shared" si="105"/>
        <v>Effectuez l’étape 1</v>
      </c>
      <c r="H2268" s="56" t="str">
        <f t="shared" si="106"/>
        <v>Effectuez l’étape 1</v>
      </c>
      <c r="I2268" s="3">
        <f t="shared" si="107"/>
        <v>0</v>
      </c>
      <c r="K2268" s="114" t="e">
        <f>IF(revenueReduction&gt;0.3,MAX(IF($B2268="Non - avec lien de dépendance",MIN(2258,E2268,$D2268)*overallRate,MIN(2258,E2268)*overallRate),ROUND(MAX(IF($B2268="Non - avec lien de dépendance",0,MIN((0.75*E2268),1694)),MIN(E2268,(0.75*$D2268),1694)),2)),IF($B2268="Non - avec lien de dépendance",MIN(1129,E2268,$D2268)*overallRate,MIN(2258,E2268)*overallRate))</f>
        <v>#VALUE!</v>
      </c>
      <c r="L2268" s="114" t="e">
        <f>IF(revenueReduction&gt;0.3,MAX(IF($B2268="Non - avec lien de dépendance",MIN(2258,F2268,$D2268)*overallRate,MIN(2258,F2268)*overallRate),ROUND(MAX(IF($B2268="Non - avec lien de dépendance",0,MIN((0.75*F2268),1694)),MIN(F2268,(0.75*$D2268),1694)),2)),IF($B2268="Non - avec lien de dépendance",MIN(1129,F2268,$D2268)*overallRate,MIN(2258,F2268)*overallRate))</f>
        <v>#VALUE!</v>
      </c>
    </row>
    <row r="2269" spans="7:12" x14ac:dyDescent="0.5">
      <c r="G2269" s="56" t="str">
        <f t="shared" si="105"/>
        <v>Effectuez l’étape 1</v>
      </c>
      <c r="H2269" s="56" t="str">
        <f t="shared" si="106"/>
        <v>Effectuez l’étape 1</v>
      </c>
      <c r="I2269" s="3">
        <f t="shared" si="107"/>
        <v>0</v>
      </c>
      <c r="K2269" s="114" t="e">
        <f>IF(revenueReduction&gt;0.3,MAX(IF($B2269="Non - avec lien de dépendance",MIN(2258,E2269,$D2269)*overallRate,MIN(2258,E2269)*overallRate),ROUND(MAX(IF($B2269="Non - avec lien de dépendance",0,MIN((0.75*E2269),1694)),MIN(E2269,(0.75*$D2269),1694)),2)),IF($B2269="Non - avec lien de dépendance",MIN(1129,E2269,$D2269)*overallRate,MIN(2258,E2269)*overallRate))</f>
        <v>#VALUE!</v>
      </c>
      <c r="L2269" s="114" t="e">
        <f>IF(revenueReduction&gt;0.3,MAX(IF($B2269="Non - avec lien de dépendance",MIN(2258,F2269,$D2269)*overallRate,MIN(2258,F2269)*overallRate),ROUND(MAX(IF($B2269="Non - avec lien de dépendance",0,MIN((0.75*F2269),1694)),MIN(F2269,(0.75*$D2269),1694)),2)),IF($B2269="Non - avec lien de dépendance",MIN(1129,F2269,$D2269)*overallRate,MIN(2258,F2269)*overallRate))</f>
        <v>#VALUE!</v>
      </c>
    </row>
    <row r="2270" spans="7:12" x14ac:dyDescent="0.5">
      <c r="G2270" s="56" t="str">
        <f t="shared" si="105"/>
        <v>Effectuez l’étape 1</v>
      </c>
      <c r="H2270" s="56" t="str">
        <f t="shared" si="106"/>
        <v>Effectuez l’étape 1</v>
      </c>
      <c r="I2270" s="3">
        <f t="shared" si="107"/>
        <v>0</v>
      </c>
      <c r="K2270" s="114" t="e">
        <f>IF(revenueReduction&gt;0.3,MAX(IF($B2270="Non - avec lien de dépendance",MIN(2258,E2270,$D2270)*overallRate,MIN(2258,E2270)*overallRate),ROUND(MAX(IF($B2270="Non - avec lien de dépendance",0,MIN((0.75*E2270),1694)),MIN(E2270,(0.75*$D2270),1694)),2)),IF($B2270="Non - avec lien de dépendance",MIN(1129,E2270,$D2270)*overallRate,MIN(2258,E2270)*overallRate))</f>
        <v>#VALUE!</v>
      </c>
      <c r="L2270" s="114" t="e">
        <f>IF(revenueReduction&gt;0.3,MAX(IF($B2270="Non - avec lien de dépendance",MIN(2258,F2270,$D2270)*overallRate,MIN(2258,F2270)*overallRate),ROUND(MAX(IF($B2270="Non - avec lien de dépendance",0,MIN((0.75*F2270),1694)),MIN(F2270,(0.75*$D2270),1694)),2)),IF($B2270="Non - avec lien de dépendance",MIN(1129,F2270,$D2270)*overallRate,MIN(2258,F2270)*overallRate))</f>
        <v>#VALUE!</v>
      </c>
    </row>
    <row r="2271" spans="7:12" x14ac:dyDescent="0.5">
      <c r="G2271" s="56" t="str">
        <f t="shared" si="105"/>
        <v>Effectuez l’étape 1</v>
      </c>
      <c r="H2271" s="56" t="str">
        <f t="shared" si="106"/>
        <v>Effectuez l’étape 1</v>
      </c>
      <c r="I2271" s="3">
        <f t="shared" si="107"/>
        <v>0</v>
      </c>
      <c r="K2271" s="114" t="e">
        <f>IF(revenueReduction&gt;0.3,MAX(IF($B2271="Non - avec lien de dépendance",MIN(2258,E2271,$D2271)*overallRate,MIN(2258,E2271)*overallRate),ROUND(MAX(IF($B2271="Non - avec lien de dépendance",0,MIN((0.75*E2271),1694)),MIN(E2271,(0.75*$D2271),1694)),2)),IF($B2271="Non - avec lien de dépendance",MIN(1129,E2271,$D2271)*overallRate,MIN(2258,E2271)*overallRate))</f>
        <v>#VALUE!</v>
      </c>
      <c r="L2271" s="114" t="e">
        <f>IF(revenueReduction&gt;0.3,MAX(IF($B2271="Non - avec lien de dépendance",MIN(2258,F2271,$D2271)*overallRate,MIN(2258,F2271)*overallRate),ROUND(MAX(IF($B2271="Non - avec lien de dépendance",0,MIN((0.75*F2271),1694)),MIN(F2271,(0.75*$D2271),1694)),2)),IF($B2271="Non - avec lien de dépendance",MIN(1129,F2271,$D2271)*overallRate,MIN(2258,F2271)*overallRate))</f>
        <v>#VALUE!</v>
      </c>
    </row>
    <row r="2272" spans="7:12" x14ac:dyDescent="0.5">
      <c r="G2272" s="56" t="str">
        <f t="shared" si="105"/>
        <v>Effectuez l’étape 1</v>
      </c>
      <c r="H2272" s="56" t="str">
        <f t="shared" si="106"/>
        <v>Effectuez l’étape 1</v>
      </c>
      <c r="I2272" s="3">
        <f t="shared" si="107"/>
        <v>0</v>
      </c>
      <c r="K2272" s="114" t="e">
        <f>IF(revenueReduction&gt;0.3,MAX(IF($B2272="Non - avec lien de dépendance",MIN(2258,E2272,$D2272)*overallRate,MIN(2258,E2272)*overallRate),ROUND(MAX(IF($B2272="Non - avec lien de dépendance",0,MIN((0.75*E2272),1694)),MIN(E2272,(0.75*$D2272),1694)),2)),IF($B2272="Non - avec lien de dépendance",MIN(1129,E2272,$D2272)*overallRate,MIN(2258,E2272)*overallRate))</f>
        <v>#VALUE!</v>
      </c>
      <c r="L2272" s="114" t="e">
        <f>IF(revenueReduction&gt;0.3,MAX(IF($B2272="Non - avec lien de dépendance",MIN(2258,F2272,$D2272)*overallRate,MIN(2258,F2272)*overallRate),ROUND(MAX(IF($B2272="Non - avec lien de dépendance",0,MIN((0.75*F2272),1694)),MIN(F2272,(0.75*$D2272),1694)),2)),IF($B2272="Non - avec lien de dépendance",MIN(1129,F2272,$D2272)*overallRate,MIN(2258,F2272)*overallRate))</f>
        <v>#VALUE!</v>
      </c>
    </row>
    <row r="2273" spans="7:12" x14ac:dyDescent="0.5">
      <c r="G2273" s="56" t="str">
        <f t="shared" si="105"/>
        <v>Effectuez l’étape 1</v>
      </c>
      <c r="H2273" s="56" t="str">
        <f t="shared" si="106"/>
        <v>Effectuez l’étape 1</v>
      </c>
      <c r="I2273" s="3">
        <f t="shared" si="107"/>
        <v>0</v>
      </c>
      <c r="K2273" s="114" t="e">
        <f>IF(revenueReduction&gt;0.3,MAX(IF($B2273="Non - avec lien de dépendance",MIN(2258,E2273,$D2273)*overallRate,MIN(2258,E2273)*overallRate),ROUND(MAX(IF($B2273="Non - avec lien de dépendance",0,MIN((0.75*E2273),1694)),MIN(E2273,(0.75*$D2273),1694)),2)),IF($B2273="Non - avec lien de dépendance",MIN(1129,E2273,$D2273)*overallRate,MIN(2258,E2273)*overallRate))</f>
        <v>#VALUE!</v>
      </c>
      <c r="L2273" s="114" t="e">
        <f>IF(revenueReduction&gt;0.3,MAX(IF($B2273="Non - avec lien de dépendance",MIN(2258,F2273,$D2273)*overallRate,MIN(2258,F2273)*overallRate),ROUND(MAX(IF($B2273="Non - avec lien de dépendance",0,MIN((0.75*F2273),1694)),MIN(F2273,(0.75*$D2273),1694)),2)),IF($B2273="Non - avec lien de dépendance",MIN(1129,F2273,$D2273)*overallRate,MIN(2258,F2273)*overallRate))</f>
        <v>#VALUE!</v>
      </c>
    </row>
    <row r="2274" spans="7:12" x14ac:dyDescent="0.5">
      <c r="G2274" s="56" t="str">
        <f t="shared" si="105"/>
        <v>Effectuez l’étape 1</v>
      </c>
      <c r="H2274" s="56" t="str">
        <f t="shared" si="106"/>
        <v>Effectuez l’étape 1</v>
      </c>
      <c r="I2274" s="3">
        <f t="shared" si="107"/>
        <v>0</v>
      </c>
      <c r="K2274" s="114" t="e">
        <f>IF(revenueReduction&gt;0.3,MAX(IF($B2274="Non - avec lien de dépendance",MIN(2258,E2274,$D2274)*overallRate,MIN(2258,E2274)*overallRate),ROUND(MAX(IF($B2274="Non - avec lien de dépendance",0,MIN((0.75*E2274),1694)),MIN(E2274,(0.75*$D2274),1694)),2)),IF($B2274="Non - avec lien de dépendance",MIN(1129,E2274,$D2274)*overallRate,MIN(2258,E2274)*overallRate))</f>
        <v>#VALUE!</v>
      </c>
      <c r="L2274" s="114" t="e">
        <f>IF(revenueReduction&gt;0.3,MAX(IF($B2274="Non - avec lien de dépendance",MIN(2258,F2274,$D2274)*overallRate,MIN(2258,F2274)*overallRate),ROUND(MAX(IF($B2274="Non - avec lien de dépendance",0,MIN((0.75*F2274),1694)),MIN(F2274,(0.75*$D2274),1694)),2)),IF($B2274="Non - avec lien de dépendance",MIN(1129,F2274,$D2274)*overallRate,MIN(2258,F2274)*overallRate))</f>
        <v>#VALUE!</v>
      </c>
    </row>
    <row r="2275" spans="7:12" x14ac:dyDescent="0.5">
      <c r="G2275" s="56" t="str">
        <f t="shared" si="105"/>
        <v>Effectuez l’étape 1</v>
      </c>
      <c r="H2275" s="56" t="str">
        <f t="shared" si="106"/>
        <v>Effectuez l’étape 1</v>
      </c>
      <c r="I2275" s="3">
        <f t="shared" si="107"/>
        <v>0</v>
      </c>
      <c r="K2275" s="114" t="e">
        <f>IF(revenueReduction&gt;0.3,MAX(IF($B2275="Non - avec lien de dépendance",MIN(2258,E2275,$D2275)*overallRate,MIN(2258,E2275)*overallRate),ROUND(MAX(IF($B2275="Non - avec lien de dépendance",0,MIN((0.75*E2275),1694)),MIN(E2275,(0.75*$D2275),1694)),2)),IF($B2275="Non - avec lien de dépendance",MIN(1129,E2275,$D2275)*overallRate,MIN(2258,E2275)*overallRate))</f>
        <v>#VALUE!</v>
      </c>
      <c r="L2275" s="114" t="e">
        <f>IF(revenueReduction&gt;0.3,MAX(IF($B2275="Non - avec lien de dépendance",MIN(2258,F2275,$D2275)*overallRate,MIN(2258,F2275)*overallRate),ROUND(MAX(IF($B2275="Non - avec lien de dépendance",0,MIN((0.75*F2275),1694)),MIN(F2275,(0.75*$D2275),1694)),2)),IF($B2275="Non - avec lien de dépendance",MIN(1129,F2275,$D2275)*overallRate,MIN(2258,F2275)*overallRate))</f>
        <v>#VALUE!</v>
      </c>
    </row>
    <row r="2276" spans="7:12" x14ac:dyDescent="0.5">
      <c r="G2276" s="56" t="str">
        <f t="shared" si="105"/>
        <v>Effectuez l’étape 1</v>
      </c>
      <c r="H2276" s="56" t="str">
        <f t="shared" si="106"/>
        <v>Effectuez l’étape 1</v>
      </c>
      <c r="I2276" s="3">
        <f t="shared" si="107"/>
        <v>0</v>
      </c>
      <c r="K2276" s="114" t="e">
        <f>IF(revenueReduction&gt;0.3,MAX(IF($B2276="Non - avec lien de dépendance",MIN(2258,E2276,$D2276)*overallRate,MIN(2258,E2276)*overallRate),ROUND(MAX(IF($B2276="Non - avec lien de dépendance",0,MIN((0.75*E2276),1694)),MIN(E2276,(0.75*$D2276),1694)),2)),IF($B2276="Non - avec lien de dépendance",MIN(1129,E2276,$D2276)*overallRate,MIN(2258,E2276)*overallRate))</f>
        <v>#VALUE!</v>
      </c>
      <c r="L2276" s="114" t="e">
        <f>IF(revenueReduction&gt;0.3,MAX(IF($B2276="Non - avec lien de dépendance",MIN(2258,F2276,$D2276)*overallRate,MIN(2258,F2276)*overallRate),ROUND(MAX(IF($B2276="Non - avec lien de dépendance",0,MIN((0.75*F2276),1694)),MIN(F2276,(0.75*$D2276),1694)),2)),IF($B2276="Non - avec lien de dépendance",MIN(1129,F2276,$D2276)*overallRate,MIN(2258,F2276)*overallRate))</f>
        <v>#VALUE!</v>
      </c>
    </row>
    <row r="2277" spans="7:12" x14ac:dyDescent="0.5">
      <c r="G2277" s="56" t="str">
        <f t="shared" si="105"/>
        <v>Effectuez l’étape 1</v>
      </c>
      <c r="H2277" s="56" t="str">
        <f t="shared" si="106"/>
        <v>Effectuez l’étape 1</v>
      </c>
      <c r="I2277" s="3">
        <f t="shared" si="107"/>
        <v>0</v>
      </c>
      <c r="K2277" s="114" t="e">
        <f>IF(revenueReduction&gt;0.3,MAX(IF($B2277="Non - avec lien de dépendance",MIN(2258,E2277,$D2277)*overallRate,MIN(2258,E2277)*overallRate),ROUND(MAX(IF($B2277="Non - avec lien de dépendance",0,MIN((0.75*E2277),1694)),MIN(E2277,(0.75*$D2277),1694)),2)),IF($B2277="Non - avec lien de dépendance",MIN(1129,E2277,$D2277)*overallRate,MIN(2258,E2277)*overallRate))</f>
        <v>#VALUE!</v>
      </c>
      <c r="L2277" s="114" t="e">
        <f>IF(revenueReduction&gt;0.3,MAX(IF($B2277="Non - avec lien de dépendance",MIN(2258,F2277,$D2277)*overallRate,MIN(2258,F2277)*overallRate),ROUND(MAX(IF($B2277="Non - avec lien de dépendance",0,MIN((0.75*F2277),1694)),MIN(F2277,(0.75*$D2277),1694)),2)),IF($B2277="Non - avec lien de dépendance",MIN(1129,F2277,$D2277)*overallRate,MIN(2258,F2277)*overallRate))</f>
        <v>#VALUE!</v>
      </c>
    </row>
    <row r="2278" spans="7:12" x14ac:dyDescent="0.5">
      <c r="G2278" s="56" t="str">
        <f t="shared" si="105"/>
        <v>Effectuez l’étape 1</v>
      </c>
      <c r="H2278" s="56" t="str">
        <f t="shared" si="106"/>
        <v>Effectuez l’étape 1</v>
      </c>
      <c r="I2278" s="3">
        <f t="shared" si="107"/>
        <v>0</v>
      </c>
      <c r="K2278" s="114" t="e">
        <f>IF(revenueReduction&gt;0.3,MAX(IF($B2278="Non - avec lien de dépendance",MIN(2258,E2278,$D2278)*overallRate,MIN(2258,E2278)*overallRate),ROUND(MAX(IF($B2278="Non - avec lien de dépendance",0,MIN((0.75*E2278),1694)),MIN(E2278,(0.75*$D2278),1694)),2)),IF($B2278="Non - avec lien de dépendance",MIN(1129,E2278,$D2278)*overallRate,MIN(2258,E2278)*overallRate))</f>
        <v>#VALUE!</v>
      </c>
      <c r="L2278" s="114" t="e">
        <f>IF(revenueReduction&gt;0.3,MAX(IF($B2278="Non - avec lien de dépendance",MIN(2258,F2278,$D2278)*overallRate,MIN(2258,F2278)*overallRate),ROUND(MAX(IF($B2278="Non - avec lien de dépendance",0,MIN((0.75*F2278),1694)),MIN(F2278,(0.75*$D2278),1694)),2)),IF($B2278="Non - avec lien de dépendance",MIN(1129,F2278,$D2278)*overallRate,MIN(2258,F2278)*overallRate))</f>
        <v>#VALUE!</v>
      </c>
    </row>
    <row r="2279" spans="7:12" x14ac:dyDescent="0.5">
      <c r="G2279" s="56" t="str">
        <f t="shared" si="105"/>
        <v>Effectuez l’étape 1</v>
      </c>
      <c r="H2279" s="56" t="str">
        <f t="shared" si="106"/>
        <v>Effectuez l’étape 1</v>
      </c>
      <c r="I2279" s="3">
        <f t="shared" si="107"/>
        <v>0</v>
      </c>
      <c r="K2279" s="114" t="e">
        <f>IF(revenueReduction&gt;0.3,MAX(IF($B2279="Non - avec lien de dépendance",MIN(2258,E2279,$D2279)*overallRate,MIN(2258,E2279)*overallRate),ROUND(MAX(IF($B2279="Non - avec lien de dépendance",0,MIN((0.75*E2279),1694)),MIN(E2279,(0.75*$D2279),1694)),2)),IF($B2279="Non - avec lien de dépendance",MIN(1129,E2279,$D2279)*overallRate,MIN(2258,E2279)*overallRate))</f>
        <v>#VALUE!</v>
      </c>
      <c r="L2279" s="114" t="e">
        <f>IF(revenueReduction&gt;0.3,MAX(IF($B2279="Non - avec lien de dépendance",MIN(2258,F2279,$D2279)*overallRate,MIN(2258,F2279)*overallRate),ROUND(MAX(IF($B2279="Non - avec lien de dépendance",0,MIN((0.75*F2279),1694)),MIN(F2279,(0.75*$D2279),1694)),2)),IF($B2279="Non - avec lien de dépendance",MIN(1129,F2279,$D2279)*overallRate,MIN(2258,F2279)*overallRate))</f>
        <v>#VALUE!</v>
      </c>
    </row>
    <row r="2280" spans="7:12" x14ac:dyDescent="0.5">
      <c r="G2280" s="56" t="str">
        <f t="shared" si="105"/>
        <v>Effectuez l’étape 1</v>
      </c>
      <c r="H2280" s="56" t="str">
        <f t="shared" si="106"/>
        <v>Effectuez l’étape 1</v>
      </c>
      <c r="I2280" s="3">
        <f t="shared" si="107"/>
        <v>0</v>
      </c>
      <c r="K2280" s="114" t="e">
        <f>IF(revenueReduction&gt;0.3,MAX(IF($B2280="Non - avec lien de dépendance",MIN(2258,E2280,$D2280)*overallRate,MIN(2258,E2280)*overallRate),ROUND(MAX(IF($B2280="Non - avec lien de dépendance",0,MIN((0.75*E2280),1694)),MIN(E2280,(0.75*$D2280),1694)),2)),IF($B2280="Non - avec lien de dépendance",MIN(1129,E2280,$D2280)*overallRate,MIN(2258,E2280)*overallRate))</f>
        <v>#VALUE!</v>
      </c>
      <c r="L2280" s="114" t="e">
        <f>IF(revenueReduction&gt;0.3,MAX(IF($B2280="Non - avec lien de dépendance",MIN(2258,F2280,$D2280)*overallRate,MIN(2258,F2280)*overallRate),ROUND(MAX(IF($B2280="Non - avec lien de dépendance",0,MIN((0.75*F2280),1694)),MIN(F2280,(0.75*$D2280),1694)),2)),IF($B2280="Non - avec lien de dépendance",MIN(1129,F2280,$D2280)*overallRate,MIN(2258,F2280)*overallRate))</f>
        <v>#VALUE!</v>
      </c>
    </row>
    <row r="2281" spans="7:12" x14ac:dyDescent="0.5">
      <c r="G2281" s="56" t="str">
        <f t="shared" si="105"/>
        <v>Effectuez l’étape 1</v>
      </c>
      <c r="H2281" s="56" t="str">
        <f t="shared" si="106"/>
        <v>Effectuez l’étape 1</v>
      </c>
      <c r="I2281" s="3">
        <f t="shared" si="107"/>
        <v>0</v>
      </c>
      <c r="K2281" s="114" t="e">
        <f>IF(revenueReduction&gt;0.3,MAX(IF($B2281="Non - avec lien de dépendance",MIN(2258,E2281,$D2281)*overallRate,MIN(2258,E2281)*overallRate),ROUND(MAX(IF($B2281="Non - avec lien de dépendance",0,MIN((0.75*E2281),1694)),MIN(E2281,(0.75*$D2281),1694)),2)),IF($B2281="Non - avec lien de dépendance",MIN(1129,E2281,$D2281)*overallRate,MIN(2258,E2281)*overallRate))</f>
        <v>#VALUE!</v>
      </c>
      <c r="L2281" s="114" t="e">
        <f>IF(revenueReduction&gt;0.3,MAX(IF($B2281="Non - avec lien de dépendance",MIN(2258,F2281,$D2281)*overallRate,MIN(2258,F2281)*overallRate),ROUND(MAX(IF($B2281="Non - avec lien de dépendance",0,MIN((0.75*F2281),1694)),MIN(F2281,(0.75*$D2281),1694)),2)),IF($B2281="Non - avec lien de dépendance",MIN(1129,F2281,$D2281)*overallRate,MIN(2258,F2281)*overallRate))</f>
        <v>#VALUE!</v>
      </c>
    </row>
    <row r="2282" spans="7:12" x14ac:dyDescent="0.5">
      <c r="G2282" s="56" t="str">
        <f t="shared" si="105"/>
        <v>Effectuez l’étape 1</v>
      </c>
      <c r="H2282" s="56" t="str">
        <f t="shared" si="106"/>
        <v>Effectuez l’étape 1</v>
      </c>
      <c r="I2282" s="3">
        <f t="shared" si="107"/>
        <v>0</v>
      </c>
      <c r="K2282" s="114" t="e">
        <f>IF(revenueReduction&gt;0.3,MAX(IF($B2282="Non - avec lien de dépendance",MIN(2258,E2282,$D2282)*overallRate,MIN(2258,E2282)*overallRate),ROUND(MAX(IF($B2282="Non - avec lien de dépendance",0,MIN((0.75*E2282),1694)),MIN(E2282,(0.75*$D2282),1694)),2)),IF($B2282="Non - avec lien de dépendance",MIN(1129,E2282,$D2282)*overallRate,MIN(2258,E2282)*overallRate))</f>
        <v>#VALUE!</v>
      </c>
      <c r="L2282" s="114" t="e">
        <f>IF(revenueReduction&gt;0.3,MAX(IF($B2282="Non - avec lien de dépendance",MIN(2258,F2282,$D2282)*overallRate,MIN(2258,F2282)*overallRate),ROUND(MAX(IF($B2282="Non - avec lien de dépendance",0,MIN((0.75*F2282),1694)),MIN(F2282,(0.75*$D2282),1694)),2)),IF($B2282="Non - avec lien de dépendance",MIN(1129,F2282,$D2282)*overallRate,MIN(2258,F2282)*overallRate))</f>
        <v>#VALUE!</v>
      </c>
    </row>
    <row r="2283" spans="7:12" x14ac:dyDescent="0.5">
      <c r="G2283" s="56" t="str">
        <f t="shared" si="105"/>
        <v>Effectuez l’étape 1</v>
      </c>
      <c r="H2283" s="56" t="str">
        <f t="shared" si="106"/>
        <v>Effectuez l’étape 1</v>
      </c>
      <c r="I2283" s="3">
        <f t="shared" si="107"/>
        <v>0</v>
      </c>
      <c r="K2283" s="114" t="e">
        <f>IF(revenueReduction&gt;0.3,MAX(IF($B2283="Non - avec lien de dépendance",MIN(2258,E2283,$D2283)*overallRate,MIN(2258,E2283)*overallRate),ROUND(MAX(IF($B2283="Non - avec lien de dépendance",0,MIN((0.75*E2283),1694)),MIN(E2283,(0.75*$D2283),1694)),2)),IF($B2283="Non - avec lien de dépendance",MIN(1129,E2283,$D2283)*overallRate,MIN(2258,E2283)*overallRate))</f>
        <v>#VALUE!</v>
      </c>
      <c r="L2283" s="114" t="e">
        <f>IF(revenueReduction&gt;0.3,MAX(IF($B2283="Non - avec lien de dépendance",MIN(2258,F2283,$D2283)*overallRate,MIN(2258,F2283)*overallRate),ROUND(MAX(IF($B2283="Non - avec lien de dépendance",0,MIN((0.75*F2283),1694)),MIN(F2283,(0.75*$D2283),1694)),2)),IF($B2283="Non - avec lien de dépendance",MIN(1129,F2283,$D2283)*overallRate,MIN(2258,F2283)*overallRate))</f>
        <v>#VALUE!</v>
      </c>
    </row>
    <row r="2284" spans="7:12" x14ac:dyDescent="0.5">
      <c r="G2284" s="56" t="str">
        <f t="shared" si="105"/>
        <v>Effectuez l’étape 1</v>
      </c>
      <c r="H2284" s="56" t="str">
        <f t="shared" si="106"/>
        <v>Effectuez l’étape 1</v>
      </c>
      <c r="I2284" s="3">
        <f t="shared" si="107"/>
        <v>0</v>
      </c>
      <c r="K2284" s="114" t="e">
        <f>IF(revenueReduction&gt;0.3,MAX(IF($B2284="Non - avec lien de dépendance",MIN(2258,E2284,$D2284)*overallRate,MIN(2258,E2284)*overallRate),ROUND(MAX(IF($B2284="Non - avec lien de dépendance",0,MIN((0.75*E2284),1694)),MIN(E2284,(0.75*$D2284),1694)),2)),IF($B2284="Non - avec lien de dépendance",MIN(1129,E2284,$D2284)*overallRate,MIN(2258,E2284)*overallRate))</f>
        <v>#VALUE!</v>
      </c>
      <c r="L2284" s="114" t="e">
        <f>IF(revenueReduction&gt;0.3,MAX(IF($B2284="Non - avec lien de dépendance",MIN(2258,F2284,$D2284)*overallRate,MIN(2258,F2284)*overallRate),ROUND(MAX(IF($B2284="Non - avec lien de dépendance",0,MIN((0.75*F2284),1694)),MIN(F2284,(0.75*$D2284),1694)),2)),IF($B2284="Non - avec lien de dépendance",MIN(1129,F2284,$D2284)*overallRate,MIN(2258,F2284)*overallRate))</f>
        <v>#VALUE!</v>
      </c>
    </row>
    <row r="2285" spans="7:12" x14ac:dyDescent="0.5">
      <c r="G2285" s="56" t="str">
        <f t="shared" si="105"/>
        <v>Effectuez l’étape 1</v>
      </c>
      <c r="H2285" s="56" t="str">
        <f t="shared" si="106"/>
        <v>Effectuez l’étape 1</v>
      </c>
      <c r="I2285" s="3">
        <f t="shared" si="107"/>
        <v>0</v>
      </c>
      <c r="K2285" s="114" t="e">
        <f>IF(revenueReduction&gt;0.3,MAX(IF($B2285="Non - avec lien de dépendance",MIN(2258,E2285,$D2285)*overallRate,MIN(2258,E2285)*overallRate),ROUND(MAX(IF($B2285="Non - avec lien de dépendance",0,MIN((0.75*E2285),1694)),MIN(E2285,(0.75*$D2285),1694)),2)),IF($B2285="Non - avec lien de dépendance",MIN(1129,E2285,$D2285)*overallRate,MIN(2258,E2285)*overallRate))</f>
        <v>#VALUE!</v>
      </c>
      <c r="L2285" s="114" t="e">
        <f>IF(revenueReduction&gt;0.3,MAX(IF($B2285="Non - avec lien de dépendance",MIN(2258,F2285,$D2285)*overallRate,MIN(2258,F2285)*overallRate),ROUND(MAX(IF($B2285="Non - avec lien de dépendance",0,MIN((0.75*F2285),1694)),MIN(F2285,(0.75*$D2285),1694)),2)),IF($B2285="Non - avec lien de dépendance",MIN(1129,F2285,$D2285)*overallRate,MIN(2258,F2285)*overallRate))</f>
        <v>#VALUE!</v>
      </c>
    </row>
    <row r="2286" spans="7:12" x14ac:dyDescent="0.5">
      <c r="G2286" s="56" t="str">
        <f t="shared" si="105"/>
        <v>Effectuez l’étape 1</v>
      </c>
      <c r="H2286" s="56" t="str">
        <f t="shared" si="106"/>
        <v>Effectuez l’étape 1</v>
      </c>
      <c r="I2286" s="3">
        <f t="shared" si="107"/>
        <v>0</v>
      </c>
      <c r="K2286" s="114" t="e">
        <f>IF(revenueReduction&gt;0.3,MAX(IF($B2286="Non - avec lien de dépendance",MIN(2258,E2286,$D2286)*overallRate,MIN(2258,E2286)*overallRate),ROUND(MAX(IF($B2286="Non - avec lien de dépendance",0,MIN((0.75*E2286),1694)),MIN(E2286,(0.75*$D2286),1694)),2)),IF($B2286="Non - avec lien de dépendance",MIN(1129,E2286,$D2286)*overallRate,MIN(2258,E2286)*overallRate))</f>
        <v>#VALUE!</v>
      </c>
      <c r="L2286" s="114" t="e">
        <f>IF(revenueReduction&gt;0.3,MAX(IF($B2286="Non - avec lien de dépendance",MIN(2258,F2286,$D2286)*overallRate,MIN(2258,F2286)*overallRate),ROUND(MAX(IF($B2286="Non - avec lien de dépendance",0,MIN((0.75*F2286),1694)),MIN(F2286,(0.75*$D2286),1694)),2)),IF($B2286="Non - avec lien de dépendance",MIN(1129,F2286,$D2286)*overallRate,MIN(2258,F2286)*overallRate))</f>
        <v>#VALUE!</v>
      </c>
    </row>
    <row r="2287" spans="7:12" x14ac:dyDescent="0.5">
      <c r="G2287" s="56" t="str">
        <f t="shared" si="105"/>
        <v>Effectuez l’étape 1</v>
      </c>
      <c r="H2287" s="56" t="str">
        <f t="shared" si="106"/>
        <v>Effectuez l’étape 1</v>
      </c>
      <c r="I2287" s="3">
        <f t="shared" si="107"/>
        <v>0</v>
      </c>
      <c r="K2287" s="114" t="e">
        <f>IF(revenueReduction&gt;0.3,MAX(IF($B2287="Non - avec lien de dépendance",MIN(2258,E2287,$D2287)*overallRate,MIN(2258,E2287)*overallRate),ROUND(MAX(IF($B2287="Non - avec lien de dépendance",0,MIN((0.75*E2287),1694)),MIN(E2287,(0.75*$D2287),1694)),2)),IF($B2287="Non - avec lien de dépendance",MIN(1129,E2287,$D2287)*overallRate,MIN(2258,E2287)*overallRate))</f>
        <v>#VALUE!</v>
      </c>
      <c r="L2287" s="114" t="e">
        <f>IF(revenueReduction&gt;0.3,MAX(IF($B2287="Non - avec lien de dépendance",MIN(2258,F2287,$D2287)*overallRate,MIN(2258,F2287)*overallRate),ROUND(MAX(IF($B2287="Non - avec lien de dépendance",0,MIN((0.75*F2287),1694)),MIN(F2287,(0.75*$D2287),1694)),2)),IF($B2287="Non - avec lien de dépendance",MIN(1129,F2287,$D2287)*overallRate,MIN(2258,F2287)*overallRate))</f>
        <v>#VALUE!</v>
      </c>
    </row>
    <row r="2288" spans="7:12" x14ac:dyDescent="0.5">
      <c r="G2288" s="56" t="str">
        <f t="shared" si="105"/>
        <v>Effectuez l’étape 1</v>
      </c>
      <c r="H2288" s="56" t="str">
        <f t="shared" si="106"/>
        <v>Effectuez l’étape 1</v>
      </c>
      <c r="I2288" s="3">
        <f t="shared" si="107"/>
        <v>0</v>
      </c>
      <c r="K2288" s="114" t="e">
        <f>IF(revenueReduction&gt;0.3,MAX(IF($B2288="Non - avec lien de dépendance",MIN(2258,E2288,$D2288)*overallRate,MIN(2258,E2288)*overallRate),ROUND(MAX(IF($B2288="Non - avec lien de dépendance",0,MIN((0.75*E2288),1694)),MIN(E2288,(0.75*$D2288),1694)),2)),IF($B2288="Non - avec lien de dépendance",MIN(1129,E2288,$D2288)*overallRate,MIN(2258,E2288)*overallRate))</f>
        <v>#VALUE!</v>
      </c>
      <c r="L2288" s="114" t="e">
        <f>IF(revenueReduction&gt;0.3,MAX(IF($B2288="Non - avec lien de dépendance",MIN(2258,F2288,$D2288)*overallRate,MIN(2258,F2288)*overallRate),ROUND(MAX(IF($B2288="Non - avec lien de dépendance",0,MIN((0.75*F2288),1694)),MIN(F2288,(0.75*$D2288),1694)),2)),IF($B2288="Non - avec lien de dépendance",MIN(1129,F2288,$D2288)*overallRate,MIN(2258,F2288)*overallRate))</f>
        <v>#VALUE!</v>
      </c>
    </row>
    <row r="2289" spans="7:12" x14ac:dyDescent="0.5">
      <c r="G2289" s="56" t="str">
        <f t="shared" si="105"/>
        <v>Effectuez l’étape 1</v>
      </c>
      <c r="H2289" s="56" t="str">
        <f t="shared" si="106"/>
        <v>Effectuez l’étape 1</v>
      </c>
      <c r="I2289" s="3">
        <f t="shared" si="107"/>
        <v>0</v>
      </c>
      <c r="K2289" s="114" t="e">
        <f>IF(revenueReduction&gt;0.3,MAX(IF($B2289="Non - avec lien de dépendance",MIN(2258,E2289,$D2289)*overallRate,MIN(2258,E2289)*overallRate),ROUND(MAX(IF($B2289="Non - avec lien de dépendance",0,MIN((0.75*E2289),1694)),MIN(E2289,(0.75*$D2289),1694)),2)),IF($B2289="Non - avec lien de dépendance",MIN(1129,E2289,$D2289)*overallRate,MIN(2258,E2289)*overallRate))</f>
        <v>#VALUE!</v>
      </c>
      <c r="L2289" s="114" t="e">
        <f>IF(revenueReduction&gt;0.3,MAX(IF($B2289="Non - avec lien de dépendance",MIN(2258,F2289,$D2289)*overallRate,MIN(2258,F2289)*overallRate),ROUND(MAX(IF($B2289="Non - avec lien de dépendance",0,MIN((0.75*F2289),1694)),MIN(F2289,(0.75*$D2289),1694)),2)),IF($B2289="Non - avec lien de dépendance",MIN(1129,F2289,$D2289)*overallRate,MIN(2258,F2289)*overallRate))</f>
        <v>#VALUE!</v>
      </c>
    </row>
    <row r="2290" spans="7:12" x14ac:dyDescent="0.5">
      <c r="G2290" s="56" t="str">
        <f t="shared" si="105"/>
        <v>Effectuez l’étape 1</v>
      </c>
      <c r="H2290" s="56" t="str">
        <f t="shared" si="106"/>
        <v>Effectuez l’étape 1</v>
      </c>
      <c r="I2290" s="3">
        <f t="shared" si="107"/>
        <v>0</v>
      </c>
      <c r="K2290" s="114" t="e">
        <f>IF(revenueReduction&gt;0.3,MAX(IF($B2290="Non - avec lien de dépendance",MIN(2258,E2290,$D2290)*overallRate,MIN(2258,E2290)*overallRate),ROUND(MAX(IF($B2290="Non - avec lien de dépendance",0,MIN((0.75*E2290),1694)),MIN(E2290,(0.75*$D2290),1694)),2)),IF($B2290="Non - avec lien de dépendance",MIN(1129,E2290,$D2290)*overallRate,MIN(2258,E2290)*overallRate))</f>
        <v>#VALUE!</v>
      </c>
      <c r="L2290" s="114" t="e">
        <f>IF(revenueReduction&gt;0.3,MAX(IF($B2290="Non - avec lien de dépendance",MIN(2258,F2290,$D2290)*overallRate,MIN(2258,F2290)*overallRate),ROUND(MAX(IF($B2290="Non - avec lien de dépendance",0,MIN((0.75*F2290),1694)),MIN(F2290,(0.75*$D2290),1694)),2)),IF($B2290="Non - avec lien de dépendance",MIN(1129,F2290,$D2290)*overallRate,MIN(2258,F2290)*overallRate))</f>
        <v>#VALUE!</v>
      </c>
    </row>
    <row r="2291" spans="7:12" x14ac:dyDescent="0.5">
      <c r="G2291" s="56" t="str">
        <f t="shared" si="105"/>
        <v>Effectuez l’étape 1</v>
      </c>
      <c r="H2291" s="56" t="str">
        <f t="shared" si="106"/>
        <v>Effectuez l’étape 1</v>
      </c>
      <c r="I2291" s="3">
        <f t="shared" si="107"/>
        <v>0</v>
      </c>
      <c r="K2291" s="114" t="e">
        <f>IF(revenueReduction&gt;0.3,MAX(IF($B2291="Non - avec lien de dépendance",MIN(2258,E2291,$D2291)*overallRate,MIN(2258,E2291)*overallRate),ROUND(MAX(IF($B2291="Non - avec lien de dépendance",0,MIN((0.75*E2291),1694)),MIN(E2291,(0.75*$D2291),1694)),2)),IF($B2291="Non - avec lien de dépendance",MIN(1129,E2291,$D2291)*overallRate,MIN(2258,E2291)*overallRate))</f>
        <v>#VALUE!</v>
      </c>
      <c r="L2291" s="114" t="e">
        <f>IF(revenueReduction&gt;0.3,MAX(IF($B2291="Non - avec lien de dépendance",MIN(2258,F2291,$D2291)*overallRate,MIN(2258,F2291)*overallRate),ROUND(MAX(IF($B2291="Non - avec lien de dépendance",0,MIN((0.75*F2291),1694)),MIN(F2291,(0.75*$D2291),1694)),2)),IF($B2291="Non - avec lien de dépendance",MIN(1129,F2291,$D2291)*overallRate,MIN(2258,F2291)*overallRate))</f>
        <v>#VALUE!</v>
      </c>
    </row>
    <row r="2292" spans="7:12" x14ac:dyDescent="0.5">
      <c r="G2292" s="56" t="str">
        <f t="shared" si="105"/>
        <v>Effectuez l’étape 1</v>
      </c>
      <c r="H2292" s="56" t="str">
        <f t="shared" si="106"/>
        <v>Effectuez l’étape 1</v>
      </c>
      <c r="I2292" s="3">
        <f t="shared" si="107"/>
        <v>0</v>
      </c>
      <c r="K2292" s="114" t="e">
        <f>IF(revenueReduction&gt;0.3,MAX(IF($B2292="Non - avec lien de dépendance",MIN(2258,E2292,$D2292)*overallRate,MIN(2258,E2292)*overallRate),ROUND(MAX(IF($B2292="Non - avec lien de dépendance",0,MIN((0.75*E2292),1694)),MIN(E2292,(0.75*$D2292),1694)),2)),IF($B2292="Non - avec lien de dépendance",MIN(1129,E2292,$D2292)*overallRate,MIN(2258,E2292)*overallRate))</f>
        <v>#VALUE!</v>
      </c>
      <c r="L2292" s="114" t="e">
        <f>IF(revenueReduction&gt;0.3,MAX(IF($B2292="Non - avec lien de dépendance",MIN(2258,F2292,$D2292)*overallRate,MIN(2258,F2292)*overallRate),ROUND(MAX(IF($B2292="Non - avec lien de dépendance",0,MIN((0.75*F2292),1694)),MIN(F2292,(0.75*$D2292),1694)),2)),IF($B2292="Non - avec lien de dépendance",MIN(1129,F2292,$D2292)*overallRate,MIN(2258,F2292)*overallRate))</f>
        <v>#VALUE!</v>
      </c>
    </row>
    <row r="2293" spans="7:12" x14ac:dyDescent="0.5">
      <c r="G2293" s="56" t="str">
        <f t="shared" si="105"/>
        <v>Effectuez l’étape 1</v>
      </c>
      <c r="H2293" s="56" t="str">
        <f t="shared" si="106"/>
        <v>Effectuez l’étape 1</v>
      </c>
      <c r="I2293" s="3">
        <f t="shared" si="107"/>
        <v>0</v>
      </c>
      <c r="K2293" s="114" t="e">
        <f>IF(revenueReduction&gt;0.3,MAX(IF($B2293="Non - avec lien de dépendance",MIN(2258,E2293,$D2293)*overallRate,MIN(2258,E2293)*overallRate),ROUND(MAX(IF($B2293="Non - avec lien de dépendance",0,MIN((0.75*E2293),1694)),MIN(E2293,(0.75*$D2293),1694)),2)),IF($B2293="Non - avec lien de dépendance",MIN(1129,E2293,$D2293)*overallRate,MIN(2258,E2293)*overallRate))</f>
        <v>#VALUE!</v>
      </c>
      <c r="L2293" s="114" t="e">
        <f>IF(revenueReduction&gt;0.3,MAX(IF($B2293="Non - avec lien de dépendance",MIN(2258,F2293,$D2293)*overallRate,MIN(2258,F2293)*overallRate),ROUND(MAX(IF($B2293="Non - avec lien de dépendance",0,MIN((0.75*F2293),1694)),MIN(F2293,(0.75*$D2293),1694)),2)),IF($B2293="Non - avec lien de dépendance",MIN(1129,F2293,$D2293)*overallRate,MIN(2258,F2293)*overallRate))</f>
        <v>#VALUE!</v>
      </c>
    </row>
    <row r="2294" spans="7:12" x14ac:dyDescent="0.5">
      <c r="G2294" s="56" t="str">
        <f t="shared" si="105"/>
        <v>Effectuez l’étape 1</v>
      </c>
      <c r="H2294" s="56" t="str">
        <f t="shared" si="106"/>
        <v>Effectuez l’étape 1</v>
      </c>
      <c r="I2294" s="3">
        <f t="shared" si="107"/>
        <v>0</v>
      </c>
      <c r="K2294" s="114" t="e">
        <f>IF(revenueReduction&gt;0.3,MAX(IF($B2294="Non - avec lien de dépendance",MIN(2258,E2294,$D2294)*overallRate,MIN(2258,E2294)*overallRate),ROUND(MAX(IF($B2294="Non - avec lien de dépendance",0,MIN((0.75*E2294),1694)),MIN(E2294,(0.75*$D2294),1694)),2)),IF($B2294="Non - avec lien de dépendance",MIN(1129,E2294,$D2294)*overallRate,MIN(2258,E2294)*overallRate))</f>
        <v>#VALUE!</v>
      </c>
      <c r="L2294" s="114" t="e">
        <f>IF(revenueReduction&gt;0.3,MAX(IF($B2294="Non - avec lien de dépendance",MIN(2258,F2294,$D2294)*overallRate,MIN(2258,F2294)*overallRate),ROUND(MAX(IF($B2294="Non - avec lien de dépendance",0,MIN((0.75*F2294),1694)),MIN(F2294,(0.75*$D2294),1694)),2)),IF($B2294="Non - avec lien de dépendance",MIN(1129,F2294,$D2294)*overallRate,MIN(2258,F2294)*overallRate))</f>
        <v>#VALUE!</v>
      </c>
    </row>
    <row r="2295" spans="7:12" x14ac:dyDescent="0.5">
      <c r="G2295" s="56" t="str">
        <f t="shared" si="105"/>
        <v>Effectuez l’étape 1</v>
      </c>
      <c r="H2295" s="56" t="str">
        <f t="shared" si="106"/>
        <v>Effectuez l’étape 1</v>
      </c>
      <c r="I2295" s="3">
        <f t="shared" si="107"/>
        <v>0</v>
      </c>
      <c r="K2295" s="114" t="e">
        <f>IF(revenueReduction&gt;0.3,MAX(IF($B2295="Non - avec lien de dépendance",MIN(2258,E2295,$D2295)*overallRate,MIN(2258,E2295)*overallRate),ROUND(MAX(IF($B2295="Non - avec lien de dépendance",0,MIN((0.75*E2295),1694)),MIN(E2295,(0.75*$D2295),1694)),2)),IF($B2295="Non - avec lien de dépendance",MIN(1129,E2295,$D2295)*overallRate,MIN(2258,E2295)*overallRate))</f>
        <v>#VALUE!</v>
      </c>
      <c r="L2295" s="114" t="e">
        <f>IF(revenueReduction&gt;0.3,MAX(IF($B2295="Non - avec lien de dépendance",MIN(2258,F2295,$D2295)*overallRate,MIN(2258,F2295)*overallRate),ROUND(MAX(IF($B2295="Non - avec lien de dépendance",0,MIN((0.75*F2295),1694)),MIN(F2295,(0.75*$D2295),1694)),2)),IF($B2295="Non - avec lien de dépendance",MIN(1129,F2295,$D2295)*overallRate,MIN(2258,F2295)*overallRate))</f>
        <v>#VALUE!</v>
      </c>
    </row>
    <row r="2296" spans="7:12" x14ac:dyDescent="0.5">
      <c r="G2296" s="56" t="str">
        <f t="shared" si="105"/>
        <v>Effectuez l’étape 1</v>
      </c>
      <c r="H2296" s="56" t="str">
        <f t="shared" si="106"/>
        <v>Effectuez l’étape 1</v>
      </c>
      <c r="I2296" s="3">
        <f t="shared" si="107"/>
        <v>0</v>
      </c>
      <c r="K2296" s="114" t="e">
        <f>IF(revenueReduction&gt;0.3,MAX(IF($B2296="Non - avec lien de dépendance",MIN(2258,E2296,$D2296)*overallRate,MIN(2258,E2296)*overallRate),ROUND(MAX(IF($B2296="Non - avec lien de dépendance",0,MIN((0.75*E2296),1694)),MIN(E2296,(0.75*$D2296),1694)),2)),IF($B2296="Non - avec lien de dépendance",MIN(1129,E2296,$D2296)*overallRate,MIN(2258,E2296)*overallRate))</f>
        <v>#VALUE!</v>
      </c>
      <c r="L2296" s="114" t="e">
        <f>IF(revenueReduction&gt;0.3,MAX(IF($B2296="Non - avec lien de dépendance",MIN(2258,F2296,$D2296)*overallRate,MIN(2258,F2296)*overallRate),ROUND(MAX(IF($B2296="Non - avec lien de dépendance",0,MIN((0.75*F2296),1694)),MIN(F2296,(0.75*$D2296),1694)),2)),IF($B2296="Non - avec lien de dépendance",MIN(1129,F2296,$D2296)*overallRate,MIN(2258,F2296)*overallRate))</f>
        <v>#VALUE!</v>
      </c>
    </row>
    <row r="2297" spans="7:12" x14ac:dyDescent="0.5">
      <c r="G2297" s="56" t="str">
        <f t="shared" si="105"/>
        <v>Effectuez l’étape 1</v>
      </c>
      <c r="H2297" s="56" t="str">
        <f t="shared" si="106"/>
        <v>Effectuez l’étape 1</v>
      </c>
      <c r="I2297" s="3">
        <f t="shared" si="107"/>
        <v>0</v>
      </c>
      <c r="K2297" s="114" t="e">
        <f>IF(revenueReduction&gt;0.3,MAX(IF($B2297="Non - avec lien de dépendance",MIN(2258,E2297,$D2297)*overallRate,MIN(2258,E2297)*overallRate),ROUND(MAX(IF($B2297="Non - avec lien de dépendance",0,MIN((0.75*E2297),1694)),MIN(E2297,(0.75*$D2297),1694)),2)),IF($B2297="Non - avec lien de dépendance",MIN(1129,E2297,$D2297)*overallRate,MIN(2258,E2297)*overallRate))</f>
        <v>#VALUE!</v>
      </c>
      <c r="L2297" s="114" t="e">
        <f>IF(revenueReduction&gt;0.3,MAX(IF($B2297="Non - avec lien de dépendance",MIN(2258,F2297,$D2297)*overallRate,MIN(2258,F2297)*overallRate),ROUND(MAX(IF($B2297="Non - avec lien de dépendance",0,MIN((0.75*F2297),1694)),MIN(F2297,(0.75*$D2297),1694)),2)),IF($B2297="Non - avec lien de dépendance",MIN(1129,F2297,$D2297)*overallRate,MIN(2258,F2297)*overallRate))</f>
        <v>#VALUE!</v>
      </c>
    </row>
    <row r="2298" spans="7:12" x14ac:dyDescent="0.5">
      <c r="G2298" s="56" t="str">
        <f t="shared" si="105"/>
        <v>Effectuez l’étape 1</v>
      </c>
      <c r="H2298" s="56" t="str">
        <f t="shared" si="106"/>
        <v>Effectuez l’étape 1</v>
      </c>
      <c r="I2298" s="3">
        <f t="shared" si="107"/>
        <v>0</v>
      </c>
      <c r="K2298" s="114" t="e">
        <f>IF(revenueReduction&gt;0.3,MAX(IF($B2298="Non - avec lien de dépendance",MIN(2258,E2298,$D2298)*overallRate,MIN(2258,E2298)*overallRate),ROUND(MAX(IF($B2298="Non - avec lien de dépendance",0,MIN((0.75*E2298),1694)),MIN(E2298,(0.75*$D2298),1694)),2)),IF($B2298="Non - avec lien de dépendance",MIN(1129,E2298,$D2298)*overallRate,MIN(2258,E2298)*overallRate))</f>
        <v>#VALUE!</v>
      </c>
      <c r="L2298" s="114" t="e">
        <f>IF(revenueReduction&gt;0.3,MAX(IF($B2298="Non - avec lien de dépendance",MIN(2258,F2298,$D2298)*overallRate,MIN(2258,F2298)*overallRate),ROUND(MAX(IF($B2298="Non - avec lien de dépendance",0,MIN((0.75*F2298),1694)),MIN(F2298,(0.75*$D2298),1694)),2)),IF($B2298="Non - avec lien de dépendance",MIN(1129,F2298,$D2298)*overallRate,MIN(2258,F2298)*overallRate))</f>
        <v>#VALUE!</v>
      </c>
    </row>
    <row r="2299" spans="7:12" x14ac:dyDescent="0.5">
      <c r="G2299" s="56" t="str">
        <f t="shared" si="105"/>
        <v>Effectuez l’étape 1</v>
      </c>
      <c r="H2299" s="56" t="str">
        <f t="shared" si="106"/>
        <v>Effectuez l’étape 1</v>
      </c>
      <c r="I2299" s="3">
        <f t="shared" si="107"/>
        <v>0</v>
      </c>
      <c r="K2299" s="114" t="e">
        <f>IF(revenueReduction&gt;0.3,MAX(IF($B2299="Non - avec lien de dépendance",MIN(2258,E2299,$D2299)*overallRate,MIN(2258,E2299)*overallRate),ROUND(MAX(IF($B2299="Non - avec lien de dépendance",0,MIN((0.75*E2299),1694)),MIN(E2299,(0.75*$D2299),1694)),2)),IF($B2299="Non - avec lien de dépendance",MIN(1129,E2299,$D2299)*overallRate,MIN(2258,E2299)*overallRate))</f>
        <v>#VALUE!</v>
      </c>
      <c r="L2299" s="114" t="e">
        <f>IF(revenueReduction&gt;0.3,MAX(IF($B2299="Non - avec lien de dépendance",MIN(2258,F2299,$D2299)*overallRate,MIN(2258,F2299)*overallRate),ROUND(MAX(IF($B2299="Non - avec lien de dépendance",0,MIN((0.75*F2299),1694)),MIN(F2299,(0.75*$D2299),1694)),2)),IF($B2299="Non - avec lien de dépendance",MIN(1129,F2299,$D2299)*overallRate,MIN(2258,F2299)*overallRate))</f>
        <v>#VALUE!</v>
      </c>
    </row>
    <row r="2300" spans="7:12" x14ac:dyDescent="0.5">
      <c r="G2300" s="56" t="str">
        <f t="shared" si="105"/>
        <v>Effectuez l’étape 1</v>
      </c>
      <c r="H2300" s="56" t="str">
        <f t="shared" si="106"/>
        <v>Effectuez l’étape 1</v>
      </c>
      <c r="I2300" s="3">
        <f t="shared" si="107"/>
        <v>0</v>
      </c>
      <c r="K2300" s="114" t="e">
        <f>IF(revenueReduction&gt;0.3,MAX(IF($B2300="Non - avec lien de dépendance",MIN(2258,E2300,$D2300)*overallRate,MIN(2258,E2300)*overallRate),ROUND(MAX(IF($B2300="Non - avec lien de dépendance",0,MIN((0.75*E2300),1694)),MIN(E2300,(0.75*$D2300),1694)),2)),IF($B2300="Non - avec lien de dépendance",MIN(1129,E2300,$D2300)*overallRate,MIN(2258,E2300)*overallRate))</f>
        <v>#VALUE!</v>
      </c>
      <c r="L2300" s="114" t="e">
        <f>IF(revenueReduction&gt;0.3,MAX(IF($B2300="Non - avec lien de dépendance",MIN(2258,F2300,$D2300)*overallRate,MIN(2258,F2300)*overallRate),ROUND(MAX(IF($B2300="Non - avec lien de dépendance",0,MIN((0.75*F2300),1694)),MIN(F2300,(0.75*$D2300),1694)),2)),IF($B2300="Non - avec lien de dépendance",MIN(1129,F2300,$D2300)*overallRate,MIN(2258,F2300)*overallRate))</f>
        <v>#VALUE!</v>
      </c>
    </row>
    <row r="2301" spans="7:12" x14ac:dyDescent="0.5">
      <c r="G2301" s="56" t="str">
        <f t="shared" si="105"/>
        <v>Effectuez l’étape 1</v>
      </c>
      <c r="H2301" s="56" t="str">
        <f t="shared" si="106"/>
        <v>Effectuez l’étape 1</v>
      </c>
      <c r="I2301" s="3">
        <f t="shared" si="107"/>
        <v>0</v>
      </c>
      <c r="K2301" s="114" t="e">
        <f>IF(revenueReduction&gt;0.3,MAX(IF($B2301="Non - avec lien de dépendance",MIN(2258,E2301,$D2301)*overallRate,MIN(2258,E2301)*overallRate),ROUND(MAX(IF($B2301="Non - avec lien de dépendance",0,MIN((0.75*E2301),1694)),MIN(E2301,(0.75*$D2301),1694)),2)),IF($B2301="Non - avec lien de dépendance",MIN(1129,E2301,$D2301)*overallRate,MIN(2258,E2301)*overallRate))</f>
        <v>#VALUE!</v>
      </c>
      <c r="L2301" s="114" t="e">
        <f>IF(revenueReduction&gt;0.3,MAX(IF($B2301="Non - avec lien de dépendance",MIN(2258,F2301,$D2301)*overallRate,MIN(2258,F2301)*overallRate),ROUND(MAX(IF($B2301="Non - avec lien de dépendance",0,MIN((0.75*F2301),1694)),MIN(F2301,(0.75*$D2301),1694)),2)),IF($B2301="Non - avec lien de dépendance",MIN(1129,F2301,$D2301)*overallRate,MIN(2258,F2301)*overallRate))</f>
        <v>#VALUE!</v>
      </c>
    </row>
    <row r="2302" spans="7:12" x14ac:dyDescent="0.5">
      <c r="G2302" s="56" t="str">
        <f t="shared" si="105"/>
        <v>Effectuez l’étape 1</v>
      </c>
      <c r="H2302" s="56" t="str">
        <f t="shared" si="106"/>
        <v>Effectuez l’étape 1</v>
      </c>
      <c r="I2302" s="3">
        <f t="shared" si="107"/>
        <v>0</v>
      </c>
      <c r="K2302" s="114" t="e">
        <f>IF(revenueReduction&gt;0.3,MAX(IF($B2302="Non - avec lien de dépendance",MIN(2258,E2302,$D2302)*overallRate,MIN(2258,E2302)*overallRate),ROUND(MAX(IF($B2302="Non - avec lien de dépendance",0,MIN((0.75*E2302),1694)),MIN(E2302,(0.75*$D2302),1694)),2)),IF($B2302="Non - avec lien de dépendance",MIN(1129,E2302,$D2302)*overallRate,MIN(2258,E2302)*overallRate))</f>
        <v>#VALUE!</v>
      </c>
      <c r="L2302" s="114" t="e">
        <f>IF(revenueReduction&gt;0.3,MAX(IF($B2302="Non - avec lien de dépendance",MIN(2258,F2302,$D2302)*overallRate,MIN(2258,F2302)*overallRate),ROUND(MAX(IF($B2302="Non - avec lien de dépendance",0,MIN((0.75*F2302),1694)),MIN(F2302,(0.75*$D2302),1694)),2)),IF($B2302="Non - avec lien de dépendance",MIN(1129,F2302,$D2302)*overallRate,MIN(2258,F2302)*overallRate))</f>
        <v>#VALUE!</v>
      </c>
    </row>
    <row r="2303" spans="7:12" x14ac:dyDescent="0.5">
      <c r="G2303" s="56" t="str">
        <f t="shared" si="105"/>
        <v>Effectuez l’étape 1</v>
      </c>
      <c r="H2303" s="56" t="str">
        <f t="shared" si="106"/>
        <v>Effectuez l’étape 1</v>
      </c>
      <c r="I2303" s="3">
        <f t="shared" si="107"/>
        <v>0</v>
      </c>
      <c r="K2303" s="114" t="e">
        <f>IF(revenueReduction&gt;0.3,MAX(IF($B2303="Non - avec lien de dépendance",MIN(2258,E2303,$D2303)*overallRate,MIN(2258,E2303)*overallRate),ROUND(MAX(IF($B2303="Non - avec lien de dépendance",0,MIN((0.75*E2303),1694)),MIN(E2303,(0.75*$D2303),1694)),2)),IF($B2303="Non - avec lien de dépendance",MIN(1129,E2303,$D2303)*overallRate,MIN(2258,E2303)*overallRate))</f>
        <v>#VALUE!</v>
      </c>
      <c r="L2303" s="114" t="e">
        <f>IF(revenueReduction&gt;0.3,MAX(IF($B2303="Non - avec lien de dépendance",MIN(2258,F2303,$D2303)*overallRate,MIN(2258,F2303)*overallRate),ROUND(MAX(IF($B2303="Non - avec lien de dépendance",0,MIN((0.75*F2303),1694)),MIN(F2303,(0.75*$D2303),1694)),2)),IF($B2303="Non - avec lien de dépendance",MIN(1129,F2303,$D2303)*overallRate,MIN(2258,F2303)*overallRate))</f>
        <v>#VALUE!</v>
      </c>
    </row>
    <row r="2304" spans="7:12" x14ac:dyDescent="0.5">
      <c r="G2304" s="56" t="str">
        <f t="shared" si="105"/>
        <v>Effectuez l’étape 1</v>
      </c>
      <c r="H2304" s="56" t="str">
        <f t="shared" si="106"/>
        <v>Effectuez l’étape 1</v>
      </c>
      <c r="I2304" s="3">
        <f t="shared" si="107"/>
        <v>0</v>
      </c>
      <c r="K2304" s="114" t="e">
        <f>IF(revenueReduction&gt;0.3,MAX(IF($B2304="Non - avec lien de dépendance",MIN(2258,E2304,$D2304)*overallRate,MIN(2258,E2304)*overallRate),ROUND(MAX(IF($B2304="Non - avec lien de dépendance",0,MIN((0.75*E2304),1694)),MIN(E2304,(0.75*$D2304),1694)),2)),IF($B2304="Non - avec lien de dépendance",MIN(1129,E2304,$D2304)*overallRate,MIN(2258,E2304)*overallRate))</f>
        <v>#VALUE!</v>
      </c>
      <c r="L2304" s="114" t="e">
        <f>IF(revenueReduction&gt;0.3,MAX(IF($B2304="Non - avec lien de dépendance",MIN(2258,F2304,$D2304)*overallRate,MIN(2258,F2304)*overallRate),ROUND(MAX(IF($B2304="Non - avec lien de dépendance",0,MIN((0.75*F2304),1694)),MIN(F2304,(0.75*$D2304),1694)),2)),IF($B2304="Non - avec lien de dépendance",MIN(1129,F2304,$D2304)*overallRate,MIN(2258,F2304)*overallRate))</f>
        <v>#VALUE!</v>
      </c>
    </row>
    <row r="2305" spans="7:12" x14ac:dyDescent="0.5">
      <c r="G2305" s="56" t="str">
        <f t="shared" si="105"/>
        <v>Effectuez l’étape 1</v>
      </c>
      <c r="H2305" s="56" t="str">
        <f t="shared" si="106"/>
        <v>Effectuez l’étape 1</v>
      </c>
      <c r="I2305" s="3">
        <f t="shared" si="107"/>
        <v>0</v>
      </c>
      <c r="K2305" s="114" t="e">
        <f>IF(revenueReduction&gt;0.3,MAX(IF($B2305="Non - avec lien de dépendance",MIN(2258,E2305,$D2305)*overallRate,MIN(2258,E2305)*overallRate),ROUND(MAX(IF($B2305="Non - avec lien de dépendance",0,MIN((0.75*E2305),1694)),MIN(E2305,(0.75*$D2305),1694)),2)),IF($B2305="Non - avec lien de dépendance",MIN(1129,E2305,$D2305)*overallRate,MIN(2258,E2305)*overallRate))</f>
        <v>#VALUE!</v>
      </c>
      <c r="L2305" s="114" t="e">
        <f>IF(revenueReduction&gt;0.3,MAX(IF($B2305="Non - avec lien de dépendance",MIN(2258,F2305,$D2305)*overallRate,MIN(2258,F2305)*overallRate),ROUND(MAX(IF($B2305="Non - avec lien de dépendance",0,MIN((0.75*F2305),1694)),MIN(F2305,(0.75*$D2305),1694)),2)),IF($B2305="Non - avec lien de dépendance",MIN(1129,F2305,$D2305)*overallRate,MIN(2258,F2305)*overallRate))</f>
        <v>#VALUE!</v>
      </c>
    </row>
    <row r="2306" spans="7:12" x14ac:dyDescent="0.5">
      <c r="G2306" s="56" t="str">
        <f t="shared" si="105"/>
        <v>Effectuez l’étape 1</v>
      </c>
      <c r="H2306" s="56" t="str">
        <f t="shared" si="106"/>
        <v>Effectuez l’étape 1</v>
      </c>
      <c r="I2306" s="3">
        <f t="shared" si="107"/>
        <v>0</v>
      </c>
      <c r="K2306" s="114" t="e">
        <f>IF(revenueReduction&gt;0.3,MAX(IF($B2306="Non - avec lien de dépendance",MIN(2258,E2306,$D2306)*overallRate,MIN(2258,E2306)*overallRate),ROUND(MAX(IF($B2306="Non - avec lien de dépendance",0,MIN((0.75*E2306),1694)),MIN(E2306,(0.75*$D2306),1694)),2)),IF($B2306="Non - avec lien de dépendance",MIN(1129,E2306,$D2306)*overallRate,MIN(2258,E2306)*overallRate))</f>
        <v>#VALUE!</v>
      </c>
      <c r="L2306" s="114" t="e">
        <f>IF(revenueReduction&gt;0.3,MAX(IF($B2306="Non - avec lien de dépendance",MIN(2258,F2306,$D2306)*overallRate,MIN(2258,F2306)*overallRate),ROUND(MAX(IF($B2306="Non - avec lien de dépendance",0,MIN((0.75*F2306),1694)),MIN(F2306,(0.75*$D2306),1694)),2)),IF($B2306="Non - avec lien de dépendance",MIN(1129,F2306,$D2306)*overallRate,MIN(2258,F2306)*overallRate))</f>
        <v>#VALUE!</v>
      </c>
    </row>
    <row r="2307" spans="7:12" x14ac:dyDescent="0.5">
      <c r="G2307" s="56" t="str">
        <f t="shared" si="105"/>
        <v>Effectuez l’étape 1</v>
      </c>
      <c r="H2307" s="56" t="str">
        <f t="shared" si="106"/>
        <v>Effectuez l’étape 1</v>
      </c>
      <c r="I2307" s="3">
        <f t="shared" si="107"/>
        <v>0</v>
      </c>
      <c r="K2307" s="114" t="e">
        <f>IF(revenueReduction&gt;0.3,MAX(IF($B2307="Non - avec lien de dépendance",MIN(2258,E2307,$D2307)*overallRate,MIN(2258,E2307)*overallRate),ROUND(MAX(IF($B2307="Non - avec lien de dépendance",0,MIN((0.75*E2307),1694)),MIN(E2307,(0.75*$D2307),1694)),2)),IF($B2307="Non - avec lien de dépendance",MIN(1129,E2307,$D2307)*overallRate,MIN(2258,E2307)*overallRate))</f>
        <v>#VALUE!</v>
      </c>
      <c r="L2307" s="114" t="e">
        <f>IF(revenueReduction&gt;0.3,MAX(IF($B2307="Non - avec lien de dépendance",MIN(2258,F2307,$D2307)*overallRate,MIN(2258,F2307)*overallRate),ROUND(MAX(IF($B2307="Non - avec lien de dépendance",0,MIN((0.75*F2307),1694)),MIN(F2307,(0.75*$D2307),1694)),2)),IF($B2307="Non - avec lien de dépendance",MIN(1129,F2307,$D2307)*overallRate,MIN(2258,F2307)*overallRate))</f>
        <v>#VALUE!</v>
      </c>
    </row>
    <row r="2308" spans="7:12" x14ac:dyDescent="0.5">
      <c r="G2308" s="56" t="str">
        <f t="shared" si="105"/>
        <v>Effectuez l’étape 1</v>
      </c>
      <c r="H2308" s="56" t="str">
        <f t="shared" si="106"/>
        <v>Effectuez l’étape 1</v>
      </c>
      <c r="I2308" s="3">
        <f t="shared" si="107"/>
        <v>0</v>
      </c>
      <c r="K2308" s="114" t="e">
        <f>IF(revenueReduction&gt;0.3,MAX(IF($B2308="Non - avec lien de dépendance",MIN(2258,E2308,$D2308)*overallRate,MIN(2258,E2308)*overallRate),ROUND(MAX(IF($B2308="Non - avec lien de dépendance",0,MIN((0.75*E2308),1694)),MIN(E2308,(0.75*$D2308),1694)),2)),IF($B2308="Non - avec lien de dépendance",MIN(1129,E2308,$D2308)*overallRate,MIN(2258,E2308)*overallRate))</f>
        <v>#VALUE!</v>
      </c>
      <c r="L2308" s="114" t="e">
        <f>IF(revenueReduction&gt;0.3,MAX(IF($B2308="Non - avec lien de dépendance",MIN(2258,F2308,$D2308)*overallRate,MIN(2258,F2308)*overallRate),ROUND(MAX(IF($B2308="Non - avec lien de dépendance",0,MIN((0.75*F2308),1694)),MIN(F2308,(0.75*$D2308),1694)),2)),IF($B2308="Non - avec lien de dépendance",MIN(1129,F2308,$D2308)*overallRate,MIN(2258,F2308)*overallRate))</f>
        <v>#VALUE!</v>
      </c>
    </row>
    <row r="2309" spans="7:12" x14ac:dyDescent="0.5">
      <c r="G2309" s="56" t="str">
        <f t="shared" si="105"/>
        <v>Effectuez l’étape 1</v>
      </c>
      <c r="H2309" s="56" t="str">
        <f t="shared" si="106"/>
        <v>Effectuez l’étape 1</v>
      </c>
      <c r="I2309" s="3">
        <f t="shared" si="107"/>
        <v>0</v>
      </c>
      <c r="K2309" s="114" t="e">
        <f>IF(revenueReduction&gt;0.3,MAX(IF($B2309="Non - avec lien de dépendance",MIN(2258,E2309,$D2309)*overallRate,MIN(2258,E2309)*overallRate),ROUND(MAX(IF($B2309="Non - avec lien de dépendance",0,MIN((0.75*E2309),1694)),MIN(E2309,(0.75*$D2309),1694)),2)),IF($B2309="Non - avec lien de dépendance",MIN(1129,E2309,$D2309)*overallRate,MIN(2258,E2309)*overallRate))</f>
        <v>#VALUE!</v>
      </c>
      <c r="L2309" s="114" t="e">
        <f>IF(revenueReduction&gt;0.3,MAX(IF($B2309="Non - avec lien de dépendance",MIN(2258,F2309,$D2309)*overallRate,MIN(2258,F2309)*overallRate),ROUND(MAX(IF($B2309="Non - avec lien de dépendance",0,MIN((0.75*F2309),1694)),MIN(F2309,(0.75*$D2309),1694)),2)),IF($B2309="Non - avec lien de dépendance",MIN(1129,F2309,$D2309)*overallRate,MIN(2258,F2309)*overallRate))</f>
        <v>#VALUE!</v>
      </c>
    </row>
    <row r="2310" spans="7:12" x14ac:dyDescent="0.5">
      <c r="G2310" s="56" t="str">
        <f t="shared" ref="G2310:G2373" si="108">IF(ISTEXT(overallRate),"Effectuez l’étape 1",IF($C2310="Oui","Utiliser Étape 2a) Hebdomadaire (52)",IF(OR(COUNT($D2310,E2310)&lt;&gt;2,overallRate=0),0,IF(revenueReduction&gt;0.3,MAX(IF($B2310="Non - avec lien de dépendance",MIN(2258,E2310,$D2310)*overallRate,MIN(2258,E2310)*overallRate),ROUND(MAX(IF($B2310="Non - avec lien de dépendance",0,MIN((0.75*E2310),1694)),MIN(E2310,(0.75*$D2310),1694)),2)),IF($B2310="Non - avec lien de dépendance",MIN(1129,E2310,$D2310)*overallRate,MIN(2258,E2310)*overallRate)))))</f>
        <v>Effectuez l’étape 1</v>
      </c>
      <c r="H2310" s="56" t="str">
        <f t="shared" ref="H2310:H2373" si="109">IF(ISTEXT(overallRate),"Effectuez l’étape 1",IF($C2310="Oui","Utiliser Étape 2a) Hebdomadaire (52)",IF(OR(COUNT($D2310,F2310)&lt;&gt;2,overallRate=0),0,IF(revenueReduction&gt;0.3,MAX(IF($B2310="Non - avec lien de dépendance",MIN(2258,F2310,$D2310)*overallRate,MIN(2258,F2310)*overallRate),ROUND(MAX(IF($B2310="Non - avec lien de dépendance",0,MIN((0.75*F2310),1694)),MIN(F2310,(0.75*$D2310),1694)),2)),IF($B2310="Non - avec lien de dépendance",MIN(1129,F2310,$D2310)*overallRate,MIN(2258,F2310)*overallRate)))))</f>
        <v>Effectuez l’étape 1</v>
      </c>
      <c r="I2310" s="3">
        <f t="shared" si="107"/>
        <v>0</v>
      </c>
      <c r="K2310" s="114" t="e">
        <f>IF(revenueReduction&gt;0.3,MAX(IF($B2310="Non - avec lien de dépendance",MIN(2258,E2310,$D2310)*overallRate,MIN(2258,E2310)*overallRate),ROUND(MAX(IF($B2310="Non - avec lien de dépendance",0,MIN((0.75*E2310),1694)),MIN(E2310,(0.75*$D2310),1694)),2)),IF($B2310="Non - avec lien de dépendance",MIN(1129,E2310,$D2310)*overallRate,MIN(2258,E2310)*overallRate))</f>
        <v>#VALUE!</v>
      </c>
      <c r="L2310" s="114" t="e">
        <f>IF(revenueReduction&gt;0.3,MAX(IF($B2310="Non - avec lien de dépendance",MIN(2258,F2310,$D2310)*overallRate,MIN(2258,F2310)*overallRate),ROUND(MAX(IF($B2310="Non - avec lien de dépendance",0,MIN((0.75*F2310),1694)),MIN(F2310,(0.75*$D2310),1694)),2)),IF($B2310="Non - avec lien de dépendance",MIN(1129,F2310,$D2310)*overallRate,MIN(2258,F2310)*overallRate))</f>
        <v>#VALUE!</v>
      </c>
    </row>
    <row r="2311" spans="7:12" x14ac:dyDescent="0.5">
      <c r="G2311" s="56" t="str">
        <f t="shared" si="108"/>
        <v>Effectuez l’étape 1</v>
      </c>
      <c r="H2311" s="56" t="str">
        <f t="shared" si="109"/>
        <v>Effectuez l’étape 1</v>
      </c>
      <c r="I2311" s="3">
        <f t="shared" ref="I2311:I2374" si="110">IF(AND(COUNT(B2311:F2311)&gt;0,OR(COUNT(D2311:F2311)&lt;&gt;3,ISBLANK(B2311))),"Fill out all amounts",SUM(G2311:H2311))</f>
        <v>0</v>
      </c>
      <c r="K2311" s="114" t="e">
        <f>IF(revenueReduction&gt;0.3,MAX(IF($B2311="Non - avec lien de dépendance",MIN(2258,E2311,$D2311)*overallRate,MIN(2258,E2311)*overallRate),ROUND(MAX(IF($B2311="Non - avec lien de dépendance",0,MIN((0.75*E2311),1694)),MIN(E2311,(0.75*$D2311),1694)),2)),IF($B2311="Non - avec lien de dépendance",MIN(1129,E2311,$D2311)*overallRate,MIN(2258,E2311)*overallRate))</f>
        <v>#VALUE!</v>
      </c>
      <c r="L2311" s="114" t="e">
        <f>IF(revenueReduction&gt;0.3,MAX(IF($B2311="Non - avec lien de dépendance",MIN(2258,F2311,$D2311)*overallRate,MIN(2258,F2311)*overallRate),ROUND(MAX(IF($B2311="Non - avec lien de dépendance",0,MIN((0.75*F2311),1694)),MIN(F2311,(0.75*$D2311),1694)),2)),IF($B2311="Non - avec lien de dépendance",MIN(1129,F2311,$D2311)*overallRate,MIN(2258,F2311)*overallRate))</f>
        <v>#VALUE!</v>
      </c>
    </row>
    <row r="2312" spans="7:12" x14ac:dyDescent="0.5">
      <c r="G2312" s="56" t="str">
        <f t="shared" si="108"/>
        <v>Effectuez l’étape 1</v>
      </c>
      <c r="H2312" s="56" t="str">
        <f t="shared" si="109"/>
        <v>Effectuez l’étape 1</v>
      </c>
      <c r="I2312" s="3">
        <f t="shared" si="110"/>
        <v>0</v>
      </c>
      <c r="K2312" s="114" t="e">
        <f>IF(revenueReduction&gt;0.3,MAX(IF($B2312="Non - avec lien de dépendance",MIN(2258,E2312,$D2312)*overallRate,MIN(2258,E2312)*overallRate),ROUND(MAX(IF($B2312="Non - avec lien de dépendance",0,MIN((0.75*E2312),1694)),MIN(E2312,(0.75*$D2312),1694)),2)),IF($B2312="Non - avec lien de dépendance",MIN(1129,E2312,$D2312)*overallRate,MIN(2258,E2312)*overallRate))</f>
        <v>#VALUE!</v>
      </c>
      <c r="L2312" s="114" t="e">
        <f>IF(revenueReduction&gt;0.3,MAX(IF($B2312="Non - avec lien de dépendance",MIN(2258,F2312,$D2312)*overallRate,MIN(2258,F2312)*overallRate),ROUND(MAX(IF($B2312="Non - avec lien de dépendance",0,MIN((0.75*F2312),1694)),MIN(F2312,(0.75*$D2312),1694)),2)),IF($B2312="Non - avec lien de dépendance",MIN(1129,F2312,$D2312)*overallRate,MIN(2258,F2312)*overallRate))</f>
        <v>#VALUE!</v>
      </c>
    </row>
    <row r="2313" spans="7:12" x14ac:dyDescent="0.5">
      <c r="G2313" s="56" t="str">
        <f t="shared" si="108"/>
        <v>Effectuez l’étape 1</v>
      </c>
      <c r="H2313" s="56" t="str">
        <f t="shared" si="109"/>
        <v>Effectuez l’étape 1</v>
      </c>
      <c r="I2313" s="3">
        <f t="shared" si="110"/>
        <v>0</v>
      </c>
      <c r="K2313" s="114" t="e">
        <f>IF(revenueReduction&gt;0.3,MAX(IF($B2313="Non - avec lien de dépendance",MIN(2258,E2313,$D2313)*overallRate,MIN(2258,E2313)*overallRate),ROUND(MAX(IF($B2313="Non - avec lien de dépendance",0,MIN((0.75*E2313),1694)),MIN(E2313,(0.75*$D2313),1694)),2)),IF($B2313="Non - avec lien de dépendance",MIN(1129,E2313,$D2313)*overallRate,MIN(2258,E2313)*overallRate))</f>
        <v>#VALUE!</v>
      </c>
      <c r="L2313" s="114" t="e">
        <f>IF(revenueReduction&gt;0.3,MAX(IF($B2313="Non - avec lien de dépendance",MIN(2258,F2313,$D2313)*overallRate,MIN(2258,F2313)*overallRate),ROUND(MAX(IF($B2313="Non - avec lien de dépendance",0,MIN((0.75*F2313),1694)),MIN(F2313,(0.75*$D2313),1694)),2)),IF($B2313="Non - avec lien de dépendance",MIN(1129,F2313,$D2313)*overallRate,MIN(2258,F2313)*overallRate))</f>
        <v>#VALUE!</v>
      </c>
    </row>
    <row r="2314" spans="7:12" x14ac:dyDescent="0.5">
      <c r="G2314" s="56" t="str">
        <f t="shared" si="108"/>
        <v>Effectuez l’étape 1</v>
      </c>
      <c r="H2314" s="56" t="str">
        <f t="shared" si="109"/>
        <v>Effectuez l’étape 1</v>
      </c>
      <c r="I2314" s="3">
        <f t="shared" si="110"/>
        <v>0</v>
      </c>
      <c r="K2314" s="114" t="e">
        <f>IF(revenueReduction&gt;0.3,MAX(IF($B2314="Non - avec lien de dépendance",MIN(2258,E2314,$D2314)*overallRate,MIN(2258,E2314)*overallRate),ROUND(MAX(IF($B2314="Non - avec lien de dépendance",0,MIN((0.75*E2314),1694)),MIN(E2314,(0.75*$D2314),1694)),2)),IF($B2314="Non - avec lien de dépendance",MIN(1129,E2314,$D2314)*overallRate,MIN(2258,E2314)*overallRate))</f>
        <v>#VALUE!</v>
      </c>
      <c r="L2314" s="114" t="e">
        <f>IF(revenueReduction&gt;0.3,MAX(IF($B2314="Non - avec lien de dépendance",MIN(2258,F2314,$D2314)*overallRate,MIN(2258,F2314)*overallRate),ROUND(MAX(IF($B2314="Non - avec lien de dépendance",0,MIN((0.75*F2314),1694)),MIN(F2314,(0.75*$D2314),1694)),2)),IF($B2314="Non - avec lien de dépendance",MIN(1129,F2314,$D2314)*overallRate,MIN(2258,F2314)*overallRate))</f>
        <v>#VALUE!</v>
      </c>
    </row>
    <row r="2315" spans="7:12" x14ac:dyDescent="0.5">
      <c r="G2315" s="56" t="str">
        <f t="shared" si="108"/>
        <v>Effectuez l’étape 1</v>
      </c>
      <c r="H2315" s="56" t="str">
        <f t="shared" si="109"/>
        <v>Effectuez l’étape 1</v>
      </c>
      <c r="I2315" s="3">
        <f t="shared" si="110"/>
        <v>0</v>
      </c>
      <c r="K2315" s="114" t="e">
        <f>IF(revenueReduction&gt;0.3,MAX(IF($B2315="Non - avec lien de dépendance",MIN(2258,E2315,$D2315)*overallRate,MIN(2258,E2315)*overallRate),ROUND(MAX(IF($B2315="Non - avec lien de dépendance",0,MIN((0.75*E2315),1694)),MIN(E2315,(0.75*$D2315),1694)),2)),IF($B2315="Non - avec lien de dépendance",MIN(1129,E2315,$D2315)*overallRate,MIN(2258,E2315)*overallRate))</f>
        <v>#VALUE!</v>
      </c>
      <c r="L2315" s="114" t="e">
        <f>IF(revenueReduction&gt;0.3,MAX(IF($B2315="Non - avec lien de dépendance",MIN(2258,F2315,$D2315)*overallRate,MIN(2258,F2315)*overallRate),ROUND(MAX(IF($B2315="Non - avec lien de dépendance",0,MIN((0.75*F2315),1694)),MIN(F2315,(0.75*$D2315),1694)),2)),IF($B2315="Non - avec lien de dépendance",MIN(1129,F2315,$D2315)*overallRate,MIN(2258,F2315)*overallRate))</f>
        <v>#VALUE!</v>
      </c>
    </row>
    <row r="2316" spans="7:12" x14ac:dyDescent="0.5">
      <c r="G2316" s="56" t="str">
        <f t="shared" si="108"/>
        <v>Effectuez l’étape 1</v>
      </c>
      <c r="H2316" s="56" t="str">
        <f t="shared" si="109"/>
        <v>Effectuez l’étape 1</v>
      </c>
      <c r="I2316" s="3">
        <f t="shared" si="110"/>
        <v>0</v>
      </c>
      <c r="K2316" s="114" t="e">
        <f>IF(revenueReduction&gt;0.3,MAX(IF($B2316="Non - avec lien de dépendance",MIN(2258,E2316,$D2316)*overallRate,MIN(2258,E2316)*overallRate),ROUND(MAX(IF($B2316="Non - avec lien de dépendance",0,MIN((0.75*E2316),1694)),MIN(E2316,(0.75*$D2316),1694)),2)),IF($B2316="Non - avec lien de dépendance",MIN(1129,E2316,$D2316)*overallRate,MIN(2258,E2316)*overallRate))</f>
        <v>#VALUE!</v>
      </c>
      <c r="L2316" s="114" t="e">
        <f>IF(revenueReduction&gt;0.3,MAX(IF($B2316="Non - avec lien de dépendance",MIN(2258,F2316,$D2316)*overallRate,MIN(2258,F2316)*overallRate),ROUND(MAX(IF($B2316="Non - avec lien de dépendance",0,MIN((0.75*F2316),1694)),MIN(F2316,(0.75*$D2316),1694)),2)),IF($B2316="Non - avec lien de dépendance",MIN(1129,F2316,$D2316)*overallRate,MIN(2258,F2316)*overallRate))</f>
        <v>#VALUE!</v>
      </c>
    </row>
    <row r="2317" spans="7:12" x14ac:dyDescent="0.5">
      <c r="G2317" s="56" t="str">
        <f t="shared" si="108"/>
        <v>Effectuez l’étape 1</v>
      </c>
      <c r="H2317" s="56" t="str">
        <f t="shared" si="109"/>
        <v>Effectuez l’étape 1</v>
      </c>
      <c r="I2317" s="3">
        <f t="shared" si="110"/>
        <v>0</v>
      </c>
      <c r="K2317" s="114" t="e">
        <f>IF(revenueReduction&gt;0.3,MAX(IF($B2317="Non - avec lien de dépendance",MIN(2258,E2317,$D2317)*overallRate,MIN(2258,E2317)*overallRate),ROUND(MAX(IF($B2317="Non - avec lien de dépendance",0,MIN((0.75*E2317),1694)),MIN(E2317,(0.75*$D2317),1694)),2)),IF($B2317="Non - avec lien de dépendance",MIN(1129,E2317,$D2317)*overallRate,MIN(2258,E2317)*overallRate))</f>
        <v>#VALUE!</v>
      </c>
      <c r="L2317" s="114" t="e">
        <f>IF(revenueReduction&gt;0.3,MAX(IF($B2317="Non - avec lien de dépendance",MIN(2258,F2317,$D2317)*overallRate,MIN(2258,F2317)*overallRate),ROUND(MAX(IF($B2317="Non - avec lien de dépendance",0,MIN((0.75*F2317),1694)),MIN(F2317,(0.75*$D2317),1694)),2)),IF($B2317="Non - avec lien de dépendance",MIN(1129,F2317,$D2317)*overallRate,MIN(2258,F2317)*overallRate))</f>
        <v>#VALUE!</v>
      </c>
    </row>
    <row r="2318" spans="7:12" x14ac:dyDescent="0.5">
      <c r="G2318" s="56" t="str">
        <f t="shared" si="108"/>
        <v>Effectuez l’étape 1</v>
      </c>
      <c r="H2318" s="56" t="str">
        <f t="shared" si="109"/>
        <v>Effectuez l’étape 1</v>
      </c>
      <c r="I2318" s="3">
        <f t="shared" si="110"/>
        <v>0</v>
      </c>
      <c r="K2318" s="114" t="e">
        <f>IF(revenueReduction&gt;0.3,MAX(IF($B2318="Non - avec lien de dépendance",MIN(2258,E2318,$D2318)*overallRate,MIN(2258,E2318)*overallRate),ROUND(MAX(IF($B2318="Non - avec lien de dépendance",0,MIN((0.75*E2318),1694)),MIN(E2318,(0.75*$D2318),1694)),2)),IF($B2318="Non - avec lien de dépendance",MIN(1129,E2318,$D2318)*overallRate,MIN(2258,E2318)*overallRate))</f>
        <v>#VALUE!</v>
      </c>
      <c r="L2318" s="114" t="e">
        <f>IF(revenueReduction&gt;0.3,MAX(IF($B2318="Non - avec lien de dépendance",MIN(2258,F2318,$D2318)*overallRate,MIN(2258,F2318)*overallRate),ROUND(MAX(IF($B2318="Non - avec lien de dépendance",0,MIN((0.75*F2318),1694)),MIN(F2318,(0.75*$D2318),1694)),2)),IF($B2318="Non - avec lien de dépendance",MIN(1129,F2318,$D2318)*overallRate,MIN(2258,F2318)*overallRate))</f>
        <v>#VALUE!</v>
      </c>
    </row>
    <row r="2319" spans="7:12" x14ac:dyDescent="0.5">
      <c r="G2319" s="56" t="str">
        <f t="shared" si="108"/>
        <v>Effectuez l’étape 1</v>
      </c>
      <c r="H2319" s="56" t="str">
        <f t="shared" si="109"/>
        <v>Effectuez l’étape 1</v>
      </c>
      <c r="I2319" s="3">
        <f t="shared" si="110"/>
        <v>0</v>
      </c>
      <c r="K2319" s="114" t="e">
        <f>IF(revenueReduction&gt;0.3,MAX(IF($B2319="Non - avec lien de dépendance",MIN(2258,E2319,$D2319)*overallRate,MIN(2258,E2319)*overallRate),ROUND(MAX(IF($B2319="Non - avec lien de dépendance",0,MIN((0.75*E2319),1694)),MIN(E2319,(0.75*$D2319),1694)),2)),IF($B2319="Non - avec lien de dépendance",MIN(1129,E2319,$D2319)*overallRate,MIN(2258,E2319)*overallRate))</f>
        <v>#VALUE!</v>
      </c>
      <c r="L2319" s="114" t="e">
        <f>IF(revenueReduction&gt;0.3,MAX(IF($B2319="Non - avec lien de dépendance",MIN(2258,F2319,$D2319)*overallRate,MIN(2258,F2319)*overallRate),ROUND(MAX(IF($B2319="Non - avec lien de dépendance",0,MIN((0.75*F2319),1694)),MIN(F2319,(0.75*$D2319),1694)),2)),IF($B2319="Non - avec lien de dépendance",MIN(1129,F2319,$D2319)*overallRate,MIN(2258,F2319)*overallRate))</f>
        <v>#VALUE!</v>
      </c>
    </row>
    <row r="2320" spans="7:12" x14ac:dyDescent="0.5">
      <c r="G2320" s="56" t="str">
        <f t="shared" si="108"/>
        <v>Effectuez l’étape 1</v>
      </c>
      <c r="H2320" s="56" t="str">
        <f t="shared" si="109"/>
        <v>Effectuez l’étape 1</v>
      </c>
      <c r="I2320" s="3">
        <f t="shared" si="110"/>
        <v>0</v>
      </c>
      <c r="K2320" s="114" t="e">
        <f>IF(revenueReduction&gt;0.3,MAX(IF($B2320="Non - avec lien de dépendance",MIN(2258,E2320,$D2320)*overallRate,MIN(2258,E2320)*overallRate),ROUND(MAX(IF($B2320="Non - avec lien de dépendance",0,MIN((0.75*E2320),1694)),MIN(E2320,(0.75*$D2320),1694)),2)),IF($B2320="Non - avec lien de dépendance",MIN(1129,E2320,$D2320)*overallRate,MIN(2258,E2320)*overallRate))</f>
        <v>#VALUE!</v>
      </c>
      <c r="L2320" s="114" t="e">
        <f>IF(revenueReduction&gt;0.3,MAX(IF($B2320="Non - avec lien de dépendance",MIN(2258,F2320,$D2320)*overallRate,MIN(2258,F2320)*overallRate),ROUND(MAX(IF($B2320="Non - avec lien de dépendance",0,MIN((0.75*F2320),1694)),MIN(F2320,(0.75*$D2320),1694)),2)),IF($B2320="Non - avec lien de dépendance",MIN(1129,F2320,$D2320)*overallRate,MIN(2258,F2320)*overallRate))</f>
        <v>#VALUE!</v>
      </c>
    </row>
    <row r="2321" spans="7:12" x14ac:dyDescent="0.5">
      <c r="G2321" s="56" t="str">
        <f t="shared" si="108"/>
        <v>Effectuez l’étape 1</v>
      </c>
      <c r="H2321" s="56" t="str">
        <f t="shared" si="109"/>
        <v>Effectuez l’étape 1</v>
      </c>
      <c r="I2321" s="3">
        <f t="shared" si="110"/>
        <v>0</v>
      </c>
      <c r="K2321" s="114" t="e">
        <f>IF(revenueReduction&gt;0.3,MAX(IF($B2321="Non - avec lien de dépendance",MIN(2258,E2321,$D2321)*overallRate,MIN(2258,E2321)*overallRate),ROUND(MAX(IF($B2321="Non - avec lien de dépendance",0,MIN((0.75*E2321),1694)),MIN(E2321,(0.75*$D2321),1694)),2)),IF($B2321="Non - avec lien de dépendance",MIN(1129,E2321,$D2321)*overallRate,MIN(2258,E2321)*overallRate))</f>
        <v>#VALUE!</v>
      </c>
      <c r="L2321" s="114" t="e">
        <f>IF(revenueReduction&gt;0.3,MAX(IF($B2321="Non - avec lien de dépendance",MIN(2258,F2321,$D2321)*overallRate,MIN(2258,F2321)*overallRate),ROUND(MAX(IF($B2321="Non - avec lien de dépendance",0,MIN((0.75*F2321),1694)),MIN(F2321,(0.75*$D2321),1694)),2)),IF($B2321="Non - avec lien de dépendance",MIN(1129,F2321,$D2321)*overallRate,MIN(2258,F2321)*overallRate))</f>
        <v>#VALUE!</v>
      </c>
    </row>
    <row r="2322" spans="7:12" x14ac:dyDescent="0.5">
      <c r="G2322" s="56" t="str">
        <f t="shared" si="108"/>
        <v>Effectuez l’étape 1</v>
      </c>
      <c r="H2322" s="56" t="str">
        <f t="shared" si="109"/>
        <v>Effectuez l’étape 1</v>
      </c>
      <c r="I2322" s="3">
        <f t="shared" si="110"/>
        <v>0</v>
      </c>
      <c r="K2322" s="114" t="e">
        <f>IF(revenueReduction&gt;0.3,MAX(IF($B2322="Non - avec lien de dépendance",MIN(2258,E2322,$D2322)*overallRate,MIN(2258,E2322)*overallRate),ROUND(MAX(IF($B2322="Non - avec lien de dépendance",0,MIN((0.75*E2322),1694)),MIN(E2322,(0.75*$D2322),1694)),2)),IF($B2322="Non - avec lien de dépendance",MIN(1129,E2322,$D2322)*overallRate,MIN(2258,E2322)*overallRate))</f>
        <v>#VALUE!</v>
      </c>
      <c r="L2322" s="114" t="e">
        <f>IF(revenueReduction&gt;0.3,MAX(IF($B2322="Non - avec lien de dépendance",MIN(2258,F2322,$D2322)*overallRate,MIN(2258,F2322)*overallRate),ROUND(MAX(IF($B2322="Non - avec lien de dépendance",0,MIN((0.75*F2322),1694)),MIN(F2322,(0.75*$D2322),1694)),2)),IF($B2322="Non - avec lien de dépendance",MIN(1129,F2322,$D2322)*overallRate,MIN(2258,F2322)*overallRate))</f>
        <v>#VALUE!</v>
      </c>
    </row>
    <row r="2323" spans="7:12" x14ac:dyDescent="0.5">
      <c r="G2323" s="56" t="str">
        <f t="shared" si="108"/>
        <v>Effectuez l’étape 1</v>
      </c>
      <c r="H2323" s="56" t="str">
        <f t="shared" si="109"/>
        <v>Effectuez l’étape 1</v>
      </c>
      <c r="I2323" s="3">
        <f t="shared" si="110"/>
        <v>0</v>
      </c>
      <c r="K2323" s="114" t="e">
        <f>IF(revenueReduction&gt;0.3,MAX(IF($B2323="Non - avec lien de dépendance",MIN(2258,E2323,$D2323)*overallRate,MIN(2258,E2323)*overallRate),ROUND(MAX(IF($B2323="Non - avec lien de dépendance",0,MIN((0.75*E2323),1694)),MIN(E2323,(0.75*$D2323),1694)),2)),IF($B2323="Non - avec lien de dépendance",MIN(1129,E2323,$D2323)*overallRate,MIN(2258,E2323)*overallRate))</f>
        <v>#VALUE!</v>
      </c>
      <c r="L2323" s="114" t="e">
        <f>IF(revenueReduction&gt;0.3,MAX(IF($B2323="Non - avec lien de dépendance",MIN(2258,F2323,$D2323)*overallRate,MIN(2258,F2323)*overallRate),ROUND(MAX(IF($B2323="Non - avec lien de dépendance",0,MIN((0.75*F2323),1694)),MIN(F2323,(0.75*$D2323),1694)),2)),IF($B2323="Non - avec lien de dépendance",MIN(1129,F2323,$D2323)*overallRate,MIN(2258,F2323)*overallRate))</f>
        <v>#VALUE!</v>
      </c>
    </row>
    <row r="2324" spans="7:12" x14ac:dyDescent="0.5">
      <c r="G2324" s="56" t="str">
        <f t="shared" si="108"/>
        <v>Effectuez l’étape 1</v>
      </c>
      <c r="H2324" s="56" t="str">
        <f t="shared" si="109"/>
        <v>Effectuez l’étape 1</v>
      </c>
      <c r="I2324" s="3">
        <f t="shared" si="110"/>
        <v>0</v>
      </c>
      <c r="K2324" s="114" t="e">
        <f>IF(revenueReduction&gt;0.3,MAX(IF($B2324="Non - avec lien de dépendance",MIN(2258,E2324,$D2324)*overallRate,MIN(2258,E2324)*overallRate),ROUND(MAX(IF($B2324="Non - avec lien de dépendance",0,MIN((0.75*E2324),1694)),MIN(E2324,(0.75*$D2324),1694)),2)),IF($B2324="Non - avec lien de dépendance",MIN(1129,E2324,$D2324)*overallRate,MIN(2258,E2324)*overallRate))</f>
        <v>#VALUE!</v>
      </c>
      <c r="L2324" s="114" t="e">
        <f>IF(revenueReduction&gt;0.3,MAX(IF($B2324="Non - avec lien de dépendance",MIN(2258,F2324,$D2324)*overallRate,MIN(2258,F2324)*overallRate),ROUND(MAX(IF($B2324="Non - avec lien de dépendance",0,MIN((0.75*F2324),1694)),MIN(F2324,(0.75*$D2324),1694)),2)),IF($B2324="Non - avec lien de dépendance",MIN(1129,F2324,$D2324)*overallRate,MIN(2258,F2324)*overallRate))</f>
        <v>#VALUE!</v>
      </c>
    </row>
    <row r="2325" spans="7:12" x14ac:dyDescent="0.5">
      <c r="G2325" s="56" t="str">
        <f t="shared" si="108"/>
        <v>Effectuez l’étape 1</v>
      </c>
      <c r="H2325" s="56" t="str">
        <f t="shared" si="109"/>
        <v>Effectuez l’étape 1</v>
      </c>
      <c r="I2325" s="3">
        <f t="shared" si="110"/>
        <v>0</v>
      </c>
      <c r="K2325" s="114" t="e">
        <f>IF(revenueReduction&gt;0.3,MAX(IF($B2325="Non - avec lien de dépendance",MIN(2258,E2325,$D2325)*overallRate,MIN(2258,E2325)*overallRate),ROUND(MAX(IF($B2325="Non - avec lien de dépendance",0,MIN((0.75*E2325),1694)),MIN(E2325,(0.75*$D2325),1694)),2)),IF($B2325="Non - avec lien de dépendance",MIN(1129,E2325,$D2325)*overallRate,MIN(2258,E2325)*overallRate))</f>
        <v>#VALUE!</v>
      </c>
      <c r="L2325" s="114" t="e">
        <f>IF(revenueReduction&gt;0.3,MAX(IF($B2325="Non - avec lien de dépendance",MIN(2258,F2325,$D2325)*overallRate,MIN(2258,F2325)*overallRate),ROUND(MAX(IF($B2325="Non - avec lien de dépendance",0,MIN((0.75*F2325),1694)),MIN(F2325,(0.75*$D2325),1694)),2)),IF($B2325="Non - avec lien de dépendance",MIN(1129,F2325,$D2325)*overallRate,MIN(2258,F2325)*overallRate))</f>
        <v>#VALUE!</v>
      </c>
    </row>
    <row r="2326" spans="7:12" x14ac:dyDescent="0.5">
      <c r="G2326" s="56" t="str">
        <f t="shared" si="108"/>
        <v>Effectuez l’étape 1</v>
      </c>
      <c r="H2326" s="56" t="str">
        <f t="shared" si="109"/>
        <v>Effectuez l’étape 1</v>
      </c>
      <c r="I2326" s="3">
        <f t="shared" si="110"/>
        <v>0</v>
      </c>
      <c r="K2326" s="114" t="e">
        <f>IF(revenueReduction&gt;0.3,MAX(IF($B2326="Non - avec lien de dépendance",MIN(2258,E2326,$D2326)*overallRate,MIN(2258,E2326)*overallRate),ROUND(MAX(IF($B2326="Non - avec lien de dépendance",0,MIN((0.75*E2326),1694)),MIN(E2326,(0.75*$D2326),1694)),2)),IF($B2326="Non - avec lien de dépendance",MIN(1129,E2326,$D2326)*overallRate,MIN(2258,E2326)*overallRate))</f>
        <v>#VALUE!</v>
      </c>
      <c r="L2326" s="114" t="e">
        <f>IF(revenueReduction&gt;0.3,MAX(IF($B2326="Non - avec lien de dépendance",MIN(2258,F2326,$D2326)*overallRate,MIN(2258,F2326)*overallRate),ROUND(MAX(IF($B2326="Non - avec lien de dépendance",0,MIN((0.75*F2326),1694)),MIN(F2326,(0.75*$D2326),1694)),2)),IF($B2326="Non - avec lien de dépendance",MIN(1129,F2326,$D2326)*overallRate,MIN(2258,F2326)*overallRate))</f>
        <v>#VALUE!</v>
      </c>
    </row>
    <row r="2327" spans="7:12" x14ac:dyDescent="0.5">
      <c r="G2327" s="56" t="str">
        <f t="shared" si="108"/>
        <v>Effectuez l’étape 1</v>
      </c>
      <c r="H2327" s="56" t="str">
        <f t="shared" si="109"/>
        <v>Effectuez l’étape 1</v>
      </c>
      <c r="I2327" s="3">
        <f t="shared" si="110"/>
        <v>0</v>
      </c>
      <c r="K2327" s="114" t="e">
        <f>IF(revenueReduction&gt;0.3,MAX(IF($B2327="Non - avec lien de dépendance",MIN(2258,E2327,$D2327)*overallRate,MIN(2258,E2327)*overallRate),ROUND(MAX(IF($B2327="Non - avec lien de dépendance",0,MIN((0.75*E2327),1694)),MIN(E2327,(0.75*$D2327),1694)),2)),IF($B2327="Non - avec lien de dépendance",MIN(1129,E2327,$D2327)*overallRate,MIN(2258,E2327)*overallRate))</f>
        <v>#VALUE!</v>
      </c>
      <c r="L2327" s="114" t="e">
        <f>IF(revenueReduction&gt;0.3,MAX(IF($B2327="Non - avec lien de dépendance",MIN(2258,F2327,$D2327)*overallRate,MIN(2258,F2327)*overallRate),ROUND(MAX(IF($B2327="Non - avec lien de dépendance",0,MIN((0.75*F2327),1694)),MIN(F2327,(0.75*$D2327),1694)),2)),IF($B2327="Non - avec lien de dépendance",MIN(1129,F2327,$D2327)*overallRate,MIN(2258,F2327)*overallRate))</f>
        <v>#VALUE!</v>
      </c>
    </row>
    <row r="2328" spans="7:12" x14ac:dyDescent="0.5">
      <c r="G2328" s="56" t="str">
        <f t="shared" si="108"/>
        <v>Effectuez l’étape 1</v>
      </c>
      <c r="H2328" s="56" t="str">
        <f t="shared" si="109"/>
        <v>Effectuez l’étape 1</v>
      </c>
      <c r="I2328" s="3">
        <f t="shared" si="110"/>
        <v>0</v>
      </c>
      <c r="K2328" s="114" t="e">
        <f>IF(revenueReduction&gt;0.3,MAX(IF($B2328="Non - avec lien de dépendance",MIN(2258,E2328,$D2328)*overallRate,MIN(2258,E2328)*overallRate),ROUND(MAX(IF($B2328="Non - avec lien de dépendance",0,MIN((0.75*E2328),1694)),MIN(E2328,(0.75*$D2328),1694)),2)),IF($B2328="Non - avec lien de dépendance",MIN(1129,E2328,$D2328)*overallRate,MIN(2258,E2328)*overallRate))</f>
        <v>#VALUE!</v>
      </c>
      <c r="L2328" s="114" t="e">
        <f>IF(revenueReduction&gt;0.3,MAX(IF($B2328="Non - avec lien de dépendance",MIN(2258,F2328,$D2328)*overallRate,MIN(2258,F2328)*overallRate),ROUND(MAX(IF($B2328="Non - avec lien de dépendance",0,MIN((0.75*F2328),1694)),MIN(F2328,(0.75*$D2328),1694)),2)),IF($B2328="Non - avec lien de dépendance",MIN(1129,F2328,$D2328)*overallRate,MIN(2258,F2328)*overallRate))</f>
        <v>#VALUE!</v>
      </c>
    </row>
    <row r="2329" spans="7:12" x14ac:dyDescent="0.5">
      <c r="G2329" s="56" t="str">
        <f t="shared" si="108"/>
        <v>Effectuez l’étape 1</v>
      </c>
      <c r="H2329" s="56" t="str">
        <f t="shared" si="109"/>
        <v>Effectuez l’étape 1</v>
      </c>
      <c r="I2329" s="3">
        <f t="shared" si="110"/>
        <v>0</v>
      </c>
      <c r="K2329" s="114" t="e">
        <f>IF(revenueReduction&gt;0.3,MAX(IF($B2329="Non - avec lien de dépendance",MIN(2258,E2329,$D2329)*overallRate,MIN(2258,E2329)*overallRate),ROUND(MAX(IF($B2329="Non - avec lien de dépendance",0,MIN((0.75*E2329),1694)),MIN(E2329,(0.75*$D2329),1694)),2)),IF($B2329="Non - avec lien de dépendance",MIN(1129,E2329,$D2329)*overallRate,MIN(2258,E2329)*overallRate))</f>
        <v>#VALUE!</v>
      </c>
      <c r="L2329" s="114" t="e">
        <f>IF(revenueReduction&gt;0.3,MAX(IF($B2329="Non - avec lien de dépendance",MIN(2258,F2329,$D2329)*overallRate,MIN(2258,F2329)*overallRate),ROUND(MAX(IF($B2329="Non - avec lien de dépendance",0,MIN((0.75*F2329),1694)),MIN(F2329,(0.75*$D2329),1694)),2)),IF($B2329="Non - avec lien de dépendance",MIN(1129,F2329,$D2329)*overallRate,MIN(2258,F2329)*overallRate))</f>
        <v>#VALUE!</v>
      </c>
    </row>
    <row r="2330" spans="7:12" x14ac:dyDescent="0.5">
      <c r="G2330" s="56" t="str">
        <f t="shared" si="108"/>
        <v>Effectuez l’étape 1</v>
      </c>
      <c r="H2330" s="56" t="str">
        <f t="shared" si="109"/>
        <v>Effectuez l’étape 1</v>
      </c>
      <c r="I2330" s="3">
        <f t="shared" si="110"/>
        <v>0</v>
      </c>
      <c r="K2330" s="114" t="e">
        <f>IF(revenueReduction&gt;0.3,MAX(IF($B2330="Non - avec lien de dépendance",MIN(2258,E2330,$D2330)*overallRate,MIN(2258,E2330)*overallRate),ROUND(MAX(IF($B2330="Non - avec lien de dépendance",0,MIN((0.75*E2330),1694)),MIN(E2330,(0.75*$D2330),1694)),2)),IF($B2330="Non - avec lien de dépendance",MIN(1129,E2330,$D2330)*overallRate,MIN(2258,E2330)*overallRate))</f>
        <v>#VALUE!</v>
      </c>
      <c r="L2330" s="114" t="e">
        <f>IF(revenueReduction&gt;0.3,MAX(IF($B2330="Non - avec lien de dépendance",MIN(2258,F2330,$D2330)*overallRate,MIN(2258,F2330)*overallRate),ROUND(MAX(IF($B2330="Non - avec lien de dépendance",0,MIN((0.75*F2330),1694)),MIN(F2330,(0.75*$D2330),1694)),2)),IF($B2330="Non - avec lien de dépendance",MIN(1129,F2330,$D2330)*overallRate,MIN(2258,F2330)*overallRate))</f>
        <v>#VALUE!</v>
      </c>
    </row>
    <row r="2331" spans="7:12" x14ac:dyDescent="0.5">
      <c r="G2331" s="56" t="str">
        <f t="shared" si="108"/>
        <v>Effectuez l’étape 1</v>
      </c>
      <c r="H2331" s="56" t="str">
        <f t="shared" si="109"/>
        <v>Effectuez l’étape 1</v>
      </c>
      <c r="I2331" s="3">
        <f t="shared" si="110"/>
        <v>0</v>
      </c>
      <c r="K2331" s="114" t="e">
        <f>IF(revenueReduction&gt;0.3,MAX(IF($B2331="Non - avec lien de dépendance",MIN(2258,E2331,$D2331)*overallRate,MIN(2258,E2331)*overallRate),ROUND(MAX(IF($B2331="Non - avec lien de dépendance",0,MIN((0.75*E2331),1694)),MIN(E2331,(0.75*$D2331),1694)),2)),IF($B2331="Non - avec lien de dépendance",MIN(1129,E2331,$D2331)*overallRate,MIN(2258,E2331)*overallRate))</f>
        <v>#VALUE!</v>
      </c>
      <c r="L2331" s="114" t="e">
        <f>IF(revenueReduction&gt;0.3,MAX(IF($B2331="Non - avec lien de dépendance",MIN(2258,F2331,$D2331)*overallRate,MIN(2258,F2331)*overallRate),ROUND(MAX(IF($B2331="Non - avec lien de dépendance",0,MIN((0.75*F2331),1694)),MIN(F2331,(0.75*$D2331),1694)),2)),IF($B2331="Non - avec lien de dépendance",MIN(1129,F2331,$D2331)*overallRate,MIN(2258,F2331)*overallRate))</f>
        <v>#VALUE!</v>
      </c>
    </row>
    <row r="2332" spans="7:12" x14ac:dyDescent="0.5">
      <c r="G2332" s="56" t="str">
        <f t="shared" si="108"/>
        <v>Effectuez l’étape 1</v>
      </c>
      <c r="H2332" s="56" t="str">
        <f t="shared" si="109"/>
        <v>Effectuez l’étape 1</v>
      </c>
      <c r="I2332" s="3">
        <f t="shared" si="110"/>
        <v>0</v>
      </c>
      <c r="K2332" s="114" t="e">
        <f>IF(revenueReduction&gt;0.3,MAX(IF($B2332="Non - avec lien de dépendance",MIN(2258,E2332,$D2332)*overallRate,MIN(2258,E2332)*overallRate),ROUND(MAX(IF($B2332="Non - avec lien de dépendance",0,MIN((0.75*E2332),1694)),MIN(E2332,(0.75*$D2332),1694)),2)),IF($B2332="Non - avec lien de dépendance",MIN(1129,E2332,$D2332)*overallRate,MIN(2258,E2332)*overallRate))</f>
        <v>#VALUE!</v>
      </c>
      <c r="L2332" s="114" t="e">
        <f>IF(revenueReduction&gt;0.3,MAX(IF($B2332="Non - avec lien de dépendance",MIN(2258,F2332,$D2332)*overallRate,MIN(2258,F2332)*overallRate),ROUND(MAX(IF($B2332="Non - avec lien de dépendance",0,MIN((0.75*F2332),1694)),MIN(F2332,(0.75*$D2332),1694)),2)),IF($B2332="Non - avec lien de dépendance",MIN(1129,F2332,$D2332)*overallRate,MIN(2258,F2332)*overallRate))</f>
        <v>#VALUE!</v>
      </c>
    </row>
    <row r="2333" spans="7:12" x14ac:dyDescent="0.5">
      <c r="G2333" s="56" t="str">
        <f t="shared" si="108"/>
        <v>Effectuez l’étape 1</v>
      </c>
      <c r="H2333" s="56" t="str">
        <f t="shared" si="109"/>
        <v>Effectuez l’étape 1</v>
      </c>
      <c r="I2333" s="3">
        <f t="shared" si="110"/>
        <v>0</v>
      </c>
      <c r="K2333" s="114" t="e">
        <f>IF(revenueReduction&gt;0.3,MAX(IF($B2333="Non - avec lien de dépendance",MIN(2258,E2333,$D2333)*overallRate,MIN(2258,E2333)*overallRate),ROUND(MAX(IF($B2333="Non - avec lien de dépendance",0,MIN((0.75*E2333),1694)),MIN(E2333,(0.75*$D2333),1694)),2)),IF($B2333="Non - avec lien de dépendance",MIN(1129,E2333,$D2333)*overallRate,MIN(2258,E2333)*overallRate))</f>
        <v>#VALUE!</v>
      </c>
      <c r="L2333" s="114" t="e">
        <f>IF(revenueReduction&gt;0.3,MAX(IF($B2333="Non - avec lien de dépendance",MIN(2258,F2333,$D2333)*overallRate,MIN(2258,F2333)*overallRate),ROUND(MAX(IF($B2333="Non - avec lien de dépendance",0,MIN((0.75*F2333),1694)),MIN(F2333,(0.75*$D2333),1694)),2)),IF($B2333="Non - avec lien de dépendance",MIN(1129,F2333,$D2333)*overallRate,MIN(2258,F2333)*overallRate))</f>
        <v>#VALUE!</v>
      </c>
    </row>
    <row r="2334" spans="7:12" x14ac:dyDescent="0.5">
      <c r="G2334" s="56" t="str">
        <f t="shared" si="108"/>
        <v>Effectuez l’étape 1</v>
      </c>
      <c r="H2334" s="56" t="str">
        <f t="shared" si="109"/>
        <v>Effectuez l’étape 1</v>
      </c>
      <c r="I2334" s="3">
        <f t="shared" si="110"/>
        <v>0</v>
      </c>
      <c r="K2334" s="114" t="e">
        <f>IF(revenueReduction&gt;0.3,MAX(IF($B2334="Non - avec lien de dépendance",MIN(2258,E2334,$D2334)*overallRate,MIN(2258,E2334)*overallRate),ROUND(MAX(IF($B2334="Non - avec lien de dépendance",0,MIN((0.75*E2334),1694)),MIN(E2334,(0.75*$D2334),1694)),2)),IF($B2334="Non - avec lien de dépendance",MIN(1129,E2334,$D2334)*overallRate,MIN(2258,E2334)*overallRate))</f>
        <v>#VALUE!</v>
      </c>
      <c r="L2334" s="114" t="e">
        <f>IF(revenueReduction&gt;0.3,MAX(IF($B2334="Non - avec lien de dépendance",MIN(2258,F2334,$D2334)*overallRate,MIN(2258,F2334)*overallRate),ROUND(MAX(IF($B2334="Non - avec lien de dépendance",0,MIN((0.75*F2334),1694)),MIN(F2334,(0.75*$D2334),1694)),2)),IF($B2334="Non - avec lien de dépendance",MIN(1129,F2334,$D2334)*overallRate,MIN(2258,F2334)*overallRate))</f>
        <v>#VALUE!</v>
      </c>
    </row>
    <row r="2335" spans="7:12" x14ac:dyDescent="0.5">
      <c r="G2335" s="56" t="str">
        <f t="shared" si="108"/>
        <v>Effectuez l’étape 1</v>
      </c>
      <c r="H2335" s="56" t="str">
        <f t="shared" si="109"/>
        <v>Effectuez l’étape 1</v>
      </c>
      <c r="I2335" s="3">
        <f t="shared" si="110"/>
        <v>0</v>
      </c>
      <c r="K2335" s="114" t="e">
        <f>IF(revenueReduction&gt;0.3,MAX(IF($B2335="Non - avec lien de dépendance",MIN(2258,E2335,$D2335)*overallRate,MIN(2258,E2335)*overallRate),ROUND(MAX(IF($B2335="Non - avec lien de dépendance",0,MIN((0.75*E2335),1694)),MIN(E2335,(0.75*$D2335),1694)),2)),IF($B2335="Non - avec lien de dépendance",MIN(1129,E2335,$D2335)*overallRate,MIN(2258,E2335)*overallRate))</f>
        <v>#VALUE!</v>
      </c>
      <c r="L2335" s="114" t="e">
        <f>IF(revenueReduction&gt;0.3,MAX(IF($B2335="Non - avec lien de dépendance",MIN(2258,F2335,$D2335)*overallRate,MIN(2258,F2335)*overallRate),ROUND(MAX(IF($B2335="Non - avec lien de dépendance",0,MIN((0.75*F2335),1694)),MIN(F2335,(0.75*$D2335),1694)),2)),IF($B2335="Non - avec lien de dépendance",MIN(1129,F2335,$D2335)*overallRate,MIN(2258,F2335)*overallRate))</f>
        <v>#VALUE!</v>
      </c>
    </row>
    <row r="2336" spans="7:12" x14ac:dyDescent="0.5">
      <c r="G2336" s="56" t="str">
        <f t="shared" si="108"/>
        <v>Effectuez l’étape 1</v>
      </c>
      <c r="H2336" s="56" t="str">
        <f t="shared" si="109"/>
        <v>Effectuez l’étape 1</v>
      </c>
      <c r="I2336" s="3">
        <f t="shared" si="110"/>
        <v>0</v>
      </c>
      <c r="K2336" s="114" t="e">
        <f>IF(revenueReduction&gt;0.3,MAX(IF($B2336="Non - avec lien de dépendance",MIN(2258,E2336,$D2336)*overallRate,MIN(2258,E2336)*overallRate),ROUND(MAX(IF($B2336="Non - avec lien de dépendance",0,MIN((0.75*E2336),1694)),MIN(E2336,(0.75*$D2336),1694)),2)),IF($B2336="Non - avec lien de dépendance",MIN(1129,E2336,$D2336)*overallRate,MIN(2258,E2336)*overallRate))</f>
        <v>#VALUE!</v>
      </c>
      <c r="L2336" s="114" t="e">
        <f>IF(revenueReduction&gt;0.3,MAX(IF($B2336="Non - avec lien de dépendance",MIN(2258,F2336,$D2336)*overallRate,MIN(2258,F2336)*overallRate),ROUND(MAX(IF($B2336="Non - avec lien de dépendance",0,MIN((0.75*F2336),1694)),MIN(F2336,(0.75*$D2336),1694)),2)),IF($B2336="Non - avec lien de dépendance",MIN(1129,F2336,$D2336)*overallRate,MIN(2258,F2336)*overallRate))</f>
        <v>#VALUE!</v>
      </c>
    </row>
    <row r="2337" spans="7:12" x14ac:dyDescent="0.5">
      <c r="G2337" s="56" t="str">
        <f t="shared" si="108"/>
        <v>Effectuez l’étape 1</v>
      </c>
      <c r="H2337" s="56" t="str">
        <f t="shared" si="109"/>
        <v>Effectuez l’étape 1</v>
      </c>
      <c r="I2337" s="3">
        <f t="shared" si="110"/>
        <v>0</v>
      </c>
      <c r="K2337" s="114" t="e">
        <f>IF(revenueReduction&gt;0.3,MAX(IF($B2337="Non - avec lien de dépendance",MIN(2258,E2337,$D2337)*overallRate,MIN(2258,E2337)*overallRate),ROUND(MAX(IF($B2337="Non - avec lien de dépendance",0,MIN((0.75*E2337),1694)),MIN(E2337,(0.75*$D2337),1694)),2)),IF($B2337="Non - avec lien de dépendance",MIN(1129,E2337,$D2337)*overallRate,MIN(2258,E2337)*overallRate))</f>
        <v>#VALUE!</v>
      </c>
      <c r="L2337" s="114" t="e">
        <f>IF(revenueReduction&gt;0.3,MAX(IF($B2337="Non - avec lien de dépendance",MIN(2258,F2337,$D2337)*overallRate,MIN(2258,F2337)*overallRate),ROUND(MAX(IF($B2337="Non - avec lien de dépendance",0,MIN((0.75*F2337),1694)),MIN(F2337,(0.75*$D2337),1694)),2)),IF($B2337="Non - avec lien de dépendance",MIN(1129,F2337,$D2337)*overallRate,MIN(2258,F2337)*overallRate))</f>
        <v>#VALUE!</v>
      </c>
    </row>
    <row r="2338" spans="7:12" x14ac:dyDescent="0.5">
      <c r="G2338" s="56" t="str">
        <f t="shared" si="108"/>
        <v>Effectuez l’étape 1</v>
      </c>
      <c r="H2338" s="56" t="str">
        <f t="shared" si="109"/>
        <v>Effectuez l’étape 1</v>
      </c>
      <c r="I2338" s="3">
        <f t="shared" si="110"/>
        <v>0</v>
      </c>
      <c r="K2338" s="114" t="e">
        <f>IF(revenueReduction&gt;0.3,MAX(IF($B2338="Non - avec lien de dépendance",MIN(2258,E2338,$D2338)*overallRate,MIN(2258,E2338)*overallRate),ROUND(MAX(IF($B2338="Non - avec lien de dépendance",0,MIN((0.75*E2338),1694)),MIN(E2338,(0.75*$D2338),1694)),2)),IF($B2338="Non - avec lien de dépendance",MIN(1129,E2338,$D2338)*overallRate,MIN(2258,E2338)*overallRate))</f>
        <v>#VALUE!</v>
      </c>
      <c r="L2338" s="114" t="e">
        <f>IF(revenueReduction&gt;0.3,MAX(IF($B2338="Non - avec lien de dépendance",MIN(2258,F2338,$D2338)*overallRate,MIN(2258,F2338)*overallRate),ROUND(MAX(IF($B2338="Non - avec lien de dépendance",0,MIN((0.75*F2338),1694)),MIN(F2338,(0.75*$D2338),1694)),2)),IF($B2338="Non - avec lien de dépendance",MIN(1129,F2338,$D2338)*overallRate,MIN(2258,F2338)*overallRate))</f>
        <v>#VALUE!</v>
      </c>
    </row>
    <row r="2339" spans="7:12" x14ac:dyDescent="0.5">
      <c r="G2339" s="56" t="str">
        <f t="shared" si="108"/>
        <v>Effectuez l’étape 1</v>
      </c>
      <c r="H2339" s="56" t="str">
        <f t="shared" si="109"/>
        <v>Effectuez l’étape 1</v>
      </c>
      <c r="I2339" s="3">
        <f t="shared" si="110"/>
        <v>0</v>
      </c>
      <c r="K2339" s="114" t="e">
        <f>IF(revenueReduction&gt;0.3,MAX(IF($B2339="Non - avec lien de dépendance",MIN(2258,E2339,$D2339)*overallRate,MIN(2258,E2339)*overallRate),ROUND(MAX(IF($B2339="Non - avec lien de dépendance",0,MIN((0.75*E2339),1694)),MIN(E2339,(0.75*$D2339),1694)),2)),IF($B2339="Non - avec lien de dépendance",MIN(1129,E2339,$D2339)*overallRate,MIN(2258,E2339)*overallRate))</f>
        <v>#VALUE!</v>
      </c>
      <c r="L2339" s="114" t="e">
        <f>IF(revenueReduction&gt;0.3,MAX(IF($B2339="Non - avec lien de dépendance",MIN(2258,F2339,$D2339)*overallRate,MIN(2258,F2339)*overallRate),ROUND(MAX(IF($B2339="Non - avec lien de dépendance",0,MIN((0.75*F2339),1694)),MIN(F2339,(0.75*$D2339),1694)),2)),IF($B2339="Non - avec lien de dépendance",MIN(1129,F2339,$D2339)*overallRate,MIN(2258,F2339)*overallRate))</f>
        <v>#VALUE!</v>
      </c>
    </row>
    <row r="2340" spans="7:12" x14ac:dyDescent="0.5">
      <c r="G2340" s="56" t="str">
        <f t="shared" si="108"/>
        <v>Effectuez l’étape 1</v>
      </c>
      <c r="H2340" s="56" t="str">
        <f t="shared" si="109"/>
        <v>Effectuez l’étape 1</v>
      </c>
      <c r="I2340" s="3">
        <f t="shared" si="110"/>
        <v>0</v>
      </c>
      <c r="K2340" s="114" t="e">
        <f>IF(revenueReduction&gt;0.3,MAX(IF($B2340="Non - avec lien de dépendance",MIN(2258,E2340,$D2340)*overallRate,MIN(2258,E2340)*overallRate),ROUND(MAX(IF($B2340="Non - avec lien de dépendance",0,MIN((0.75*E2340),1694)),MIN(E2340,(0.75*$D2340),1694)),2)),IF($B2340="Non - avec lien de dépendance",MIN(1129,E2340,$D2340)*overallRate,MIN(2258,E2340)*overallRate))</f>
        <v>#VALUE!</v>
      </c>
      <c r="L2340" s="114" t="e">
        <f>IF(revenueReduction&gt;0.3,MAX(IF($B2340="Non - avec lien de dépendance",MIN(2258,F2340,$D2340)*overallRate,MIN(2258,F2340)*overallRate),ROUND(MAX(IF($B2340="Non - avec lien de dépendance",0,MIN((0.75*F2340),1694)),MIN(F2340,(0.75*$D2340),1694)),2)),IF($B2340="Non - avec lien de dépendance",MIN(1129,F2340,$D2340)*overallRate,MIN(2258,F2340)*overallRate))</f>
        <v>#VALUE!</v>
      </c>
    </row>
    <row r="2341" spans="7:12" x14ac:dyDescent="0.5">
      <c r="G2341" s="56" t="str">
        <f t="shared" si="108"/>
        <v>Effectuez l’étape 1</v>
      </c>
      <c r="H2341" s="56" t="str">
        <f t="shared" si="109"/>
        <v>Effectuez l’étape 1</v>
      </c>
      <c r="I2341" s="3">
        <f t="shared" si="110"/>
        <v>0</v>
      </c>
      <c r="K2341" s="114" t="e">
        <f>IF(revenueReduction&gt;0.3,MAX(IF($B2341="Non - avec lien de dépendance",MIN(2258,E2341,$D2341)*overallRate,MIN(2258,E2341)*overallRate),ROUND(MAX(IF($B2341="Non - avec lien de dépendance",0,MIN((0.75*E2341),1694)),MIN(E2341,(0.75*$D2341),1694)),2)),IF($B2341="Non - avec lien de dépendance",MIN(1129,E2341,$D2341)*overallRate,MIN(2258,E2341)*overallRate))</f>
        <v>#VALUE!</v>
      </c>
      <c r="L2341" s="114" t="e">
        <f>IF(revenueReduction&gt;0.3,MAX(IF($B2341="Non - avec lien de dépendance",MIN(2258,F2341,$D2341)*overallRate,MIN(2258,F2341)*overallRate),ROUND(MAX(IF($B2341="Non - avec lien de dépendance",0,MIN((0.75*F2341),1694)),MIN(F2341,(0.75*$D2341),1694)),2)),IF($B2341="Non - avec lien de dépendance",MIN(1129,F2341,$D2341)*overallRate,MIN(2258,F2341)*overallRate))</f>
        <v>#VALUE!</v>
      </c>
    </row>
    <row r="2342" spans="7:12" x14ac:dyDescent="0.5">
      <c r="G2342" s="56" t="str">
        <f t="shared" si="108"/>
        <v>Effectuez l’étape 1</v>
      </c>
      <c r="H2342" s="56" t="str">
        <f t="shared" si="109"/>
        <v>Effectuez l’étape 1</v>
      </c>
      <c r="I2342" s="3">
        <f t="shared" si="110"/>
        <v>0</v>
      </c>
      <c r="K2342" s="114" t="e">
        <f>IF(revenueReduction&gt;0.3,MAX(IF($B2342="Non - avec lien de dépendance",MIN(2258,E2342,$D2342)*overallRate,MIN(2258,E2342)*overallRate),ROUND(MAX(IF($B2342="Non - avec lien de dépendance",0,MIN((0.75*E2342),1694)),MIN(E2342,(0.75*$D2342),1694)),2)),IF($B2342="Non - avec lien de dépendance",MIN(1129,E2342,$D2342)*overallRate,MIN(2258,E2342)*overallRate))</f>
        <v>#VALUE!</v>
      </c>
      <c r="L2342" s="114" t="e">
        <f>IF(revenueReduction&gt;0.3,MAX(IF($B2342="Non - avec lien de dépendance",MIN(2258,F2342,$D2342)*overallRate,MIN(2258,F2342)*overallRate),ROUND(MAX(IF($B2342="Non - avec lien de dépendance",0,MIN((0.75*F2342),1694)),MIN(F2342,(0.75*$D2342),1694)),2)),IF($B2342="Non - avec lien de dépendance",MIN(1129,F2342,$D2342)*overallRate,MIN(2258,F2342)*overallRate))</f>
        <v>#VALUE!</v>
      </c>
    </row>
    <row r="2343" spans="7:12" x14ac:dyDescent="0.5">
      <c r="G2343" s="56" t="str">
        <f t="shared" si="108"/>
        <v>Effectuez l’étape 1</v>
      </c>
      <c r="H2343" s="56" t="str">
        <f t="shared" si="109"/>
        <v>Effectuez l’étape 1</v>
      </c>
      <c r="I2343" s="3">
        <f t="shared" si="110"/>
        <v>0</v>
      </c>
      <c r="K2343" s="114" t="e">
        <f>IF(revenueReduction&gt;0.3,MAX(IF($B2343="Non - avec lien de dépendance",MIN(2258,E2343,$D2343)*overallRate,MIN(2258,E2343)*overallRate),ROUND(MAX(IF($B2343="Non - avec lien de dépendance",0,MIN((0.75*E2343),1694)),MIN(E2343,(0.75*$D2343),1694)),2)),IF($B2343="Non - avec lien de dépendance",MIN(1129,E2343,$D2343)*overallRate,MIN(2258,E2343)*overallRate))</f>
        <v>#VALUE!</v>
      </c>
      <c r="L2343" s="114" t="e">
        <f>IF(revenueReduction&gt;0.3,MAX(IF($B2343="Non - avec lien de dépendance",MIN(2258,F2343,$D2343)*overallRate,MIN(2258,F2343)*overallRate),ROUND(MAX(IF($B2343="Non - avec lien de dépendance",0,MIN((0.75*F2343),1694)),MIN(F2343,(0.75*$D2343),1694)),2)),IF($B2343="Non - avec lien de dépendance",MIN(1129,F2343,$D2343)*overallRate,MIN(2258,F2343)*overallRate))</f>
        <v>#VALUE!</v>
      </c>
    </row>
    <row r="2344" spans="7:12" x14ac:dyDescent="0.5">
      <c r="G2344" s="56" t="str">
        <f t="shared" si="108"/>
        <v>Effectuez l’étape 1</v>
      </c>
      <c r="H2344" s="56" t="str">
        <f t="shared" si="109"/>
        <v>Effectuez l’étape 1</v>
      </c>
      <c r="I2344" s="3">
        <f t="shared" si="110"/>
        <v>0</v>
      </c>
      <c r="K2344" s="114" t="e">
        <f>IF(revenueReduction&gt;0.3,MAX(IF($B2344="Non - avec lien de dépendance",MIN(2258,E2344,$D2344)*overallRate,MIN(2258,E2344)*overallRate),ROUND(MAX(IF($B2344="Non - avec lien de dépendance",0,MIN((0.75*E2344),1694)),MIN(E2344,(0.75*$D2344),1694)),2)),IF($B2344="Non - avec lien de dépendance",MIN(1129,E2344,$D2344)*overallRate,MIN(2258,E2344)*overallRate))</f>
        <v>#VALUE!</v>
      </c>
      <c r="L2344" s="114" t="e">
        <f>IF(revenueReduction&gt;0.3,MAX(IF($B2344="Non - avec lien de dépendance",MIN(2258,F2344,$D2344)*overallRate,MIN(2258,F2344)*overallRate),ROUND(MAX(IF($B2344="Non - avec lien de dépendance",0,MIN((0.75*F2344),1694)),MIN(F2344,(0.75*$D2344),1694)),2)),IF($B2344="Non - avec lien de dépendance",MIN(1129,F2344,$D2344)*overallRate,MIN(2258,F2344)*overallRate))</f>
        <v>#VALUE!</v>
      </c>
    </row>
    <row r="2345" spans="7:12" x14ac:dyDescent="0.5">
      <c r="G2345" s="56" t="str">
        <f t="shared" si="108"/>
        <v>Effectuez l’étape 1</v>
      </c>
      <c r="H2345" s="56" t="str">
        <f t="shared" si="109"/>
        <v>Effectuez l’étape 1</v>
      </c>
      <c r="I2345" s="3">
        <f t="shared" si="110"/>
        <v>0</v>
      </c>
      <c r="K2345" s="114" t="e">
        <f>IF(revenueReduction&gt;0.3,MAX(IF($B2345="Non - avec lien de dépendance",MIN(2258,E2345,$D2345)*overallRate,MIN(2258,E2345)*overallRate),ROUND(MAX(IF($B2345="Non - avec lien de dépendance",0,MIN((0.75*E2345),1694)),MIN(E2345,(0.75*$D2345),1694)),2)),IF($B2345="Non - avec lien de dépendance",MIN(1129,E2345,$D2345)*overallRate,MIN(2258,E2345)*overallRate))</f>
        <v>#VALUE!</v>
      </c>
      <c r="L2345" s="114" t="e">
        <f>IF(revenueReduction&gt;0.3,MAX(IF($B2345="Non - avec lien de dépendance",MIN(2258,F2345,$D2345)*overallRate,MIN(2258,F2345)*overallRate),ROUND(MAX(IF($B2345="Non - avec lien de dépendance",0,MIN((0.75*F2345),1694)),MIN(F2345,(0.75*$D2345),1694)),2)),IF($B2345="Non - avec lien de dépendance",MIN(1129,F2345,$D2345)*overallRate,MIN(2258,F2345)*overallRate))</f>
        <v>#VALUE!</v>
      </c>
    </row>
    <row r="2346" spans="7:12" x14ac:dyDescent="0.5">
      <c r="G2346" s="56" t="str">
        <f t="shared" si="108"/>
        <v>Effectuez l’étape 1</v>
      </c>
      <c r="H2346" s="56" t="str">
        <f t="shared" si="109"/>
        <v>Effectuez l’étape 1</v>
      </c>
      <c r="I2346" s="3">
        <f t="shared" si="110"/>
        <v>0</v>
      </c>
      <c r="K2346" s="114" t="e">
        <f>IF(revenueReduction&gt;0.3,MAX(IF($B2346="Non - avec lien de dépendance",MIN(2258,E2346,$D2346)*overallRate,MIN(2258,E2346)*overallRate),ROUND(MAX(IF($B2346="Non - avec lien de dépendance",0,MIN((0.75*E2346),1694)),MIN(E2346,(0.75*$D2346),1694)),2)),IF($B2346="Non - avec lien de dépendance",MIN(1129,E2346,$D2346)*overallRate,MIN(2258,E2346)*overallRate))</f>
        <v>#VALUE!</v>
      </c>
      <c r="L2346" s="114" t="e">
        <f>IF(revenueReduction&gt;0.3,MAX(IF($B2346="Non - avec lien de dépendance",MIN(2258,F2346,$D2346)*overallRate,MIN(2258,F2346)*overallRate),ROUND(MAX(IF($B2346="Non - avec lien de dépendance",0,MIN((0.75*F2346),1694)),MIN(F2346,(0.75*$D2346),1694)),2)),IF($B2346="Non - avec lien de dépendance",MIN(1129,F2346,$D2346)*overallRate,MIN(2258,F2346)*overallRate))</f>
        <v>#VALUE!</v>
      </c>
    </row>
    <row r="2347" spans="7:12" x14ac:dyDescent="0.5">
      <c r="G2347" s="56" t="str">
        <f t="shared" si="108"/>
        <v>Effectuez l’étape 1</v>
      </c>
      <c r="H2347" s="56" t="str">
        <f t="shared" si="109"/>
        <v>Effectuez l’étape 1</v>
      </c>
      <c r="I2347" s="3">
        <f t="shared" si="110"/>
        <v>0</v>
      </c>
      <c r="K2347" s="114" t="e">
        <f>IF(revenueReduction&gt;0.3,MAX(IF($B2347="Non - avec lien de dépendance",MIN(2258,E2347,$D2347)*overallRate,MIN(2258,E2347)*overallRate),ROUND(MAX(IF($B2347="Non - avec lien de dépendance",0,MIN((0.75*E2347),1694)),MIN(E2347,(0.75*$D2347),1694)),2)),IF($B2347="Non - avec lien de dépendance",MIN(1129,E2347,$D2347)*overallRate,MIN(2258,E2347)*overallRate))</f>
        <v>#VALUE!</v>
      </c>
      <c r="L2347" s="114" t="e">
        <f>IF(revenueReduction&gt;0.3,MAX(IF($B2347="Non - avec lien de dépendance",MIN(2258,F2347,$D2347)*overallRate,MIN(2258,F2347)*overallRate),ROUND(MAX(IF($B2347="Non - avec lien de dépendance",0,MIN((0.75*F2347),1694)),MIN(F2347,(0.75*$D2347),1694)),2)),IF($B2347="Non - avec lien de dépendance",MIN(1129,F2347,$D2347)*overallRate,MIN(2258,F2347)*overallRate))</f>
        <v>#VALUE!</v>
      </c>
    </row>
    <row r="2348" spans="7:12" x14ac:dyDescent="0.5">
      <c r="G2348" s="56" t="str">
        <f t="shared" si="108"/>
        <v>Effectuez l’étape 1</v>
      </c>
      <c r="H2348" s="56" t="str">
        <f t="shared" si="109"/>
        <v>Effectuez l’étape 1</v>
      </c>
      <c r="I2348" s="3">
        <f t="shared" si="110"/>
        <v>0</v>
      </c>
      <c r="K2348" s="114" t="e">
        <f>IF(revenueReduction&gt;0.3,MAX(IF($B2348="Non - avec lien de dépendance",MIN(2258,E2348,$D2348)*overallRate,MIN(2258,E2348)*overallRate),ROUND(MAX(IF($B2348="Non - avec lien de dépendance",0,MIN((0.75*E2348),1694)),MIN(E2348,(0.75*$D2348),1694)),2)),IF($B2348="Non - avec lien de dépendance",MIN(1129,E2348,$D2348)*overallRate,MIN(2258,E2348)*overallRate))</f>
        <v>#VALUE!</v>
      </c>
      <c r="L2348" s="114" t="e">
        <f>IF(revenueReduction&gt;0.3,MAX(IF($B2348="Non - avec lien de dépendance",MIN(2258,F2348,$D2348)*overallRate,MIN(2258,F2348)*overallRate),ROUND(MAX(IF($B2348="Non - avec lien de dépendance",0,MIN((0.75*F2348),1694)),MIN(F2348,(0.75*$D2348),1694)),2)),IF($B2348="Non - avec lien de dépendance",MIN(1129,F2348,$D2348)*overallRate,MIN(2258,F2348)*overallRate))</f>
        <v>#VALUE!</v>
      </c>
    </row>
    <row r="2349" spans="7:12" x14ac:dyDescent="0.5">
      <c r="G2349" s="56" t="str">
        <f t="shared" si="108"/>
        <v>Effectuez l’étape 1</v>
      </c>
      <c r="H2349" s="56" t="str">
        <f t="shared" si="109"/>
        <v>Effectuez l’étape 1</v>
      </c>
      <c r="I2349" s="3">
        <f t="shared" si="110"/>
        <v>0</v>
      </c>
      <c r="K2349" s="114" t="e">
        <f>IF(revenueReduction&gt;0.3,MAX(IF($B2349="Non - avec lien de dépendance",MIN(2258,E2349,$D2349)*overallRate,MIN(2258,E2349)*overallRate),ROUND(MAX(IF($B2349="Non - avec lien de dépendance",0,MIN((0.75*E2349),1694)),MIN(E2349,(0.75*$D2349),1694)),2)),IF($B2349="Non - avec lien de dépendance",MIN(1129,E2349,$D2349)*overallRate,MIN(2258,E2349)*overallRate))</f>
        <v>#VALUE!</v>
      </c>
      <c r="L2349" s="114" t="e">
        <f>IF(revenueReduction&gt;0.3,MAX(IF($B2349="Non - avec lien de dépendance",MIN(2258,F2349,$D2349)*overallRate,MIN(2258,F2349)*overallRate),ROUND(MAX(IF($B2349="Non - avec lien de dépendance",0,MIN((0.75*F2349),1694)),MIN(F2349,(0.75*$D2349),1694)),2)),IF($B2349="Non - avec lien de dépendance",MIN(1129,F2349,$D2349)*overallRate,MIN(2258,F2349)*overallRate))</f>
        <v>#VALUE!</v>
      </c>
    </row>
    <row r="2350" spans="7:12" x14ac:dyDescent="0.5">
      <c r="G2350" s="56" t="str">
        <f t="shared" si="108"/>
        <v>Effectuez l’étape 1</v>
      </c>
      <c r="H2350" s="56" t="str">
        <f t="shared" si="109"/>
        <v>Effectuez l’étape 1</v>
      </c>
      <c r="I2350" s="3">
        <f t="shared" si="110"/>
        <v>0</v>
      </c>
      <c r="K2350" s="114" t="e">
        <f>IF(revenueReduction&gt;0.3,MAX(IF($B2350="Non - avec lien de dépendance",MIN(2258,E2350,$D2350)*overallRate,MIN(2258,E2350)*overallRate),ROUND(MAX(IF($B2350="Non - avec lien de dépendance",0,MIN((0.75*E2350),1694)),MIN(E2350,(0.75*$D2350),1694)),2)),IF($B2350="Non - avec lien de dépendance",MIN(1129,E2350,$D2350)*overallRate,MIN(2258,E2350)*overallRate))</f>
        <v>#VALUE!</v>
      </c>
      <c r="L2350" s="114" t="e">
        <f>IF(revenueReduction&gt;0.3,MAX(IF($B2350="Non - avec lien de dépendance",MIN(2258,F2350,$D2350)*overallRate,MIN(2258,F2350)*overallRate),ROUND(MAX(IF($B2350="Non - avec lien de dépendance",0,MIN((0.75*F2350),1694)),MIN(F2350,(0.75*$D2350),1694)),2)),IF($B2350="Non - avec lien de dépendance",MIN(1129,F2350,$D2350)*overallRate,MIN(2258,F2350)*overallRate))</f>
        <v>#VALUE!</v>
      </c>
    </row>
    <row r="2351" spans="7:12" x14ac:dyDescent="0.5">
      <c r="G2351" s="56" t="str">
        <f t="shared" si="108"/>
        <v>Effectuez l’étape 1</v>
      </c>
      <c r="H2351" s="56" t="str">
        <f t="shared" si="109"/>
        <v>Effectuez l’étape 1</v>
      </c>
      <c r="I2351" s="3">
        <f t="shared" si="110"/>
        <v>0</v>
      </c>
      <c r="K2351" s="114" t="e">
        <f>IF(revenueReduction&gt;0.3,MAX(IF($B2351="Non - avec lien de dépendance",MIN(2258,E2351,$D2351)*overallRate,MIN(2258,E2351)*overallRate),ROUND(MAX(IF($B2351="Non - avec lien de dépendance",0,MIN((0.75*E2351),1694)),MIN(E2351,(0.75*$D2351),1694)),2)),IF($B2351="Non - avec lien de dépendance",MIN(1129,E2351,$D2351)*overallRate,MIN(2258,E2351)*overallRate))</f>
        <v>#VALUE!</v>
      </c>
      <c r="L2351" s="114" t="e">
        <f>IF(revenueReduction&gt;0.3,MAX(IF($B2351="Non - avec lien de dépendance",MIN(2258,F2351,$D2351)*overallRate,MIN(2258,F2351)*overallRate),ROUND(MAX(IF($B2351="Non - avec lien de dépendance",0,MIN((0.75*F2351),1694)),MIN(F2351,(0.75*$D2351),1694)),2)),IF($B2351="Non - avec lien de dépendance",MIN(1129,F2351,$D2351)*overallRate,MIN(2258,F2351)*overallRate))</f>
        <v>#VALUE!</v>
      </c>
    </row>
    <row r="2352" spans="7:12" x14ac:dyDescent="0.5">
      <c r="G2352" s="56" t="str">
        <f t="shared" si="108"/>
        <v>Effectuez l’étape 1</v>
      </c>
      <c r="H2352" s="56" t="str">
        <f t="shared" si="109"/>
        <v>Effectuez l’étape 1</v>
      </c>
      <c r="I2352" s="3">
        <f t="shared" si="110"/>
        <v>0</v>
      </c>
      <c r="K2352" s="114" t="e">
        <f>IF(revenueReduction&gt;0.3,MAX(IF($B2352="Non - avec lien de dépendance",MIN(2258,E2352,$D2352)*overallRate,MIN(2258,E2352)*overallRate),ROUND(MAX(IF($B2352="Non - avec lien de dépendance",0,MIN((0.75*E2352),1694)),MIN(E2352,(0.75*$D2352),1694)),2)),IF($B2352="Non - avec lien de dépendance",MIN(1129,E2352,$D2352)*overallRate,MIN(2258,E2352)*overallRate))</f>
        <v>#VALUE!</v>
      </c>
      <c r="L2352" s="114" t="e">
        <f>IF(revenueReduction&gt;0.3,MAX(IF($B2352="Non - avec lien de dépendance",MIN(2258,F2352,$D2352)*overallRate,MIN(2258,F2352)*overallRate),ROUND(MAX(IF($B2352="Non - avec lien de dépendance",0,MIN((0.75*F2352),1694)),MIN(F2352,(0.75*$D2352),1694)),2)),IF($B2352="Non - avec lien de dépendance",MIN(1129,F2352,$D2352)*overallRate,MIN(2258,F2352)*overallRate))</f>
        <v>#VALUE!</v>
      </c>
    </row>
    <row r="2353" spans="7:12" x14ac:dyDescent="0.5">
      <c r="G2353" s="56" t="str">
        <f t="shared" si="108"/>
        <v>Effectuez l’étape 1</v>
      </c>
      <c r="H2353" s="56" t="str">
        <f t="shared" si="109"/>
        <v>Effectuez l’étape 1</v>
      </c>
      <c r="I2353" s="3">
        <f t="shared" si="110"/>
        <v>0</v>
      </c>
      <c r="K2353" s="114" t="e">
        <f>IF(revenueReduction&gt;0.3,MAX(IF($B2353="Non - avec lien de dépendance",MIN(2258,E2353,$D2353)*overallRate,MIN(2258,E2353)*overallRate),ROUND(MAX(IF($B2353="Non - avec lien de dépendance",0,MIN((0.75*E2353),1694)),MIN(E2353,(0.75*$D2353),1694)),2)),IF($B2353="Non - avec lien de dépendance",MIN(1129,E2353,$D2353)*overallRate,MIN(2258,E2353)*overallRate))</f>
        <v>#VALUE!</v>
      </c>
      <c r="L2353" s="114" t="e">
        <f>IF(revenueReduction&gt;0.3,MAX(IF($B2353="Non - avec lien de dépendance",MIN(2258,F2353,$D2353)*overallRate,MIN(2258,F2353)*overallRate),ROUND(MAX(IF($B2353="Non - avec lien de dépendance",0,MIN((0.75*F2353),1694)),MIN(F2353,(0.75*$D2353),1694)),2)),IF($B2353="Non - avec lien de dépendance",MIN(1129,F2353,$D2353)*overallRate,MIN(2258,F2353)*overallRate))</f>
        <v>#VALUE!</v>
      </c>
    </row>
    <row r="2354" spans="7:12" x14ac:dyDescent="0.5">
      <c r="G2354" s="56" t="str">
        <f t="shared" si="108"/>
        <v>Effectuez l’étape 1</v>
      </c>
      <c r="H2354" s="56" t="str">
        <f t="shared" si="109"/>
        <v>Effectuez l’étape 1</v>
      </c>
      <c r="I2354" s="3">
        <f t="shared" si="110"/>
        <v>0</v>
      </c>
      <c r="K2354" s="114" t="e">
        <f>IF(revenueReduction&gt;0.3,MAX(IF($B2354="Non - avec lien de dépendance",MIN(2258,E2354,$D2354)*overallRate,MIN(2258,E2354)*overallRate),ROUND(MAX(IF($B2354="Non - avec lien de dépendance",0,MIN((0.75*E2354),1694)),MIN(E2354,(0.75*$D2354),1694)),2)),IF($B2354="Non - avec lien de dépendance",MIN(1129,E2354,$D2354)*overallRate,MIN(2258,E2354)*overallRate))</f>
        <v>#VALUE!</v>
      </c>
      <c r="L2354" s="114" t="e">
        <f>IF(revenueReduction&gt;0.3,MAX(IF($B2354="Non - avec lien de dépendance",MIN(2258,F2354,$D2354)*overallRate,MIN(2258,F2354)*overallRate),ROUND(MAX(IF($B2354="Non - avec lien de dépendance",0,MIN((0.75*F2354),1694)),MIN(F2354,(0.75*$D2354),1694)),2)),IF($B2354="Non - avec lien de dépendance",MIN(1129,F2354,$D2354)*overallRate,MIN(2258,F2354)*overallRate))</f>
        <v>#VALUE!</v>
      </c>
    </row>
    <row r="2355" spans="7:12" x14ac:dyDescent="0.5">
      <c r="G2355" s="56" t="str">
        <f t="shared" si="108"/>
        <v>Effectuez l’étape 1</v>
      </c>
      <c r="H2355" s="56" t="str">
        <f t="shared" si="109"/>
        <v>Effectuez l’étape 1</v>
      </c>
      <c r="I2355" s="3">
        <f t="shared" si="110"/>
        <v>0</v>
      </c>
      <c r="K2355" s="114" t="e">
        <f>IF(revenueReduction&gt;0.3,MAX(IF($B2355="Non - avec lien de dépendance",MIN(2258,E2355,$D2355)*overallRate,MIN(2258,E2355)*overallRate),ROUND(MAX(IF($B2355="Non - avec lien de dépendance",0,MIN((0.75*E2355),1694)),MIN(E2355,(0.75*$D2355),1694)),2)),IF($B2355="Non - avec lien de dépendance",MIN(1129,E2355,$D2355)*overallRate,MIN(2258,E2355)*overallRate))</f>
        <v>#VALUE!</v>
      </c>
      <c r="L2355" s="114" t="e">
        <f>IF(revenueReduction&gt;0.3,MAX(IF($B2355="Non - avec lien de dépendance",MIN(2258,F2355,$D2355)*overallRate,MIN(2258,F2355)*overallRate),ROUND(MAX(IF($B2355="Non - avec lien de dépendance",0,MIN((0.75*F2355),1694)),MIN(F2355,(0.75*$D2355),1694)),2)),IF($B2355="Non - avec lien de dépendance",MIN(1129,F2355,$D2355)*overallRate,MIN(2258,F2355)*overallRate))</f>
        <v>#VALUE!</v>
      </c>
    </row>
    <row r="2356" spans="7:12" x14ac:dyDescent="0.5">
      <c r="G2356" s="56" t="str">
        <f t="shared" si="108"/>
        <v>Effectuez l’étape 1</v>
      </c>
      <c r="H2356" s="56" t="str">
        <f t="shared" si="109"/>
        <v>Effectuez l’étape 1</v>
      </c>
      <c r="I2356" s="3">
        <f t="shared" si="110"/>
        <v>0</v>
      </c>
      <c r="K2356" s="114" t="e">
        <f>IF(revenueReduction&gt;0.3,MAX(IF($B2356="Non - avec lien de dépendance",MIN(2258,E2356,$D2356)*overallRate,MIN(2258,E2356)*overallRate),ROUND(MAX(IF($B2356="Non - avec lien de dépendance",0,MIN((0.75*E2356),1694)),MIN(E2356,(0.75*$D2356),1694)),2)),IF($B2356="Non - avec lien de dépendance",MIN(1129,E2356,$D2356)*overallRate,MIN(2258,E2356)*overallRate))</f>
        <v>#VALUE!</v>
      </c>
      <c r="L2356" s="114" t="e">
        <f>IF(revenueReduction&gt;0.3,MAX(IF($B2356="Non - avec lien de dépendance",MIN(2258,F2356,$D2356)*overallRate,MIN(2258,F2356)*overallRate),ROUND(MAX(IF($B2356="Non - avec lien de dépendance",0,MIN((0.75*F2356),1694)),MIN(F2356,(0.75*$D2356),1694)),2)),IF($B2356="Non - avec lien de dépendance",MIN(1129,F2356,$D2356)*overallRate,MIN(2258,F2356)*overallRate))</f>
        <v>#VALUE!</v>
      </c>
    </row>
    <row r="2357" spans="7:12" x14ac:dyDescent="0.5">
      <c r="G2357" s="56" t="str">
        <f t="shared" si="108"/>
        <v>Effectuez l’étape 1</v>
      </c>
      <c r="H2357" s="56" t="str">
        <f t="shared" si="109"/>
        <v>Effectuez l’étape 1</v>
      </c>
      <c r="I2357" s="3">
        <f t="shared" si="110"/>
        <v>0</v>
      </c>
      <c r="K2357" s="114" t="e">
        <f>IF(revenueReduction&gt;0.3,MAX(IF($B2357="Non - avec lien de dépendance",MIN(2258,E2357,$D2357)*overallRate,MIN(2258,E2357)*overallRate),ROUND(MAX(IF($B2357="Non - avec lien de dépendance",0,MIN((0.75*E2357),1694)),MIN(E2357,(0.75*$D2357),1694)),2)),IF($B2357="Non - avec lien de dépendance",MIN(1129,E2357,$D2357)*overallRate,MIN(2258,E2357)*overallRate))</f>
        <v>#VALUE!</v>
      </c>
      <c r="L2357" s="114" t="e">
        <f>IF(revenueReduction&gt;0.3,MAX(IF($B2357="Non - avec lien de dépendance",MIN(2258,F2357,$D2357)*overallRate,MIN(2258,F2357)*overallRate),ROUND(MAX(IF($B2357="Non - avec lien de dépendance",0,MIN((0.75*F2357),1694)),MIN(F2357,(0.75*$D2357),1694)),2)),IF($B2357="Non - avec lien de dépendance",MIN(1129,F2357,$D2357)*overallRate,MIN(2258,F2357)*overallRate))</f>
        <v>#VALUE!</v>
      </c>
    </row>
    <row r="2358" spans="7:12" x14ac:dyDescent="0.5">
      <c r="G2358" s="56" t="str">
        <f t="shared" si="108"/>
        <v>Effectuez l’étape 1</v>
      </c>
      <c r="H2358" s="56" t="str">
        <f t="shared" si="109"/>
        <v>Effectuez l’étape 1</v>
      </c>
      <c r="I2358" s="3">
        <f t="shared" si="110"/>
        <v>0</v>
      </c>
      <c r="K2358" s="114" t="e">
        <f>IF(revenueReduction&gt;0.3,MAX(IF($B2358="Non - avec lien de dépendance",MIN(2258,E2358,$D2358)*overallRate,MIN(2258,E2358)*overallRate),ROUND(MAX(IF($B2358="Non - avec lien de dépendance",0,MIN((0.75*E2358),1694)),MIN(E2358,(0.75*$D2358),1694)),2)),IF($B2358="Non - avec lien de dépendance",MIN(1129,E2358,$D2358)*overallRate,MIN(2258,E2358)*overallRate))</f>
        <v>#VALUE!</v>
      </c>
      <c r="L2358" s="114" t="e">
        <f>IF(revenueReduction&gt;0.3,MAX(IF($B2358="Non - avec lien de dépendance",MIN(2258,F2358,$D2358)*overallRate,MIN(2258,F2358)*overallRate),ROUND(MAX(IF($B2358="Non - avec lien de dépendance",0,MIN((0.75*F2358),1694)),MIN(F2358,(0.75*$D2358),1694)),2)),IF($B2358="Non - avec lien de dépendance",MIN(1129,F2358,$D2358)*overallRate,MIN(2258,F2358)*overallRate))</f>
        <v>#VALUE!</v>
      </c>
    </row>
    <row r="2359" spans="7:12" x14ac:dyDescent="0.5">
      <c r="G2359" s="56" t="str">
        <f t="shared" si="108"/>
        <v>Effectuez l’étape 1</v>
      </c>
      <c r="H2359" s="56" t="str">
        <f t="shared" si="109"/>
        <v>Effectuez l’étape 1</v>
      </c>
      <c r="I2359" s="3">
        <f t="shared" si="110"/>
        <v>0</v>
      </c>
      <c r="K2359" s="114" t="e">
        <f>IF(revenueReduction&gt;0.3,MAX(IF($B2359="Non - avec lien de dépendance",MIN(2258,E2359,$D2359)*overallRate,MIN(2258,E2359)*overallRate),ROUND(MAX(IF($B2359="Non - avec lien de dépendance",0,MIN((0.75*E2359),1694)),MIN(E2359,(0.75*$D2359),1694)),2)),IF($B2359="Non - avec lien de dépendance",MIN(1129,E2359,$D2359)*overallRate,MIN(2258,E2359)*overallRate))</f>
        <v>#VALUE!</v>
      </c>
      <c r="L2359" s="114" t="e">
        <f>IF(revenueReduction&gt;0.3,MAX(IF($B2359="Non - avec lien de dépendance",MIN(2258,F2359,$D2359)*overallRate,MIN(2258,F2359)*overallRate),ROUND(MAX(IF($B2359="Non - avec lien de dépendance",0,MIN((0.75*F2359),1694)),MIN(F2359,(0.75*$D2359),1694)),2)),IF($B2359="Non - avec lien de dépendance",MIN(1129,F2359,$D2359)*overallRate,MIN(2258,F2359)*overallRate))</f>
        <v>#VALUE!</v>
      </c>
    </row>
    <row r="2360" spans="7:12" x14ac:dyDescent="0.5">
      <c r="G2360" s="56" t="str">
        <f t="shared" si="108"/>
        <v>Effectuez l’étape 1</v>
      </c>
      <c r="H2360" s="56" t="str">
        <f t="shared" si="109"/>
        <v>Effectuez l’étape 1</v>
      </c>
      <c r="I2360" s="3">
        <f t="shared" si="110"/>
        <v>0</v>
      </c>
      <c r="K2360" s="114" t="e">
        <f>IF(revenueReduction&gt;0.3,MAX(IF($B2360="Non - avec lien de dépendance",MIN(2258,E2360,$D2360)*overallRate,MIN(2258,E2360)*overallRate),ROUND(MAX(IF($B2360="Non - avec lien de dépendance",0,MIN((0.75*E2360),1694)),MIN(E2360,(0.75*$D2360),1694)),2)),IF($B2360="Non - avec lien de dépendance",MIN(1129,E2360,$D2360)*overallRate,MIN(2258,E2360)*overallRate))</f>
        <v>#VALUE!</v>
      </c>
      <c r="L2360" s="114" t="e">
        <f>IF(revenueReduction&gt;0.3,MAX(IF($B2360="Non - avec lien de dépendance",MIN(2258,F2360,$D2360)*overallRate,MIN(2258,F2360)*overallRate),ROUND(MAX(IF($B2360="Non - avec lien de dépendance",0,MIN((0.75*F2360),1694)),MIN(F2360,(0.75*$D2360),1694)),2)),IF($B2360="Non - avec lien de dépendance",MIN(1129,F2360,$D2360)*overallRate,MIN(2258,F2360)*overallRate))</f>
        <v>#VALUE!</v>
      </c>
    </row>
    <row r="2361" spans="7:12" x14ac:dyDescent="0.5">
      <c r="G2361" s="56" t="str">
        <f t="shared" si="108"/>
        <v>Effectuez l’étape 1</v>
      </c>
      <c r="H2361" s="56" t="str">
        <f t="shared" si="109"/>
        <v>Effectuez l’étape 1</v>
      </c>
      <c r="I2361" s="3">
        <f t="shared" si="110"/>
        <v>0</v>
      </c>
      <c r="K2361" s="114" t="e">
        <f>IF(revenueReduction&gt;0.3,MAX(IF($B2361="Non - avec lien de dépendance",MIN(2258,E2361,$D2361)*overallRate,MIN(2258,E2361)*overallRate),ROUND(MAX(IF($B2361="Non - avec lien de dépendance",0,MIN((0.75*E2361),1694)),MIN(E2361,(0.75*$D2361),1694)),2)),IF($B2361="Non - avec lien de dépendance",MIN(1129,E2361,$D2361)*overallRate,MIN(2258,E2361)*overallRate))</f>
        <v>#VALUE!</v>
      </c>
      <c r="L2361" s="114" t="e">
        <f>IF(revenueReduction&gt;0.3,MAX(IF($B2361="Non - avec lien de dépendance",MIN(2258,F2361,$D2361)*overallRate,MIN(2258,F2361)*overallRate),ROUND(MAX(IF($B2361="Non - avec lien de dépendance",0,MIN((0.75*F2361),1694)),MIN(F2361,(0.75*$D2361),1694)),2)),IF($B2361="Non - avec lien de dépendance",MIN(1129,F2361,$D2361)*overallRate,MIN(2258,F2361)*overallRate))</f>
        <v>#VALUE!</v>
      </c>
    </row>
    <row r="2362" spans="7:12" x14ac:dyDescent="0.5">
      <c r="G2362" s="56" t="str">
        <f t="shared" si="108"/>
        <v>Effectuez l’étape 1</v>
      </c>
      <c r="H2362" s="56" t="str">
        <f t="shared" si="109"/>
        <v>Effectuez l’étape 1</v>
      </c>
      <c r="I2362" s="3">
        <f t="shared" si="110"/>
        <v>0</v>
      </c>
      <c r="K2362" s="114" t="e">
        <f>IF(revenueReduction&gt;0.3,MAX(IF($B2362="Non - avec lien de dépendance",MIN(2258,E2362,$D2362)*overallRate,MIN(2258,E2362)*overallRate),ROUND(MAX(IF($B2362="Non - avec lien de dépendance",0,MIN((0.75*E2362),1694)),MIN(E2362,(0.75*$D2362),1694)),2)),IF($B2362="Non - avec lien de dépendance",MIN(1129,E2362,$D2362)*overallRate,MIN(2258,E2362)*overallRate))</f>
        <v>#VALUE!</v>
      </c>
      <c r="L2362" s="114" t="e">
        <f>IF(revenueReduction&gt;0.3,MAX(IF($B2362="Non - avec lien de dépendance",MIN(2258,F2362,$D2362)*overallRate,MIN(2258,F2362)*overallRate),ROUND(MAX(IF($B2362="Non - avec lien de dépendance",0,MIN((0.75*F2362),1694)),MIN(F2362,(0.75*$D2362),1694)),2)),IF($B2362="Non - avec lien de dépendance",MIN(1129,F2362,$D2362)*overallRate,MIN(2258,F2362)*overallRate))</f>
        <v>#VALUE!</v>
      </c>
    </row>
    <row r="2363" spans="7:12" x14ac:dyDescent="0.5">
      <c r="G2363" s="56" t="str">
        <f t="shared" si="108"/>
        <v>Effectuez l’étape 1</v>
      </c>
      <c r="H2363" s="56" t="str">
        <f t="shared" si="109"/>
        <v>Effectuez l’étape 1</v>
      </c>
      <c r="I2363" s="3">
        <f t="shared" si="110"/>
        <v>0</v>
      </c>
      <c r="K2363" s="114" t="e">
        <f>IF(revenueReduction&gt;0.3,MAX(IF($B2363="Non - avec lien de dépendance",MIN(2258,E2363,$D2363)*overallRate,MIN(2258,E2363)*overallRate),ROUND(MAX(IF($B2363="Non - avec lien de dépendance",0,MIN((0.75*E2363),1694)),MIN(E2363,(0.75*$D2363),1694)),2)),IF($B2363="Non - avec lien de dépendance",MIN(1129,E2363,$D2363)*overallRate,MIN(2258,E2363)*overallRate))</f>
        <v>#VALUE!</v>
      </c>
      <c r="L2363" s="114" t="e">
        <f>IF(revenueReduction&gt;0.3,MAX(IF($B2363="Non - avec lien de dépendance",MIN(2258,F2363,$D2363)*overallRate,MIN(2258,F2363)*overallRate),ROUND(MAX(IF($B2363="Non - avec lien de dépendance",0,MIN((0.75*F2363),1694)),MIN(F2363,(0.75*$D2363),1694)),2)),IF($B2363="Non - avec lien de dépendance",MIN(1129,F2363,$D2363)*overallRate,MIN(2258,F2363)*overallRate))</f>
        <v>#VALUE!</v>
      </c>
    </row>
    <row r="2364" spans="7:12" x14ac:dyDescent="0.5">
      <c r="G2364" s="56" t="str">
        <f t="shared" si="108"/>
        <v>Effectuez l’étape 1</v>
      </c>
      <c r="H2364" s="56" t="str">
        <f t="shared" si="109"/>
        <v>Effectuez l’étape 1</v>
      </c>
      <c r="I2364" s="3">
        <f t="shared" si="110"/>
        <v>0</v>
      </c>
      <c r="K2364" s="114" t="e">
        <f>IF(revenueReduction&gt;0.3,MAX(IF($B2364="Non - avec lien de dépendance",MIN(2258,E2364,$D2364)*overallRate,MIN(2258,E2364)*overallRate),ROUND(MAX(IF($B2364="Non - avec lien de dépendance",0,MIN((0.75*E2364),1694)),MIN(E2364,(0.75*$D2364),1694)),2)),IF($B2364="Non - avec lien de dépendance",MIN(1129,E2364,$D2364)*overallRate,MIN(2258,E2364)*overallRate))</f>
        <v>#VALUE!</v>
      </c>
      <c r="L2364" s="114" t="e">
        <f>IF(revenueReduction&gt;0.3,MAX(IF($B2364="Non - avec lien de dépendance",MIN(2258,F2364,$D2364)*overallRate,MIN(2258,F2364)*overallRate),ROUND(MAX(IF($B2364="Non - avec lien de dépendance",0,MIN((0.75*F2364),1694)),MIN(F2364,(0.75*$D2364),1694)),2)),IF($B2364="Non - avec lien de dépendance",MIN(1129,F2364,$D2364)*overallRate,MIN(2258,F2364)*overallRate))</f>
        <v>#VALUE!</v>
      </c>
    </row>
    <row r="2365" spans="7:12" x14ac:dyDescent="0.5">
      <c r="G2365" s="56" t="str">
        <f t="shared" si="108"/>
        <v>Effectuez l’étape 1</v>
      </c>
      <c r="H2365" s="56" t="str">
        <f t="shared" si="109"/>
        <v>Effectuez l’étape 1</v>
      </c>
      <c r="I2365" s="3">
        <f t="shared" si="110"/>
        <v>0</v>
      </c>
      <c r="K2365" s="114" t="e">
        <f>IF(revenueReduction&gt;0.3,MAX(IF($B2365="Non - avec lien de dépendance",MIN(2258,E2365,$D2365)*overallRate,MIN(2258,E2365)*overallRate),ROUND(MAX(IF($B2365="Non - avec lien de dépendance",0,MIN((0.75*E2365),1694)),MIN(E2365,(0.75*$D2365),1694)),2)),IF($B2365="Non - avec lien de dépendance",MIN(1129,E2365,$D2365)*overallRate,MIN(2258,E2365)*overallRate))</f>
        <v>#VALUE!</v>
      </c>
      <c r="L2365" s="114" t="e">
        <f>IF(revenueReduction&gt;0.3,MAX(IF($B2365="Non - avec lien de dépendance",MIN(2258,F2365,$D2365)*overallRate,MIN(2258,F2365)*overallRate),ROUND(MAX(IF($B2365="Non - avec lien de dépendance",0,MIN((0.75*F2365),1694)),MIN(F2365,(0.75*$D2365),1694)),2)),IF($B2365="Non - avec lien de dépendance",MIN(1129,F2365,$D2365)*overallRate,MIN(2258,F2365)*overallRate))</f>
        <v>#VALUE!</v>
      </c>
    </row>
    <row r="2366" spans="7:12" x14ac:dyDescent="0.5">
      <c r="G2366" s="56" t="str">
        <f t="shared" si="108"/>
        <v>Effectuez l’étape 1</v>
      </c>
      <c r="H2366" s="56" t="str">
        <f t="shared" si="109"/>
        <v>Effectuez l’étape 1</v>
      </c>
      <c r="I2366" s="3">
        <f t="shared" si="110"/>
        <v>0</v>
      </c>
      <c r="K2366" s="114" t="e">
        <f>IF(revenueReduction&gt;0.3,MAX(IF($B2366="Non - avec lien de dépendance",MIN(2258,E2366,$D2366)*overallRate,MIN(2258,E2366)*overallRate),ROUND(MAX(IF($B2366="Non - avec lien de dépendance",0,MIN((0.75*E2366),1694)),MIN(E2366,(0.75*$D2366),1694)),2)),IF($B2366="Non - avec lien de dépendance",MIN(1129,E2366,$D2366)*overallRate,MIN(2258,E2366)*overallRate))</f>
        <v>#VALUE!</v>
      </c>
      <c r="L2366" s="114" t="e">
        <f>IF(revenueReduction&gt;0.3,MAX(IF($B2366="Non - avec lien de dépendance",MIN(2258,F2366,$D2366)*overallRate,MIN(2258,F2366)*overallRate),ROUND(MAX(IF($B2366="Non - avec lien de dépendance",0,MIN((0.75*F2366),1694)),MIN(F2366,(0.75*$D2366),1694)),2)),IF($B2366="Non - avec lien de dépendance",MIN(1129,F2366,$D2366)*overallRate,MIN(2258,F2366)*overallRate))</f>
        <v>#VALUE!</v>
      </c>
    </row>
    <row r="2367" spans="7:12" x14ac:dyDescent="0.5">
      <c r="G2367" s="56" t="str">
        <f t="shared" si="108"/>
        <v>Effectuez l’étape 1</v>
      </c>
      <c r="H2367" s="56" t="str">
        <f t="shared" si="109"/>
        <v>Effectuez l’étape 1</v>
      </c>
      <c r="I2367" s="3">
        <f t="shared" si="110"/>
        <v>0</v>
      </c>
      <c r="K2367" s="114" t="e">
        <f>IF(revenueReduction&gt;0.3,MAX(IF($B2367="Non - avec lien de dépendance",MIN(2258,E2367,$D2367)*overallRate,MIN(2258,E2367)*overallRate),ROUND(MAX(IF($B2367="Non - avec lien de dépendance",0,MIN((0.75*E2367),1694)),MIN(E2367,(0.75*$D2367),1694)),2)),IF($B2367="Non - avec lien de dépendance",MIN(1129,E2367,$D2367)*overallRate,MIN(2258,E2367)*overallRate))</f>
        <v>#VALUE!</v>
      </c>
      <c r="L2367" s="114" t="e">
        <f>IF(revenueReduction&gt;0.3,MAX(IF($B2367="Non - avec lien de dépendance",MIN(2258,F2367,$D2367)*overallRate,MIN(2258,F2367)*overallRate),ROUND(MAX(IF($B2367="Non - avec lien de dépendance",0,MIN((0.75*F2367),1694)),MIN(F2367,(0.75*$D2367),1694)),2)),IF($B2367="Non - avec lien de dépendance",MIN(1129,F2367,$D2367)*overallRate,MIN(2258,F2367)*overallRate))</f>
        <v>#VALUE!</v>
      </c>
    </row>
    <row r="2368" spans="7:12" x14ac:dyDescent="0.5">
      <c r="G2368" s="56" t="str">
        <f t="shared" si="108"/>
        <v>Effectuez l’étape 1</v>
      </c>
      <c r="H2368" s="56" t="str">
        <f t="shared" si="109"/>
        <v>Effectuez l’étape 1</v>
      </c>
      <c r="I2368" s="3">
        <f t="shared" si="110"/>
        <v>0</v>
      </c>
      <c r="K2368" s="114" t="e">
        <f>IF(revenueReduction&gt;0.3,MAX(IF($B2368="Non - avec lien de dépendance",MIN(2258,E2368,$D2368)*overallRate,MIN(2258,E2368)*overallRate),ROUND(MAX(IF($B2368="Non - avec lien de dépendance",0,MIN((0.75*E2368),1694)),MIN(E2368,(0.75*$D2368),1694)),2)),IF($B2368="Non - avec lien de dépendance",MIN(1129,E2368,$D2368)*overallRate,MIN(2258,E2368)*overallRate))</f>
        <v>#VALUE!</v>
      </c>
      <c r="L2368" s="114" t="e">
        <f>IF(revenueReduction&gt;0.3,MAX(IF($B2368="Non - avec lien de dépendance",MIN(2258,F2368,$D2368)*overallRate,MIN(2258,F2368)*overallRate),ROUND(MAX(IF($B2368="Non - avec lien de dépendance",0,MIN((0.75*F2368),1694)),MIN(F2368,(0.75*$D2368),1694)),2)),IF($B2368="Non - avec lien de dépendance",MIN(1129,F2368,$D2368)*overallRate,MIN(2258,F2368)*overallRate))</f>
        <v>#VALUE!</v>
      </c>
    </row>
    <row r="2369" spans="7:12" x14ac:dyDescent="0.5">
      <c r="G2369" s="56" t="str">
        <f t="shared" si="108"/>
        <v>Effectuez l’étape 1</v>
      </c>
      <c r="H2369" s="56" t="str">
        <f t="shared" si="109"/>
        <v>Effectuez l’étape 1</v>
      </c>
      <c r="I2369" s="3">
        <f t="shared" si="110"/>
        <v>0</v>
      </c>
      <c r="K2369" s="114" t="e">
        <f>IF(revenueReduction&gt;0.3,MAX(IF($B2369="Non - avec lien de dépendance",MIN(2258,E2369,$D2369)*overallRate,MIN(2258,E2369)*overallRate),ROUND(MAX(IF($B2369="Non - avec lien de dépendance",0,MIN((0.75*E2369),1694)),MIN(E2369,(0.75*$D2369),1694)),2)),IF($B2369="Non - avec lien de dépendance",MIN(1129,E2369,$D2369)*overallRate,MIN(2258,E2369)*overallRate))</f>
        <v>#VALUE!</v>
      </c>
      <c r="L2369" s="114" t="e">
        <f>IF(revenueReduction&gt;0.3,MAX(IF($B2369="Non - avec lien de dépendance",MIN(2258,F2369,$D2369)*overallRate,MIN(2258,F2369)*overallRate),ROUND(MAX(IF($B2369="Non - avec lien de dépendance",0,MIN((0.75*F2369),1694)),MIN(F2369,(0.75*$D2369),1694)),2)),IF($B2369="Non - avec lien de dépendance",MIN(1129,F2369,$D2369)*overallRate,MIN(2258,F2369)*overallRate))</f>
        <v>#VALUE!</v>
      </c>
    </row>
    <row r="2370" spans="7:12" x14ac:dyDescent="0.5">
      <c r="G2370" s="56" t="str">
        <f t="shared" si="108"/>
        <v>Effectuez l’étape 1</v>
      </c>
      <c r="H2370" s="56" t="str">
        <f t="shared" si="109"/>
        <v>Effectuez l’étape 1</v>
      </c>
      <c r="I2370" s="3">
        <f t="shared" si="110"/>
        <v>0</v>
      </c>
      <c r="K2370" s="114" t="e">
        <f>IF(revenueReduction&gt;0.3,MAX(IF($B2370="Non - avec lien de dépendance",MIN(2258,E2370,$D2370)*overallRate,MIN(2258,E2370)*overallRate),ROUND(MAX(IF($B2370="Non - avec lien de dépendance",0,MIN((0.75*E2370),1694)),MIN(E2370,(0.75*$D2370),1694)),2)),IF($B2370="Non - avec lien de dépendance",MIN(1129,E2370,$D2370)*overallRate,MIN(2258,E2370)*overallRate))</f>
        <v>#VALUE!</v>
      </c>
      <c r="L2370" s="114" t="e">
        <f>IF(revenueReduction&gt;0.3,MAX(IF($B2370="Non - avec lien de dépendance",MIN(2258,F2370,$D2370)*overallRate,MIN(2258,F2370)*overallRate),ROUND(MAX(IF($B2370="Non - avec lien de dépendance",0,MIN((0.75*F2370),1694)),MIN(F2370,(0.75*$D2370),1694)),2)),IF($B2370="Non - avec lien de dépendance",MIN(1129,F2370,$D2370)*overallRate,MIN(2258,F2370)*overallRate))</f>
        <v>#VALUE!</v>
      </c>
    </row>
    <row r="2371" spans="7:12" x14ac:dyDescent="0.5">
      <c r="G2371" s="56" t="str">
        <f t="shared" si="108"/>
        <v>Effectuez l’étape 1</v>
      </c>
      <c r="H2371" s="56" t="str">
        <f t="shared" si="109"/>
        <v>Effectuez l’étape 1</v>
      </c>
      <c r="I2371" s="3">
        <f t="shared" si="110"/>
        <v>0</v>
      </c>
      <c r="K2371" s="114" t="e">
        <f>IF(revenueReduction&gt;0.3,MAX(IF($B2371="Non - avec lien de dépendance",MIN(2258,E2371,$D2371)*overallRate,MIN(2258,E2371)*overallRate),ROUND(MAX(IF($B2371="Non - avec lien de dépendance",0,MIN((0.75*E2371),1694)),MIN(E2371,(0.75*$D2371),1694)),2)),IF($B2371="Non - avec lien de dépendance",MIN(1129,E2371,$D2371)*overallRate,MIN(2258,E2371)*overallRate))</f>
        <v>#VALUE!</v>
      </c>
      <c r="L2371" s="114" t="e">
        <f>IF(revenueReduction&gt;0.3,MAX(IF($B2371="Non - avec lien de dépendance",MIN(2258,F2371,$D2371)*overallRate,MIN(2258,F2371)*overallRate),ROUND(MAX(IF($B2371="Non - avec lien de dépendance",0,MIN((0.75*F2371),1694)),MIN(F2371,(0.75*$D2371),1694)),2)),IF($B2371="Non - avec lien de dépendance",MIN(1129,F2371,$D2371)*overallRate,MIN(2258,F2371)*overallRate))</f>
        <v>#VALUE!</v>
      </c>
    </row>
    <row r="2372" spans="7:12" x14ac:dyDescent="0.5">
      <c r="G2372" s="56" t="str">
        <f t="shared" si="108"/>
        <v>Effectuez l’étape 1</v>
      </c>
      <c r="H2372" s="56" t="str">
        <f t="shared" si="109"/>
        <v>Effectuez l’étape 1</v>
      </c>
      <c r="I2372" s="3">
        <f t="shared" si="110"/>
        <v>0</v>
      </c>
      <c r="K2372" s="114" t="e">
        <f>IF(revenueReduction&gt;0.3,MAX(IF($B2372="Non - avec lien de dépendance",MIN(2258,E2372,$D2372)*overallRate,MIN(2258,E2372)*overallRate),ROUND(MAX(IF($B2372="Non - avec lien de dépendance",0,MIN((0.75*E2372),1694)),MIN(E2372,(0.75*$D2372),1694)),2)),IF($B2372="Non - avec lien de dépendance",MIN(1129,E2372,$D2372)*overallRate,MIN(2258,E2372)*overallRate))</f>
        <v>#VALUE!</v>
      </c>
      <c r="L2372" s="114" t="e">
        <f>IF(revenueReduction&gt;0.3,MAX(IF($B2372="Non - avec lien de dépendance",MIN(2258,F2372,$D2372)*overallRate,MIN(2258,F2372)*overallRate),ROUND(MAX(IF($B2372="Non - avec lien de dépendance",0,MIN((0.75*F2372),1694)),MIN(F2372,(0.75*$D2372),1694)),2)),IF($B2372="Non - avec lien de dépendance",MIN(1129,F2372,$D2372)*overallRate,MIN(2258,F2372)*overallRate))</f>
        <v>#VALUE!</v>
      </c>
    </row>
    <row r="2373" spans="7:12" x14ac:dyDescent="0.5">
      <c r="G2373" s="56" t="str">
        <f t="shared" si="108"/>
        <v>Effectuez l’étape 1</v>
      </c>
      <c r="H2373" s="56" t="str">
        <f t="shared" si="109"/>
        <v>Effectuez l’étape 1</v>
      </c>
      <c r="I2373" s="3">
        <f t="shared" si="110"/>
        <v>0</v>
      </c>
      <c r="K2373" s="114" t="e">
        <f>IF(revenueReduction&gt;0.3,MAX(IF($B2373="Non - avec lien de dépendance",MIN(2258,E2373,$D2373)*overallRate,MIN(2258,E2373)*overallRate),ROUND(MAX(IF($B2373="Non - avec lien de dépendance",0,MIN((0.75*E2373),1694)),MIN(E2373,(0.75*$D2373),1694)),2)),IF($B2373="Non - avec lien de dépendance",MIN(1129,E2373,$D2373)*overallRate,MIN(2258,E2373)*overallRate))</f>
        <v>#VALUE!</v>
      </c>
      <c r="L2373" s="114" t="e">
        <f>IF(revenueReduction&gt;0.3,MAX(IF($B2373="Non - avec lien de dépendance",MIN(2258,F2373,$D2373)*overallRate,MIN(2258,F2373)*overallRate),ROUND(MAX(IF($B2373="Non - avec lien de dépendance",0,MIN((0.75*F2373),1694)),MIN(F2373,(0.75*$D2373),1694)),2)),IF($B2373="Non - avec lien de dépendance",MIN(1129,F2373,$D2373)*overallRate,MIN(2258,F2373)*overallRate))</f>
        <v>#VALUE!</v>
      </c>
    </row>
    <row r="2374" spans="7:12" x14ac:dyDescent="0.5">
      <c r="G2374" s="56" t="str">
        <f t="shared" ref="G2374:G2437" si="111">IF(ISTEXT(overallRate),"Effectuez l’étape 1",IF($C2374="Oui","Utiliser Étape 2a) Hebdomadaire (52)",IF(OR(COUNT($D2374,E2374)&lt;&gt;2,overallRate=0),0,IF(revenueReduction&gt;0.3,MAX(IF($B2374="Non - avec lien de dépendance",MIN(2258,E2374,$D2374)*overallRate,MIN(2258,E2374)*overallRate),ROUND(MAX(IF($B2374="Non - avec lien de dépendance",0,MIN((0.75*E2374),1694)),MIN(E2374,(0.75*$D2374),1694)),2)),IF($B2374="Non - avec lien de dépendance",MIN(1129,E2374,$D2374)*overallRate,MIN(2258,E2374)*overallRate)))))</f>
        <v>Effectuez l’étape 1</v>
      </c>
      <c r="H2374" s="56" t="str">
        <f t="shared" ref="H2374:H2437" si="112">IF(ISTEXT(overallRate),"Effectuez l’étape 1",IF($C2374="Oui","Utiliser Étape 2a) Hebdomadaire (52)",IF(OR(COUNT($D2374,F2374)&lt;&gt;2,overallRate=0),0,IF(revenueReduction&gt;0.3,MAX(IF($B2374="Non - avec lien de dépendance",MIN(2258,F2374,$D2374)*overallRate,MIN(2258,F2374)*overallRate),ROUND(MAX(IF($B2374="Non - avec lien de dépendance",0,MIN((0.75*F2374),1694)),MIN(F2374,(0.75*$D2374),1694)),2)),IF($B2374="Non - avec lien de dépendance",MIN(1129,F2374,$D2374)*overallRate,MIN(2258,F2374)*overallRate)))))</f>
        <v>Effectuez l’étape 1</v>
      </c>
      <c r="I2374" s="3">
        <f t="shared" si="110"/>
        <v>0</v>
      </c>
      <c r="K2374" s="114" t="e">
        <f>IF(revenueReduction&gt;0.3,MAX(IF($B2374="Non - avec lien de dépendance",MIN(2258,E2374,$D2374)*overallRate,MIN(2258,E2374)*overallRate),ROUND(MAX(IF($B2374="Non - avec lien de dépendance",0,MIN((0.75*E2374),1694)),MIN(E2374,(0.75*$D2374),1694)),2)),IF($B2374="Non - avec lien de dépendance",MIN(1129,E2374,$D2374)*overallRate,MIN(2258,E2374)*overallRate))</f>
        <v>#VALUE!</v>
      </c>
      <c r="L2374" s="114" t="e">
        <f>IF(revenueReduction&gt;0.3,MAX(IF($B2374="Non - avec lien de dépendance",MIN(2258,F2374,$D2374)*overallRate,MIN(2258,F2374)*overallRate),ROUND(MAX(IF($B2374="Non - avec lien de dépendance",0,MIN((0.75*F2374),1694)),MIN(F2374,(0.75*$D2374),1694)),2)),IF($B2374="Non - avec lien de dépendance",MIN(1129,F2374,$D2374)*overallRate,MIN(2258,F2374)*overallRate))</f>
        <v>#VALUE!</v>
      </c>
    </row>
    <row r="2375" spans="7:12" x14ac:dyDescent="0.5">
      <c r="G2375" s="56" t="str">
        <f t="shared" si="111"/>
        <v>Effectuez l’étape 1</v>
      </c>
      <c r="H2375" s="56" t="str">
        <f t="shared" si="112"/>
        <v>Effectuez l’étape 1</v>
      </c>
      <c r="I2375" s="3">
        <f t="shared" ref="I2375:I2438" si="113">IF(AND(COUNT(B2375:F2375)&gt;0,OR(COUNT(D2375:F2375)&lt;&gt;3,ISBLANK(B2375))),"Fill out all amounts",SUM(G2375:H2375))</f>
        <v>0</v>
      </c>
      <c r="K2375" s="114" t="e">
        <f>IF(revenueReduction&gt;0.3,MAX(IF($B2375="Non - avec lien de dépendance",MIN(2258,E2375,$D2375)*overallRate,MIN(2258,E2375)*overallRate),ROUND(MAX(IF($B2375="Non - avec lien de dépendance",0,MIN((0.75*E2375),1694)),MIN(E2375,(0.75*$D2375),1694)),2)),IF($B2375="Non - avec lien de dépendance",MIN(1129,E2375,$D2375)*overallRate,MIN(2258,E2375)*overallRate))</f>
        <v>#VALUE!</v>
      </c>
      <c r="L2375" s="114" t="e">
        <f>IF(revenueReduction&gt;0.3,MAX(IF($B2375="Non - avec lien de dépendance",MIN(2258,F2375,$D2375)*overallRate,MIN(2258,F2375)*overallRate),ROUND(MAX(IF($B2375="Non - avec lien de dépendance",0,MIN((0.75*F2375),1694)),MIN(F2375,(0.75*$D2375),1694)),2)),IF($B2375="Non - avec lien de dépendance",MIN(1129,F2375,$D2375)*overallRate,MIN(2258,F2375)*overallRate))</f>
        <v>#VALUE!</v>
      </c>
    </row>
    <row r="2376" spans="7:12" x14ac:dyDescent="0.5">
      <c r="G2376" s="56" t="str">
        <f t="shared" si="111"/>
        <v>Effectuez l’étape 1</v>
      </c>
      <c r="H2376" s="56" t="str">
        <f t="shared" si="112"/>
        <v>Effectuez l’étape 1</v>
      </c>
      <c r="I2376" s="3">
        <f t="shared" si="113"/>
        <v>0</v>
      </c>
      <c r="K2376" s="114" t="e">
        <f>IF(revenueReduction&gt;0.3,MAX(IF($B2376="Non - avec lien de dépendance",MIN(2258,E2376,$D2376)*overallRate,MIN(2258,E2376)*overallRate),ROUND(MAX(IF($B2376="Non - avec lien de dépendance",0,MIN((0.75*E2376),1694)),MIN(E2376,(0.75*$D2376),1694)),2)),IF($B2376="Non - avec lien de dépendance",MIN(1129,E2376,$D2376)*overallRate,MIN(2258,E2376)*overallRate))</f>
        <v>#VALUE!</v>
      </c>
      <c r="L2376" s="114" t="e">
        <f>IF(revenueReduction&gt;0.3,MAX(IF($B2376="Non - avec lien de dépendance",MIN(2258,F2376,$D2376)*overallRate,MIN(2258,F2376)*overallRate),ROUND(MAX(IF($B2376="Non - avec lien de dépendance",0,MIN((0.75*F2376),1694)),MIN(F2376,(0.75*$D2376),1694)),2)),IF($B2376="Non - avec lien de dépendance",MIN(1129,F2376,$D2376)*overallRate,MIN(2258,F2376)*overallRate))</f>
        <v>#VALUE!</v>
      </c>
    </row>
    <row r="2377" spans="7:12" x14ac:dyDescent="0.5">
      <c r="G2377" s="56" t="str">
        <f t="shared" si="111"/>
        <v>Effectuez l’étape 1</v>
      </c>
      <c r="H2377" s="56" t="str">
        <f t="shared" si="112"/>
        <v>Effectuez l’étape 1</v>
      </c>
      <c r="I2377" s="3">
        <f t="shared" si="113"/>
        <v>0</v>
      </c>
      <c r="K2377" s="114" t="e">
        <f>IF(revenueReduction&gt;0.3,MAX(IF($B2377="Non - avec lien de dépendance",MIN(2258,E2377,$D2377)*overallRate,MIN(2258,E2377)*overallRate),ROUND(MAX(IF($B2377="Non - avec lien de dépendance",0,MIN((0.75*E2377),1694)),MIN(E2377,(0.75*$D2377),1694)),2)),IF($B2377="Non - avec lien de dépendance",MIN(1129,E2377,$D2377)*overallRate,MIN(2258,E2377)*overallRate))</f>
        <v>#VALUE!</v>
      </c>
      <c r="L2377" s="114" t="e">
        <f>IF(revenueReduction&gt;0.3,MAX(IF($B2377="Non - avec lien de dépendance",MIN(2258,F2377,$D2377)*overallRate,MIN(2258,F2377)*overallRate),ROUND(MAX(IF($B2377="Non - avec lien de dépendance",0,MIN((0.75*F2377),1694)),MIN(F2377,(0.75*$D2377),1694)),2)),IF($B2377="Non - avec lien de dépendance",MIN(1129,F2377,$D2377)*overallRate,MIN(2258,F2377)*overallRate))</f>
        <v>#VALUE!</v>
      </c>
    </row>
    <row r="2378" spans="7:12" x14ac:dyDescent="0.5">
      <c r="G2378" s="56" t="str">
        <f t="shared" si="111"/>
        <v>Effectuez l’étape 1</v>
      </c>
      <c r="H2378" s="56" t="str">
        <f t="shared" si="112"/>
        <v>Effectuez l’étape 1</v>
      </c>
      <c r="I2378" s="3">
        <f t="shared" si="113"/>
        <v>0</v>
      </c>
      <c r="K2378" s="114" t="e">
        <f>IF(revenueReduction&gt;0.3,MAX(IF($B2378="Non - avec lien de dépendance",MIN(2258,E2378,$D2378)*overallRate,MIN(2258,E2378)*overallRate),ROUND(MAX(IF($B2378="Non - avec lien de dépendance",0,MIN((0.75*E2378),1694)),MIN(E2378,(0.75*$D2378),1694)),2)),IF($B2378="Non - avec lien de dépendance",MIN(1129,E2378,$D2378)*overallRate,MIN(2258,E2378)*overallRate))</f>
        <v>#VALUE!</v>
      </c>
      <c r="L2378" s="114" t="e">
        <f>IF(revenueReduction&gt;0.3,MAX(IF($B2378="Non - avec lien de dépendance",MIN(2258,F2378,$D2378)*overallRate,MIN(2258,F2378)*overallRate),ROUND(MAX(IF($B2378="Non - avec lien de dépendance",0,MIN((0.75*F2378),1694)),MIN(F2378,(0.75*$D2378),1694)),2)),IF($B2378="Non - avec lien de dépendance",MIN(1129,F2378,$D2378)*overallRate,MIN(2258,F2378)*overallRate))</f>
        <v>#VALUE!</v>
      </c>
    </row>
    <row r="2379" spans="7:12" x14ac:dyDescent="0.5">
      <c r="G2379" s="56" t="str">
        <f t="shared" si="111"/>
        <v>Effectuez l’étape 1</v>
      </c>
      <c r="H2379" s="56" t="str">
        <f t="shared" si="112"/>
        <v>Effectuez l’étape 1</v>
      </c>
      <c r="I2379" s="3">
        <f t="shared" si="113"/>
        <v>0</v>
      </c>
      <c r="K2379" s="114" t="e">
        <f>IF(revenueReduction&gt;0.3,MAX(IF($B2379="Non - avec lien de dépendance",MIN(2258,E2379,$D2379)*overallRate,MIN(2258,E2379)*overallRate),ROUND(MAX(IF($B2379="Non - avec lien de dépendance",0,MIN((0.75*E2379),1694)),MIN(E2379,(0.75*$D2379),1694)),2)),IF($B2379="Non - avec lien de dépendance",MIN(1129,E2379,$D2379)*overallRate,MIN(2258,E2379)*overallRate))</f>
        <v>#VALUE!</v>
      </c>
      <c r="L2379" s="114" t="e">
        <f>IF(revenueReduction&gt;0.3,MAX(IF($B2379="Non - avec lien de dépendance",MIN(2258,F2379,$D2379)*overallRate,MIN(2258,F2379)*overallRate),ROUND(MAX(IF($B2379="Non - avec lien de dépendance",0,MIN((0.75*F2379),1694)),MIN(F2379,(0.75*$D2379),1694)),2)),IF($B2379="Non - avec lien de dépendance",MIN(1129,F2379,$D2379)*overallRate,MIN(2258,F2379)*overallRate))</f>
        <v>#VALUE!</v>
      </c>
    </row>
    <row r="2380" spans="7:12" x14ac:dyDescent="0.5">
      <c r="G2380" s="56" t="str">
        <f t="shared" si="111"/>
        <v>Effectuez l’étape 1</v>
      </c>
      <c r="H2380" s="56" t="str">
        <f t="shared" si="112"/>
        <v>Effectuez l’étape 1</v>
      </c>
      <c r="I2380" s="3">
        <f t="shared" si="113"/>
        <v>0</v>
      </c>
      <c r="K2380" s="114" t="e">
        <f>IF(revenueReduction&gt;0.3,MAX(IF($B2380="Non - avec lien de dépendance",MIN(2258,E2380,$D2380)*overallRate,MIN(2258,E2380)*overallRate),ROUND(MAX(IF($B2380="Non - avec lien de dépendance",0,MIN((0.75*E2380),1694)),MIN(E2380,(0.75*$D2380),1694)),2)),IF($B2380="Non - avec lien de dépendance",MIN(1129,E2380,$D2380)*overallRate,MIN(2258,E2380)*overallRate))</f>
        <v>#VALUE!</v>
      </c>
      <c r="L2380" s="114" t="e">
        <f>IF(revenueReduction&gt;0.3,MAX(IF($B2380="Non - avec lien de dépendance",MIN(2258,F2380,$D2380)*overallRate,MIN(2258,F2380)*overallRate),ROUND(MAX(IF($B2380="Non - avec lien de dépendance",0,MIN((0.75*F2380),1694)),MIN(F2380,(0.75*$D2380),1694)),2)),IF($B2380="Non - avec lien de dépendance",MIN(1129,F2380,$D2380)*overallRate,MIN(2258,F2380)*overallRate))</f>
        <v>#VALUE!</v>
      </c>
    </row>
    <row r="2381" spans="7:12" x14ac:dyDescent="0.5">
      <c r="G2381" s="56" t="str">
        <f t="shared" si="111"/>
        <v>Effectuez l’étape 1</v>
      </c>
      <c r="H2381" s="56" t="str">
        <f t="shared" si="112"/>
        <v>Effectuez l’étape 1</v>
      </c>
      <c r="I2381" s="3">
        <f t="shared" si="113"/>
        <v>0</v>
      </c>
      <c r="K2381" s="114" t="e">
        <f>IF(revenueReduction&gt;0.3,MAX(IF($B2381="Non - avec lien de dépendance",MIN(2258,E2381,$D2381)*overallRate,MIN(2258,E2381)*overallRate),ROUND(MAX(IF($B2381="Non - avec lien de dépendance",0,MIN((0.75*E2381),1694)),MIN(E2381,(0.75*$D2381),1694)),2)),IF($B2381="Non - avec lien de dépendance",MIN(1129,E2381,$D2381)*overallRate,MIN(2258,E2381)*overallRate))</f>
        <v>#VALUE!</v>
      </c>
      <c r="L2381" s="114" t="e">
        <f>IF(revenueReduction&gt;0.3,MAX(IF($B2381="Non - avec lien de dépendance",MIN(2258,F2381,$D2381)*overallRate,MIN(2258,F2381)*overallRate),ROUND(MAX(IF($B2381="Non - avec lien de dépendance",0,MIN((0.75*F2381),1694)),MIN(F2381,(0.75*$D2381),1694)),2)),IF($B2381="Non - avec lien de dépendance",MIN(1129,F2381,$D2381)*overallRate,MIN(2258,F2381)*overallRate))</f>
        <v>#VALUE!</v>
      </c>
    </row>
    <row r="2382" spans="7:12" x14ac:dyDescent="0.5">
      <c r="G2382" s="56" t="str">
        <f t="shared" si="111"/>
        <v>Effectuez l’étape 1</v>
      </c>
      <c r="H2382" s="56" t="str">
        <f t="shared" si="112"/>
        <v>Effectuez l’étape 1</v>
      </c>
      <c r="I2382" s="3">
        <f t="shared" si="113"/>
        <v>0</v>
      </c>
      <c r="K2382" s="114" t="e">
        <f>IF(revenueReduction&gt;0.3,MAX(IF($B2382="Non - avec lien de dépendance",MIN(2258,E2382,$D2382)*overallRate,MIN(2258,E2382)*overallRate),ROUND(MAX(IF($B2382="Non - avec lien de dépendance",0,MIN((0.75*E2382),1694)),MIN(E2382,(0.75*$D2382),1694)),2)),IF($B2382="Non - avec lien de dépendance",MIN(1129,E2382,$D2382)*overallRate,MIN(2258,E2382)*overallRate))</f>
        <v>#VALUE!</v>
      </c>
      <c r="L2382" s="114" t="e">
        <f>IF(revenueReduction&gt;0.3,MAX(IF($B2382="Non - avec lien de dépendance",MIN(2258,F2382,$D2382)*overallRate,MIN(2258,F2382)*overallRate),ROUND(MAX(IF($B2382="Non - avec lien de dépendance",0,MIN((0.75*F2382),1694)),MIN(F2382,(0.75*$D2382),1694)),2)),IF($B2382="Non - avec lien de dépendance",MIN(1129,F2382,$D2382)*overallRate,MIN(2258,F2382)*overallRate))</f>
        <v>#VALUE!</v>
      </c>
    </row>
    <row r="2383" spans="7:12" x14ac:dyDescent="0.5">
      <c r="G2383" s="56" t="str">
        <f t="shared" si="111"/>
        <v>Effectuez l’étape 1</v>
      </c>
      <c r="H2383" s="56" t="str">
        <f t="shared" si="112"/>
        <v>Effectuez l’étape 1</v>
      </c>
      <c r="I2383" s="3">
        <f t="shared" si="113"/>
        <v>0</v>
      </c>
      <c r="K2383" s="114" t="e">
        <f>IF(revenueReduction&gt;0.3,MAX(IF($B2383="Non - avec lien de dépendance",MIN(2258,E2383,$D2383)*overallRate,MIN(2258,E2383)*overallRate),ROUND(MAX(IF($B2383="Non - avec lien de dépendance",0,MIN((0.75*E2383),1694)),MIN(E2383,(0.75*$D2383),1694)),2)),IF($B2383="Non - avec lien de dépendance",MIN(1129,E2383,$D2383)*overallRate,MIN(2258,E2383)*overallRate))</f>
        <v>#VALUE!</v>
      </c>
      <c r="L2383" s="114" t="e">
        <f>IF(revenueReduction&gt;0.3,MAX(IF($B2383="Non - avec lien de dépendance",MIN(2258,F2383,$D2383)*overallRate,MIN(2258,F2383)*overallRate),ROUND(MAX(IF($B2383="Non - avec lien de dépendance",0,MIN((0.75*F2383),1694)),MIN(F2383,(0.75*$D2383),1694)),2)),IF($B2383="Non - avec lien de dépendance",MIN(1129,F2383,$D2383)*overallRate,MIN(2258,F2383)*overallRate))</f>
        <v>#VALUE!</v>
      </c>
    </row>
    <row r="2384" spans="7:12" x14ac:dyDescent="0.5">
      <c r="G2384" s="56" t="str">
        <f t="shared" si="111"/>
        <v>Effectuez l’étape 1</v>
      </c>
      <c r="H2384" s="56" t="str">
        <f t="shared" si="112"/>
        <v>Effectuez l’étape 1</v>
      </c>
      <c r="I2384" s="3">
        <f t="shared" si="113"/>
        <v>0</v>
      </c>
      <c r="K2384" s="114" t="e">
        <f>IF(revenueReduction&gt;0.3,MAX(IF($B2384="Non - avec lien de dépendance",MIN(2258,E2384,$D2384)*overallRate,MIN(2258,E2384)*overallRate),ROUND(MAX(IF($B2384="Non - avec lien de dépendance",0,MIN((0.75*E2384),1694)),MIN(E2384,(0.75*$D2384),1694)),2)),IF($B2384="Non - avec lien de dépendance",MIN(1129,E2384,$D2384)*overallRate,MIN(2258,E2384)*overallRate))</f>
        <v>#VALUE!</v>
      </c>
      <c r="L2384" s="114" t="e">
        <f>IF(revenueReduction&gt;0.3,MAX(IF($B2384="Non - avec lien de dépendance",MIN(2258,F2384,$D2384)*overallRate,MIN(2258,F2384)*overallRate),ROUND(MAX(IF($B2384="Non - avec lien de dépendance",0,MIN((0.75*F2384),1694)),MIN(F2384,(0.75*$D2384),1694)),2)),IF($B2384="Non - avec lien de dépendance",MIN(1129,F2384,$D2384)*overallRate,MIN(2258,F2384)*overallRate))</f>
        <v>#VALUE!</v>
      </c>
    </row>
    <row r="2385" spans="7:12" x14ac:dyDescent="0.5">
      <c r="G2385" s="56" t="str">
        <f t="shared" si="111"/>
        <v>Effectuez l’étape 1</v>
      </c>
      <c r="H2385" s="56" t="str">
        <f t="shared" si="112"/>
        <v>Effectuez l’étape 1</v>
      </c>
      <c r="I2385" s="3">
        <f t="shared" si="113"/>
        <v>0</v>
      </c>
      <c r="K2385" s="114" t="e">
        <f>IF(revenueReduction&gt;0.3,MAX(IF($B2385="Non - avec lien de dépendance",MIN(2258,E2385,$D2385)*overallRate,MIN(2258,E2385)*overallRate),ROUND(MAX(IF($B2385="Non - avec lien de dépendance",0,MIN((0.75*E2385),1694)),MIN(E2385,(0.75*$D2385),1694)),2)),IF($B2385="Non - avec lien de dépendance",MIN(1129,E2385,$D2385)*overallRate,MIN(2258,E2385)*overallRate))</f>
        <v>#VALUE!</v>
      </c>
      <c r="L2385" s="114" t="e">
        <f>IF(revenueReduction&gt;0.3,MAX(IF($B2385="Non - avec lien de dépendance",MIN(2258,F2385,$D2385)*overallRate,MIN(2258,F2385)*overallRate),ROUND(MAX(IF($B2385="Non - avec lien de dépendance",0,MIN((0.75*F2385),1694)),MIN(F2385,(0.75*$D2385),1694)),2)),IF($B2385="Non - avec lien de dépendance",MIN(1129,F2385,$D2385)*overallRate,MIN(2258,F2385)*overallRate))</f>
        <v>#VALUE!</v>
      </c>
    </row>
    <row r="2386" spans="7:12" x14ac:dyDescent="0.5">
      <c r="G2386" s="56" t="str">
        <f t="shared" si="111"/>
        <v>Effectuez l’étape 1</v>
      </c>
      <c r="H2386" s="56" t="str">
        <f t="shared" si="112"/>
        <v>Effectuez l’étape 1</v>
      </c>
      <c r="I2386" s="3">
        <f t="shared" si="113"/>
        <v>0</v>
      </c>
      <c r="K2386" s="114" t="e">
        <f>IF(revenueReduction&gt;0.3,MAX(IF($B2386="Non - avec lien de dépendance",MIN(2258,E2386,$D2386)*overallRate,MIN(2258,E2386)*overallRate),ROUND(MAX(IF($B2386="Non - avec lien de dépendance",0,MIN((0.75*E2386),1694)),MIN(E2386,(0.75*$D2386),1694)),2)),IF($B2386="Non - avec lien de dépendance",MIN(1129,E2386,$D2386)*overallRate,MIN(2258,E2386)*overallRate))</f>
        <v>#VALUE!</v>
      </c>
      <c r="L2386" s="114" t="e">
        <f>IF(revenueReduction&gt;0.3,MAX(IF($B2386="Non - avec lien de dépendance",MIN(2258,F2386,$D2386)*overallRate,MIN(2258,F2386)*overallRate),ROUND(MAX(IF($B2386="Non - avec lien de dépendance",0,MIN((0.75*F2386),1694)),MIN(F2386,(0.75*$D2386),1694)),2)),IF($B2386="Non - avec lien de dépendance",MIN(1129,F2386,$D2386)*overallRate,MIN(2258,F2386)*overallRate))</f>
        <v>#VALUE!</v>
      </c>
    </row>
    <row r="2387" spans="7:12" x14ac:dyDescent="0.5">
      <c r="G2387" s="56" t="str">
        <f t="shared" si="111"/>
        <v>Effectuez l’étape 1</v>
      </c>
      <c r="H2387" s="56" t="str">
        <f t="shared" si="112"/>
        <v>Effectuez l’étape 1</v>
      </c>
      <c r="I2387" s="3">
        <f t="shared" si="113"/>
        <v>0</v>
      </c>
      <c r="K2387" s="114" t="e">
        <f>IF(revenueReduction&gt;0.3,MAX(IF($B2387="Non - avec lien de dépendance",MIN(2258,E2387,$D2387)*overallRate,MIN(2258,E2387)*overallRate),ROUND(MAX(IF($B2387="Non - avec lien de dépendance",0,MIN((0.75*E2387),1694)),MIN(E2387,(0.75*$D2387),1694)),2)),IF($B2387="Non - avec lien de dépendance",MIN(1129,E2387,$D2387)*overallRate,MIN(2258,E2387)*overallRate))</f>
        <v>#VALUE!</v>
      </c>
      <c r="L2387" s="114" t="e">
        <f>IF(revenueReduction&gt;0.3,MAX(IF($B2387="Non - avec lien de dépendance",MIN(2258,F2387,$D2387)*overallRate,MIN(2258,F2387)*overallRate),ROUND(MAX(IF($B2387="Non - avec lien de dépendance",0,MIN((0.75*F2387),1694)),MIN(F2387,(0.75*$D2387),1694)),2)),IF($B2387="Non - avec lien de dépendance",MIN(1129,F2387,$D2387)*overallRate,MIN(2258,F2387)*overallRate))</f>
        <v>#VALUE!</v>
      </c>
    </row>
    <row r="2388" spans="7:12" x14ac:dyDescent="0.5">
      <c r="G2388" s="56" t="str">
        <f t="shared" si="111"/>
        <v>Effectuez l’étape 1</v>
      </c>
      <c r="H2388" s="56" t="str">
        <f t="shared" si="112"/>
        <v>Effectuez l’étape 1</v>
      </c>
      <c r="I2388" s="3">
        <f t="shared" si="113"/>
        <v>0</v>
      </c>
      <c r="K2388" s="114" t="e">
        <f>IF(revenueReduction&gt;0.3,MAX(IF($B2388="Non - avec lien de dépendance",MIN(2258,E2388,$D2388)*overallRate,MIN(2258,E2388)*overallRate),ROUND(MAX(IF($B2388="Non - avec lien de dépendance",0,MIN((0.75*E2388),1694)),MIN(E2388,(0.75*$D2388),1694)),2)),IF($B2388="Non - avec lien de dépendance",MIN(1129,E2388,$D2388)*overallRate,MIN(2258,E2388)*overallRate))</f>
        <v>#VALUE!</v>
      </c>
      <c r="L2388" s="114" t="e">
        <f>IF(revenueReduction&gt;0.3,MAX(IF($B2388="Non - avec lien de dépendance",MIN(2258,F2388,$D2388)*overallRate,MIN(2258,F2388)*overallRate),ROUND(MAX(IF($B2388="Non - avec lien de dépendance",0,MIN((0.75*F2388),1694)),MIN(F2388,(0.75*$D2388),1694)),2)),IF($B2388="Non - avec lien de dépendance",MIN(1129,F2388,$D2388)*overallRate,MIN(2258,F2388)*overallRate))</f>
        <v>#VALUE!</v>
      </c>
    </row>
    <row r="2389" spans="7:12" x14ac:dyDescent="0.5">
      <c r="G2389" s="56" t="str">
        <f t="shared" si="111"/>
        <v>Effectuez l’étape 1</v>
      </c>
      <c r="H2389" s="56" t="str">
        <f t="shared" si="112"/>
        <v>Effectuez l’étape 1</v>
      </c>
      <c r="I2389" s="3">
        <f t="shared" si="113"/>
        <v>0</v>
      </c>
      <c r="K2389" s="114" t="e">
        <f>IF(revenueReduction&gt;0.3,MAX(IF($B2389="Non - avec lien de dépendance",MIN(2258,E2389,$D2389)*overallRate,MIN(2258,E2389)*overallRate),ROUND(MAX(IF($B2389="Non - avec lien de dépendance",0,MIN((0.75*E2389),1694)),MIN(E2389,(0.75*$D2389),1694)),2)),IF($B2389="Non - avec lien de dépendance",MIN(1129,E2389,$D2389)*overallRate,MIN(2258,E2389)*overallRate))</f>
        <v>#VALUE!</v>
      </c>
      <c r="L2389" s="114" t="e">
        <f>IF(revenueReduction&gt;0.3,MAX(IF($B2389="Non - avec lien de dépendance",MIN(2258,F2389,$D2389)*overallRate,MIN(2258,F2389)*overallRate),ROUND(MAX(IF($B2389="Non - avec lien de dépendance",0,MIN((0.75*F2389),1694)),MIN(F2389,(0.75*$D2389),1694)),2)),IF($B2389="Non - avec lien de dépendance",MIN(1129,F2389,$D2389)*overallRate,MIN(2258,F2389)*overallRate))</f>
        <v>#VALUE!</v>
      </c>
    </row>
    <row r="2390" spans="7:12" x14ac:dyDescent="0.5">
      <c r="G2390" s="56" t="str">
        <f t="shared" si="111"/>
        <v>Effectuez l’étape 1</v>
      </c>
      <c r="H2390" s="56" t="str">
        <f t="shared" si="112"/>
        <v>Effectuez l’étape 1</v>
      </c>
      <c r="I2390" s="3">
        <f t="shared" si="113"/>
        <v>0</v>
      </c>
      <c r="K2390" s="114" t="e">
        <f>IF(revenueReduction&gt;0.3,MAX(IF($B2390="Non - avec lien de dépendance",MIN(2258,E2390,$D2390)*overallRate,MIN(2258,E2390)*overallRate),ROUND(MAX(IF($B2390="Non - avec lien de dépendance",0,MIN((0.75*E2390),1694)),MIN(E2390,(0.75*$D2390),1694)),2)),IF($B2390="Non - avec lien de dépendance",MIN(1129,E2390,$D2390)*overallRate,MIN(2258,E2390)*overallRate))</f>
        <v>#VALUE!</v>
      </c>
      <c r="L2390" s="114" t="e">
        <f>IF(revenueReduction&gt;0.3,MAX(IF($B2390="Non - avec lien de dépendance",MIN(2258,F2390,$D2390)*overallRate,MIN(2258,F2390)*overallRate),ROUND(MAX(IF($B2390="Non - avec lien de dépendance",0,MIN((0.75*F2390),1694)),MIN(F2390,(0.75*$D2390),1694)),2)),IF($B2390="Non - avec lien de dépendance",MIN(1129,F2390,$D2390)*overallRate,MIN(2258,F2390)*overallRate))</f>
        <v>#VALUE!</v>
      </c>
    </row>
    <row r="2391" spans="7:12" x14ac:dyDescent="0.5">
      <c r="G2391" s="56" t="str">
        <f t="shared" si="111"/>
        <v>Effectuez l’étape 1</v>
      </c>
      <c r="H2391" s="56" t="str">
        <f t="shared" si="112"/>
        <v>Effectuez l’étape 1</v>
      </c>
      <c r="I2391" s="3">
        <f t="shared" si="113"/>
        <v>0</v>
      </c>
      <c r="K2391" s="114" t="e">
        <f>IF(revenueReduction&gt;0.3,MAX(IF($B2391="Non - avec lien de dépendance",MIN(2258,E2391,$D2391)*overallRate,MIN(2258,E2391)*overallRate),ROUND(MAX(IF($B2391="Non - avec lien de dépendance",0,MIN((0.75*E2391),1694)),MIN(E2391,(0.75*$D2391),1694)),2)),IF($B2391="Non - avec lien de dépendance",MIN(1129,E2391,$D2391)*overallRate,MIN(2258,E2391)*overallRate))</f>
        <v>#VALUE!</v>
      </c>
      <c r="L2391" s="114" t="e">
        <f>IF(revenueReduction&gt;0.3,MAX(IF($B2391="Non - avec lien de dépendance",MIN(2258,F2391,$D2391)*overallRate,MIN(2258,F2391)*overallRate),ROUND(MAX(IF($B2391="Non - avec lien de dépendance",0,MIN((0.75*F2391),1694)),MIN(F2391,(0.75*$D2391),1694)),2)),IF($B2391="Non - avec lien de dépendance",MIN(1129,F2391,$D2391)*overallRate,MIN(2258,F2391)*overallRate))</f>
        <v>#VALUE!</v>
      </c>
    </row>
    <row r="2392" spans="7:12" x14ac:dyDescent="0.5">
      <c r="G2392" s="56" t="str">
        <f t="shared" si="111"/>
        <v>Effectuez l’étape 1</v>
      </c>
      <c r="H2392" s="56" t="str">
        <f t="shared" si="112"/>
        <v>Effectuez l’étape 1</v>
      </c>
      <c r="I2392" s="3">
        <f t="shared" si="113"/>
        <v>0</v>
      </c>
      <c r="K2392" s="114" t="e">
        <f>IF(revenueReduction&gt;0.3,MAX(IF($B2392="Non - avec lien de dépendance",MIN(2258,E2392,$D2392)*overallRate,MIN(2258,E2392)*overallRate),ROUND(MAX(IF($B2392="Non - avec lien de dépendance",0,MIN((0.75*E2392),1694)),MIN(E2392,(0.75*$D2392),1694)),2)),IF($B2392="Non - avec lien de dépendance",MIN(1129,E2392,$D2392)*overallRate,MIN(2258,E2392)*overallRate))</f>
        <v>#VALUE!</v>
      </c>
      <c r="L2392" s="114" t="e">
        <f>IF(revenueReduction&gt;0.3,MAX(IF($B2392="Non - avec lien de dépendance",MIN(2258,F2392,$D2392)*overallRate,MIN(2258,F2392)*overallRate),ROUND(MAX(IF($B2392="Non - avec lien de dépendance",0,MIN((0.75*F2392),1694)),MIN(F2392,(0.75*$D2392),1694)),2)),IF($B2392="Non - avec lien de dépendance",MIN(1129,F2392,$D2392)*overallRate,MIN(2258,F2392)*overallRate))</f>
        <v>#VALUE!</v>
      </c>
    </row>
    <row r="2393" spans="7:12" x14ac:dyDescent="0.5">
      <c r="G2393" s="56" t="str">
        <f t="shared" si="111"/>
        <v>Effectuez l’étape 1</v>
      </c>
      <c r="H2393" s="56" t="str">
        <f t="shared" si="112"/>
        <v>Effectuez l’étape 1</v>
      </c>
      <c r="I2393" s="3">
        <f t="shared" si="113"/>
        <v>0</v>
      </c>
      <c r="K2393" s="114" t="e">
        <f>IF(revenueReduction&gt;0.3,MAX(IF($B2393="Non - avec lien de dépendance",MIN(2258,E2393,$D2393)*overallRate,MIN(2258,E2393)*overallRate),ROUND(MAX(IF($B2393="Non - avec lien de dépendance",0,MIN((0.75*E2393),1694)),MIN(E2393,(0.75*$D2393),1694)),2)),IF($B2393="Non - avec lien de dépendance",MIN(1129,E2393,$D2393)*overallRate,MIN(2258,E2393)*overallRate))</f>
        <v>#VALUE!</v>
      </c>
      <c r="L2393" s="114" t="e">
        <f>IF(revenueReduction&gt;0.3,MAX(IF($B2393="Non - avec lien de dépendance",MIN(2258,F2393,$D2393)*overallRate,MIN(2258,F2393)*overallRate),ROUND(MAX(IF($B2393="Non - avec lien de dépendance",0,MIN((0.75*F2393),1694)),MIN(F2393,(0.75*$D2393),1694)),2)),IF($B2393="Non - avec lien de dépendance",MIN(1129,F2393,$D2393)*overallRate,MIN(2258,F2393)*overallRate))</f>
        <v>#VALUE!</v>
      </c>
    </row>
    <row r="2394" spans="7:12" x14ac:dyDescent="0.5">
      <c r="G2394" s="56" t="str">
        <f t="shared" si="111"/>
        <v>Effectuez l’étape 1</v>
      </c>
      <c r="H2394" s="56" t="str">
        <f t="shared" si="112"/>
        <v>Effectuez l’étape 1</v>
      </c>
      <c r="I2394" s="3">
        <f t="shared" si="113"/>
        <v>0</v>
      </c>
      <c r="K2394" s="114" t="e">
        <f>IF(revenueReduction&gt;0.3,MAX(IF($B2394="Non - avec lien de dépendance",MIN(2258,E2394,$D2394)*overallRate,MIN(2258,E2394)*overallRate),ROUND(MAX(IF($B2394="Non - avec lien de dépendance",0,MIN((0.75*E2394),1694)),MIN(E2394,(0.75*$D2394),1694)),2)),IF($B2394="Non - avec lien de dépendance",MIN(1129,E2394,$D2394)*overallRate,MIN(2258,E2394)*overallRate))</f>
        <v>#VALUE!</v>
      </c>
      <c r="L2394" s="114" t="e">
        <f>IF(revenueReduction&gt;0.3,MAX(IF($B2394="Non - avec lien de dépendance",MIN(2258,F2394,$D2394)*overallRate,MIN(2258,F2394)*overallRate),ROUND(MAX(IF($B2394="Non - avec lien de dépendance",0,MIN((0.75*F2394),1694)),MIN(F2394,(0.75*$D2394),1694)),2)),IF($B2394="Non - avec lien de dépendance",MIN(1129,F2394,$D2394)*overallRate,MIN(2258,F2394)*overallRate))</f>
        <v>#VALUE!</v>
      </c>
    </row>
    <row r="2395" spans="7:12" x14ac:dyDescent="0.5">
      <c r="G2395" s="56" t="str">
        <f t="shared" si="111"/>
        <v>Effectuez l’étape 1</v>
      </c>
      <c r="H2395" s="56" t="str">
        <f t="shared" si="112"/>
        <v>Effectuez l’étape 1</v>
      </c>
      <c r="I2395" s="3">
        <f t="shared" si="113"/>
        <v>0</v>
      </c>
      <c r="K2395" s="114" t="e">
        <f>IF(revenueReduction&gt;0.3,MAX(IF($B2395="Non - avec lien de dépendance",MIN(2258,E2395,$D2395)*overallRate,MIN(2258,E2395)*overallRate),ROUND(MAX(IF($B2395="Non - avec lien de dépendance",0,MIN((0.75*E2395),1694)),MIN(E2395,(0.75*$D2395),1694)),2)),IF($B2395="Non - avec lien de dépendance",MIN(1129,E2395,$D2395)*overallRate,MIN(2258,E2395)*overallRate))</f>
        <v>#VALUE!</v>
      </c>
      <c r="L2395" s="114" t="e">
        <f>IF(revenueReduction&gt;0.3,MAX(IF($B2395="Non - avec lien de dépendance",MIN(2258,F2395,$D2395)*overallRate,MIN(2258,F2395)*overallRate),ROUND(MAX(IF($B2395="Non - avec lien de dépendance",0,MIN((0.75*F2395),1694)),MIN(F2395,(0.75*$D2395),1694)),2)),IF($B2395="Non - avec lien de dépendance",MIN(1129,F2395,$D2395)*overallRate,MIN(2258,F2395)*overallRate))</f>
        <v>#VALUE!</v>
      </c>
    </row>
    <row r="2396" spans="7:12" x14ac:dyDescent="0.5">
      <c r="G2396" s="56" t="str">
        <f t="shared" si="111"/>
        <v>Effectuez l’étape 1</v>
      </c>
      <c r="H2396" s="56" t="str">
        <f t="shared" si="112"/>
        <v>Effectuez l’étape 1</v>
      </c>
      <c r="I2396" s="3">
        <f t="shared" si="113"/>
        <v>0</v>
      </c>
      <c r="K2396" s="114" t="e">
        <f>IF(revenueReduction&gt;0.3,MAX(IF($B2396="Non - avec lien de dépendance",MIN(2258,E2396,$D2396)*overallRate,MIN(2258,E2396)*overallRate),ROUND(MAX(IF($B2396="Non - avec lien de dépendance",0,MIN((0.75*E2396),1694)),MIN(E2396,(0.75*$D2396),1694)),2)),IF($B2396="Non - avec lien de dépendance",MIN(1129,E2396,$D2396)*overallRate,MIN(2258,E2396)*overallRate))</f>
        <v>#VALUE!</v>
      </c>
      <c r="L2396" s="114" t="e">
        <f>IF(revenueReduction&gt;0.3,MAX(IF($B2396="Non - avec lien de dépendance",MIN(2258,F2396,$D2396)*overallRate,MIN(2258,F2396)*overallRate),ROUND(MAX(IF($B2396="Non - avec lien de dépendance",0,MIN((0.75*F2396),1694)),MIN(F2396,(0.75*$D2396),1694)),2)),IF($B2396="Non - avec lien de dépendance",MIN(1129,F2396,$D2396)*overallRate,MIN(2258,F2396)*overallRate))</f>
        <v>#VALUE!</v>
      </c>
    </row>
    <row r="2397" spans="7:12" x14ac:dyDescent="0.5">
      <c r="G2397" s="56" t="str">
        <f t="shared" si="111"/>
        <v>Effectuez l’étape 1</v>
      </c>
      <c r="H2397" s="56" t="str">
        <f t="shared" si="112"/>
        <v>Effectuez l’étape 1</v>
      </c>
      <c r="I2397" s="3">
        <f t="shared" si="113"/>
        <v>0</v>
      </c>
      <c r="K2397" s="114" t="e">
        <f>IF(revenueReduction&gt;0.3,MAX(IF($B2397="Non - avec lien de dépendance",MIN(2258,E2397,$D2397)*overallRate,MIN(2258,E2397)*overallRate),ROUND(MAX(IF($B2397="Non - avec lien de dépendance",0,MIN((0.75*E2397),1694)),MIN(E2397,(0.75*$D2397),1694)),2)),IF($B2397="Non - avec lien de dépendance",MIN(1129,E2397,$D2397)*overallRate,MIN(2258,E2397)*overallRate))</f>
        <v>#VALUE!</v>
      </c>
      <c r="L2397" s="114" t="e">
        <f>IF(revenueReduction&gt;0.3,MAX(IF($B2397="Non - avec lien de dépendance",MIN(2258,F2397,$D2397)*overallRate,MIN(2258,F2397)*overallRate),ROUND(MAX(IF($B2397="Non - avec lien de dépendance",0,MIN((0.75*F2397),1694)),MIN(F2397,(0.75*$D2397),1694)),2)),IF($B2397="Non - avec lien de dépendance",MIN(1129,F2397,$D2397)*overallRate,MIN(2258,F2397)*overallRate))</f>
        <v>#VALUE!</v>
      </c>
    </row>
    <row r="2398" spans="7:12" x14ac:dyDescent="0.5">
      <c r="G2398" s="56" t="str">
        <f t="shared" si="111"/>
        <v>Effectuez l’étape 1</v>
      </c>
      <c r="H2398" s="56" t="str">
        <f t="shared" si="112"/>
        <v>Effectuez l’étape 1</v>
      </c>
      <c r="I2398" s="3">
        <f t="shared" si="113"/>
        <v>0</v>
      </c>
      <c r="K2398" s="114" t="e">
        <f>IF(revenueReduction&gt;0.3,MAX(IF($B2398="Non - avec lien de dépendance",MIN(2258,E2398,$D2398)*overallRate,MIN(2258,E2398)*overallRate),ROUND(MAX(IF($B2398="Non - avec lien de dépendance",0,MIN((0.75*E2398),1694)),MIN(E2398,(0.75*$D2398),1694)),2)),IF($B2398="Non - avec lien de dépendance",MIN(1129,E2398,$D2398)*overallRate,MIN(2258,E2398)*overallRate))</f>
        <v>#VALUE!</v>
      </c>
      <c r="L2398" s="114" t="e">
        <f>IF(revenueReduction&gt;0.3,MAX(IF($B2398="Non - avec lien de dépendance",MIN(2258,F2398,$D2398)*overallRate,MIN(2258,F2398)*overallRate),ROUND(MAX(IF($B2398="Non - avec lien de dépendance",0,MIN((0.75*F2398),1694)),MIN(F2398,(0.75*$D2398),1694)),2)),IF($B2398="Non - avec lien de dépendance",MIN(1129,F2398,$D2398)*overallRate,MIN(2258,F2398)*overallRate))</f>
        <v>#VALUE!</v>
      </c>
    </row>
    <row r="2399" spans="7:12" x14ac:dyDescent="0.5">
      <c r="G2399" s="56" t="str">
        <f t="shared" si="111"/>
        <v>Effectuez l’étape 1</v>
      </c>
      <c r="H2399" s="56" t="str">
        <f t="shared" si="112"/>
        <v>Effectuez l’étape 1</v>
      </c>
      <c r="I2399" s="3">
        <f t="shared" si="113"/>
        <v>0</v>
      </c>
      <c r="K2399" s="114" t="e">
        <f>IF(revenueReduction&gt;0.3,MAX(IF($B2399="Non - avec lien de dépendance",MIN(2258,E2399,$D2399)*overallRate,MIN(2258,E2399)*overallRate),ROUND(MAX(IF($B2399="Non - avec lien de dépendance",0,MIN((0.75*E2399),1694)),MIN(E2399,(0.75*$D2399),1694)),2)),IF($B2399="Non - avec lien de dépendance",MIN(1129,E2399,$D2399)*overallRate,MIN(2258,E2399)*overallRate))</f>
        <v>#VALUE!</v>
      </c>
      <c r="L2399" s="114" t="e">
        <f>IF(revenueReduction&gt;0.3,MAX(IF($B2399="Non - avec lien de dépendance",MIN(2258,F2399,$D2399)*overallRate,MIN(2258,F2399)*overallRate),ROUND(MAX(IF($B2399="Non - avec lien de dépendance",0,MIN((0.75*F2399),1694)),MIN(F2399,(0.75*$D2399),1694)),2)),IF($B2399="Non - avec lien de dépendance",MIN(1129,F2399,$D2399)*overallRate,MIN(2258,F2399)*overallRate))</f>
        <v>#VALUE!</v>
      </c>
    </row>
    <row r="2400" spans="7:12" x14ac:dyDescent="0.5">
      <c r="G2400" s="56" t="str">
        <f t="shared" si="111"/>
        <v>Effectuez l’étape 1</v>
      </c>
      <c r="H2400" s="56" t="str">
        <f t="shared" si="112"/>
        <v>Effectuez l’étape 1</v>
      </c>
      <c r="I2400" s="3">
        <f t="shared" si="113"/>
        <v>0</v>
      </c>
      <c r="K2400" s="114" t="e">
        <f>IF(revenueReduction&gt;0.3,MAX(IF($B2400="Non - avec lien de dépendance",MIN(2258,E2400,$D2400)*overallRate,MIN(2258,E2400)*overallRate),ROUND(MAX(IF($B2400="Non - avec lien de dépendance",0,MIN((0.75*E2400),1694)),MIN(E2400,(0.75*$D2400),1694)),2)),IF($B2400="Non - avec lien de dépendance",MIN(1129,E2400,$D2400)*overallRate,MIN(2258,E2400)*overallRate))</f>
        <v>#VALUE!</v>
      </c>
      <c r="L2400" s="114" t="e">
        <f>IF(revenueReduction&gt;0.3,MAX(IF($B2400="Non - avec lien de dépendance",MIN(2258,F2400,$D2400)*overallRate,MIN(2258,F2400)*overallRate),ROUND(MAX(IF($B2400="Non - avec lien de dépendance",0,MIN((0.75*F2400),1694)),MIN(F2400,(0.75*$D2400),1694)),2)),IF($B2400="Non - avec lien de dépendance",MIN(1129,F2400,$D2400)*overallRate,MIN(2258,F2400)*overallRate))</f>
        <v>#VALUE!</v>
      </c>
    </row>
    <row r="2401" spans="7:12" x14ac:dyDescent="0.5">
      <c r="G2401" s="56" t="str">
        <f t="shared" si="111"/>
        <v>Effectuez l’étape 1</v>
      </c>
      <c r="H2401" s="56" t="str">
        <f t="shared" si="112"/>
        <v>Effectuez l’étape 1</v>
      </c>
      <c r="I2401" s="3">
        <f t="shared" si="113"/>
        <v>0</v>
      </c>
      <c r="K2401" s="114" t="e">
        <f>IF(revenueReduction&gt;0.3,MAX(IF($B2401="Non - avec lien de dépendance",MIN(2258,E2401,$D2401)*overallRate,MIN(2258,E2401)*overallRate),ROUND(MAX(IF($B2401="Non - avec lien de dépendance",0,MIN((0.75*E2401),1694)),MIN(E2401,(0.75*$D2401),1694)),2)),IF($B2401="Non - avec lien de dépendance",MIN(1129,E2401,$D2401)*overallRate,MIN(2258,E2401)*overallRate))</f>
        <v>#VALUE!</v>
      </c>
      <c r="L2401" s="114" t="e">
        <f>IF(revenueReduction&gt;0.3,MAX(IF($B2401="Non - avec lien de dépendance",MIN(2258,F2401,$D2401)*overallRate,MIN(2258,F2401)*overallRate),ROUND(MAX(IF($B2401="Non - avec lien de dépendance",0,MIN((0.75*F2401),1694)),MIN(F2401,(0.75*$D2401),1694)),2)),IF($B2401="Non - avec lien de dépendance",MIN(1129,F2401,$D2401)*overallRate,MIN(2258,F2401)*overallRate))</f>
        <v>#VALUE!</v>
      </c>
    </row>
    <row r="2402" spans="7:12" x14ac:dyDescent="0.5">
      <c r="G2402" s="56" t="str">
        <f t="shared" si="111"/>
        <v>Effectuez l’étape 1</v>
      </c>
      <c r="H2402" s="56" t="str">
        <f t="shared" si="112"/>
        <v>Effectuez l’étape 1</v>
      </c>
      <c r="I2402" s="3">
        <f t="shared" si="113"/>
        <v>0</v>
      </c>
      <c r="K2402" s="114" t="e">
        <f>IF(revenueReduction&gt;0.3,MAX(IF($B2402="Non - avec lien de dépendance",MIN(2258,E2402,$D2402)*overallRate,MIN(2258,E2402)*overallRate),ROUND(MAX(IF($B2402="Non - avec lien de dépendance",0,MIN((0.75*E2402),1694)),MIN(E2402,(0.75*$D2402),1694)),2)),IF($B2402="Non - avec lien de dépendance",MIN(1129,E2402,$D2402)*overallRate,MIN(2258,E2402)*overallRate))</f>
        <v>#VALUE!</v>
      </c>
      <c r="L2402" s="114" t="e">
        <f>IF(revenueReduction&gt;0.3,MAX(IF($B2402="Non - avec lien de dépendance",MIN(2258,F2402,$D2402)*overallRate,MIN(2258,F2402)*overallRate),ROUND(MAX(IF($B2402="Non - avec lien de dépendance",0,MIN((0.75*F2402),1694)),MIN(F2402,(0.75*$D2402),1694)),2)),IF($B2402="Non - avec lien de dépendance",MIN(1129,F2402,$D2402)*overallRate,MIN(2258,F2402)*overallRate))</f>
        <v>#VALUE!</v>
      </c>
    </row>
    <row r="2403" spans="7:12" x14ac:dyDescent="0.5">
      <c r="G2403" s="56" t="str">
        <f t="shared" si="111"/>
        <v>Effectuez l’étape 1</v>
      </c>
      <c r="H2403" s="56" t="str">
        <f t="shared" si="112"/>
        <v>Effectuez l’étape 1</v>
      </c>
      <c r="I2403" s="3">
        <f t="shared" si="113"/>
        <v>0</v>
      </c>
      <c r="K2403" s="114" t="e">
        <f>IF(revenueReduction&gt;0.3,MAX(IF($B2403="Non - avec lien de dépendance",MIN(2258,E2403,$D2403)*overallRate,MIN(2258,E2403)*overallRate),ROUND(MAX(IF($B2403="Non - avec lien de dépendance",0,MIN((0.75*E2403),1694)),MIN(E2403,(0.75*$D2403),1694)),2)),IF($B2403="Non - avec lien de dépendance",MIN(1129,E2403,$D2403)*overallRate,MIN(2258,E2403)*overallRate))</f>
        <v>#VALUE!</v>
      </c>
      <c r="L2403" s="114" t="e">
        <f>IF(revenueReduction&gt;0.3,MAX(IF($B2403="Non - avec lien de dépendance",MIN(2258,F2403,$D2403)*overallRate,MIN(2258,F2403)*overallRate),ROUND(MAX(IF($B2403="Non - avec lien de dépendance",0,MIN((0.75*F2403),1694)),MIN(F2403,(0.75*$D2403),1694)),2)),IF($B2403="Non - avec lien de dépendance",MIN(1129,F2403,$D2403)*overallRate,MIN(2258,F2403)*overallRate))</f>
        <v>#VALUE!</v>
      </c>
    </row>
    <row r="2404" spans="7:12" x14ac:dyDescent="0.5">
      <c r="G2404" s="56" t="str">
        <f t="shared" si="111"/>
        <v>Effectuez l’étape 1</v>
      </c>
      <c r="H2404" s="56" t="str">
        <f t="shared" si="112"/>
        <v>Effectuez l’étape 1</v>
      </c>
      <c r="I2404" s="3">
        <f t="shared" si="113"/>
        <v>0</v>
      </c>
      <c r="K2404" s="114" t="e">
        <f>IF(revenueReduction&gt;0.3,MAX(IF($B2404="Non - avec lien de dépendance",MIN(2258,E2404,$D2404)*overallRate,MIN(2258,E2404)*overallRate),ROUND(MAX(IF($B2404="Non - avec lien de dépendance",0,MIN((0.75*E2404),1694)),MIN(E2404,(0.75*$D2404),1694)),2)),IF($B2404="Non - avec lien de dépendance",MIN(1129,E2404,$D2404)*overallRate,MIN(2258,E2404)*overallRate))</f>
        <v>#VALUE!</v>
      </c>
      <c r="L2404" s="114" t="e">
        <f>IF(revenueReduction&gt;0.3,MAX(IF($B2404="Non - avec lien de dépendance",MIN(2258,F2404,$D2404)*overallRate,MIN(2258,F2404)*overallRate),ROUND(MAX(IF($B2404="Non - avec lien de dépendance",0,MIN((0.75*F2404),1694)),MIN(F2404,(0.75*$D2404),1694)),2)),IF($B2404="Non - avec lien de dépendance",MIN(1129,F2404,$D2404)*overallRate,MIN(2258,F2404)*overallRate))</f>
        <v>#VALUE!</v>
      </c>
    </row>
    <row r="2405" spans="7:12" x14ac:dyDescent="0.5">
      <c r="G2405" s="56" t="str">
        <f t="shared" si="111"/>
        <v>Effectuez l’étape 1</v>
      </c>
      <c r="H2405" s="56" t="str">
        <f t="shared" si="112"/>
        <v>Effectuez l’étape 1</v>
      </c>
      <c r="I2405" s="3">
        <f t="shared" si="113"/>
        <v>0</v>
      </c>
      <c r="K2405" s="114" t="e">
        <f>IF(revenueReduction&gt;0.3,MAX(IF($B2405="Non - avec lien de dépendance",MIN(2258,E2405,$D2405)*overallRate,MIN(2258,E2405)*overallRate),ROUND(MAX(IF($B2405="Non - avec lien de dépendance",0,MIN((0.75*E2405),1694)),MIN(E2405,(0.75*$D2405),1694)),2)),IF($B2405="Non - avec lien de dépendance",MIN(1129,E2405,$D2405)*overallRate,MIN(2258,E2405)*overallRate))</f>
        <v>#VALUE!</v>
      </c>
      <c r="L2405" s="114" t="e">
        <f>IF(revenueReduction&gt;0.3,MAX(IF($B2405="Non - avec lien de dépendance",MIN(2258,F2405,$D2405)*overallRate,MIN(2258,F2405)*overallRate),ROUND(MAX(IF($B2405="Non - avec lien de dépendance",0,MIN((0.75*F2405),1694)),MIN(F2405,(0.75*$D2405),1694)),2)),IF($B2405="Non - avec lien de dépendance",MIN(1129,F2405,$D2405)*overallRate,MIN(2258,F2405)*overallRate))</f>
        <v>#VALUE!</v>
      </c>
    </row>
    <row r="2406" spans="7:12" x14ac:dyDescent="0.5">
      <c r="G2406" s="56" t="str">
        <f t="shared" si="111"/>
        <v>Effectuez l’étape 1</v>
      </c>
      <c r="H2406" s="56" t="str">
        <f t="shared" si="112"/>
        <v>Effectuez l’étape 1</v>
      </c>
      <c r="I2406" s="3">
        <f t="shared" si="113"/>
        <v>0</v>
      </c>
      <c r="K2406" s="114" t="e">
        <f>IF(revenueReduction&gt;0.3,MAX(IF($B2406="Non - avec lien de dépendance",MIN(2258,E2406,$D2406)*overallRate,MIN(2258,E2406)*overallRate),ROUND(MAX(IF($B2406="Non - avec lien de dépendance",0,MIN((0.75*E2406),1694)),MIN(E2406,(0.75*$D2406),1694)),2)),IF($B2406="Non - avec lien de dépendance",MIN(1129,E2406,$D2406)*overallRate,MIN(2258,E2406)*overallRate))</f>
        <v>#VALUE!</v>
      </c>
      <c r="L2406" s="114" t="e">
        <f>IF(revenueReduction&gt;0.3,MAX(IF($B2406="Non - avec lien de dépendance",MIN(2258,F2406,$D2406)*overallRate,MIN(2258,F2406)*overallRate),ROUND(MAX(IF($B2406="Non - avec lien de dépendance",0,MIN((0.75*F2406),1694)),MIN(F2406,(0.75*$D2406),1694)),2)),IF($B2406="Non - avec lien de dépendance",MIN(1129,F2406,$D2406)*overallRate,MIN(2258,F2406)*overallRate))</f>
        <v>#VALUE!</v>
      </c>
    </row>
    <row r="2407" spans="7:12" x14ac:dyDescent="0.5">
      <c r="G2407" s="56" t="str">
        <f t="shared" si="111"/>
        <v>Effectuez l’étape 1</v>
      </c>
      <c r="H2407" s="56" t="str">
        <f t="shared" si="112"/>
        <v>Effectuez l’étape 1</v>
      </c>
      <c r="I2407" s="3">
        <f t="shared" si="113"/>
        <v>0</v>
      </c>
      <c r="K2407" s="114" t="e">
        <f>IF(revenueReduction&gt;0.3,MAX(IF($B2407="Non - avec lien de dépendance",MIN(2258,E2407,$D2407)*overallRate,MIN(2258,E2407)*overallRate),ROUND(MAX(IF($B2407="Non - avec lien de dépendance",0,MIN((0.75*E2407),1694)),MIN(E2407,(0.75*$D2407),1694)),2)),IF($B2407="Non - avec lien de dépendance",MIN(1129,E2407,$D2407)*overallRate,MIN(2258,E2407)*overallRate))</f>
        <v>#VALUE!</v>
      </c>
      <c r="L2407" s="114" t="e">
        <f>IF(revenueReduction&gt;0.3,MAX(IF($B2407="Non - avec lien de dépendance",MIN(2258,F2407,$D2407)*overallRate,MIN(2258,F2407)*overallRate),ROUND(MAX(IF($B2407="Non - avec lien de dépendance",0,MIN((0.75*F2407),1694)),MIN(F2407,(0.75*$D2407),1694)),2)),IF($B2407="Non - avec lien de dépendance",MIN(1129,F2407,$D2407)*overallRate,MIN(2258,F2407)*overallRate))</f>
        <v>#VALUE!</v>
      </c>
    </row>
    <row r="2408" spans="7:12" x14ac:dyDescent="0.5">
      <c r="G2408" s="56" t="str">
        <f t="shared" si="111"/>
        <v>Effectuez l’étape 1</v>
      </c>
      <c r="H2408" s="56" t="str">
        <f t="shared" si="112"/>
        <v>Effectuez l’étape 1</v>
      </c>
      <c r="I2408" s="3">
        <f t="shared" si="113"/>
        <v>0</v>
      </c>
      <c r="K2408" s="114" t="e">
        <f>IF(revenueReduction&gt;0.3,MAX(IF($B2408="Non - avec lien de dépendance",MIN(2258,E2408,$D2408)*overallRate,MIN(2258,E2408)*overallRate),ROUND(MAX(IF($B2408="Non - avec lien de dépendance",0,MIN((0.75*E2408),1694)),MIN(E2408,(0.75*$D2408),1694)),2)),IF($B2408="Non - avec lien de dépendance",MIN(1129,E2408,$D2408)*overallRate,MIN(2258,E2408)*overallRate))</f>
        <v>#VALUE!</v>
      </c>
      <c r="L2408" s="114" t="e">
        <f>IF(revenueReduction&gt;0.3,MAX(IF($B2408="Non - avec lien de dépendance",MIN(2258,F2408,$D2408)*overallRate,MIN(2258,F2408)*overallRate),ROUND(MAX(IF($B2408="Non - avec lien de dépendance",0,MIN((0.75*F2408),1694)),MIN(F2408,(0.75*$D2408),1694)),2)),IF($B2408="Non - avec lien de dépendance",MIN(1129,F2408,$D2408)*overallRate,MIN(2258,F2408)*overallRate))</f>
        <v>#VALUE!</v>
      </c>
    </row>
    <row r="2409" spans="7:12" x14ac:dyDescent="0.5">
      <c r="G2409" s="56" t="str">
        <f t="shared" si="111"/>
        <v>Effectuez l’étape 1</v>
      </c>
      <c r="H2409" s="56" t="str">
        <f t="shared" si="112"/>
        <v>Effectuez l’étape 1</v>
      </c>
      <c r="I2409" s="3">
        <f t="shared" si="113"/>
        <v>0</v>
      </c>
      <c r="K2409" s="114" t="e">
        <f>IF(revenueReduction&gt;0.3,MAX(IF($B2409="Non - avec lien de dépendance",MIN(2258,E2409,$D2409)*overallRate,MIN(2258,E2409)*overallRate),ROUND(MAX(IF($B2409="Non - avec lien de dépendance",0,MIN((0.75*E2409),1694)),MIN(E2409,(0.75*$D2409),1694)),2)),IF($B2409="Non - avec lien de dépendance",MIN(1129,E2409,$D2409)*overallRate,MIN(2258,E2409)*overallRate))</f>
        <v>#VALUE!</v>
      </c>
      <c r="L2409" s="114" t="e">
        <f>IF(revenueReduction&gt;0.3,MAX(IF($B2409="Non - avec lien de dépendance",MIN(2258,F2409,$D2409)*overallRate,MIN(2258,F2409)*overallRate),ROUND(MAX(IF($B2409="Non - avec lien de dépendance",0,MIN((0.75*F2409),1694)),MIN(F2409,(0.75*$D2409),1694)),2)),IF($B2409="Non - avec lien de dépendance",MIN(1129,F2409,$D2409)*overallRate,MIN(2258,F2409)*overallRate))</f>
        <v>#VALUE!</v>
      </c>
    </row>
    <row r="2410" spans="7:12" x14ac:dyDescent="0.5">
      <c r="G2410" s="56" t="str">
        <f t="shared" si="111"/>
        <v>Effectuez l’étape 1</v>
      </c>
      <c r="H2410" s="56" t="str">
        <f t="shared" si="112"/>
        <v>Effectuez l’étape 1</v>
      </c>
      <c r="I2410" s="3">
        <f t="shared" si="113"/>
        <v>0</v>
      </c>
      <c r="K2410" s="114" t="e">
        <f>IF(revenueReduction&gt;0.3,MAX(IF($B2410="Non - avec lien de dépendance",MIN(2258,E2410,$D2410)*overallRate,MIN(2258,E2410)*overallRate),ROUND(MAX(IF($B2410="Non - avec lien de dépendance",0,MIN((0.75*E2410),1694)),MIN(E2410,(0.75*$D2410),1694)),2)),IF($B2410="Non - avec lien de dépendance",MIN(1129,E2410,$D2410)*overallRate,MIN(2258,E2410)*overallRate))</f>
        <v>#VALUE!</v>
      </c>
      <c r="L2410" s="114" t="e">
        <f>IF(revenueReduction&gt;0.3,MAX(IF($B2410="Non - avec lien de dépendance",MIN(2258,F2410,$D2410)*overallRate,MIN(2258,F2410)*overallRate),ROUND(MAX(IF($B2410="Non - avec lien de dépendance",0,MIN((0.75*F2410),1694)),MIN(F2410,(0.75*$D2410),1694)),2)),IF($B2410="Non - avec lien de dépendance",MIN(1129,F2410,$D2410)*overallRate,MIN(2258,F2410)*overallRate))</f>
        <v>#VALUE!</v>
      </c>
    </row>
    <row r="2411" spans="7:12" x14ac:dyDescent="0.5">
      <c r="G2411" s="56" t="str">
        <f t="shared" si="111"/>
        <v>Effectuez l’étape 1</v>
      </c>
      <c r="H2411" s="56" t="str">
        <f t="shared" si="112"/>
        <v>Effectuez l’étape 1</v>
      </c>
      <c r="I2411" s="3">
        <f t="shared" si="113"/>
        <v>0</v>
      </c>
      <c r="K2411" s="114" t="e">
        <f>IF(revenueReduction&gt;0.3,MAX(IF($B2411="Non - avec lien de dépendance",MIN(2258,E2411,$D2411)*overallRate,MIN(2258,E2411)*overallRate),ROUND(MAX(IF($B2411="Non - avec lien de dépendance",0,MIN((0.75*E2411),1694)),MIN(E2411,(0.75*$D2411),1694)),2)),IF($B2411="Non - avec lien de dépendance",MIN(1129,E2411,$D2411)*overallRate,MIN(2258,E2411)*overallRate))</f>
        <v>#VALUE!</v>
      </c>
      <c r="L2411" s="114" t="e">
        <f>IF(revenueReduction&gt;0.3,MAX(IF($B2411="Non - avec lien de dépendance",MIN(2258,F2411,$D2411)*overallRate,MIN(2258,F2411)*overallRate),ROUND(MAX(IF($B2411="Non - avec lien de dépendance",0,MIN((0.75*F2411),1694)),MIN(F2411,(0.75*$D2411),1694)),2)),IF($B2411="Non - avec lien de dépendance",MIN(1129,F2411,$D2411)*overallRate,MIN(2258,F2411)*overallRate))</f>
        <v>#VALUE!</v>
      </c>
    </row>
    <row r="2412" spans="7:12" x14ac:dyDescent="0.5">
      <c r="G2412" s="56" t="str">
        <f t="shared" si="111"/>
        <v>Effectuez l’étape 1</v>
      </c>
      <c r="H2412" s="56" t="str">
        <f t="shared" si="112"/>
        <v>Effectuez l’étape 1</v>
      </c>
      <c r="I2412" s="3">
        <f t="shared" si="113"/>
        <v>0</v>
      </c>
      <c r="K2412" s="114" t="e">
        <f>IF(revenueReduction&gt;0.3,MAX(IF($B2412="Non - avec lien de dépendance",MIN(2258,E2412,$D2412)*overallRate,MIN(2258,E2412)*overallRate),ROUND(MAX(IF($B2412="Non - avec lien de dépendance",0,MIN((0.75*E2412),1694)),MIN(E2412,(0.75*$D2412),1694)),2)),IF($B2412="Non - avec lien de dépendance",MIN(1129,E2412,$D2412)*overallRate,MIN(2258,E2412)*overallRate))</f>
        <v>#VALUE!</v>
      </c>
      <c r="L2412" s="114" t="e">
        <f>IF(revenueReduction&gt;0.3,MAX(IF($B2412="Non - avec lien de dépendance",MIN(2258,F2412,$D2412)*overallRate,MIN(2258,F2412)*overallRate),ROUND(MAX(IF($B2412="Non - avec lien de dépendance",0,MIN((0.75*F2412),1694)),MIN(F2412,(0.75*$D2412),1694)),2)),IF($B2412="Non - avec lien de dépendance",MIN(1129,F2412,$D2412)*overallRate,MIN(2258,F2412)*overallRate))</f>
        <v>#VALUE!</v>
      </c>
    </row>
    <row r="2413" spans="7:12" x14ac:dyDescent="0.5">
      <c r="G2413" s="56" t="str">
        <f t="shared" si="111"/>
        <v>Effectuez l’étape 1</v>
      </c>
      <c r="H2413" s="56" t="str">
        <f t="shared" si="112"/>
        <v>Effectuez l’étape 1</v>
      </c>
      <c r="I2413" s="3">
        <f t="shared" si="113"/>
        <v>0</v>
      </c>
      <c r="K2413" s="114" t="e">
        <f>IF(revenueReduction&gt;0.3,MAX(IF($B2413="Non - avec lien de dépendance",MIN(2258,E2413,$D2413)*overallRate,MIN(2258,E2413)*overallRate),ROUND(MAX(IF($B2413="Non - avec lien de dépendance",0,MIN((0.75*E2413),1694)),MIN(E2413,(0.75*$D2413),1694)),2)),IF($B2413="Non - avec lien de dépendance",MIN(1129,E2413,$D2413)*overallRate,MIN(2258,E2413)*overallRate))</f>
        <v>#VALUE!</v>
      </c>
      <c r="L2413" s="114" t="e">
        <f>IF(revenueReduction&gt;0.3,MAX(IF($B2413="Non - avec lien de dépendance",MIN(2258,F2413,$D2413)*overallRate,MIN(2258,F2413)*overallRate),ROUND(MAX(IF($B2413="Non - avec lien de dépendance",0,MIN((0.75*F2413),1694)),MIN(F2413,(0.75*$D2413),1694)),2)),IF($B2413="Non - avec lien de dépendance",MIN(1129,F2413,$D2413)*overallRate,MIN(2258,F2413)*overallRate))</f>
        <v>#VALUE!</v>
      </c>
    </row>
    <row r="2414" spans="7:12" x14ac:dyDescent="0.5">
      <c r="G2414" s="56" t="str">
        <f t="shared" si="111"/>
        <v>Effectuez l’étape 1</v>
      </c>
      <c r="H2414" s="56" t="str">
        <f t="shared" si="112"/>
        <v>Effectuez l’étape 1</v>
      </c>
      <c r="I2414" s="3">
        <f t="shared" si="113"/>
        <v>0</v>
      </c>
      <c r="K2414" s="114" t="e">
        <f>IF(revenueReduction&gt;0.3,MAX(IF($B2414="Non - avec lien de dépendance",MIN(2258,E2414,$D2414)*overallRate,MIN(2258,E2414)*overallRate),ROUND(MAX(IF($B2414="Non - avec lien de dépendance",0,MIN((0.75*E2414),1694)),MIN(E2414,(0.75*$D2414),1694)),2)),IF($B2414="Non - avec lien de dépendance",MIN(1129,E2414,$D2414)*overallRate,MIN(2258,E2414)*overallRate))</f>
        <v>#VALUE!</v>
      </c>
      <c r="L2414" s="114" t="e">
        <f>IF(revenueReduction&gt;0.3,MAX(IF($B2414="Non - avec lien de dépendance",MIN(2258,F2414,$D2414)*overallRate,MIN(2258,F2414)*overallRate),ROUND(MAX(IF($B2414="Non - avec lien de dépendance",0,MIN((0.75*F2414),1694)),MIN(F2414,(0.75*$D2414),1694)),2)),IF($B2414="Non - avec lien de dépendance",MIN(1129,F2414,$D2414)*overallRate,MIN(2258,F2414)*overallRate))</f>
        <v>#VALUE!</v>
      </c>
    </row>
    <row r="2415" spans="7:12" x14ac:dyDescent="0.5">
      <c r="G2415" s="56" t="str">
        <f t="shared" si="111"/>
        <v>Effectuez l’étape 1</v>
      </c>
      <c r="H2415" s="56" t="str">
        <f t="shared" si="112"/>
        <v>Effectuez l’étape 1</v>
      </c>
      <c r="I2415" s="3">
        <f t="shared" si="113"/>
        <v>0</v>
      </c>
      <c r="K2415" s="114" t="e">
        <f>IF(revenueReduction&gt;0.3,MAX(IF($B2415="Non - avec lien de dépendance",MIN(2258,E2415,$D2415)*overallRate,MIN(2258,E2415)*overallRate),ROUND(MAX(IF($B2415="Non - avec lien de dépendance",0,MIN((0.75*E2415),1694)),MIN(E2415,(0.75*$D2415),1694)),2)),IF($B2415="Non - avec lien de dépendance",MIN(1129,E2415,$D2415)*overallRate,MIN(2258,E2415)*overallRate))</f>
        <v>#VALUE!</v>
      </c>
      <c r="L2415" s="114" t="e">
        <f>IF(revenueReduction&gt;0.3,MAX(IF($B2415="Non - avec lien de dépendance",MIN(2258,F2415,$D2415)*overallRate,MIN(2258,F2415)*overallRate),ROUND(MAX(IF($B2415="Non - avec lien de dépendance",0,MIN((0.75*F2415),1694)),MIN(F2415,(0.75*$D2415),1694)),2)),IF($B2415="Non - avec lien de dépendance",MIN(1129,F2415,$D2415)*overallRate,MIN(2258,F2415)*overallRate))</f>
        <v>#VALUE!</v>
      </c>
    </row>
    <row r="2416" spans="7:12" x14ac:dyDescent="0.5">
      <c r="G2416" s="56" t="str">
        <f t="shared" si="111"/>
        <v>Effectuez l’étape 1</v>
      </c>
      <c r="H2416" s="56" t="str">
        <f t="shared" si="112"/>
        <v>Effectuez l’étape 1</v>
      </c>
      <c r="I2416" s="3">
        <f t="shared" si="113"/>
        <v>0</v>
      </c>
      <c r="K2416" s="114" t="e">
        <f>IF(revenueReduction&gt;0.3,MAX(IF($B2416="Non - avec lien de dépendance",MIN(2258,E2416,$D2416)*overallRate,MIN(2258,E2416)*overallRate),ROUND(MAX(IF($B2416="Non - avec lien de dépendance",0,MIN((0.75*E2416),1694)),MIN(E2416,(0.75*$D2416),1694)),2)),IF($B2416="Non - avec lien de dépendance",MIN(1129,E2416,$D2416)*overallRate,MIN(2258,E2416)*overallRate))</f>
        <v>#VALUE!</v>
      </c>
      <c r="L2416" s="114" t="e">
        <f>IF(revenueReduction&gt;0.3,MAX(IF($B2416="Non - avec lien de dépendance",MIN(2258,F2416,$D2416)*overallRate,MIN(2258,F2416)*overallRate),ROUND(MAX(IF($B2416="Non - avec lien de dépendance",0,MIN((0.75*F2416),1694)),MIN(F2416,(0.75*$D2416),1694)),2)),IF($B2416="Non - avec lien de dépendance",MIN(1129,F2416,$D2416)*overallRate,MIN(2258,F2416)*overallRate))</f>
        <v>#VALUE!</v>
      </c>
    </row>
    <row r="2417" spans="7:12" x14ac:dyDescent="0.5">
      <c r="G2417" s="56" t="str">
        <f t="shared" si="111"/>
        <v>Effectuez l’étape 1</v>
      </c>
      <c r="H2417" s="56" t="str">
        <f t="shared" si="112"/>
        <v>Effectuez l’étape 1</v>
      </c>
      <c r="I2417" s="3">
        <f t="shared" si="113"/>
        <v>0</v>
      </c>
      <c r="K2417" s="114" t="e">
        <f>IF(revenueReduction&gt;0.3,MAX(IF($B2417="Non - avec lien de dépendance",MIN(2258,E2417,$D2417)*overallRate,MIN(2258,E2417)*overallRate),ROUND(MAX(IF($B2417="Non - avec lien de dépendance",0,MIN((0.75*E2417),1694)),MIN(E2417,(0.75*$D2417),1694)),2)),IF($B2417="Non - avec lien de dépendance",MIN(1129,E2417,$D2417)*overallRate,MIN(2258,E2417)*overallRate))</f>
        <v>#VALUE!</v>
      </c>
      <c r="L2417" s="114" t="e">
        <f>IF(revenueReduction&gt;0.3,MAX(IF($B2417="Non - avec lien de dépendance",MIN(2258,F2417,$D2417)*overallRate,MIN(2258,F2417)*overallRate),ROUND(MAX(IF($B2417="Non - avec lien de dépendance",0,MIN((0.75*F2417),1694)),MIN(F2417,(0.75*$D2417),1694)),2)),IF($B2417="Non - avec lien de dépendance",MIN(1129,F2417,$D2417)*overallRate,MIN(2258,F2417)*overallRate))</f>
        <v>#VALUE!</v>
      </c>
    </row>
    <row r="2418" spans="7:12" x14ac:dyDescent="0.5">
      <c r="G2418" s="56" t="str">
        <f t="shared" si="111"/>
        <v>Effectuez l’étape 1</v>
      </c>
      <c r="H2418" s="56" t="str">
        <f t="shared" si="112"/>
        <v>Effectuez l’étape 1</v>
      </c>
      <c r="I2418" s="3">
        <f t="shared" si="113"/>
        <v>0</v>
      </c>
      <c r="K2418" s="114" t="e">
        <f>IF(revenueReduction&gt;0.3,MAX(IF($B2418="Non - avec lien de dépendance",MIN(2258,E2418,$D2418)*overallRate,MIN(2258,E2418)*overallRate),ROUND(MAX(IF($B2418="Non - avec lien de dépendance",0,MIN((0.75*E2418),1694)),MIN(E2418,(0.75*$D2418),1694)),2)),IF($B2418="Non - avec lien de dépendance",MIN(1129,E2418,$D2418)*overallRate,MIN(2258,E2418)*overallRate))</f>
        <v>#VALUE!</v>
      </c>
      <c r="L2418" s="114" t="e">
        <f>IF(revenueReduction&gt;0.3,MAX(IF($B2418="Non - avec lien de dépendance",MIN(2258,F2418,$D2418)*overallRate,MIN(2258,F2418)*overallRate),ROUND(MAX(IF($B2418="Non - avec lien de dépendance",0,MIN((0.75*F2418),1694)),MIN(F2418,(0.75*$D2418),1694)),2)),IF($B2418="Non - avec lien de dépendance",MIN(1129,F2418,$D2418)*overallRate,MIN(2258,F2418)*overallRate))</f>
        <v>#VALUE!</v>
      </c>
    </row>
    <row r="2419" spans="7:12" x14ac:dyDescent="0.5">
      <c r="G2419" s="56" t="str">
        <f t="shared" si="111"/>
        <v>Effectuez l’étape 1</v>
      </c>
      <c r="H2419" s="56" t="str">
        <f t="shared" si="112"/>
        <v>Effectuez l’étape 1</v>
      </c>
      <c r="I2419" s="3">
        <f t="shared" si="113"/>
        <v>0</v>
      </c>
      <c r="K2419" s="114" t="e">
        <f>IF(revenueReduction&gt;0.3,MAX(IF($B2419="Non - avec lien de dépendance",MIN(2258,E2419,$D2419)*overallRate,MIN(2258,E2419)*overallRate),ROUND(MAX(IF($B2419="Non - avec lien de dépendance",0,MIN((0.75*E2419),1694)),MIN(E2419,(0.75*$D2419),1694)),2)),IF($B2419="Non - avec lien de dépendance",MIN(1129,E2419,$D2419)*overallRate,MIN(2258,E2419)*overallRate))</f>
        <v>#VALUE!</v>
      </c>
      <c r="L2419" s="114" t="e">
        <f>IF(revenueReduction&gt;0.3,MAX(IF($B2419="Non - avec lien de dépendance",MIN(2258,F2419,$D2419)*overallRate,MIN(2258,F2419)*overallRate),ROUND(MAX(IF($B2419="Non - avec lien de dépendance",0,MIN((0.75*F2419),1694)),MIN(F2419,(0.75*$D2419),1694)),2)),IF($B2419="Non - avec lien de dépendance",MIN(1129,F2419,$D2419)*overallRate,MIN(2258,F2419)*overallRate))</f>
        <v>#VALUE!</v>
      </c>
    </row>
    <row r="2420" spans="7:12" x14ac:dyDescent="0.5">
      <c r="G2420" s="56" t="str">
        <f t="shared" si="111"/>
        <v>Effectuez l’étape 1</v>
      </c>
      <c r="H2420" s="56" t="str">
        <f t="shared" si="112"/>
        <v>Effectuez l’étape 1</v>
      </c>
      <c r="I2420" s="3">
        <f t="shared" si="113"/>
        <v>0</v>
      </c>
      <c r="K2420" s="114" t="e">
        <f>IF(revenueReduction&gt;0.3,MAX(IF($B2420="Non - avec lien de dépendance",MIN(2258,E2420,$D2420)*overallRate,MIN(2258,E2420)*overallRate),ROUND(MAX(IF($B2420="Non - avec lien de dépendance",0,MIN((0.75*E2420),1694)),MIN(E2420,(0.75*$D2420),1694)),2)),IF($B2420="Non - avec lien de dépendance",MIN(1129,E2420,$D2420)*overallRate,MIN(2258,E2420)*overallRate))</f>
        <v>#VALUE!</v>
      </c>
      <c r="L2420" s="114" t="e">
        <f>IF(revenueReduction&gt;0.3,MAX(IF($B2420="Non - avec lien de dépendance",MIN(2258,F2420,$D2420)*overallRate,MIN(2258,F2420)*overallRate),ROUND(MAX(IF($B2420="Non - avec lien de dépendance",0,MIN((0.75*F2420),1694)),MIN(F2420,(0.75*$D2420),1694)),2)),IF($B2420="Non - avec lien de dépendance",MIN(1129,F2420,$D2420)*overallRate,MIN(2258,F2420)*overallRate))</f>
        <v>#VALUE!</v>
      </c>
    </row>
    <row r="2421" spans="7:12" x14ac:dyDescent="0.5">
      <c r="G2421" s="56" t="str">
        <f t="shared" si="111"/>
        <v>Effectuez l’étape 1</v>
      </c>
      <c r="H2421" s="56" t="str">
        <f t="shared" si="112"/>
        <v>Effectuez l’étape 1</v>
      </c>
      <c r="I2421" s="3">
        <f t="shared" si="113"/>
        <v>0</v>
      </c>
      <c r="K2421" s="114" t="e">
        <f>IF(revenueReduction&gt;0.3,MAX(IF($B2421="Non - avec lien de dépendance",MIN(2258,E2421,$D2421)*overallRate,MIN(2258,E2421)*overallRate),ROUND(MAX(IF($B2421="Non - avec lien de dépendance",0,MIN((0.75*E2421),1694)),MIN(E2421,(0.75*$D2421),1694)),2)),IF($B2421="Non - avec lien de dépendance",MIN(1129,E2421,$D2421)*overallRate,MIN(2258,E2421)*overallRate))</f>
        <v>#VALUE!</v>
      </c>
      <c r="L2421" s="114" t="e">
        <f>IF(revenueReduction&gt;0.3,MAX(IF($B2421="Non - avec lien de dépendance",MIN(2258,F2421,$D2421)*overallRate,MIN(2258,F2421)*overallRate),ROUND(MAX(IF($B2421="Non - avec lien de dépendance",0,MIN((0.75*F2421),1694)),MIN(F2421,(0.75*$D2421),1694)),2)),IF($B2421="Non - avec lien de dépendance",MIN(1129,F2421,$D2421)*overallRate,MIN(2258,F2421)*overallRate))</f>
        <v>#VALUE!</v>
      </c>
    </row>
    <row r="2422" spans="7:12" x14ac:dyDescent="0.5">
      <c r="G2422" s="56" t="str">
        <f t="shared" si="111"/>
        <v>Effectuez l’étape 1</v>
      </c>
      <c r="H2422" s="56" t="str">
        <f t="shared" si="112"/>
        <v>Effectuez l’étape 1</v>
      </c>
      <c r="I2422" s="3">
        <f t="shared" si="113"/>
        <v>0</v>
      </c>
      <c r="K2422" s="114" t="e">
        <f>IF(revenueReduction&gt;0.3,MAX(IF($B2422="Non - avec lien de dépendance",MIN(2258,E2422,$D2422)*overallRate,MIN(2258,E2422)*overallRate),ROUND(MAX(IF($B2422="Non - avec lien de dépendance",0,MIN((0.75*E2422),1694)),MIN(E2422,(0.75*$D2422),1694)),2)),IF($B2422="Non - avec lien de dépendance",MIN(1129,E2422,$D2422)*overallRate,MIN(2258,E2422)*overallRate))</f>
        <v>#VALUE!</v>
      </c>
      <c r="L2422" s="114" t="e">
        <f>IF(revenueReduction&gt;0.3,MAX(IF($B2422="Non - avec lien de dépendance",MIN(2258,F2422,$D2422)*overallRate,MIN(2258,F2422)*overallRate),ROUND(MAX(IF($B2422="Non - avec lien de dépendance",0,MIN((0.75*F2422),1694)),MIN(F2422,(0.75*$D2422),1694)),2)),IF($B2422="Non - avec lien de dépendance",MIN(1129,F2422,$D2422)*overallRate,MIN(2258,F2422)*overallRate))</f>
        <v>#VALUE!</v>
      </c>
    </row>
    <row r="2423" spans="7:12" x14ac:dyDescent="0.5">
      <c r="G2423" s="56" t="str">
        <f t="shared" si="111"/>
        <v>Effectuez l’étape 1</v>
      </c>
      <c r="H2423" s="56" t="str">
        <f t="shared" si="112"/>
        <v>Effectuez l’étape 1</v>
      </c>
      <c r="I2423" s="3">
        <f t="shared" si="113"/>
        <v>0</v>
      </c>
      <c r="K2423" s="114" t="e">
        <f>IF(revenueReduction&gt;0.3,MAX(IF($B2423="Non - avec lien de dépendance",MIN(2258,E2423,$D2423)*overallRate,MIN(2258,E2423)*overallRate),ROUND(MAX(IF($B2423="Non - avec lien de dépendance",0,MIN((0.75*E2423),1694)),MIN(E2423,(0.75*$D2423),1694)),2)),IF($B2423="Non - avec lien de dépendance",MIN(1129,E2423,$D2423)*overallRate,MIN(2258,E2423)*overallRate))</f>
        <v>#VALUE!</v>
      </c>
      <c r="L2423" s="114" t="e">
        <f>IF(revenueReduction&gt;0.3,MAX(IF($B2423="Non - avec lien de dépendance",MIN(2258,F2423,$D2423)*overallRate,MIN(2258,F2423)*overallRate),ROUND(MAX(IF($B2423="Non - avec lien de dépendance",0,MIN((0.75*F2423),1694)),MIN(F2423,(0.75*$D2423),1694)),2)),IF($B2423="Non - avec lien de dépendance",MIN(1129,F2423,$D2423)*overallRate,MIN(2258,F2423)*overallRate))</f>
        <v>#VALUE!</v>
      </c>
    </row>
    <row r="2424" spans="7:12" x14ac:dyDescent="0.5">
      <c r="G2424" s="56" t="str">
        <f t="shared" si="111"/>
        <v>Effectuez l’étape 1</v>
      </c>
      <c r="H2424" s="56" t="str">
        <f t="shared" si="112"/>
        <v>Effectuez l’étape 1</v>
      </c>
      <c r="I2424" s="3">
        <f t="shared" si="113"/>
        <v>0</v>
      </c>
      <c r="K2424" s="114" t="e">
        <f>IF(revenueReduction&gt;0.3,MAX(IF($B2424="Non - avec lien de dépendance",MIN(2258,E2424,$D2424)*overallRate,MIN(2258,E2424)*overallRate),ROUND(MAX(IF($B2424="Non - avec lien de dépendance",0,MIN((0.75*E2424),1694)),MIN(E2424,(0.75*$D2424),1694)),2)),IF($B2424="Non - avec lien de dépendance",MIN(1129,E2424,$D2424)*overallRate,MIN(2258,E2424)*overallRate))</f>
        <v>#VALUE!</v>
      </c>
      <c r="L2424" s="114" t="e">
        <f>IF(revenueReduction&gt;0.3,MAX(IF($B2424="Non - avec lien de dépendance",MIN(2258,F2424,$D2424)*overallRate,MIN(2258,F2424)*overallRate),ROUND(MAX(IF($B2424="Non - avec lien de dépendance",0,MIN((0.75*F2424),1694)),MIN(F2424,(0.75*$D2424),1694)),2)),IF($B2424="Non - avec lien de dépendance",MIN(1129,F2424,$D2424)*overallRate,MIN(2258,F2424)*overallRate))</f>
        <v>#VALUE!</v>
      </c>
    </row>
    <row r="2425" spans="7:12" x14ac:dyDescent="0.5">
      <c r="G2425" s="56" t="str">
        <f t="shared" si="111"/>
        <v>Effectuez l’étape 1</v>
      </c>
      <c r="H2425" s="56" t="str">
        <f t="shared" si="112"/>
        <v>Effectuez l’étape 1</v>
      </c>
      <c r="I2425" s="3">
        <f t="shared" si="113"/>
        <v>0</v>
      </c>
      <c r="K2425" s="114" t="e">
        <f>IF(revenueReduction&gt;0.3,MAX(IF($B2425="Non - avec lien de dépendance",MIN(2258,E2425,$D2425)*overallRate,MIN(2258,E2425)*overallRate),ROUND(MAX(IF($B2425="Non - avec lien de dépendance",0,MIN((0.75*E2425),1694)),MIN(E2425,(0.75*$D2425),1694)),2)),IF($B2425="Non - avec lien de dépendance",MIN(1129,E2425,$D2425)*overallRate,MIN(2258,E2425)*overallRate))</f>
        <v>#VALUE!</v>
      </c>
      <c r="L2425" s="114" t="e">
        <f>IF(revenueReduction&gt;0.3,MAX(IF($B2425="Non - avec lien de dépendance",MIN(2258,F2425,$D2425)*overallRate,MIN(2258,F2425)*overallRate),ROUND(MAX(IF($B2425="Non - avec lien de dépendance",0,MIN((0.75*F2425),1694)),MIN(F2425,(0.75*$D2425),1694)),2)),IF($B2425="Non - avec lien de dépendance",MIN(1129,F2425,$D2425)*overallRate,MIN(2258,F2425)*overallRate))</f>
        <v>#VALUE!</v>
      </c>
    </row>
    <row r="2426" spans="7:12" x14ac:dyDescent="0.5">
      <c r="G2426" s="56" t="str">
        <f t="shared" si="111"/>
        <v>Effectuez l’étape 1</v>
      </c>
      <c r="H2426" s="56" t="str">
        <f t="shared" si="112"/>
        <v>Effectuez l’étape 1</v>
      </c>
      <c r="I2426" s="3">
        <f t="shared" si="113"/>
        <v>0</v>
      </c>
      <c r="K2426" s="114" t="e">
        <f>IF(revenueReduction&gt;0.3,MAX(IF($B2426="Non - avec lien de dépendance",MIN(2258,E2426,$D2426)*overallRate,MIN(2258,E2426)*overallRate),ROUND(MAX(IF($B2426="Non - avec lien de dépendance",0,MIN((0.75*E2426),1694)),MIN(E2426,(0.75*$D2426),1694)),2)),IF($B2426="Non - avec lien de dépendance",MIN(1129,E2426,$D2426)*overallRate,MIN(2258,E2426)*overallRate))</f>
        <v>#VALUE!</v>
      </c>
      <c r="L2426" s="114" t="e">
        <f>IF(revenueReduction&gt;0.3,MAX(IF($B2426="Non - avec lien de dépendance",MIN(2258,F2426,$D2426)*overallRate,MIN(2258,F2426)*overallRate),ROUND(MAX(IF($B2426="Non - avec lien de dépendance",0,MIN((0.75*F2426),1694)),MIN(F2426,(0.75*$D2426),1694)),2)),IF($B2426="Non - avec lien de dépendance",MIN(1129,F2426,$D2426)*overallRate,MIN(2258,F2426)*overallRate))</f>
        <v>#VALUE!</v>
      </c>
    </row>
    <row r="2427" spans="7:12" x14ac:dyDescent="0.5">
      <c r="G2427" s="56" t="str">
        <f t="shared" si="111"/>
        <v>Effectuez l’étape 1</v>
      </c>
      <c r="H2427" s="56" t="str">
        <f t="shared" si="112"/>
        <v>Effectuez l’étape 1</v>
      </c>
      <c r="I2427" s="3">
        <f t="shared" si="113"/>
        <v>0</v>
      </c>
      <c r="K2427" s="114" t="e">
        <f>IF(revenueReduction&gt;0.3,MAX(IF($B2427="Non - avec lien de dépendance",MIN(2258,E2427,$D2427)*overallRate,MIN(2258,E2427)*overallRate),ROUND(MAX(IF($B2427="Non - avec lien de dépendance",0,MIN((0.75*E2427),1694)),MIN(E2427,(0.75*$D2427),1694)),2)),IF($B2427="Non - avec lien de dépendance",MIN(1129,E2427,$D2427)*overallRate,MIN(2258,E2427)*overallRate))</f>
        <v>#VALUE!</v>
      </c>
      <c r="L2427" s="114" t="e">
        <f>IF(revenueReduction&gt;0.3,MAX(IF($B2427="Non - avec lien de dépendance",MIN(2258,F2427,$D2427)*overallRate,MIN(2258,F2427)*overallRate),ROUND(MAX(IF($B2427="Non - avec lien de dépendance",0,MIN((0.75*F2427),1694)),MIN(F2427,(0.75*$D2427),1694)),2)),IF($B2427="Non - avec lien de dépendance",MIN(1129,F2427,$D2427)*overallRate,MIN(2258,F2427)*overallRate))</f>
        <v>#VALUE!</v>
      </c>
    </row>
    <row r="2428" spans="7:12" x14ac:dyDescent="0.5">
      <c r="G2428" s="56" t="str">
        <f t="shared" si="111"/>
        <v>Effectuez l’étape 1</v>
      </c>
      <c r="H2428" s="56" t="str">
        <f t="shared" si="112"/>
        <v>Effectuez l’étape 1</v>
      </c>
      <c r="I2428" s="3">
        <f t="shared" si="113"/>
        <v>0</v>
      </c>
      <c r="K2428" s="114" t="e">
        <f>IF(revenueReduction&gt;0.3,MAX(IF($B2428="Non - avec lien de dépendance",MIN(2258,E2428,$D2428)*overallRate,MIN(2258,E2428)*overallRate),ROUND(MAX(IF($B2428="Non - avec lien de dépendance",0,MIN((0.75*E2428),1694)),MIN(E2428,(0.75*$D2428),1694)),2)),IF($B2428="Non - avec lien de dépendance",MIN(1129,E2428,$D2428)*overallRate,MIN(2258,E2428)*overallRate))</f>
        <v>#VALUE!</v>
      </c>
      <c r="L2428" s="114" t="e">
        <f>IF(revenueReduction&gt;0.3,MAX(IF($B2428="Non - avec lien de dépendance",MIN(2258,F2428,$D2428)*overallRate,MIN(2258,F2428)*overallRate),ROUND(MAX(IF($B2428="Non - avec lien de dépendance",0,MIN((0.75*F2428),1694)),MIN(F2428,(0.75*$D2428),1694)),2)),IF($B2428="Non - avec lien de dépendance",MIN(1129,F2428,$D2428)*overallRate,MIN(2258,F2428)*overallRate))</f>
        <v>#VALUE!</v>
      </c>
    </row>
    <row r="2429" spans="7:12" x14ac:dyDescent="0.5">
      <c r="G2429" s="56" t="str">
        <f t="shared" si="111"/>
        <v>Effectuez l’étape 1</v>
      </c>
      <c r="H2429" s="56" t="str">
        <f t="shared" si="112"/>
        <v>Effectuez l’étape 1</v>
      </c>
      <c r="I2429" s="3">
        <f t="shared" si="113"/>
        <v>0</v>
      </c>
      <c r="K2429" s="114" t="e">
        <f>IF(revenueReduction&gt;0.3,MAX(IF($B2429="Non - avec lien de dépendance",MIN(2258,E2429,$D2429)*overallRate,MIN(2258,E2429)*overallRate),ROUND(MAX(IF($B2429="Non - avec lien de dépendance",0,MIN((0.75*E2429),1694)),MIN(E2429,(0.75*$D2429),1694)),2)),IF($B2429="Non - avec lien de dépendance",MIN(1129,E2429,$D2429)*overallRate,MIN(2258,E2429)*overallRate))</f>
        <v>#VALUE!</v>
      </c>
      <c r="L2429" s="114" t="e">
        <f>IF(revenueReduction&gt;0.3,MAX(IF($B2429="Non - avec lien de dépendance",MIN(2258,F2429,$D2429)*overallRate,MIN(2258,F2429)*overallRate),ROUND(MAX(IF($B2429="Non - avec lien de dépendance",0,MIN((0.75*F2429),1694)),MIN(F2429,(0.75*$D2429),1694)),2)),IF($B2429="Non - avec lien de dépendance",MIN(1129,F2429,$D2429)*overallRate,MIN(2258,F2429)*overallRate))</f>
        <v>#VALUE!</v>
      </c>
    </row>
    <row r="2430" spans="7:12" x14ac:dyDescent="0.5">
      <c r="G2430" s="56" t="str">
        <f t="shared" si="111"/>
        <v>Effectuez l’étape 1</v>
      </c>
      <c r="H2430" s="56" t="str">
        <f t="shared" si="112"/>
        <v>Effectuez l’étape 1</v>
      </c>
      <c r="I2430" s="3">
        <f t="shared" si="113"/>
        <v>0</v>
      </c>
      <c r="K2430" s="114" t="e">
        <f>IF(revenueReduction&gt;0.3,MAX(IF($B2430="Non - avec lien de dépendance",MIN(2258,E2430,$D2430)*overallRate,MIN(2258,E2430)*overallRate),ROUND(MAX(IF($B2430="Non - avec lien de dépendance",0,MIN((0.75*E2430),1694)),MIN(E2430,(0.75*$D2430),1694)),2)),IF($B2430="Non - avec lien de dépendance",MIN(1129,E2430,$D2430)*overallRate,MIN(2258,E2430)*overallRate))</f>
        <v>#VALUE!</v>
      </c>
      <c r="L2430" s="114" t="e">
        <f>IF(revenueReduction&gt;0.3,MAX(IF($B2430="Non - avec lien de dépendance",MIN(2258,F2430,$D2430)*overallRate,MIN(2258,F2430)*overallRate),ROUND(MAX(IF($B2430="Non - avec lien de dépendance",0,MIN((0.75*F2430),1694)),MIN(F2430,(0.75*$D2430),1694)),2)),IF($B2430="Non - avec lien de dépendance",MIN(1129,F2430,$D2430)*overallRate,MIN(2258,F2430)*overallRate))</f>
        <v>#VALUE!</v>
      </c>
    </row>
    <row r="2431" spans="7:12" x14ac:dyDescent="0.5">
      <c r="G2431" s="56" t="str">
        <f t="shared" si="111"/>
        <v>Effectuez l’étape 1</v>
      </c>
      <c r="H2431" s="56" t="str">
        <f t="shared" si="112"/>
        <v>Effectuez l’étape 1</v>
      </c>
      <c r="I2431" s="3">
        <f t="shared" si="113"/>
        <v>0</v>
      </c>
      <c r="K2431" s="114" t="e">
        <f>IF(revenueReduction&gt;0.3,MAX(IF($B2431="Non - avec lien de dépendance",MIN(2258,E2431,$D2431)*overallRate,MIN(2258,E2431)*overallRate),ROUND(MAX(IF($B2431="Non - avec lien de dépendance",0,MIN((0.75*E2431),1694)),MIN(E2431,(0.75*$D2431),1694)),2)),IF($B2431="Non - avec lien de dépendance",MIN(1129,E2431,$D2431)*overallRate,MIN(2258,E2431)*overallRate))</f>
        <v>#VALUE!</v>
      </c>
      <c r="L2431" s="114" t="e">
        <f>IF(revenueReduction&gt;0.3,MAX(IF($B2431="Non - avec lien de dépendance",MIN(2258,F2431,$D2431)*overallRate,MIN(2258,F2431)*overallRate),ROUND(MAX(IF($B2431="Non - avec lien de dépendance",0,MIN((0.75*F2431),1694)),MIN(F2431,(0.75*$D2431),1694)),2)),IF($B2431="Non - avec lien de dépendance",MIN(1129,F2431,$D2431)*overallRate,MIN(2258,F2431)*overallRate))</f>
        <v>#VALUE!</v>
      </c>
    </row>
    <row r="2432" spans="7:12" x14ac:dyDescent="0.5">
      <c r="G2432" s="56" t="str">
        <f t="shared" si="111"/>
        <v>Effectuez l’étape 1</v>
      </c>
      <c r="H2432" s="56" t="str">
        <f t="shared" si="112"/>
        <v>Effectuez l’étape 1</v>
      </c>
      <c r="I2432" s="3">
        <f t="shared" si="113"/>
        <v>0</v>
      </c>
      <c r="K2432" s="114" t="e">
        <f>IF(revenueReduction&gt;0.3,MAX(IF($B2432="Non - avec lien de dépendance",MIN(2258,E2432,$D2432)*overallRate,MIN(2258,E2432)*overallRate),ROUND(MAX(IF($B2432="Non - avec lien de dépendance",0,MIN((0.75*E2432),1694)),MIN(E2432,(0.75*$D2432),1694)),2)),IF($B2432="Non - avec lien de dépendance",MIN(1129,E2432,$D2432)*overallRate,MIN(2258,E2432)*overallRate))</f>
        <v>#VALUE!</v>
      </c>
      <c r="L2432" s="114" t="e">
        <f>IF(revenueReduction&gt;0.3,MAX(IF($B2432="Non - avec lien de dépendance",MIN(2258,F2432,$D2432)*overallRate,MIN(2258,F2432)*overallRate),ROUND(MAX(IF($B2432="Non - avec lien de dépendance",0,MIN((0.75*F2432),1694)),MIN(F2432,(0.75*$D2432),1694)),2)),IF($B2432="Non - avec lien de dépendance",MIN(1129,F2432,$D2432)*overallRate,MIN(2258,F2432)*overallRate))</f>
        <v>#VALUE!</v>
      </c>
    </row>
    <row r="2433" spans="7:12" x14ac:dyDescent="0.5">
      <c r="G2433" s="56" t="str">
        <f t="shared" si="111"/>
        <v>Effectuez l’étape 1</v>
      </c>
      <c r="H2433" s="56" t="str">
        <f t="shared" si="112"/>
        <v>Effectuez l’étape 1</v>
      </c>
      <c r="I2433" s="3">
        <f t="shared" si="113"/>
        <v>0</v>
      </c>
      <c r="K2433" s="114" t="e">
        <f>IF(revenueReduction&gt;0.3,MAX(IF($B2433="Non - avec lien de dépendance",MIN(2258,E2433,$D2433)*overallRate,MIN(2258,E2433)*overallRate),ROUND(MAX(IF($B2433="Non - avec lien de dépendance",0,MIN((0.75*E2433),1694)),MIN(E2433,(0.75*$D2433),1694)),2)),IF($B2433="Non - avec lien de dépendance",MIN(1129,E2433,$D2433)*overallRate,MIN(2258,E2433)*overallRate))</f>
        <v>#VALUE!</v>
      </c>
      <c r="L2433" s="114" t="e">
        <f>IF(revenueReduction&gt;0.3,MAX(IF($B2433="Non - avec lien de dépendance",MIN(2258,F2433,$D2433)*overallRate,MIN(2258,F2433)*overallRate),ROUND(MAX(IF($B2433="Non - avec lien de dépendance",0,MIN((0.75*F2433),1694)),MIN(F2433,(0.75*$D2433),1694)),2)),IF($B2433="Non - avec lien de dépendance",MIN(1129,F2433,$D2433)*overallRate,MIN(2258,F2433)*overallRate))</f>
        <v>#VALUE!</v>
      </c>
    </row>
    <row r="2434" spans="7:12" x14ac:dyDescent="0.5">
      <c r="G2434" s="56" t="str">
        <f t="shared" si="111"/>
        <v>Effectuez l’étape 1</v>
      </c>
      <c r="H2434" s="56" t="str">
        <f t="shared" si="112"/>
        <v>Effectuez l’étape 1</v>
      </c>
      <c r="I2434" s="3">
        <f t="shared" si="113"/>
        <v>0</v>
      </c>
      <c r="K2434" s="114" t="e">
        <f>IF(revenueReduction&gt;0.3,MAX(IF($B2434="Non - avec lien de dépendance",MIN(2258,E2434,$D2434)*overallRate,MIN(2258,E2434)*overallRate),ROUND(MAX(IF($B2434="Non - avec lien de dépendance",0,MIN((0.75*E2434),1694)),MIN(E2434,(0.75*$D2434),1694)),2)),IF($B2434="Non - avec lien de dépendance",MIN(1129,E2434,$D2434)*overallRate,MIN(2258,E2434)*overallRate))</f>
        <v>#VALUE!</v>
      </c>
      <c r="L2434" s="114" t="e">
        <f>IF(revenueReduction&gt;0.3,MAX(IF($B2434="Non - avec lien de dépendance",MIN(2258,F2434,$D2434)*overallRate,MIN(2258,F2434)*overallRate),ROUND(MAX(IF($B2434="Non - avec lien de dépendance",0,MIN((0.75*F2434),1694)),MIN(F2434,(0.75*$D2434),1694)),2)),IF($B2434="Non - avec lien de dépendance",MIN(1129,F2434,$D2434)*overallRate,MIN(2258,F2434)*overallRate))</f>
        <v>#VALUE!</v>
      </c>
    </row>
    <row r="2435" spans="7:12" x14ac:dyDescent="0.5">
      <c r="G2435" s="56" t="str">
        <f t="shared" si="111"/>
        <v>Effectuez l’étape 1</v>
      </c>
      <c r="H2435" s="56" t="str">
        <f t="shared" si="112"/>
        <v>Effectuez l’étape 1</v>
      </c>
      <c r="I2435" s="3">
        <f t="shared" si="113"/>
        <v>0</v>
      </c>
      <c r="K2435" s="114" t="e">
        <f>IF(revenueReduction&gt;0.3,MAX(IF($B2435="Non - avec lien de dépendance",MIN(2258,E2435,$D2435)*overallRate,MIN(2258,E2435)*overallRate),ROUND(MAX(IF($B2435="Non - avec lien de dépendance",0,MIN((0.75*E2435),1694)),MIN(E2435,(0.75*$D2435),1694)),2)),IF($B2435="Non - avec lien de dépendance",MIN(1129,E2435,$D2435)*overallRate,MIN(2258,E2435)*overallRate))</f>
        <v>#VALUE!</v>
      </c>
      <c r="L2435" s="114" t="e">
        <f>IF(revenueReduction&gt;0.3,MAX(IF($B2435="Non - avec lien de dépendance",MIN(2258,F2435,$D2435)*overallRate,MIN(2258,F2435)*overallRate),ROUND(MAX(IF($B2435="Non - avec lien de dépendance",0,MIN((0.75*F2435),1694)),MIN(F2435,(0.75*$D2435),1694)),2)),IF($B2435="Non - avec lien de dépendance",MIN(1129,F2435,$D2435)*overallRate,MIN(2258,F2435)*overallRate))</f>
        <v>#VALUE!</v>
      </c>
    </row>
    <row r="2436" spans="7:12" x14ac:dyDescent="0.5">
      <c r="G2436" s="56" t="str">
        <f t="shared" si="111"/>
        <v>Effectuez l’étape 1</v>
      </c>
      <c r="H2436" s="56" t="str">
        <f t="shared" si="112"/>
        <v>Effectuez l’étape 1</v>
      </c>
      <c r="I2436" s="3">
        <f t="shared" si="113"/>
        <v>0</v>
      </c>
      <c r="K2436" s="114" t="e">
        <f>IF(revenueReduction&gt;0.3,MAX(IF($B2436="Non - avec lien de dépendance",MIN(2258,E2436,$D2436)*overallRate,MIN(2258,E2436)*overallRate),ROUND(MAX(IF($B2436="Non - avec lien de dépendance",0,MIN((0.75*E2436),1694)),MIN(E2436,(0.75*$D2436),1694)),2)),IF($B2436="Non - avec lien de dépendance",MIN(1129,E2436,$D2436)*overallRate,MIN(2258,E2436)*overallRate))</f>
        <v>#VALUE!</v>
      </c>
      <c r="L2436" s="114" t="e">
        <f>IF(revenueReduction&gt;0.3,MAX(IF($B2436="Non - avec lien de dépendance",MIN(2258,F2436,$D2436)*overallRate,MIN(2258,F2436)*overallRate),ROUND(MAX(IF($B2436="Non - avec lien de dépendance",0,MIN((0.75*F2436),1694)),MIN(F2436,(0.75*$D2436),1694)),2)),IF($B2436="Non - avec lien de dépendance",MIN(1129,F2436,$D2436)*overallRate,MIN(2258,F2436)*overallRate))</f>
        <v>#VALUE!</v>
      </c>
    </row>
    <row r="2437" spans="7:12" x14ac:dyDescent="0.5">
      <c r="G2437" s="56" t="str">
        <f t="shared" si="111"/>
        <v>Effectuez l’étape 1</v>
      </c>
      <c r="H2437" s="56" t="str">
        <f t="shared" si="112"/>
        <v>Effectuez l’étape 1</v>
      </c>
      <c r="I2437" s="3">
        <f t="shared" si="113"/>
        <v>0</v>
      </c>
      <c r="K2437" s="114" t="e">
        <f>IF(revenueReduction&gt;0.3,MAX(IF($B2437="Non - avec lien de dépendance",MIN(2258,E2437,$D2437)*overallRate,MIN(2258,E2437)*overallRate),ROUND(MAX(IF($B2437="Non - avec lien de dépendance",0,MIN((0.75*E2437),1694)),MIN(E2437,(0.75*$D2437),1694)),2)),IF($B2437="Non - avec lien de dépendance",MIN(1129,E2437,$D2437)*overallRate,MIN(2258,E2437)*overallRate))</f>
        <v>#VALUE!</v>
      </c>
      <c r="L2437" s="114" t="e">
        <f>IF(revenueReduction&gt;0.3,MAX(IF($B2437="Non - avec lien de dépendance",MIN(2258,F2437,$D2437)*overallRate,MIN(2258,F2437)*overallRate),ROUND(MAX(IF($B2437="Non - avec lien de dépendance",0,MIN((0.75*F2437),1694)),MIN(F2437,(0.75*$D2437),1694)),2)),IF($B2437="Non - avec lien de dépendance",MIN(1129,F2437,$D2437)*overallRate,MIN(2258,F2437)*overallRate))</f>
        <v>#VALUE!</v>
      </c>
    </row>
    <row r="2438" spans="7:12" x14ac:dyDescent="0.5">
      <c r="G2438" s="56" t="str">
        <f t="shared" ref="G2438:G2502" si="114">IF(ISTEXT(overallRate),"Effectuez l’étape 1",IF($C2438="Oui","Utiliser Étape 2a) Hebdomadaire (52)",IF(OR(COUNT($D2438,E2438)&lt;&gt;2,overallRate=0),0,IF(revenueReduction&gt;0.3,MAX(IF($B2438="Non - avec lien de dépendance",MIN(2258,E2438,$D2438)*overallRate,MIN(2258,E2438)*overallRate),ROUND(MAX(IF($B2438="Non - avec lien de dépendance",0,MIN((0.75*E2438),1694)),MIN(E2438,(0.75*$D2438),1694)),2)),IF($B2438="Non - avec lien de dépendance",MIN(1129,E2438,$D2438)*overallRate,MIN(2258,E2438)*overallRate)))))</f>
        <v>Effectuez l’étape 1</v>
      </c>
      <c r="H2438" s="56" t="str">
        <f t="shared" ref="H2438:H2502" si="115">IF(ISTEXT(overallRate),"Effectuez l’étape 1",IF($C2438="Oui","Utiliser Étape 2a) Hebdomadaire (52)",IF(OR(COUNT($D2438,F2438)&lt;&gt;2,overallRate=0),0,IF(revenueReduction&gt;0.3,MAX(IF($B2438="Non - avec lien de dépendance",MIN(2258,F2438,$D2438)*overallRate,MIN(2258,F2438)*overallRate),ROUND(MAX(IF($B2438="Non - avec lien de dépendance",0,MIN((0.75*F2438),1694)),MIN(F2438,(0.75*$D2438),1694)),2)),IF($B2438="Non - avec lien de dépendance",MIN(1129,F2438,$D2438)*overallRate,MIN(2258,F2438)*overallRate)))))</f>
        <v>Effectuez l’étape 1</v>
      </c>
      <c r="I2438" s="3">
        <f t="shared" si="113"/>
        <v>0</v>
      </c>
      <c r="K2438" s="114" t="e">
        <f>IF(revenueReduction&gt;0.3,MAX(IF($B2438="Non - avec lien de dépendance",MIN(2258,E2438,$D2438)*overallRate,MIN(2258,E2438)*overallRate),ROUND(MAX(IF($B2438="Non - avec lien de dépendance",0,MIN((0.75*E2438),1694)),MIN(E2438,(0.75*$D2438),1694)),2)),IF($B2438="Non - avec lien de dépendance",MIN(1129,E2438,$D2438)*overallRate,MIN(2258,E2438)*overallRate))</f>
        <v>#VALUE!</v>
      </c>
      <c r="L2438" s="114" t="e">
        <f>IF(revenueReduction&gt;0.3,MAX(IF($B2438="Non - avec lien de dépendance",MIN(2258,F2438,$D2438)*overallRate,MIN(2258,F2438)*overallRate),ROUND(MAX(IF($B2438="Non - avec lien de dépendance",0,MIN((0.75*F2438),1694)),MIN(F2438,(0.75*$D2438),1694)),2)),IF($B2438="Non - avec lien de dépendance",MIN(1129,F2438,$D2438)*overallRate,MIN(2258,F2438)*overallRate))</f>
        <v>#VALUE!</v>
      </c>
    </row>
    <row r="2439" spans="7:12" x14ac:dyDescent="0.5">
      <c r="G2439" s="56" t="str">
        <f t="shared" si="114"/>
        <v>Effectuez l’étape 1</v>
      </c>
      <c r="H2439" s="56" t="str">
        <f t="shared" si="115"/>
        <v>Effectuez l’étape 1</v>
      </c>
      <c r="I2439" s="3">
        <f t="shared" ref="I2439:I2502" si="116">IF(AND(COUNT(B2439:F2439)&gt;0,OR(COUNT(D2439:F2439)&lt;&gt;3,ISBLANK(B2439))),"Fill out all amounts",SUM(G2439:H2439))</f>
        <v>0</v>
      </c>
      <c r="K2439" s="114" t="e">
        <f>IF(revenueReduction&gt;0.3,MAX(IF($B2439="Non - avec lien de dépendance",MIN(2258,E2439,$D2439)*overallRate,MIN(2258,E2439)*overallRate),ROUND(MAX(IF($B2439="Non - avec lien de dépendance",0,MIN((0.75*E2439),1694)),MIN(E2439,(0.75*$D2439),1694)),2)),IF($B2439="Non - avec lien de dépendance",MIN(1129,E2439,$D2439)*overallRate,MIN(2258,E2439)*overallRate))</f>
        <v>#VALUE!</v>
      </c>
      <c r="L2439" s="114" t="e">
        <f>IF(revenueReduction&gt;0.3,MAX(IF($B2439="Non - avec lien de dépendance",MIN(2258,F2439,$D2439)*overallRate,MIN(2258,F2439)*overallRate),ROUND(MAX(IF($B2439="Non - avec lien de dépendance",0,MIN((0.75*F2439),1694)),MIN(F2439,(0.75*$D2439),1694)),2)),IF($B2439="Non - avec lien de dépendance",MIN(1129,F2439,$D2439)*overallRate,MIN(2258,F2439)*overallRate))</f>
        <v>#VALUE!</v>
      </c>
    </row>
    <row r="2440" spans="7:12" x14ac:dyDescent="0.5">
      <c r="G2440" s="56" t="str">
        <f t="shared" si="114"/>
        <v>Effectuez l’étape 1</v>
      </c>
      <c r="H2440" s="56" t="str">
        <f t="shared" si="115"/>
        <v>Effectuez l’étape 1</v>
      </c>
      <c r="I2440" s="3">
        <f t="shared" si="116"/>
        <v>0</v>
      </c>
      <c r="K2440" s="114" t="e">
        <f>IF(revenueReduction&gt;0.3,MAX(IF($B2440="Non - avec lien de dépendance",MIN(2258,E2440,$D2440)*overallRate,MIN(2258,E2440)*overallRate),ROUND(MAX(IF($B2440="Non - avec lien de dépendance",0,MIN((0.75*E2440),1694)),MIN(E2440,(0.75*$D2440),1694)),2)),IF($B2440="Non - avec lien de dépendance",MIN(1129,E2440,$D2440)*overallRate,MIN(2258,E2440)*overallRate))</f>
        <v>#VALUE!</v>
      </c>
      <c r="L2440" s="114" t="e">
        <f>IF(revenueReduction&gt;0.3,MAX(IF($B2440="Non - avec lien de dépendance",MIN(2258,F2440,$D2440)*overallRate,MIN(2258,F2440)*overallRate),ROUND(MAX(IF($B2440="Non - avec lien de dépendance",0,MIN((0.75*F2440),1694)),MIN(F2440,(0.75*$D2440),1694)),2)),IF($B2440="Non - avec lien de dépendance",MIN(1129,F2440,$D2440)*overallRate,MIN(2258,F2440)*overallRate))</f>
        <v>#VALUE!</v>
      </c>
    </row>
    <row r="2441" spans="7:12" x14ac:dyDescent="0.5">
      <c r="G2441" s="56" t="str">
        <f t="shared" si="114"/>
        <v>Effectuez l’étape 1</v>
      </c>
      <c r="H2441" s="56" t="str">
        <f t="shared" si="115"/>
        <v>Effectuez l’étape 1</v>
      </c>
      <c r="I2441" s="3">
        <f t="shared" si="116"/>
        <v>0</v>
      </c>
      <c r="K2441" s="114" t="e">
        <f>IF(revenueReduction&gt;0.3,MAX(IF($B2441="Non - avec lien de dépendance",MIN(2258,E2441,$D2441)*overallRate,MIN(2258,E2441)*overallRate),ROUND(MAX(IF($B2441="Non - avec lien de dépendance",0,MIN((0.75*E2441),1694)),MIN(E2441,(0.75*$D2441),1694)),2)),IF($B2441="Non - avec lien de dépendance",MIN(1129,E2441,$D2441)*overallRate,MIN(2258,E2441)*overallRate))</f>
        <v>#VALUE!</v>
      </c>
      <c r="L2441" s="114" t="e">
        <f>IF(revenueReduction&gt;0.3,MAX(IF($B2441="Non - avec lien de dépendance",MIN(2258,F2441,$D2441)*overallRate,MIN(2258,F2441)*overallRate),ROUND(MAX(IF($B2441="Non - avec lien de dépendance",0,MIN((0.75*F2441),1694)),MIN(F2441,(0.75*$D2441),1694)),2)),IF($B2441="Non - avec lien de dépendance",MIN(1129,F2441,$D2441)*overallRate,MIN(2258,F2441)*overallRate))</f>
        <v>#VALUE!</v>
      </c>
    </row>
    <row r="2442" spans="7:12" x14ac:dyDescent="0.5">
      <c r="G2442" s="56" t="str">
        <f t="shared" si="114"/>
        <v>Effectuez l’étape 1</v>
      </c>
      <c r="H2442" s="56" t="str">
        <f t="shared" si="115"/>
        <v>Effectuez l’étape 1</v>
      </c>
      <c r="I2442" s="3">
        <f t="shared" si="116"/>
        <v>0</v>
      </c>
      <c r="K2442" s="114" t="e">
        <f>IF(revenueReduction&gt;0.3,MAX(IF($B2442="Non - avec lien de dépendance",MIN(2258,E2442,$D2442)*overallRate,MIN(2258,E2442)*overallRate),ROUND(MAX(IF($B2442="Non - avec lien de dépendance",0,MIN((0.75*E2442),1694)),MIN(E2442,(0.75*$D2442),1694)),2)),IF($B2442="Non - avec lien de dépendance",MIN(1129,E2442,$D2442)*overallRate,MIN(2258,E2442)*overallRate))</f>
        <v>#VALUE!</v>
      </c>
      <c r="L2442" s="114" t="e">
        <f>IF(revenueReduction&gt;0.3,MAX(IF($B2442="Non - avec lien de dépendance",MIN(2258,F2442,$D2442)*overallRate,MIN(2258,F2442)*overallRate),ROUND(MAX(IF($B2442="Non - avec lien de dépendance",0,MIN((0.75*F2442),1694)),MIN(F2442,(0.75*$D2442),1694)),2)),IF($B2442="Non - avec lien de dépendance",MIN(1129,F2442,$D2442)*overallRate,MIN(2258,F2442)*overallRate))</f>
        <v>#VALUE!</v>
      </c>
    </row>
    <row r="2443" spans="7:12" x14ac:dyDescent="0.5">
      <c r="G2443" s="56" t="str">
        <f t="shared" si="114"/>
        <v>Effectuez l’étape 1</v>
      </c>
      <c r="H2443" s="56" t="str">
        <f t="shared" si="115"/>
        <v>Effectuez l’étape 1</v>
      </c>
      <c r="I2443" s="3">
        <f t="shared" si="116"/>
        <v>0</v>
      </c>
      <c r="K2443" s="114" t="e">
        <f>IF(revenueReduction&gt;0.3,MAX(IF($B2443="Non - avec lien de dépendance",MIN(2258,E2443,$D2443)*overallRate,MIN(2258,E2443)*overallRate),ROUND(MAX(IF($B2443="Non - avec lien de dépendance",0,MIN((0.75*E2443),1694)),MIN(E2443,(0.75*$D2443),1694)),2)),IF($B2443="Non - avec lien de dépendance",MIN(1129,E2443,$D2443)*overallRate,MIN(2258,E2443)*overallRate))</f>
        <v>#VALUE!</v>
      </c>
      <c r="L2443" s="114" t="e">
        <f>IF(revenueReduction&gt;0.3,MAX(IF($B2443="Non - avec lien de dépendance",MIN(2258,F2443,$D2443)*overallRate,MIN(2258,F2443)*overallRate),ROUND(MAX(IF($B2443="Non - avec lien de dépendance",0,MIN((0.75*F2443),1694)),MIN(F2443,(0.75*$D2443),1694)),2)),IF($B2443="Non - avec lien de dépendance",MIN(1129,F2443,$D2443)*overallRate,MIN(2258,F2443)*overallRate))</f>
        <v>#VALUE!</v>
      </c>
    </row>
    <row r="2444" spans="7:12" x14ac:dyDescent="0.5">
      <c r="G2444" s="56" t="str">
        <f t="shared" si="114"/>
        <v>Effectuez l’étape 1</v>
      </c>
      <c r="H2444" s="56" t="str">
        <f t="shared" si="115"/>
        <v>Effectuez l’étape 1</v>
      </c>
      <c r="I2444" s="3">
        <f t="shared" si="116"/>
        <v>0</v>
      </c>
      <c r="K2444" s="114" t="e">
        <f>IF(revenueReduction&gt;0.3,MAX(IF($B2444="Non - avec lien de dépendance",MIN(2258,E2444,$D2444)*overallRate,MIN(2258,E2444)*overallRate),ROUND(MAX(IF($B2444="Non - avec lien de dépendance",0,MIN((0.75*E2444),1694)),MIN(E2444,(0.75*$D2444),1694)),2)),IF($B2444="Non - avec lien de dépendance",MIN(1129,E2444,$D2444)*overallRate,MIN(2258,E2444)*overallRate))</f>
        <v>#VALUE!</v>
      </c>
      <c r="L2444" s="114" t="e">
        <f>IF(revenueReduction&gt;0.3,MAX(IF($B2444="Non - avec lien de dépendance",MIN(2258,F2444,$D2444)*overallRate,MIN(2258,F2444)*overallRate),ROUND(MAX(IF($B2444="Non - avec lien de dépendance",0,MIN((0.75*F2444),1694)),MIN(F2444,(0.75*$D2444),1694)),2)),IF($B2444="Non - avec lien de dépendance",MIN(1129,F2444,$D2444)*overallRate,MIN(2258,F2444)*overallRate))</f>
        <v>#VALUE!</v>
      </c>
    </row>
    <row r="2445" spans="7:12" x14ac:dyDescent="0.5">
      <c r="G2445" s="56" t="str">
        <f t="shared" si="114"/>
        <v>Effectuez l’étape 1</v>
      </c>
      <c r="H2445" s="56" t="str">
        <f t="shared" si="115"/>
        <v>Effectuez l’étape 1</v>
      </c>
      <c r="I2445" s="3">
        <f t="shared" si="116"/>
        <v>0</v>
      </c>
      <c r="K2445" s="114" t="e">
        <f>IF(revenueReduction&gt;0.3,MAX(IF($B2445="Non - avec lien de dépendance",MIN(2258,E2445,$D2445)*overallRate,MIN(2258,E2445)*overallRate),ROUND(MAX(IF($B2445="Non - avec lien de dépendance",0,MIN((0.75*E2445),1694)),MIN(E2445,(0.75*$D2445),1694)),2)),IF($B2445="Non - avec lien de dépendance",MIN(1129,E2445,$D2445)*overallRate,MIN(2258,E2445)*overallRate))</f>
        <v>#VALUE!</v>
      </c>
      <c r="L2445" s="114" t="e">
        <f>IF(revenueReduction&gt;0.3,MAX(IF($B2445="Non - avec lien de dépendance",MIN(2258,F2445,$D2445)*overallRate,MIN(2258,F2445)*overallRate),ROUND(MAX(IF($B2445="Non - avec lien de dépendance",0,MIN((0.75*F2445),1694)),MIN(F2445,(0.75*$D2445),1694)),2)),IF($B2445="Non - avec lien de dépendance",MIN(1129,F2445,$D2445)*overallRate,MIN(2258,F2445)*overallRate))</f>
        <v>#VALUE!</v>
      </c>
    </row>
    <row r="2446" spans="7:12" x14ac:dyDescent="0.5">
      <c r="G2446" s="56" t="str">
        <f t="shared" si="114"/>
        <v>Effectuez l’étape 1</v>
      </c>
      <c r="H2446" s="56" t="str">
        <f t="shared" si="115"/>
        <v>Effectuez l’étape 1</v>
      </c>
      <c r="I2446" s="3">
        <f t="shared" si="116"/>
        <v>0</v>
      </c>
      <c r="K2446" s="114" t="e">
        <f>IF(revenueReduction&gt;0.3,MAX(IF($B2446="Non - avec lien de dépendance",MIN(2258,E2446,$D2446)*overallRate,MIN(2258,E2446)*overallRate),ROUND(MAX(IF($B2446="Non - avec lien de dépendance",0,MIN((0.75*E2446),1694)),MIN(E2446,(0.75*$D2446),1694)),2)),IF($B2446="Non - avec lien de dépendance",MIN(1129,E2446,$D2446)*overallRate,MIN(2258,E2446)*overallRate))</f>
        <v>#VALUE!</v>
      </c>
      <c r="L2446" s="114" t="e">
        <f>IF(revenueReduction&gt;0.3,MAX(IF($B2446="Non - avec lien de dépendance",MIN(2258,F2446,$D2446)*overallRate,MIN(2258,F2446)*overallRate),ROUND(MAX(IF($B2446="Non - avec lien de dépendance",0,MIN((0.75*F2446),1694)),MIN(F2446,(0.75*$D2446),1694)),2)),IF($B2446="Non - avec lien de dépendance",MIN(1129,F2446,$D2446)*overallRate,MIN(2258,F2446)*overallRate))</f>
        <v>#VALUE!</v>
      </c>
    </row>
    <row r="2447" spans="7:12" x14ac:dyDescent="0.5">
      <c r="G2447" s="56" t="str">
        <f t="shared" si="114"/>
        <v>Effectuez l’étape 1</v>
      </c>
      <c r="H2447" s="56" t="str">
        <f t="shared" si="115"/>
        <v>Effectuez l’étape 1</v>
      </c>
      <c r="I2447" s="3">
        <f t="shared" si="116"/>
        <v>0</v>
      </c>
      <c r="K2447" s="114" t="e">
        <f>IF(revenueReduction&gt;0.3,MAX(IF($B2447="Non - avec lien de dépendance",MIN(2258,E2447,$D2447)*overallRate,MIN(2258,E2447)*overallRate),ROUND(MAX(IF($B2447="Non - avec lien de dépendance",0,MIN((0.75*E2447),1694)),MIN(E2447,(0.75*$D2447),1694)),2)),IF($B2447="Non - avec lien de dépendance",MIN(1129,E2447,$D2447)*overallRate,MIN(2258,E2447)*overallRate))</f>
        <v>#VALUE!</v>
      </c>
      <c r="L2447" s="114" t="e">
        <f>IF(revenueReduction&gt;0.3,MAX(IF($B2447="Non - avec lien de dépendance",MIN(2258,F2447,$D2447)*overallRate,MIN(2258,F2447)*overallRate),ROUND(MAX(IF($B2447="Non - avec lien de dépendance",0,MIN((0.75*F2447),1694)),MIN(F2447,(0.75*$D2447),1694)),2)),IF($B2447="Non - avec lien de dépendance",MIN(1129,F2447,$D2447)*overallRate,MIN(2258,F2447)*overallRate))</f>
        <v>#VALUE!</v>
      </c>
    </row>
    <row r="2448" spans="7:12" x14ac:dyDescent="0.5">
      <c r="G2448" s="56" t="str">
        <f t="shared" si="114"/>
        <v>Effectuez l’étape 1</v>
      </c>
      <c r="H2448" s="56" t="str">
        <f t="shared" si="115"/>
        <v>Effectuez l’étape 1</v>
      </c>
      <c r="I2448" s="3">
        <f t="shared" si="116"/>
        <v>0</v>
      </c>
      <c r="K2448" s="114" t="e">
        <f>IF(revenueReduction&gt;0.3,MAX(IF($B2448="Non - avec lien de dépendance",MIN(2258,E2448,$D2448)*overallRate,MIN(2258,E2448)*overallRate),ROUND(MAX(IF($B2448="Non - avec lien de dépendance",0,MIN((0.75*E2448),1694)),MIN(E2448,(0.75*$D2448),1694)),2)),IF($B2448="Non - avec lien de dépendance",MIN(1129,E2448,$D2448)*overallRate,MIN(2258,E2448)*overallRate))</f>
        <v>#VALUE!</v>
      </c>
      <c r="L2448" s="114" t="e">
        <f>IF(revenueReduction&gt;0.3,MAX(IF($B2448="Non - avec lien de dépendance",MIN(2258,F2448,$D2448)*overallRate,MIN(2258,F2448)*overallRate),ROUND(MAX(IF($B2448="Non - avec lien de dépendance",0,MIN((0.75*F2448),1694)),MIN(F2448,(0.75*$D2448),1694)),2)),IF($B2448="Non - avec lien de dépendance",MIN(1129,F2448,$D2448)*overallRate,MIN(2258,F2448)*overallRate))</f>
        <v>#VALUE!</v>
      </c>
    </row>
    <row r="2449" spans="7:12" x14ac:dyDescent="0.5">
      <c r="G2449" s="56" t="str">
        <f t="shared" si="114"/>
        <v>Effectuez l’étape 1</v>
      </c>
      <c r="H2449" s="56" t="str">
        <f t="shared" si="115"/>
        <v>Effectuez l’étape 1</v>
      </c>
      <c r="I2449" s="3">
        <f t="shared" si="116"/>
        <v>0</v>
      </c>
      <c r="K2449" s="114" t="e">
        <f>IF(revenueReduction&gt;0.3,MAX(IF($B2449="Non - avec lien de dépendance",MIN(2258,E2449,$D2449)*overallRate,MIN(2258,E2449)*overallRate),ROUND(MAX(IF($B2449="Non - avec lien de dépendance",0,MIN((0.75*E2449),1694)),MIN(E2449,(0.75*$D2449),1694)),2)),IF($B2449="Non - avec lien de dépendance",MIN(1129,E2449,$D2449)*overallRate,MIN(2258,E2449)*overallRate))</f>
        <v>#VALUE!</v>
      </c>
      <c r="L2449" s="114" t="e">
        <f>IF(revenueReduction&gt;0.3,MAX(IF($B2449="Non - avec lien de dépendance",MIN(2258,F2449,$D2449)*overallRate,MIN(2258,F2449)*overallRate),ROUND(MAX(IF($B2449="Non - avec lien de dépendance",0,MIN((0.75*F2449),1694)),MIN(F2449,(0.75*$D2449),1694)),2)),IF($B2449="Non - avec lien de dépendance",MIN(1129,F2449,$D2449)*overallRate,MIN(2258,F2449)*overallRate))</f>
        <v>#VALUE!</v>
      </c>
    </row>
    <row r="2450" spans="7:12" x14ac:dyDescent="0.5">
      <c r="G2450" s="56" t="str">
        <f t="shared" si="114"/>
        <v>Effectuez l’étape 1</v>
      </c>
      <c r="H2450" s="56" t="str">
        <f t="shared" si="115"/>
        <v>Effectuez l’étape 1</v>
      </c>
      <c r="I2450" s="3">
        <f t="shared" si="116"/>
        <v>0</v>
      </c>
      <c r="K2450" s="114" t="e">
        <f>IF(revenueReduction&gt;0.3,MAX(IF($B2450="Non - avec lien de dépendance",MIN(2258,E2450,$D2450)*overallRate,MIN(2258,E2450)*overallRate),ROUND(MAX(IF($B2450="Non - avec lien de dépendance",0,MIN((0.75*E2450),1694)),MIN(E2450,(0.75*$D2450),1694)),2)),IF($B2450="Non - avec lien de dépendance",MIN(1129,E2450,$D2450)*overallRate,MIN(2258,E2450)*overallRate))</f>
        <v>#VALUE!</v>
      </c>
      <c r="L2450" s="114" t="e">
        <f>IF(revenueReduction&gt;0.3,MAX(IF($B2450="Non - avec lien de dépendance",MIN(2258,F2450,$D2450)*overallRate,MIN(2258,F2450)*overallRate),ROUND(MAX(IF($B2450="Non - avec lien de dépendance",0,MIN((0.75*F2450),1694)),MIN(F2450,(0.75*$D2450),1694)),2)),IF($B2450="Non - avec lien de dépendance",MIN(1129,F2450,$D2450)*overallRate,MIN(2258,F2450)*overallRate))</f>
        <v>#VALUE!</v>
      </c>
    </row>
    <row r="2451" spans="7:12" x14ac:dyDescent="0.5">
      <c r="G2451" s="56" t="str">
        <f t="shared" si="114"/>
        <v>Effectuez l’étape 1</v>
      </c>
      <c r="H2451" s="56" t="str">
        <f t="shared" si="115"/>
        <v>Effectuez l’étape 1</v>
      </c>
      <c r="I2451" s="3">
        <f t="shared" si="116"/>
        <v>0</v>
      </c>
      <c r="K2451" s="114" t="e">
        <f>IF(revenueReduction&gt;0.3,MAX(IF($B2451="Non - avec lien de dépendance",MIN(2258,E2451,$D2451)*overallRate,MIN(2258,E2451)*overallRate),ROUND(MAX(IF($B2451="Non - avec lien de dépendance",0,MIN((0.75*E2451),1694)),MIN(E2451,(0.75*$D2451),1694)),2)),IF($B2451="Non - avec lien de dépendance",MIN(1129,E2451,$D2451)*overallRate,MIN(2258,E2451)*overallRate))</f>
        <v>#VALUE!</v>
      </c>
      <c r="L2451" s="114" t="e">
        <f>IF(revenueReduction&gt;0.3,MAX(IF($B2451="Non - avec lien de dépendance",MIN(2258,F2451,$D2451)*overallRate,MIN(2258,F2451)*overallRate),ROUND(MAX(IF($B2451="Non - avec lien de dépendance",0,MIN((0.75*F2451),1694)),MIN(F2451,(0.75*$D2451),1694)),2)),IF($B2451="Non - avec lien de dépendance",MIN(1129,F2451,$D2451)*overallRate,MIN(2258,F2451)*overallRate))</f>
        <v>#VALUE!</v>
      </c>
    </row>
    <row r="2452" spans="7:12" x14ac:dyDescent="0.5">
      <c r="G2452" s="56" t="str">
        <f t="shared" si="114"/>
        <v>Effectuez l’étape 1</v>
      </c>
      <c r="H2452" s="56" t="str">
        <f t="shared" si="115"/>
        <v>Effectuez l’étape 1</v>
      </c>
      <c r="I2452" s="3">
        <f t="shared" si="116"/>
        <v>0</v>
      </c>
      <c r="K2452" s="114" t="e">
        <f>IF(revenueReduction&gt;0.3,MAX(IF($B2452="Non - avec lien de dépendance",MIN(2258,E2452,$D2452)*overallRate,MIN(2258,E2452)*overallRate),ROUND(MAX(IF($B2452="Non - avec lien de dépendance",0,MIN((0.75*E2452),1694)),MIN(E2452,(0.75*$D2452),1694)),2)),IF($B2452="Non - avec lien de dépendance",MIN(1129,E2452,$D2452)*overallRate,MIN(2258,E2452)*overallRate))</f>
        <v>#VALUE!</v>
      </c>
      <c r="L2452" s="114" t="e">
        <f>IF(revenueReduction&gt;0.3,MAX(IF($B2452="Non - avec lien de dépendance",MIN(2258,F2452,$D2452)*overallRate,MIN(2258,F2452)*overallRate),ROUND(MAX(IF($B2452="Non - avec lien de dépendance",0,MIN((0.75*F2452),1694)),MIN(F2452,(0.75*$D2452),1694)),2)),IF($B2452="Non - avec lien de dépendance",MIN(1129,F2452,$D2452)*overallRate,MIN(2258,F2452)*overallRate))</f>
        <v>#VALUE!</v>
      </c>
    </row>
    <row r="2453" spans="7:12" x14ac:dyDescent="0.5">
      <c r="G2453" s="56" t="str">
        <f t="shared" si="114"/>
        <v>Effectuez l’étape 1</v>
      </c>
      <c r="H2453" s="56" t="str">
        <f t="shared" si="115"/>
        <v>Effectuez l’étape 1</v>
      </c>
      <c r="I2453" s="3">
        <f t="shared" si="116"/>
        <v>0</v>
      </c>
      <c r="K2453" s="114" t="e">
        <f>IF(revenueReduction&gt;0.3,MAX(IF($B2453="Non - avec lien de dépendance",MIN(2258,E2453,$D2453)*overallRate,MIN(2258,E2453)*overallRate),ROUND(MAX(IF($B2453="Non - avec lien de dépendance",0,MIN((0.75*E2453),1694)),MIN(E2453,(0.75*$D2453),1694)),2)),IF($B2453="Non - avec lien de dépendance",MIN(1129,E2453,$D2453)*overallRate,MIN(2258,E2453)*overallRate))</f>
        <v>#VALUE!</v>
      </c>
      <c r="L2453" s="114" t="e">
        <f>IF(revenueReduction&gt;0.3,MAX(IF($B2453="Non - avec lien de dépendance",MIN(2258,F2453,$D2453)*overallRate,MIN(2258,F2453)*overallRate),ROUND(MAX(IF($B2453="Non - avec lien de dépendance",0,MIN((0.75*F2453),1694)),MIN(F2453,(0.75*$D2453),1694)),2)),IF($B2453="Non - avec lien de dépendance",MIN(1129,F2453,$D2453)*overallRate,MIN(2258,F2453)*overallRate))</f>
        <v>#VALUE!</v>
      </c>
    </row>
    <row r="2454" spans="7:12" x14ac:dyDescent="0.5">
      <c r="G2454" s="56" t="str">
        <f t="shared" si="114"/>
        <v>Effectuez l’étape 1</v>
      </c>
      <c r="H2454" s="56" t="str">
        <f t="shared" si="115"/>
        <v>Effectuez l’étape 1</v>
      </c>
      <c r="I2454" s="3">
        <f t="shared" si="116"/>
        <v>0</v>
      </c>
      <c r="K2454" s="114" t="e">
        <f>IF(revenueReduction&gt;0.3,MAX(IF($B2454="Non - avec lien de dépendance",MIN(2258,E2454,$D2454)*overallRate,MIN(2258,E2454)*overallRate),ROUND(MAX(IF($B2454="Non - avec lien de dépendance",0,MIN((0.75*E2454),1694)),MIN(E2454,(0.75*$D2454),1694)),2)),IF($B2454="Non - avec lien de dépendance",MIN(1129,E2454,$D2454)*overallRate,MIN(2258,E2454)*overallRate))</f>
        <v>#VALUE!</v>
      </c>
      <c r="L2454" s="114" t="e">
        <f>IF(revenueReduction&gt;0.3,MAX(IF($B2454="Non - avec lien de dépendance",MIN(2258,F2454,$D2454)*overallRate,MIN(2258,F2454)*overallRate),ROUND(MAX(IF($B2454="Non - avec lien de dépendance",0,MIN((0.75*F2454),1694)),MIN(F2454,(0.75*$D2454),1694)),2)),IF($B2454="Non - avec lien de dépendance",MIN(1129,F2454,$D2454)*overallRate,MIN(2258,F2454)*overallRate))</f>
        <v>#VALUE!</v>
      </c>
    </row>
    <row r="2455" spans="7:12" x14ac:dyDescent="0.5">
      <c r="G2455" s="56" t="str">
        <f t="shared" si="114"/>
        <v>Effectuez l’étape 1</v>
      </c>
      <c r="H2455" s="56" t="str">
        <f t="shared" si="115"/>
        <v>Effectuez l’étape 1</v>
      </c>
      <c r="I2455" s="3">
        <f t="shared" si="116"/>
        <v>0</v>
      </c>
      <c r="K2455" s="114" t="e">
        <f>IF(revenueReduction&gt;0.3,MAX(IF($B2455="Non - avec lien de dépendance",MIN(2258,E2455,$D2455)*overallRate,MIN(2258,E2455)*overallRate),ROUND(MAX(IF($B2455="Non - avec lien de dépendance",0,MIN((0.75*E2455),1694)),MIN(E2455,(0.75*$D2455),1694)),2)),IF($B2455="Non - avec lien de dépendance",MIN(1129,E2455,$D2455)*overallRate,MIN(2258,E2455)*overallRate))</f>
        <v>#VALUE!</v>
      </c>
      <c r="L2455" s="114" t="e">
        <f>IF(revenueReduction&gt;0.3,MAX(IF($B2455="Non - avec lien de dépendance",MIN(2258,F2455,$D2455)*overallRate,MIN(2258,F2455)*overallRate),ROUND(MAX(IF($B2455="Non - avec lien de dépendance",0,MIN((0.75*F2455),1694)),MIN(F2455,(0.75*$D2455),1694)),2)),IF($B2455="Non - avec lien de dépendance",MIN(1129,F2455,$D2455)*overallRate,MIN(2258,F2455)*overallRate))</f>
        <v>#VALUE!</v>
      </c>
    </row>
    <row r="2456" spans="7:12" x14ac:dyDescent="0.5">
      <c r="G2456" s="56" t="str">
        <f t="shared" si="114"/>
        <v>Effectuez l’étape 1</v>
      </c>
      <c r="H2456" s="56" t="str">
        <f t="shared" si="115"/>
        <v>Effectuez l’étape 1</v>
      </c>
      <c r="I2456" s="3">
        <f t="shared" si="116"/>
        <v>0</v>
      </c>
      <c r="K2456" s="114" t="e">
        <f>IF(revenueReduction&gt;0.3,MAX(IF($B2456="Non - avec lien de dépendance",MIN(2258,E2456,$D2456)*overallRate,MIN(2258,E2456)*overallRate),ROUND(MAX(IF($B2456="Non - avec lien de dépendance",0,MIN((0.75*E2456),1694)),MIN(E2456,(0.75*$D2456),1694)),2)),IF($B2456="Non - avec lien de dépendance",MIN(1129,E2456,$D2456)*overallRate,MIN(2258,E2456)*overallRate))</f>
        <v>#VALUE!</v>
      </c>
      <c r="L2456" s="114" t="e">
        <f>IF(revenueReduction&gt;0.3,MAX(IF($B2456="Non - avec lien de dépendance",MIN(2258,F2456,$D2456)*overallRate,MIN(2258,F2456)*overallRate),ROUND(MAX(IF($B2456="Non - avec lien de dépendance",0,MIN((0.75*F2456),1694)),MIN(F2456,(0.75*$D2456),1694)),2)),IF($B2456="Non - avec lien de dépendance",MIN(1129,F2456,$D2456)*overallRate,MIN(2258,F2456)*overallRate))</f>
        <v>#VALUE!</v>
      </c>
    </row>
    <row r="2457" spans="7:12" x14ac:dyDescent="0.5">
      <c r="G2457" s="56" t="str">
        <f t="shared" si="114"/>
        <v>Effectuez l’étape 1</v>
      </c>
      <c r="H2457" s="56" t="str">
        <f t="shared" si="115"/>
        <v>Effectuez l’étape 1</v>
      </c>
      <c r="I2457" s="3">
        <f t="shared" si="116"/>
        <v>0</v>
      </c>
      <c r="K2457" s="114" t="e">
        <f>IF(revenueReduction&gt;0.3,MAX(IF($B2457="Non - avec lien de dépendance",MIN(2258,E2457,$D2457)*overallRate,MIN(2258,E2457)*overallRate),ROUND(MAX(IF($B2457="Non - avec lien de dépendance",0,MIN((0.75*E2457),1694)),MIN(E2457,(0.75*$D2457),1694)),2)),IF($B2457="Non - avec lien de dépendance",MIN(1129,E2457,$D2457)*overallRate,MIN(2258,E2457)*overallRate))</f>
        <v>#VALUE!</v>
      </c>
      <c r="L2457" s="114" t="e">
        <f>IF(revenueReduction&gt;0.3,MAX(IF($B2457="Non - avec lien de dépendance",MIN(2258,F2457,$D2457)*overallRate,MIN(2258,F2457)*overallRate),ROUND(MAX(IF($B2457="Non - avec lien de dépendance",0,MIN((0.75*F2457),1694)),MIN(F2457,(0.75*$D2457),1694)),2)),IF($B2457="Non - avec lien de dépendance",MIN(1129,F2457,$D2457)*overallRate,MIN(2258,F2457)*overallRate))</f>
        <v>#VALUE!</v>
      </c>
    </row>
    <row r="2458" spans="7:12" x14ac:dyDescent="0.5">
      <c r="G2458" s="56" t="str">
        <f t="shared" si="114"/>
        <v>Effectuez l’étape 1</v>
      </c>
      <c r="H2458" s="56" t="str">
        <f t="shared" si="115"/>
        <v>Effectuez l’étape 1</v>
      </c>
      <c r="I2458" s="3">
        <f t="shared" si="116"/>
        <v>0</v>
      </c>
      <c r="K2458" s="114" t="e">
        <f>IF(revenueReduction&gt;0.3,MAX(IF($B2458="Non - avec lien de dépendance",MIN(2258,E2458,$D2458)*overallRate,MIN(2258,E2458)*overallRate),ROUND(MAX(IF($B2458="Non - avec lien de dépendance",0,MIN((0.75*E2458),1694)),MIN(E2458,(0.75*$D2458),1694)),2)),IF($B2458="Non - avec lien de dépendance",MIN(1129,E2458,$D2458)*overallRate,MIN(2258,E2458)*overallRate))</f>
        <v>#VALUE!</v>
      </c>
      <c r="L2458" s="114" t="e">
        <f>IF(revenueReduction&gt;0.3,MAX(IF($B2458="Non - avec lien de dépendance",MIN(2258,F2458,$D2458)*overallRate,MIN(2258,F2458)*overallRate),ROUND(MAX(IF($B2458="Non - avec lien de dépendance",0,MIN((0.75*F2458),1694)),MIN(F2458,(0.75*$D2458),1694)),2)),IF($B2458="Non - avec lien de dépendance",MIN(1129,F2458,$D2458)*overallRate,MIN(2258,F2458)*overallRate))</f>
        <v>#VALUE!</v>
      </c>
    </row>
    <row r="2459" spans="7:12" x14ac:dyDescent="0.5">
      <c r="G2459" s="56" t="str">
        <f t="shared" si="114"/>
        <v>Effectuez l’étape 1</v>
      </c>
      <c r="H2459" s="56" t="str">
        <f t="shared" si="115"/>
        <v>Effectuez l’étape 1</v>
      </c>
      <c r="I2459" s="3">
        <f t="shared" si="116"/>
        <v>0</v>
      </c>
      <c r="K2459" s="114" t="e">
        <f>IF(revenueReduction&gt;0.3,MAX(IF($B2459="Non - avec lien de dépendance",MIN(2258,E2459,$D2459)*overallRate,MIN(2258,E2459)*overallRate),ROUND(MAX(IF($B2459="Non - avec lien de dépendance",0,MIN((0.75*E2459),1694)),MIN(E2459,(0.75*$D2459),1694)),2)),IF($B2459="Non - avec lien de dépendance",MIN(1129,E2459,$D2459)*overallRate,MIN(2258,E2459)*overallRate))</f>
        <v>#VALUE!</v>
      </c>
      <c r="L2459" s="114" t="e">
        <f>IF(revenueReduction&gt;0.3,MAX(IF($B2459="Non - avec lien de dépendance",MIN(2258,F2459,$D2459)*overallRate,MIN(2258,F2459)*overallRate),ROUND(MAX(IF($B2459="Non - avec lien de dépendance",0,MIN((0.75*F2459),1694)),MIN(F2459,(0.75*$D2459),1694)),2)),IF($B2459="Non - avec lien de dépendance",MIN(1129,F2459,$D2459)*overallRate,MIN(2258,F2459)*overallRate))</f>
        <v>#VALUE!</v>
      </c>
    </row>
    <row r="2460" spans="7:12" x14ac:dyDescent="0.5">
      <c r="G2460" s="56" t="str">
        <f t="shared" si="114"/>
        <v>Effectuez l’étape 1</v>
      </c>
      <c r="H2460" s="56" t="str">
        <f t="shared" si="115"/>
        <v>Effectuez l’étape 1</v>
      </c>
      <c r="I2460" s="3">
        <f t="shared" si="116"/>
        <v>0</v>
      </c>
      <c r="K2460" s="114" t="e">
        <f>IF(revenueReduction&gt;0.3,MAX(IF($B2460="Non - avec lien de dépendance",MIN(2258,E2460,$D2460)*overallRate,MIN(2258,E2460)*overallRate),ROUND(MAX(IF($B2460="Non - avec lien de dépendance",0,MIN((0.75*E2460),1694)),MIN(E2460,(0.75*$D2460),1694)),2)),IF($B2460="Non - avec lien de dépendance",MIN(1129,E2460,$D2460)*overallRate,MIN(2258,E2460)*overallRate))</f>
        <v>#VALUE!</v>
      </c>
      <c r="L2460" s="114" t="e">
        <f>IF(revenueReduction&gt;0.3,MAX(IF($B2460="Non - avec lien de dépendance",MIN(2258,F2460,$D2460)*overallRate,MIN(2258,F2460)*overallRate),ROUND(MAX(IF($B2460="Non - avec lien de dépendance",0,MIN((0.75*F2460),1694)),MIN(F2460,(0.75*$D2460),1694)),2)),IF($B2460="Non - avec lien de dépendance",MIN(1129,F2460,$D2460)*overallRate,MIN(2258,F2460)*overallRate))</f>
        <v>#VALUE!</v>
      </c>
    </row>
    <row r="2461" spans="7:12" x14ac:dyDescent="0.5">
      <c r="G2461" s="56" t="str">
        <f t="shared" si="114"/>
        <v>Effectuez l’étape 1</v>
      </c>
      <c r="H2461" s="56" t="str">
        <f t="shared" si="115"/>
        <v>Effectuez l’étape 1</v>
      </c>
      <c r="I2461" s="3">
        <f t="shared" si="116"/>
        <v>0</v>
      </c>
      <c r="K2461" s="114" t="e">
        <f>IF(revenueReduction&gt;0.3,MAX(IF($B2461="Non - avec lien de dépendance",MIN(2258,E2461,$D2461)*overallRate,MIN(2258,E2461)*overallRate),ROUND(MAX(IF($B2461="Non - avec lien de dépendance",0,MIN((0.75*E2461),1694)),MIN(E2461,(0.75*$D2461),1694)),2)),IF($B2461="Non - avec lien de dépendance",MIN(1129,E2461,$D2461)*overallRate,MIN(2258,E2461)*overallRate))</f>
        <v>#VALUE!</v>
      </c>
      <c r="L2461" s="114" t="e">
        <f>IF(revenueReduction&gt;0.3,MAX(IF($B2461="Non - avec lien de dépendance",MIN(2258,F2461,$D2461)*overallRate,MIN(2258,F2461)*overallRate),ROUND(MAX(IF($B2461="Non - avec lien de dépendance",0,MIN((0.75*F2461),1694)),MIN(F2461,(0.75*$D2461),1694)),2)),IF($B2461="Non - avec lien de dépendance",MIN(1129,F2461,$D2461)*overallRate,MIN(2258,F2461)*overallRate))</f>
        <v>#VALUE!</v>
      </c>
    </row>
    <row r="2462" spans="7:12" x14ac:dyDescent="0.5">
      <c r="G2462" s="56" t="str">
        <f t="shared" si="114"/>
        <v>Effectuez l’étape 1</v>
      </c>
      <c r="H2462" s="56" t="str">
        <f t="shared" si="115"/>
        <v>Effectuez l’étape 1</v>
      </c>
      <c r="I2462" s="3">
        <f t="shared" si="116"/>
        <v>0</v>
      </c>
      <c r="K2462" s="114" t="e">
        <f>IF(revenueReduction&gt;0.3,MAX(IF($B2462="Non - avec lien de dépendance",MIN(2258,E2462,$D2462)*overallRate,MIN(2258,E2462)*overallRate),ROUND(MAX(IF($B2462="Non - avec lien de dépendance",0,MIN((0.75*E2462),1694)),MIN(E2462,(0.75*$D2462),1694)),2)),IF($B2462="Non - avec lien de dépendance",MIN(1129,E2462,$D2462)*overallRate,MIN(2258,E2462)*overallRate))</f>
        <v>#VALUE!</v>
      </c>
      <c r="L2462" s="114" t="e">
        <f>IF(revenueReduction&gt;0.3,MAX(IF($B2462="Non - avec lien de dépendance",MIN(2258,F2462,$D2462)*overallRate,MIN(2258,F2462)*overallRate),ROUND(MAX(IF($B2462="Non - avec lien de dépendance",0,MIN((0.75*F2462),1694)),MIN(F2462,(0.75*$D2462),1694)),2)),IF($B2462="Non - avec lien de dépendance",MIN(1129,F2462,$D2462)*overallRate,MIN(2258,F2462)*overallRate))</f>
        <v>#VALUE!</v>
      </c>
    </row>
    <row r="2463" spans="7:12" x14ac:dyDescent="0.5">
      <c r="G2463" s="56" t="str">
        <f t="shared" si="114"/>
        <v>Effectuez l’étape 1</v>
      </c>
      <c r="H2463" s="56" t="str">
        <f t="shared" si="115"/>
        <v>Effectuez l’étape 1</v>
      </c>
      <c r="I2463" s="3">
        <f t="shared" si="116"/>
        <v>0</v>
      </c>
      <c r="K2463" s="114" t="e">
        <f>IF(revenueReduction&gt;0.3,MAX(IF($B2463="Non - avec lien de dépendance",MIN(2258,E2463,$D2463)*overallRate,MIN(2258,E2463)*overallRate),ROUND(MAX(IF($B2463="Non - avec lien de dépendance",0,MIN((0.75*E2463),1694)),MIN(E2463,(0.75*$D2463),1694)),2)),IF($B2463="Non - avec lien de dépendance",MIN(1129,E2463,$D2463)*overallRate,MIN(2258,E2463)*overallRate))</f>
        <v>#VALUE!</v>
      </c>
      <c r="L2463" s="114" t="e">
        <f>IF(revenueReduction&gt;0.3,MAX(IF($B2463="Non - avec lien de dépendance",MIN(2258,F2463,$D2463)*overallRate,MIN(2258,F2463)*overallRate),ROUND(MAX(IF($B2463="Non - avec lien de dépendance",0,MIN((0.75*F2463),1694)),MIN(F2463,(0.75*$D2463),1694)),2)),IF($B2463="Non - avec lien de dépendance",MIN(1129,F2463,$D2463)*overallRate,MIN(2258,F2463)*overallRate))</f>
        <v>#VALUE!</v>
      </c>
    </row>
    <row r="2464" spans="7:12" x14ac:dyDescent="0.5">
      <c r="G2464" s="56" t="str">
        <f t="shared" si="114"/>
        <v>Effectuez l’étape 1</v>
      </c>
      <c r="H2464" s="56" t="str">
        <f t="shared" si="115"/>
        <v>Effectuez l’étape 1</v>
      </c>
      <c r="I2464" s="3">
        <f t="shared" si="116"/>
        <v>0</v>
      </c>
      <c r="K2464" s="114" t="e">
        <f>IF(revenueReduction&gt;0.3,MAX(IF($B2464="Non - avec lien de dépendance",MIN(2258,E2464,$D2464)*overallRate,MIN(2258,E2464)*overallRate),ROUND(MAX(IF($B2464="Non - avec lien de dépendance",0,MIN((0.75*E2464),1694)),MIN(E2464,(0.75*$D2464),1694)),2)),IF($B2464="Non - avec lien de dépendance",MIN(1129,E2464,$D2464)*overallRate,MIN(2258,E2464)*overallRate))</f>
        <v>#VALUE!</v>
      </c>
      <c r="L2464" s="114" t="e">
        <f>IF(revenueReduction&gt;0.3,MAX(IF($B2464="Non - avec lien de dépendance",MIN(2258,F2464,$D2464)*overallRate,MIN(2258,F2464)*overallRate),ROUND(MAX(IF($B2464="Non - avec lien de dépendance",0,MIN((0.75*F2464),1694)),MIN(F2464,(0.75*$D2464),1694)),2)),IF($B2464="Non - avec lien de dépendance",MIN(1129,F2464,$D2464)*overallRate,MIN(2258,F2464)*overallRate))</f>
        <v>#VALUE!</v>
      </c>
    </row>
    <row r="2465" spans="7:12" x14ac:dyDescent="0.5">
      <c r="G2465" s="56" t="str">
        <f t="shared" si="114"/>
        <v>Effectuez l’étape 1</v>
      </c>
      <c r="H2465" s="56" t="str">
        <f t="shared" si="115"/>
        <v>Effectuez l’étape 1</v>
      </c>
      <c r="I2465" s="3">
        <f t="shared" si="116"/>
        <v>0</v>
      </c>
      <c r="K2465" s="114" t="e">
        <f>IF(revenueReduction&gt;0.3,MAX(IF($B2465="Non - avec lien de dépendance",MIN(2258,E2465,$D2465)*overallRate,MIN(2258,E2465)*overallRate),ROUND(MAX(IF($B2465="Non - avec lien de dépendance",0,MIN((0.75*E2465),1694)),MIN(E2465,(0.75*$D2465),1694)),2)),IF($B2465="Non - avec lien de dépendance",MIN(1129,E2465,$D2465)*overallRate,MIN(2258,E2465)*overallRate))</f>
        <v>#VALUE!</v>
      </c>
      <c r="L2465" s="114" t="e">
        <f>IF(revenueReduction&gt;0.3,MAX(IF($B2465="Non - avec lien de dépendance",MIN(2258,F2465,$D2465)*overallRate,MIN(2258,F2465)*overallRate),ROUND(MAX(IF($B2465="Non - avec lien de dépendance",0,MIN((0.75*F2465),1694)),MIN(F2465,(0.75*$D2465),1694)),2)),IF($B2465="Non - avec lien de dépendance",MIN(1129,F2465,$D2465)*overallRate,MIN(2258,F2465)*overallRate))</f>
        <v>#VALUE!</v>
      </c>
    </row>
    <row r="2466" spans="7:12" x14ac:dyDescent="0.5">
      <c r="G2466" s="56" t="str">
        <f t="shared" si="114"/>
        <v>Effectuez l’étape 1</v>
      </c>
      <c r="H2466" s="56" t="str">
        <f t="shared" si="115"/>
        <v>Effectuez l’étape 1</v>
      </c>
      <c r="I2466" s="3">
        <f t="shared" si="116"/>
        <v>0</v>
      </c>
      <c r="K2466" s="114" t="e">
        <f>IF(revenueReduction&gt;0.3,MAX(IF($B2466="Non - avec lien de dépendance",MIN(2258,E2466,$D2466)*overallRate,MIN(2258,E2466)*overallRate),ROUND(MAX(IF($B2466="Non - avec lien de dépendance",0,MIN((0.75*E2466),1694)),MIN(E2466,(0.75*$D2466),1694)),2)),IF($B2466="Non - avec lien de dépendance",MIN(1129,E2466,$D2466)*overallRate,MIN(2258,E2466)*overallRate))</f>
        <v>#VALUE!</v>
      </c>
      <c r="L2466" s="114" t="e">
        <f>IF(revenueReduction&gt;0.3,MAX(IF($B2466="Non - avec lien de dépendance",MIN(2258,F2466,$D2466)*overallRate,MIN(2258,F2466)*overallRate),ROUND(MAX(IF($B2466="Non - avec lien de dépendance",0,MIN((0.75*F2466),1694)),MIN(F2466,(0.75*$D2466),1694)),2)),IF($B2466="Non - avec lien de dépendance",MIN(1129,F2466,$D2466)*overallRate,MIN(2258,F2466)*overallRate))</f>
        <v>#VALUE!</v>
      </c>
    </row>
    <row r="2467" spans="7:12" x14ac:dyDescent="0.5">
      <c r="G2467" s="56" t="str">
        <f t="shared" si="114"/>
        <v>Effectuez l’étape 1</v>
      </c>
      <c r="H2467" s="56" t="str">
        <f t="shared" si="115"/>
        <v>Effectuez l’étape 1</v>
      </c>
      <c r="I2467" s="3">
        <f t="shared" si="116"/>
        <v>0</v>
      </c>
      <c r="K2467" s="114" t="e">
        <f>IF(revenueReduction&gt;0.3,MAX(IF($B2467="Non - avec lien de dépendance",MIN(2258,E2467,$D2467)*overallRate,MIN(2258,E2467)*overallRate),ROUND(MAX(IF($B2467="Non - avec lien de dépendance",0,MIN((0.75*E2467),1694)),MIN(E2467,(0.75*$D2467),1694)),2)),IF($B2467="Non - avec lien de dépendance",MIN(1129,E2467,$D2467)*overallRate,MIN(2258,E2467)*overallRate))</f>
        <v>#VALUE!</v>
      </c>
      <c r="L2467" s="114" t="e">
        <f>IF(revenueReduction&gt;0.3,MAX(IF($B2467="Non - avec lien de dépendance",MIN(2258,F2467,$D2467)*overallRate,MIN(2258,F2467)*overallRate),ROUND(MAX(IF($B2467="Non - avec lien de dépendance",0,MIN((0.75*F2467),1694)),MIN(F2467,(0.75*$D2467),1694)),2)),IF($B2467="Non - avec lien de dépendance",MIN(1129,F2467,$D2467)*overallRate,MIN(2258,F2467)*overallRate))</f>
        <v>#VALUE!</v>
      </c>
    </row>
    <row r="2468" spans="7:12" x14ac:dyDescent="0.5">
      <c r="G2468" s="56" t="str">
        <f t="shared" si="114"/>
        <v>Effectuez l’étape 1</v>
      </c>
      <c r="H2468" s="56" t="str">
        <f t="shared" si="115"/>
        <v>Effectuez l’étape 1</v>
      </c>
      <c r="I2468" s="3">
        <f t="shared" si="116"/>
        <v>0</v>
      </c>
      <c r="K2468" s="114" t="e">
        <f>IF(revenueReduction&gt;0.3,MAX(IF($B2468="Non - avec lien de dépendance",MIN(2258,E2468,$D2468)*overallRate,MIN(2258,E2468)*overallRate),ROUND(MAX(IF($B2468="Non - avec lien de dépendance",0,MIN((0.75*E2468),1694)),MIN(E2468,(0.75*$D2468),1694)),2)),IF($B2468="Non - avec lien de dépendance",MIN(1129,E2468,$D2468)*overallRate,MIN(2258,E2468)*overallRate))</f>
        <v>#VALUE!</v>
      </c>
      <c r="L2468" s="114" t="e">
        <f>IF(revenueReduction&gt;0.3,MAX(IF($B2468="Non - avec lien de dépendance",MIN(2258,F2468,$D2468)*overallRate,MIN(2258,F2468)*overallRate),ROUND(MAX(IF($B2468="Non - avec lien de dépendance",0,MIN((0.75*F2468),1694)),MIN(F2468,(0.75*$D2468),1694)),2)),IF($B2468="Non - avec lien de dépendance",MIN(1129,F2468,$D2468)*overallRate,MIN(2258,F2468)*overallRate))</f>
        <v>#VALUE!</v>
      </c>
    </row>
    <row r="2469" spans="7:12" x14ac:dyDescent="0.5">
      <c r="G2469" s="56" t="str">
        <f t="shared" si="114"/>
        <v>Effectuez l’étape 1</v>
      </c>
      <c r="H2469" s="56" t="str">
        <f t="shared" si="115"/>
        <v>Effectuez l’étape 1</v>
      </c>
      <c r="I2469" s="3">
        <f t="shared" si="116"/>
        <v>0</v>
      </c>
      <c r="K2469" s="114" t="e">
        <f>IF(revenueReduction&gt;0.3,MAX(IF($B2469="Non - avec lien de dépendance",MIN(2258,E2469,$D2469)*overallRate,MIN(2258,E2469)*overallRate),ROUND(MAX(IF($B2469="Non - avec lien de dépendance",0,MIN((0.75*E2469),1694)),MIN(E2469,(0.75*$D2469),1694)),2)),IF($B2469="Non - avec lien de dépendance",MIN(1129,E2469,$D2469)*overallRate,MIN(2258,E2469)*overallRate))</f>
        <v>#VALUE!</v>
      </c>
      <c r="L2469" s="114" t="e">
        <f>IF(revenueReduction&gt;0.3,MAX(IF($B2469="Non - avec lien de dépendance",MIN(2258,F2469,$D2469)*overallRate,MIN(2258,F2469)*overallRate),ROUND(MAX(IF($B2469="Non - avec lien de dépendance",0,MIN((0.75*F2469),1694)),MIN(F2469,(0.75*$D2469),1694)),2)),IF($B2469="Non - avec lien de dépendance",MIN(1129,F2469,$D2469)*overallRate,MIN(2258,F2469)*overallRate))</f>
        <v>#VALUE!</v>
      </c>
    </row>
    <row r="2470" spans="7:12" x14ac:dyDescent="0.5">
      <c r="G2470" s="56" t="str">
        <f t="shared" si="114"/>
        <v>Effectuez l’étape 1</v>
      </c>
      <c r="H2470" s="56" t="str">
        <f t="shared" si="115"/>
        <v>Effectuez l’étape 1</v>
      </c>
      <c r="I2470" s="3">
        <f t="shared" si="116"/>
        <v>0</v>
      </c>
      <c r="K2470" s="114" t="e">
        <f>IF(revenueReduction&gt;0.3,MAX(IF($B2470="Non - avec lien de dépendance",MIN(2258,E2470,$D2470)*overallRate,MIN(2258,E2470)*overallRate),ROUND(MAX(IF($B2470="Non - avec lien de dépendance",0,MIN((0.75*E2470),1694)),MIN(E2470,(0.75*$D2470),1694)),2)),IF($B2470="Non - avec lien de dépendance",MIN(1129,E2470,$D2470)*overallRate,MIN(2258,E2470)*overallRate))</f>
        <v>#VALUE!</v>
      </c>
      <c r="L2470" s="114" t="e">
        <f>IF(revenueReduction&gt;0.3,MAX(IF($B2470="Non - avec lien de dépendance",MIN(2258,F2470,$D2470)*overallRate,MIN(2258,F2470)*overallRate),ROUND(MAX(IF($B2470="Non - avec lien de dépendance",0,MIN((0.75*F2470),1694)),MIN(F2470,(0.75*$D2470),1694)),2)),IF($B2470="Non - avec lien de dépendance",MIN(1129,F2470,$D2470)*overallRate,MIN(2258,F2470)*overallRate))</f>
        <v>#VALUE!</v>
      </c>
    </row>
    <row r="2471" spans="7:12" x14ac:dyDescent="0.5">
      <c r="G2471" s="56" t="str">
        <f t="shared" si="114"/>
        <v>Effectuez l’étape 1</v>
      </c>
      <c r="H2471" s="56" t="str">
        <f t="shared" si="115"/>
        <v>Effectuez l’étape 1</v>
      </c>
      <c r="I2471" s="3">
        <f t="shared" si="116"/>
        <v>0</v>
      </c>
      <c r="K2471" s="114" t="e">
        <f>IF(revenueReduction&gt;0.3,MAX(IF($B2471="Non - avec lien de dépendance",MIN(2258,E2471,$D2471)*overallRate,MIN(2258,E2471)*overallRate),ROUND(MAX(IF($B2471="Non - avec lien de dépendance",0,MIN((0.75*E2471),1694)),MIN(E2471,(0.75*$D2471),1694)),2)),IF($B2471="Non - avec lien de dépendance",MIN(1129,E2471,$D2471)*overallRate,MIN(2258,E2471)*overallRate))</f>
        <v>#VALUE!</v>
      </c>
      <c r="L2471" s="114" t="e">
        <f>IF(revenueReduction&gt;0.3,MAX(IF($B2471="Non - avec lien de dépendance",MIN(2258,F2471,$D2471)*overallRate,MIN(2258,F2471)*overallRate),ROUND(MAX(IF($B2471="Non - avec lien de dépendance",0,MIN((0.75*F2471),1694)),MIN(F2471,(0.75*$D2471),1694)),2)),IF($B2471="Non - avec lien de dépendance",MIN(1129,F2471,$D2471)*overallRate,MIN(2258,F2471)*overallRate))</f>
        <v>#VALUE!</v>
      </c>
    </row>
    <row r="2472" spans="7:12" x14ac:dyDescent="0.5">
      <c r="G2472" s="56" t="str">
        <f t="shared" si="114"/>
        <v>Effectuez l’étape 1</v>
      </c>
      <c r="H2472" s="56" t="str">
        <f t="shared" si="115"/>
        <v>Effectuez l’étape 1</v>
      </c>
      <c r="I2472" s="3">
        <f t="shared" si="116"/>
        <v>0</v>
      </c>
      <c r="K2472" s="114" t="e">
        <f>IF(revenueReduction&gt;0.3,MAX(IF($B2472="Non - avec lien de dépendance",MIN(2258,E2472,$D2472)*overallRate,MIN(2258,E2472)*overallRate),ROUND(MAX(IF($B2472="Non - avec lien de dépendance",0,MIN((0.75*E2472),1694)),MIN(E2472,(0.75*$D2472),1694)),2)),IF($B2472="Non - avec lien de dépendance",MIN(1129,E2472,$D2472)*overallRate,MIN(2258,E2472)*overallRate))</f>
        <v>#VALUE!</v>
      </c>
      <c r="L2472" s="114" t="e">
        <f>IF(revenueReduction&gt;0.3,MAX(IF($B2472="Non - avec lien de dépendance",MIN(2258,F2472,$D2472)*overallRate,MIN(2258,F2472)*overallRate),ROUND(MAX(IF($B2472="Non - avec lien de dépendance",0,MIN((0.75*F2472),1694)),MIN(F2472,(0.75*$D2472),1694)),2)),IF($B2472="Non - avec lien de dépendance",MIN(1129,F2472,$D2472)*overallRate,MIN(2258,F2472)*overallRate))</f>
        <v>#VALUE!</v>
      </c>
    </row>
    <row r="2473" spans="7:12" x14ac:dyDescent="0.5">
      <c r="G2473" s="56" t="str">
        <f t="shared" si="114"/>
        <v>Effectuez l’étape 1</v>
      </c>
      <c r="H2473" s="56" t="str">
        <f t="shared" si="115"/>
        <v>Effectuez l’étape 1</v>
      </c>
      <c r="I2473" s="3">
        <f t="shared" si="116"/>
        <v>0</v>
      </c>
      <c r="K2473" s="114" t="e">
        <f>IF(revenueReduction&gt;0.3,MAX(IF($B2473="Non - avec lien de dépendance",MIN(2258,E2473,$D2473)*overallRate,MIN(2258,E2473)*overallRate),ROUND(MAX(IF($B2473="Non - avec lien de dépendance",0,MIN((0.75*E2473),1694)),MIN(E2473,(0.75*$D2473),1694)),2)),IF($B2473="Non - avec lien de dépendance",MIN(1129,E2473,$D2473)*overallRate,MIN(2258,E2473)*overallRate))</f>
        <v>#VALUE!</v>
      </c>
      <c r="L2473" s="114" t="e">
        <f>IF(revenueReduction&gt;0.3,MAX(IF($B2473="Non - avec lien de dépendance",MIN(2258,F2473,$D2473)*overallRate,MIN(2258,F2473)*overallRate),ROUND(MAX(IF($B2473="Non - avec lien de dépendance",0,MIN((0.75*F2473),1694)),MIN(F2473,(0.75*$D2473),1694)),2)),IF($B2473="Non - avec lien de dépendance",MIN(1129,F2473,$D2473)*overallRate,MIN(2258,F2473)*overallRate))</f>
        <v>#VALUE!</v>
      </c>
    </row>
    <row r="2474" spans="7:12" x14ac:dyDescent="0.5">
      <c r="G2474" s="56" t="str">
        <f t="shared" si="114"/>
        <v>Effectuez l’étape 1</v>
      </c>
      <c r="H2474" s="56" t="str">
        <f t="shared" si="115"/>
        <v>Effectuez l’étape 1</v>
      </c>
      <c r="I2474" s="3">
        <f t="shared" si="116"/>
        <v>0</v>
      </c>
      <c r="K2474" s="114" t="e">
        <f>IF(revenueReduction&gt;0.3,MAX(IF($B2474="Non - avec lien de dépendance",MIN(2258,E2474,$D2474)*overallRate,MIN(2258,E2474)*overallRate),ROUND(MAX(IF($B2474="Non - avec lien de dépendance",0,MIN((0.75*E2474),1694)),MIN(E2474,(0.75*$D2474),1694)),2)),IF($B2474="Non - avec lien de dépendance",MIN(1129,E2474,$D2474)*overallRate,MIN(2258,E2474)*overallRate))</f>
        <v>#VALUE!</v>
      </c>
      <c r="L2474" s="114" t="e">
        <f>IF(revenueReduction&gt;0.3,MAX(IF($B2474="Non - avec lien de dépendance",MIN(2258,F2474,$D2474)*overallRate,MIN(2258,F2474)*overallRate),ROUND(MAX(IF($B2474="Non - avec lien de dépendance",0,MIN((0.75*F2474),1694)),MIN(F2474,(0.75*$D2474),1694)),2)),IF($B2474="Non - avec lien de dépendance",MIN(1129,F2474,$D2474)*overallRate,MIN(2258,F2474)*overallRate))</f>
        <v>#VALUE!</v>
      </c>
    </row>
    <row r="2475" spans="7:12" x14ac:dyDescent="0.5">
      <c r="G2475" s="56" t="str">
        <f t="shared" si="114"/>
        <v>Effectuez l’étape 1</v>
      </c>
      <c r="H2475" s="56" t="str">
        <f t="shared" si="115"/>
        <v>Effectuez l’étape 1</v>
      </c>
      <c r="I2475" s="3">
        <f t="shared" si="116"/>
        <v>0</v>
      </c>
      <c r="K2475" s="114" t="e">
        <f>IF(revenueReduction&gt;0.3,MAX(IF($B2475="Non - avec lien de dépendance",MIN(2258,E2475,$D2475)*overallRate,MIN(2258,E2475)*overallRate),ROUND(MAX(IF($B2475="Non - avec lien de dépendance",0,MIN((0.75*E2475),1694)),MIN(E2475,(0.75*$D2475),1694)),2)),IF($B2475="Non - avec lien de dépendance",MIN(1129,E2475,$D2475)*overallRate,MIN(2258,E2475)*overallRate))</f>
        <v>#VALUE!</v>
      </c>
      <c r="L2475" s="114" t="e">
        <f>IF(revenueReduction&gt;0.3,MAX(IF($B2475="Non - avec lien de dépendance",MIN(2258,F2475,$D2475)*overallRate,MIN(2258,F2475)*overallRate),ROUND(MAX(IF($B2475="Non - avec lien de dépendance",0,MIN((0.75*F2475),1694)),MIN(F2475,(0.75*$D2475),1694)),2)),IF($B2475="Non - avec lien de dépendance",MIN(1129,F2475,$D2475)*overallRate,MIN(2258,F2475)*overallRate))</f>
        <v>#VALUE!</v>
      </c>
    </row>
    <row r="2476" spans="7:12" x14ac:dyDescent="0.5">
      <c r="G2476" s="56" t="str">
        <f t="shared" si="114"/>
        <v>Effectuez l’étape 1</v>
      </c>
      <c r="H2476" s="56" t="str">
        <f t="shared" si="115"/>
        <v>Effectuez l’étape 1</v>
      </c>
      <c r="I2476" s="3">
        <f t="shared" si="116"/>
        <v>0</v>
      </c>
      <c r="K2476" s="114" t="e">
        <f>IF(revenueReduction&gt;0.3,MAX(IF($B2476="Non - avec lien de dépendance",MIN(2258,E2476,$D2476)*overallRate,MIN(2258,E2476)*overallRate),ROUND(MAX(IF($B2476="Non - avec lien de dépendance",0,MIN((0.75*E2476),1694)),MIN(E2476,(0.75*$D2476),1694)),2)),IF($B2476="Non - avec lien de dépendance",MIN(1129,E2476,$D2476)*overallRate,MIN(2258,E2476)*overallRate))</f>
        <v>#VALUE!</v>
      </c>
      <c r="L2476" s="114" t="e">
        <f>IF(revenueReduction&gt;0.3,MAX(IF($B2476="Non - avec lien de dépendance",MIN(2258,F2476,$D2476)*overallRate,MIN(2258,F2476)*overallRate),ROUND(MAX(IF($B2476="Non - avec lien de dépendance",0,MIN((0.75*F2476),1694)),MIN(F2476,(0.75*$D2476),1694)),2)),IF($B2476="Non - avec lien de dépendance",MIN(1129,F2476,$D2476)*overallRate,MIN(2258,F2476)*overallRate))</f>
        <v>#VALUE!</v>
      </c>
    </row>
    <row r="2477" spans="7:12" x14ac:dyDescent="0.5">
      <c r="G2477" s="56" t="str">
        <f t="shared" si="114"/>
        <v>Effectuez l’étape 1</v>
      </c>
      <c r="H2477" s="56" t="str">
        <f t="shared" si="115"/>
        <v>Effectuez l’étape 1</v>
      </c>
      <c r="I2477" s="3">
        <f t="shared" si="116"/>
        <v>0</v>
      </c>
      <c r="K2477" s="114" t="e">
        <f>IF(revenueReduction&gt;0.3,MAX(IF($B2477="Non - avec lien de dépendance",MIN(2258,E2477,$D2477)*overallRate,MIN(2258,E2477)*overallRate),ROUND(MAX(IF($B2477="Non - avec lien de dépendance",0,MIN((0.75*E2477),1694)),MIN(E2477,(0.75*$D2477),1694)),2)),IF($B2477="Non - avec lien de dépendance",MIN(1129,E2477,$D2477)*overallRate,MIN(2258,E2477)*overallRate))</f>
        <v>#VALUE!</v>
      </c>
      <c r="L2477" s="114" t="e">
        <f>IF(revenueReduction&gt;0.3,MAX(IF($B2477="Non - avec lien de dépendance",MIN(2258,F2477,$D2477)*overallRate,MIN(2258,F2477)*overallRate),ROUND(MAX(IF($B2477="Non - avec lien de dépendance",0,MIN((0.75*F2477),1694)),MIN(F2477,(0.75*$D2477),1694)),2)),IF($B2477="Non - avec lien de dépendance",MIN(1129,F2477,$D2477)*overallRate,MIN(2258,F2477)*overallRate))</f>
        <v>#VALUE!</v>
      </c>
    </row>
    <row r="2478" spans="7:12" x14ac:dyDescent="0.5">
      <c r="G2478" s="56" t="str">
        <f t="shared" si="114"/>
        <v>Effectuez l’étape 1</v>
      </c>
      <c r="H2478" s="56" t="str">
        <f t="shared" si="115"/>
        <v>Effectuez l’étape 1</v>
      </c>
      <c r="I2478" s="3">
        <f t="shared" si="116"/>
        <v>0</v>
      </c>
      <c r="K2478" s="114" t="e">
        <f>IF(revenueReduction&gt;0.3,MAX(IF($B2478="Non - avec lien de dépendance",MIN(2258,E2478,$D2478)*overallRate,MIN(2258,E2478)*overallRate),ROUND(MAX(IF($B2478="Non - avec lien de dépendance",0,MIN((0.75*E2478),1694)),MIN(E2478,(0.75*$D2478),1694)),2)),IF($B2478="Non - avec lien de dépendance",MIN(1129,E2478,$D2478)*overallRate,MIN(2258,E2478)*overallRate))</f>
        <v>#VALUE!</v>
      </c>
      <c r="L2478" s="114" t="e">
        <f>IF(revenueReduction&gt;0.3,MAX(IF($B2478="Non - avec lien de dépendance",MIN(2258,F2478,$D2478)*overallRate,MIN(2258,F2478)*overallRate),ROUND(MAX(IF($B2478="Non - avec lien de dépendance",0,MIN((0.75*F2478),1694)),MIN(F2478,(0.75*$D2478),1694)),2)),IF($B2478="Non - avec lien de dépendance",MIN(1129,F2478,$D2478)*overallRate,MIN(2258,F2478)*overallRate))</f>
        <v>#VALUE!</v>
      </c>
    </row>
    <row r="2479" spans="7:12" x14ac:dyDescent="0.5">
      <c r="G2479" s="56" t="str">
        <f t="shared" si="114"/>
        <v>Effectuez l’étape 1</v>
      </c>
      <c r="H2479" s="56" t="str">
        <f t="shared" si="115"/>
        <v>Effectuez l’étape 1</v>
      </c>
      <c r="I2479" s="3">
        <f t="shared" si="116"/>
        <v>0</v>
      </c>
      <c r="K2479" s="114" t="e">
        <f>IF(revenueReduction&gt;0.3,MAX(IF($B2479="Non - avec lien de dépendance",MIN(2258,E2479,$D2479)*overallRate,MIN(2258,E2479)*overallRate),ROUND(MAX(IF($B2479="Non - avec lien de dépendance",0,MIN((0.75*E2479),1694)),MIN(E2479,(0.75*$D2479),1694)),2)),IF($B2479="Non - avec lien de dépendance",MIN(1129,E2479,$D2479)*overallRate,MIN(2258,E2479)*overallRate))</f>
        <v>#VALUE!</v>
      </c>
      <c r="L2479" s="114" t="e">
        <f>IF(revenueReduction&gt;0.3,MAX(IF($B2479="Non - avec lien de dépendance",MIN(2258,F2479,$D2479)*overallRate,MIN(2258,F2479)*overallRate),ROUND(MAX(IF($B2479="Non - avec lien de dépendance",0,MIN((0.75*F2479),1694)),MIN(F2479,(0.75*$D2479),1694)),2)),IF($B2479="Non - avec lien de dépendance",MIN(1129,F2479,$D2479)*overallRate,MIN(2258,F2479)*overallRate))</f>
        <v>#VALUE!</v>
      </c>
    </row>
    <row r="2480" spans="7:12" x14ac:dyDescent="0.5">
      <c r="G2480" s="56" t="str">
        <f t="shared" si="114"/>
        <v>Effectuez l’étape 1</v>
      </c>
      <c r="H2480" s="56" t="str">
        <f t="shared" si="115"/>
        <v>Effectuez l’étape 1</v>
      </c>
      <c r="I2480" s="3">
        <f t="shared" si="116"/>
        <v>0</v>
      </c>
      <c r="K2480" s="114" t="e">
        <f>IF(revenueReduction&gt;0.3,MAX(IF($B2480="Non - avec lien de dépendance",MIN(2258,E2480,$D2480)*overallRate,MIN(2258,E2480)*overallRate),ROUND(MAX(IF($B2480="Non - avec lien de dépendance",0,MIN((0.75*E2480),1694)),MIN(E2480,(0.75*$D2480),1694)),2)),IF($B2480="Non - avec lien de dépendance",MIN(1129,E2480,$D2480)*overallRate,MIN(2258,E2480)*overallRate))</f>
        <v>#VALUE!</v>
      </c>
      <c r="L2480" s="114" t="e">
        <f>IF(revenueReduction&gt;0.3,MAX(IF($B2480="Non - avec lien de dépendance",MIN(2258,F2480,$D2480)*overallRate,MIN(2258,F2480)*overallRate),ROUND(MAX(IF($B2480="Non - avec lien de dépendance",0,MIN((0.75*F2480),1694)),MIN(F2480,(0.75*$D2480),1694)),2)),IF($B2480="Non - avec lien de dépendance",MIN(1129,F2480,$D2480)*overallRate,MIN(2258,F2480)*overallRate))</f>
        <v>#VALUE!</v>
      </c>
    </row>
    <row r="2481" spans="7:12" x14ac:dyDescent="0.5">
      <c r="G2481" s="56" t="str">
        <f t="shared" si="114"/>
        <v>Effectuez l’étape 1</v>
      </c>
      <c r="H2481" s="56" t="str">
        <f t="shared" si="115"/>
        <v>Effectuez l’étape 1</v>
      </c>
      <c r="I2481" s="3">
        <f t="shared" si="116"/>
        <v>0</v>
      </c>
      <c r="K2481" s="114" t="e">
        <f>IF(revenueReduction&gt;0.3,MAX(IF($B2481="Non - avec lien de dépendance",MIN(2258,E2481,$D2481)*overallRate,MIN(2258,E2481)*overallRate),ROUND(MAX(IF($B2481="Non - avec lien de dépendance",0,MIN((0.75*E2481),1694)),MIN(E2481,(0.75*$D2481),1694)),2)),IF($B2481="Non - avec lien de dépendance",MIN(1129,E2481,$D2481)*overallRate,MIN(2258,E2481)*overallRate))</f>
        <v>#VALUE!</v>
      </c>
      <c r="L2481" s="114" t="e">
        <f>IF(revenueReduction&gt;0.3,MAX(IF($B2481="Non - avec lien de dépendance",MIN(2258,F2481,$D2481)*overallRate,MIN(2258,F2481)*overallRate),ROUND(MAX(IF($B2481="Non - avec lien de dépendance",0,MIN((0.75*F2481),1694)),MIN(F2481,(0.75*$D2481),1694)),2)),IF($B2481="Non - avec lien de dépendance",MIN(1129,F2481,$D2481)*overallRate,MIN(2258,F2481)*overallRate))</f>
        <v>#VALUE!</v>
      </c>
    </row>
    <row r="2482" spans="7:12" x14ac:dyDescent="0.5">
      <c r="G2482" s="56" t="str">
        <f t="shared" si="114"/>
        <v>Effectuez l’étape 1</v>
      </c>
      <c r="H2482" s="56" t="str">
        <f t="shared" si="115"/>
        <v>Effectuez l’étape 1</v>
      </c>
      <c r="I2482" s="3">
        <f t="shared" si="116"/>
        <v>0</v>
      </c>
      <c r="K2482" s="114" t="e">
        <f>IF(revenueReduction&gt;0.3,MAX(IF($B2482="Non - avec lien de dépendance",MIN(2258,E2482,$D2482)*overallRate,MIN(2258,E2482)*overallRate),ROUND(MAX(IF($B2482="Non - avec lien de dépendance",0,MIN((0.75*E2482),1694)),MIN(E2482,(0.75*$D2482),1694)),2)),IF($B2482="Non - avec lien de dépendance",MIN(1129,E2482,$D2482)*overallRate,MIN(2258,E2482)*overallRate))</f>
        <v>#VALUE!</v>
      </c>
      <c r="L2482" s="114" t="e">
        <f>IF(revenueReduction&gt;0.3,MAX(IF($B2482="Non - avec lien de dépendance",MIN(2258,F2482,$D2482)*overallRate,MIN(2258,F2482)*overallRate),ROUND(MAX(IF($B2482="Non - avec lien de dépendance",0,MIN((0.75*F2482),1694)),MIN(F2482,(0.75*$D2482),1694)),2)),IF($B2482="Non - avec lien de dépendance",MIN(1129,F2482,$D2482)*overallRate,MIN(2258,F2482)*overallRate))</f>
        <v>#VALUE!</v>
      </c>
    </row>
    <row r="2483" spans="7:12" x14ac:dyDescent="0.5">
      <c r="G2483" s="56" t="str">
        <f t="shared" si="114"/>
        <v>Effectuez l’étape 1</v>
      </c>
      <c r="H2483" s="56" t="str">
        <f t="shared" si="115"/>
        <v>Effectuez l’étape 1</v>
      </c>
      <c r="I2483" s="3">
        <f t="shared" si="116"/>
        <v>0</v>
      </c>
      <c r="K2483" s="114" t="e">
        <f>IF(revenueReduction&gt;0.3,MAX(IF($B2483="Non - avec lien de dépendance",MIN(2258,E2483,$D2483)*overallRate,MIN(2258,E2483)*overallRate),ROUND(MAX(IF($B2483="Non - avec lien de dépendance",0,MIN((0.75*E2483),1694)),MIN(E2483,(0.75*$D2483),1694)),2)),IF($B2483="Non - avec lien de dépendance",MIN(1129,E2483,$D2483)*overallRate,MIN(2258,E2483)*overallRate))</f>
        <v>#VALUE!</v>
      </c>
      <c r="L2483" s="114" t="e">
        <f>IF(revenueReduction&gt;0.3,MAX(IF($B2483="Non - avec lien de dépendance",MIN(2258,F2483,$D2483)*overallRate,MIN(2258,F2483)*overallRate),ROUND(MAX(IF($B2483="Non - avec lien de dépendance",0,MIN((0.75*F2483),1694)),MIN(F2483,(0.75*$D2483),1694)),2)),IF($B2483="Non - avec lien de dépendance",MIN(1129,F2483,$D2483)*overallRate,MIN(2258,F2483)*overallRate))</f>
        <v>#VALUE!</v>
      </c>
    </row>
    <row r="2484" spans="7:12" x14ac:dyDescent="0.5">
      <c r="G2484" s="56" t="str">
        <f t="shared" si="114"/>
        <v>Effectuez l’étape 1</v>
      </c>
      <c r="H2484" s="56" t="str">
        <f t="shared" si="115"/>
        <v>Effectuez l’étape 1</v>
      </c>
      <c r="I2484" s="3">
        <f t="shared" si="116"/>
        <v>0</v>
      </c>
      <c r="K2484" s="114" t="e">
        <f>IF(revenueReduction&gt;0.3,MAX(IF($B2484="Non - avec lien de dépendance",MIN(2258,E2484,$D2484)*overallRate,MIN(2258,E2484)*overallRate),ROUND(MAX(IF($B2484="Non - avec lien de dépendance",0,MIN((0.75*E2484),1694)),MIN(E2484,(0.75*$D2484),1694)),2)),IF($B2484="Non - avec lien de dépendance",MIN(1129,E2484,$D2484)*overallRate,MIN(2258,E2484)*overallRate))</f>
        <v>#VALUE!</v>
      </c>
      <c r="L2484" s="114" t="e">
        <f>IF(revenueReduction&gt;0.3,MAX(IF($B2484="Non - avec lien de dépendance",MIN(2258,F2484,$D2484)*overallRate,MIN(2258,F2484)*overallRate),ROUND(MAX(IF($B2484="Non - avec lien de dépendance",0,MIN((0.75*F2484),1694)),MIN(F2484,(0.75*$D2484),1694)),2)),IF($B2484="Non - avec lien de dépendance",MIN(1129,F2484,$D2484)*overallRate,MIN(2258,F2484)*overallRate))</f>
        <v>#VALUE!</v>
      </c>
    </row>
    <row r="2485" spans="7:12" x14ac:dyDescent="0.5">
      <c r="G2485" s="56" t="str">
        <f t="shared" si="114"/>
        <v>Effectuez l’étape 1</v>
      </c>
      <c r="H2485" s="56" t="str">
        <f t="shared" si="115"/>
        <v>Effectuez l’étape 1</v>
      </c>
      <c r="I2485" s="3">
        <f t="shared" si="116"/>
        <v>0</v>
      </c>
      <c r="K2485" s="114" t="e">
        <f>IF(revenueReduction&gt;0.3,MAX(IF($B2485="Non - avec lien de dépendance",MIN(2258,E2485,$D2485)*overallRate,MIN(2258,E2485)*overallRate),ROUND(MAX(IF($B2485="Non - avec lien de dépendance",0,MIN((0.75*E2485),1694)),MIN(E2485,(0.75*$D2485),1694)),2)),IF($B2485="Non - avec lien de dépendance",MIN(1129,E2485,$D2485)*overallRate,MIN(2258,E2485)*overallRate))</f>
        <v>#VALUE!</v>
      </c>
      <c r="L2485" s="114" t="e">
        <f>IF(revenueReduction&gt;0.3,MAX(IF($B2485="Non - avec lien de dépendance",MIN(2258,F2485,$D2485)*overallRate,MIN(2258,F2485)*overallRate),ROUND(MAX(IF($B2485="Non - avec lien de dépendance",0,MIN((0.75*F2485),1694)),MIN(F2485,(0.75*$D2485),1694)),2)),IF($B2485="Non - avec lien de dépendance",MIN(1129,F2485,$D2485)*overallRate,MIN(2258,F2485)*overallRate))</f>
        <v>#VALUE!</v>
      </c>
    </row>
    <row r="2486" spans="7:12" x14ac:dyDescent="0.5">
      <c r="G2486" s="56" t="str">
        <f t="shared" si="114"/>
        <v>Effectuez l’étape 1</v>
      </c>
      <c r="H2486" s="56" t="str">
        <f t="shared" si="115"/>
        <v>Effectuez l’étape 1</v>
      </c>
      <c r="I2486" s="3">
        <f t="shared" si="116"/>
        <v>0</v>
      </c>
      <c r="K2486" s="114" t="e">
        <f>IF(revenueReduction&gt;0.3,MAX(IF($B2486="Non - avec lien de dépendance",MIN(2258,E2486,$D2486)*overallRate,MIN(2258,E2486)*overallRate),ROUND(MAX(IF($B2486="Non - avec lien de dépendance",0,MIN((0.75*E2486),1694)),MIN(E2486,(0.75*$D2486),1694)),2)),IF($B2486="Non - avec lien de dépendance",MIN(1129,E2486,$D2486)*overallRate,MIN(2258,E2486)*overallRate))</f>
        <v>#VALUE!</v>
      </c>
      <c r="L2486" s="114" t="e">
        <f>IF(revenueReduction&gt;0.3,MAX(IF($B2486="Non - avec lien de dépendance",MIN(2258,F2486,$D2486)*overallRate,MIN(2258,F2486)*overallRate),ROUND(MAX(IF($B2486="Non - avec lien de dépendance",0,MIN((0.75*F2486),1694)),MIN(F2486,(0.75*$D2486),1694)),2)),IF($B2486="Non - avec lien de dépendance",MIN(1129,F2486,$D2486)*overallRate,MIN(2258,F2486)*overallRate))</f>
        <v>#VALUE!</v>
      </c>
    </row>
    <row r="2487" spans="7:12" x14ac:dyDescent="0.5">
      <c r="G2487" s="56" t="str">
        <f t="shared" si="114"/>
        <v>Effectuez l’étape 1</v>
      </c>
      <c r="H2487" s="56" t="str">
        <f t="shared" si="115"/>
        <v>Effectuez l’étape 1</v>
      </c>
      <c r="I2487" s="3">
        <f t="shared" si="116"/>
        <v>0</v>
      </c>
      <c r="K2487" s="114" t="e">
        <f>IF(revenueReduction&gt;0.3,MAX(IF($B2487="Non - avec lien de dépendance",MIN(2258,E2487,$D2487)*overallRate,MIN(2258,E2487)*overallRate),ROUND(MAX(IF($B2487="Non - avec lien de dépendance",0,MIN((0.75*E2487),1694)),MIN(E2487,(0.75*$D2487),1694)),2)),IF($B2487="Non - avec lien de dépendance",MIN(1129,E2487,$D2487)*overallRate,MIN(2258,E2487)*overallRate))</f>
        <v>#VALUE!</v>
      </c>
      <c r="L2487" s="114" t="e">
        <f>IF(revenueReduction&gt;0.3,MAX(IF($B2487="Non - avec lien de dépendance",MIN(2258,F2487,$D2487)*overallRate,MIN(2258,F2487)*overallRate),ROUND(MAX(IF($B2487="Non - avec lien de dépendance",0,MIN((0.75*F2487),1694)),MIN(F2487,(0.75*$D2487),1694)),2)),IF($B2487="Non - avec lien de dépendance",MIN(1129,F2487,$D2487)*overallRate,MIN(2258,F2487)*overallRate))</f>
        <v>#VALUE!</v>
      </c>
    </row>
    <row r="2488" spans="7:12" x14ac:dyDescent="0.5">
      <c r="G2488" s="56" t="str">
        <f t="shared" si="114"/>
        <v>Effectuez l’étape 1</v>
      </c>
      <c r="H2488" s="56" t="str">
        <f t="shared" si="115"/>
        <v>Effectuez l’étape 1</v>
      </c>
      <c r="I2488" s="3">
        <f t="shared" si="116"/>
        <v>0</v>
      </c>
      <c r="K2488" s="114" t="e">
        <f>IF(revenueReduction&gt;0.3,MAX(IF($B2488="Non - avec lien de dépendance",MIN(2258,E2488,$D2488)*overallRate,MIN(2258,E2488)*overallRate),ROUND(MAX(IF($B2488="Non - avec lien de dépendance",0,MIN((0.75*E2488),1694)),MIN(E2488,(0.75*$D2488),1694)),2)),IF($B2488="Non - avec lien de dépendance",MIN(1129,E2488,$D2488)*overallRate,MIN(2258,E2488)*overallRate))</f>
        <v>#VALUE!</v>
      </c>
      <c r="L2488" s="114" t="e">
        <f>IF(revenueReduction&gt;0.3,MAX(IF($B2488="Non - avec lien de dépendance",MIN(2258,F2488,$D2488)*overallRate,MIN(2258,F2488)*overallRate),ROUND(MAX(IF($B2488="Non - avec lien de dépendance",0,MIN((0.75*F2488),1694)),MIN(F2488,(0.75*$D2488),1694)),2)),IF($B2488="Non - avec lien de dépendance",MIN(1129,F2488,$D2488)*overallRate,MIN(2258,F2488)*overallRate))</f>
        <v>#VALUE!</v>
      </c>
    </row>
    <row r="2489" spans="7:12" x14ac:dyDescent="0.5">
      <c r="G2489" s="56" t="str">
        <f t="shared" si="114"/>
        <v>Effectuez l’étape 1</v>
      </c>
      <c r="H2489" s="56" t="str">
        <f t="shared" si="115"/>
        <v>Effectuez l’étape 1</v>
      </c>
      <c r="I2489" s="3">
        <f t="shared" si="116"/>
        <v>0</v>
      </c>
      <c r="K2489" s="114" t="e">
        <f>IF(revenueReduction&gt;0.3,MAX(IF($B2489="Non - avec lien de dépendance",MIN(2258,E2489,$D2489)*overallRate,MIN(2258,E2489)*overallRate),ROUND(MAX(IF($B2489="Non - avec lien de dépendance",0,MIN((0.75*E2489),1694)),MIN(E2489,(0.75*$D2489),1694)),2)),IF($B2489="Non - avec lien de dépendance",MIN(1129,E2489,$D2489)*overallRate,MIN(2258,E2489)*overallRate))</f>
        <v>#VALUE!</v>
      </c>
      <c r="L2489" s="114" t="e">
        <f>IF(revenueReduction&gt;0.3,MAX(IF($B2489="Non - avec lien de dépendance",MIN(2258,F2489,$D2489)*overallRate,MIN(2258,F2489)*overallRate),ROUND(MAX(IF($B2489="Non - avec lien de dépendance",0,MIN((0.75*F2489),1694)),MIN(F2489,(0.75*$D2489),1694)),2)),IF($B2489="Non - avec lien de dépendance",MIN(1129,F2489,$D2489)*overallRate,MIN(2258,F2489)*overallRate))</f>
        <v>#VALUE!</v>
      </c>
    </row>
    <row r="2490" spans="7:12" x14ac:dyDescent="0.5">
      <c r="G2490" s="56" t="str">
        <f t="shared" si="114"/>
        <v>Effectuez l’étape 1</v>
      </c>
      <c r="H2490" s="56" t="str">
        <f t="shared" si="115"/>
        <v>Effectuez l’étape 1</v>
      </c>
      <c r="I2490" s="3">
        <f t="shared" si="116"/>
        <v>0</v>
      </c>
      <c r="K2490" s="114" t="e">
        <f>IF(revenueReduction&gt;0.3,MAX(IF($B2490="Non - avec lien de dépendance",MIN(2258,E2490,$D2490)*overallRate,MIN(2258,E2490)*overallRate),ROUND(MAX(IF($B2490="Non - avec lien de dépendance",0,MIN((0.75*E2490),1694)),MIN(E2490,(0.75*$D2490),1694)),2)),IF($B2490="Non - avec lien de dépendance",MIN(1129,E2490,$D2490)*overallRate,MIN(2258,E2490)*overallRate))</f>
        <v>#VALUE!</v>
      </c>
      <c r="L2490" s="114" t="e">
        <f>IF(revenueReduction&gt;0.3,MAX(IF($B2490="Non - avec lien de dépendance",MIN(2258,F2490,$D2490)*overallRate,MIN(2258,F2490)*overallRate),ROUND(MAX(IF($B2490="Non - avec lien de dépendance",0,MIN((0.75*F2490),1694)),MIN(F2490,(0.75*$D2490),1694)),2)),IF($B2490="Non - avec lien de dépendance",MIN(1129,F2490,$D2490)*overallRate,MIN(2258,F2490)*overallRate))</f>
        <v>#VALUE!</v>
      </c>
    </row>
    <row r="2491" spans="7:12" x14ac:dyDescent="0.5">
      <c r="G2491" s="56" t="str">
        <f t="shared" si="114"/>
        <v>Effectuez l’étape 1</v>
      </c>
      <c r="H2491" s="56" t="str">
        <f t="shared" si="115"/>
        <v>Effectuez l’étape 1</v>
      </c>
      <c r="I2491" s="3">
        <f t="shared" si="116"/>
        <v>0</v>
      </c>
      <c r="K2491" s="114" t="e">
        <f>IF(revenueReduction&gt;0.3,MAX(IF($B2491="Non - avec lien de dépendance",MIN(2258,E2491,$D2491)*overallRate,MIN(2258,E2491)*overallRate),ROUND(MAX(IF($B2491="Non - avec lien de dépendance",0,MIN((0.75*E2491),1694)),MIN(E2491,(0.75*$D2491),1694)),2)),IF($B2491="Non - avec lien de dépendance",MIN(1129,E2491,$D2491)*overallRate,MIN(2258,E2491)*overallRate))</f>
        <v>#VALUE!</v>
      </c>
      <c r="L2491" s="114" t="e">
        <f>IF(revenueReduction&gt;0.3,MAX(IF($B2491="Non - avec lien de dépendance",MIN(2258,F2491,$D2491)*overallRate,MIN(2258,F2491)*overallRate),ROUND(MAX(IF($B2491="Non - avec lien de dépendance",0,MIN((0.75*F2491),1694)),MIN(F2491,(0.75*$D2491),1694)),2)),IF($B2491="Non - avec lien de dépendance",MIN(1129,F2491,$D2491)*overallRate,MIN(2258,F2491)*overallRate))</f>
        <v>#VALUE!</v>
      </c>
    </row>
    <row r="2492" spans="7:12" x14ac:dyDescent="0.5">
      <c r="G2492" s="56" t="str">
        <f t="shared" si="114"/>
        <v>Effectuez l’étape 1</v>
      </c>
      <c r="H2492" s="56" t="str">
        <f t="shared" si="115"/>
        <v>Effectuez l’étape 1</v>
      </c>
      <c r="I2492" s="3">
        <f t="shared" si="116"/>
        <v>0</v>
      </c>
      <c r="K2492" s="114" t="e">
        <f>IF(revenueReduction&gt;0.3,MAX(IF($B2492="Non - avec lien de dépendance",MIN(2258,E2492,$D2492)*overallRate,MIN(2258,E2492)*overallRate),ROUND(MAX(IF($B2492="Non - avec lien de dépendance",0,MIN((0.75*E2492),1694)),MIN(E2492,(0.75*$D2492),1694)),2)),IF($B2492="Non - avec lien de dépendance",MIN(1129,E2492,$D2492)*overallRate,MIN(2258,E2492)*overallRate))</f>
        <v>#VALUE!</v>
      </c>
      <c r="L2492" s="114" t="e">
        <f>IF(revenueReduction&gt;0.3,MAX(IF($B2492="Non - avec lien de dépendance",MIN(2258,F2492,$D2492)*overallRate,MIN(2258,F2492)*overallRate),ROUND(MAX(IF($B2492="Non - avec lien de dépendance",0,MIN((0.75*F2492),1694)),MIN(F2492,(0.75*$D2492),1694)),2)),IF($B2492="Non - avec lien de dépendance",MIN(1129,F2492,$D2492)*overallRate,MIN(2258,F2492)*overallRate))</f>
        <v>#VALUE!</v>
      </c>
    </row>
    <row r="2493" spans="7:12" x14ac:dyDescent="0.5">
      <c r="G2493" s="56" t="str">
        <f t="shared" si="114"/>
        <v>Effectuez l’étape 1</v>
      </c>
      <c r="H2493" s="56" t="str">
        <f t="shared" si="115"/>
        <v>Effectuez l’étape 1</v>
      </c>
      <c r="I2493" s="3">
        <f t="shared" si="116"/>
        <v>0</v>
      </c>
      <c r="K2493" s="114" t="e">
        <f>IF(revenueReduction&gt;0.3,MAX(IF($B2493="Non - avec lien de dépendance",MIN(2258,E2493,$D2493)*overallRate,MIN(2258,E2493)*overallRate),ROUND(MAX(IF($B2493="Non - avec lien de dépendance",0,MIN((0.75*E2493),1694)),MIN(E2493,(0.75*$D2493),1694)),2)),IF($B2493="Non - avec lien de dépendance",MIN(1129,E2493,$D2493)*overallRate,MIN(2258,E2493)*overallRate))</f>
        <v>#VALUE!</v>
      </c>
      <c r="L2493" s="114" t="e">
        <f>IF(revenueReduction&gt;0.3,MAX(IF($B2493="Non - avec lien de dépendance",MIN(2258,F2493,$D2493)*overallRate,MIN(2258,F2493)*overallRate),ROUND(MAX(IF($B2493="Non - avec lien de dépendance",0,MIN((0.75*F2493),1694)),MIN(F2493,(0.75*$D2493),1694)),2)),IF($B2493="Non - avec lien de dépendance",MIN(1129,F2493,$D2493)*overallRate,MIN(2258,F2493)*overallRate))</f>
        <v>#VALUE!</v>
      </c>
    </row>
    <row r="2494" spans="7:12" x14ac:dyDescent="0.5">
      <c r="G2494" s="56" t="str">
        <f t="shared" si="114"/>
        <v>Effectuez l’étape 1</v>
      </c>
      <c r="H2494" s="56" t="str">
        <f t="shared" si="115"/>
        <v>Effectuez l’étape 1</v>
      </c>
      <c r="I2494" s="3">
        <f t="shared" si="116"/>
        <v>0</v>
      </c>
      <c r="K2494" s="114" t="e">
        <f>IF(revenueReduction&gt;0.3,MAX(IF($B2494="Non - avec lien de dépendance",MIN(2258,E2494,$D2494)*overallRate,MIN(2258,E2494)*overallRate),ROUND(MAX(IF($B2494="Non - avec lien de dépendance",0,MIN((0.75*E2494),1694)),MIN(E2494,(0.75*$D2494),1694)),2)),IF($B2494="Non - avec lien de dépendance",MIN(1129,E2494,$D2494)*overallRate,MIN(2258,E2494)*overallRate))</f>
        <v>#VALUE!</v>
      </c>
      <c r="L2494" s="114" t="e">
        <f>IF(revenueReduction&gt;0.3,MAX(IF($B2494="Non - avec lien de dépendance",MIN(2258,F2494,$D2494)*overallRate,MIN(2258,F2494)*overallRate),ROUND(MAX(IF($B2494="Non - avec lien de dépendance",0,MIN((0.75*F2494),1694)),MIN(F2494,(0.75*$D2494),1694)),2)),IF($B2494="Non - avec lien de dépendance",MIN(1129,F2494,$D2494)*overallRate,MIN(2258,F2494)*overallRate))</f>
        <v>#VALUE!</v>
      </c>
    </row>
    <row r="2495" spans="7:12" x14ac:dyDescent="0.5">
      <c r="G2495" s="56" t="str">
        <f t="shared" si="114"/>
        <v>Effectuez l’étape 1</v>
      </c>
      <c r="H2495" s="56" t="str">
        <f t="shared" si="115"/>
        <v>Effectuez l’étape 1</v>
      </c>
      <c r="I2495" s="3">
        <f t="shared" si="116"/>
        <v>0</v>
      </c>
      <c r="K2495" s="114" t="e">
        <f>IF(revenueReduction&gt;0.3,MAX(IF($B2495="Non - avec lien de dépendance",MIN(2258,E2495,$D2495)*overallRate,MIN(2258,E2495)*overallRate),ROUND(MAX(IF($B2495="Non - avec lien de dépendance",0,MIN((0.75*E2495),1694)),MIN(E2495,(0.75*$D2495),1694)),2)),IF($B2495="Non - avec lien de dépendance",MIN(1129,E2495,$D2495)*overallRate,MIN(2258,E2495)*overallRate))</f>
        <v>#VALUE!</v>
      </c>
      <c r="L2495" s="114" t="e">
        <f>IF(revenueReduction&gt;0.3,MAX(IF($B2495="Non - avec lien de dépendance",MIN(2258,F2495,$D2495)*overallRate,MIN(2258,F2495)*overallRate),ROUND(MAX(IF($B2495="Non - avec lien de dépendance",0,MIN((0.75*F2495),1694)),MIN(F2495,(0.75*$D2495),1694)),2)),IF($B2495="Non - avec lien de dépendance",MIN(1129,F2495,$D2495)*overallRate,MIN(2258,F2495)*overallRate))</f>
        <v>#VALUE!</v>
      </c>
    </row>
    <row r="2496" spans="7:12" x14ac:dyDescent="0.5">
      <c r="G2496" s="56" t="str">
        <f t="shared" si="114"/>
        <v>Effectuez l’étape 1</v>
      </c>
      <c r="H2496" s="56" t="str">
        <f t="shared" si="115"/>
        <v>Effectuez l’étape 1</v>
      </c>
      <c r="I2496" s="3">
        <f t="shared" si="116"/>
        <v>0</v>
      </c>
      <c r="K2496" s="114" t="e">
        <f>IF(revenueReduction&gt;0.3,MAX(IF($B2496="Non - avec lien de dépendance",MIN(2258,E2496,$D2496)*overallRate,MIN(2258,E2496)*overallRate),ROUND(MAX(IF($B2496="Non - avec lien de dépendance",0,MIN((0.75*E2496),1694)),MIN(E2496,(0.75*$D2496),1694)),2)),IF($B2496="Non - avec lien de dépendance",MIN(1129,E2496,$D2496)*overallRate,MIN(2258,E2496)*overallRate))</f>
        <v>#VALUE!</v>
      </c>
      <c r="L2496" s="114" t="e">
        <f>IF(revenueReduction&gt;0.3,MAX(IF($B2496="Non - avec lien de dépendance",MIN(2258,F2496,$D2496)*overallRate,MIN(2258,F2496)*overallRate),ROUND(MAX(IF($B2496="Non - avec lien de dépendance",0,MIN((0.75*F2496),1694)),MIN(F2496,(0.75*$D2496),1694)),2)),IF($B2496="Non - avec lien de dépendance",MIN(1129,F2496,$D2496)*overallRate,MIN(2258,F2496)*overallRate))</f>
        <v>#VALUE!</v>
      </c>
    </row>
    <row r="2497" spans="7:12" x14ac:dyDescent="0.5">
      <c r="G2497" s="56" t="str">
        <f t="shared" si="114"/>
        <v>Effectuez l’étape 1</v>
      </c>
      <c r="H2497" s="56" t="str">
        <f t="shared" si="115"/>
        <v>Effectuez l’étape 1</v>
      </c>
      <c r="I2497" s="3">
        <f t="shared" si="116"/>
        <v>0</v>
      </c>
      <c r="K2497" s="114" t="e">
        <f>IF(revenueReduction&gt;0.3,MAX(IF($B2497="Non - avec lien de dépendance",MIN(2258,E2497,$D2497)*overallRate,MIN(2258,E2497)*overallRate),ROUND(MAX(IF($B2497="Non - avec lien de dépendance",0,MIN((0.75*E2497),1694)),MIN(E2497,(0.75*$D2497),1694)),2)),IF($B2497="Non - avec lien de dépendance",MIN(1129,E2497,$D2497)*overallRate,MIN(2258,E2497)*overallRate))</f>
        <v>#VALUE!</v>
      </c>
      <c r="L2497" s="114" t="e">
        <f>IF(revenueReduction&gt;0.3,MAX(IF($B2497="Non - avec lien de dépendance",MIN(2258,F2497,$D2497)*overallRate,MIN(2258,F2497)*overallRate),ROUND(MAX(IF($B2497="Non - avec lien de dépendance",0,MIN((0.75*F2497),1694)),MIN(F2497,(0.75*$D2497),1694)),2)),IF($B2497="Non - avec lien de dépendance",MIN(1129,F2497,$D2497)*overallRate,MIN(2258,F2497)*overallRate))</f>
        <v>#VALUE!</v>
      </c>
    </row>
    <row r="2498" spans="7:12" x14ac:dyDescent="0.5">
      <c r="G2498" s="56" t="str">
        <f t="shared" si="114"/>
        <v>Effectuez l’étape 1</v>
      </c>
      <c r="H2498" s="56" t="str">
        <f t="shared" si="115"/>
        <v>Effectuez l’étape 1</v>
      </c>
      <c r="I2498" s="3">
        <f t="shared" si="116"/>
        <v>0</v>
      </c>
      <c r="K2498" s="114" t="e">
        <f>IF(revenueReduction&gt;0.3,MAX(IF($B2498="Non - avec lien de dépendance",MIN(2258,E2498,$D2498)*overallRate,MIN(2258,E2498)*overallRate),ROUND(MAX(IF($B2498="Non - avec lien de dépendance",0,MIN((0.75*E2498),1694)),MIN(E2498,(0.75*$D2498),1694)),2)),IF($B2498="Non - avec lien de dépendance",MIN(1129,E2498,$D2498)*overallRate,MIN(2258,E2498)*overallRate))</f>
        <v>#VALUE!</v>
      </c>
      <c r="L2498" s="114" t="e">
        <f>IF(revenueReduction&gt;0.3,MAX(IF($B2498="Non - avec lien de dépendance",MIN(2258,F2498,$D2498)*overallRate,MIN(2258,F2498)*overallRate),ROUND(MAX(IF($B2498="Non - avec lien de dépendance",0,MIN((0.75*F2498),1694)),MIN(F2498,(0.75*$D2498),1694)),2)),IF($B2498="Non - avec lien de dépendance",MIN(1129,F2498,$D2498)*overallRate,MIN(2258,F2498)*overallRate))</f>
        <v>#VALUE!</v>
      </c>
    </row>
    <row r="2499" spans="7:12" x14ac:dyDescent="0.5">
      <c r="G2499" s="56" t="str">
        <f t="shared" si="114"/>
        <v>Effectuez l’étape 1</v>
      </c>
      <c r="H2499" s="56" t="str">
        <f t="shared" si="115"/>
        <v>Effectuez l’étape 1</v>
      </c>
      <c r="I2499" s="3">
        <f t="shared" si="116"/>
        <v>0</v>
      </c>
      <c r="K2499" s="114" t="e">
        <f>IF(revenueReduction&gt;0.3,MAX(IF($B2499="Non - avec lien de dépendance",MIN(2258,E2499,$D2499)*overallRate,MIN(2258,E2499)*overallRate),ROUND(MAX(IF($B2499="Non - avec lien de dépendance",0,MIN((0.75*E2499),1694)),MIN(E2499,(0.75*$D2499),1694)),2)),IF($B2499="Non - avec lien de dépendance",MIN(1129,E2499,$D2499)*overallRate,MIN(2258,E2499)*overallRate))</f>
        <v>#VALUE!</v>
      </c>
      <c r="L2499" s="114" t="e">
        <f>IF(revenueReduction&gt;0.3,MAX(IF($B2499="Non - avec lien de dépendance",MIN(2258,F2499,$D2499)*overallRate,MIN(2258,F2499)*overallRate),ROUND(MAX(IF($B2499="Non - avec lien de dépendance",0,MIN((0.75*F2499),1694)),MIN(F2499,(0.75*$D2499),1694)),2)),IF($B2499="Non - avec lien de dépendance",MIN(1129,F2499,$D2499)*overallRate,MIN(2258,F2499)*overallRate))</f>
        <v>#VALUE!</v>
      </c>
    </row>
    <row r="2500" spans="7:12" x14ac:dyDescent="0.5">
      <c r="G2500" s="56" t="str">
        <f t="shared" si="114"/>
        <v>Effectuez l’étape 1</v>
      </c>
      <c r="H2500" s="56" t="str">
        <f t="shared" si="115"/>
        <v>Effectuez l’étape 1</v>
      </c>
      <c r="I2500" s="3">
        <f t="shared" si="116"/>
        <v>0</v>
      </c>
      <c r="K2500" s="114" t="e">
        <f>IF(revenueReduction&gt;0.3,MAX(IF($B2500="Non - avec lien de dépendance",MIN(2258,E2500,$D2500)*overallRate,MIN(2258,E2500)*overallRate),ROUND(MAX(IF($B2500="Non - avec lien de dépendance",0,MIN((0.75*E2500),1694)),MIN(E2500,(0.75*$D2500),1694)),2)),IF($B2500="Non - avec lien de dépendance",MIN(1129,E2500,$D2500)*overallRate,MIN(2258,E2500)*overallRate))</f>
        <v>#VALUE!</v>
      </c>
      <c r="L2500" s="114" t="e">
        <f>IF(revenueReduction&gt;0.3,MAX(IF($B2500="Non - avec lien de dépendance",MIN(2258,F2500,$D2500)*overallRate,MIN(2258,F2500)*overallRate),ROUND(MAX(IF($B2500="Non - avec lien de dépendance",0,MIN((0.75*F2500),1694)),MIN(F2500,(0.75*$D2500),1694)),2)),IF($B2500="Non - avec lien de dépendance",MIN(1129,F2500,$D2500)*overallRate,MIN(2258,F2500)*overallRate))</f>
        <v>#VALUE!</v>
      </c>
    </row>
    <row r="2501" spans="7:12" x14ac:dyDescent="0.5">
      <c r="G2501" s="56" t="str">
        <f t="shared" si="114"/>
        <v>Effectuez l’étape 1</v>
      </c>
      <c r="H2501" s="56" t="str">
        <f t="shared" si="115"/>
        <v>Effectuez l’étape 1</v>
      </c>
      <c r="I2501" s="3">
        <f t="shared" si="116"/>
        <v>0</v>
      </c>
      <c r="K2501" s="114" t="e">
        <f>IF(revenueReduction&gt;0.3,MAX(IF($B2501="Non - avec lien de dépendance",MIN(2258,E2501,$D2501)*overallRate,MIN(2258,E2501)*overallRate),ROUND(MAX(IF($B2501="Non - avec lien de dépendance",0,MIN((0.75*E2501),1694)),MIN(E2501,(0.75*$D2501),1694)),2)),IF($B2501="Non - avec lien de dépendance",MIN(1129,E2501,$D2501)*overallRate,MIN(2258,E2501)*overallRate))</f>
        <v>#VALUE!</v>
      </c>
      <c r="L2501" s="114" t="e">
        <f>IF(revenueReduction&gt;0.3,MAX(IF($B2501="Non - avec lien de dépendance",MIN(2258,F2501,$D2501)*overallRate,MIN(2258,F2501)*overallRate),ROUND(MAX(IF($B2501="Non - avec lien de dépendance",0,MIN((0.75*F2501),1694)),MIN(F2501,(0.75*$D2501),1694)),2)),IF($B2501="Non - avec lien de dépendance",MIN(1129,F2501,$D2501)*overallRate,MIN(2258,F2501)*overallRate))</f>
        <v>#VALUE!</v>
      </c>
    </row>
    <row r="2502" spans="7:12" x14ac:dyDescent="0.5">
      <c r="G2502" s="56" t="str">
        <f t="shared" si="114"/>
        <v>Effectuez l’étape 1</v>
      </c>
      <c r="H2502" s="56" t="str">
        <f t="shared" si="115"/>
        <v>Effectuez l’étape 1</v>
      </c>
      <c r="I2502" s="3">
        <f t="shared" si="116"/>
        <v>0</v>
      </c>
      <c r="K2502" s="114" t="e">
        <f>IF(revenueReduction&gt;0.3,MAX(IF($B2502="Non - avec lien de dépendance",MIN(2258,E2502,$D2502)*overallRate,MIN(2258,E2502)*overallRate),ROUND(MAX(IF($B2502="Non - avec lien de dépendance",0,MIN((0.75*E2502),1694)),MIN(E2502,(0.75*$D2502),1694)),2)),IF($B2502="Non - avec lien de dépendance",MIN(1129,E2502,$D2502)*overallRate,MIN(2258,E2502)*overallRate))</f>
        <v>#VALUE!</v>
      </c>
      <c r="L2502" s="114" t="e">
        <f>IF(revenueReduction&gt;0.3,MAX(IF($B2502="Non - avec lien de dépendance",MIN(2258,F2502,$D2502)*overallRate,MIN(2258,F2502)*overallRate),ROUND(MAX(IF($B2502="Non - avec lien de dépendance",0,MIN((0.75*F2502),1694)),MIN(F2502,(0.75*$D2502),1694)),2)),IF($B2502="Non - avec lien de dépendance",MIN(1129,F2502,$D2502)*overallRate,MIN(2258,F2502)*overallRate))</f>
        <v>#VALUE!</v>
      </c>
    </row>
  </sheetData>
  <sheetProtection algorithmName="SHA-512" hashValue="qfO1qvB14pgjXVtaJOKYkm9PwgxLPnkXXQvV87UoEnkIqRXSeDgp+7tscf9OrjV4UgLBi17dG79n6yPhFIZYLQ==" saltValue="PO10GZ+BOzcnQfYAcx/KDg==" spinCount="100000" sheet="1" formatCells="0" formatColumns="0" formatRows="0" insertColumns="0" insertRows="0" insertHyperlinks="0" deleteColumns="0" deleteRows="0" sort="0" autoFilter="0" pivotTables="0"/>
  <dataValidations count="2">
    <dataValidation type="list" allowBlank="1" showInputMessage="1" showErrorMessage="1" sqref="B6:B1048576" xr:uid="{00000000-0002-0000-0300-000000000000}">
      <formula1>armsLength</formula1>
    </dataValidation>
    <dataValidation type="list" allowBlank="1" showInputMessage="1" showErrorMessage="1" sqref="C6:C1048576" xr:uid="{63675A52-3432-40C9-A67E-E50C0F99E116}">
      <formula1>YesNo</formula1>
    </dataValidation>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94DED-C136-4DF4-976C-1B6871327D3C}">
  <dimension ref="A1:K24"/>
  <sheetViews>
    <sheetView zoomScale="89" zoomScaleNormal="100" workbookViewId="0"/>
  </sheetViews>
  <sheetFormatPr defaultColWidth="9.1328125" defaultRowHeight="15.75" x14ac:dyDescent="0.5"/>
  <cols>
    <col min="1" max="1" width="26.9296875" style="76" customWidth="1"/>
    <col min="2" max="2" width="40.33203125" style="76" customWidth="1"/>
    <col min="3" max="3" width="4.46484375" style="76" customWidth="1"/>
    <col min="4" max="4" width="41.46484375" style="76" customWidth="1"/>
    <col min="5" max="5" width="6.86328125" style="76" customWidth="1"/>
    <col min="6" max="6" width="36.53125" style="76" customWidth="1"/>
    <col min="7" max="16384" width="9.1328125" style="76"/>
  </cols>
  <sheetData>
    <row r="1" spans="1:11" ht="30" customHeight="1" x14ac:dyDescent="0.5">
      <c r="A1" s="73" t="s">
        <v>45</v>
      </c>
      <c r="B1" s="74"/>
      <c r="C1" s="74"/>
      <c r="D1" s="74"/>
      <c r="E1" s="75"/>
      <c r="F1" s="75"/>
      <c r="G1" s="75"/>
      <c r="H1" s="75"/>
      <c r="I1" s="75"/>
      <c r="J1" s="75"/>
      <c r="K1" s="75"/>
    </row>
    <row r="2" spans="1:11" s="80" customFormat="1" ht="24.4" customHeight="1" x14ac:dyDescent="0.5">
      <c r="A2" s="77" t="s">
        <v>102</v>
      </c>
      <c r="B2" s="78"/>
      <c r="C2" s="78"/>
      <c r="D2" s="78"/>
      <c r="E2" s="78"/>
      <c r="F2" s="78"/>
      <c r="G2" s="78"/>
      <c r="H2" s="79"/>
      <c r="I2" s="79"/>
      <c r="J2" s="79"/>
      <c r="K2" s="79"/>
    </row>
    <row r="3" spans="1:11" s="80" customFormat="1" ht="22.9" customHeight="1" x14ac:dyDescent="0.5">
      <c r="A3" s="77" t="s">
        <v>19</v>
      </c>
      <c r="B3" s="78"/>
      <c r="C3" s="78"/>
      <c r="D3" s="78"/>
      <c r="E3" s="78"/>
      <c r="F3" s="78"/>
      <c r="G3" s="78"/>
      <c r="H3" s="79"/>
      <c r="I3" s="79"/>
      <c r="J3" s="79"/>
      <c r="K3" s="79"/>
    </row>
    <row r="4" spans="1:11" ht="26.25" customHeight="1" x14ac:dyDescent="0.5">
      <c r="A4" s="81"/>
      <c r="B4" s="109"/>
      <c r="C4" s="109"/>
      <c r="D4" s="109"/>
      <c r="E4" s="109"/>
      <c r="F4" s="82"/>
    </row>
    <row r="5" spans="1:11" ht="23.25" customHeight="1" x14ac:dyDescent="0.5">
      <c r="C5" s="83"/>
      <c r="D5" s="83"/>
      <c r="E5" s="83"/>
      <c r="F5" s="83"/>
      <c r="G5" s="83"/>
      <c r="H5" s="83"/>
      <c r="I5" s="83"/>
    </row>
    <row r="6" spans="1:11" ht="36.75" customHeight="1" x14ac:dyDescent="0.5">
      <c r="A6" s="84" t="s">
        <v>103</v>
      </c>
      <c r="B6" s="85" t="s">
        <v>109</v>
      </c>
      <c r="C6" s="83"/>
      <c r="D6" s="85" t="s">
        <v>110</v>
      </c>
      <c r="E6" s="83"/>
      <c r="F6" s="85" t="s">
        <v>99</v>
      </c>
      <c r="G6" s="83"/>
      <c r="H6" s="83"/>
      <c r="I6" s="83"/>
    </row>
    <row r="7" spans="1:11" ht="59.25" customHeight="1" x14ac:dyDescent="0.5">
      <c r="A7" s="86" t="s">
        <v>18</v>
      </c>
      <c r="B7" s="49">
        <f>ROUNDUP(COUNTA('Étape 2a) Hebdomadaire (52)'!C:C)-2+COUNTA('Étape 2b) A la quinzaine'!D:D)-2-(COUNTIF('Étape 2a) Hebdomadaire (52)'!D:G,"Oui")/4),0)</f>
        <v>0</v>
      </c>
      <c r="C7" s="83"/>
      <c r="D7" s="49">
        <f>ROUNDUP(COUNTIF('Étape 2a) Hebdomadaire (52)'!D:G,"Oui")/4,0)</f>
        <v>0</v>
      </c>
      <c r="E7" s="83"/>
      <c r="F7" s="50">
        <f>SUM('Étape 2a) Hebdomadaire (52)'!H:K)+SUM('Étape 2b) A la quinzaine'!E:F)</f>
        <v>0</v>
      </c>
      <c r="G7" s="83"/>
      <c r="H7" s="83"/>
      <c r="I7" s="83"/>
    </row>
    <row r="10" spans="1:11" ht="60" customHeight="1" x14ac:dyDescent="0.5">
      <c r="B10" s="85" t="s">
        <v>112</v>
      </c>
      <c r="C10" s="83"/>
      <c r="D10" s="85" t="s">
        <v>111</v>
      </c>
      <c r="F10" s="85" t="s">
        <v>113</v>
      </c>
    </row>
    <row r="11" spans="1:11" ht="51.4" customHeight="1" x14ac:dyDescent="0.5">
      <c r="B11" s="64" t="str">
        <f>'Étape 1) Taux'!B30</f>
        <v>Entrez votre revenu ci-dessus</v>
      </c>
      <c r="C11" s="83"/>
      <c r="D11" s="64" t="str">
        <f>'Étape 1) Taux'!B43</f>
        <v>Entrez votre revenu ci-dessus</v>
      </c>
      <c r="F11" s="64" t="str">
        <f>overallRate</f>
        <v xml:space="preserve"> -   </v>
      </c>
    </row>
    <row r="13" spans="1:11" ht="39" customHeight="1" x14ac:dyDescent="0.5">
      <c r="B13" s="85" t="str">
        <f>"SSUC de base totale "&amp;'Étape 1) Taux'!A8</f>
        <v>SSUC de base totale Période 5: 5 juillet au 1 août 2020</v>
      </c>
      <c r="C13" s="83"/>
    </row>
    <row r="14" spans="1:11" ht="51.4" customHeight="1" x14ac:dyDescent="0.5">
      <c r="B14" s="50">
        <f>SUM('Étape 2a) Hebdomadaire (52)'!P:P)+SUM('Étape 2b) A la quinzaine'!I:I)</f>
        <v>0</v>
      </c>
      <c r="C14" s="83"/>
    </row>
    <row r="16" spans="1:11" ht="25.9" customHeight="1" x14ac:dyDescent="0.5">
      <c r="A16" s="87" t="s">
        <v>17</v>
      </c>
      <c r="B16" s="82"/>
      <c r="C16" s="82"/>
      <c r="D16" s="82"/>
      <c r="E16" s="82"/>
      <c r="F16" s="82"/>
      <c r="G16" s="88"/>
      <c r="H16" s="88"/>
      <c r="I16" s="88"/>
      <c r="J16" s="88"/>
      <c r="K16" s="88"/>
    </row>
    <row r="18" spans="1:7" s="80" customFormat="1" ht="18" x14ac:dyDescent="0.5">
      <c r="A18" s="77" t="s">
        <v>20</v>
      </c>
      <c r="B18" s="78"/>
      <c r="C18" s="78"/>
      <c r="D18" s="78"/>
      <c r="E18" s="78"/>
      <c r="F18" s="78"/>
    </row>
    <row r="19" spans="1:7" x14ac:dyDescent="0.5">
      <c r="F19" s="83"/>
      <c r="G19" s="83"/>
    </row>
    <row r="20" spans="1:7" x14ac:dyDescent="0.5">
      <c r="A20" s="87"/>
      <c r="F20" s="83"/>
      <c r="G20" s="83"/>
    </row>
    <row r="21" spans="1:7" x14ac:dyDescent="0.5">
      <c r="F21" s="83"/>
      <c r="G21" s="83"/>
    </row>
    <row r="22" spans="1:7" x14ac:dyDescent="0.5">
      <c r="F22" s="83"/>
      <c r="G22" s="83"/>
    </row>
    <row r="23" spans="1:7" x14ac:dyDescent="0.5">
      <c r="F23" s="83"/>
      <c r="G23" s="83"/>
    </row>
    <row r="24" spans="1:7" x14ac:dyDescent="0.5">
      <c r="B24" s="83"/>
      <c r="C24" s="83"/>
      <c r="D24" s="83"/>
      <c r="E24" s="83"/>
      <c r="F24" s="83"/>
      <c r="G24" s="83"/>
    </row>
  </sheetData>
  <sheetProtection algorithmName="SHA-512" hashValue="kvzorEghojjeAciuuN2QnGNThMbm3p4wmcy4fj9YxpWTXoM1NRXaj4JDticKijYpwAm/KOv7Vwwy+hmWUTDm7Q==" saltValue="sCLQMff7qGMNXoBb1DnFUA==" spinCount="100000" sheet="1" formatCells="0" formatColumns="0" formatRows="0" insertColumns="0" insertRows="0" insertHyperlinks="0" deleteColumns="0" deleteRows="0" sort="0" autoFilter="0" pivotTables="0"/>
  <hyperlinks>
    <hyperlink ref="A7" r:id="rId1" xr:uid="{0B0DDFBC-78EE-4A4F-9C4F-0A74C97DEA8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33"/>
  <sheetViews>
    <sheetView zoomScale="83" zoomScaleNormal="89" workbookViewId="0">
      <selection activeCell="A3" sqref="A3"/>
    </sheetView>
  </sheetViews>
  <sheetFormatPr defaultRowHeight="14.25" x14ac:dyDescent="0.45"/>
  <cols>
    <col min="1" max="1" width="30.1328125" customWidth="1"/>
    <col min="2" max="2" width="26.33203125" customWidth="1"/>
    <col min="3" max="3" width="34" customWidth="1"/>
    <col min="4" max="4" width="25.6640625" customWidth="1"/>
  </cols>
  <sheetData>
    <row r="1" spans="1:4" x14ac:dyDescent="0.45">
      <c r="A1" t="s">
        <v>15</v>
      </c>
      <c r="B1">
        <v>0.6</v>
      </c>
      <c r="C1">
        <v>1.2</v>
      </c>
      <c r="D1">
        <v>5</v>
      </c>
    </row>
    <row r="2" spans="1:4" x14ac:dyDescent="0.45">
      <c r="A2" t="s">
        <v>14</v>
      </c>
      <c r="B2">
        <v>0.6</v>
      </c>
      <c r="C2">
        <v>1.2</v>
      </c>
      <c r="D2">
        <v>6</v>
      </c>
    </row>
    <row r="3" spans="1:4" x14ac:dyDescent="0.45">
      <c r="A3" t="s">
        <v>101</v>
      </c>
      <c r="B3">
        <v>0</v>
      </c>
      <c r="C3">
        <v>0</v>
      </c>
      <c r="D3" t="s">
        <v>101</v>
      </c>
    </row>
    <row r="5" spans="1:4" ht="15.75" x14ac:dyDescent="0.5">
      <c r="A5" s="1" t="s">
        <v>5</v>
      </c>
      <c r="B5" s="1" t="s">
        <v>4</v>
      </c>
      <c r="C5" t="s">
        <v>6</v>
      </c>
    </row>
    <row r="6" spans="1:4" x14ac:dyDescent="0.45">
      <c r="A6" t="s">
        <v>0</v>
      </c>
      <c r="B6" t="s">
        <v>15</v>
      </c>
      <c r="C6" s="2" t="s">
        <v>50</v>
      </c>
    </row>
    <row r="7" spans="1:4" x14ac:dyDescent="0.45">
      <c r="A7" t="s">
        <v>0</v>
      </c>
      <c r="B7" t="s">
        <v>14</v>
      </c>
      <c r="C7" s="2" t="s">
        <v>51</v>
      </c>
    </row>
    <row r="8" spans="1:4" x14ac:dyDescent="0.45">
      <c r="A8" t="s">
        <v>0</v>
      </c>
      <c r="B8" t="s">
        <v>13</v>
      </c>
      <c r="C8" t="s">
        <v>62</v>
      </c>
    </row>
    <row r="9" spans="1:4" x14ac:dyDescent="0.45">
      <c r="A9" t="s">
        <v>1</v>
      </c>
      <c r="B9" t="s">
        <v>15</v>
      </c>
      <c r="C9" s="2" t="s">
        <v>52</v>
      </c>
    </row>
    <row r="10" spans="1:4" x14ac:dyDescent="0.45">
      <c r="A10" t="s">
        <v>1</v>
      </c>
      <c r="B10" t="s">
        <v>14</v>
      </c>
      <c r="C10" s="2" t="s">
        <v>53</v>
      </c>
    </row>
    <row r="11" spans="1:4" x14ac:dyDescent="0.45">
      <c r="A11" t="s">
        <v>1</v>
      </c>
      <c r="B11" t="s">
        <v>13</v>
      </c>
      <c r="C11" t="s">
        <v>62</v>
      </c>
    </row>
    <row r="12" spans="1:4" x14ac:dyDescent="0.45">
      <c r="A12" t="s">
        <v>2</v>
      </c>
      <c r="B12" t="s">
        <v>15</v>
      </c>
      <c r="C12" s="2" t="s">
        <v>54</v>
      </c>
    </row>
    <row r="13" spans="1:4" x14ac:dyDescent="0.45">
      <c r="A13" t="s">
        <v>2</v>
      </c>
      <c r="B13" t="s">
        <v>14</v>
      </c>
      <c r="C13" s="2" t="s">
        <v>55</v>
      </c>
    </row>
    <row r="14" spans="1:4" x14ac:dyDescent="0.45">
      <c r="A14" t="s">
        <v>2</v>
      </c>
      <c r="B14" t="s">
        <v>13</v>
      </c>
      <c r="C14" t="s">
        <v>62</v>
      </c>
    </row>
    <row r="15" spans="1:4" x14ac:dyDescent="0.45">
      <c r="A15" t="s">
        <v>3</v>
      </c>
      <c r="B15" t="s">
        <v>15</v>
      </c>
      <c r="C15" t="s">
        <v>56</v>
      </c>
    </row>
    <row r="16" spans="1:4" x14ac:dyDescent="0.45">
      <c r="A16" t="s">
        <v>3</v>
      </c>
      <c r="B16" t="s">
        <v>14</v>
      </c>
      <c r="C16" t="s">
        <v>57</v>
      </c>
    </row>
    <row r="17" spans="1:3" x14ac:dyDescent="0.45">
      <c r="A17" t="s">
        <v>3</v>
      </c>
      <c r="B17" t="s">
        <v>13</v>
      </c>
      <c r="C17" t="s">
        <v>62</v>
      </c>
    </row>
    <row r="19" spans="1:3" x14ac:dyDescent="0.45">
      <c r="C19" t="s">
        <v>8</v>
      </c>
    </row>
    <row r="20" spans="1:3" x14ac:dyDescent="0.45">
      <c r="A20" t="s">
        <v>9</v>
      </c>
      <c r="B20" t="s">
        <v>15</v>
      </c>
      <c r="C20" t="s">
        <v>58</v>
      </c>
    </row>
    <row r="21" spans="1:3" x14ac:dyDescent="0.45">
      <c r="A21" t="s">
        <v>9</v>
      </c>
      <c r="B21" t="s">
        <v>14</v>
      </c>
      <c r="C21" t="s">
        <v>59</v>
      </c>
    </row>
    <row r="22" spans="1:3" x14ac:dyDescent="0.45">
      <c r="A22" t="s">
        <v>9</v>
      </c>
      <c r="B22" t="s">
        <v>13</v>
      </c>
      <c r="C22" t="s">
        <v>62</v>
      </c>
    </row>
    <row r="23" spans="1:3" x14ac:dyDescent="0.45">
      <c r="A23" t="s">
        <v>10</v>
      </c>
      <c r="B23" t="s">
        <v>15</v>
      </c>
      <c r="C23" t="s">
        <v>60</v>
      </c>
    </row>
    <row r="24" spans="1:3" x14ac:dyDescent="0.45">
      <c r="A24" t="s">
        <v>10</v>
      </c>
      <c r="B24" t="s">
        <v>14</v>
      </c>
      <c r="C24" t="s">
        <v>61</v>
      </c>
    </row>
    <row r="25" spans="1:3" x14ac:dyDescent="0.45">
      <c r="A25" t="s">
        <v>10</v>
      </c>
      <c r="B25" t="s">
        <v>13</v>
      </c>
      <c r="C25" t="s">
        <v>62</v>
      </c>
    </row>
    <row r="27" spans="1:3" x14ac:dyDescent="0.45">
      <c r="A27" t="s">
        <v>7</v>
      </c>
    </row>
    <row r="28" spans="1:3" x14ac:dyDescent="0.45">
      <c r="A28" t="s">
        <v>42</v>
      </c>
      <c r="B28" t="s">
        <v>92</v>
      </c>
    </row>
    <row r="29" spans="1:3" x14ac:dyDescent="0.45">
      <c r="A29" t="s">
        <v>43</v>
      </c>
      <c r="B29" t="s">
        <v>93</v>
      </c>
    </row>
    <row r="30" spans="1:3" ht="14.65" customHeight="1" x14ac:dyDescent="0.45"/>
    <row r="31" spans="1:3" x14ac:dyDescent="0.45">
      <c r="A31" s="66" t="s">
        <v>30</v>
      </c>
    </row>
    <row r="32" spans="1:3" x14ac:dyDescent="0.45">
      <c r="A32" s="66" t="s">
        <v>32</v>
      </c>
    </row>
    <row r="33" spans="1:1" x14ac:dyDescent="0.45">
      <c r="A33" s="66" t="s">
        <v>31</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12</vt:i4>
      </vt:variant>
    </vt:vector>
  </HeadingPairs>
  <TitlesOfParts>
    <vt:vector size="17" baseType="lpstr">
      <vt:lpstr>Étape 1) Taux</vt:lpstr>
      <vt:lpstr>Étape 2a) Hebdomadaire (52)</vt:lpstr>
      <vt:lpstr>Étape 2b) A la quinzaine</vt:lpstr>
      <vt:lpstr>Étape 3) Montants à utiliser</vt:lpstr>
      <vt:lpstr>Claim periods</vt:lpstr>
      <vt:lpstr>armsLength</vt:lpstr>
      <vt:lpstr>baselineRevenue</vt:lpstr>
      <vt:lpstr>claimPeriodNo</vt:lpstr>
      <vt:lpstr>claimPeriodPercent</vt:lpstr>
      <vt:lpstr>claimPeriods</vt:lpstr>
      <vt:lpstr>claimPeriodScale</vt:lpstr>
      <vt:lpstr>claimPeriodsPercent</vt:lpstr>
      <vt:lpstr>'Étape 2b) A la quinzaine'!otherEmployees</vt:lpstr>
      <vt:lpstr>otherEmployees</vt:lpstr>
      <vt:lpstr>overallRate</vt:lpstr>
      <vt:lpstr>revenueReduction</vt:lpstr>
      <vt:lpstr>YesNo</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2020-08-12T18:11:04Z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4b746b79-8e88-4535-810b-63ff00a0ee2e</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2020-06-12T14:36:20.2667119Z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0a49d0e4-369e-4f64-9799-5706b424cc7a</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2020-06-12T14:36:20.2667119Z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0a49d0e4-369e-4f64-9799-5706b424cc7a</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ies>
</file>